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timelines/timeline1.xml" ContentType="application/vnd.ms-excel.timelin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brinaalves/Desktop/SMU/SMU-data-bootcamp-12-2021/01-Excel/Submission/"/>
    </mc:Choice>
  </mc:AlternateContent>
  <xr:revisionPtr revIDLastSave="0" documentId="13_ncr:1_{68DD20A0-D548-4740-B849-4E007C7F6AAD}" xr6:coauthVersionLast="47" xr6:coauthVersionMax="47" xr10:uidLastSave="{00000000-0000-0000-0000-000000000000}"/>
  <bookViews>
    <workbookView xWindow="-38400" yWindow="-3600" windowWidth="38400" windowHeight="21600" xr2:uid="{00000000-000D-0000-FFFF-FFFF00000000}"/>
  </bookViews>
  <sheets>
    <sheet name="Main" sheetId="1" r:id="rId1"/>
    <sheet name="By_Category" sheetId="2" r:id="rId2"/>
    <sheet name="By_Subcategory" sheetId="3" r:id="rId3"/>
    <sheet name="Outcomes_Launch_Date" sheetId="4" r:id="rId4"/>
    <sheet name="Bonus" sheetId="5" r:id="rId5"/>
    <sheet name="Bonus_Statistcial_Analysis" sheetId="6" r:id="rId6"/>
  </sheets>
  <definedNames>
    <definedName name="_xlnm._FilterDatabase" localSheetId="0" hidden="1">Main!$A$1:$T$4115</definedName>
    <definedName name="NativeTimeline_Date_Created_Conversion">#N/A</definedName>
  </definedNames>
  <calcPr calcId="191029"/>
  <pivotCaches>
    <pivotCache cacheId="29" r:id="rId7"/>
    <pivotCache cacheId="28" r:id="rId8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9"/>
      </x15:timelineCacheRef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7" i="6" l="1"/>
  <c r="I16" i="6"/>
  <c r="I15" i="6"/>
  <c r="I14" i="6"/>
  <c r="I13" i="6"/>
  <c r="I12" i="6"/>
  <c r="I9" i="6"/>
  <c r="I8" i="6"/>
  <c r="I7" i="6"/>
  <c r="I6" i="6"/>
  <c r="I5" i="6"/>
  <c r="I4" i="6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5" i="5"/>
  <c r="C5" i="5"/>
  <c r="B5" i="5"/>
  <c r="B6" i="5"/>
  <c r="C6" i="5"/>
  <c r="D6" i="5"/>
  <c r="D4" i="5"/>
  <c r="C4" i="5"/>
  <c r="B4" i="5"/>
  <c r="D3" i="5"/>
  <c r="B3" i="5"/>
  <c r="C3" i="5"/>
  <c r="C2" i="5"/>
  <c r="D2" i="5"/>
  <c r="B2" i="5"/>
  <c r="T3" i="1"/>
  <c r="S3" i="1"/>
  <c r="T4" i="1"/>
  <c r="S4" i="1"/>
  <c r="T5" i="1"/>
  <c r="S5" i="1"/>
  <c r="T6" i="1"/>
  <c r="S6" i="1"/>
  <c r="T7" i="1"/>
  <c r="S7" i="1"/>
  <c r="T8" i="1"/>
  <c r="S8" i="1"/>
  <c r="T9" i="1"/>
  <c r="S9" i="1"/>
  <c r="T10" i="1"/>
  <c r="S10" i="1"/>
  <c r="T11" i="1"/>
  <c r="S11" i="1"/>
  <c r="T12" i="1"/>
  <c r="S12" i="1"/>
  <c r="T13" i="1"/>
  <c r="S13" i="1"/>
  <c r="T14" i="1"/>
  <c r="S14" i="1"/>
  <c r="T15" i="1"/>
  <c r="S15" i="1"/>
  <c r="T16" i="1"/>
  <c r="S16" i="1"/>
  <c r="T17" i="1"/>
  <c r="S17" i="1"/>
  <c r="T18" i="1"/>
  <c r="S18" i="1"/>
  <c r="T19" i="1"/>
  <c r="S19" i="1"/>
  <c r="T20" i="1"/>
  <c r="S20" i="1"/>
  <c r="T21" i="1"/>
  <c r="S21" i="1"/>
  <c r="T22" i="1"/>
  <c r="S22" i="1"/>
  <c r="T23" i="1"/>
  <c r="S23" i="1"/>
  <c r="T24" i="1"/>
  <c r="S24" i="1"/>
  <c r="T25" i="1"/>
  <c r="S25" i="1"/>
  <c r="T26" i="1"/>
  <c r="S26" i="1"/>
  <c r="T27" i="1"/>
  <c r="S27" i="1"/>
  <c r="T28" i="1"/>
  <c r="S28" i="1"/>
  <c r="T29" i="1"/>
  <c r="S29" i="1"/>
  <c r="T30" i="1"/>
  <c r="S30" i="1"/>
  <c r="T31" i="1"/>
  <c r="S31" i="1"/>
  <c r="T32" i="1"/>
  <c r="S32" i="1"/>
  <c r="T33" i="1"/>
  <c r="S33" i="1"/>
  <c r="T34" i="1"/>
  <c r="S34" i="1"/>
  <c r="T35" i="1"/>
  <c r="S35" i="1"/>
  <c r="T36" i="1"/>
  <c r="S36" i="1"/>
  <c r="T37" i="1"/>
  <c r="S37" i="1"/>
  <c r="T38" i="1"/>
  <c r="S38" i="1"/>
  <c r="T39" i="1"/>
  <c r="S39" i="1"/>
  <c r="T40" i="1"/>
  <c r="S40" i="1"/>
  <c r="T41" i="1"/>
  <c r="S41" i="1"/>
  <c r="T42" i="1"/>
  <c r="S42" i="1"/>
  <c r="T43" i="1"/>
  <c r="S43" i="1"/>
  <c r="T44" i="1"/>
  <c r="S44" i="1"/>
  <c r="T45" i="1"/>
  <c r="S45" i="1"/>
  <c r="T46" i="1"/>
  <c r="S46" i="1"/>
  <c r="T47" i="1"/>
  <c r="S47" i="1"/>
  <c r="T48" i="1"/>
  <c r="S48" i="1"/>
  <c r="T49" i="1"/>
  <c r="S49" i="1"/>
  <c r="T50" i="1"/>
  <c r="S50" i="1"/>
  <c r="T51" i="1"/>
  <c r="S51" i="1"/>
  <c r="T52" i="1"/>
  <c r="S52" i="1"/>
  <c r="T53" i="1"/>
  <c r="S53" i="1"/>
  <c r="T54" i="1"/>
  <c r="S54" i="1"/>
  <c r="T55" i="1"/>
  <c r="S55" i="1"/>
  <c r="T56" i="1"/>
  <c r="S56" i="1"/>
  <c r="T57" i="1"/>
  <c r="S57" i="1"/>
  <c r="T58" i="1"/>
  <c r="S58" i="1"/>
  <c r="T59" i="1"/>
  <c r="S59" i="1"/>
  <c r="T60" i="1"/>
  <c r="S60" i="1"/>
  <c r="T61" i="1"/>
  <c r="S61" i="1"/>
  <c r="T62" i="1"/>
  <c r="S62" i="1"/>
  <c r="T63" i="1"/>
  <c r="S63" i="1"/>
  <c r="T64" i="1"/>
  <c r="S64" i="1"/>
  <c r="T65" i="1"/>
  <c r="S65" i="1"/>
  <c r="T66" i="1"/>
  <c r="S66" i="1"/>
  <c r="T67" i="1"/>
  <c r="S67" i="1"/>
  <c r="T68" i="1"/>
  <c r="S68" i="1"/>
  <c r="T69" i="1"/>
  <c r="S69" i="1"/>
  <c r="T70" i="1"/>
  <c r="S70" i="1"/>
  <c r="T71" i="1"/>
  <c r="S71" i="1"/>
  <c r="T72" i="1"/>
  <c r="S72" i="1"/>
  <c r="T73" i="1"/>
  <c r="S73" i="1"/>
  <c r="T74" i="1"/>
  <c r="S74" i="1"/>
  <c r="T75" i="1"/>
  <c r="S75" i="1"/>
  <c r="T76" i="1"/>
  <c r="S76" i="1"/>
  <c r="T77" i="1"/>
  <c r="S77" i="1"/>
  <c r="T78" i="1"/>
  <c r="S78" i="1"/>
  <c r="T79" i="1"/>
  <c r="S79" i="1"/>
  <c r="T80" i="1"/>
  <c r="S80" i="1"/>
  <c r="T81" i="1"/>
  <c r="S81" i="1"/>
  <c r="T82" i="1"/>
  <c r="S82" i="1"/>
  <c r="T83" i="1"/>
  <c r="S83" i="1"/>
  <c r="T84" i="1"/>
  <c r="S84" i="1"/>
  <c r="T85" i="1"/>
  <c r="S85" i="1"/>
  <c r="T86" i="1"/>
  <c r="S86" i="1"/>
  <c r="T87" i="1"/>
  <c r="S87" i="1"/>
  <c r="T88" i="1"/>
  <c r="S88" i="1"/>
  <c r="T89" i="1"/>
  <c r="S89" i="1"/>
  <c r="T90" i="1"/>
  <c r="S90" i="1"/>
  <c r="T91" i="1"/>
  <c r="S91" i="1"/>
  <c r="T92" i="1"/>
  <c r="S92" i="1"/>
  <c r="T93" i="1"/>
  <c r="S93" i="1"/>
  <c r="T94" i="1"/>
  <c r="S94" i="1"/>
  <c r="T95" i="1"/>
  <c r="S95" i="1"/>
  <c r="T96" i="1"/>
  <c r="S96" i="1"/>
  <c r="T97" i="1"/>
  <c r="S97" i="1"/>
  <c r="T98" i="1"/>
  <c r="S98" i="1"/>
  <c r="T99" i="1"/>
  <c r="S99" i="1"/>
  <c r="T100" i="1"/>
  <c r="S100" i="1"/>
  <c r="T101" i="1"/>
  <c r="S101" i="1"/>
  <c r="T102" i="1"/>
  <c r="S102" i="1"/>
  <c r="T103" i="1"/>
  <c r="S103" i="1"/>
  <c r="T104" i="1"/>
  <c r="S104" i="1"/>
  <c r="T105" i="1"/>
  <c r="S105" i="1"/>
  <c r="T106" i="1"/>
  <c r="S106" i="1"/>
  <c r="T107" i="1"/>
  <c r="S107" i="1"/>
  <c r="T108" i="1"/>
  <c r="S108" i="1"/>
  <c r="T109" i="1"/>
  <c r="S109" i="1"/>
  <c r="T110" i="1"/>
  <c r="S110" i="1"/>
  <c r="T111" i="1"/>
  <c r="S111" i="1"/>
  <c r="T112" i="1"/>
  <c r="S112" i="1"/>
  <c r="T113" i="1"/>
  <c r="S113" i="1"/>
  <c r="T114" i="1"/>
  <c r="S114" i="1"/>
  <c r="T115" i="1"/>
  <c r="S115" i="1"/>
  <c r="T116" i="1"/>
  <c r="S116" i="1"/>
  <c r="T117" i="1"/>
  <c r="S117" i="1"/>
  <c r="T118" i="1"/>
  <c r="S118" i="1"/>
  <c r="T119" i="1"/>
  <c r="S119" i="1"/>
  <c r="T120" i="1"/>
  <c r="S120" i="1"/>
  <c r="T121" i="1"/>
  <c r="S121" i="1"/>
  <c r="T122" i="1"/>
  <c r="S122" i="1"/>
  <c r="T123" i="1"/>
  <c r="S123" i="1"/>
  <c r="T124" i="1"/>
  <c r="S124" i="1"/>
  <c r="T125" i="1"/>
  <c r="S125" i="1"/>
  <c r="T126" i="1"/>
  <c r="S126" i="1"/>
  <c r="T127" i="1"/>
  <c r="S127" i="1"/>
  <c r="T128" i="1"/>
  <c r="S128" i="1"/>
  <c r="T129" i="1"/>
  <c r="S129" i="1"/>
  <c r="T130" i="1"/>
  <c r="S130" i="1"/>
  <c r="T131" i="1"/>
  <c r="S131" i="1"/>
  <c r="T132" i="1"/>
  <c r="S132" i="1"/>
  <c r="T133" i="1"/>
  <c r="S133" i="1"/>
  <c r="T134" i="1"/>
  <c r="S134" i="1"/>
  <c r="T135" i="1"/>
  <c r="S135" i="1"/>
  <c r="T136" i="1"/>
  <c r="S136" i="1"/>
  <c r="T137" i="1"/>
  <c r="S137" i="1"/>
  <c r="T138" i="1"/>
  <c r="S138" i="1"/>
  <c r="T139" i="1"/>
  <c r="S139" i="1"/>
  <c r="T140" i="1"/>
  <c r="S140" i="1"/>
  <c r="T141" i="1"/>
  <c r="S141" i="1"/>
  <c r="T142" i="1"/>
  <c r="S142" i="1"/>
  <c r="T143" i="1"/>
  <c r="S143" i="1"/>
  <c r="T144" i="1"/>
  <c r="S144" i="1"/>
  <c r="T145" i="1"/>
  <c r="S145" i="1"/>
  <c r="T146" i="1"/>
  <c r="S146" i="1"/>
  <c r="T147" i="1"/>
  <c r="S147" i="1"/>
  <c r="T148" i="1"/>
  <c r="S148" i="1"/>
  <c r="T149" i="1"/>
  <c r="S149" i="1"/>
  <c r="T150" i="1"/>
  <c r="S150" i="1"/>
  <c r="T151" i="1"/>
  <c r="S151" i="1"/>
  <c r="T152" i="1"/>
  <c r="S152" i="1"/>
  <c r="T153" i="1"/>
  <c r="S153" i="1"/>
  <c r="T154" i="1"/>
  <c r="S154" i="1"/>
  <c r="T155" i="1"/>
  <c r="S155" i="1"/>
  <c r="T156" i="1"/>
  <c r="S156" i="1"/>
  <c r="T157" i="1"/>
  <c r="S157" i="1"/>
  <c r="T158" i="1"/>
  <c r="S158" i="1"/>
  <c r="T159" i="1"/>
  <c r="S159" i="1"/>
  <c r="T160" i="1"/>
  <c r="S160" i="1"/>
  <c r="T161" i="1"/>
  <c r="S161" i="1"/>
  <c r="T162" i="1"/>
  <c r="S162" i="1"/>
  <c r="T163" i="1"/>
  <c r="S163" i="1"/>
  <c r="T164" i="1"/>
  <c r="S164" i="1"/>
  <c r="T165" i="1"/>
  <c r="S165" i="1"/>
  <c r="T166" i="1"/>
  <c r="S166" i="1"/>
  <c r="T167" i="1"/>
  <c r="S167" i="1"/>
  <c r="T168" i="1"/>
  <c r="S168" i="1"/>
  <c r="T169" i="1"/>
  <c r="S169" i="1"/>
  <c r="T170" i="1"/>
  <c r="S170" i="1"/>
  <c r="T171" i="1"/>
  <c r="S171" i="1"/>
  <c r="T172" i="1"/>
  <c r="S172" i="1"/>
  <c r="T173" i="1"/>
  <c r="S173" i="1"/>
  <c r="T174" i="1"/>
  <c r="S174" i="1"/>
  <c r="T175" i="1"/>
  <c r="S175" i="1"/>
  <c r="T176" i="1"/>
  <c r="S176" i="1"/>
  <c r="T177" i="1"/>
  <c r="S177" i="1"/>
  <c r="T178" i="1"/>
  <c r="S178" i="1"/>
  <c r="T179" i="1"/>
  <c r="S179" i="1"/>
  <c r="T180" i="1"/>
  <c r="S180" i="1"/>
  <c r="T181" i="1"/>
  <c r="S181" i="1"/>
  <c r="T182" i="1"/>
  <c r="S182" i="1"/>
  <c r="T183" i="1"/>
  <c r="S183" i="1"/>
  <c r="T184" i="1"/>
  <c r="S184" i="1"/>
  <c r="T185" i="1"/>
  <c r="S185" i="1"/>
  <c r="T186" i="1"/>
  <c r="S186" i="1"/>
  <c r="T187" i="1"/>
  <c r="S187" i="1"/>
  <c r="T188" i="1"/>
  <c r="S188" i="1"/>
  <c r="T189" i="1"/>
  <c r="S189" i="1"/>
  <c r="T190" i="1"/>
  <c r="S190" i="1"/>
  <c r="T191" i="1"/>
  <c r="S191" i="1"/>
  <c r="T192" i="1"/>
  <c r="S192" i="1"/>
  <c r="T193" i="1"/>
  <c r="S193" i="1"/>
  <c r="T194" i="1"/>
  <c r="S194" i="1"/>
  <c r="T195" i="1"/>
  <c r="S195" i="1"/>
  <c r="T196" i="1"/>
  <c r="S196" i="1"/>
  <c r="T197" i="1"/>
  <c r="S197" i="1"/>
  <c r="T198" i="1"/>
  <c r="S198" i="1"/>
  <c r="T199" i="1"/>
  <c r="S199" i="1"/>
  <c r="T200" i="1"/>
  <c r="S200" i="1"/>
  <c r="T201" i="1"/>
  <c r="S201" i="1"/>
  <c r="T202" i="1"/>
  <c r="S202" i="1"/>
  <c r="T203" i="1"/>
  <c r="S203" i="1"/>
  <c r="T204" i="1"/>
  <c r="S204" i="1"/>
  <c r="T205" i="1"/>
  <c r="S205" i="1"/>
  <c r="T206" i="1"/>
  <c r="S206" i="1"/>
  <c r="T207" i="1"/>
  <c r="S207" i="1"/>
  <c r="T208" i="1"/>
  <c r="S208" i="1"/>
  <c r="T209" i="1"/>
  <c r="S209" i="1"/>
  <c r="T210" i="1"/>
  <c r="S210" i="1"/>
  <c r="T211" i="1"/>
  <c r="S211" i="1"/>
  <c r="T212" i="1"/>
  <c r="S212" i="1"/>
  <c r="T213" i="1"/>
  <c r="S213" i="1"/>
  <c r="T214" i="1"/>
  <c r="S214" i="1"/>
  <c r="T215" i="1"/>
  <c r="S215" i="1"/>
  <c r="T216" i="1"/>
  <c r="S216" i="1"/>
  <c r="T217" i="1"/>
  <c r="S217" i="1"/>
  <c r="T218" i="1"/>
  <c r="S218" i="1"/>
  <c r="T219" i="1"/>
  <c r="S219" i="1"/>
  <c r="T220" i="1"/>
  <c r="S220" i="1"/>
  <c r="T221" i="1"/>
  <c r="S221" i="1"/>
  <c r="T222" i="1"/>
  <c r="S222" i="1"/>
  <c r="T223" i="1"/>
  <c r="S223" i="1"/>
  <c r="T224" i="1"/>
  <c r="S224" i="1"/>
  <c r="T225" i="1"/>
  <c r="S225" i="1"/>
  <c r="T226" i="1"/>
  <c r="S226" i="1"/>
  <c r="T227" i="1"/>
  <c r="S227" i="1"/>
  <c r="T228" i="1"/>
  <c r="S228" i="1"/>
  <c r="T229" i="1"/>
  <c r="S229" i="1"/>
  <c r="T230" i="1"/>
  <c r="S230" i="1"/>
  <c r="T231" i="1"/>
  <c r="S231" i="1"/>
  <c r="T232" i="1"/>
  <c r="S232" i="1"/>
  <c r="T233" i="1"/>
  <c r="S233" i="1"/>
  <c r="T234" i="1"/>
  <c r="S234" i="1"/>
  <c r="T235" i="1"/>
  <c r="S235" i="1"/>
  <c r="T236" i="1"/>
  <c r="S236" i="1"/>
  <c r="T237" i="1"/>
  <c r="S237" i="1"/>
  <c r="T238" i="1"/>
  <c r="S238" i="1"/>
  <c r="T239" i="1"/>
  <c r="S239" i="1"/>
  <c r="T240" i="1"/>
  <c r="S240" i="1"/>
  <c r="T241" i="1"/>
  <c r="S241" i="1"/>
  <c r="T242" i="1"/>
  <c r="S242" i="1"/>
  <c r="T243" i="1"/>
  <c r="S243" i="1"/>
  <c r="T244" i="1"/>
  <c r="S244" i="1"/>
  <c r="T245" i="1"/>
  <c r="S245" i="1"/>
  <c r="T246" i="1"/>
  <c r="S246" i="1"/>
  <c r="T247" i="1"/>
  <c r="S247" i="1"/>
  <c r="T248" i="1"/>
  <c r="S248" i="1"/>
  <c r="T249" i="1"/>
  <c r="S249" i="1"/>
  <c r="T250" i="1"/>
  <c r="S250" i="1"/>
  <c r="T251" i="1"/>
  <c r="S251" i="1"/>
  <c r="T252" i="1"/>
  <c r="S252" i="1"/>
  <c r="T253" i="1"/>
  <c r="S253" i="1"/>
  <c r="T254" i="1"/>
  <c r="S254" i="1"/>
  <c r="T255" i="1"/>
  <c r="S255" i="1"/>
  <c r="T256" i="1"/>
  <c r="S256" i="1"/>
  <c r="T257" i="1"/>
  <c r="S257" i="1"/>
  <c r="T258" i="1"/>
  <c r="S258" i="1"/>
  <c r="T259" i="1"/>
  <c r="S259" i="1"/>
  <c r="T260" i="1"/>
  <c r="S260" i="1"/>
  <c r="T261" i="1"/>
  <c r="S261" i="1"/>
  <c r="T262" i="1"/>
  <c r="S262" i="1"/>
  <c r="T263" i="1"/>
  <c r="S263" i="1"/>
  <c r="T264" i="1"/>
  <c r="S264" i="1"/>
  <c r="T265" i="1"/>
  <c r="S265" i="1"/>
  <c r="T266" i="1"/>
  <c r="S266" i="1"/>
  <c r="T267" i="1"/>
  <c r="S267" i="1"/>
  <c r="T268" i="1"/>
  <c r="S268" i="1"/>
  <c r="T269" i="1"/>
  <c r="S269" i="1"/>
  <c r="T270" i="1"/>
  <c r="S270" i="1"/>
  <c r="T271" i="1"/>
  <c r="S271" i="1"/>
  <c r="T272" i="1"/>
  <c r="S272" i="1"/>
  <c r="T273" i="1"/>
  <c r="S273" i="1"/>
  <c r="T274" i="1"/>
  <c r="S274" i="1"/>
  <c r="T275" i="1"/>
  <c r="S275" i="1"/>
  <c r="T276" i="1"/>
  <c r="S276" i="1"/>
  <c r="T277" i="1"/>
  <c r="S277" i="1"/>
  <c r="T278" i="1"/>
  <c r="S278" i="1"/>
  <c r="T279" i="1"/>
  <c r="S279" i="1"/>
  <c r="T280" i="1"/>
  <c r="S280" i="1"/>
  <c r="T281" i="1"/>
  <c r="S281" i="1"/>
  <c r="T282" i="1"/>
  <c r="S282" i="1"/>
  <c r="T283" i="1"/>
  <c r="S283" i="1"/>
  <c r="T284" i="1"/>
  <c r="S284" i="1"/>
  <c r="T285" i="1"/>
  <c r="S285" i="1"/>
  <c r="T286" i="1"/>
  <c r="S286" i="1"/>
  <c r="T287" i="1"/>
  <c r="S287" i="1"/>
  <c r="T288" i="1"/>
  <c r="S288" i="1"/>
  <c r="T289" i="1"/>
  <c r="S289" i="1"/>
  <c r="T290" i="1"/>
  <c r="S290" i="1"/>
  <c r="T291" i="1"/>
  <c r="S291" i="1"/>
  <c r="T292" i="1"/>
  <c r="S292" i="1"/>
  <c r="T293" i="1"/>
  <c r="S293" i="1"/>
  <c r="T294" i="1"/>
  <c r="S294" i="1"/>
  <c r="T295" i="1"/>
  <c r="S295" i="1"/>
  <c r="T296" i="1"/>
  <c r="S296" i="1"/>
  <c r="T297" i="1"/>
  <c r="S297" i="1"/>
  <c r="T298" i="1"/>
  <c r="S298" i="1"/>
  <c r="T299" i="1"/>
  <c r="S299" i="1"/>
  <c r="T300" i="1"/>
  <c r="S300" i="1"/>
  <c r="T301" i="1"/>
  <c r="S301" i="1"/>
  <c r="T302" i="1"/>
  <c r="S302" i="1"/>
  <c r="T303" i="1"/>
  <c r="S303" i="1"/>
  <c r="T304" i="1"/>
  <c r="S304" i="1"/>
  <c r="T305" i="1"/>
  <c r="S305" i="1"/>
  <c r="T306" i="1"/>
  <c r="S306" i="1"/>
  <c r="T307" i="1"/>
  <c r="S307" i="1"/>
  <c r="T308" i="1"/>
  <c r="S308" i="1"/>
  <c r="T309" i="1"/>
  <c r="S309" i="1"/>
  <c r="T310" i="1"/>
  <c r="S310" i="1"/>
  <c r="T311" i="1"/>
  <c r="S311" i="1"/>
  <c r="T312" i="1"/>
  <c r="S312" i="1"/>
  <c r="T313" i="1"/>
  <c r="S313" i="1"/>
  <c r="T314" i="1"/>
  <c r="S314" i="1"/>
  <c r="T315" i="1"/>
  <c r="S315" i="1"/>
  <c r="T316" i="1"/>
  <c r="S316" i="1"/>
  <c r="T317" i="1"/>
  <c r="S317" i="1"/>
  <c r="T318" i="1"/>
  <c r="S318" i="1"/>
  <c r="T319" i="1"/>
  <c r="S319" i="1"/>
  <c r="T320" i="1"/>
  <c r="S320" i="1"/>
  <c r="T321" i="1"/>
  <c r="S321" i="1"/>
  <c r="T322" i="1"/>
  <c r="S322" i="1"/>
  <c r="T323" i="1"/>
  <c r="S323" i="1"/>
  <c r="T324" i="1"/>
  <c r="S324" i="1"/>
  <c r="T325" i="1"/>
  <c r="S325" i="1"/>
  <c r="T326" i="1"/>
  <c r="S326" i="1"/>
  <c r="T327" i="1"/>
  <c r="S327" i="1"/>
  <c r="T328" i="1"/>
  <c r="S328" i="1"/>
  <c r="T329" i="1"/>
  <c r="S329" i="1"/>
  <c r="T330" i="1"/>
  <c r="S330" i="1"/>
  <c r="T331" i="1"/>
  <c r="S331" i="1"/>
  <c r="T332" i="1"/>
  <c r="S332" i="1"/>
  <c r="T333" i="1"/>
  <c r="S333" i="1"/>
  <c r="T334" i="1"/>
  <c r="S334" i="1"/>
  <c r="T335" i="1"/>
  <c r="S335" i="1"/>
  <c r="T336" i="1"/>
  <c r="S336" i="1"/>
  <c r="T337" i="1"/>
  <c r="S337" i="1"/>
  <c r="T338" i="1"/>
  <c r="S338" i="1"/>
  <c r="T339" i="1"/>
  <c r="S339" i="1"/>
  <c r="T340" i="1"/>
  <c r="S340" i="1"/>
  <c r="T341" i="1"/>
  <c r="S341" i="1"/>
  <c r="T342" i="1"/>
  <c r="S342" i="1"/>
  <c r="T343" i="1"/>
  <c r="S343" i="1"/>
  <c r="T344" i="1"/>
  <c r="S344" i="1"/>
  <c r="T345" i="1"/>
  <c r="S345" i="1"/>
  <c r="T346" i="1"/>
  <c r="S346" i="1"/>
  <c r="T347" i="1"/>
  <c r="S347" i="1"/>
  <c r="T348" i="1"/>
  <c r="S348" i="1"/>
  <c r="T349" i="1"/>
  <c r="S349" i="1"/>
  <c r="T350" i="1"/>
  <c r="S350" i="1"/>
  <c r="T351" i="1"/>
  <c r="S351" i="1"/>
  <c r="T352" i="1"/>
  <c r="S352" i="1"/>
  <c r="T353" i="1"/>
  <c r="S353" i="1"/>
  <c r="T354" i="1"/>
  <c r="S354" i="1"/>
  <c r="T355" i="1"/>
  <c r="S355" i="1"/>
  <c r="T356" i="1"/>
  <c r="S356" i="1"/>
  <c r="T357" i="1"/>
  <c r="S357" i="1"/>
  <c r="T358" i="1"/>
  <c r="S358" i="1"/>
  <c r="T359" i="1"/>
  <c r="S359" i="1"/>
  <c r="T360" i="1"/>
  <c r="S360" i="1"/>
  <c r="T361" i="1"/>
  <c r="S361" i="1"/>
  <c r="T362" i="1"/>
  <c r="S362" i="1"/>
  <c r="T363" i="1"/>
  <c r="S363" i="1"/>
  <c r="T364" i="1"/>
  <c r="S364" i="1"/>
  <c r="T365" i="1"/>
  <c r="S365" i="1"/>
  <c r="T366" i="1"/>
  <c r="S366" i="1"/>
  <c r="T367" i="1"/>
  <c r="S367" i="1"/>
  <c r="T368" i="1"/>
  <c r="S368" i="1"/>
  <c r="T369" i="1"/>
  <c r="S369" i="1"/>
  <c r="T370" i="1"/>
  <c r="S370" i="1"/>
  <c r="T371" i="1"/>
  <c r="S371" i="1"/>
  <c r="T372" i="1"/>
  <c r="S372" i="1"/>
  <c r="T373" i="1"/>
  <c r="S373" i="1"/>
  <c r="T374" i="1"/>
  <c r="S374" i="1"/>
  <c r="T375" i="1"/>
  <c r="S375" i="1"/>
  <c r="T376" i="1"/>
  <c r="S376" i="1"/>
  <c r="T377" i="1"/>
  <c r="S377" i="1"/>
  <c r="T378" i="1"/>
  <c r="S378" i="1"/>
  <c r="T379" i="1"/>
  <c r="S379" i="1"/>
  <c r="T380" i="1"/>
  <c r="S380" i="1"/>
  <c r="T381" i="1"/>
  <c r="S381" i="1"/>
  <c r="T382" i="1"/>
  <c r="S382" i="1"/>
  <c r="T383" i="1"/>
  <c r="S383" i="1"/>
  <c r="T384" i="1"/>
  <c r="S384" i="1"/>
  <c r="T385" i="1"/>
  <c r="S385" i="1"/>
  <c r="T386" i="1"/>
  <c r="S386" i="1"/>
  <c r="T387" i="1"/>
  <c r="S387" i="1"/>
  <c r="T388" i="1"/>
  <c r="S388" i="1"/>
  <c r="T389" i="1"/>
  <c r="S389" i="1"/>
  <c r="T390" i="1"/>
  <c r="S390" i="1"/>
  <c r="T391" i="1"/>
  <c r="S391" i="1"/>
  <c r="T392" i="1"/>
  <c r="S392" i="1"/>
  <c r="T393" i="1"/>
  <c r="S393" i="1"/>
  <c r="T394" i="1"/>
  <c r="S394" i="1"/>
  <c r="T395" i="1"/>
  <c r="S395" i="1"/>
  <c r="T396" i="1"/>
  <c r="S396" i="1"/>
  <c r="T397" i="1"/>
  <c r="S397" i="1"/>
  <c r="T398" i="1"/>
  <c r="S398" i="1"/>
  <c r="T399" i="1"/>
  <c r="S399" i="1"/>
  <c r="T400" i="1"/>
  <c r="S400" i="1"/>
  <c r="T401" i="1"/>
  <c r="S401" i="1"/>
  <c r="T402" i="1"/>
  <c r="S402" i="1"/>
  <c r="T403" i="1"/>
  <c r="S403" i="1"/>
  <c r="T404" i="1"/>
  <c r="S404" i="1"/>
  <c r="T405" i="1"/>
  <c r="S405" i="1"/>
  <c r="T406" i="1"/>
  <c r="S406" i="1"/>
  <c r="T407" i="1"/>
  <c r="S407" i="1"/>
  <c r="T408" i="1"/>
  <c r="S408" i="1"/>
  <c r="T409" i="1"/>
  <c r="S409" i="1"/>
  <c r="T410" i="1"/>
  <c r="S410" i="1"/>
  <c r="T411" i="1"/>
  <c r="S411" i="1"/>
  <c r="T412" i="1"/>
  <c r="S412" i="1"/>
  <c r="T413" i="1"/>
  <c r="S413" i="1"/>
  <c r="T414" i="1"/>
  <c r="S414" i="1"/>
  <c r="T415" i="1"/>
  <c r="S415" i="1"/>
  <c r="T416" i="1"/>
  <c r="S416" i="1"/>
  <c r="T417" i="1"/>
  <c r="S417" i="1"/>
  <c r="T418" i="1"/>
  <c r="S418" i="1"/>
  <c r="T419" i="1"/>
  <c r="S419" i="1"/>
  <c r="T420" i="1"/>
  <c r="S420" i="1"/>
  <c r="T421" i="1"/>
  <c r="S421" i="1"/>
  <c r="T422" i="1"/>
  <c r="S422" i="1"/>
  <c r="T423" i="1"/>
  <c r="S423" i="1"/>
  <c r="T424" i="1"/>
  <c r="S424" i="1"/>
  <c r="T425" i="1"/>
  <c r="S425" i="1"/>
  <c r="T426" i="1"/>
  <c r="S426" i="1"/>
  <c r="T427" i="1"/>
  <c r="S427" i="1"/>
  <c r="T428" i="1"/>
  <c r="S428" i="1"/>
  <c r="T429" i="1"/>
  <c r="S429" i="1"/>
  <c r="T430" i="1"/>
  <c r="S430" i="1"/>
  <c r="T431" i="1"/>
  <c r="S431" i="1"/>
  <c r="T432" i="1"/>
  <c r="S432" i="1"/>
  <c r="T433" i="1"/>
  <c r="S433" i="1"/>
  <c r="T434" i="1"/>
  <c r="S434" i="1"/>
  <c r="T435" i="1"/>
  <c r="S435" i="1"/>
  <c r="T436" i="1"/>
  <c r="S436" i="1"/>
  <c r="T437" i="1"/>
  <c r="S437" i="1"/>
  <c r="T438" i="1"/>
  <c r="S438" i="1"/>
  <c r="T439" i="1"/>
  <c r="S439" i="1"/>
  <c r="T440" i="1"/>
  <c r="S440" i="1"/>
  <c r="T441" i="1"/>
  <c r="S441" i="1"/>
  <c r="T442" i="1"/>
  <c r="S442" i="1"/>
  <c r="T443" i="1"/>
  <c r="S443" i="1"/>
  <c r="T444" i="1"/>
  <c r="S444" i="1"/>
  <c r="T445" i="1"/>
  <c r="S445" i="1"/>
  <c r="T446" i="1"/>
  <c r="S446" i="1"/>
  <c r="T447" i="1"/>
  <c r="S447" i="1"/>
  <c r="T448" i="1"/>
  <c r="S448" i="1"/>
  <c r="T449" i="1"/>
  <c r="S449" i="1"/>
  <c r="T450" i="1"/>
  <c r="S450" i="1"/>
  <c r="T451" i="1"/>
  <c r="S451" i="1"/>
  <c r="T452" i="1"/>
  <c r="S452" i="1"/>
  <c r="T453" i="1"/>
  <c r="S453" i="1"/>
  <c r="T454" i="1"/>
  <c r="S454" i="1"/>
  <c r="T455" i="1"/>
  <c r="S455" i="1"/>
  <c r="T456" i="1"/>
  <c r="S456" i="1"/>
  <c r="T457" i="1"/>
  <c r="S457" i="1"/>
  <c r="T458" i="1"/>
  <c r="S458" i="1"/>
  <c r="T459" i="1"/>
  <c r="S459" i="1"/>
  <c r="T460" i="1"/>
  <c r="S460" i="1"/>
  <c r="T461" i="1"/>
  <c r="S461" i="1"/>
  <c r="T462" i="1"/>
  <c r="S462" i="1"/>
  <c r="T463" i="1"/>
  <c r="S463" i="1"/>
  <c r="T464" i="1"/>
  <c r="S464" i="1"/>
  <c r="T465" i="1"/>
  <c r="S465" i="1"/>
  <c r="T466" i="1"/>
  <c r="S466" i="1"/>
  <c r="T467" i="1"/>
  <c r="S467" i="1"/>
  <c r="T468" i="1"/>
  <c r="S468" i="1"/>
  <c r="T469" i="1"/>
  <c r="S469" i="1"/>
  <c r="T470" i="1"/>
  <c r="S470" i="1"/>
  <c r="T471" i="1"/>
  <c r="S471" i="1"/>
  <c r="T472" i="1"/>
  <c r="S472" i="1"/>
  <c r="T473" i="1"/>
  <c r="S473" i="1"/>
  <c r="T474" i="1"/>
  <c r="S474" i="1"/>
  <c r="T475" i="1"/>
  <c r="S475" i="1"/>
  <c r="T476" i="1"/>
  <c r="S476" i="1"/>
  <c r="T477" i="1"/>
  <c r="S477" i="1"/>
  <c r="T478" i="1"/>
  <c r="S478" i="1"/>
  <c r="T479" i="1"/>
  <c r="S479" i="1"/>
  <c r="T480" i="1"/>
  <c r="S480" i="1"/>
  <c r="T481" i="1"/>
  <c r="S481" i="1"/>
  <c r="T482" i="1"/>
  <c r="S482" i="1"/>
  <c r="T483" i="1"/>
  <c r="S483" i="1"/>
  <c r="T484" i="1"/>
  <c r="S484" i="1"/>
  <c r="T485" i="1"/>
  <c r="S485" i="1"/>
  <c r="T486" i="1"/>
  <c r="S486" i="1"/>
  <c r="T487" i="1"/>
  <c r="S487" i="1"/>
  <c r="T488" i="1"/>
  <c r="S488" i="1"/>
  <c r="T489" i="1"/>
  <c r="S489" i="1"/>
  <c r="T490" i="1"/>
  <c r="S490" i="1"/>
  <c r="T491" i="1"/>
  <c r="S491" i="1"/>
  <c r="T492" i="1"/>
  <c r="S492" i="1"/>
  <c r="T493" i="1"/>
  <c r="S493" i="1"/>
  <c r="T494" i="1"/>
  <c r="S494" i="1"/>
  <c r="T495" i="1"/>
  <c r="S495" i="1"/>
  <c r="T496" i="1"/>
  <c r="S496" i="1"/>
  <c r="T497" i="1"/>
  <c r="S497" i="1"/>
  <c r="T498" i="1"/>
  <c r="S498" i="1"/>
  <c r="T499" i="1"/>
  <c r="S499" i="1"/>
  <c r="T500" i="1"/>
  <c r="S500" i="1"/>
  <c r="T501" i="1"/>
  <c r="S501" i="1"/>
  <c r="T502" i="1"/>
  <c r="S502" i="1"/>
  <c r="T503" i="1"/>
  <c r="S503" i="1"/>
  <c r="T504" i="1"/>
  <c r="S504" i="1"/>
  <c r="T505" i="1"/>
  <c r="S505" i="1"/>
  <c r="T506" i="1"/>
  <c r="S506" i="1"/>
  <c r="T507" i="1"/>
  <c r="S507" i="1"/>
  <c r="T508" i="1"/>
  <c r="S508" i="1"/>
  <c r="T509" i="1"/>
  <c r="S509" i="1"/>
  <c r="T510" i="1"/>
  <c r="S510" i="1"/>
  <c r="T511" i="1"/>
  <c r="S511" i="1"/>
  <c r="T512" i="1"/>
  <c r="S512" i="1"/>
  <c r="T513" i="1"/>
  <c r="S513" i="1"/>
  <c r="T514" i="1"/>
  <c r="S514" i="1"/>
  <c r="T515" i="1"/>
  <c r="S515" i="1"/>
  <c r="T516" i="1"/>
  <c r="S516" i="1"/>
  <c r="T517" i="1"/>
  <c r="S517" i="1"/>
  <c r="T518" i="1"/>
  <c r="S518" i="1"/>
  <c r="T519" i="1"/>
  <c r="S519" i="1"/>
  <c r="T520" i="1"/>
  <c r="S520" i="1"/>
  <c r="T521" i="1"/>
  <c r="S521" i="1"/>
  <c r="T522" i="1"/>
  <c r="S522" i="1"/>
  <c r="T523" i="1"/>
  <c r="S523" i="1"/>
  <c r="T524" i="1"/>
  <c r="S524" i="1"/>
  <c r="T525" i="1"/>
  <c r="S525" i="1"/>
  <c r="T526" i="1"/>
  <c r="S526" i="1"/>
  <c r="T527" i="1"/>
  <c r="S527" i="1"/>
  <c r="T528" i="1"/>
  <c r="S528" i="1"/>
  <c r="T529" i="1"/>
  <c r="S529" i="1"/>
  <c r="T530" i="1"/>
  <c r="S530" i="1"/>
  <c r="T531" i="1"/>
  <c r="S531" i="1"/>
  <c r="T532" i="1"/>
  <c r="S532" i="1"/>
  <c r="T533" i="1"/>
  <c r="S533" i="1"/>
  <c r="T534" i="1"/>
  <c r="S534" i="1"/>
  <c r="T535" i="1"/>
  <c r="S535" i="1"/>
  <c r="T536" i="1"/>
  <c r="S536" i="1"/>
  <c r="T537" i="1"/>
  <c r="S537" i="1"/>
  <c r="T538" i="1"/>
  <c r="S538" i="1"/>
  <c r="T539" i="1"/>
  <c r="S539" i="1"/>
  <c r="T540" i="1"/>
  <c r="S540" i="1"/>
  <c r="T541" i="1"/>
  <c r="S541" i="1"/>
  <c r="T542" i="1"/>
  <c r="S542" i="1"/>
  <c r="T543" i="1"/>
  <c r="S543" i="1"/>
  <c r="T544" i="1"/>
  <c r="S544" i="1"/>
  <c r="T545" i="1"/>
  <c r="S545" i="1"/>
  <c r="T546" i="1"/>
  <c r="S546" i="1"/>
  <c r="T547" i="1"/>
  <c r="S547" i="1"/>
  <c r="T548" i="1"/>
  <c r="S548" i="1"/>
  <c r="T549" i="1"/>
  <c r="S549" i="1"/>
  <c r="T550" i="1"/>
  <c r="S550" i="1"/>
  <c r="T551" i="1"/>
  <c r="S551" i="1"/>
  <c r="T552" i="1"/>
  <c r="S552" i="1"/>
  <c r="T553" i="1"/>
  <c r="S553" i="1"/>
  <c r="T554" i="1"/>
  <c r="S554" i="1"/>
  <c r="T555" i="1"/>
  <c r="S555" i="1"/>
  <c r="T556" i="1"/>
  <c r="S556" i="1"/>
  <c r="T557" i="1"/>
  <c r="S557" i="1"/>
  <c r="T558" i="1"/>
  <c r="S558" i="1"/>
  <c r="T559" i="1"/>
  <c r="S559" i="1"/>
  <c r="T560" i="1"/>
  <c r="S560" i="1"/>
  <c r="T561" i="1"/>
  <c r="S561" i="1"/>
  <c r="T562" i="1"/>
  <c r="S562" i="1"/>
  <c r="T563" i="1"/>
  <c r="S563" i="1"/>
  <c r="T564" i="1"/>
  <c r="S564" i="1"/>
  <c r="T565" i="1"/>
  <c r="S565" i="1"/>
  <c r="T566" i="1"/>
  <c r="S566" i="1"/>
  <c r="T567" i="1"/>
  <c r="S567" i="1"/>
  <c r="T568" i="1"/>
  <c r="S568" i="1"/>
  <c r="T569" i="1"/>
  <c r="S569" i="1"/>
  <c r="T570" i="1"/>
  <c r="S570" i="1"/>
  <c r="T571" i="1"/>
  <c r="S571" i="1"/>
  <c r="T572" i="1"/>
  <c r="S572" i="1"/>
  <c r="T573" i="1"/>
  <c r="S573" i="1"/>
  <c r="T574" i="1"/>
  <c r="S574" i="1"/>
  <c r="T575" i="1"/>
  <c r="S575" i="1"/>
  <c r="T576" i="1"/>
  <c r="S576" i="1"/>
  <c r="T577" i="1"/>
  <c r="S577" i="1"/>
  <c r="T578" i="1"/>
  <c r="S578" i="1"/>
  <c r="T579" i="1"/>
  <c r="S579" i="1"/>
  <c r="T580" i="1"/>
  <c r="S580" i="1"/>
  <c r="T581" i="1"/>
  <c r="S581" i="1"/>
  <c r="T582" i="1"/>
  <c r="S582" i="1"/>
  <c r="T583" i="1"/>
  <c r="S583" i="1"/>
  <c r="T584" i="1"/>
  <c r="S584" i="1"/>
  <c r="T585" i="1"/>
  <c r="S585" i="1"/>
  <c r="T586" i="1"/>
  <c r="S586" i="1"/>
  <c r="T587" i="1"/>
  <c r="S587" i="1"/>
  <c r="T588" i="1"/>
  <c r="S588" i="1"/>
  <c r="T589" i="1"/>
  <c r="S589" i="1"/>
  <c r="T590" i="1"/>
  <c r="S590" i="1"/>
  <c r="T591" i="1"/>
  <c r="S591" i="1"/>
  <c r="T592" i="1"/>
  <c r="S592" i="1"/>
  <c r="T593" i="1"/>
  <c r="S593" i="1"/>
  <c r="T594" i="1"/>
  <c r="S594" i="1"/>
  <c r="T595" i="1"/>
  <c r="S595" i="1"/>
  <c r="T596" i="1"/>
  <c r="S596" i="1"/>
  <c r="T597" i="1"/>
  <c r="S597" i="1"/>
  <c r="T598" i="1"/>
  <c r="S598" i="1"/>
  <c r="T599" i="1"/>
  <c r="S599" i="1"/>
  <c r="T600" i="1"/>
  <c r="S600" i="1"/>
  <c r="T601" i="1"/>
  <c r="S601" i="1"/>
  <c r="T602" i="1"/>
  <c r="S602" i="1"/>
  <c r="T603" i="1"/>
  <c r="S603" i="1"/>
  <c r="T604" i="1"/>
  <c r="S604" i="1"/>
  <c r="T605" i="1"/>
  <c r="S605" i="1"/>
  <c r="T606" i="1"/>
  <c r="S606" i="1"/>
  <c r="T607" i="1"/>
  <c r="S607" i="1"/>
  <c r="T608" i="1"/>
  <c r="S608" i="1"/>
  <c r="T609" i="1"/>
  <c r="S609" i="1"/>
  <c r="T610" i="1"/>
  <c r="S610" i="1"/>
  <c r="T611" i="1"/>
  <c r="S611" i="1"/>
  <c r="T612" i="1"/>
  <c r="S612" i="1"/>
  <c r="T613" i="1"/>
  <c r="S613" i="1"/>
  <c r="T614" i="1"/>
  <c r="S614" i="1"/>
  <c r="T615" i="1"/>
  <c r="S615" i="1"/>
  <c r="T616" i="1"/>
  <c r="S616" i="1"/>
  <c r="T617" i="1"/>
  <c r="S617" i="1"/>
  <c r="T618" i="1"/>
  <c r="S618" i="1"/>
  <c r="T619" i="1"/>
  <c r="S619" i="1"/>
  <c r="T620" i="1"/>
  <c r="S620" i="1"/>
  <c r="T621" i="1"/>
  <c r="S621" i="1"/>
  <c r="T622" i="1"/>
  <c r="S622" i="1"/>
  <c r="T623" i="1"/>
  <c r="S623" i="1"/>
  <c r="T624" i="1"/>
  <c r="S624" i="1"/>
  <c r="T625" i="1"/>
  <c r="S625" i="1"/>
  <c r="T626" i="1"/>
  <c r="S626" i="1"/>
  <c r="T627" i="1"/>
  <c r="S627" i="1"/>
  <c r="T628" i="1"/>
  <c r="S628" i="1"/>
  <c r="T629" i="1"/>
  <c r="S629" i="1"/>
  <c r="T630" i="1"/>
  <c r="S630" i="1"/>
  <c r="T631" i="1"/>
  <c r="S631" i="1"/>
  <c r="T632" i="1"/>
  <c r="S632" i="1"/>
  <c r="T633" i="1"/>
  <c r="S633" i="1"/>
  <c r="T634" i="1"/>
  <c r="S634" i="1"/>
  <c r="T635" i="1"/>
  <c r="S635" i="1"/>
  <c r="T636" i="1"/>
  <c r="S636" i="1"/>
  <c r="T637" i="1"/>
  <c r="S637" i="1"/>
  <c r="T638" i="1"/>
  <c r="S638" i="1"/>
  <c r="T639" i="1"/>
  <c r="S639" i="1"/>
  <c r="T640" i="1"/>
  <c r="S640" i="1"/>
  <c r="T641" i="1"/>
  <c r="S641" i="1"/>
  <c r="T642" i="1"/>
  <c r="S642" i="1"/>
  <c r="T643" i="1"/>
  <c r="S643" i="1"/>
  <c r="T644" i="1"/>
  <c r="S644" i="1"/>
  <c r="T645" i="1"/>
  <c r="S645" i="1"/>
  <c r="T646" i="1"/>
  <c r="S646" i="1"/>
  <c r="T647" i="1"/>
  <c r="S647" i="1"/>
  <c r="T648" i="1"/>
  <c r="S648" i="1"/>
  <c r="T649" i="1"/>
  <c r="S649" i="1"/>
  <c r="T650" i="1"/>
  <c r="S650" i="1"/>
  <c r="T651" i="1"/>
  <c r="S651" i="1"/>
  <c r="T652" i="1"/>
  <c r="S652" i="1"/>
  <c r="T653" i="1"/>
  <c r="S653" i="1"/>
  <c r="T654" i="1"/>
  <c r="S654" i="1"/>
  <c r="T655" i="1"/>
  <c r="S655" i="1"/>
  <c r="T656" i="1"/>
  <c r="S656" i="1"/>
  <c r="T657" i="1"/>
  <c r="S657" i="1"/>
  <c r="T658" i="1"/>
  <c r="S658" i="1"/>
  <c r="T659" i="1"/>
  <c r="S659" i="1"/>
  <c r="T660" i="1"/>
  <c r="S660" i="1"/>
  <c r="T661" i="1"/>
  <c r="S661" i="1"/>
  <c r="T662" i="1"/>
  <c r="S662" i="1"/>
  <c r="T663" i="1"/>
  <c r="S663" i="1"/>
  <c r="T664" i="1"/>
  <c r="S664" i="1"/>
  <c r="T665" i="1"/>
  <c r="S665" i="1"/>
  <c r="T666" i="1"/>
  <c r="S666" i="1"/>
  <c r="T667" i="1"/>
  <c r="S667" i="1"/>
  <c r="T668" i="1"/>
  <c r="S668" i="1"/>
  <c r="T669" i="1"/>
  <c r="S669" i="1"/>
  <c r="T670" i="1"/>
  <c r="S670" i="1"/>
  <c r="T671" i="1"/>
  <c r="S671" i="1"/>
  <c r="T672" i="1"/>
  <c r="S672" i="1"/>
  <c r="T673" i="1"/>
  <c r="S673" i="1"/>
  <c r="T674" i="1"/>
  <c r="S674" i="1"/>
  <c r="T675" i="1"/>
  <c r="S675" i="1"/>
  <c r="T676" i="1"/>
  <c r="S676" i="1"/>
  <c r="T677" i="1"/>
  <c r="S677" i="1"/>
  <c r="T678" i="1"/>
  <c r="S678" i="1"/>
  <c r="T679" i="1"/>
  <c r="S679" i="1"/>
  <c r="T680" i="1"/>
  <c r="S680" i="1"/>
  <c r="T681" i="1"/>
  <c r="S681" i="1"/>
  <c r="T682" i="1"/>
  <c r="S682" i="1"/>
  <c r="T683" i="1"/>
  <c r="S683" i="1"/>
  <c r="T684" i="1"/>
  <c r="S684" i="1"/>
  <c r="T685" i="1"/>
  <c r="S685" i="1"/>
  <c r="T686" i="1"/>
  <c r="S686" i="1"/>
  <c r="T687" i="1"/>
  <c r="S687" i="1"/>
  <c r="T688" i="1"/>
  <c r="S688" i="1"/>
  <c r="T689" i="1"/>
  <c r="S689" i="1"/>
  <c r="T690" i="1"/>
  <c r="S690" i="1"/>
  <c r="T691" i="1"/>
  <c r="S691" i="1"/>
  <c r="T692" i="1"/>
  <c r="S692" i="1"/>
  <c r="T693" i="1"/>
  <c r="S693" i="1"/>
  <c r="T694" i="1"/>
  <c r="S694" i="1"/>
  <c r="T695" i="1"/>
  <c r="S695" i="1"/>
  <c r="T696" i="1"/>
  <c r="S696" i="1"/>
  <c r="T697" i="1"/>
  <c r="S697" i="1"/>
  <c r="T698" i="1"/>
  <c r="S698" i="1"/>
  <c r="T699" i="1"/>
  <c r="S699" i="1"/>
  <c r="T700" i="1"/>
  <c r="S700" i="1"/>
  <c r="T701" i="1"/>
  <c r="S701" i="1"/>
  <c r="T702" i="1"/>
  <c r="S702" i="1"/>
  <c r="T703" i="1"/>
  <c r="S703" i="1"/>
  <c r="T704" i="1"/>
  <c r="S704" i="1"/>
  <c r="T705" i="1"/>
  <c r="S705" i="1"/>
  <c r="T706" i="1"/>
  <c r="S706" i="1"/>
  <c r="T707" i="1"/>
  <c r="S707" i="1"/>
  <c r="T708" i="1"/>
  <c r="S708" i="1"/>
  <c r="T709" i="1"/>
  <c r="S709" i="1"/>
  <c r="T710" i="1"/>
  <c r="S710" i="1"/>
  <c r="T711" i="1"/>
  <c r="S711" i="1"/>
  <c r="T712" i="1"/>
  <c r="S712" i="1"/>
  <c r="T713" i="1"/>
  <c r="S713" i="1"/>
  <c r="T714" i="1"/>
  <c r="S714" i="1"/>
  <c r="T715" i="1"/>
  <c r="S715" i="1"/>
  <c r="T716" i="1"/>
  <c r="S716" i="1"/>
  <c r="T717" i="1"/>
  <c r="S717" i="1"/>
  <c r="T718" i="1"/>
  <c r="S718" i="1"/>
  <c r="T719" i="1"/>
  <c r="S719" i="1"/>
  <c r="T720" i="1"/>
  <c r="S720" i="1"/>
  <c r="T721" i="1"/>
  <c r="S721" i="1"/>
  <c r="T722" i="1"/>
  <c r="S722" i="1"/>
  <c r="T723" i="1"/>
  <c r="S723" i="1"/>
  <c r="T724" i="1"/>
  <c r="S724" i="1"/>
  <c r="T725" i="1"/>
  <c r="S725" i="1"/>
  <c r="T726" i="1"/>
  <c r="S726" i="1"/>
  <c r="T727" i="1"/>
  <c r="S727" i="1"/>
  <c r="T728" i="1"/>
  <c r="S728" i="1"/>
  <c r="T729" i="1"/>
  <c r="S729" i="1"/>
  <c r="T730" i="1"/>
  <c r="S730" i="1"/>
  <c r="T731" i="1"/>
  <c r="S731" i="1"/>
  <c r="T732" i="1"/>
  <c r="S732" i="1"/>
  <c r="T733" i="1"/>
  <c r="S733" i="1"/>
  <c r="T734" i="1"/>
  <c r="S734" i="1"/>
  <c r="T735" i="1"/>
  <c r="S735" i="1"/>
  <c r="T736" i="1"/>
  <c r="S736" i="1"/>
  <c r="T737" i="1"/>
  <c r="S737" i="1"/>
  <c r="T738" i="1"/>
  <c r="S738" i="1"/>
  <c r="T739" i="1"/>
  <c r="S739" i="1"/>
  <c r="T740" i="1"/>
  <c r="S740" i="1"/>
  <c r="T741" i="1"/>
  <c r="S741" i="1"/>
  <c r="T742" i="1"/>
  <c r="S742" i="1"/>
  <c r="T743" i="1"/>
  <c r="S743" i="1"/>
  <c r="T744" i="1"/>
  <c r="S744" i="1"/>
  <c r="T745" i="1"/>
  <c r="S745" i="1"/>
  <c r="T746" i="1"/>
  <c r="S746" i="1"/>
  <c r="T747" i="1"/>
  <c r="S747" i="1"/>
  <c r="T748" i="1"/>
  <c r="S748" i="1"/>
  <c r="T749" i="1"/>
  <c r="S749" i="1"/>
  <c r="T750" i="1"/>
  <c r="S750" i="1"/>
  <c r="T751" i="1"/>
  <c r="S751" i="1"/>
  <c r="T752" i="1"/>
  <c r="S752" i="1"/>
  <c r="T753" i="1"/>
  <c r="S753" i="1"/>
  <c r="T754" i="1"/>
  <c r="S754" i="1"/>
  <c r="T755" i="1"/>
  <c r="S755" i="1"/>
  <c r="T756" i="1"/>
  <c r="S756" i="1"/>
  <c r="T757" i="1"/>
  <c r="S757" i="1"/>
  <c r="T758" i="1"/>
  <c r="S758" i="1"/>
  <c r="T759" i="1"/>
  <c r="S759" i="1"/>
  <c r="T760" i="1"/>
  <c r="S760" i="1"/>
  <c r="T761" i="1"/>
  <c r="S761" i="1"/>
  <c r="T762" i="1"/>
  <c r="S762" i="1"/>
  <c r="T763" i="1"/>
  <c r="S763" i="1"/>
  <c r="T764" i="1"/>
  <c r="S764" i="1"/>
  <c r="T765" i="1"/>
  <c r="S765" i="1"/>
  <c r="T766" i="1"/>
  <c r="S766" i="1"/>
  <c r="T767" i="1"/>
  <c r="S767" i="1"/>
  <c r="T768" i="1"/>
  <c r="S768" i="1"/>
  <c r="T769" i="1"/>
  <c r="S769" i="1"/>
  <c r="T770" i="1"/>
  <c r="S770" i="1"/>
  <c r="T771" i="1"/>
  <c r="S771" i="1"/>
  <c r="T772" i="1"/>
  <c r="S772" i="1"/>
  <c r="T773" i="1"/>
  <c r="S773" i="1"/>
  <c r="T774" i="1"/>
  <c r="S774" i="1"/>
  <c r="T775" i="1"/>
  <c r="S775" i="1"/>
  <c r="T776" i="1"/>
  <c r="S776" i="1"/>
  <c r="T777" i="1"/>
  <c r="S777" i="1"/>
  <c r="T778" i="1"/>
  <c r="S778" i="1"/>
  <c r="T779" i="1"/>
  <c r="S779" i="1"/>
  <c r="T780" i="1"/>
  <c r="S780" i="1"/>
  <c r="T781" i="1"/>
  <c r="S781" i="1"/>
  <c r="T782" i="1"/>
  <c r="S782" i="1"/>
  <c r="T783" i="1"/>
  <c r="S783" i="1"/>
  <c r="T784" i="1"/>
  <c r="S784" i="1"/>
  <c r="T785" i="1"/>
  <c r="S785" i="1"/>
  <c r="T786" i="1"/>
  <c r="S786" i="1"/>
  <c r="T787" i="1"/>
  <c r="S787" i="1"/>
  <c r="T788" i="1"/>
  <c r="S788" i="1"/>
  <c r="T789" i="1"/>
  <c r="S789" i="1"/>
  <c r="T790" i="1"/>
  <c r="S790" i="1"/>
  <c r="T791" i="1"/>
  <c r="S791" i="1"/>
  <c r="T792" i="1"/>
  <c r="S792" i="1"/>
  <c r="T793" i="1"/>
  <c r="S793" i="1"/>
  <c r="T794" i="1"/>
  <c r="S794" i="1"/>
  <c r="T795" i="1"/>
  <c r="S795" i="1"/>
  <c r="T796" i="1"/>
  <c r="S796" i="1"/>
  <c r="T797" i="1"/>
  <c r="S797" i="1"/>
  <c r="T798" i="1"/>
  <c r="S798" i="1"/>
  <c r="T799" i="1"/>
  <c r="S799" i="1"/>
  <c r="T800" i="1"/>
  <c r="S800" i="1"/>
  <c r="T801" i="1"/>
  <c r="S801" i="1"/>
  <c r="T802" i="1"/>
  <c r="S802" i="1"/>
  <c r="T803" i="1"/>
  <c r="S803" i="1"/>
  <c r="T804" i="1"/>
  <c r="S804" i="1"/>
  <c r="T805" i="1"/>
  <c r="S805" i="1"/>
  <c r="T806" i="1"/>
  <c r="S806" i="1"/>
  <c r="T807" i="1"/>
  <c r="S807" i="1"/>
  <c r="T808" i="1"/>
  <c r="S808" i="1"/>
  <c r="T809" i="1"/>
  <c r="S809" i="1"/>
  <c r="T810" i="1"/>
  <c r="S810" i="1"/>
  <c r="T811" i="1"/>
  <c r="S811" i="1"/>
  <c r="T812" i="1"/>
  <c r="S812" i="1"/>
  <c r="T813" i="1"/>
  <c r="S813" i="1"/>
  <c r="T814" i="1"/>
  <c r="S814" i="1"/>
  <c r="T815" i="1"/>
  <c r="S815" i="1"/>
  <c r="T816" i="1"/>
  <c r="S816" i="1"/>
  <c r="T817" i="1"/>
  <c r="S817" i="1"/>
  <c r="T818" i="1"/>
  <c r="S818" i="1"/>
  <c r="T819" i="1"/>
  <c r="S819" i="1"/>
  <c r="T820" i="1"/>
  <c r="S820" i="1"/>
  <c r="T821" i="1"/>
  <c r="S821" i="1"/>
  <c r="T822" i="1"/>
  <c r="S822" i="1"/>
  <c r="T823" i="1"/>
  <c r="S823" i="1"/>
  <c r="T824" i="1"/>
  <c r="S824" i="1"/>
  <c r="T825" i="1"/>
  <c r="S825" i="1"/>
  <c r="T826" i="1"/>
  <c r="S826" i="1"/>
  <c r="T827" i="1"/>
  <c r="S827" i="1"/>
  <c r="T828" i="1"/>
  <c r="S828" i="1"/>
  <c r="T829" i="1"/>
  <c r="S829" i="1"/>
  <c r="T830" i="1"/>
  <c r="S830" i="1"/>
  <c r="T831" i="1"/>
  <c r="S831" i="1"/>
  <c r="T832" i="1"/>
  <c r="S832" i="1"/>
  <c r="T833" i="1"/>
  <c r="S833" i="1"/>
  <c r="T834" i="1"/>
  <c r="S834" i="1"/>
  <c r="T835" i="1"/>
  <c r="S835" i="1"/>
  <c r="T836" i="1"/>
  <c r="S836" i="1"/>
  <c r="T837" i="1"/>
  <c r="S837" i="1"/>
  <c r="T838" i="1"/>
  <c r="S838" i="1"/>
  <c r="T839" i="1"/>
  <c r="S839" i="1"/>
  <c r="T840" i="1"/>
  <c r="S840" i="1"/>
  <c r="T841" i="1"/>
  <c r="S841" i="1"/>
  <c r="T842" i="1"/>
  <c r="S842" i="1"/>
  <c r="T843" i="1"/>
  <c r="S843" i="1"/>
  <c r="T844" i="1"/>
  <c r="S844" i="1"/>
  <c r="T845" i="1"/>
  <c r="S845" i="1"/>
  <c r="T846" i="1"/>
  <c r="S846" i="1"/>
  <c r="T847" i="1"/>
  <c r="S847" i="1"/>
  <c r="T848" i="1"/>
  <c r="S848" i="1"/>
  <c r="T849" i="1"/>
  <c r="S849" i="1"/>
  <c r="T850" i="1"/>
  <c r="S850" i="1"/>
  <c r="T851" i="1"/>
  <c r="S851" i="1"/>
  <c r="T852" i="1"/>
  <c r="S852" i="1"/>
  <c r="T853" i="1"/>
  <c r="S853" i="1"/>
  <c r="T854" i="1"/>
  <c r="S854" i="1"/>
  <c r="T855" i="1"/>
  <c r="S855" i="1"/>
  <c r="T856" i="1"/>
  <c r="S856" i="1"/>
  <c r="T857" i="1"/>
  <c r="S857" i="1"/>
  <c r="T858" i="1"/>
  <c r="S858" i="1"/>
  <c r="T859" i="1"/>
  <c r="S859" i="1"/>
  <c r="T860" i="1"/>
  <c r="S860" i="1"/>
  <c r="T861" i="1"/>
  <c r="S861" i="1"/>
  <c r="T862" i="1"/>
  <c r="S862" i="1"/>
  <c r="T863" i="1"/>
  <c r="S863" i="1"/>
  <c r="T864" i="1"/>
  <c r="S864" i="1"/>
  <c r="T865" i="1"/>
  <c r="S865" i="1"/>
  <c r="T866" i="1"/>
  <c r="S866" i="1"/>
  <c r="T867" i="1"/>
  <c r="S867" i="1"/>
  <c r="T868" i="1"/>
  <c r="S868" i="1"/>
  <c r="T869" i="1"/>
  <c r="S869" i="1"/>
  <c r="T870" i="1"/>
  <c r="S870" i="1"/>
  <c r="T871" i="1"/>
  <c r="S871" i="1"/>
  <c r="T872" i="1"/>
  <c r="S872" i="1"/>
  <c r="T873" i="1"/>
  <c r="S873" i="1"/>
  <c r="T874" i="1"/>
  <c r="S874" i="1"/>
  <c r="T875" i="1"/>
  <c r="S875" i="1"/>
  <c r="T876" i="1"/>
  <c r="S876" i="1"/>
  <c r="T877" i="1"/>
  <c r="S877" i="1"/>
  <c r="T878" i="1"/>
  <c r="S878" i="1"/>
  <c r="T879" i="1"/>
  <c r="S879" i="1"/>
  <c r="T880" i="1"/>
  <c r="S880" i="1"/>
  <c r="T881" i="1"/>
  <c r="S881" i="1"/>
  <c r="T882" i="1"/>
  <c r="S882" i="1"/>
  <c r="T883" i="1"/>
  <c r="S883" i="1"/>
  <c r="T884" i="1"/>
  <c r="S884" i="1"/>
  <c r="T885" i="1"/>
  <c r="S885" i="1"/>
  <c r="T886" i="1"/>
  <c r="S886" i="1"/>
  <c r="T887" i="1"/>
  <c r="S887" i="1"/>
  <c r="T888" i="1"/>
  <c r="S888" i="1"/>
  <c r="T889" i="1"/>
  <c r="S889" i="1"/>
  <c r="T890" i="1"/>
  <c r="S890" i="1"/>
  <c r="T891" i="1"/>
  <c r="S891" i="1"/>
  <c r="T892" i="1"/>
  <c r="S892" i="1"/>
  <c r="T893" i="1"/>
  <c r="S893" i="1"/>
  <c r="T894" i="1"/>
  <c r="S894" i="1"/>
  <c r="T895" i="1"/>
  <c r="S895" i="1"/>
  <c r="T896" i="1"/>
  <c r="S896" i="1"/>
  <c r="T897" i="1"/>
  <c r="S897" i="1"/>
  <c r="T898" i="1"/>
  <c r="S898" i="1"/>
  <c r="T899" i="1"/>
  <c r="S899" i="1"/>
  <c r="T900" i="1"/>
  <c r="S900" i="1"/>
  <c r="T901" i="1"/>
  <c r="S901" i="1"/>
  <c r="T902" i="1"/>
  <c r="S902" i="1"/>
  <c r="T903" i="1"/>
  <c r="S903" i="1"/>
  <c r="T904" i="1"/>
  <c r="S904" i="1"/>
  <c r="T905" i="1"/>
  <c r="S905" i="1"/>
  <c r="T906" i="1"/>
  <c r="S906" i="1"/>
  <c r="T907" i="1"/>
  <c r="S907" i="1"/>
  <c r="T908" i="1"/>
  <c r="S908" i="1"/>
  <c r="T909" i="1"/>
  <c r="S909" i="1"/>
  <c r="T910" i="1"/>
  <c r="S910" i="1"/>
  <c r="T911" i="1"/>
  <c r="S911" i="1"/>
  <c r="T912" i="1"/>
  <c r="S912" i="1"/>
  <c r="T913" i="1"/>
  <c r="S913" i="1"/>
  <c r="T914" i="1"/>
  <c r="S914" i="1"/>
  <c r="T915" i="1"/>
  <c r="S915" i="1"/>
  <c r="T916" i="1"/>
  <c r="S916" i="1"/>
  <c r="T917" i="1"/>
  <c r="S917" i="1"/>
  <c r="T918" i="1"/>
  <c r="S918" i="1"/>
  <c r="T919" i="1"/>
  <c r="S919" i="1"/>
  <c r="T920" i="1"/>
  <c r="S920" i="1"/>
  <c r="T921" i="1"/>
  <c r="S921" i="1"/>
  <c r="T922" i="1"/>
  <c r="S922" i="1"/>
  <c r="T923" i="1"/>
  <c r="S923" i="1"/>
  <c r="T924" i="1"/>
  <c r="S924" i="1"/>
  <c r="T925" i="1"/>
  <c r="S925" i="1"/>
  <c r="T926" i="1"/>
  <c r="S926" i="1"/>
  <c r="T927" i="1"/>
  <c r="S927" i="1"/>
  <c r="T928" i="1"/>
  <c r="S928" i="1"/>
  <c r="T929" i="1"/>
  <c r="S929" i="1"/>
  <c r="T930" i="1"/>
  <c r="S930" i="1"/>
  <c r="T931" i="1"/>
  <c r="S931" i="1"/>
  <c r="T932" i="1"/>
  <c r="S932" i="1"/>
  <c r="T933" i="1"/>
  <c r="S933" i="1"/>
  <c r="T934" i="1"/>
  <c r="S934" i="1"/>
  <c r="T935" i="1"/>
  <c r="S935" i="1"/>
  <c r="T936" i="1"/>
  <c r="S936" i="1"/>
  <c r="T937" i="1"/>
  <c r="S937" i="1"/>
  <c r="T938" i="1"/>
  <c r="S938" i="1"/>
  <c r="T939" i="1"/>
  <c r="S939" i="1"/>
  <c r="T940" i="1"/>
  <c r="S940" i="1"/>
  <c r="T941" i="1"/>
  <c r="S941" i="1"/>
  <c r="T942" i="1"/>
  <c r="S942" i="1"/>
  <c r="T943" i="1"/>
  <c r="S943" i="1"/>
  <c r="T944" i="1"/>
  <c r="S944" i="1"/>
  <c r="T945" i="1"/>
  <c r="S945" i="1"/>
  <c r="T946" i="1"/>
  <c r="S946" i="1"/>
  <c r="T947" i="1"/>
  <c r="S947" i="1"/>
  <c r="T948" i="1"/>
  <c r="S948" i="1"/>
  <c r="T949" i="1"/>
  <c r="S949" i="1"/>
  <c r="T950" i="1"/>
  <c r="S950" i="1"/>
  <c r="T951" i="1"/>
  <c r="S951" i="1"/>
  <c r="T952" i="1"/>
  <c r="S952" i="1"/>
  <c r="T953" i="1"/>
  <c r="S953" i="1"/>
  <c r="T954" i="1"/>
  <c r="S954" i="1"/>
  <c r="T955" i="1"/>
  <c r="S955" i="1"/>
  <c r="T956" i="1"/>
  <c r="S956" i="1"/>
  <c r="T957" i="1"/>
  <c r="S957" i="1"/>
  <c r="T958" i="1"/>
  <c r="S958" i="1"/>
  <c r="T959" i="1"/>
  <c r="S959" i="1"/>
  <c r="T960" i="1"/>
  <c r="S960" i="1"/>
  <c r="T961" i="1"/>
  <c r="S961" i="1"/>
  <c r="T962" i="1"/>
  <c r="S962" i="1"/>
  <c r="T963" i="1"/>
  <c r="S963" i="1"/>
  <c r="T964" i="1"/>
  <c r="S964" i="1"/>
  <c r="T965" i="1"/>
  <c r="S965" i="1"/>
  <c r="T966" i="1"/>
  <c r="S966" i="1"/>
  <c r="T967" i="1"/>
  <c r="S967" i="1"/>
  <c r="T968" i="1"/>
  <c r="S968" i="1"/>
  <c r="T969" i="1"/>
  <c r="S969" i="1"/>
  <c r="T970" i="1"/>
  <c r="S970" i="1"/>
  <c r="T971" i="1"/>
  <c r="S971" i="1"/>
  <c r="T972" i="1"/>
  <c r="S972" i="1"/>
  <c r="T973" i="1"/>
  <c r="S973" i="1"/>
  <c r="T974" i="1"/>
  <c r="S974" i="1"/>
  <c r="T975" i="1"/>
  <c r="S975" i="1"/>
  <c r="T976" i="1"/>
  <c r="S976" i="1"/>
  <c r="T977" i="1"/>
  <c r="S977" i="1"/>
  <c r="T978" i="1"/>
  <c r="S978" i="1"/>
  <c r="T979" i="1"/>
  <c r="S979" i="1"/>
  <c r="T980" i="1"/>
  <c r="S980" i="1"/>
  <c r="T981" i="1"/>
  <c r="S981" i="1"/>
  <c r="T982" i="1"/>
  <c r="S982" i="1"/>
  <c r="T983" i="1"/>
  <c r="S983" i="1"/>
  <c r="T984" i="1"/>
  <c r="S984" i="1"/>
  <c r="T985" i="1"/>
  <c r="S985" i="1"/>
  <c r="T986" i="1"/>
  <c r="S986" i="1"/>
  <c r="T987" i="1"/>
  <c r="S987" i="1"/>
  <c r="T988" i="1"/>
  <c r="S988" i="1"/>
  <c r="T989" i="1"/>
  <c r="S989" i="1"/>
  <c r="T990" i="1"/>
  <c r="S990" i="1"/>
  <c r="T991" i="1"/>
  <c r="S991" i="1"/>
  <c r="T992" i="1"/>
  <c r="S992" i="1"/>
  <c r="T993" i="1"/>
  <c r="S993" i="1"/>
  <c r="T994" i="1"/>
  <c r="S994" i="1"/>
  <c r="T995" i="1"/>
  <c r="S995" i="1"/>
  <c r="T996" i="1"/>
  <c r="S996" i="1"/>
  <c r="T997" i="1"/>
  <c r="S997" i="1"/>
  <c r="T998" i="1"/>
  <c r="S998" i="1"/>
  <c r="T999" i="1"/>
  <c r="S999" i="1"/>
  <c r="T1000" i="1"/>
  <c r="S1000" i="1"/>
  <c r="T1001" i="1"/>
  <c r="S1001" i="1"/>
  <c r="T1002" i="1"/>
  <c r="S1002" i="1"/>
  <c r="T1003" i="1"/>
  <c r="S1003" i="1"/>
  <c r="T1004" i="1"/>
  <c r="S1004" i="1"/>
  <c r="T1005" i="1"/>
  <c r="S1005" i="1"/>
  <c r="T1006" i="1"/>
  <c r="S1006" i="1"/>
  <c r="T1007" i="1"/>
  <c r="S1007" i="1"/>
  <c r="T1008" i="1"/>
  <c r="S1008" i="1"/>
  <c r="T1009" i="1"/>
  <c r="S1009" i="1"/>
  <c r="T1010" i="1"/>
  <c r="S1010" i="1"/>
  <c r="T1011" i="1"/>
  <c r="S1011" i="1"/>
  <c r="T1012" i="1"/>
  <c r="S1012" i="1"/>
  <c r="T1013" i="1"/>
  <c r="S1013" i="1"/>
  <c r="T1014" i="1"/>
  <c r="S1014" i="1"/>
  <c r="T1015" i="1"/>
  <c r="S1015" i="1"/>
  <c r="T1016" i="1"/>
  <c r="S1016" i="1"/>
  <c r="T1017" i="1"/>
  <c r="S1017" i="1"/>
  <c r="T1018" i="1"/>
  <c r="S1018" i="1"/>
  <c r="T1019" i="1"/>
  <c r="S1019" i="1"/>
  <c r="T1020" i="1"/>
  <c r="S1020" i="1"/>
  <c r="T1021" i="1"/>
  <c r="S1021" i="1"/>
  <c r="T1022" i="1"/>
  <c r="S1022" i="1"/>
  <c r="T1023" i="1"/>
  <c r="S1023" i="1"/>
  <c r="T1024" i="1"/>
  <c r="S1024" i="1"/>
  <c r="T1025" i="1"/>
  <c r="S1025" i="1"/>
  <c r="T1026" i="1"/>
  <c r="S1026" i="1"/>
  <c r="T1027" i="1"/>
  <c r="S1027" i="1"/>
  <c r="T1028" i="1"/>
  <c r="S1028" i="1"/>
  <c r="T1029" i="1"/>
  <c r="S1029" i="1"/>
  <c r="T1030" i="1"/>
  <c r="S1030" i="1"/>
  <c r="T1031" i="1"/>
  <c r="S1031" i="1"/>
  <c r="T1032" i="1"/>
  <c r="S1032" i="1"/>
  <c r="T1033" i="1"/>
  <c r="S1033" i="1"/>
  <c r="T1034" i="1"/>
  <c r="S1034" i="1"/>
  <c r="T1035" i="1"/>
  <c r="S1035" i="1"/>
  <c r="T1036" i="1"/>
  <c r="S1036" i="1"/>
  <c r="T1037" i="1"/>
  <c r="S1037" i="1"/>
  <c r="T1038" i="1"/>
  <c r="S1038" i="1"/>
  <c r="T1039" i="1"/>
  <c r="S1039" i="1"/>
  <c r="T1040" i="1"/>
  <c r="S1040" i="1"/>
  <c r="T1041" i="1"/>
  <c r="S1041" i="1"/>
  <c r="T1042" i="1"/>
  <c r="S1042" i="1"/>
  <c r="T1043" i="1"/>
  <c r="S1043" i="1"/>
  <c r="T1044" i="1"/>
  <c r="S1044" i="1"/>
  <c r="T1045" i="1"/>
  <c r="S1045" i="1"/>
  <c r="T1046" i="1"/>
  <c r="S1046" i="1"/>
  <c r="T1047" i="1"/>
  <c r="S1047" i="1"/>
  <c r="T1048" i="1"/>
  <c r="S1048" i="1"/>
  <c r="T1049" i="1"/>
  <c r="S1049" i="1"/>
  <c r="T1050" i="1"/>
  <c r="S1050" i="1"/>
  <c r="T1051" i="1"/>
  <c r="S1051" i="1"/>
  <c r="T1052" i="1"/>
  <c r="S1052" i="1"/>
  <c r="T1053" i="1"/>
  <c r="S1053" i="1"/>
  <c r="T1054" i="1"/>
  <c r="S1054" i="1"/>
  <c r="T1055" i="1"/>
  <c r="S1055" i="1"/>
  <c r="T1056" i="1"/>
  <c r="S1056" i="1"/>
  <c r="T1057" i="1"/>
  <c r="S1057" i="1"/>
  <c r="T1058" i="1"/>
  <c r="S1058" i="1"/>
  <c r="T1059" i="1"/>
  <c r="S1059" i="1"/>
  <c r="T1060" i="1"/>
  <c r="S1060" i="1"/>
  <c r="T1061" i="1"/>
  <c r="S1061" i="1"/>
  <c r="T1062" i="1"/>
  <c r="S1062" i="1"/>
  <c r="T1063" i="1"/>
  <c r="S1063" i="1"/>
  <c r="T1064" i="1"/>
  <c r="S1064" i="1"/>
  <c r="T1065" i="1"/>
  <c r="S1065" i="1"/>
  <c r="T1066" i="1"/>
  <c r="S1066" i="1"/>
  <c r="T1067" i="1"/>
  <c r="S1067" i="1"/>
  <c r="T1068" i="1"/>
  <c r="S1068" i="1"/>
  <c r="T1069" i="1"/>
  <c r="S1069" i="1"/>
  <c r="T1070" i="1"/>
  <c r="S1070" i="1"/>
  <c r="T1071" i="1"/>
  <c r="S1071" i="1"/>
  <c r="T1072" i="1"/>
  <c r="S1072" i="1"/>
  <c r="T1073" i="1"/>
  <c r="S1073" i="1"/>
  <c r="T1074" i="1"/>
  <c r="S1074" i="1"/>
  <c r="T1075" i="1"/>
  <c r="S1075" i="1"/>
  <c r="T1076" i="1"/>
  <c r="S1076" i="1"/>
  <c r="T1077" i="1"/>
  <c r="S1077" i="1"/>
  <c r="T1078" i="1"/>
  <c r="S1078" i="1"/>
  <c r="T1079" i="1"/>
  <c r="S1079" i="1"/>
  <c r="T1080" i="1"/>
  <c r="S1080" i="1"/>
  <c r="T1081" i="1"/>
  <c r="S1081" i="1"/>
  <c r="T1082" i="1"/>
  <c r="S1082" i="1"/>
  <c r="T1083" i="1"/>
  <c r="S1083" i="1"/>
  <c r="T1084" i="1"/>
  <c r="S1084" i="1"/>
  <c r="T1085" i="1"/>
  <c r="S1085" i="1"/>
  <c r="T1086" i="1"/>
  <c r="S1086" i="1"/>
  <c r="T1087" i="1"/>
  <c r="S1087" i="1"/>
  <c r="T1088" i="1"/>
  <c r="S1088" i="1"/>
  <c r="T1089" i="1"/>
  <c r="S1089" i="1"/>
  <c r="T1090" i="1"/>
  <c r="S1090" i="1"/>
  <c r="T1091" i="1"/>
  <c r="S1091" i="1"/>
  <c r="T1092" i="1"/>
  <c r="S1092" i="1"/>
  <c r="T1093" i="1"/>
  <c r="S1093" i="1"/>
  <c r="T1094" i="1"/>
  <c r="S1094" i="1"/>
  <c r="T1095" i="1"/>
  <c r="S1095" i="1"/>
  <c r="T1096" i="1"/>
  <c r="S1096" i="1"/>
  <c r="T1097" i="1"/>
  <c r="S1097" i="1"/>
  <c r="T1098" i="1"/>
  <c r="S1098" i="1"/>
  <c r="T1099" i="1"/>
  <c r="S1099" i="1"/>
  <c r="T1100" i="1"/>
  <c r="S1100" i="1"/>
  <c r="T1101" i="1"/>
  <c r="S1101" i="1"/>
  <c r="T1102" i="1"/>
  <c r="S1102" i="1"/>
  <c r="T1103" i="1"/>
  <c r="S1103" i="1"/>
  <c r="T1104" i="1"/>
  <c r="S1104" i="1"/>
  <c r="T1105" i="1"/>
  <c r="S1105" i="1"/>
  <c r="T1106" i="1"/>
  <c r="S1106" i="1"/>
  <c r="T1107" i="1"/>
  <c r="S1107" i="1"/>
  <c r="T1108" i="1"/>
  <c r="S1108" i="1"/>
  <c r="T1109" i="1"/>
  <c r="S1109" i="1"/>
  <c r="T1110" i="1"/>
  <c r="S1110" i="1"/>
  <c r="T1111" i="1"/>
  <c r="S1111" i="1"/>
  <c r="T1112" i="1"/>
  <c r="S1112" i="1"/>
  <c r="T1113" i="1"/>
  <c r="S1113" i="1"/>
  <c r="T1114" i="1"/>
  <c r="S1114" i="1"/>
  <c r="T1115" i="1"/>
  <c r="S1115" i="1"/>
  <c r="T1116" i="1"/>
  <c r="S1116" i="1"/>
  <c r="T1117" i="1"/>
  <c r="S1117" i="1"/>
  <c r="T1118" i="1"/>
  <c r="S1118" i="1"/>
  <c r="T1119" i="1"/>
  <c r="S1119" i="1"/>
  <c r="T1120" i="1"/>
  <c r="S1120" i="1"/>
  <c r="T1121" i="1"/>
  <c r="S1121" i="1"/>
  <c r="T1122" i="1"/>
  <c r="S1122" i="1"/>
  <c r="T1123" i="1"/>
  <c r="S1123" i="1"/>
  <c r="T1124" i="1"/>
  <c r="S1124" i="1"/>
  <c r="T1125" i="1"/>
  <c r="S1125" i="1"/>
  <c r="T1126" i="1"/>
  <c r="S1126" i="1"/>
  <c r="T1127" i="1"/>
  <c r="S1127" i="1"/>
  <c r="T1128" i="1"/>
  <c r="S1128" i="1"/>
  <c r="T1129" i="1"/>
  <c r="S1129" i="1"/>
  <c r="T1130" i="1"/>
  <c r="S1130" i="1"/>
  <c r="T1131" i="1"/>
  <c r="S1131" i="1"/>
  <c r="T1132" i="1"/>
  <c r="S1132" i="1"/>
  <c r="T1133" i="1"/>
  <c r="S1133" i="1"/>
  <c r="T1134" i="1"/>
  <c r="S1134" i="1"/>
  <c r="T1135" i="1"/>
  <c r="S1135" i="1"/>
  <c r="T1136" i="1"/>
  <c r="S1136" i="1"/>
  <c r="T1137" i="1"/>
  <c r="S1137" i="1"/>
  <c r="T1138" i="1"/>
  <c r="S1138" i="1"/>
  <c r="T1139" i="1"/>
  <c r="S1139" i="1"/>
  <c r="T1140" i="1"/>
  <c r="S1140" i="1"/>
  <c r="T1141" i="1"/>
  <c r="S1141" i="1"/>
  <c r="T1142" i="1"/>
  <c r="S1142" i="1"/>
  <c r="T1143" i="1"/>
  <c r="S1143" i="1"/>
  <c r="T1144" i="1"/>
  <c r="S1144" i="1"/>
  <c r="T1145" i="1"/>
  <c r="S1145" i="1"/>
  <c r="T1146" i="1"/>
  <c r="S1146" i="1"/>
  <c r="T1147" i="1"/>
  <c r="S1147" i="1"/>
  <c r="T1148" i="1"/>
  <c r="S1148" i="1"/>
  <c r="T1149" i="1"/>
  <c r="S1149" i="1"/>
  <c r="T1150" i="1"/>
  <c r="S1150" i="1"/>
  <c r="T1151" i="1"/>
  <c r="S1151" i="1"/>
  <c r="T1152" i="1"/>
  <c r="S1152" i="1"/>
  <c r="T1153" i="1"/>
  <c r="S1153" i="1"/>
  <c r="T1154" i="1"/>
  <c r="S1154" i="1"/>
  <c r="T1155" i="1"/>
  <c r="S1155" i="1"/>
  <c r="T1156" i="1"/>
  <c r="S1156" i="1"/>
  <c r="T1157" i="1"/>
  <c r="S1157" i="1"/>
  <c r="T1158" i="1"/>
  <c r="S1158" i="1"/>
  <c r="T1159" i="1"/>
  <c r="S1159" i="1"/>
  <c r="T1160" i="1"/>
  <c r="S1160" i="1"/>
  <c r="T1161" i="1"/>
  <c r="S1161" i="1"/>
  <c r="T1162" i="1"/>
  <c r="S1162" i="1"/>
  <c r="T1163" i="1"/>
  <c r="S1163" i="1"/>
  <c r="T1164" i="1"/>
  <c r="S1164" i="1"/>
  <c r="T1165" i="1"/>
  <c r="S1165" i="1"/>
  <c r="T1166" i="1"/>
  <c r="S1166" i="1"/>
  <c r="T1167" i="1"/>
  <c r="S1167" i="1"/>
  <c r="T1168" i="1"/>
  <c r="S1168" i="1"/>
  <c r="T1169" i="1"/>
  <c r="S1169" i="1"/>
  <c r="T1170" i="1"/>
  <c r="S1170" i="1"/>
  <c r="T1171" i="1"/>
  <c r="S1171" i="1"/>
  <c r="T1172" i="1"/>
  <c r="S1172" i="1"/>
  <c r="T1173" i="1"/>
  <c r="S1173" i="1"/>
  <c r="T1174" i="1"/>
  <c r="S1174" i="1"/>
  <c r="T1175" i="1"/>
  <c r="S1175" i="1"/>
  <c r="T1176" i="1"/>
  <c r="S1176" i="1"/>
  <c r="T1177" i="1"/>
  <c r="S1177" i="1"/>
  <c r="T1178" i="1"/>
  <c r="S1178" i="1"/>
  <c r="T1179" i="1"/>
  <c r="S1179" i="1"/>
  <c r="T1180" i="1"/>
  <c r="S1180" i="1"/>
  <c r="T1181" i="1"/>
  <c r="S1181" i="1"/>
  <c r="T1182" i="1"/>
  <c r="S1182" i="1"/>
  <c r="T1183" i="1"/>
  <c r="S1183" i="1"/>
  <c r="T1184" i="1"/>
  <c r="S1184" i="1"/>
  <c r="T1185" i="1"/>
  <c r="S1185" i="1"/>
  <c r="T1186" i="1"/>
  <c r="S1186" i="1"/>
  <c r="T1187" i="1"/>
  <c r="S1187" i="1"/>
  <c r="T1188" i="1"/>
  <c r="S1188" i="1"/>
  <c r="T1189" i="1"/>
  <c r="S1189" i="1"/>
  <c r="T1190" i="1"/>
  <c r="S1190" i="1"/>
  <c r="T1191" i="1"/>
  <c r="S1191" i="1"/>
  <c r="T1192" i="1"/>
  <c r="S1192" i="1"/>
  <c r="T1193" i="1"/>
  <c r="S1193" i="1"/>
  <c r="T1194" i="1"/>
  <c r="S1194" i="1"/>
  <c r="T1195" i="1"/>
  <c r="S1195" i="1"/>
  <c r="T1196" i="1"/>
  <c r="S1196" i="1"/>
  <c r="T1197" i="1"/>
  <c r="S1197" i="1"/>
  <c r="T1198" i="1"/>
  <c r="S1198" i="1"/>
  <c r="T1199" i="1"/>
  <c r="S1199" i="1"/>
  <c r="T1200" i="1"/>
  <c r="S1200" i="1"/>
  <c r="T1201" i="1"/>
  <c r="S1201" i="1"/>
  <c r="T1202" i="1"/>
  <c r="S1202" i="1"/>
  <c r="T1203" i="1"/>
  <c r="S1203" i="1"/>
  <c r="T1204" i="1"/>
  <c r="S1204" i="1"/>
  <c r="T1205" i="1"/>
  <c r="S1205" i="1"/>
  <c r="T1206" i="1"/>
  <c r="S1206" i="1"/>
  <c r="T1207" i="1"/>
  <c r="S1207" i="1"/>
  <c r="T1208" i="1"/>
  <c r="S1208" i="1"/>
  <c r="T1209" i="1"/>
  <c r="S1209" i="1"/>
  <c r="T1210" i="1"/>
  <c r="S1210" i="1"/>
  <c r="T1211" i="1"/>
  <c r="S1211" i="1"/>
  <c r="T1212" i="1"/>
  <c r="S1212" i="1"/>
  <c r="T1213" i="1"/>
  <c r="S1213" i="1"/>
  <c r="T1214" i="1"/>
  <c r="S1214" i="1"/>
  <c r="T1215" i="1"/>
  <c r="S1215" i="1"/>
  <c r="T1216" i="1"/>
  <c r="S1216" i="1"/>
  <c r="T1217" i="1"/>
  <c r="S1217" i="1"/>
  <c r="T1218" i="1"/>
  <c r="S1218" i="1"/>
  <c r="T1219" i="1"/>
  <c r="S1219" i="1"/>
  <c r="T1220" i="1"/>
  <c r="S1220" i="1"/>
  <c r="T1221" i="1"/>
  <c r="S1221" i="1"/>
  <c r="T1222" i="1"/>
  <c r="S1222" i="1"/>
  <c r="T1223" i="1"/>
  <c r="S1223" i="1"/>
  <c r="T1224" i="1"/>
  <c r="S1224" i="1"/>
  <c r="T1225" i="1"/>
  <c r="S1225" i="1"/>
  <c r="T1226" i="1"/>
  <c r="S1226" i="1"/>
  <c r="T1227" i="1"/>
  <c r="S1227" i="1"/>
  <c r="T1228" i="1"/>
  <c r="S1228" i="1"/>
  <c r="T1229" i="1"/>
  <c r="S1229" i="1"/>
  <c r="T1230" i="1"/>
  <c r="S1230" i="1"/>
  <c r="T1231" i="1"/>
  <c r="S1231" i="1"/>
  <c r="T1232" i="1"/>
  <c r="S1232" i="1"/>
  <c r="T1233" i="1"/>
  <c r="S1233" i="1"/>
  <c r="T1234" i="1"/>
  <c r="S1234" i="1"/>
  <c r="T1235" i="1"/>
  <c r="S1235" i="1"/>
  <c r="T1236" i="1"/>
  <c r="S1236" i="1"/>
  <c r="T1237" i="1"/>
  <c r="S1237" i="1"/>
  <c r="T1238" i="1"/>
  <c r="S1238" i="1"/>
  <c r="T1239" i="1"/>
  <c r="S1239" i="1"/>
  <c r="T1240" i="1"/>
  <c r="S1240" i="1"/>
  <c r="T1241" i="1"/>
  <c r="S1241" i="1"/>
  <c r="T1242" i="1"/>
  <c r="S1242" i="1"/>
  <c r="T1243" i="1"/>
  <c r="S1243" i="1"/>
  <c r="T1244" i="1"/>
  <c r="S1244" i="1"/>
  <c r="T1245" i="1"/>
  <c r="S1245" i="1"/>
  <c r="T1246" i="1"/>
  <c r="S1246" i="1"/>
  <c r="T1247" i="1"/>
  <c r="S1247" i="1"/>
  <c r="T1248" i="1"/>
  <c r="S1248" i="1"/>
  <c r="T1249" i="1"/>
  <c r="S1249" i="1"/>
  <c r="T1250" i="1"/>
  <c r="S1250" i="1"/>
  <c r="T1251" i="1"/>
  <c r="S1251" i="1"/>
  <c r="T1252" i="1"/>
  <c r="S1252" i="1"/>
  <c r="T1253" i="1"/>
  <c r="S1253" i="1"/>
  <c r="T1254" i="1"/>
  <c r="S1254" i="1"/>
  <c r="T1255" i="1"/>
  <c r="S1255" i="1"/>
  <c r="T1256" i="1"/>
  <c r="S1256" i="1"/>
  <c r="T1257" i="1"/>
  <c r="S1257" i="1"/>
  <c r="T1258" i="1"/>
  <c r="S1258" i="1"/>
  <c r="T1259" i="1"/>
  <c r="S1259" i="1"/>
  <c r="T1260" i="1"/>
  <c r="S1260" i="1"/>
  <c r="T1261" i="1"/>
  <c r="S1261" i="1"/>
  <c r="T1262" i="1"/>
  <c r="S1262" i="1"/>
  <c r="T1263" i="1"/>
  <c r="S1263" i="1"/>
  <c r="T1264" i="1"/>
  <c r="S1264" i="1"/>
  <c r="T1265" i="1"/>
  <c r="S1265" i="1"/>
  <c r="T1266" i="1"/>
  <c r="S1266" i="1"/>
  <c r="T1267" i="1"/>
  <c r="S1267" i="1"/>
  <c r="T1268" i="1"/>
  <c r="S1268" i="1"/>
  <c r="T1269" i="1"/>
  <c r="S1269" i="1"/>
  <c r="T1270" i="1"/>
  <c r="S1270" i="1"/>
  <c r="T1271" i="1"/>
  <c r="S1271" i="1"/>
  <c r="T1272" i="1"/>
  <c r="S1272" i="1"/>
  <c r="T1273" i="1"/>
  <c r="S1273" i="1"/>
  <c r="T1274" i="1"/>
  <c r="S1274" i="1"/>
  <c r="T1275" i="1"/>
  <c r="S1275" i="1"/>
  <c r="T1276" i="1"/>
  <c r="S1276" i="1"/>
  <c r="T1277" i="1"/>
  <c r="S1277" i="1"/>
  <c r="T1278" i="1"/>
  <c r="S1278" i="1"/>
  <c r="T1279" i="1"/>
  <c r="S1279" i="1"/>
  <c r="T1280" i="1"/>
  <c r="S1280" i="1"/>
  <c r="T1281" i="1"/>
  <c r="S1281" i="1"/>
  <c r="T1282" i="1"/>
  <c r="S1282" i="1"/>
  <c r="T1283" i="1"/>
  <c r="S1283" i="1"/>
  <c r="T1284" i="1"/>
  <c r="S1284" i="1"/>
  <c r="T1285" i="1"/>
  <c r="S1285" i="1"/>
  <c r="T1286" i="1"/>
  <c r="S1286" i="1"/>
  <c r="T1287" i="1"/>
  <c r="S1287" i="1"/>
  <c r="T1288" i="1"/>
  <c r="S1288" i="1"/>
  <c r="T1289" i="1"/>
  <c r="S1289" i="1"/>
  <c r="T1290" i="1"/>
  <c r="S1290" i="1"/>
  <c r="T1291" i="1"/>
  <c r="S1291" i="1"/>
  <c r="T1292" i="1"/>
  <c r="S1292" i="1"/>
  <c r="T1293" i="1"/>
  <c r="S1293" i="1"/>
  <c r="T1294" i="1"/>
  <c r="S1294" i="1"/>
  <c r="T1295" i="1"/>
  <c r="S1295" i="1"/>
  <c r="T1296" i="1"/>
  <c r="S1296" i="1"/>
  <c r="T1297" i="1"/>
  <c r="S1297" i="1"/>
  <c r="T1298" i="1"/>
  <c r="S1298" i="1"/>
  <c r="T1299" i="1"/>
  <c r="S1299" i="1"/>
  <c r="T1300" i="1"/>
  <c r="S1300" i="1"/>
  <c r="T1301" i="1"/>
  <c r="S1301" i="1"/>
  <c r="T1302" i="1"/>
  <c r="S1302" i="1"/>
  <c r="T1303" i="1"/>
  <c r="S1303" i="1"/>
  <c r="T1304" i="1"/>
  <c r="S1304" i="1"/>
  <c r="T1305" i="1"/>
  <c r="S1305" i="1"/>
  <c r="T1306" i="1"/>
  <c r="S1306" i="1"/>
  <c r="T1307" i="1"/>
  <c r="S1307" i="1"/>
  <c r="T1308" i="1"/>
  <c r="S1308" i="1"/>
  <c r="T1309" i="1"/>
  <c r="S1309" i="1"/>
  <c r="T1310" i="1"/>
  <c r="S1310" i="1"/>
  <c r="T1311" i="1"/>
  <c r="S1311" i="1"/>
  <c r="T1312" i="1"/>
  <c r="S1312" i="1"/>
  <c r="T1313" i="1"/>
  <c r="S1313" i="1"/>
  <c r="T1314" i="1"/>
  <c r="S1314" i="1"/>
  <c r="T1315" i="1"/>
  <c r="S1315" i="1"/>
  <c r="T1316" i="1"/>
  <c r="S1316" i="1"/>
  <c r="T1317" i="1"/>
  <c r="S1317" i="1"/>
  <c r="T1318" i="1"/>
  <c r="S1318" i="1"/>
  <c r="T1319" i="1"/>
  <c r="S1319" i="1"/>
  <c r="T1320" i="1"/>
  <c r="S1320" i="1"/>
  <c r="T1321" i="1"/>
  <c r="S1321" i="1"/>
  <c r="T1322" i="1"/>
  <c r="S1322" i="1"/>
  <c r="T1323" i="1"/>
  <c r="S1323" i="1"/>
  <c r="T1324" i="1"/>
  <c r="S1324" i="1"/>
  <c r="T1325" i="1"/>
  <c r="S1325" i="1"/>
  <c r="T1326" i="1"/>
  <c r="S1326" i="1"/>
  <c r="T1327" i="1"/>
  <c r="S1327" i="1"/>
  <c r="T1328" i="1"/>
  <c r="S1328" i="1"/>
  <c r="T1329" i="1"/>
  <c r="S1329" i="1"/>
  <c r="T1330" i="1"/>
  <c r="S1330" i="1"/>
  <c r="T1331" i="1"/>
  <c r="S1331" i="1"/>
  <c r="T1332" i="1"/>
  <c r="S1332" i="1"/>
  <c r="T1333" i="1"/>
  <c r="S1333" i="1"/>
  <c r="T1334" i="1"/>
  <c r="S1334" i="1"/>
  <c r="T1335" i="1"/>
  <c r="S1335" i="1"/>
  <c r="T1336" i="1"/>
  <c r="S1336" i="1"/>
  <c r="T1337" i="1"/>
  <c r="S1337" i="1"/>
  <c r="T1338" i="1"/>
  <c r="S1338" i="1"/>
  <c r="T1339" i="1"/>
  <c r="S1339" i="1"/>
  <c r="T1340" i="1"/>
  <c r="S1340" i="1"/>
  <c r="T1341" i="1"/>
  <c r="S1341" i="1"/>
  <c r="T1342" i="1"/>
  <c r="S1342" i="1"/>
  <c r="T1343" i="1"/>
  <c r="S1343" i="1"/>
  <c r="T1344" i="1"/>
  <c r="S1344" i="1"/>
  <c r="T1345" i="1"/>
  <c r="S1345" i="1"/>
  <c r="T1346" i="1"/>
  <c r="S1346" i="1"/>
  <c r="T1347" i="1"/>
  <c r="S1347" i="1"/>
  <c r="T1348" i="1"/>
  <c r="S1348" i="1"/>
  <c r="T1349" i="1"/>
  <c r="S1349" i="1"/>
  <c r="T1350" i="1"/>
  <c r="S1350" i="1"/>
  <c r="T1351" i="1"/>
  <c r="S1351" i="1"/>
  <c r="T1352" i="1"/>
  <c r="S1352" i="1"/>
  <c r="T1353" i="1"/>
  <c r="S1353" i="1"/>
  <c r="T1354" i="1"/>
  <c r="S1354" i="1"/>
  <c r="T1355" i="1"/>
  <c r="S1355" i="1"/>
  <c r="T1356" i="1"/>
  <c r="S1356" i="1"/>
  <c r="T1357" i="1"/>
  <c r="S1357" i="1"/>
  <c r="T1358" i="1"/>
  <c r="S1358" i="1"/>
  <c r="T1359" i="1"/>
  <c r="S1359" i="1"/>
  <c r="T1360" i="1"/>
  <c r="S1360" i="1"/>
  <c r="T1361" i="1"/>
  <c r="S1361" i="1"/>
  <c r="T1362" i="1"/>
  <c r="S1362" i="1"/>
  <c r="T1363" i="1"/>
  <c r="S1363" i="1"/>
  <c r="T1364" i="1"/>
  <c r="S1364" i="1"/>
  <c r="T1365" i="1"/>
  <c r="S1365" i="1"/>
  <c r="T1366" i="1"/>
  <c r="S1366" i="1"/>
  <c r="T1367" i="1"/>
  <c r="S1367" i="1"/>
  <c r="T1368" i="1"/>
  <c r="S1368" i="1"/>
  <c r="T1369" i="1"/>
  <c r="S1369" i="1"/>
  <c r="T1370" i="1"/>
  <c r="S1370" i="1"/>
  <c r="T1371" i="1"/>
  <c r="S1371" i="1"/>
  <c r="T1372" i="1"/>
  <c r="S1372" i="1"/>
  <c r="T1373" i="1"/>
  <c r="S1373" i="1"/>
  <c r="T1374" i="1"/>
  <c r="S1374" i="1"/>
  <c r="T1375" i="1"/>
  <c r="S1375" i="1"/>
  <c r="T1376" i="1"/>
  <c r="S1376" i="1"/>
  <c r="T1377" i="1"/>
  <c r="S1377" i="1"/>
  <c r="T1378" i="1"/>
  <c r="S1378" i="1"/>
  <c r="T1379" i="1"/>
  <c r="S1379" i="1"/>
  <c r="T1380" i="1"/>
  <c r="S1380" i="1"/>
  <c r="T1381" i="1"/>
  <c r="S1381" i="1"/>
  <c r="T1382" i="1"/>
  <c r="S1382" i="1"/>
  <c r="T1383" i="1"/>
  <c r="S1383" i="1"/>
  <c r="T1384" i="1"/>
  <c r="S1384" i="1"/>
  <c r="T1385" i="1"/>
  <c r="S1385" i="1"/>
  <c r="T1386" i="1"/>
  <c r="S1386" i="1"/>
  <c r="T1387" i="1"/>
  <c r="S1387" i="1"/>
  <c r="T1388" i="1"/>
  <c r="S1388" i="1"/>
  <c r="T1389" i="1"/>
  <c r="S1389" i="1"/>
  <c r="T1390" i="1"/>
  <c r="S1390" i="1"/>
  <c r="T1391" i="1"/>
  <c r="S1391" i="1"/>
  <c r="T1392" i="1"/>
  <c r="S1392" i="1"/>
  <c r="T1393" i="1"/>
  <c r="S1393" i="1"/>
  <c r="T1394" i="1"/>
  <c r="S1394" i="1"/>
  <c r="T1395" i="1"/>
  <c r="S1395" i="1"/>
  <c r="T1396" i="1"/>
  <c r="S1396" i="1"/>
  <c r="T1397" i="1"/>
  <c r="S1397" i="1"/>
  <c r="T1398" i="1"/>
  <c r="S1398" i="1"/>
  <c r="T1399" i="1"/>
  <c r="S1399" i="1"/>
  <c r="T1400" i="1"/>
  <c r="S1400" i="1"/>
  <c r="T1401" i="1"/>
  <c r="S1401" i="1"/>
  <c r="T1402" i="1"/>
  <c r="S1402" i="1"/>
  <c r="T1403" i="1"/>
  <c r="S1403" i="1"/>
  <c r="T1404" i="1"/>
  <c r="S1404" i="1"/>
  <c r="T1405" i="1"/>
  <c r="S1405" i="1"/>
  <c r="T1406" i="1"/>
  <c r="S1406" i="1"/>
  <c r="T1407" i="1"/>
  <c r="S1407" i="1"/>
  <c r="T1408" i="1"/>
  <c r="S1408" i="1"/>
  <c r="T1409" i="1"/>
  <c r="S1409" i="1"/>
  <c r="T1410" i="1"/>
  <c r="S1410" i="1"/>
  <c r="T1411" i="1"/>
  <c r="S1411" i="1"/>
  <c r="T1412" i="1"/>
  <c r="S1412" i="1"/>
  <c r="T1413" i="1"/>
  <c r="S1413" i="1"/>
  <c r="T1414" i="1"/>
  <c r="S1414" i="1"/>
  <c r="T1415" i="1"/>
  <c r="S1415" i="1"/>
  <c r="T1416" i="1"/>
  <c r="S1416" i="1"/>
  <c r="T1417" i="1"/>
  <c r="S1417" i="1"/>
  <c r="T1418" i="1"/>
  <c r="S1418" i="1"/>
  <c r="T1419" i="1"/>
  <c r="S1419" i="1"/>
  <c r="T1420" i="1"/>
  <c r="S1420" i="1"/>
  <c r="T1421" i="1"/>
  <c r="S1421" i="1"/>
  <c r="T1422" i="1"/>
  <c r="S1422" i="1"/>
  <c r="T1423" i="1"/>
  <c r="S1423" i="1"/>
  <c r="T1424" i="1"/>
  <c r="S1424" i="1"/>
  <c r="T1425" i="1"/>
  <c r="S1425" i="1"/>
  <c r="T1426" i="1"/>
  <c r="S1426" i="1"/>
  <c r="T1427" i="1"/>
  <c r="S1427" i="1"/>
  <c r="T1428" i="1"/>
  <c r="S1428" i="1"/>
  <c r="T1429" i="1"/>
  <c r="S1429" i="1"/>
  <c r="T1430" i="1"/>
  <c r="S1430" i="1"/>
  <c r="T1431" i="1"/>
  <c r="S1431" i="1"/>
  <c r="T1432" i="1"/>
  <c r="S1432" i="1"/>
  <c r="T1433" i="1"/>
  <c r="S1433" i="1"/>
  <c r="T1434" i="1"/>
  <c r="S1434" i="1"/>
  <c r="T1435" i="1"/>
  <c r="S1435" i="1"/>
  <c r="T1436" i="1"/>
  <c r="S1436" i="1"/>
  <c r="T1437" i="1"/>
  <c r="S1437" i="1"/>
  <c r="T1438" i="1"/>
  <c r="S1438" i="1"/>
  <c r="T1439" i="1"/>
  <c r="S1439" i="1"/>
  <c r="T1440" i="1"/>
  <c r="S1440" i="1"/>
  <c r="T1441" i="1"/>
  <c r="S1441" i="1"/>
  <c r="T1442" i="1"/>
  <c r="S1442" i="1"/>
  <c r="T1443" i="1"/>
  <c r="S1443" i="1"/>
  <c r="T1444" i="1"/>
  <c r="S1444" i="1"/>
  <c r="T1445" i="1"/>
  <c r="S1445" i="1"/>
  <c r="T1446" i="1"/>
  <c r="S1446" i="1"/>
  <c r="T1447" i="1"/>
  <c r="S1447" i="1"/>
  <c r="T1448" i="1"/>
  <c r="S1448" i="1"/>
  <c r="T1449" i="1"/>
  <c r="S1449" i="1"/>
  <c r="T1450" i="1"/>
  <c r="S1450" i="1"/>
  <c r="T1451" i="1"/>
  <c r="S1451" i="1"/>
  <c r="T1452" i="1"/>
  <c r="S1452" i="1"/>
  <c r="T1453" i="1"/>
  <c r="S1453" i="1"/>
  <c r="T1454" i="1"/>
  <c r="S1454" i="1"/>
  <c r="T1455" i="1"/>
  <c r="S1455" i="1"/>
  <c r="T1456" i="1"/>
  <c r="S1456" i="1"/>
  <c r="T1457" i="1"/>
  <c r="S1457" i="1"/>
  <c r="T1458" i="1"/>
  <c r="S1458" i="1"/>
  <c r="T1459" i="1"/>
  <c r="S1459" i="1"/>
  <c r="T1460" i="1"/>
  <c r="S1460" i="1"/>
  <c r="T1461" i="1"/>
  <c r="S1461" i="1"/>
  <c r="T1462" i="1"/>
  <c r="S1462" i="1"/>
  <c r="T1463" i="1"/>
  <c r="S1463" i="1"/>
  <c r="T1464" i="1"/>
  <c r="S1464" i="1"/>
  <c r="T1465" i="1"/>
  <c r="S1465" i="1"/>
  <c r="T1466" i="1"/>
  <c r="S1466" i="1"/>
  <c r="T1467" i="1"/>
  <c r="S1467" i="1"/>
  <c r="T1468" i="1"/>
  <c r="S1468" i="1"/>
  <c r="T1469" i="1"/>
  <c r="S1469" i="1"/>
  <c r="T1470" i="1"/>
  <c r="S1470" i="1"/>
  <c r="T1471" i="1"/>
  <c r="S1471" i="1"/>
  <c r="T1472" i="1"/>
  <c r="S1472" i="1"/>
  <c r="T1473" i="1"/>
  <c r="S1473" i="1"/>
  <c r="T1474" i="1"/>
  <c r="S1474" i="1"/>
  <c r="T1475" i="1"/>
  <c r="S1475" i="1"/>
  <c r="T1476" i="1"/>
  <c r="S1476" i="1"/>
  <c r="T1477" i="1"/>
  <c r="S1477" i="1"/>
  <c r="T1478" i="1"/>
  <c r="S1478" i="1"/>
  <c r="T1479" i="1"/>
  <c r="S1479" i="1"/>
  <c r="T1480" i="1"/>
  <c r="S1480" i="1"/>
  <c r="T1481" i="1"/>
  <c r="S1481" i="1"/>
  <c r="T1482" i="1"/>
  <c r="S1482" i="1"/>
  <c r="T1483" i="1"/>
  <c r="S1483" i="1"/>
  <c r="T1484" i="1"/>
  <c r="S1484" i="1"/>
  <c r="T1485" i="1"/>
  <c r="S1485" i="1"/>
  <c r="T1486" i="1"/>
  <c r="S1486" i="1"/>
  <c r="T1487" i="1"/>
  <c r="S1487" i="1"/>
  <c r="T1488" i="1"/>
  <c r="S1488" i="1"/>
  <c r="T1489" i="1"/>
  <c r="S1489" i="1"/>
  <c r="T1490" i="1"/>
  <c r="S1490" i="1"/>
  <c r="T1491" i="1"/>
  <c r="S1491" i="1"/>
  <c r="T1492" i="1"/>
  <c r="S1492" i="1"/>
  <c r="T1493" i="1"/>
  <c r="S1493" i="1"/>
  <c r="T1494" i="1"/>
  <c r="S1494" i="1"/>
  <c r="T1495" i="1"/>
  <c r="S1495" i="1"/>
  <c r="T1496" i="1"/>
  <c r="S1496" i="1"/>
  <c r="T1497" i="1"/>
  <c r="S1497" i="1"/>
  <c r="T1498" i="1"/>
  <c r="S1498" i="1"/>
  <c r="T1499" i="1"/>
  <c r="S1499" i="1"/>
  <c r="T1500" i="1"/>
  <c r="S1500" i="1"/>
  <c r="T1501" i="1"/>
  <c r="S1501" i="1"/>
  <c r="T1502" i="1"/>
  <c r="S1502" i="1"/>
  <c r="T1503" i="1"/>
  <c r="S1503" i="1"/>
  <c r="T1504" i="1"/>
  <c r="S1504" i="1"/>
  <c r="T1505" i="1"/>
  <c r="S1505" i="1"/>
  <c r="T1506" i="1"/>
  <c r="S1506" i="1"/>
  <c r="T1507" i="1"/>
  <c r="S1507" i="1"/>
  <c r="T1508" i="1"/>
  <c r="S1508" i="1"/>
  <c r="T1509" i="1"/>
  <c r="S1509" i="1"/>
  <c r="T1510" i="1"/>
  <c r="S1510" i="1"/>
  <c r="T1511" i="1"/>
  <c r="S1511" i="1"/>
  <c r="T1512" i="1"/>
  <c r="S1512" i="1"/>
  <c r="T1513" i="1"/>
  <c r="S1513" i="1"/>
  <c r="T1514" i="1"/>
  <c r="S1514" i="1"/>
  <c r="T1515" i="1"/>
  <c r="S1515" i="1"/>
  <c r="T1516" i="1"/>
  <c r="S1516" i="1"/>
  <c r="T1517" i="1"/>
  <c r="S1517" i="1"/>
  <c r="T1518" i="1"/>
  <c r="S1518" i="1"/>
  <c r="T1519" i="1"/>
  <c r="S1519" i="1"/>
  <c r="T1520" i="1"/>
  <c r="S1520" i="1"/>
  <c r="T1521" i="1"/>
  <c r="S1521" i="1"/>
  <c r="T1522" i="1"/>
  <c r="S1522" i="1"/>
  <c r="T1523" i="1"/>
  <c r="S1523" i="1"/>
  <c r="T1524" i="1"/>
  <c r="S1524" i="1"/>
  <c r="T1525" i="1"/>
  <c r="S1525" i="1"/>
  <c r="T1526" i="1"/>
  <c r="S1526" i="1"/>
  <c r="T1527" i="1"/>
  <c r="S1527" i="1"/>
  <c r="T1528" i="1"/>
  <c r="S1528" i="1"/>
  <c r="T1529" i="1"/>
  <c r="S1529" i="1"/>
  <c r="T1530" i="1"/>
  <c r="S1530" i="1"/>
  <c r="T1531" i="1"/>
  <c r="S1531" i="1"/>
  <c r="T1532" i="1"/>
  <c r="S1532" i="1"/>
  <c r="T1533" i="1"/>
  <c r="S1533" i="1"/>
  <c r="T1534" i="1"/>
  <c r="S1534" i="1"/>
  <c r="T1535" i="1"/>
  <c r="S1535" i="1"/>
  <c r="T1536" i="1"/>
  <c r="S1536" i="1"/>
  <c r="T1537" i="1"/>
  <c r="S1537" i="1"/>
  <c r="T1538" i="1"/>
  <c r="S1538" i="1"/>
  <c r="T1539" i="1"/>
  <c r="S1539" i="1"/>
  <c r="T1540" i="1"/>
  <c r="S1540" i="1"/>
  <c r="T1541" i="1"/>
  <c r="S1541" i="1"/>
  <c r="T1542" i="1"/>
  <c r="S1542" i="1"/>
  <c r="T1543" i="1"/>
  <c r="S1543" i="1"/>
  <c r="T1544" i="1"/>
  <c r="S1544" i="1"/>
  <c r="T1545" i="1"/>
  <c r="S1545" i="1"/>
  <c r="T1546" i="1"/>
  <c r="S1546" i="1"/>
  <c r="T1547" i="1"/>
  <c r="S1547" i="1"/>
  <c r="T1548" i="1"/>
  <c r="S1548" i="1"/>
  <c r="T1549" i="1"/>
  <c r="S1549" i="1"/>
  <c r="T1550" i="1"/>
  <c r="S1550" i="1"/>
  <c r="T1551" i="1"/>
  <c r="S1551" i="1"/>
  <c r="T1552" i="1"/>
  <c r="S1552" i="1"/>
  <c r="T1553" i="1"/>
  <c r="S1553" i="1"/>
  <c r="T1554" i="1"/>
  <c r="S1554" i="1"/>
  <c r="T1555" i="1"/>
  <c r="S1555" i="1"/>
  <c r="T1556" i="1"/>
  <c r="S1556" i="1"/>
  <c r="T1557" i="1"/>
  <c r="S1557" i="1"/>
  <c r="T1558" i="1"/>
  <c r="S1558" i="1"/>
  <c r="T1559" i="1"/>
  <c r="S1559" i="1"/>
  <c r="T1560" i="1"/>
  <c r="S1560" i="1"/>
  <c r="T1561" i="1"/>
  <c r="S1561" i="1"/>
  <c r="T1562" i="1"/>
  <c r="S1562" i="1"/>
  <c r="T1563" i="1"/>
  <c r="S1563" i="1"/>
  <c r="T1564" i="1"/>
  <c r="S1564" i="1"/>
  <c r="T1565" i="1"/>
  <c r="S1565" i="1"/>
  <c r="T1566" i="1"/>
  <c r="S1566" i="1"/>
  <c r="T1567" i="1"/>
  <c r="S1567" i="1"/>
  <c r="T1568" i="1"/>
  <c r="S1568" i="1"/>
  <c r="T1569" i="1"/>
  <c r="S1569" i="1"/>
  <c r="T1570" i="1"/>
  <c r="S1570" i="1"/>
  <c r="T1571" i="1"/>
  <c r="S1571" i="1"/>
  <c r="T1572" i="1"/>
  <c r="S1572" i="1"/>
  <c r="T1573" i="1"/>
  <c r="S1573" i="1"/>
  <c r="T1574" i="1"/>
  <c r="S1574" i="1"/>
  <c r="T1575" i="1"/>
  <c r="S1575" i="1"/>
  <c r="T1576" i="1"/>
  <c r="S1576" i="1"/>
  <c r="T1577" i="1"/>
  <c r="S1577" i="1"/>
  <c r="T1578" i="1"/>
  <c r="S1578" i="1"/>
  <c r="T1579" i="1"/>
  <c r="S1579" i="1"/>
  <c r="T1580" i="1"/>
  <c r="S1580" i="1"/>
  <c r="T1581" i="1"/>
  <c r="S1581" i="1"/>
  <c r="T1582" i="1"/>
  <c r="S1582" i="1"/>
  <c r="T1583" i="1"/>
  <c r="S1583" i="1"/>
  <c r="T1584" i="1"/>
  <c r="S1584" i="1"/>
  <c r="T1585" i="1"/>
  <c r="S1585" i="1"/>
  <c r="T1586" i="1"/>
  <c r="S1586" i="1"/>
  <c r="T1587" i="1"/>
  <c r="S1587" i="1"/>
  <c r="T1588" i="1"/>
  <c r="S1588" i="1"/>
  <c r="T1589" i="1"/>
  <c r="S1589" i="1"/>
  <c r="T1590" i="1"/>
  <c r="S1590" i="1"/>
  <c r="T1591" i="1"/>
  <c r="S1591" i="1"/>
  <c r="T1592" i="1"/>
  <c r="S1592" i="1"/>
  <c r="T1593" i="1"/>
  <c r="S1593" i="1"/>
  <c r="T1594" i="1"/>
  <c r="S1594" i="1"/>
  <c r="T1595" i="1"/>
  <c r="S1595" i="1"/>
  <c r="T1596" i="1"/>
  <c r="S1596" i="1"/>
  <c r="T1597" i="1"/>
  <c r="S1597" i="1"/>
  <c r="T1598" i="1"/>
  <c r="S1598" i="1"/>
  <c r="T1599" i="1"/>
  <c r="S1599" i="1"/>
  <c r="T1600" i="1"/>
  <c r="S1600" i="1"/>
  <c r="T1601" i="1"/>
  <c r="S1601" i="1"/>
  <c r="T1602" i="1"/>
  <c r="S1602" i="1"/>
  <c r="T1603" i="1"/>
  <c r="S1603" i="1"/>
  <c r="T1604" i="1"/>
  <c r="S1604" i="1"/>
  <c r="T1605" i="1"/>
  <c r="S1605" i="1"/>
  <c r="T1606" i="1"/>
  <c r="S1606" i="1"/>
  <c r="T1607" i="1"/>
  <c r="S1607" i="1"/>
  <c r="T1608" i="1"/>
  <c r="S1608" i="1"/>
  <c r="T1609" i="1"/>
  <c r="S1609" i="1"/>
  <c r="T1610" i="1"/>
  <c r="S1610" i="1"/>
  <c r="T1611" i="1"/>
  <c r="S1611" i="1"/>
  <c r="T1612" i="1"/>
  <c r="S1612" i="1"/>
  <c r="T1613" i="1"/>
  <c r="S1613" i="1"/>
  <c r="T1614" i="1"/>
  <c r="S1614" i="1"/>
  <c r="T1615" i="1"/>
  <c r="S1615" i="1"/>
  <c r="T1616" i="1"/>
  <c r="S1616" i="1"/>
  <c r="T1617" i="1"/>
  <c r="S1617" i="1"/>
  <c r="T1618" i="1"/>
  <c r="S1618" i="1"/>
  <c r="T1619" i="1"/>
  <c r="S1619" i="1"/>
  <c r="T1620" i="1"/>
  <c r="S1620" i="1"/>
  <c r="T1621" i="1"/>
  <c r="S1621" i="1"/>
  <c r="T1622" i="1"/>
  <c r="S1622" i="1"/>
  <c r="T1623" i="1"/>
  <c r="S1623" i="1"/>
  <c r="T1624" i="1"/>
  <c r="S1624" i="1"/>
  <c r="T1625" i="1"/>
  <c r="S1625" i="1"/>
  <c r="T1626" i="1"/>
  <c r="S1626" i="1"/>
  <c r="T1627" i="1"/>
  <c r="S1627" i="1"/>
  <c r="T1628" i="1"/>
  <c r="S1628" i="1"/>
  <c r="T1629" i="1"/>
  <c r="S1629" i="1"/>
  <c r="T1630" i="1"/>
  <c r="S1630" i="1"/>
  <c r="T1631" i="1"/>
  <c r="S1631" i="1"/>
  <c r="T1632" i="1"/>
  <c r="S1632" i="1"/>
  <c r="T1633" i="1"/>
  <c r="S1633" i="1"/>
  <c r="T1634" i="1"/>
  <c r="S1634" i="1"/>
  <c r="T1635" i="1"/>
  <c r="S1635" i="1"/>
  <c r="T1636" i="1"/>
  <c r="S1636" i="1"/>
  <c r="T1637" i="1"/>
  <c r="S1637" i="1"/>
  <c r="T1638" i="1"/>
  <c r="S1638" i="1"/>
  <c r="T1639" i="1"/>
  <c r="S1639" i="1"/>
  <c r="T1640" i="1"/>
  <c r="S1640" i="1"/>
  <c r="T1641" i="1"/>
  <c r="S1641" i="1"/>
  <c r="T1642" i="1"/>
  <c r="S1642" i="1"/>
  <c r="T1643" i="1"/>
  <c r="S1643" i="1"/>
  <c r="T1644" i="1"/>
  <c r="S1644" i="1"/>
  <c r="T1645" i="1"/>
  <c r="S1645" i="1"/>
  <c r="T1646" i="1"/>
  <c r="S1646" i="1"/>
  <c r="T1647" i="1"/>
  <c r="S1647" i="1"/>
  <c r="T1648" i="1"/>
  <c r="S1648" i="1"/>
  <c r="T1649" i="1"/>
  <c r="S1649" i="1"/>
  <c r="T1650" i="1"/>
  <c r="S1650" i="1"/>
  <c r="T1651" i="1"/>
  <c r="S1651" i="1"/>
  <c r="T1652" i="1"/>
  <c r="S1652" i="1"/>
  <c r="T1653" i="1"/>
  <c r="S1653" i="1"/>
  <c r="T1654" i="1"/>
  <c r="S1654" i="1"/>
  <c r="T1655" i="1"/>
  <c r="S1655" i="1"/>
  <c r="T1656" i="1"/>
  <c r="S1656" i="1"/>
  <c r="T1657" i="1"/>
  <c r="S1657" i="1"/>
  <c r="T1658" i="1"/>
  <c r="S1658" i="1"/>
  <c r="T1659" i="1"/>
  <c r="S1659" i="1"/>
  <c r="T1660" i="1"/>
  <c r="S1660" i="1"/>
  <c r="T1661" i="1"/>
  <c r="S1661" i="1"/>
  <c r="T1662" i="1"/>
  <c r="S1662" i="1"/>
  <c r="T1663" i="1"/>
  <c r="S1663" i="1"/>
  <c r="T1664" i="1"/>
  <c r="S1664" i="1"/>
  <c r="T1665" i="1"/>
  <c r="S1665" i="1"/>
  <c r="T1666" i="1"/>
  <c r="S1666" i="1"/>
  <c r="T1667" i="1"/>
  <c r="S1667" i="1"/>
  <c r="T1668" i="1"/>
  <c r="S1668" i="1"/>
  <c r="T1669" i="1"/>
  <c r="S1669" i="1"/>
  <c r="T1670" i="1"/>
  <c r="S1670" i="1"/>
  <c r="T1671" i="1"/>
  <c r="S1671" i="1"/>
  <c r="T1672" i="1"/>
  <c r="S1672" i="1"/>
  <c r="T1673" i="1"/>
  <c r="S1673" i="1"/>
  <c r="T1674" i="1"/>
  <c r="S1674" i="1"/>
  <c r="T1675" i="1"/>
  <c r="S1675" i="1"/>
  <c r="T1676" i="1"/>
  <c r="S1676" i="1"/>
  <c r="T1677" i="1"/>
  <c r="S1677" i="1"/>
  <c r="T1678" i="1"/>
  <c r="S1678" i="1"/>
  <c r="T1679" i="1"/>
  <c r="S1679" i="1"/>
  <c r="T1680" i="1"/>
  <c r="S1680" i="1"/>
  <c r="T1681" i="1"/>
  <c r="S1681" i="1"/>
  <c r="T1682" i="1"/>
  <c r="S1682" i="1"/>
  <c r="T1683" i="1"/>
  <c r="S1683" i="1"/>
  <c r="T1684" i="1"/>
  <c r="S1684" i="1"/>
  <c r="T1685" i="1"/>
  <c r="S1685" i="1"/>
  <c r="T1686" i="1"/>
  <c r="S1686" i="1"/>
  <c r="T1687" i="1"/>
  <c r="S1687" i="1"/>
  <c r="T1688" i="1"/>
  <c r="S1688" i="1"/>
  <c r="T1689" i="1"/>
  <c r="S1689" i="1"/>
  <c r="T1690" i="1"/>
  <c r="S1690" i="1"/>
  <c r="T1691" i="1"/>
  <c r="S1691" i="1"/>
  <c r="T1692" i="1"/>
  <c r="S1692" i="1"/>
  <c r="T1693" i="1"/>
  <c r="S1693" i="1"/>
  <c r="T1694" i="1"/>
  <c r="S1694" i="1"/>
  <c r="T1695" i="1"/>
  <c r="S1695" i="1"/>
  <c r="T1696" i="1"/>
  <c r="S1696" i="1"/>
  <c r="T1697" i="1"/>
  <c r="S1697" i="1"/>
  <c r="T1698" i="1"/>
  <c r="S1698" i="1"/>
  <c r="T1699" i="1"/>
  <c r="S1699" i="1"/>
  <c r="T1700" i="1"/>
  <c r="S1700" i="1"/>
  <c r="T1701" i="1"/>
  <c r="S1701" i="1"/>
  <c r="T1702" i="1"/>
  <c r="S1702" i="1"/>
  <c r="T1703" i="1"/>
  <c r="S1703" i="1"/>
  <c r="T1704" i="1"/>
  <c r="S1704" i="1"/>
  <c r="T1705" i="1"/>
  <c r="S1705" i="1"/>
  <c r="T1706" i="1"/>
  <c r="S1706" i="1"/>
  <c r="T1707" i="1"/>
  <c r="S1707" i="1"/>
  <c r="T1708" i="1"/>
  <c r="S1708" i="1"/>
  <c r="T1709" i="1"/>
  <c r="S1709" i="1"/>
  <c r="T1710" i="1"/>
  <c r="S1710" i="1"/>
  <c r="T1711" i="1"/>
  <c r="S1711" i="1"/>
  <c r="T1712" i="1"/>
  <c r="S1712" i="1"/>
  <c r="T1713" i="1"/>
  <c r="S1713" i="1"/>
  <c r="T1714" i="1"/>
  <c r="S1714" i="1"/>
  <c r="T1715" i="1"/>
  <c r="S1715" i="1"/>
  <c r="T1716" i="1"/>
  <c r="S1716" i="1"/>
  <c r="T1717" i="1"/>
  <c r="S1717" i="1"/>
  <c r="T1718" i="1"/>
  <c r="S1718" i="1"/>
  <c r="T1719" i="1"/>
  <c r="S1719" i="1"/>
  <c r="T1720" i="1"/>
  <c r="S1720" i="1"/>
  <c r="T1721" i="1"/>
  <c r="S1721" i="1"/>
  <c r="T1722" i="1"/>
  <c r="S1722" i="1"/>
  <c r="T1723" i="1"/>
  <c r="S1723" i="1"/>
  <c r="T1724" i="1"/>
  <c r="S1724" i="1"/>
  <c r="T1725" i="1"/>
  <c r="S1725" i="1"/>
  <c r="T1726" i="1"/>
  <c r="S1726" i="1"/>
  <c r="T1727" i="1"/>
  <c r="S1727" i="1"/>
  <c r="T1728" i="1"/>
  <c r="S1728" i="1"/>
  <c r="T1729" i="1"/>
  <c r="S1729" i="1"/>
  <c r="T1730" i="1"/>
  <c r="S1730" i="1"/>
  <c r="T1731" i="1"/>
  <c r="S1731" i="1"/>
  <c r="T1732" i="1"/>
  <c r="S1732" i="1"/>
  <c r="T1733" i="1"/>
  <c r="S1733" i="1"/>
  <c r="T1734" i="1"/>
  <c r="S1734" i="1"/>
  <c r="T1735" i="1"/>
  <c r="S1735" i="1"/>
  <c r="T1736" i="1"/>
  <c r="S1736" i="1"/>
  <c r="T1737" i="1"/>
  <c r="S1737" i="1"/>
  <c r="T1738" i="1"/>
  <c r="S1738" i="1"/>
  <c r="T1739" i="1"/>
  <c r="S1739" i="1"/>
  <c r="T1740" i="1"/>
  <c r="S1740" i="1"/>
  <c r="T1741" i="1"/>
  <c r="S1741" i="1"/>
  <c r="T1742" i="1"/>
  <c r="S1742" i="1"/>
  <c r="T1743" i="1"/>
  <c r="S1743" i="1"/>
  <c r="T1744" i="1"/>
  <c r="S1744" i="1"/>
  <c r="T1745" i="1"/>
  <c r="S1745" i="1"/>
  <c r="T1746" i="1"/>
  <c r="S1746" i="1"/>
  <c r="T1747" i="1"/>
  <c r="S1747" i="1"/>
  <c r="T1748" i="1"/>
  <c r="S1748" i="1"/>
  <c r="T1749" i="1"/>
  <c r="S1749" i="1"/>
  <c r="T1750" i="1"/>
  <c r="S1750" i="1"/>
  <c r="T1751" i="1"/>
  <c r="S1751" i="1"/>
  <c r="T1752" i="1"/>
  <c r="S1752" i="1"/>
  <c r="T1753" i="1"/>
  <c r="S1753" i="1"/>
  <c r="T1754" i="1"/>
  <c r="S1754" i="1"/>
  <c r="T1755" i="1"/>
  <c r="S1755" i="1"/>
  <c r="T1756" i="1"/>
  <c r="S1756" i="1"/>
  <c r="T1757" i="1"/>
  <c r="S1757" i="1"/>
  <c r="T1758" i="1"/>
  <c r="S1758" i="1"/>
  <c r="T1759" i="1"/>
  <c r="S1759" i="1"/>
  <c r="T1760" i="1"/>
  <c r="S1760" i="1"/>
  <c r="T1761" i="1"/>
  <c r="S1761" i="1"/>
  <c r="T1762" i="1"/>
  <c r="S1762" i="1"/>
  <c r="T1763" i="1"/>
  <c r="S1763" i="1"/>
  <c r="T1764" i="1"/>
  <c r="S1764" i="1"/>
  <c r="T1765" i="1"/>
  <c r="S1765" i="1"/>
  <c r="T1766" i="1"/>
  <c r="S1766" i="1"/>
  <c r="T1767" i="1"/>
  <c r="S1767" i="1"/>
  <c r="T1768" i="1"/>
  <c r="S1768" i="1"/>
  <c r="T1769" i="1"/>
  <c r="S1769" i="1"/>
  <c r="T1770" i="1"/>
  <c r="S1770" i="1"/>
  <c r="T1771" i="1"/>
  <c r="S1771" i="1"/>
  <c r="T1772" i="1"/>
  <c r="S1772" i="1"/>
  <c r="T1773" i="1"/>
  <c r="S1773" i="1"/>
  <c r="T1774" i="1"/>
  <c r="S1774" i="1"/>
  <c r="T1775" i="1"/>
  <c r="S1775" i="1"/>
  <c r="T1776" i="1"/>
  <c r="S1776" i="1"/>
  <c r="T1777" i="1"/>
  <c r="S1777" i="1"/>
  <c r="T1778" i="1"/>
  <c r="S1778" i="1"/>
  <c r="T1779" i="1"/>
  <c r="S1779" i="1"/>
  <c r="T1780" i="1"/>
  <c r="S1780" i="1"/>
  <c r="T1781" i="1"/>
  <c r="S1781" i="1"/>
  <c r="T1782" i="1"/>
  <c r="S1782" i="1"/>
  <c r="T1783" i="1"/>
  <c r="S1783" i="1"/>
  <c r="T1784" i="1"/>
  <c r="S1784" i="1"/>
  <c r="T1785" i="1"/>
  <c r="S1785" i="1"/>
  <c r="T1786" i="1"/>
  <c r="S1786" i="1"/>
  <c r="T1787" i="1"/>
  <c r="S1787" i="1"/>
  <c r="T1788" i="1"/>
  <c r="S1788" i="1"/>
  <c r="T1789" i="1"/>
  <c r="S1789" i="1"/>
  <c r="T1790" i="1"/>
  <c r="S1790" i="1"/>
  <c r="T1791" i="1"/>
  <c r="S1791" i="1"/>
  <c r="T1792" i="1"/>
  <c r="S1792" i="1"/>
  <c r="T1793" i="1"/>
  <c r="S1793" i="1"/>
  <c r="T1794" i="1"/>
  <c r="S1794" i="1"/>
  <c r="T1795" i="1"/>
  <c r="S1795" i="1"/>
  <c r="T1796" i="1"/>
  <c r="S1796" i="1"/>
  <c r="T1797" i="1"/>
  <c r="S1797" i="1"/>
  <c r="T1798" i="1"/>
  <c r="S1798" i="1"/>
  <c r="T1799" i="1"/>
  <c r="S1799" i="1"/>
  <c r="T1800" i="1"/>
  <c r="S1800" i="1"/>
  <c r="T1801" i="1"/>
  <c r="S1801" i="1"/>
  <c r="T1802" i="1"/>
  <c r="S1802" i="1"/>
  <c r="T1803" i="1"/>
  <c r="S1803" i="1"/>
  <c r="T1804" i="1"/>
  <c r="S1804" i="1"/>
  <c r="T1805" i="1"/>
  <c r="S1805" i="1"/>
  <c r="T1806" i="1"/>
  <c r="S1806" i="1"/>
  <c r="T1807" i="1"/>
  <c r="S1807" i="1"/>
  <c r="T1808" i="1"/>
  <c r="S1808" i="1"/>
  <c r="T1809" i="1"/>
  <c r="S1809" i="1"/>
  <c r="T1810" i="1"/>
  <c r="S1810" i="1"/>
  <c r="T1811" i="1"/>
  <c r="S1811" i="1"/>
  <c r="T1812" i="1"/>
  <c r="S1812" i="1"/>
  <c r="T1813" i="1"/>
  <c r="S1813" i="1"/>
  <c r="T1814" i="1"/>
  <c r="S1814" i="1"/>
  <c r="T1815" i="1"/>
  <c r="S1815" i="1"/>
  <c r="T1816" i="1"/>
  <c r="S1816" i="1"/>
  <c r="T1817" i="1"/>
  <c r="S1817" i="1"/>
  <c r="T1818" i="1"/>
  <c r="S1818" i="1"/>
  <c r="T1819" i="1"/>
  <c r="S1819" i="1"/>
  <c r="T1820" i="1"/>
  <c r="S1820" i="1"/>
  <c r="T1821" i="1"/>
  <c r="S1821" i="1"/>
  <c r="T1822" i="1"/>
  <c r="S1822" i="1"/>
  <c r="T1823" i="1"/>
  <c r="S1823" i="1"/>
  <c r="T1824" i="1"/>
  <c r="S1824" i="1"/>
  <c r="T1825" i="1"/>
  <c r="S1825" i="1"/>
  <c r="T1826" i="1"/>
  <c r="S1826" i="1"/>
  <c r="T1827" i="1"/>
  <c r="S1827" i="1"/>
  <c r="T1828" i="1"/>
  <c r="S1828" i="1"/>
  <c r="T1829" i="1"/>
  <c r="S1829" i="1"/>
  <c r="T1830" i="1"/>
  <c r="S1830" i="1"/>
  <c r="T1831" i="1"/>
  <c r="S1831" i="1"/>
  <c r="T1832" i="1"/>
  <c r="S1832" i="1"/>
  <c r="T1833" i="1"/>
  <c r="S1833" i="1"/>
  <c r="T1834" i="1"/>
  <c r="S1834" i="1"/>
  <c r="T1835" i="1"/>
  <c r="S1835" i="1"/>
  <c r="T1836" i="1"/>
  <c r="S1836" i="1"/>
  <c r="T1837" i="1"/>
  <c r="S1837" i="1"/>
  <c r="T1838" i="1"/>
  <c r="S1838" i="1"/>
  <c r="T1839" i="1"/>
  <c r="S1839" i="1"/>
  <c r="T1840" i="1"/>
  <c r="S1840" i="1"/>
  <c r="T1841" i="1"/>
  <c r="S1841" i="1"/>
  <c r="T1842" i="1"/>
  <c r="S1842" i="1"/>
  <c r="T1843" i="1"/>
  <c r="S1843" i="1"/>
  <c r="T1844" i="1"/>
  <c r="S1844" i="1"/>
  <c r="T1845" i="1"/>
  <c r="S1845" i="1"/>
  <c r="T1846" i="1"/>
  <c r="S1846" i="1"/>
  <c r="T1847" i="1"/>
  <c r="S1847" i="1"/>
  <c r="T1848" i="1"/>
  <c r="S1848" i="1"/>
  <c r="T1849" i="1"/>
  <c r="S1849" i="1"/>
  <c r="T1850" i="1"/>
  <c r="S1850" i="1"/>
  <c r="T1851" i="1"/>
  <c r="S1851" i="1"/>
  <c r="T1852" i="1"/>
  <c r="S1852" i="1"/>
  <c r="T1853" i="1"/>
  <c r="S1853" i="1"/>
  <c r="T1854" i="1"/>
  <c r="S1854" i="1"/>
  <c r="T1855" i="1"/>
  <c r="S1855" i="1"/>
  <c r="T1856" i="1"/>
  <c r="S1856" i="1"/>
  <c r="T1857" i="1"/>
  <c r="S1857" i="1"/>
  <c r="T1858" i="1"/>
  <c r="S1858" i="1"/>
  <c r="T1859" i="1"/>
  <c r="S1859" i="1"/>
  <c r="T1860" i="1"/>
  <c r="S1860" i="1"/>
  <c r="T1861" i="1"/>
  <c r="S1861" i="1"/>
  <c r="T1862" i="1"/>
  <c r="S1862" i="1"/>
  <c r="T1863" i="1"/>
  <c r="S1863" i="1"/>
  <c r="T1864" i="1"/>
  <c r="S1864" i="1"/>
  <c r="T1865" i="1"/>
  <c r="S1865" i="1"/>
  <c r="T1866" i="1"/>
  <c r="S1866" i="1"/>
  <c r="T1867" i="1"/>
  <c r="S1867" i="1"/>
  <c r="T1868" i="1"/>
  <c r="S1868" i="1"/>
  <c r="T1869" i="1"/>
  <c r="S1869" i="1"/>
  <c r="T1870" i="1"/>
  <c r="S1870" i="1"/>
  <c r="T1871" i="1"/>
  <c r="S1871" i="1"/>
  <c r="T1872" i="1"/>
  <c r="S1872" i="1"/>
  <c r="T1873" i="1"/>
  <c r="S1873" i="1"/>
  <c r="T1874" i="1"/>
  <c r="S1874" i="1"/>
  <c r="T1875" i="1"/>
  <c r="S1875" i="1"/>
  <c r="T1876" i="1"/>
  <c r="S1876" i="1"/>
  <c r="T1877" i="1"/>
  <c r="S1877" i="1"/>
  <c r="T1878" i="1"/>
  <c r="S1878" i="1"/>
  <c r="T1879" i="1"/>
  <c r="S1879" i="1"/>
  <c r="T1880" i="1"/>
  <c r="S1880" i="1"/>
  <c r="T1881" i="1"/>
  <c r="S1881" i="1"/>
  <c r="T1882" i="1"/>
  <c r="S1882" i="1"/>
  <c r="T1883" i="1"/>
  <c r="S1883" i="1"/>
  <c r="T1884" i="1"/>
  <c r="S1884" i="1"/>
  <c r="T1885" i="1"/>
  <c r="S1885" i="1"/>
  <c r="T1886" i="1"/>
  <c r="S1886" i="1"/>
  <c r="T1887" i="1"/>
  <c r="S1887" i="1"/>
  <c r="T1888" i="1"/>
  <c r="S1888" i="1"/>
  <c r="T1889" i="1"/>
  <c r="S1889" i="1"/>
  <c r="T1890" i="1"/>
  <c r="S1890" i="1"/>
  <c r="T1891" i="1"/>
  <c r="S1891" i="1"/>
  <c r="T1892" i="1"/>
  <c r="S1892" i="1"/>
  <c r="T1893" i="1"/>
  <c r="S1893" i="1"/>
  <c r="T1894" i="1"/>
  <c r="S1894" i="1"/>
  <c r="T1895" i="1"/>
  <c r="S1895" i="1"/>
  <c r="T1896" i="1"/>
  <c r="S1896" i="1"/>
  <c r="T1897" i="1"/>
  <c r="S1897" i="1"/>
  <c r="T1898" i="1"/>
  <c r="S1898" i="1"/>
  <c r="T1899" i="1"/>
  <c r="S1899" i="1"/>
  <c r="T1900" i="1"/>
  <c r="S1900" i="1"/>
  <c r="T1901" i="1"/>
  <c r="S1901" i="1"/>
  <c r="T1902" i="1"/>
  <c r="S1902" i="1"/>
  <c r="T1903" i="1"/>
  <c r="S1903" i="1"/>
  <c r="T1904" i="1"/>
  <c r="S1904" i="1"/>
  <c r="T1905" i="1"/>
  <c r="S1905" i="1"/>
  <c r="T1906" i="1"/>
  <c r="S1906" i="1"/>
  <c r="T1907" i="1"/>
  <c r="S1907" i="1"/>
  <c r="T1908" i="1"/>
  <c r="S1908" i="1"/>
  <c r="T1909" i="1"/>
  <c r="S1909" i="1"/>
  <c r="T1910" i="1"/>
  <c r="S1910" i="1"/>
  <c r="T1911" i="1"/>
  <c r="S1911" i="1"/>
  <c r="T1912" i="1"/>
  <c r="S1912" i="1"/>
  <c r="T1913" i="1"/>
  <c r="S1913" i="1"/>
  <c r="T1914" i="1"/>
  <c r="S1914" i="1"/>
  <c r="T1915" i="1"/>
  <c r="S1915" i="1"/>
  <c r="T1916" i="1"/>
  <c r="S1916" i="1"/>
  <c r="T1917" i="1"/>
  <c r="S1917" i="1"/>
  <c r="T1918" i="1"/>
  <c r="S1918" i="1"/>
  <c r="T1919" i="1"/>
  <c r="S1919" i="1"/>
  <c r="T1920" i="1"/>
  <c r="S1920" i="1"/>
  <c r="T1921" i="1"/>
  <c r="S1921" i="1"/>
  <c r="T1922" i="1"/>
  <c r="S1922" i="1"/>
  <c r="T1923" i="1"/>
  <c r="S1923" i="1"/>
  <c r="T1924" i="1"/>
  <c r="S1924" i="1"/>
  <c r="T1925" i="1"/>
  <c r="S1925" i="1"/>
  <c r="T1926" i="1"/>
  <c r="S1926" i="1"/>
  <c r="T1927" i="1"/>
  <c r="S1927" i="1"/>
  <c r="T1928" i="1"/>
  <c r="S1928" i="1"/>
  <c r="T1929" i="1"/>
  <c r="S1929" i="1"/>
  <c r="T1930" i="1"/>
  <c r="S1930" i="1"/>
  <c r="T1931" i="1"/>
  <c r="S1931" i="1"/>
  <c r="T1932" i="1"/>
  <c r="S1932" i="1"/>
  <c r="T1933" i="1"/>
  <c r="S1933" i="1"/>
  <c r="T1934" i="1"/>
  <c r="S1934" i="1"/>
  <c r="T1935" i="1"/>
  <c r="S1935" i="1"/>
  <c r="T1936" i="1"/>
  <c r="S1936" i="1"/>
  <c r="T1937" i="1"/>
  <c r="S1937" i="1"/>
  <c r="T1938" i="1"/>
  <c r="S1938" i="1"/>
  <c r="T1939" i="1"/>
  <c r="S1939" i="1"/>
  <c r="T1940" i="1"/>
  <c r="S1940" i="1"/>
  <c r="T1941" i="1"/>
  <c r="S1941" i="1"/>
  <c r="T1942" i="1"/>
  <c r="S1942" i="1"/>
  <c r="T1943" i="1"/>
  <c r="S1943" i="1"/>
  <c r="T1944" i="1"/>
  <c r="S1944" i="1"/>
  <c r="T1945" i="1"/>
  <c r="S1945" i="1"/>
  <c r="T1946" i="1"/>
  <c r="S1946" i="1"/>
  <c r="T1947" i="1"/>
  <c r="S1947" i="1"/>
  <c r="T1948" i="1"/>
  <c r="S1948" i="1"/>
  <c r="T1949" i="1"/>
  <c r="S1949" i="1"/>
  <c r="T1950" i="1"/>
  <c r="S1950" i="1"/>
  <c r="T1951" i="1"/>
  <c r="S1951" i="1"/>
  <c r="T1952" i="1"/>
  <c r="S1952" i="1"/>
  <c r="T1953" i="1"/>
  <c r="S1953" i="1"/>
  <c r="T1954" i="1"/>
  <c r="S1954" i="1"/>
  <c r="T1955" i="1"/>
  <c r="S1955" i="1"/>
  <c r="T1956" i="1"/>
  <c r="S1956" i="1"/>
  <c r="T1957" i="1"/>
  <c r="S1957" i="1"/>
  <c r="T1958" i="1"/>
  <c r="S1958" i="1"/>
  <c r="T1959" i="1"/>
  <c r="S1959" i="1"/>
  <c r="T1960" i="1"/>
  <c r="S1960" i="1"/>
  <c r="T1961" i="1"/>
  <c r="S1961" i="1"/>
  <c r="T1962" i="1"/>
  <c r="S1962" i="1"/>
  <c r="T1963" i="1"/>
  <c r="S1963" i="1"/>
  <c r="T1964" i="1"/>
  <c r="S1964" i="1"/>
  <c r="T1965" i="1"/>
  <c r="S1965" i="1"/>
  <c r="T1966" i="1"/>
  <c r="S1966" i="1"/>
  <c r="T1967" i="1"/>
  <c r="S1967" i="1"/>
  <c r="T1968" i="1"/>
  <c r="S1968" i="1"/>
  <c r="T1969" i="1"/>
  <c r="S1969" i="1"/>
  <c r="T1970" i="1"/>
  <c r="S1970" i="1"/>
  <c r="T1971" i="1"/>
  <c r="S1971" i="1"/>
  <c r="T1972" i="1"/>
  <c r="S1972" i="1"/>
  <c r="T1973" i="1"/>
  <c r="S1973" i="1"/>
  <c r="T1974" i="1"/>
  <c r="S1974" i="1"/>
  <c r="T1975" i="1"/>
  <c r="S1975" i="1"/>
  <c r="T1976" i="1"/>
  <c r="S1976" i="1"/>
  <c r="T1977" i="1"/>
  <c r="S1977" i="1"/>
  <c r="T1978" i="1"/>
  <c r="S1978" i="1"/>
  <c r="T1979" i="1"/>
  <c r="S1979" i="1"/>
  <c r="T1980" i="1"/>
  <c r="S1980" i="1"/>
  <c r="T1981" i="1"/>
  <c r="S1981" i="1"/>
  <c r="T1982" i="1"/>
  <c r="S1982" i="1"/>
  <c r="T1983" i="1"/>
  <c r="S1983" i="1"/>
  <c r="T1984" i="1"/>
  <c r="S1984" i="1"/>
  <c r="T1985" i="1"/>
  <c r="S1985" i="1"/>
  <c r="T1986" i="1"/>
  <c r="S1986" i="1"/>
  <c r="T1987" i="1"/>
  <c r="S1987" i="1"/>
  <c r="T1988" i="1"/>
  <c r="S1988" i="1"/>
  <c r="T1989" i="1"/>
  <c r="S1989" i="1"/>
  <c r="T1990" i="1"/>
  <c r="S1990" i="1"/>
  <c r="T1991" i="1"/>
  <c r="S1991" i="1"/>
  <c r="T1992" i="1"/>
  <c r="S1992" i="1"/>
  <c r="T1993" i="1"/>
  <c r="S1993" i="1"/>
  <c r="T1994" i="1"/>
  <c r="S1994" i="1"/>
  <c r="T1995" i="1"/>
  <c r="S1995" i="1"/>
  <c r="T1996" i="1"/>
  <c r="S1996" i="1"/>
  <c r="T1997" i="1"/>
  <c r="S1997" i="1"/>
  <c r="T1998" i="1"/>
  <c r="S1998" i="1"/>
  <c r="T1999" i="1"/>
  <c r="S1999" i="1"/>
  <c r="T2000" i="1"/>
  <c r="S2000" i="1"/>
  <c r="T2001" i="1"/>
  <c r="S2001" i="1"/>
  <c r="T2002" i="1"/>
  <c r="S2002" i="1"/>
  <c r="T2003" i="1"/>
  <c r="S2003" i="1"/>
  <c r="T2004" i="1"/>
  <c r="S2004" i="1"/>
  <c r="T2005" i="1"/>
  <c r="S2005" i="1"/>
  <c r="T2006" i="1"/>
  <c r="S2006" i="1"/>
  <c r="T2007" i="1"/>
  <c r="S2007" i="1"/>
  <c r="T2008" i="1"/>
  <c r="S2008" i="1"/>
  <c r="T2009" i="1"/>
  <c r="S2009" i="1"/>
  <c r="T2010" i="1"/>
  <c r="S2010" i="1"/>
  <c r="T2011" i="1"/>
  <c r="S2011" i="1"/>
  <c r="T2012" i="1"/>
  <c r="S2012" i="1"/>
  <c r="T2013" i="1"/>
  <c r="S2013" i="1"/>
  <c r="T2014" i="1"/>
  <c r="S2014" i="1"/>
  <c r="T2015" i="1"/>
  <c r="S2015" i="1"/>
  <c r="T2016" i="1"/>
  <c r="S2016" i="1"/>
  <c r="T2017" i="1"/>
  <c r="S2017" i="1"/>
  <c r="T2018" i="1"/>
  <c r="S2018" i="1"/>
  <c r="T2019" i="1"/>
  <c r="S2019" i="1"/>
  <c r="T2020" i="1"/>
  <c r="S2020" i="1"/>
  <c r="T2021" i="1"/>
  <c r="S2021" i="1"/>
  <c r="T2022" i="1"/>
  <c r="S2022" i="1"/>
  <c r="T2023" i="1"/>
  <c r="S2023" i="1"/>
  <c r="T2024" i="1"/>
  <c r="S2024" i="1"/>
  <c r="T2025" i="1"/>
  <c r="S2025" i="1"/>
  <c r="T2026" i="1"/>
  <c r="S2026" i="1"/>
  <c r="T2027" i="1"/>
  <c r="S2027" i="1"/>
  <c r="T2028" i="1"/>
  <c r="S2028" i="1"/>
  <c r="T2029" i="1"/>
  <c r="S2029" i="1"/>
  <c r="T2030" i="1"/>
  <c r="S2030" i="1"/>
  <c r="T2031" i="1"/>
  <c r="S2031" i="1"/>
  <c r="T2032" i="1"/>
  <c r="S2032" i="1"/>
  <c r="T2033" i="1"/>
  <c r="S2033" i="1"/>
  <c r="T2034" i="1"/>
  <c r="S2034" i="1"/>
  <c r="T2035" i="1"/>
  <c r="S2035" i="1"/>
  <c r="T2036" i="1"/>
  <c r="S2036" i="1"/>
  <c r="T2037" i="1"/>
  <c r="S2037" i="1"/>
  <c r="T2038" i="1"/>
  <c r="S2038" i="1"/>
  <c r="T2039" i="1"/>
  <c r="S2039" i="1"/>
  <c r="T2040" i="1"/>
  <c r="S2040" i="1"/>
  <c r="T2041" i="1"/>
  <c r="S2041" i="1"/>
  <c r="T2042" i="1"/>
  <c r="S2042" i="1"/>
  <c r="T2043" i="1"/>
  <c r="S2043" i="1"/>
  <c r="T2044" i="1"/>
  <c r="S2044" i="1"/>
  <c r="T2045" i="1"/>
  <c r="S2045" i="1"/>
  <c r="T2046" i="1"/>
  <c r="S2046" i="1"/>
  <c r="T2047" i="1"/>
  <c r="S2047" i="1"/>
  <c r="T2048" i="1"/>
  <c r="S2048" i="1"/>
  <c r="T2049" i="1"/>
  <c r="S2049" i="1"/>
  <c r="T2050" i="1"/>
  <c r="S2050" i="1"/>
  <c r="T2051" i="1"/>
  <c r="S2051" i="1"/>
  <c r="T2052" i="1"/>
  <c r="S2052" i="1"/>
  <c r="T2053" i="1"/>
  <c r="S2053" i="1"/>
  <c r="T2054" i="1"/>
  <c r="S2054" i="1"/>
  <c r="T2055" i="1"/>
  <c r="S2055" i="1"/>
  <c r="T2056" i="1"/>
  <c r="S2056" i="1"/>
  <c r="T2057" i="1"/>
  <c r="S2057" i="1"/>
  <c r="T2058" i="1"/>
  <c r="S2058" i="1"/>
  <c r="T2059" i="1"/>
  <c r="S2059" i="1"/>
  <c r="T2060" i="1"/>
  <c r="S2060" i="1"/>
  <c r="T2061" i="1"/>
  <c r="S2061" i="1"/>
  <c r="T2062" i="1"/>
  <c r="S2062" i="1"/>
  <c r="T2063" i="1"/>
  <c r="S2063" i="1"/>
  <c r="T2064" i="1"/>
  <c r="S2064" i="1"/>
  <c r="T2065" i="1"/>
  <c r="S2065" i="1"/>
  <c r="T2066" i="1"/>
  <c r="S2066" i="1"/>
  <c r="T2067" i="1"/>
  <c r="S2067" i="1"/>
  <c r="T2068" i="1"/>
  <c r="S2068" i="1"/>
  <c r="T2069" i="1"/>
  <c r="S2069" i="1"/>
  <c r="T2070" i="1"/>
  <c r="S2070" i="1"/>
  <c r="T2071" i="1"/>
  <c r="S2071" i="1"/>
  <c r="T2072" i="1"/>
  <c r="S2072" i="1"/>
  <c r="T2073" i="1"/>
  <c r="S2073" i="1"/>
  <c r="T2074" i="1"/>
  <c r="S2074" i="1"/>
  <c r="T2075" i="1"/>
  <c r="S2075" i="1"/>
  <c r="T2076" i="1"/>
  <c r="S2076" i="1"/>
  <c r="T2077" i="1"/>
  <c r="S2077" i="1"/>
  <c r="T2078" i="1"/>
  <c r="S2078" i="1"/>
  <c r="T2079" i="1"/>
  <c r="S2079" i="1"/>
  <c r="T2080" i="1"/>
  <c r="S2080" i="1"/>
  <c r="T2081" i="1"/>
  <c r="S2081" i="1"/>
  <c r="T2082" i="1"/>
  <c r="S2082" i="1"/>
  <c r="T2083" i="1"/>
  <c r="S2083" i="1"/>
  <c r="T2084" i="1"/>
  <c r="S2084" i="1"/>
  <c r="T2085" i="1"/>
  <c r="S2085" i="1"/>
  <c r="T2086" i="1"/>
  <c r="S2086" i="1"/>
  <c r="T2087" i="1"/>
  <c r="S2087" i="1"/>
  <c r="T2088" i="1"/>
  <c r="S2088" i="1"/>
  <c r="T2089" i="1"/>
  <c r="S2089" i="1"/>
  <c r="T2090" i="1"/>
  <c r="S2090" i="1"/>
  <c r="T2091" i="1"/>
  <c r="S2091" i="1"/>
  <c r="T2092" i="1"/>
  <c r="S2092" i="1"/>
  <c r="T2093" i="1"/>
  <c r="S2093" i="1"/>
  <c r="T2094" i="1"/>
  <c r="S2094" i="1"/>
  <c r="T2095" i="1"/>
  <c r="S2095" i="1"/>
  <c r="T2096" i="1"/>
  <c r="S2096" i="1"/>
  <c r="T2097" i="1"/>
  <c r="S2097" i="1"/>
  <c r="T2098" i="1"/>
  <c r="S2098" i="1"/>
  <c r="T2099" i="1"/>
  <c r="S2099" i="1"/>
  <c r="T2100" i="1"/>
  <c r="S2100" i="1"/>
  <c r="T2101" i="1"/>
  <c r="S2101" i="1"/>
  <c r="T2102" i="1"/>
  <c r="S2102" i="1"/>
  <c r="T2103" i="1"/>
  <c r="S2103" i="1"/>
  <c r="T2104" i="1"/>
  <c r="S2104" i="1"/>
  <c r="T2105" i="1"/>
  <c r="S2105" i="1"/>
  <c r="T2106" i="1"/>
  <c r="S2106" i="1"/>
  <c r="T2107" i="1"/>
  <c r="S2107" i="1"/>
  <c r="T2108" i="1"/>
  <c r="S2108" i="1"/>
  <c r="T2109" i="1"/>
  <c r="S2109" i="1"/>
  <c r="T2110" i="1"/>
  <c r="S2110" i="1"/>
  <c r="T2111" i="1"/>
  <c r="S2111" i="1"/>
  <c r="T2112" i="1"/>
  <c r="S2112" i="1"/>
  <c r="T2113" i="1"/>
  <c r="S2113" i="1"/>
  <c r="T2114" i="1"/>
  <c r="S2114" i="1"/>
  <c r="T2115" i="1"/>
  <c r="S2115" i="1"/>
  <c r="T2116" i="1"/>
  <c r="S2116" i="1"/>
  <c r="T2117" i="1"/>
  <c r="S2117" i="1"/>
  <c r="T2118" i="1"/>
  <c r="S2118" i="1"/>
  <c r="T2119" i="1"/>
  <c r="S2119" i="1"/>
  <c r="T2120" i="1"/>
  <c r="S2120" i="1"/>
  <c r="T2121" i="1"/>
  <c r="S2121" i="1"/>
  <c r="T2122" i="1"/>
  <c r="S2122" i="1"/>
  <c r="T2123" i="1"/>
  <c r="S2123" i="1"/>
  <c r="T2124" i="1"/>
  <c r="S2124" i="1"/>
  <c r="T2125" i="1"/>
  <c r="S2125" i="1"/>
  <c r="T2126" i="1"/>
  <c r="S2126" i="1"/>
  <c r="T2127" i="1"/>
  <c r="S2127" i="1"/>
  <c r="T2128" i="1"/>
  <c r="S2128" i="1"/>
  <c r="T2129" i="1"/>
  <c r="S2129" i="1"/>
  <c r="T2130" i="1"/>
  <c r="S2130" i="1"/>
  <c r="T2131" i="1"/>
  <c r="S2131" i="1"/>
  <c r="T2132" i="1"/>
  <c r="S2132" i="1"/>
  <c r="T2133" i="1"/>
  <c r="S2133" i="1"/>
  <c r="T2134" i="1"/>
  <c r="S2134" i="1"/>
  <c r="T2135" i="1"/>
  <c r="S2135" i="1"/>
  <c r="T2136" i="1"/>
  <c r="S2136" i="1"/>
  <c r="T2137" i="1"/>
  <c r="S2137" i="1"/>
  <c r="T2138" i="1"/>
  <c r="S2138" i="1"/>
  <c r="T2139" i="1"/>
  <c r="S2139" i="1"/>
  <c r="T2140" i="1"/>
  <c r="S2140" i="1"/>
  <c r="T2141" i="1"/>
  <c r="S2141" i="1"/>
  <c r="T2142" i="1"/>
  <c r="S2142" i="1"/>
  <c r="T2143" i="1"/>
  <c r="S2143" i="1"/>
  <c r="T2144" i="1"/>
  <c r="S2144" i="1"/>
  <c r="T2145" i="1"/>
  <c r="S2145" i="1"/>
  <c r="T2146" i="1"/>
  <c r="S2146" i="1"/>
  <c r="T2147" i="1"/>
  <c r="S2147" i="1"/>
  <c r="T2148" i="1"/>
  <c r="S2148" i="1"/>
  <c r="T2149" i="1"/>
  <c r="S2149" i="1"/>
  <c r="T2150" i="1"/>
  <c r="S2150" i="1"/>
  <c r="T2151" i="1"/>
  <c r="S2151" i="1"/>
  <c r="T2152" i="1"/>
  <c r="S2152" i="1"/>
  <c r="T2153" i="1"/>
  <c r="S2153" i="1"/>
  <c r="T2154" i="1"/>
  <c r="S2154" i="1"/>
  <c r="T2155" i="1"/>
  <c r="S2155" i="1"/>
  <c r="T2156" i="1"/>
  <c r="S2156" i="1"/>
  <c r="T2157" i="1"/>
  <c r="S2157" i="1"/>
  <c r="T2158" i="1"/>
  <c r="S2158" i="1"/>
  <c r="T2159" i="1"/>
  <c r="S2159" i="1"/>
  <c r="T2160" i="1"/>
  <c r="S2160" i="1"/>
  <c r="T2161" i="1"/>
  <c r="S2161" i="1"/>
  <c r="T2162" i="1"/>
  <c r="S2162" i="1"/>
  <c r="T2163" i="1"/>
  <c r="S2163" i="1"/>
  <c r="T2164" i="1"/>
  <c r="S2164" i="1"/>
  <c r="T2165" i="1"/>
  <c r="S2165" i="1"/>
  <c r="T2166" i="1"/>
  <c r="S2166" i="1"/>
  <c r="T2167" i="1"/>
  <c r="S2167" i="1"/>
  <c r="T2168" i="1"/>
  <c r="S2168" i="1"/>
  <c r="T2169" i="1"/>
  <c r="S2169" i="1"/>
  <c r="T2170" i="1"/>
  <c r="S2170" i="1"/>
  <c r="T2171" i="1"/>
  <c r="S2171" i="1"/>
  <c r="T2172" i="1"/>
  <c r="S2172" i="1"/>
  <c r="T2173" i="1"/>
  <c r="S2173" i="1"/>
  <c r="T2174" i="1"/>
  <c r="S2174" i="1"/>
  <c r="T2175" i="1"/>
  <c r="S2175" i="1"/>
  <c r="T2176" i="1"/>
  <c r="S2176" i="1"/>
  <c r="T2177" i="1"/>
  <c r="S2177" i="1"/>
  <c r="T2178" i="1"/>
  <c r="S2178" i="1"/>
  <c r="T2179" i="1"/>
  <c r="S2179" i="1"/>
  <c r="T2180" i="1"/>
  <c r="S2180" i="1"/>
  <c r="T2181" i="1"/>
  <c r="S2181" i="1"/>
  <c r="T2182" i="1"/>
  <c r="S2182" i="1"/>
  <c r="T2183" i="1"/>
  <c r="S2183" i="1"/>
  <c r="T2184" i="1"/>
  <c r="S2184" i="1"/>
  <c r="T2185" i="1"/>
  <c r="S2185" i="1"/>
  <c r="T2186" i="1"/>
  <c r="S2186" i="1"/>
  <c r="T2187" i="1"/>
  <c r="S2187" i="1"/>
  <c r="T2188" i="1"/>
  <c r="S2188" i="1"/>
  <c r="T2189" i="1"/>
  <c r="S2189" i="1"/>
  <c r="T2190" i="1"/>
  <c r="S2190" i="1"/>
  <c r="T2191" i="1"/>
  <c r="S2191" i="1"/>
  <c r="T2192" i="1"/>
  <c r="S2192" i="1"/>
  <c r="T2193" i="1"/>
  <c r="S2193" i="1"/>
  <c r="T2194" i="1"/>
  <c r="S2194" i="1"/>
  <c r="T2195" i="1"/>
  <c r="S2195" i="1"/>
  <c r="T2196" i="1"/>
  <c r="S2196" i="1"/>
  <c r="T2197" i="1"/>
  <c r="S2197" i="1"/>
  <c r="T2198" i="1"/>
  <c r="S2198" i="1"/>
  <c r="T2199" i="1"/>
  <c r="S2199" i="1"/>
  <c r="T2200" i="1"/>
  <c r="S2200" i="1"/>
  <c r="T2201" i="1"/>
  <c r="S2201" i="1"/>
  <c r="T2202" i="1"/>
  <c r="S2202" i="1"/>
  <c r="T2203" i="1"/>
  <c r="S2203" i="1"/>
  <c r="T2204" i="1"/>
  <c r="S2204" i="1"/>
  <c r="T2205" i="1"/>
  <c r="S2205" i="1"/>
  <c r="T2206" i="1"/>
  <c r="S2206" i="1"/>
  <c r="T2207" i="1"/>
  <c r="S2207" i="1"/>
  <c r="T2208" i="1"/>
  <c r="S2208" i="1"/>
  <c r="T2209" i="1"/>
  <c r="S2209" i="1"/>
  <c r="T2210" i="1"/>
  <c r="S2210" i="1"/>
  <c r="T2211" i="1"/>
  <c r="S2211" i="1"/>
  <c r="T2212" i="1"/>
  <c r="S2212" i="1"/>
  <c r="T2213" i="1"/>
  <c r="S2213" i="1"/>
  <c r="T2214" i="1"/>
  <c r="S2214" i="1"/>
  <c r="T2215" i="1"/>
  <c r="S2215" i="1"/>
  <c r="T2216" i="1"/>
  <c r="S2216" i="1"/>
  <c r="T2217" i="1"/>
  <c r="S2217" i="1"/>
  <c r="T2218" i="1"/>
  <c r="S2218" i="1"/>
  <c r="T2219" i="1"/>
  <c r="S2219" i="1"/>
  <c r="T2220" i="1"/>
  <c r="S2220" i="1"/>
  <c r="T2221" i="1"/>
  <c r="S2221" i="1"/>
  <c r="T2222" i="1"/>
  <c r="S2222" i="1"/>
  <c r="T2223" i="1"/>
  <c r="S2223" i="1"/>
  <c r="T2224" i="1"/>
  <c r="S2224" i="1"/>
  <c r="T2225" i="1"/>
  <c r="S2225" i="1"/>
  <c r="T2226" i="1"/>
  <c r="S2226" i="1"/>
  <c r="T2227" i="1"/>
  <c r="S2227" i="1"/>
  <c r="T2228" i="1"/>
  <c r="S2228" i="1"/>
  <c r="T2229" i="1"/>
  <c r="S2229" i="1"/>
  <c r="T2230" i="1"/>
  <c r="S2230" i="1"/>
  <c r="T2231" i="1"/>
  <c r="S2231" i="1"/>
  <c r="T2232" i="1"/>
  <c r="S2232" i="1"/>
  <c r="T2233" i="1"/>
  <c r="S2233" i="1"/>
  <c r="T2234" i="1"/>
  <c r="S2234" i="1"/>
  <c r="T2235" i="1"/>
  <c r="S2235" i="1"/>
  <c r="T2236" i="1"/>
  <c r="S2236" i="1"/>
  <c r="T2237" i="1"/>
  <c r="S2237" i="1"/>
  <c r="T2238" i="1"/>
  <c r="S2238" i="1"/>
  <c r="T2239" i="1"/>
  <c r="S2239" i="1"/>
  <c r="T2240" i="1"/>
  <c r="S2240" i="1"/>
  <c r="T2241" i="1"/>
  <c r="S2241" i="1"/>
  <c r="T2242" i="1"/>
  <c r="S2242" i="1"/>
  <c r="T2243" i="1"/>
  <c r="S2243" i="1"/>
  <c r="T2244" i="1"/>
  <c r="S2244" i="1"/>
  <c r="T2245" i="1"/>
  <c r="S2245" i="1"/>
  <c r="T2246" i="1"/>
  <c r="S2246" i="1"/>
  <c r="T2247" i="1"/>
  <c r="S2247" i="1"/>
  <c r="T2248" i="1"/>
  <c r="S2248" i="1"/>
  <c r="T2249" i="1"/>
  <c r="S2249" i="1"/>
  <c r="T2250" i="1"/>
  <c r="S2250" i="1"/>
  <c r="T2251" i="1"/>
  <c r="S2251" i="1"/>
  <c r="T2252" i="1"/>
  <c r="S2252" i="1"/>
  <c r="T2253" i="1"/>
  <c r="S2253" i="1"/>
  <c r="T2254" i="1"/>
  <c r="S2254" i="1"/>
  <c r="T2255" i="1"/>
  <c r="S2255" i="1"/>
  <c r="T2256" i="1"/>
  <c r="S2256" i="1"/>
  <c r="T2257" i="1"/>
  <c r="S2257" i="1"/>
  <c r="T2258" i="1"/>
  <c r="S2258" i="1"/>
  <c r="T2259" i="1"/>
  <c r="S2259" i="1"/>
  <c r="T2260" i="1"/>
  <c r="S2260" i="1"/>
  <c r="T2261" i="1"/>
  <c r="S2261" i="1"/>
  <c r="T2262" i="1"/>
  <c r="S2262" i="1"/>
  <c r="T2263" i="1"/>
  <c r="S2263" i="1"/>
  <c r="T2264" i="1"/>
  <c r="S2264" i="1"/>
  <c r="T2265" i="1"/>
  <c r="S2265" i="1"/>
  <c r="T2266" i="1"/>
  <c r="S2266" i="1"/>
  <c r="T2267" i="1"/>
  <c r="S2267" i="1"/>
  <c r="T2268" i="1"/>
  <c r="S2268" i="1"/>
  <c r="T2269" i="1"/>
  <c r="S2269" i="1"/>
  <c r="T2270" i="1"/>
  <c r="S2270" i="1"/>
  <c r="T2271" i="1"/>
  <c r="S2271" i="1"/>
  <c r="T2272" i="1"/>
  <c r="S2272" i="1"/>
  <c r="T2273" i="1"/>
  <c r="S2273" i="1"/>
  <c r="T2274" i="1"/>
  <c r="S2274" i="1"/>
  <c r="T2275" i="1"/>
  <c r="S2275" i="1"/>
  <c r="T2276" i="1"/>
  <c r="S2276" i="1"/>
  <c r="T2277" i="1"/>
  <c r="S2277" i="1"/>
  <c r="T2278" i="1"/>
  <c r="S2278" i="1"/>
  <c r="T2279" i="1"/>
  <c r="S2279" i="1"/>
  <c r="T2280" i="1"/>
  <c r="S2280" i="1"/>
  <c r="T2281" i="1"/>
  <c r="S2281" i="1"/>
  <c r="T2282" i="1"/>
  <c r="S2282" i="1"/>
  <c r="T2283" i="1"/>
  <c r="S2283" i="1"/>
  <c r="T2284" i="1"/>
  <c r="S2284" i="1"/>
  <c r="T2285" i="1"/>
  <c r="S2285" i="1"/>
  <c r="T2286" i="1"/>
  <c r="S2286" i="1"/>
  <c r="T2287" i="1"/>
  <c r="S2287" i="1"/>
  <c r="T2288" i="1"/>
  <c r="S2288" i="1"/>
  <c r="T2289" i="1"/>
  <c r="S2289" i="1"/>
  <c r="T2290" i="1"/>
  <c r="S2290" i="1"/>
  <c r="T2291" i="1"/>
  <c r="S2291" i="1"/>
  <c r="T2292" i="1"/>
  <c r="S2292" i="1"/>
  <c r="T2293" i="1"/>
  <c r="S2293" i="1"/>
  <c r="T2294" i="1"/>
  <c r="S2294" i="1"/>
  <c r="T2295" i="1"/>
  <c r="S2295" i="1"/>
  <c r="T2296" i="1"/>
  <c r="S2296" i="1"/>
  <c r="T2297" i="1"/>
  <c r="S2297" i="1"/>
  <c r="T2298" i="1"/>
  <c r="S2298" i="1"/>
  <c r="T2299" i="1"/>
  <c r="S2299" i="1"/>
  <c r="T2300" i="1"/>
  <c r="S2300" i="1"/>
  <c r="T2301" i="1"/>
  <c r="S2301" i="1"/>
  <c r="T2302" i="1"/>
  <c r="S2302" i="1"/>
  <c r="T2303" i="1"/>
  <c r="S2303" i="1"/>
  <c r="T2304" i="1"/>
  <c r="S2304" i="1"/>
  <c r="T2305" i="1"/>
  <c r="S2305" i="1"/>
  <c r="T2306" i="1"/>
  <c r="S2306" i="1"/>
  <c r="T2307" i="1"/>
  <c r="S2307" i="1"/>
  <c r="T2308" i="1"/>
  <c r="S2308" i="1"/>
  <c r="T2309" i="1"/>
  <c r="S2309" i="1"/>
  <c r="T2310" i="1"/>
  <c r="S2310" i="1"/>
  <c r="T2311" i="1"/>
  <c r="S2311" i="1"/>
  <c r="T2312" i="1"/>
  <c r="S2312" i="1"/>
  <c r="T2313" i="1"/>
  <c r="S2313" i="1"/>
  <c r="T2314" i="1"/>
  <c r="S2314" i="1"/>
  <c r="T2315" i="1"/>
  <c r="S2315" i="1"/>
  <c r="T2316" i="1"/>
  <c r="S2316" i="1"/>
  <c r="T2317" i="1"/>
  <c r="S2317" i="1"/>
  <c r="T2318" i="1"/>
  <c r="S2318" i="1"/>
  <c r="T2319" i="1"/>
  <c r="S2319" i="1"/>
  <c r="T2320" i="1"/>
  <c r="S2320" i="1"/>
  <c r="T2321" i="1"/>
  <c r="S2321" i="1"/>
  <c r="T2322" i="1"/>
  <c r="S2322" i="1"/>
  <c r="T2323" i="1"/>
  <c r="S2323" i="1"/>
  <c r="T2324" i="1"/>
  <c r="S2324" i="1"/>
  <c r="T2325" i="1"/>
  <c r="S2325" i="1"/>
  <c r="T2326" i="1"/>
  <c r="S2326" i="1"/>
  <c r="T2327" i="1"/>
  <c r="S2327" i="1"/>
  <c r="T2328" i="1"/>
  <c r="S2328" i="1"/>
  <c r="T2329" i="1"/>
  <c r="S2329" i="1"/>
  <c r="T2330" i="1"/>
  <c r="S2330" i="1"/>
  <c r="T2331" i="1"/>
  <c r="S2331" i="1"/>
  <c r="T2332" i="1"/>
  <c r="S2332" i="1"/>
  <c r="T2333" i="1"/>
  <c r="S2333" i="1"/>
  <c r="T2334" i="1"/>
  <c r="S2334" i="1"/>
  <c r="T2335" i="1"/>
  <c r="S2335" i="1"/>
  <c r="T2336" i="1"/>
  <c r="S2336" i="1"/>
  <c r="T2337" i="1"/>
  <c r="S2337" i="1"/>
  <c r="T2338" i="1"/>
  <c r="S2338" i="1"/>
  <c r="T2339" i="1"/>
  <c r="S2339" i="1"/>
  <c r="T2340" i="1"/>
  <c r="S2340" i="1"/>
  <c r="T2341" i="1"/>
  <c r="S2341" i="1"/>
  <c r="T2342" i="1"/>
  <c r="S2342" i="1"/>
  <c r="T2343" i="1"/>
  <c r="S2343" i="1"/>
  <c r="T2344" i="1"/>
  <c r="S2344" i="1"/>
  <c r="T2345" i="1"/>
  <c r="S2345" i="1"/>
  <c r="T2346" i="1"/>
  <c r="S2346" i="1"/>
  <c r="T2347" i="1"/>
  <c r="S2347" i="1"/>
  <c r="T2348" i="1"/>
  <c r="S2348" i="1"/>
  <c r="T2349" i="1"/>
  <c r="S2349" i="1"/>
  <c r="T2350" i="1"/>
  <c r="S2350" i="1"/>
  <c r="T2351" i="1"/>
  <c r="S2351" i="1"/>
  <c r="T2352" i="1"/>
  <c r="S2352" i="1"/>
  <c r="T2353" i="1"/>
  <c r="S2353" i="1"/>
  <c r="T2354" i="1"/>
  <c r="S2354" i="1"/>
  <c r="T2355" i="1"/>
  <c r="S2355" i="1"/>
  <c r="T2356" i="1"/>
  <c r="S2356" i="1"/>
  <c r="T2357" i="1"/>
  <c r="S2357" i="1"/>
  <c r="T2358" i="1"/>
  <c r="S2358" i="1"/>
  <c r="T2359" i="1"/>
  <c r="S2359" i="1"/>
  <c r="T2360" i="1"/>
  <c r="S2360" i="1"/>
  <c r="T2361" i="1"/>
  <c r="S2361" i="1"/>
  <c r="T2362" i="1"/>
  <c r="S2362" i="1"/>
  <c r="T2363" i="1"/>
  <c r="S2363" i="1"/>
  <c r="T2364" i="1"/>
  <c r="S2364" i="1"/>
  <c r="T2365" i="1"/>
  <c r="S2365" i="1"/>
  <c r="T2366" i="1"/>
  <c r="S2366" i="1"/>
  <c r="T2367" i="1"/>
  <c r="S2367" i="1"/>
  <c r="T2368" i="1"/>
  <c r="S2368" i="1"/>
  <c r="T2369" i="1"/>
  <c r="S2369" i="1"/>
  <c r="T2370" i="1"/>
  <c r="S2370" i="1"/>
  <c r="T2371" i="1"/>
  <c r="S2371" i="1"/>
  <c r="T2372" i="1"/>
  <c r="S2372" i="1"/>
  <c r="T2373" i="1"/>
  <c r="S2373" i="1"/>
  <c r="T2374" i="1"/>
  <c r="S2374" i="1"/>
  <c r="T2375" i="1"/>
  <c r="S2375" i="1"/>
  <c r="T2376" i="1"/>
  <c r="S2376" i="1"/>
  <c r="T2377" i="1"/>
  <c r="S2377" i="1"/>
  <c r="T2378" i="1"/>
  <c r="S2378" i="1"/>
  <c r="T2379" i="1"/>
  <c r="S2379" i="1"/>
  <c r="T2380" i="1"/>
  <c r="S2380" i="1"/>
  <c r="T2381" i="1"/>
  <c r="S2381" i="1"/>
  <c r="T2382" i="1"/>
  <c r="S2382" i="1"/>
  <c r="T2383" i="1"/>
  <c r="S2383" i="1"/>
  <c r="T2384" i="1"/>
  <c r="S2384" i="1"/>
  <c r="T2385" i="1"/>
  <c r="S2385" i="1"/>
  <c r="T2386" i="1"/>
  <c r="S2386" i="1"/>
  <c r="T2387" i="1"/>
  <c r="S2387" i="1"/>
  <c r="T2388" i="1"/>
  <c r="S2388" i="1"/>
  <c r="T2389" i="1"/>
  <c r="S2389" i="1"/>
  <c r="T2390" i="1"/>
  <c r="S2390" i="1"/>
  <c r="T2391" i="1"/>
  <c r="S2391" i="1"/>
  <c r="T2392" i="1"/>
  <c r="S2392" i="1"/>
  <c r="T2393" i="1"/>
  <c r="S2393" i="1"/>
  <c r="T2394" i="1"/>
  <c r="S2394" i="1"/>
  <c r="T2395" i="1"/>
  <c r="S2395" i="1"/>
  <c r="T2396" i="1"/>
  <c r="S2396" i="1"/>
  <c r="T2397" i="1"/>
  <c r="S2397" i="1"/>
  <c r="T2398" i="1"/>
  <c r="S2398" i="1"/>
  <c r="T2399" i="1"/>
  <c r="S2399" i="1"/>
  <c r="T2400" i="1"/>
  <c r="S2400" i="1"/>
  <c r="T2401" i="1"/>
  <c r="S2401" i="1"/>
  <c r="T2402" i="1"/>
  <c r="S2402" i="1"/>
  <c r="T2403" i="1"/>
  <c r="S2403" i="1"/>
  <c r="T2404" i="1"/>
  <c r="S2404" i="1"/>
  <c r="T2405" i="1"/>
  <c r="S2405" i="1"/>
  <c r="T2406" i="1"/>
  <c r="S2406" i="1"/>
  <c r="T2407" i="1"/>
  <c r="S2407" i="1"/>
  <c r="T2408" i="1"/>
  <c r="S2408" i="1"/>
  <c r="T2409" i="1"/>
  <c r="S2409" i="1"/>
  <c r="T2410" i="1"/>
  <c r="S2410" i="1"/>
  <c r="T2411" i="1"/>
  <c r="S2411" i="1"/>
  <c r="T2412" i="1"/>
  <c r="S2412" i="1"/>
  <c r="T2413" i="1"/>
  <c r="S2413" i="1"/>
  <c r="T2414" i="1"/>
  <c r="S2414" i="1"/>
  <c r="T2415" i="1"/>
  <c r="S2415" i="1"/>
  <c r="T2416" i="1"/>
  <c r="S2416" i="1"/>
  <c r="T2417" i="1"/>
  <c r="S2417" i="1"/>
  <c r="T2418" i="1"/>
  <c r="S2418" i="1"/>
  <c r="T2419" i="1"/>
  <c r="S2419" i="1"/>
  <c r="T2420" i="1"/>
  <c r="S2420" i="1"/>
  <c r="T2421" i="1"/>
  <c r="S2421" i="1"/>
  <c r="T2422" i="1"/>
  <c r="S2422" i="1"/>
  <c r="T2423" i="1"/>
  <c r="S2423" i="1"/>
  <c r="T2424" i="1"/>
  <c r="S2424" i="1"/>
  <c r="T2425" i="1"/>
  <c r="S2425" i="1"/>
  <c r="T2426" i="1"/>
  <c r="S2426" i="1"/>
  <c r="T2427" i="1"/>
  <c r="S2427" i="1"/>
  <c r="T2428" i="1"/>
  <c r="S2428" i="1"/>
  <c r="T2429" i="1"/>
  <c r="S2429" i="1"/>
  <c r="T2430" i="1"/>
  <c r="S2430" i="1"/>
  <c r="T2431" i="1"/>
  <c r="S2431" i="1"/>
  <c r="T2432" i="1"/>
  <c r="S2432" i="1"/>
  <c r="T2433" i="1"/>
  <c r="S2433" i="1"/>
  <c r="T2434" i="1"/>
  <c r="S2434" i="1"/>
  <c r="T2435" i="1"/>
  <c r="S2435" i="1"/>
  <c r="T2436" i="1"/>
  <c r="S2436" i="1"/>
  <c r="T2437" i="1"/>
  <c r="S2437" i="1"/>
  <c r="T2438" i="1"/>
  <c r="S2438" i="1"/>
  <c r="T2439" i="1"/>
  <c r="S2439" i="1"/>
  <c r="T2440" i="1"/>
  <c r="S2440" i="1"/>
  <c r="T2441" i="1"/>
  <c r="S2441" i="1"/>
  <c r="T2442" i="1"/>
  <c r="S2442" i="1"/>
  <c r="T2443" i="1"/>
  <c r="S2443" i="1"/>
  <c r="T2444" i="1"/>
  <c r="S2444" i="1"/>
  <c r="T2445" i="1"/>
  <c r="S2445" i="1"/>
  <c r="T2446" i="1"/>
  <c r="S2446" i="1"/>
  <c r="T2447" i="1"/>
  <c r="S2447" i="1"/>
  <c r="T2448" i="1"/>
  <c r="S2448" i="1"/>
  <c r="T2449" i="1"/>
  <c r="S2449" i="1"/>
  <c r="T2450" i="1"/>
  <c r="S2450" i="1"/>
  <c r="T2451" i="1"/>
  <c r="S2451" i="1"/>
  <c r="T2452" i="1"/>
  <c r="S2452" i="1"/>
  <c r="T2453" i="1"/>
  <c r="S2453" i="1"/>
  <c r="T2454" i="1"/>
  <c r="S2454" i="1"/>
  <c r="T2455" i="1"/>
  <c r="S2455" i="1"/>
  <c r="T2456" i="1"/>
  <c r="S2456" i="1"/>
  <c r="T2457" i="1"/>
  <c r="S2457" i="1"/>
  <c r="T2458" i="1"/>
  <c r="S2458" i="1"/>
  <c r="T2459" i="1"/>
  <c r="S2459" i="1"/>
  <c r="T2460" i="1"/>
  <c r="S2460" i="1"/>
  <c r="T2461" i="1"/>
  <c r="S2461" i="1"/>
  <c r="T2462" i="1"/>
  <c r="S2462" i="1"/>
  <c r="T2463" i="1"/>
  <c r="S2463" i="1"/>
  <c r="T2464" i="1"/>
  <c r="S2464" i="1"/>
  <c r="T2465" i="1"/>
  <c r="S2465" i="1"/>
  <c r="T2466" i="1"/>
  <c r="S2466" i="1"/>
  <c r="T2467" i="1"/>
  <c r="S2467" i="1"/>
  <c r="T2468" i="1"/>
  <c r="S2468" i="1"/>
  <c r="T2469" i="1"/>
  <c r="S2469" i="1"/>
  <c r="T2470" i="1"/>
  <c r="S2470" i="1"/>
  <c r="T2471" i="1"/>
  <c r="S2471" i="1"/>
  <c r="T2472" i="1"/>
  <c r="S2472" i="1"/>
  <c r="T2473" i="1"/>
  <c r="S2473" i="1"/>
  <c r="T2474" i="1"/>
  <c r="S2474" i="1"/>
  <c r="T2475" i="1"/>
  <c r="S2475" i="1"/>
  <c r="T2476" i="1"/>
  <c r="S2476" i="1"/>
  <c r="T2477" i="1"/>
  <c r="S2477" i="1"/>
  <c r="T2478" i="1"/>
  <c r="S2478" i="1"/>
  <c r="T2479" i="1"/>
  <c r="S2479" i="1"/>
  <c r="T2480" i="1"/>
  <c r="S2480" i="1"/>
  <c r="T2481" i="1"/>
  <c r="S2481" i="1"/>
  <c r="T2482" i="1"/>
  <c r="S2482" i="1"/>
  <c r="T2483" i="1"/>
  <c r="S2483" i="1"/>
  <c r="T2484" i="1"/>
  <c r="S2484" i="1"/>
  <c r="T2485" i="1"/>
  <c r="S2485" i="1"/>
  <c r="T2486" i="1"/>
  <c r="S2486" i="1"/>
  <c r="T2487" i="1"/>
  <c r="S2487" i="1"/>
  <c r="T2488" i="1"/>
  <c r="S2488" i="1"/>
  <c r="T2489" i="1"/>
  <c r="S2489" i="1"/>
  <c r="T2490" i="1"/>
  <c r="S2490" i="1"/>
  <c r="T2491" i="1"/>
  <c r="S2491" i="1"/>
  <c r="T2492" i="1"/>
  <c r="S2492" i="1"/>
  <c r="T2493" i="1"/>
  <c r="S2493" i="1"/>
  <c r="T2494" i="1"/>
  <c r="S2494" i="1"/>
  <c r="T2495" i="1"/>
  <c r="S2495" i="1"/>
  <c r="T2496" i="1"/>
  <c r="S2496" i="1"/>
  <c r="T2497" i="1"/>
  <c r="S2497" i="1"/>
  <c r="T2498" i="1"/>
  <c r="S2498" i="1"/>
  <c r="T2499" i="1"/>
  <c r="S2499" i="1"/>
  <c r="T2500" i="1"/>
  <c r="S2500" i="1"/>
  <c r="T2501" i="1"/>
  <c r="S2501" i="1"/>
  <c r="T2502" i="1"/>
  <c r="S2502" i="1"/>
  <c r="T2503" i="1"/>
  <c r="S2503" i="1"/>
  <c r="T2504" i="1"/>
  <c r="S2504" i="1"/>
  <c r="T2505" i="1"/>
  <c r="S2505" i="1"/>
  <c r="T2506" i="1"/>
  <c r="S2506" i="1"/>
  <c r="T2507" i="1"/>
  <c r="S2507" i="1"/>
  <c r="T2508" i="1"/>
  <c r="S2508" i="1"/>
  <c r="T2509" i="1"/>
  <c r="S2509" i="1"/>
  <c r="T2510" i="1"/>
  <c r="S2510" i="1"/>
  <c r="T2511" i="1"/>
  <c r="S2511" i="1"/>
  <c r="T2512" i="1"/>
  <c r="S2512" i="1"/>
  <c r="T2513" i="1"/>
  <c r="S2513" i="1"/>
  <c r="T2514" i="1"/>
  <c r="S2514" i="1"/>
  <c r="T2515" i="1"/>
  <c r="S2515" i="1"/>
  <c r="T2516" i="1"/>
  <c r="S2516" i="1"/>
  <c r="T2517" i="1"/>
  <c r="S2517" i="1"/>
  <c r="T2518" i="1"/>
  <c r="S2518" i="1"/>
  <c r="T2519" i="1"/>
  <c r="S2519" i="1"/>
  <c r="T2520" i="1"/>
  <c r="S2520" i="1"/>
  <c r="T2521" i="1"/>
  <c r="S2521" i="1"/>
  <c r="T2522" i="1"/>
  <c r="S2522" i="1"/>
  <c r="T2523" i="1"/>
  <c r="S2523" i="1"/>
  <c r="T2524" i="1"/>
  <c r="S2524" i="1"/>
  <c r="T2525" i="1"/>
  <c r="S2525" i="1"/>
  <c r="T2526" i="1"/>
  <c r="S2526" i="1"/>
  <c r="T2527" i="1"/>
  <c r="S2527" i="1"/>
  <c r="T2528" i="1"/>
  <c r="S2528" i="1"/>
  <c r="T2529" i="1"/>
  <c r="S2529" i="1"/>
  <c r="T2530" i="1"/>
  <c r="S2530" i="1"/>
  <c r="T2531" i="1"/>
  <c r="S2531" i="1"/>
  <c r="T2532" i="1"/>
  <c r="S2532" i="1"/>
  <c r="T2533" i="1"/>
  <c r="S2533" i="1"/>
  <c r="T2534" i="1"/>
  <c r="S2534" i="1"/>
  <c r="T2535" i="1"/>
  <c r="S2535" i="1"/>
  <c r="T2536" i="1"/>
  <c r="S2536" i="1"/>
  <c r="T2537" i="1"/>
  <c r="S2537" i="1"/>
  <c r="T2538" i="1"/>
  <c r="S2538" i="1"/>
  <c r="T2539" i="1"/>
  <c r="S2539" i="1"/>
  <c r="T2540" i="1"/>
  <c r="S2540" i="1"/>
  <c r="T2541" i="1"/>
  <c r="S2541" i="1"/>
  <c r="T2542" i="1"/>
  <c r="S2542" i="1"/>
  <c r="T2543" i="1"/>
  <c r="S2543" i="1"/>
  <c r="T2544" i="1"/>
  <c r="S2544" i="1"/>
  <c r="T2545" i="1"/>
  <c r="S2545" i="1"/>
  <c r="T2546" i="1"/>
  <c r="S2546" i="1"/>
  <c r="T2547" i="1"/>
  <c r="S2547" i="1"/>
  <c r="T2548" i="1"/>
  <c r="S2548" i="1"/>
  <c r="T2549" i="1"/>
  <c r="S2549" i="1"/>
  <c r="T2550" i="1"/>
  <c r="S2550" i="1"/>
  <c r="T2551" i="1"/>
  <c r="S2551" i="1"/>
  <c r="T2552" i="1"/>
  <c r="S2552" i="1"/>
  <c r="T2553" i="1"/>
  <c r="S2553" i="1"/>
  <c r="T2554" i="1"/>
  <c r="S2554" i="1"/>
  <c r="T2555" i="1"/>
  <c r="S2555" i="1"/>
  <c r="T2556" i="1"/>
  <c r="S2556" i="1"/>
  <c r="T2557" i="1"/>
  <c r="S2557" i="1"/>
  <c r="T2558" i="1"/>
  <c r="S2558" i="1"/>
  <c r="T2559" i="1"/>
  <c r="S2559" i="1"/>
  <c r="T2560" i="1"/>
  <c r="S2560" i="1"/>
  <c r="T2561" i="1"/>
  <c r="S2561" i="1"/>
  <c r="T2562" i="1"/>
  <c r="S2562" i="1"/>
  <c r="T2563" i="1"/>
  <c r="S2563" i="1"/>
  <c r="T2564" i="1"/>
  <c r="S2564" i="1"/>
  <c r="T2565" i="1"/>
  <c r="S2565" i="1"/>
  <c r="T2566" i="1"/>
  <c r="S2566" i="1"/>
  <c r="T2567" i="1"/>
  <c r="S2567" i="1"/>
  <c r="T2568" i="1"/>
  <c r="S2568" i="1"/>
  <c r="T2569" i="1"/>
  <c r="S2569" i="1"/>
  <c r="T2570" i="1"/>
  <c r="S2570" i="1"/>
  <c r="T2571" i="1"/>
  <c r="S2571" i="1"/>
  <c r="T2572" i="1"/>
  <c r="S2572" i="1"/>
  <c r="T2573" i="1"/>
  <c r="S2573" i="1"/>
  <c r="T2574" i="1"/>
  <c r="S2574" i="1"/>
  <c r="T2575" i="1"/>
  <c r="S2575" i="1"/>
  <c r="T2576" i="1"/>
  <c r="S2576" i="1"/>
  <c r="T2577" i="1"/>
  <c r="S2577" i="1"/>
  <c r="T2578" i="1"/>
  <c r="S2578" i="1"/>
  <c r="T2579" i="1"/>
  <c r="S2579" i="1"/>
  <c r="T2580" i="1"/>
  <c r="S2580" i="1"/>
  <c r="T2581" i="1"/>
  <c r="S2581" i="1"/>
  <c r="T2582" i="1"/>
  <c r="S2582" i="1"/>
  <c r="T2583" i="1"/>
  <c r="S2583" i="1"/>
  <c r="T2584" i="1"/>
  <c r="S2584" i="1"/>
  <c r="T2585" i="1"/>
  <c r="S2585" i="1"/>
  <c r="T2586" i="1"/>
  <c r="S2586" i="1"/>
  <c r="T2587" i="1"/>
  <c r="S2587" i="1"/>
  <c r="T2588" i="1"/>
  <c r="S2588" i="1"/>
  <c r="T2589" i="1"/>
  <c r="S2589" i="1"/>
  <c r="T2590" i="1"/>
  <c r="S2590" i="1"/>
  <c r="T2591" i="1"/>
  <c r="S2591" i="1"/>
  <c r="T2592" i="1"/>
  <c r="S2592" i="1"/>
  <c r="T2593" i="1"/>
  <c r="S2593" i="1"/>
  <c r="T2594" i="1"/>
  <c r="S2594" i="1"/>
  <c r="T2595" i="1"/>
  <c r="S2595" i="1"/>
  <c r="T2596" i="1"/>
  <c r="S2596" i="1"/>
  <c r="T2597" i="1"/>
  <c r="S2597" i="1"/>
  <c r="T2598" i="1"/>
  <c r="S2598" i="1"/>
  <c r="T2599" i="1"/>
  <c r="S2599" i="1"/>
  <c r="T2600" i="1"/>
  <c r="S2600" i="1"/>
  <c r="T2601" i="1"/>
  <c r="S2601" i="1"/>
  <c r="T2602" i="1"/>
  <c r="S2602" i="1"/>
  <c r="T2603" i="1"/>
  <c r="S2603" i="1"/>
  <c r="T2604" i="1"/>
  <c r="S2604" i="1"/>
  <c r="T2605" i="1"/>
  <c r="S2605" i="1"/>
  <c r="T2606" i="1"/>
  <c r="S2606" i="1"/>
  <c r="T2607" i="1"/>
  <c r="S2607" i="1"/>
  <c r="T2608" i="1"/>
  <c r="S2608" i="1"/>
  <c r="T2609" i="1"/>
  <c r="S2609" i="1"/>
  <c r="T2610" i="1"/>
  <c r="S2610" i="1"/>
  <c r="T2611" i="1"/>
  <c r="S2611" i="1"/>
  <c r="T2612" i="1"/>
  <c r="S2612" i="1"/>
  <c r="T2613" i="1"/>
  <c r="S2613" i="1"/>
  <c r="T2614" i="1"/>
  <c r="S2614" i="1"/>
  <c r="T2615" i="1"/>
  <c r="S2615" i="1"/>
  <c r="T2616" i="1"/>
  <c r="S2616" i="1"/>
  <c r="T2617" i="1"/>
  <c r="S2617" i="1"/>
  <c r="T2618" i="1"/>
  <c r="S2618" i="1"/>
  <c r="T2619" i="1"/>
  <c r="S2619" i="1"/>
  <c r="T2620" i="1"/>
  <c r="S2620" i="1"/>
  <c r="T2621" i="1"/>
  <c r="S2621" i="1"/>
  <c r="T2622" i="1"/>
  <c r="S2622" i="1"/>
  <c r="T2623" i="1"/>
  <c r="S2623" i="1"/>
  <c r="T2624" i="1"/>
  <c r="S2624" i="1"/>
  <c r="T2625" i="1"/>
  <c r="S2625" i="1"/>
  <c r="T2626" i="1"/>
  <c r="S2626" i="1"/>
  <c r="T2627" i="1"/>
  <c r="S2627" i="1"/>
  <c r="T2628" i="1"/>
  <c r="S2628" i="1"/>
  <c r="T2629" i="1"/>
  <c r="S2629" i="1"/>
  <c r="T2630" i="1"/>
  <c r="S2630" i="1"/>
  <c r="T2631" i="1"/>
  <c r="S2631" i="1"/>
  <c r="T2632" i="1"/>
  <c r="S2632" i="1"/>
  <c r="T2633" i="1"/>
  <c r="S2633" i="1"/>
  <c r="T2634" i="1"/>
  <c r="S2634" i="1"/>
  <c r="T2635" i="1"/>
  <c r="S2635" i="1"/>
  <c r="T2636" i="1"/>
  <c r="S2636" i="1"/>
  <c r="T2637" i="1"/>
  <c r="S2637" i="1"/>
  <c r="T2638" i="1"/>
  <c r="S2638" i="1"/>
  <c r="T2639" i="1"/>
  <c r="S2639" i="1"/>
  <c r="T2640" i="1"/>
  <c r="S2640" i="1"/>
  <c r="T2641" i="1"/>
  <c r="S2641" i="1"/>
  <c r="T2642" i="1"/>
  <c r="S2642" i="1"/>
  <c r="T2643" i="1"/>
  <c r="S2643" i="1"/>
  <c r="T2644" i="1"/>
  <c r="S2644" i="1"/>
  <c r="T2645" i="1"/>
  <c r="S2645" i="1"/>
  <c r="T2646" i="1"/>
  <c r="S2646" i="1"/>
  <c r="T2647" i="1"/>
  <c r="S2647" i="1"/>
  <c r="T2648" i="1"/>
  <c r="S2648" i="1"/>
  <c r="T2649" i="1"/>
  <c r="S2649" i="1"/>
  <c r="T2650" i="1"/>
  <c r="S2650" i="1"/>
  <c r="T2651" i="1"/>
  <c r="S2651" i="1"/>
  <c r="T2652" i="1"/>
  <c r="S2652" i="1"/>
  <c r="T2653" i="1"/>
  <c r="S2653" i="1"/>
  <c r="T2654" i="1"/>
  <c r="S2654" i="1"/>
  <c r="T2655" i="1"/>
  <c r="S2655" i="1"/>
  <c r="T2656" i="1"/>
  <c r="S2656" i="1"/>
  <c r="T2657" i="1"/>
  <c r="S2657" i="1"/>
  <c r="T2658" i="1"/>
  <c r="S2658" i="1"/>
  <c r="T2659" i="1"/>
  <c r="S2659" i="1"/>
  <c r="T2660" i="1"/>
  <c r="S2660" i="1"/>
  <c r="T2661" i="1"/>
  <c r="S2661" i="1"/>
  <c r="T2662" i="1"/>
  <c r="S2662" i="1"/>
  <c r="T2663" i="1"/>
  <c r="S2663" i="1"/>
  <c r="T2664" i="1"/>
  <c r="S2664" i="1"/>
  <c r="T2665" i="1"/>
  <c r="S2665" i="1"/>
  <c r="T2666" i="1"/>
  <c r="S2666" i="1"/>
  <c r="T2667" i="1"/>
  <c r="S2667" i="1"/>
  <c r="T2668" i="1"/>
  <c r="S2668" i="1"/>
  <c r="T2669" i="1"/>
  <c r="S2669" i="1"/>
  <c r="T2670" i="1"/>
  <c r="S2670" i="1"/>
  <c r="T2671" i="1"/>
  <c r="S2671" i="1"/>
  <c r="T2672" i="1"/>
  <c r="S2672" i="1"/>
  <c r="T2673" i="1"/>
  <c r="S2673" i="1"/>
  <c r="T2674" i="1"/>
  <c r="S2674" i="1"/>
  <c r="T2675" i="1"/>
  <c r="S2675" i="1"/>
  <c r="T2676" i="1"/>
  <c r="S2676" i="1"/>
  <c r="T2677" i="1"/>
  <c r="S2677" i="1"/>
  <c r="T2678" i="1"/>
  <c r="S2678" i="1"/>
  <c r="T2679" i="1"/>
  <c r="S2679" i="1"/>
  <c r="T2680" i="1"/>
  <c r="S2680" i="1"/>
  <c r="T2681" i="1"/>
  <c r="S2681" i="1"/>
  <c r="T2682" i="1"/>
  <c r="S2682" i="1"/>
  <c r="T2683" i="1"/>
  <c r="S2683" i="1"/>
  <c r="T2684" i="1"/>
  <c r="S2684" i="1"/>
  <c r="T2685" i="1"/>
  <c r="S2685" i="1"/>
  <c r="T2686" i="1"/>
  <c r="S2686" i="1"/>
  <c r="T2687" i="1"/>
  <c r="S2687" i="1"/>
  <c r="T2688" i="1"/>
  <c r="S2688" i="1"/>
  <c r="T2689" i="1"/>
  <c r="S2689" i="1"/>
  <c r="T2690" i="1"/>
  <c r="S2690" i="1"/>
  <c r="T2691" i="1"/>
  <c r="S2691" i="1"/>
  <c r="T2692" i="1"/>
  <c r="S2692" i="1"/>
  <c r="T2693" i="1"/>
  <c r="S2693" i="1"/>
  <c r="T2694" i="1"/>
  <c r="S2694" i="1"/>
  <c r="T2695" i="1"/>
  <c r="S2695" i="1"/>
  <c r="T2696" i="1"/>
  <c r="S2696" i="1"/>
  <c r="T2697" i="1"/>
  <c r="S2697" i="1"/>
  <c r="T2698" i="1"/>
  <c r="S2698" i="1"/>
  <c r="T2699" i="1"/>
  <c r="S2699" i="1"/>
  <c r="T2700" i="1"/>
  <c r="S2700" i="1"/>
  <c r="T2701" i="1"/>
  <c r="S2701" i="1"/>
  <c r="T2702" i="1"/>
  <c r="S2702" i="1"/>
  <c r="T2703" i="1"/>
  <c r="S2703" i="1"/>
  <c r="T2704" i="1"/>
  <c r="S2704" i="1"/>
  <c r="T2705" i="1"/>
  <c r="S2705" i="1"/>
  <c r="T2706" i="1"/>
  <c r="S2706" i="1"/>
  <c r="T2707" i="1"/>
  <c r="S2707" i="1"/>
  <c r="T2708" i="1"/>
  <c r="S2708" i="1"/>
  <c r="T2709" i="1"/>
  <c r="S2709" i="1"/>
  <c r="T2710" i="1"/>
  <c r="S2710" i="1"/>
  <c r="T2711" i="1"/>
  <c r="S2711" i="1"/>
  <c r="T2712" i="1"/>
  <c r="S2712" i="1"/>
  <c r="T2713" i="1"/>
  <c r="S2713" i="1"/>
  <c r="T2714" i="1"/>
  <c r="S2714" i="1"/>
  <c r="T2715" i="1"/>
  <c r="S2715" i="1"/>
  <c r="T2716" i="1"/>
  <c r="S2716" i="1"/>
  <c r="T2717" i="1"/>
  <c r="S2717" i="1"/>
  <c r="T2718" i="1"/>
  <c r="S2718" i="1"/>
  <c r="T2719" i="1"/>
  <c r="S2719" i="1"/>
  <c r="T2720" i="1"/>
  <c r="S2720" i="1"/>
  <c r="T2721" i="1"/>
  <c r="S2721" i="1"/>
  <c r="T2722" i="1"/>
  <c r="S2722" i="1"/>
  <c r="T2723" i="1"/>
  <c r="S2723" i="1"/>
  <c r="T2724" i="1"/>
  <c r="S2724" i="1"/>
  <c r="T2725" i="1"/>
  <c r="S2725" i="1"/>
  <c r="T2726" i="1"/>
  <c r="S2726" i="1"/>
  <c r="T2727" i="1"/>
  <c r="S2727" i="1"/>
  <c r="T2728" i="1"/>
  <c r="S2728" i="1"/>
  <c r="T2729" i="1"/>
  <c r="S2729" i="1"/>
  <c r="T2730" i="1"/>
  <c r="S2730" i="1"/>
  <c r="T2731" i="1"/>
  <c r="S2731" i="1"/>
  <c r="T2732" i="1"/>
  <c r="S2732" i="1"/>
  <c r="T2733" i="1"/>
  <c r="S2733" i="1"/>
  <c r="T2734" i="1"/>
  <c r="S2734" i="1"/>
  <c r="T2735" i="1"/>
  <c r="S2735" i="1"/>
  <c r="T2736" i="1"/>
  <c r="S2736" i="1"/>
  <c r="T2737" i="1"/>
  <c r="S2737" i="1"/>
  <c r="T2738" i="1"/>
  <c r="S2738" i="1"/>
  <c r="T2739" i="1"/>
  <c r="S2739" i="1"/>
  <c r="T2740" i="1"/>
  <c r="S2740" i="1"/>
  <c r="T2741" i="1"/>
  <c r="S2741" i="1"/>
  <c r="T2742" i="1"/>
  <c r="S2742" i="1"/>
  <c r="T2743" i="1"/>
  <c r="S2743" i="1"/>
  <c r="T2744" i="1"/>
  <c r="S2744" i="1"/>
  <c r="T2745" i="1"/>
  <c r="S2745" i="1"/>
  <c r="T2746" i="1"/>
  <c r="S2746" i="1"/>
  <c r="T2747" i="1"/>
  <c r="S2747" i="1"/>
  <c r="T2748" i="1"/>
  <c r="S2748" i="1"/>
  <c r="T2749" i="1"/>
  <c r="S2749" i="1"/>
  <c r="T2750" i="1"/>
  <c r="S2750" i="1"/>
  <c r="T2751" i="1"/>
  <c r="S2751" i="1"/>
  <c r="T2752" i="1"/>
  <c r="S2752" i="1"/>
  <c r="T2753" i="1"/>
  <c r="S2753" i="1"/>
  <c r="T2754" i="1"/>
  <c r="S2754" i="1"/>
  <c r="T2755" i="1"/>
  <c r="S2755" i="1"/>
  <c r="T2756" i="1"/>
  <c r="S2756" i="1"/>
  <c r="T2757" i="1"/>
  <c r="S2757" i="1"/>
  <c r="T2758" i="1"/>
  <c r="S2758" i="1"/>
  <c r="T2759" i="1"/>
  <c r="S2759" i="1"/>
  <c r="T2760" i="1"/>
  <c r="S2760" i="1"/>
  <c r="T2761" i="1"/>
  <c r="S2761" i="1"/>
  <c r="T2762" i="1"/>
  <c r="S2762" i="1"/>
  <c r="T2763" i="1"/>
  <c r="S2763" i="1"/>
  <c r="T2764" i="1"/>
  <c r="S2764" i="1"/>
  <c r="T2765" i="1"/>
  <c r="S2765" i="1"/>
  <c r="T2766" i="1"/>
  <c r="S2766" i="1"/>
  <c r="T2767" i="1"/>
  <c r="S2767" i="1"/>
  <c r="T2768" i="1"/>
  <c r="S2768" i="1"/>
  <c r="T2769" i="1"/>
  <c r="S2769" i="1"/>
  <c r="T2770" i="1"/>
  <c r="S2770" i="1"/>
  <c r="T2771" i="1"/>
  <c r="S2771" i="1"/>
  <c r="T2772" i="1"/>
  <c r="S2772" i="1"/>
  <c r="T2773" i="1"/>
  <c r="S2773" i="1"/>
  <c r="T2774" i="1"/>
  <c r="S2774" i="1"/>
  <c r="T2775" i="1"/>
  <c r="S2775" i="1"/>
  <c r="T2776" i="1"/>
  <c r="S2776" i="1"/>
  <c r="T2777" i="1"/>
  <c r="S2777" i="1"/>
  <c r="T2778" i="1"/>
  <c r="S2778" i="1"/>
  <c r="T2779" i="1"/>
  <c r="S2779" i="1"/>
  <c r="T2780" i="1"/>
  <c r="S2780" i="1"/>
  <c r="T2781" i="1"/>
  <c r="S2781" i="1"/>
  <c r="T2782" i="1"/>
  <c r="S2782" i="1"/>
  <c r="T2783" i="1"/>
  <c r="S2783" i="1"/>
  <c r="T2784" i="1"/>
  <c r="S2784" i="1"/>
  <c r="T2785" i="1"/>
  <c r="S2785" i="1"/>
  <c r="T2786" i="1"/>
  <c r="S2786" i="1"/>
  <c r="T2787" i="1"/>
  <c r="S2787" i="1"/>
  <c r="T2788" i="1"/>
  <c r="S2788" i="1"/>
  <c r="T2789" i="1"/>
  <c r="S2789" i="1"/>
  <c r="T2790" i="1"/>
  <c r="S2790" i="1"/>
  <c r="T2791" i="1"/>
  <c r="S2791" i="1"/>
  <c r="T2792" i="1"/>
  <c r="S2792" i="1"/>
  <c r="T2793" i="1"/>
  <c r="S2793" i="1"/>
  <c r="T2794" i="1"/>
  <c r="S2794" i="1"/>
  <c r="T2795" i="1"/>
  <c r="S2795" i="1"/>
  <c r="T2796" i="1"/>
  <c r="S2796" i="1"/>
  <c r="T2797" i="1"/>
  <c r="S2797" i="1"/>
  <c r="T2798" i="1"/>
  <c r="S2798" i="1"/>
  <c r="T2799" i="1"/>
  <c r="S2799" i="1"/>
  <c r="T2800" i="1"/>
  <c r="S2800" i="1"/>
  <c r="T2801" i="1"/>
  <c r="S2801" i="1"/>
  <c r="T2802" i="1"/>
  <c r="S2802" i="1"/>
  <c r="T2803" i="1"/>
  <c r="S2803" i="1"/>
  <c r="T2804" i="1"/>
  <c r="S2804" i="1"/>
  <c r="T2805" i="1"/>
  <c r="S2805" i="1"/>
  <c r="T2806" i="1"/>
  <c r="S2806" i="1"/>
  <c r="T2807" i="1"/>
  <c r="S2807" i="1"/>
  <c r="T2808" i="1"/>
  <c r="S2808" i="1"/>
  <c r="T2809" i="1"/>
  <c r="S2809" i="1"/>
  <c r="T2810" i="1"/>
  <c r="S2810" i="1"/>
  <c r="T2811" i="1"/>
  <c r="S2811" i="1"/>
  <c r="T2812" i="1"/>
  <c r="S2812" i="1"/>
  <c r="T2813" i="1"/>
  <c r="S2813" i="1"/>
  <c r="T2814" i="1"/>
  <c r="S2814" i="1"/>
  <c r="T2815" i="1"/>
  <c r="S2815" i="1"/>
  <c r="T2816" i="1"/>
  <c r="S2816" i="1"/>
  <c r="T2817" i="1"/>
  <c r="S2817" i="1"/>
  <c r="T2818" i="1"/>
  <c r="S2818" i="1"/>
  <c r="T2819" i="1"/>
  <c r="S2819" i="1"/>
  <c r="T2820" i="1"/>
  <c r="S2820" i="1"/>
  <c r="T2821" i="1"/>
  <c r="S2821" i="1"/>
  <c r="T2822" i="1"/>
  <c r="S2822" i="1"/>
  <c r="T2823" i="1"/>
  <c r="S2823" i="1"/>
  <c r="T2824" i="1"/>
  <c r="S2824" i="1"/>
  <c r="T2825" i="1"/>
  <c r="S2825" i="1"/>
  <c r="T2826" i="1"/>
  <c r="S2826" i="1"/>
  <c r="T2827" i="1"/>
  <c r="S2827" i="1"/>
  <c r="T2828" i="1"/>
  <c r="S2828" i="1"/>
  <c r="T2829" i="1"/>
  <c r="S2829" i="1"/>
  <c r="T2830" i="1"/>
  <c r="S2830" i="1"/>
  <c r="T2831" i="1"/>
  <c r="S2831" i="1"/>
  <c r="T2832" i="1"/>
  <c r="S2832" i="1"/>
  <c r="T2833" i="1"/>
  <c r="S2833" i="1"/>
  <c r="T2834" i="1"/>
  <c r="S2834" i="1"/>
  <c r="T2835" i="1"/>
  <c r="S2835" i="1"/>
  <c r="T2836" i="1"/>
  <c r="S2836" i="1"/>
  <c r="T2837" i="1"/>
  <c r="S2837" i="1"/>
  <c r="T2838" i="1"/>
  <c r="S2838" i="1"/>
  <c r="T2839" i="1"/>
  <c r="S2839" i="1"/>
  <c r="T2840" i="1"/>
  <c r="S2840" i="1"/>
  <c r="T2841" i="1"/>
  <c r="S2841" i="1"/>
  <c r="T2842" i="1"/>
  <c r="S2842" i="1"/>
  <c r="T2843" i="1"/>
  <c r="S2843" i="1"/>
  <c r="T2844" i="1"/>
  <c r="S2844" i="1"/>
  <c r="T2845" i="1"/>
  <c r="S2845" i="1"/>
  <c r="T2846" i="1"/>
  <c r="S2846" i="1"/>
  <c r="T2847" i="1"/>
  <c r="S2847" i="1"/>
  <c r="T2848" i="1"/>
  <c r="S2848" i="1"/>
  <c r="T2849" i="1"/>
  <c r="S2849" i="1"/>
  <c r="T2850" i="1"/>
  <c r="S2850" i="1"/>
  <c r="T2851" i="1"/>
  <c r="S2851" i="1"/>
  <c r="T2852" i="1"/>
  <c r="S2852" i="1"/>
  <c r="T2853" i="1"/>
  <c r="S2853" i="1"/>
  <c r="T2854" i="1"/>
  <c r="S2854" i="1"/>
  <c r="T2855" i="1"/>
  <c r="S2855" i="1"/>
  <c r="T2856" i="1"/>
  <c r="S2856" i="1"/>
  <c r="T2857" i="1"/>
  <c r="S2857" i="1"/>
  <c r="T2858" i="1"/>
  <c r="S2858" i="1"/>
  <c r="T2859" i="1"/>
  <c r="S2859" i="1"/>
  <c r="T2860" i="1"/>
  <c r="S2860" i="1"/>
  <c r="T2861" i="1"/>
  <c r="S2861" i="1"/>
  <c r="T2862" i="1"/>
  <c r="S2862" i="1"/>
  <c r="T2863" i="1"/>
  <c r="S2863" i="1"/>
  <c r="T2864" i="1"/>
  <c r="S2864" i="1"/>
  <c r="T2865" i="1"/>
  <c r="S2865" i="1"/>
  <c r="T2866" i="1"/>
  <c r="S2866" i="1"/>
  <c r="T2867" i="1"/>
  <c r="S2867" i="1"/>
  <c r="T2868" i="1"/>
  <c r="S2868" i="1"/>
  <c r="T2869" i="1"/>
  <c r="S2869" i="1"/>
  <c r="T2870" i="1"/>
  <c r="S2870" i="1"/>
  <c r="T2871" i="1"/>
  <c r="S2871" i="1"/>
  <c r="T2872" i="1"/>
  <c r="S2872" i="1"/>
  <c r="T2873" i="1"/>
  <c r="S2873" i="1"/>
  <c r="T2874" i="1"/>
  <c r="S2874" i="1"/>
  <c r="T2875" i="1"/>
  <c r="S2875" i="1"/>
  <c r="T2876" i="1"/>
  <c r="S2876" i="1"/>
  <c r="T2877" i="1"/>
  <c r="S2877" i="1"/>
  <c r="T2878" i="1"/>
  <c r="S2878" i="1"/>
  <c r="T2879" i="1"/>
  <c r="S2879" i="1"/>
  <c r="T2880" i="1"/>
  <c r="S2880" i="1"/>
  <c r="T2881" i="1"/>
  <c r="S2881" i="1"/>
  <c r="T2882" i="1"/>
  <c r="S2882" i="1"/>
  <c r="T2883" i="1"/>
  <c r="S2883" i="1"/>
  <c r="T2884" i="1"/>
  <c r="S2884" i="1"/>
  <c r="T2885" i="1"/>
  <c r="S2885" i="1"/>
  <c r="T2886" i="1"/>
  <c r="S2886" i="1"/>
  <c r="T2887" i="1"/>
  <c r="S2887" i="1"/>
  <c r="T2888" i="1"/>
  <c r="S2888" i="1"/>
  <c r="T2889" i="1"/>
  <c r="S2889" i="1"/>
  <c r="T2890" i="1"/>
  <c r="S2890" i="1"/>
  <c r="T2891" i="1"/>
  <c r="S2891" i="1"/>
  <c r="T2892" i="1"/>
  <c r="S2892" i="1"/>
  <c r="T2893" i="1"/>
  <c r="S2893" i="1"/>
  <c r="T2894" i="1"/>
  <c r="S2894" i="1"/>
  <c r="T2895" i="1"/>
  <c r="S2895" i="1"/>
  <c r="T2896" i="1"/>
  <c r="S2896" i="1"/>
  <c r="T2897" i="1"/>
  <c r="S2897" i="1"/>
  <c r="T2898" i="1"/>
  <c r="S2898" i="1"/>
  <c r="T2899" i="1"/>
  <c r="S2899" i="1"/>
  <c r="T2900" i="1"/>
  <c r="S2900" i="1"/>
  <c r="T2901" i="1"/>
  <c r="S2901" i="1"/>
  <c r="T2902" i="1"/>
  <c r="S2902" i="1"/>
  <c r="T2903" i="1"/>
  <c r="S2903" i="1"/>
  <c r="T2904" i="1"/>
  <c r="S2904" i="1"/>
  <c r="T2905" i="1"/>
  <c r="S2905" i="1"/>
  <c r="T2906" i="1"/>
  <c r="S2906" i="1"/>
  <c r="T2907" i="1"/>
  <c r="S2907" i="1"/>
  <c r="T2908" i="1"/>
  <c r="S2908" i="1"/>
  <c r="T2909" i="1"/>
  <c r="S2909" i="1"/>
  <c r="T2910" i="1"/>
  <c r="S2910" i="1"/>
  <c r="T2911" i="1"/>
  <c r="S2911" i="1"/>
  <c r="T2912" i="1"/>
  <c r="S2912" i="1"/>
  <c r="T2913" i="1"/>
  <c r="S2913" i="1"/>
  <c r="T2914" i="1"/>
  <c r="S2914" i="1"/>
  <c r="T2915" i="1"/>
  <c r="S2915" i="1"/>
  <c r="T2916" i="1"/>
  <c r="S2916" i="1"/>
  <c r="T2917" i="1"/>
  <c r="S2917" i="1"/>
  <c r="T2918" i="1"/>
  <c r="S2918" i="1"/>
  <c r="T2919" i="1"/>
  <c r="S2919" i="1"/>
  <c r="T2920" i="1"/>
  <c r="S2920" i="1"/>
  <c r="T2921" i="1"/>
  <c r="S2921" i="1"/>
  <c r="T2922" i="1"/>
  <c r="S2922" i="1"/>
  <c r="T2923" i="1"/>
  <c r="S2923" i="1"/>
  <c r="T2924" i="1"/>
  <c r="S2924" i="1"/>
  <c r="T2925" i="1"/>
  <c r="S2925" i="1"/>
  <c r="T2926" i="1"/>
  <c r="S2926" i="1"/>
  <c r="T2927" i="1"/>
  <c r="S2927" i="1"/>
  <c r="T2928" i="1"/>
  <c r="S2928" i="1"/>
  <c r="T2929" i="1"/>
  <c r="S2929" i="1"/>
  <c r="T2930" i="1"/>
  <c r="S2930" i="1"/>
  <c r="T2931" i="1"/>
  <c r="S2931" i="1"/>
  <c r="T2932" i="1"/>
  <c r="S2932" i="1"/>
  <c r="T2933" i="1"/>
  <c r="S2933" i="1"/>
  <c r="T2934" i="1"/>
  <c r="S2934" i="1"/>
  <c r="T2935" i="1"/>
  <c r="S2935" i="1"/>
  <c r="T2936" i="1"/>
  <c r="S2936" i="1"/>
  <c r="T2937" i="1"/>
  <c r="S2937" i="1"/>
  <c r="T2938" i="1"/>
  <c r="S2938" i="1"/>
  <c r="T2939" i="1"/>
  <c r="S2939" i="1"/>
  <c r="T2940" i="1"/>
  <c r="S2940" i="1"/>
  <c r="T2941" i="1"/>
  <c r="S2941" i="1"/>
  <c r="T2942" i="1"/>
  <c r="S2942" i="1"/>
  <c r="T2943" i="1"/>
  <c r="S2943" i="1"/>
  <c r="T2944" i="1"/>
  <c r="S2944" i="1"/>
  <c r="T2945" i="1"/>
  <c r="S2945" i="1"/>
  <c r="T2946" i="1"/>
  <c r="S2946" i="1"/>
  <c r="T2947" i="1"/>
  <c r="S2947" i="1"/>
  <c r="T2948" i="1"/>
  <c r="S2948" i="1"/>
  <c r="T2949" i="1"/>
  <c r="S2949" i="1"/>
  <c r="T2950" i="1"/>
  <c r="S2950" i="1"/>
  <c r="T2951" i="1"/>
  <c r="S2951" i="1"/>
  <c r="T2952" i="1"/>
  <c r="S2952" i="1"/>
  <c r="T2953" i="1"/>
  <c r="S2953" i="1"/>
  <c r="T2954" i="1"/>
  <c r="S2954" i="1"/>
  <c r="T2955" i="1"/>
  <c r="S2955" i="1"/>
  <c r="T2956" i="1"/>
  <c r="S2956" i="1"/>
  <c r="T2957" i="1"/>
  <c r="S2957" i="1"/>
  <c r="T2958" i="1"/>
  <c r="S2958" i="1"/>
  <c r="T2959" i="1"/>
  <c r="S2959" i="1"/>
  <c r="T2960" i="1"/>
  <c r="S2960" i="1"/>
  <c r="T2961" i="1"/>
  <c r="S2961" i="1"/>
  <c r="T2962" i="1"/>
  <c r="S2962" i="1"/>
  <c r="T2963" i="1"/>
  <c r="S2963" i="1"/>
  <c r="T2964" i="1"/>
  <c r="S2964" i="1"/>
  <c r="T2965" i="1"/>
  <c r="S2965" i="1"/>
  <c r="T2966" i="1"/>
  <c r="S2966" i="1"/>
  <c r="T2967" i="1"/>
  <c r="S2967" i="1"/>
  <c r="T2968" i="1"/>
  <c r="S2968" i="1"/>
  <c r="T2969" i="1"/>
  <c r="S2969" i="1"/>
  <c r="T2970" i="1"/>
  <c r="S2970" i="1"/>
  <c r="T2971" i="1"/>
  <c r="S2971" i="1"/>
  <c r="T2972" i="1"/>
  <c r="S2972" i="1"/>
  <c r="T2973" i="1"/>
  <c r="S2973" i="1"/>
  <c r="T2974" i="1"/>
  <c r="S2974" i="1"/>
  <c r="T2975" i="1"/>
  <c r="S2975" i="1"/>
  <c r="T2976" i="1"/>
  <c r="S2976" i="1"/>
  <c r="T2977" i="1"/>
  <c r="S2977" i="1"/>
  <c r="T2978" i="1"/>
  <c r="S2978" i="1"/>
  <c r="T2979" i="1"/>
  <c r="S2979" i="1"/>
  <c r="T2980" i="1"/>
  <c r="S2980" i="1"/>
  <c r="T2981" i="1"/>
  <c r="S2981" i="1"/>
  <c r="T2982" i="1"/>
  <c r="S2982" i="1"/>
  <c r="T2983" i="1"/>
  <c r="S2983" i="1"/>
  <c r="T2984" i="1"/>
  <c r="S2984" i="1"/>
  <c r="T2985" i="1"/>
  <c r="S2985" i="1"/>
  <c r="T2986" i="1"/>
  <c r="S2986" i="1"/>
  <c r="T2987" i="1"/>
  <c r="S2987" i="1"/>
  <c r="T2988" i="1"/>
  <c r="S2988" i="1"/>
  <c r="T2989" i="1"/>
  <c r="S2989" i="1"/>
  <c r="T2990" i="1"/>
  <c r="S2990" i="1"/>
  <c r="T2991" i="1"/>
  <c r="S2991" i="1"/>
  <c r="T2992" i="1"/>
  <c r="S2992" i="1"/>
  <c r="T2993" i="1"/>
  <c r="S2993" i="1"/>
  <c r="T2994" i="1"/>
  <c r="S2994" i="1"/>
  <c r="T2995" i="1"/>
  <c r="S2995" i="1"/>
  <c r="T2996" i="1"/>
  <c r="S2996" i="1"/>
  <c r="T2997" i="1"/>
  <c r="S2997" i="1"/>
  <c r="T2998" i="1"/>
  <c r="S2998" i="1"/>
  <c r="T2999" i="1"/>
  <c r="S2999" i="1"/>
  <c r="T3000" i="1"/>
  <c r="S3000" i="1"/>
  <c r="T3001" i="1"/>
  <c r="S3001" i="1"/>
  <c r="T3002" i="1"/>
  <c r="S3002" i="1"/>
  <c r="T3003" i="1"/>
  <c r="S3003" i="1"/>
  <c r="T3004" i="1"/>
  <c r="S3004" i="1"/>
  <c r="T3005" i="1"/>
  <c r="S3005" i="1"/>
  <c r="T3006" i="1"/>
  <c r="S3006" i="1"/>
  <c r="T3007" i="1"/>
  <c r="S3007" i="1"/>
  <c r="T3008" i="1"/>
  <c r="S3008" i="1"/>
  <c r="T3009" i="1"/>
  <c r="S3009" i="1"/>
  <c r="T3010" i="1"/>
  <c r="S3010" i="1"/>
  <c r="T3011" i="1"/>
  <c r="S3011" i="1"/>
  <c r="T3012" i="1"/>
  <c r="S3012" i="1"/>
  <c r="T3013" i="1"/>
  <c r="S3013" i="1"/>
  <c r="T3014" i="1"/>
  <c r="S3014" i="1"/>
  <c r="T3015" i="1"/>
  <c r="S3015" i="1"/>
  <c r="T3016" i="1"/>
  <c r="S3016" i="1"/>
  <c r="T3017" i="1"/>
  <c r="S3017" i="1"/>
  <c r="T3018" i="1"/>
  <c r="S3018" i="1"/>
  <c r="T3019" i="1"/>
  <c r="S3019" i="1"/>
  <c r="T3020" i="1"/>
  <c r="S3020" i="1"/>
  <c r="T3021" i="1"/>
  <c r="S3021" i="1"/>
  <c r="T3022" i="1"/>
  <c r="S3022" i="1"/>
  <c r="T3023" i="1"/>
  <c r="S3023" i="1"/>
  <c r="T3024" i="1"/>
  <c r="S3024" i="1"/>
  <c r="T3025" i="1"/>
  <c r="S3025" i="1"/>
  <c r="T3026" i="1"/>
  <c r="S3026" i="1"/>
  <c r="T3027" i="1"/>
  <c r="S3027" i="1"/>
  <c r="T3028" i="1"/>
  <c r="S3028" i="1"/>
  <c r="T3029" i="1"/>
  <c r="S3029" i="1"/>
  <c r="T3030" i="1"/>
  <c r="S3030" i="1"/>
  <c r="T3031" i="1"/>
  <c r="S3031" i="1"/>
  <c r="T3032" i="1"/>
  <c r="S3032" i="1"/>
  <c r="T3033" i="1"/>
  <c r="S3033" i="1"/>
  <c r="T3034" i="1"/>
  <c r="S3034" i="1"/>
  <c r="T3035" i="1"/>
  <c r="S3035" i="1"/>
  <c r="T3036" i="1"/>
  <c r="S3036" i="1"/>
  <c r="T3037" i="1"/>
  <c r="S3037" i="1"/>
  <c r="T3038" i="1"/>
  <c r="S3038" i="1"/>
  <c r="T3039" i="1"/>
  <c r="S3039" i="1"/>
  <c r="T3040" i="1"/>
  <c r="S3040" i="1"/>
  <c r="T3041" i="1"/>
  <c r="S3041" i="1"/>
  <c r="T3042" i="1"/>
  <c r="S3042" i="1"/>
  <c r="T3043" i="1"/>
  <c r="S3043" i="1"/>
  <c r="T3044" i="1"/>
  <c r="S3044" i="1"/>
  <c r="T3045" i="1"/>
  <c r="S3045" i="1"/>
  <c r="T3046" i="1"/>
  <c r="S3046" i="1"/>
  <c r="T3047" i="1"/>
  <c r="S3047" i="1"/>
  <c r="T3048" i="1"/>
  <c r="S3048" i="1"/>
  <c r="T3049" i="1"/>
  <c r="S3049" i="1"/>
  <c r="T3050" i="1"/>
  <c r="S3050" i="1"/>
  <c r="T3051" i="1"/>
  <c r="S3051" i="1"/>
  <c r="T3052" i="1"/>
  <c r="S3052" i="1"/>
  <c r="T3053" i="1"/>
  <c r="S3053" i="1"/>
  <c r="T3054" i="1"/>
  <c r="S3054" i="1"/>
  <c r="T3055" i="1"/>
  <c r="S3055" i="1"/>
  <c r="T3056" i="1"/>
  <c r="S3056" i="1"/>
  <c r="T3057" i="1"/>
  <c r="S3057" i="1"/>
  <c r="T3058" i="1"/>
  <c r="S3058" i="1"/>
  <c r="T3059" i="1"/>
  <c r="S3059" i="1"/>
  <c r="T3060" i="1"/>
  <c r="S3060" i="1"/>
  <c r="T3061" i="1"/>
  <c r="S3061" i="1"/>
  <c r="T3062" i="1"/>
  <c r="S3062" i="1"/>
  <c r="T3063" i="1"/>
  <c r="S3063" i="1"/>
  <c r="T3064" i="1"/>
  <c r="S3064" i="1"/>
  <c r="T3065" i="1"/>
  <c r="S3065" i="1"/>
  <c r="T3066" i="1"/>
  <c r="S3066" i="1"/>
  <c r="T3067" i="1"/>
  <c r="S3067" i="1"/>
  <c r="T3068" i="1"/>
  <c r="S3068" i="1"/>
  <c r="T3069" i="1"/>
  <c r="S3069" i="1"/>
  <c r="T3070" i="1"/>
  <c r="S3070" i="1"/>
  <c r="T3071" i="1"/>
  <c r="S3071" i="1"/>
  <c r="T3072" i="1"/>
  <c r="S3072" i="1"/>
  <c r="T3073" i="1"/>
  <c r="S3073" i="1"/>
  <c r="T3074" i="1"/>
  <c r="S3074" i="1"/>
  <c r="T3075" i="1"/>
  <c r="S3075" i="1"/>
  <c r="T3076" i="1"/>
  <c r="S3076" i="1"/>
  <c r="T3077" i="1"/>
  <c r="S3077" i="1"/>
  <c r="T3078" i="1"/>
  <c r="S3078" i="1"/>
  <c r="T3079" i="1"/>
  <c r="S3079" i="1"/>
  <c r="T3080" i="1"/>
  <c r="S3080" i="1"/>
  <c r="T3081" i="1"/>
  <c r="S3081" i="1"/>
  <c r="T3082" i="1"/>
  <c r="S3082" i="1"/>
  <c r="T3083" i="1"/>
  <c r="S3083" i="1"/>
  <c r="T3084" i="1"/>
  <c r="S3084" i="1"/>
  <c r="T3085" i="1"/>
  <c r="S3085" i="1"/>
  <c r="T3086" i="1"/>
  <c r="S3086" i="1"/>
  <c r="T3087" i="1"/>
  <c r="S3087" i="1"/>
  <c r="T3088" i="1"/>
  <c r="S3088" i="1"/>
  <c r="T3089" i="1"/>
  <c r="S3089" i="1"/>
  <c r="T3090" i="1"/>
  <c r="S3090" i="1"/>
  <c r="T3091" i="1"/>
  <c r="S3091" i="1"/>
  <c r="T3092" i="1"/>
  <c r="S3092" i="1"/>
  <c r="T3093" i="1"/>
  <c r="S3093" i="1"/>
  <c r="T3094" i="1"/>
  <c r="S3094" i="1"/>
  <c r="T3095" i="1"/>
  <c r="S3095" i="1"/>
  <c r="T3096" i="1"/>
  <c r="S3096" i="1"/>
  <c r="T3097" i="1"/>
  <c r="S3097" i="1"/>
  <c r="T3098" i="1"/>
  <c r="S3098" i="1"/>
  <c r="T3099" i="1"/>
  <c r="S3099" i="1"/>
  <c r="T3100" i="1"/>
  <c r="S3100" i="1"/>
  <c r="T3101" i="1"/>
  <c r="S3101" i="1"/>
  <c r="T3102" i="1"/>
  <c r="S3102" i="1"/>
  <c r="T3103" i="1"/>
  <c r="S3103" i="1"/>
  <c r="T3104" i="1"/>
  <c r="S3104" i="1"/>
  <c r="T3105" i="1"/>
  <c r="S3105" i="1"/>
  <c r="T3106" i="1"/>
  <c r="S3106" i="1"/>
  <c r="T3107" i="1"/>
  <c r="S3107" i="1"/>
  <c r="T3108" i="1"/>
  <c r="S3108" i="1"/>
  <c r="T3109" i="1"/>
  <c r="S3109" i="1"/>
  <c r="T3110" i="1"/>
  <c r="S3110" i="1"/>
  <c r="T3111" i="1"/>
  <c r="S3111" i="1"/>
  <c r="T3112" i="1"/>
  <c r="S3112" i="1"/>
  <c r="T3113" i="1"/>
  <c r="S3113" i="1"/>
  <c r="T3114" i="1"/>
  <c r="S3114" i="1"/>
  <c r="T3115" i="1"/>
  <c r="S3115" i="1"/>
  <c r="T3116" i="1"/>
  <c r="S3116" i="1"/>
  <c r="T3117" i="1"/>
  <c r="S3117" i="1"/>
  <c r="T3118" i="1"/>
  <c r="S3118" i="1"/>
  <c r="T3119" i="1"/>
  <c r="S3119" i="1"/>
  <c r="T3120" i="1"/>
  <c r="S3120" i="1"/>
  <c r="T3121" i="1"/>
  <c r="S3121" i="1"/>
  <c r="T3122" i="1"/>
  <c r="S3122" i="1"/>
  <c r="T3123" i="1"/>
  <c r="S3123" i="1"/>
  <c r="T3124" i="1"/>
  <c r="S3124" i="1"/>
  <c r="T3125" i="1"/>
  <c r="S3125" i="1"/>
  <c r="T3126" i="1"/>
  <c r="S3126" i="1"/>
  <c r="T3127" i="1"/>
  <c r="S3127" i="1"/>
  <c r="T3128" i="1"/>
  <c r="S3128" i="1"/>
  <c r="T3129" i="1"/>
  <c r="S3129" i="1"/>
  <c r="T3130" i="1"/>
  <c r="S3130" i="1"/>
  <c r="T3131" i="1"/>
  <c r="S3131" i="1"/>
  <c r="T3132" i="1"/>
  <c r="S3132" i="1"/>
  <c r="T3133" i="1"/>
  <c r="S3133" i="1"/>
  <c r="T3134" i="1"/>
  <c r="S3134" i="1"/>
  <c r="T3135" i="1"/>
  <c r="S3135" i="1"/>
  <c r="T3136" i="1"/>
  <c r="S3136" i="1"/>
  <c r="T3137" i="1"/>
  <c r="S3137" i="1"/>
  <c r="T3138" i="1"/>
  <c r="S3138" i="1"/>
  <c r="T3139" i="1"/>
  <c r="S3139" i="1"/>
  <c r="T3140" i="1"/>
  <c r="S3140" i="1"/>
  <c r="T3141" i="1"/>
  <c r="S3141" i="1"/>
  <c r="T3142" i="1"/>
  <c r="S3142" i="1"/>
  <c r="T3143" i="1"/>
  <c r="S3143" i="1"/>
  <c r="T3144" i="1"/>
  <c r="S3144" i="1"/>
  <c r="T3145" i="1"/>
  <c r="S3145" i="1"/>
  <c r="T3146" i="1"/>
  <c r="S3146" i="1"/>
  <c r="T3147" i="1"/>
  <c r="S3147" i="1"/>
  <c r="T3148" i="1"/>
  <c r="S3148" i="1"/>
  <c r="T3149" i="1"/>
  <c r="S3149" i="1"/>
  <c r="T3150" i="1"/>
  <c r="S3150" i="1"/>
  <c r="T3151" i="1"/>
  <c r="S3151" i="1"/>
  <c r="T3152" i="1"/>
  <c r="S3152" i="1"/>
  <c r="T3153" i="1"/>
  <c r="S3153" i="1"/>
  <c r="T3154" i="1"/>
  <c r="S3154" i="1"/>
  <c r="T3155" i="1"/>
  <c r="S3155" i="1"/>
  <c r="T3156" i="1"/>
  <c r="S3156" i="1"/>
  <c r="T3157" i="1"/>
  <c r="S3157" i="1"/>
  <c r="T3158" i="1"/>
  <c r="S3158" i="1"/>
  <c r="T3159" i="1"/>
  <c r="S3159" i="1"/>
  <c r="T3160" i="1"/>
  <c r="S3160" i="1"/>
  <c r="T3161" i="1"/>
  <c r="S3161" i="1"/>
  <c r="T3162" i="1"/>
  <c r="S3162" i="1"/>
  <c r="T3163" i="1"/>
  <c r="S3163" i="1"/>
  <c r="T3164" i="1"/>
  <c r="S3164" i="1"/>
  <c r="T3165" i="1"/>
  <c r="S3165" i="1"/>
  <c r="T3166" i="1"/>
  <c r="S3166" i="1"/>
  <c r="T3167" i="1"/>
  <c r="S3167" i="1"/>
  <c r="T3168" i="1"/>
  <c r="S3168" i="1"/>
  <c r="T3169" i="1"/>
  <c r="S3169" i="1"/>
  <c r="T3170" i="1"/>
  <c r="S3170" i="1"/>
  <c r="T3171" i="1"/>
  <c r="S3171" i="1"/>
  <c r="T3172" i="1"/>
  <c r="S3172" i="1"/>
  <c r="T3173" i="1"/>
  <c r="S3173" i="1"/>
  <c r="T3174" i="1"/>
  <c r="S3174" i="1"/>
  <c r="T3175" i="1"/>
  <c r="S3175" i="1"/>
  <c r="T3176" i="1"/>
  <c r="S3176" i="1"/>
  <c r="T3177" i="1"/>
  <c r="S3177" i="1"/>
  <c r="T3178" i="1"/>
  <c r="S3178" i="1"/>
  <c r="T3179" i="1"/>
  <c r="S3179" i="1"/>
  <c r="T3180" i="1"/>
  <c r="S3180" i="1"/>
  <c r="T3181" i="1"/>
  <c r="S3181" i="1"/>
  <c r="T3182" i="1"/>
  <c r="S3182" i="1"/>
  <c r="T3183" i="1"/>
  <c r="S3183" i="1"/>
  <c r="T3184" i="1"/>
  <c r="S3184" i="1"/>
  <c r="T3185" i="1"/>
  <c r="S3185" i="1"/>
  <c r="T3186" i="1"/>
  <c r="S3186" i="1"/>
  <c r="T3187" i="1"/>
  <c r="S3187" i="1"/>
  <c r="T3188" i="1"/>
  <c r="S3188" i="1"/>
  <c r="T3189" i="1"/>
  <c r="S3189" i="1"/>
  <c r="T3190" i="1"/>
  <c r="S3190" i="1"/>
  <c r="T3191" i="1"/>
  <c r="S3191" i="1"/>
  <c r="T3192" i="1"/>
  <c r="S3192" i="1"/>
  <c r="T3193" i="1"/>
  <c r="S3193" i="1"/>
  <c r="T3194" i="1"/>
  <c r="S3194" i="1"/>
  <c r="T3195" i="1"/>
  <c r="S3195" i="1"/>
  <c r="T3196" i="1"/>
  <c r="S3196" i="1"/>
  <c r="T3197" i="1"/>
  <c r="S3197" i="1"/>
  <c r="T3198" i="1"/>
  <c r="S3198" i="1"/>
  <c r="T3199" i="1"/>
  <c r="S3199" i="1"/>
  <c r="T3200" i="1"/>
  <c r="S3200" i="1"/>
  <c r="T3201" i="1"/>
  <c r="S3201" i="1"/>
  <c r="T3202" i="1"/>
  <c r="S3202" i="1"/>
  <c r="T3203" i="1"/>
  <c r="S3203" i="1"/>
  <c r="T3204" i="1"/>
  <c r="S3204" i="1"/>
  <c r="T3205" i="1"/>
  <c r="S3205" i="1"/>
  <c r="T3206" i="1"/>
  <c r="S3206" i="1"/>
  <c r="T3207" i="1"/>
  <c r="S3207" i="1"/>
  <c r="T3208" i="1"/>
  <c r="S3208" i="1"/>
  <c r="T3209" i="1"/>
  <c r="S3209" i="1"/>
  <c r="T3210" i="1"/>
  <c r="S3210" i="1"/>
  <c r="T3211" i="1"/>
  <c r="S3211" i="1"/>
  <c r="T3212" i="1"/>
  <c r="S3212" i="1"/>
  <c r="T3213" i="1"/>
  <c r="S3213" i="1"/>
  <c r="T3214" i="1"/>
  <c r="S3214" i="1"/>
  <c r="T3215" i="1"/>
  <c r="S3215" i="1"/>
  <c r="T3216" i="1"/>
  <c r="S3216" i="1"/>
  <c r="T3217" i="1"/>
  <c r="S3217" i="1"/>
  <c r="T3218" i="1"/>
  <c r="S3218" i="1"/>
  <c r="T3219" i="1"/>
  <c r="S3219" i="1"/>
  <c r="T3220" i="1"/>
  <c r="S3220" i="1"/>
  <c r="T3221" i="1"/>
  <c r="S3221" i="1"/>
  <c r="T3222" i="1"/>
  <c r="S3222" i="1"/>
  <c r="T3223" i="1"/>
  <c r="S3223" i="1"/>
  <c r="T3224" i="1"/>
  <c r="S3224" i="1"/>
  <c r="T3225" i="1"/>
  <c r="S3225" i="1"/>
  <c r="T3226" i="1"/>
  <c r="S3226" i="1"/>
  <c r="T3227" i="1"/>
  <c r="S3227" i="1"/>
  <c r="T3228" i="1"/>
  <c r="S3228" i="1"/>
  <c r="T3229" i="1"/>
  <c r="S3229" i="1"/>
  <c r="T3230" i="1"/>
  <c r="S3230" i="1"/>
  <c r="T3231" i="1"/>
  <c r="S3231" i="1"/>
  <c r="T3232" i="1"/>
  <c r="S3232" i="1"/>
  <c r="T3233" i="1"/>
  <c r="S3233" i="1"/>
  <c r="T3234" i="1"/>
  <c r="S3234" i="1"/>
  <c r="T3235" i="1"/>
  <c r="S3235" i="1"/>
  <c r="T3236" i="1"/>
  <c r="S3236" i="1"/>
  <c r="T3237" i="1"/>
  <c r="S3237" i="1"/>
  <c r="T3238" i="1"/>
  <c r="S3238" i="1"/>
  <c r="T3239" i="1"/>
  <c r="S3239" i="1"/>
  <c r="T3240" i="1"/>
  <c r="S3240" i="1"/>
  <c r="T3241" i="1"/>
  <c r="S3241" i="1"/>
  <c r="T3242" i="1"/>
  <c r="S3242" i="1"/>
  <c r="T3243" i="1"/>
  <c r="S3243" i="1"/>
  <c r="T3244" i="1"/>
  <c r="S3244" i="1"/>
  <c r="T3245" i="1"/>
  <c r="S3245" i="1"/>
  <c r="T3246" i="1"/>
  <c r="S3246" i="1"/>
  <c r="T3247" i="1"/>
  <c r="S3247" i="1"/>
  <c r="T3248" i="1"/>
  <c r="S3248" i="1"/>
  <c r="T3249" i="1"/>
  <c r="S3249" i="1"/>
  <c r="T3250" i="1"/>
  <c r="S3250" i="1"/>
  <c r="T3251" i="1"/>
  <c r="S3251" i="1"/>
  <c r="T3252" i="1"/>
  <c r="S3252" i="1"/>
  <c r="T3253" i="1"/>
  <c r="S3253" i="1"/>
  <c r="T3254" i="1"/>
  <c r="S3254" i="1"/>
  <c r="T3255" i="1"/>
  <c r="S3255" i="1"/>
  <c r="T3256" i="1"/>
  <c r="S3256" i="1"/>
  <c r="T3257" i="1"/>
  <c r="S3257" i="1"/>
  <c r="T3258" i="1"/>
  <c r="S3258" i="1"/>
  <c r="T3259" i="1"/>
  <c r="S3259" i="1"/>
  <c r="T3260" i="1"/>
  <c r="S3260" i="1"/>
  <c r="T3261" i="1"/>
  <c r="S3261" i="1"/>
  <c r="T3262" i="1"/>
  <c r="S3262" i="1"/>
  <c r="T3263" i="1"/>
  <c r="S3263" i="1"/>
  <c r="T3264" i="1"/>
  <c r="S3264" i="1"/>
  <c r="T3265" i="1"/>
  <c r="S3265" i="1"/>
  <c r="T3266" i="1"/>
  <c r="S3266" i="1"/>
  <c r="T3267" i="1"/>
  <c r="S3267" i="1"/>
  <c r="T3268" i="1"/>
  <c r="S3268" i="1"/>
  <c r="T3269" i="1"/>
  <c r="S3269" i="1"/>
  <c r="T3270" i="1"/>
  <c r="S3270" i="1"/>
  <c r="T3271" i="1"/>
  <c r="S3271" i="1"/>
  <c r="T3272" i="1"/>
  <c r="S3272" i="1"/>
  <c r="T3273" i="1"/>
  <c r="S3273" i="1"/>
  <c r="T3274" i="1"/>
  <c r="S3274" i="1"/>
  <c r="T3275" i="1"/>
  <c r="S3275" i="1"/>
  <c r="T3276" i="1"/>
  <c r="S3276" i="1"/>
  <c r="T3277" i="1"/>
  <c r="S3277" i="1"/>
  <c r="T3278" i="1"/>
  <c r="S3278" i="1"/>
  <c r="T3279" i="1"/>
  <c r="S3279" i="1"/>
  <c r="T3280" i="1"/>
  <c r="S3280" i="1"/>
  <c r="T3281" i="1"/>
  <c r="S3281" i="1"/>
  <c r="T3282" i="1"/>
  <c r="S3282" i="1"/>
  <c r="T3283" i="1"/>
  <c r="S3283" i="1"/>
  <c r="T3284" i="1"/>
  <c r="S3284" i="1"/>
  <c r="T3285" i="1"/>
  <c r="S3285" i="1"/>
  <c r="T3286" i="1"/>
  <c r="S3286" i="1"/>
  <c r="T3287" i="1"/>
  <c r="S3287" i="1"/>
  <c r="T3288" i="1"/>
  <c r="S3288" i="1"/>
  <c r="T3289" i="1"/>
  <c r="S3289" i="1"/>
  <c r="T3290" i="1"/>
  <c r="S3290" i="1"/>
  <c r="T3291" i="1"/>
  <c r="S3291" i="1"/>
  <c r="T3292" i="1"/>
  <c r="S3292" i="1"/>
  <c r="T3293" i="1"/>
  <c r="S3293" i="1"/>
  <c r="T3294" i="1"/>
  <c r="S3294" i="1"/>
  <c r="T3295" i="1"/>
  <c r="S3295" i="1"/>
  <c r="T3296" i="1"/>
  <c r="S3296" i="1"/>
  <c r="T3297" i="1"/>
  <c r="S3297" i="1"/>
  <c r="T3298" i="1"/>
  <c r="S3298" i="1"/>
  <c r="T3299" i="1"/>
  <c r="S3299" i="1"/>
  <c r="T3300" i="1"/>
  <c r="S3300" i="1"/>
  <c r="T3301" i="1"/>
  <c r="S3301" i="1"/>
  <c r="T3302" i="1"/>
  <c r="S3302" i="1"/>
  <c r="T3303" i="1"/>
  <c r="S3303" i="1"/>
  <c r="T3304" i="1"/>
  <c r="S3304" i="1"/>
  <c r="T3305" i="1"/>
  <c r="S3305" i="1"/>
  <c r="T3306" i="1"/>
  <c r="S3306" i="1"/>
  <c r="T3307" i="1"/>
  <c r="S3307" i="1"/>
  <c r="T3308" i="1"/>
  <c r="S3308" i="1"/>
  <c r="T3309" i="1"/>
  <c r="S3309" i="1"/>
  <c r="T3310" i="1"/>
  <c r="S3310" i="1"/>
  <c r="T3311" i="1"/>
  <c r="S3311" i="1"/>
  <c r="T3312" i="1"/>
  <c r="S3312" i="1"/>
  <c r="T3313" i="1"/>
  <c r="S3313" i="1"/>
  <c r="T3314" i="1"/>
  <c r="S3314" i="1"/>
  <c r="T3315" i="1"/>
  <c r="S3315" i="1"/>
  <c r="T3316" i="1"/>
  <c r="S3316" i="1"/>
  <c r="T3317" i="1"/>
  <c r="S3317" i="1"/>
  <c r="T3318" i="1"/>
  <c r="S3318" i="1"/>
  <c r="T3319" i="1"/>
  <c r="S3319" i="1"/>
  <c r="T3320" i="1"/>
  <c r="S3320" i="1"/>
  <c r="T3321" i="1"/>
  <c r="S3321" i="1"/>
  <c r="T3322" i="1"/>
  <c r="S3322" i="1"/>
  <c r="T3323" i="1"/>
  <c r="S3323" i="1"/>
  <c r="T3324" i="1"/>
  <c r="S3324" i="1"/>
  <c r="T3325" i="1"/>
  <c r="S3325" i="1"/>
  <c r="T3326" i="1"/>
  <c r="S3326" i="1"/>
  <c r="T3327" i="1"/>
  <c r="S3327" i="1"/>
  <c r="T3328" i="1"/>
  <c r="S3328" i="1"/>
  <c r="T3329" i="1"/>
  <c r="S3329" i="1"/>
  <c r="T3330" i="1"/>
  <c r="S3330" i="1"/>
  <c r="T3331" i="1"/>
  <c r="S3331" i="1"/>
  <c r="T3332" i="1"/>
  <c r="S3332" i="1"/>
  <c r="T3333" i="1"/>
  <c r="S3333" i="1"/>
  <c r="T3334" i="1"/>
  <c r="S3334" i="1"/>
  <c r="T3335" i="1"/>
  <c r="S3335" i="1"/>
  <c r="T3336" i="1"/>
  <c r="S3336" i="1"/>
  <c r="T3337" i="1"/>
  <c r="S3337" i="1"/>
  <c r="T3338" i="1"/>
  <c r="S3338" i="1"/>
  <c r="T3339" i="1"/>
  <c r="S3339" i="1"/>
  <c r="T3340" i="1"/>
  <c r="S3340" i="1"/>
  <c r="T3341" i="1"/>
  <c r="S3341" i="1"/>
  <c r="T3342" i="1"/>
  <c r="S3342" i="1"/>
  <c r="T3343" i="1"/>
  <c r="S3343" i="1"/>
  <c r="T3344" i="1"/>
  <c r="S3344" i="1"/>
  <c r="T3345" i="1"/>
  <c r="S3345" i="1"/>
  <c r="T3346" i="1"/>
  <c r="S3346" i="1"/>
  <c r="T3347" i="1"/>
  <c r="S3347" i="1"/>
  <c r="T3348" i="1"/>
  <c r="S3348" i="1"/>
  <c r="T3349" i="1"/>
  <c r="S3349" i="1"/>
  <c r="T3350" i="1"/>
  <c r="S3350" i="1"/>
  <c r="T3351" i="1"/>
  <c r="S3351" i="1"/>
  <c r="T3352" i="1"/>
  <c r="S3352" i="1"/>
  <c r="T3353" i="1"/>
  <c r="S3353" i="1"/>
  <c r="T3354" i="1"/>
  <c r="S3354" i="1"/>
  <c r="T3355" i="1"/>
  <c r="S3355" i="1"/>
  <c r="T3356" i="1"/>
  <c r="S3356" i="1"/>
  <c r="T3357" i="1"/>
  <c r="S3357" i="1"/>
  <c r="T3358" i="1"/>
  <c r="S3358" i="1"/>
  <c r="T3359" i="1"/>
  <c r="S3359" i="1"/>
  <c r="T3360" i="1"/>
  <c r="S3360" i="1"/>
  <c r="T3361" i="1"/>
  <c r="S3361" i="1"/>
  <c r="T3362" i="1"/>
  <c r="S3362" i="1"/>
  <c r="T3363" i="1"/>
  <c r="S3363" i="1"/>
  <c r="T3364" i="1"/>
  <c r="S3364" i="1"/>
  <c r="T3365" i="1"/>
  <c r="S3365" i="1"/>
  <c r="T3366" i="1"/>
  <c r="S3366" i="1"/>
  <c r="T3367" i="1"/>
  <c r="S3367" i="1"/>
  <c r="T3368" i="1"/>
  <c r="S3368" i="1"/>
  <c r="T3369" i="1"/>
  <c r="S3369" i="1"/>
  <c r="T3370" i="1"/>
  <c r="S3370" i="1"/>
  <c r="T3371" i="1"/>
  <c r="S3371" i="1"/>
  <c r="T3372" i="1"/>
  <c r="S3372" i="1"/>
  <c r="T3373" i="1"/>
  <c r="S3373" i="1"/>
  <c r="T3374" i="1"/>
  <c r="S3374" i="1"/>
  <c r="T3375" i="1"/>
  <c r="S3375" i="1"/>
  <c r="T3376" i="1"/>
  <c r="S3376" i="1"/>
  <c r="T3377" i="1"/>
  <c r="S3377" i="1"/>
  <c r="T3378" i="1"/>
  <c r="S3378" i="1"/>
  <c r="T3379" i="1"/>
  <c r="S3379" i="1"/>
  <c r="T3380" i="1"/>
  <c r="S3380" i="1"/>
  <c r="T3381" i="1"/>
  <c r="S3381" i="1"/>
  <c r="T3382" i="1"/>
  <c r="S3382" i="1"/>
  <c r="T3383" i="1"/>
  <c r="S3383" i="1"/>
  <c r="T3384" i="1"/>
  <c r="S3384" i="1"/>
  <c r="T3385" i="1"/>
  <c r="S3385" i="1"/>
  <c r="T3386" i="1"/>
  <c r="S3386" i="1"/>
  <c r="T3387" i="1"/>
  <c r="S3387" i="1"/>
  <c r="T3388" i="1"/>
  <c r="S3388" i="1"/>
  <c r="T3389" i="1"/>
  <c r="S3389" i="1"/>
  <c r="T3390" i="1"/>
  <c r="S3390" i="1"/>
  <c r="T3391" i="1"/>
  <c r="S3391" i="1"/>
  <c r="T3392" i="1"/>
  <c r="S3392" i="1"/>
  <c r="T3393" i="1"/>
  <c r="S3393" i="1"/>
  <c r="T3394" i="1"/>
  <c r="S3394" i="1"/>
  <c r="T3395" i="1"/>
  <c r="S3395" i="1"/>
  <c r="T3396" i="1"/>
  <c r="S3396" i="1"/>
  <c r="T3397" i="1"/>
  <c r="S3397" i="1"/>
  <c r="T3398" i="1"/>
  <c r="S3398" i="1"/>
  <c r="T3399" i="1"/>
  <c r="S3399" i="1"/>
  <c r="T3400" i="1"/>
  <c r="S3400" i="1"/>
  <c r="T3401" i="1"/>
  <c r="S3401" i="1"/>
  <c r="T3402" i="1"/>
  <c r="S3402" i="1"/>
  <c r="T3403" i="1"/>
  <c r="S3403" i="1"/>
  <c r="T3404" i="1"/>
  <c r="S3404" i="1"/>
  <c r="T3405" i="1"/>
  <c r="S3405" i="1"/>
  <c r="T3406" i="1"/>
  <c r="S3406" i="1"/>
  <c r="T3407" i="1"/>
  <c r="S3407" i="1"/>
  <c r="T3408" i="1"/>
  <c r="S3408" i="1"/>
  <c r="T3409" i="1"/>
  <c r="S3409" i="1"/>
  <c r="T3410" i="1"/>
  <c r="S3410" i="1"/>
  <c r="T3411" i="1"/>
  <c r="S3411" i="1"/>
  <c r="T3412" i="1"/>
  <c r="S3412" i="1"/>
  <c r="T3413" i="1"/>
  <c r="S3413" i="1"/>
  <c r="T3414" i="1"/>
  <c r="S3414" i="1"/>
  <c r="T3415" i="1"/>
  <c r="S3415" i="1"/>
  <c r="T3416" i="1"/>
  <c r="S3416" i="1"/>
  <c r="T3417" i="1"/>
  <c r="S3417" i="1"/>
  <c r="T3418" i="1"/>
  <c r="S3418" i="1"/>
  <c r="T3419" i="1"/>
  <c r="S3419" i="1"/>
  <c r="T3420" i="1"/>
  <c r="S3420" i="1"/>
  <c r="T3421" i="1"/>
  <c r="S3421" i="1"/>
  <c r="T3422" i="1"/>
  <c r="S3422" i="1"/>
  <c r="T3423" i="1"/>
  <c r="S3423" i="1"/>
  <c r="T3424" i="1"/>
  <c r="S3424" i="1"/>
  <c r="T3425" i="1"/>
  <c r="S3425" i="1"/>
  <c r="T3426" i="1"/>
  <c r="S3426" i="1"/>
  <c r="T3427" i="1"/>
  <c r="S3427" i="1"/>
  <c r="T3428" i="1"/>
  <c r="S3428" i="1"/>
  <c r="T3429" i="1"/>
  <c r="S3429" i="1"/>
  <c r="T3430" i="1"/>
  <c r="S3430" i="1"/>
  <c r="T3431" i="1"/>
  <c r="S3431" i="1"/>
  <c r="T3432" i="1"/>
  <c r="S3432" i="1"/>
  <c r="T3433" i="1"/>
  <c r="S3433" i="1"/>
  <c r="T3434" i="1"/>
  <c r="S3434" i="1"/>
  <c r="T3435" i="1"/>
  <c r="S3435" i="1"/>
  <c r="T3436" i="1"/>
  <c r="S3436" i="1"/>
  <c r="T3437" i="1"/>
  <c r="S3437" i="1"/>
  <c r="T3438" i="1"/>
  <c r="S3438" i="1"/>
  <c r="T3439" i="1"/>
  <c r="S3439" i="1"/>
  <c r="T3440" i="1"/>
  <c r="S3440" i="1"/>
  <c r="T3441" i="1"/>
  <c r="S3441" i="1"/>
  <c r="T3442" i="1"/>
  <c r="S3442" i="1"/>
  <c r="T3443" i="1"/>
  <c r="S3443" i="1"/>
  <c r="T3444" i="1"/>
  <c r="S3444" i="1"/>
  <c r="T3445" i="1"/>
  <c r="S3445" i="1"/>
  <c r="T3446" i="1"/>
  <c r="S3446" i="1"/>
  <c r="T3447" i="1"/>
  <c r="S3447" i="1"/>
  <c r="T3448" i="1"/>
  <c r="S3448" i="1"/>
  <c r="T3449" i="1"/>
  <c r="S3449" i="1"/>
  <c r="T3450" i="1"/>
  <c r="S3450" i="1"/>
  <c r="T3451" i="1"/>
  <c r="S3451" i="1"/>
  <c r="T3452" i="1"/>
  <c r="S3452" i="1"/>
  <c r="T3453" i="1"/>
  <c r="S3453" i="1"/>
  <c r="T3454" i="1"/>
  <c r="S3454" i="1"/>
  <c r="T3455" i="1"/>
  <c r="S3455" i="1"/>
  <c r="T3456" i="1"/>
  <c r="S3456" i="1"/>
  <c r="T3457" i="1"/>
  <c r="S3457" i="1"/>
  <c r="T3458" i="1"/>
  <c r="S3458" i="1"/>
  <c r="T3459" i="1"/>
  <c r="S3459" i="1"/>
  <c r="T3460" i="1"/>
  <c r="S3460" i="1"/>
  <c r="T3461" i="1"/>
  <c r="S3461" i="1"/>
  <c r="T3462" i="1"/>
  <c r="S3462" i="1"/>
  <c r="T3463" i="1"/>
  <c r="S3463" i="1"/>
  <c r="T3464" i="1"/>
  <c r="S3464" i="1"/>
  <c r="T3465" i="1"/>
  <c r="S3465" i="1"/>
  <c r="T3466" i="1"/>
  <c r="S3466" i="1"/>
  <c r="T3467" i="1"/>
  <c r="S3467" i="1"/>
  <c r="T3468" i="1"/>
  <c r="S3468" i="1"/>
  <c r="T3469" i="1"/>
  <c r="S3469" i="1"/>
  <c r="T3470" i="1"/>
  <c r="S3470" i="1"/>
  <c r="T3471" i="1"/>
  <c r="S3471" i="1"/>
  <c r="T3472" i="1"/>
  <c r="S3472" i="1"/>
  <c r="T3473" i="1"/>
  <c r="S3473" i="1"/>
  <c r="T3474" i="1"/>
  <c r="S3474" i="1"/>
  <c r="T3475" i="1"/>
  <c r="S3475" i="1"/>
  <c r="T3476" i="1"/>
  <c r="S3476" i="1"/>
  <c r="T3477" i="1"/>
  <c r="S3477" i="1"/>
  <c r="T3478" i="1"/>
  <c r="S3478" i="1"/>
  <c r="T3479" i="1"/>
  <c r="S3479" i="1"/>
  <c r="T3480" i="1"/>
  <c r="S3480" i="1"/>
  <c r="T3481" i="1"/>
  <c r="S3481" i="1"/>
  <c r="T3482" i="1"/>
  <c r="S3482" i="1"/>
  <c r="T3483" i="1"/>
  <c r="S3483" i="1"/>
  <c r="T3484" i="1"/>
  <c r="S3484" i="1"/>
  <c r="T3485" i="1"/>
  <c r="S3485" i="1"/>
  <c r="T3486" i="1"/>
  <c r="S3486" i="1"/>
  <c r="T3487" i="1"/>
  <c r="S3487" i="1"/>
  <c r="T3488" i="1"/>
  <c r="S3488" i="1"/>
  <c r="T3489" i="1"/>
  <c r="S3489" i="1"/>
  <c r="T3490" i="1"/>
  <c r="S3490" i="1"/>
  <c r="T3491" i="1"/>
  <c r="S3491" i="1"/>
  <c r="T3492" i="1"/>
  <c r="S3492" i="1"/>
  <c r="T3493" i="1"/>
  <c r="S3493" i="1"/>
  <c r="T3494" i="1"/>
  <c r="S3494" i="1"/>
  <c r="T3495" i="1"/>
  <c r="S3495" i="1"/>
  <c r="T3496" i="1"/>
  <c r="S3496" i="1"/>
  <c r="T3497" i="1"/>
  <c r="S3497" i="1"/>
  <c r="T3498" i="1"/>
  <c r="S3498" i="1"/>
  <c r="T3499" i="1"/>
  <c r="S3499" i="1"/>
  <c r="T3500" i="1"/>
  <c r="S3500" i="1"/>
  <c r="T3501" i="1"/>
  <c r="S3501" i="1"/>
  <c r="T3502" i="1"/>
  <c r="S3502" i="1"/>
  <c r="T3503" i="1"/>
  <c r="S3503" i="1"/>
  <c r="T3504" i="1"/>
  <c r="S3504" i="1"/>
  <c r="T3505" i="1"/>
  <c r="S3505" i="1"/>
  <c r="T3506" i="1"/>
  <c r="S3506" i="1"/>
  <c r="T3507" i="1"/>
  <c r="S3507" i="1"/>
  <c r="T3508" i="1"/>
  <c r="S3508" i="1"/>
  <c r="T3509" i="1"/>
  <c r="S3509" i="1"/>
  <c r="T3510" i="1"/>
  <c r="S3510" i="1"/>
  <c r="T3511" i="1"/>
  <c r="S3511" i="1"/>
  <c r="T3512" i="1"/>
  <c r="S3512" i="1"/>
  <c r="T3513" i="1"/>
  <c r="S3513" i="1"/>
  <c r="T3514" i="1"/>
  <c r="S3514" i="1"/>
  <c r="T3515" i="1"/>
  <c r="S3515" i="1"/>
  <c r="T3516" i="1"/>
  <c r="S3516" i="1"/>
  <c r="T3517" i="1"/>
  <c r="S3517" i="1"/>
  <c r="T3518" i="1"/>
  <c r="S3518" i="1"/>
  <c r="T3519" i="1"/>
  <c r="S3519" i="1"/>
  <c r="T3520" i="1"/>
  <c r="S3520" i="1"/>
  <c r="T3521" i="1"/>
  <c r="S3521" i="1"/>
  <c r="T3522" i="1"/>
  <c r="S3522" i="1"/>
  <c r="T3523" i="1"/>
  <c r="S3523" i="1"/>
  <c r="T3524" i="1"/>
  <c r="S3524" i="1"/>
  <c r="T3525" i="1"/>
  <c r="S3525" i="1"/>
  <c r="T3526" i="1"/>
  <c r="S3526" i="1"/>
  <c r="T3527" i="1"/>
  <c r="S3527" i="1"/>
  <c r="T3528" i="1"/>
  <c r="S3528" i="1"/>
  <c r="T3529" i="1"/>
  <c r="S3529" i="1"/>
  <c r="T3530" i="1"/>
  <c r="S3530" i="1"/>
  <c r="T3531" i="1"/>
  <c r="S3531" i="1"/>
  <c r="T3532" i="1"/>
  <c r="S3532" i="1"/>
  <c r="T3533" i="1"/>
  <c r="S3533" i="1"/>
  <c r="T3534" i="1"/>
  <c r="S3534" i="1"/>
  <c r="T3535" i="1"/>
  <c r="S3535" i="1"/>
  <c r="T3536" i="1"/>
  <c r="S3536" i="1"/>
  <c r="T3537" i="1"/>
  <c r="S3537" i="1"/>
  <c r="T3538" i="1"/>
  <c r="S3538" i="1"/>
  <c r="T3539" i="1"/>
  <c r="S3539" i="1"/>
  <c r="T3540" i="1"/>
  <c r="S3540" i="1"/>
  <c r="T3541" i="1"/>
  <c r="S3541" i="1"/>
  <c r="T3542" i="1"/>
  <c r="S3542" i="1"/>
  <c r="T3543" i="1"/>
  <c r="S3543" i="1"/>
  <c r="T3544" i="1"/>
  <c r="S3544" i="1"/>
  <c r="T3545" i="1"/>
  <c r="S3545" i="1"/>
  <c r="T3546" i="1"/>
  <c r="S3546" i="1"/>
  <c r="T3547" i="1"/>
  <c r="S3547" i="1"/>
  <c r="T3548" i="1"/>
  <c r="S3548" i="1"/>
  <c r="T3549" i="1"/>
  <c r="S3549" i="1"/>
  <c r="T3550" i="1"/>
  <c r="S3550" i="1"/>
  <c r="T3551" i="1"/>
  <c r="S3551" i="1"/>
  <c r="T3552" i="1"/>
  <c r="S3552" i="1"/>
  <c r="T3553" i="1"/>
  <c r="S3553" i="1"/>
  <c r="T3554" i="1"/>
  <c r="S3554" i="1"/>
  <c r="T3555" i="1"/>
  <c r="S3555" i="1"/>
  <c r="T3556" i="1"/>
  <c r="S3556" i="1"/>
  <c r="T3557" i="1"/>
  <c r="S3557" i="1"/>
  <c r="T3558" i="1"/>
  <c r="S3558" i="1"/>
  <c r="T3559" i="1"/>
  <c r="S3559" i="1"/>
  <c r="T3560" i="1"/>
  <c r="S3560" i="1"/>
  <c r="T3561" i="1"/>
  <c r="S3561" i="1"/>
  <c r="T3562" i="1"/>
  <c r="S3562" i="1"/>
  <c r="T3563" i="1"/>
  <c r="S3563" i="1"/>
  <c r="T3564" i="1"/>
  <c r="S3564" i="1"/>
  <c r="T3565" i="1"/>
  <c r="S3565" i="1"/>
  <c r="T3566" i="1"/>
  <c r="S3566" i="1"/>
  <c r="T3567" i="1"/>
  <c r="S3567" i="1"/>
  <c r="T3568" i="1"/>
  <c r="S3568" i="1"/>
  <c r="T3569" i="1"/>
  <c r="S3569" i="1"/>
  <c r="T3570" i="1"/>
  <c r="S3570" i="1"/>
  <c r="T3571" i="1"/>
  <c r="S3571" i="1"/>
  <c r="T3572" i="1"/>
  <c r="S3572" i="1"/>
  <c r="T3573" i="1"/>
  <c r="S3573" i="1"/>
  <c r="T3574" i="1"/>
  <c r="S3574" i="1"/>
  <c r="T3575" i="1"/>
  <c r="S3575" i="1"/>
  <c r="T3576" i="1"/>
  <c r="S3576" i="1"/>
  <c r="T3577" i="1"/>
  <c r="S3577" i="1"/>
  <c r="T3578" i="1"/>
  <c r="S3578" i="1"/>
  <c r="T3579" i="1"/>
  <c r="S3579" i="1"/>
  <c r="T3580" i="1"/>
  <c r="S3580" i="1"/>
  <c r="T3581" i="1"/>
  <c r="S3581" i="1"/>
  <c r="T3582" i="1"/>
  <c r="S3582" i="1"/>
  <c r="T3583" i="1"/>
  <c r="S3583" i="1"/>
  <c r="T3584" i="1"/>
  <c r="S3584" i="1"/>
  <c r="T3585" i="1"/>
  <c r="S3585" i="1"/>
  <c r="T3586" i="1"/>
  <c r="S3586" i="1"/>
  <c r="T3587" i="1"/>
  <c r="S3587" i="1"/>
  <c r="T3588" i="1"/>
  <c r="S3588" i="1"/>
  <c r="T3589" i="1"/>
  <c r="S3589" i="1"/>
  <c r="T3590" i="1"/>
  <c r="S3590" i="1"/>
  <c r="T3591" i="1"/>
  <c r="S3591" i="1"/>
  <c r="T3592" i="1"/>
  <c r="S3592" i="1"/>
  <c r="T3593" i="1"/>
  <c r="S3593" i="1"/>
  <c r="T3594" i="1"/>
  <c r="S3594" i="1"/>
  <c r="T3595" i="1"/>
  <c r="S3595" i="1"/>
  <c r="T3596" i="1"/>
  <c r="S3596" i="1"/>
  <c r="T3597" i="1"/>
  <c r="S3597" i="1"/>
  <c r="T3598" i="1"/>
  <c r="S3598" i="1"/>
  <c r="T3599" i="1"/>
  <c r="S3599" i="1"/>
  <c r="T3600" i="1"/>
  <c r="S3600" i="1"/>
  <c r="T3601" i="1"/>
  <c r="S3601" i="1"/>
  <c r="T3602" i="1"/>
  <c r="S3602" i="1"/>
  <c r="T3603" i="1"/>
  <c r="S3603" i="1"/>
  <c r="T3604" i="1"/>
  <c r="S3604" i="1"/>
  <c r="T3605" i="1"/>
  <c r="S3605" i="1"/>
  <c r="T3606" i="1"/>
  <c r="S3606" i="1"/>
  <c r="T3607" i="1"/>
  <c r="S3607" i="1"/>
  <c r="T3608" i="1"/>
  <c r="S3608" i="1"/>
  <c r="T3609" i="1"/>
  <c r="S3609" i="1"/>
  <c r="T3610" i="1"/>
  <c r="S3610" i="1"/>
  <c r="T3611" i="1"/>
  <c r="S3611" i="1"/>
  <c r="T3612" i="1"/>
  <c r="S3612" i="1"/>
  <c r="T3613" i="1"/>
  <c r="S3613" i="1"/>
  <c r="T3614" i="1"/>
  <c r="S3614" i="1"/>
  <c r="T3615" i="1"/>
  <c r="S3615" i="1"/>
  <c r="T3616" i="1"/>
  <c r="S3616" i="1"/>
  <c r="T3617" i="1"/>
  <c r="S3617" i="1"/>
  <c r="T3618" i="1"/>
  <c r="S3618" i="1"/>
  <c r="T3619" i="1"/>
  <c r="S3619" i="1"/>
  <c r="T3620" i="1"/>
  <c r="S3620" i="1"/>
  <c r="T3621" i="1"/>
  <c r="S3621" i="1"/>
  <c r="T3622" i="1"/>
  <c r="S3622" i="1"/>
  <c r="T3623" i="1"/>
  <c r="S3623" i="1"/>
  <c r="T3624" i="1"/>
  <c r="S3624" i="1"/>
  <c r="T3625" i="1"/>
  <c r="S3625" i="1"/>
  <c r="T3626" i="1"/>
  <c r="S3626" i="1"/>
  <c r="T3627" i="1"/>
  <c r="S3627" i="1"/>
  <c r="T3628" i="1"/>
  <c r="S3628" i="1"/>
  <c r="T3629" i="1"/>
  <c r="S3629" i="1"/>
  <c r="T3630" i="1"/>
  <c r="S3630" i="1"/>
  <c r="T3631" i="1"/>
  <c r="S3631" i="1"/>
  <c r="T3632" i="1"/>
  <c r="S3632" i="1"/>
  <c r="T3633" i="1"/>
  <c r="S3633" i="1"/>
  <c r="T3634" i="1"/>
  <c r="S3634" i="1"/>
  <c r="T3635" i="1"/>
  <c r="S3635" i="1"/>
  <c r="T3636" i="1"/>
  <c r="S3636" i="1"/>
  <c r="T3637" i="1"/>
  <c r="S3637" i="1"/>
  <c r="T3638" i="1"/>
  <c r="S3638" i="1"/>
  <c r="T3639" i="1"/>
  <c r="S3639" i="1"/>
  <c r="T3640" i="1"/>
  <c r="S3640" i="1"/>
  <c r="T3641" i="1"/>
  <c r="S3641" i="1"/>
  <c r="T3642" i="1"/>
  <c r="S3642" i="1"/>
  <c r="T3643" i="1"/>
  <c r="S3643" i="1"/>
  <c r="T3644" i="1"/>
  <c r="S3644" i="1"/>
  <c r="T3645" i="1"/>
  <c r="S3645" i="1"/>
  <c r="T3646" i="1"/>
  <c r="S3646" i="1"/>
  <c r="T3647" i="1"/>
  <c r="S3647" i="1"/>
  <c r="T3648" i="1"/>
  <c r="S3648" i="1"/>
  <c r="T3649" i="1"/>
  <c r="S3649" i="1"/>
  <c r="T3650" i="1"/>
  <c r="S3650" i="1"/>
  <c r="T3651" i="1"/>
  <c r="S3651" i="1"/>
  <c r="T3652" i="1"/>
  <c r="S3652" i="1"/>
  <c r="T3653" i="1"/>
  <c r="S3653" i="1"/>
  <c r="T3654" i="1"/>
  <c r="S3654" i="1"/>
  <c r="T3655" i="1"/>
  <c r="S3655" i="1"/>
  <c r="T3656" i="1"/>
  <c r="S3656" i="1"/>
  <c r="T3657" i="1"/>
  <c r="S3657" i="1"/>
  <c r="T3658" i="1"/>
  <c r="S3658" i="1"/>
  <c r="T3659" i="1"/>
  <c r="S3659" i="1"/>
  <c r="T3660" i="1"/>
  <c r="S3660" i="1"/>
  <c r="T3661" i="1"/>
  <c r="S3661" i="1"/>
  <c r="T3662" i="1"/>
  <c r="S3662" i="1"/>
  <c r="T3663" i="1"/>
  <c r="S3663" i="1"/>
  <c r="T3664" i="1"/>
  <c r="S3664" i="1"/>
  <c r="T3665" i="1"/>
  <c r="S3665" i="1"/>
  <c r="T3666" i="1"/>
  <c r="S3666" i="1"/>
  <c r="T3667" i="1"/>
  <c r="S3667" i="1"/>
  <c r="T3668" i="1"/>
  <c r="S3668" i="1"/>
  <c r="T3669" i="1"/>
  <c r="S3669" i="1"/>
  <c r="T3670" i="1"/>
  <c r="S3670" i="1"/>
  <c r="T3671" i="1"/>
  <c r="S3671" i="1"/>
  <c r="T3672" i="1"/>
  <c r="S3672" i="1"/>
  <c r="T3673" i="1"/>
  <c r="S3673" i="1"/>
  <c r="T3674" i="1"/>
  <c r="S3674" i="1"/>
  <c r="T3675" i="1"/>
  <c r="S3675" i="1"/>
  <c r="T3676" i="1"/>
  <c r="S3676" i="1"/>
  <c r="T3677" i="1"/>
  <c r="S3677" i="1"/>
  <c r="T3678" i="1"/>
  <c r="S3678" i="1"/>
  <c r="T3679" i="1"/>
  <c r="S3679" i="1"/>
  <c r="T3680" i="1"/>
  <c r="S3680" i="1"/>
  <c r="T3681" i="1"/>
  <c r="S3681" i="1"/>
  <c r="T3682" i="1"/>
  <c r="S3682" i="1"/>
  <c r="T3683" i="1"/>
  <c r="S3683" i="1"/>
  <c r="T3684" i="1"/>
  <c r="S3684" i="1"/>
  <c r="T3685" i="1"/>
  <c r="S3685" i="1"/>
  <c r="T3686" i="1"/>
  <c r="S3686" i="1"/>
  <c r="T3687" i="1"/>
  <c r="S3687" i="1"/>
  <c r="T3688" i="1"/>
  <c r="S3688" i="1"/>
  <c r="T3689" i="1"/>
  <c r="S3689" i="1"/>
  <c r="T3690" i="1"/>
  <c r="S3690" i="1"/>
  <c r="T3691" i="1"/>
  <c r="S3691" i="1"/>
  <c r="T3692" i="1"/>
  <c r="S3692" i="1"/>
  <c r="T3693" i="1"/>
  <c r="S3693" i="1"/>
  <c r="T3694" i="1"/>
  <c r="S3694" i="1"/>
  <c r="T3695" i="1"/>
  <c r="S3695" i="1"/>
  <c r="T3696" i="1"/>
  <c r="S3696" i="1"/>
  <c r="T3697" i="1"/>
  <c r="S3697" i="1"/>
  <c r="T3698" i="1"/>
  <c r="S3698" i="1"/>
  <c r="T3699" i="1"/>
  <c r="S3699" i="1"/>
  <c r="T3700" i="1"/>
  <c r="S3700" i="1"/>
  <c r="T3701" i="1"/>
  <c r="S3701" i="1"/>
  <c r="T3702" i="1"/>
  <c r="S3702" i="1"/>
  <c r="T3703" i="1"/>
  <c r="S3703" i="1"/>
  <c r="T3704" i="1"/>
  <c r="S3704" i="1"/>
  <c r="T3705" i="1"/>
  <c r="S3705" i="1"/>
  <c r="T3706" i="1"/>
  <c r="S3706" i="1"/>
  <c r="T3707" i="1"/>
  <c r="S3707" i="1"/>
  <c r="T3708" i="1"/>
  <c r="S3708" i="1"/>
  <c r="T3709" i="1"/>
  <c r="S3709" i="1"/>
  <c r="T3710" i="1"/>
  <c r="S3710" i="1"/>
  <c r="T3711" i="1"/>
  <c r="S3711" i="1"/>
  <c r="T3712" i="1"/>
  <c r="S3712" i="1"/>
  <c r="T3713" i="1"/>
  <c r="S3713" i="1"/>
  <c r="T3714" i="1"/>
  <c r="S3714" i="1"/>
  <c r="T3715" i="1"/>
  <c r="S3715" i="1"/>
  <c r="T3716" i="1"/>
  <c r="S3716" i="1"/>
  <c r="T3717" i="1"/>
  <c r="S3717" i="1"/>
  <c r="T3718" i="1"/>
  <c r="S3718" i="1"/>
  <c r="T3719" i="1"/>
  <c r="S3719" i="1"/>
  <c r="T3720" i="1"/>
  <c r="S3720" i="1"/>
  <c r="T3721" i="1"/>
  <c r="S3721" i="1"/>
  <c r="T3722" i="1"/>
  <c r="S3722" i="1"/>
  <c r="T3723" i="1"/>
  <c r="S3723" i="1"/>
  <c r="T3724" i="1"/>
  <c r="S3724" i="1"/>
  <c r="T3725" i="1"/>
  <c r="S3725" i="1"/>
  <c r="T3726" i="1"/>
  <c r="S3726" i="1"/>
  <c r="T3727" i="1"/>
  <c r="S3727" i="1"/>
  <c r="T3728" i="1"/>
  <c r="S3728" i="1"/>
  <c r="T3729" i="1"/>
  <c r="S3729" i="1"/>
  <c r="T3730" i="1"/>
  <c r="S3730" i="1"/>
  <c r="T3731" i="1"/>
  <c r="S3731" i="1"/>
  <c r="T3732" i="1"/>
  <c r="S3732" i="1"/>
  <c r="T3733" i="1"/>
  <c r="S3733" i="1"/>
  <c r="T3734" i="1"/>
  <c r="S3734" i="1"/>
  <c r="T3735" i="1"/>
  <c r="S3735" i="1"/>
  <c r="T3736" i="1"/>
  <c r="S3736" i="1"/>
  <c r="T3737" i="1"/>
  <c r="S3737" i="1"/>
  <c r="T3738" i="1"/>
  <c r="S3738" i="1"/>
  <c r="T3739" i="1"/>
  <c r="S3739" i="1"/>
  <c r="T3740" i="1"/>
  <c r="S3740" i="1"/>
  <c r="T3741" i="1"/>
  <c r="S3741" i="1"/>
  <c r="T3742" i="1"/>
  <c r="S3742" i="1"/>
  <c r="T3743" i="1"/>
  <c r="S3743" i="1"/>
  <c r="T3744" i="1"/>
  <c r="S3744" i="1"/>
  <c r="T3745" i="1"/>
  <c r="S3745" i="1"/>
  <c r="T3746" i="1"/>
  <c r="S3746" i="1"/>
  <c r="T3747" i="1"/>
  <c r="S3747" i="1"/>
  <c r="T3748" i="1"/>
  <c r="S3748" i="1"/>
  <c r="T3749" i="1"/>
  <c r="S3749" i="1"/>
  <c r="T3750" i="1"/>
  <c r="S3750" i="1"/>
  <c r="T3751" i="1"/>
  <c r="S3751" i="1"/>
  <c r="T3752" i="1"/>
  <c r="S3752" i="1"/>
  <c r="T3753" i="1"/>
  <c r="S3753" i="1"/>
  <c r="T3754" i="1"/>
  <c r="S3754" i="1"/>
  <c r="T3755" i="1"/>
  <c r="S3755" i="1"/>
  <c r="T3756" i="1"/>
  <c r="S3756" i="1"/>
  <c r="T3757" i="1"/>
  <c r="S3757" i="1"/>
  <c r="T3758" i="1"/>
  <c r="S3758" i="1"/>
  <c r="T3759" i="1"/>
  <c r="S3759" i="1"/>
  <c r="T3760" i="1"/>
  <c r="S3760" i="1"/>
  <c r="T3761" i="1"/>
  <c r="S3761" i="1"/>
  <c r="T3762" i="1"/>
  <c r="S3762" i="1"/>
  <c r="T3763" i="1"/>
  <c r="S3763" i="1"/>
  <c r="T3764" i="1"/>
  <c r="S3764" i="1"/>
  <c r="T3765" i="1"/>
  <c r="S3765" i="1"/>
  <c r="T3766" i="1"/>
  <c r="S3766" i="1"/>
  <c r="T3767" i="1"/>
  <c r="S3767" i="1"/>
  <c r="T3768" i="1"/>
  <c r="S3768" i="1"/>
  <c r="T3769" i="1"/>
  <c r="S3769" i="1"/>
  <c r="T3770" i="1"/>
  <c r="S3770" i="1"/>
  <c r="T3771" i="1"/>
  <c r="S3771" i="1"/>
  <c r="T3772" i="1"/>
  <c r="S3772" i="1"/>
  <c r="T3773" i="1"/>
  <c r="S3773" i="1"/>
  <c r="T3774" i="1"/>
  <c r="S3774" i="1"/>
  <c r="T3775" i="1"/>
  <c r="S3775" i="1"/>
  <c r="T3776" i="1"/>
  <c r="S3776" i="1"/>
  <c r="T3777" i="1"/>
  <c r="S3777" i="1"/>
  <c r="T3778" i="1"/>
  <c r="S3778" i="1"/>
  <c r="T3779" i="1"/>
  <c r="S3779" i="1"/>
  <c r="T3780" i="1"/>
  <c r="S3780" i="1"/>
  <c r="T3781" i="1"/>
  <c r="S3781" i="1"/>
  <c r="T3782" i="1"/>
  <c r="S3782" i="1"/>
  <c r="T3783" i="1"/>
  <c r="S3783" i="1"/>
  <c r="T3784" i="1"/>
  <c r="S3784" i="1"/>
  <c r="T3785" i="1"/>
  <c r="S3785" i="1"/>
  <c r="T3786" i="1"/>
  <c r="S3786" i="1"/>
  <c r="T3787" i="1"/>
  <c r="S3787" i="1"/>
  <c r="T3788" i="1"/>
  <c r="S3788" i="1"/>
  <c r="T3789" i="1"/>
  <c r="S3789" i="1"/>
  <c r="T3790" i="1"/>
  <c r="S3790" i="1"/>
  <c r="T3791" i="1"/>
  <c r="S3791" i="1"/>
  <c r="T3792" i="1"/>
  <c r="S3792" i="1"/>
  <c r="T3793" i="1"/>
  <c r="S3793" i="1"/>
  <c r="T3794" i="1"/>
  <c r="S3794" i="1"/>
  <c r="T3795" i="1"/>
  <c r="S3795" i="1"/>
  <c r="T3796" i="1"/>
  <c r="S3796" i="1"/>
  <c r="T3797" i="1"/>
  <c r="S3797" i="1"/>
  <c r="T3798" i="1"/>
  <c r="S3798" i="1"/>
  <c r="T3799" i="1"/>
  <c r="S3799" i="1"/>
  <c r="T3800" i="1"/>
  <c r="S3800" i="1"/>
  <c r="T3801" i="1"/>
  <c r="S3801" i="1"/>
  <c r="T3802" i="1"/>
  <c r="S3802" i="1"/>
  <c r="T3803" i="1"/>
  <c r="S3803" i="1"/>
  <c r="T3804" i="1"/>
  <c r="S3804" i="1"/>
  <c r="T3805" i="1"/>
  <c r="S3805" i="1"/>
  <c r="T3806" i="1"/>
  <c r="S3806" i="1"/>
  <c r="T3807" i="1"/>
  <c r="S3807" i="1"/>
  <c r="T3808" i="1"/>
  <c r="S3808" i="1"/>
  <c r="T3809" i="1"/>
  <c r="S3809" i="1"/>
  <c r="T3810" i="1"/>
  <c r="S3810" i="1"/>
  <c r="T3811" i="1"/>
  <c r="S3811" i="1"/>
  <c r="T3812" i="1"/>
  <c r="S3812" i="1"/>
  <c r="T3813" i="1"/>
  <c r="S3813" i="1"/>
  <c r="T3814" i="1"/>
  <c r="S3814" i="1"/>
  <c r="T3815" i="1"/>
  <c r="S3815" i="1"/>
  <c r="T3816" i="1"/>
  <c r="S3816" i="1"/>
  <c r="T3817" i="1"/>
  <c r="S3817" i="1"/>
  <c r="T3818" i="1"/>
  <c r="S3818" i="1"/>
  <c r="T3819" i="1"/>
  <c r="S3819" i="1"/>
  <c r="T3820" i="1"/>
  <c r="S3820" i="1"/>
  <c r="T3821" i="1"/>
  <c r="S3821" i="1"/>
  <c r="T3822" i="1"/>
  <c r="S3822" i="1"/>
  <c r="T3823" i="1"/>
  <c r="S3823" i="1"/>
  <c r="T3824" i="1"/>
  <c r="S3824" i="1"/>
  <c r="T3825" i="1"/>
  <c r="S3825" i="1"/>
  <c r="T3826" i="1"/>
  <c r="S3826" i="1"/>
  <c r="T3827" i="1"/>
  <c r="S3827" i="1"/>
  <c r="T3828" i="1"/>
  <c r="S3828" i="1"/>
  <c r="T3829" i="1"/>
  <c r="S3829" i="1"/>
  <c r="T3830" i="1"/>
  <c r="S3830" i="1"/>
  <c r="T3831" i="1"/>
  <c r="S3831" i="1"/>
  <c r="T3832" i="1"/>
  <c r="S3832" i="1"/>
  <c r="T3833" i="1"/>
  <c r="S3833" i="1"/>
  <c r="T3834" i="1"/>
  <c r="S3834" i="1"/>
  <c r="T3835" i="1"/>
  <c r="S3835" i="1"/>
  <c r="T3836" i="1"/>
  <c r="S3836" i="1"/>
  <c r="T3837" i="1"/>
  <c r="S3837" i="1"/>
  <c r="T3838" i="1"/>
  <c r="S3838" i="1"/>
  <c r="T3839" i="1"/>
  <c r="S3839" i="1"/>
  <c r="T3840" i="1"/>
  <c r="S3840" i="1"/>
  <c r="T3841" i="1"/>
  <c r="S3841" i="1"/>
  <c r="T3842" i="1"/>
  <c r="S3842" i="1"/>
  <c r="T3843" i="1"/>
  <c r="S3843" i="1"/>
  <c r="T3844" i="1"/>
  <c r="S3844" i="1"/>
  <c r="T3845" i="1"/>
  <c r="S3845" i="1"/>
  <c r="T3846" i="1"/>
  <c r="S3846" i="1"/>
  <c r="T3847" i="1"/>
  <c r="S3847" i="1"/>
  <c r="T3848" i="1"/>
  <c r="S3848" i="1"/>
  <c r="T3849" i="1"/>
  <c r="S3849" i="1"/>
  <c r="T3850" i="1"/>
  <c r="S3850" i="1"/>
  <c r="T3851" i="1"/>
  <c r="S3851" i="1"/>
  <c r="T3852" i="1"/>
  <c r="S3852" i="1"/>
  <c r="T3853" i="1"/>
  <c r="S3853" i="1"/>
  <c r="T3854" i="1"/>
  <c r="S3854" i="1"/>
  <c r="T3855" i="1"/>
  <c r="S3855" i="1"/>
  <c r="T3856" i="1"/>
  <c r="S3856" i="1"/>
  <c r="T3857" i="1"/>
  <c r="S3857" i="1"/>
  <c r="T3858" i="1"/>
  <c r="S3858" i="1"/>
  <c r="T3859" i="1"/>
  <c r="S3859" i="1"/>
  <c r="T3860" i="1"/>
  <c r="S3860" i="1"/>
  <c r="T3861" i="1"/>
  <c r="S3861" i="1"/>
  <c r="T3862" i="1"/>
  <c r="S3862" i="1"/>
  <c r="T3863" i="1"/>
  <c r="S3863" i="1"/>
  <c r="T3864" i="1"/>
  <c r="S3864" i="1"/>
  <c r="T3865" i="1"/>
  <c r="S3865" i="1"/>
  <c r="T3866" i="1"/>
  <c r="S3866" i="1"/>
  <c r="T3867" i="1"/>
  <c r="S3867" i="1"/>
  <c r="T3868" i="1"/>
  <c r="S3868" i="1"/>
  <c r="T3869" i="1"/>
  <c r="S3869" i="1"/>
  <c r="T3870" i="1"/>
  <c r="S3870" i="1"/>
  <c r="T3871" i="1"/>
  <c r="S3871" i="1"/>
  <c r="T3872" i="1"/>
  <c r="S3872" i="1"/>
  <c r="T3873" i="1"/>
  <c r="S3873" i="1"/>
  <c r="T3874" i="1"/>
  <c r="S3874" i="1"/>
  <c r="T3875" i="1"/>
  <c r="S3875" i="1"/>
  <c r="T3876" i="1"/>
  <c r="S3876" i="1"/>
  <c r="T3877" i="1"/>
  <c r="S3877" i="1"/>
  <c r="T3878" i="1"/>
  <c r="S3878" i="1"/>
  <c r="T3879" i="1"/>
  <c r="S3879" i="1"/>
  <c r="T3880" i="1"/>
  <c r="S3880" i="1"/>
  <c r="T3881" i="1"/>
  <c r="S3881" i="1"/>
  <c r="T3882" i="1"/>
  <c r="S3882" i="1"/>
  <c r="T3883" i="1"/>
  <c r="S3883" i="1"/>
  <c r="T3884" i="1"/>
  <c r="S3884" i="1"/>
  <c r="T3885" i="1"/>
  <c r="S3885" i="1"/>
  <c r="T3886" i="1"/>
  <c r="S3886" i="1"/>
  <c r="T3887" i="1"/>
  <c r="S3887" i="1"/>
  <c r="T3888" i="1"/>
  <c r="S3888" i="1"/>
  <c r="T3889" i="1"/>
  <c r="S3889" i="1"/>
  <c r="T3890" i="1"/>
  <c r="S3890" i="1"/>
  <c r="T3891" i="1"/>
  <c r="S3891" i="1"/>
  <c r="T3892" i="1"/>
  <c r="S3892" i="1"/>
  <c r="T3893" i="1"/>
  <c r="S3893" i="1"/>
  <c r="T3894" i="1"/>
  <c r="S3894" i="1"/>
  <c r="T3895" i="1"/>
  <c r="S3895" i="1"/>
  <c r="T3896" i="1"/>
  <c r="S3896" i="1"/>
  <c r="T3897" i="1"/>
  <c r="S3897" i="1"/>
  <c r="T3898" i="1"/>
  <c r="S3898" i="1"/>
  <c r="T3899" i="1"/>
  <c r="S3899" i="1"/>
  <c r="T3900" i="1"/>
  <c r="S3900" i="1"/>
  <c r="T3901" i="1"/>
  <c r="S3901" i="1"/>
  <c r="T3902" i="1"/>
  <c r="S3902" i="1"/>
  <c r="T3903" i="1"/>
  <c r="S3903" i="1"/>
  <c r="T3904" i="1"/>
  <c r="S3904" i="1"/>
  <c r="T3905" i="1"/>
  <c r="S3905" i="1"/>
  <c r="T3906" i="1"/>
  <c r="S3906" i="1"/>
  <c r="T3907" i="1"/>
  <c r="S3907" i="1"/>
  <c r="T3908" i="1"/>
  <c r="S3908" i="1"/>
  <c r="T3909" i="1"/>
  <c r="S3909" i="1"/>
  <c r="T3910" i="1"/>
  <c r="S3910" i="1"/>
  <c r="T3911" i="1"/>
  <c r="S3911" i="1"/>
  <c r="T3912" i="1"/>
  <c r="S3912" i="1"/>
  <c r="T3913" i="1"/>
  <c r="S3913" i="1"/>
  <c r="T3914" i="1"/>
  <c r="S3914" i="1"/>
  <c r="T3915" i="1"/>
  <c r="S3915" i="1"/>
  <c r="T3916" i="1"/>
  <c r="S3916" i="1"/>
  <c r="T3917" i="1"/>
  <c r="S3917" i="1"/>
  <c r="T3918" i="1"/>
  <c r="S3918" i="1"/>
  <c r="T3919" i="1"/>
  <c r="S3919" i="1"/>
  <c r="T3920" i="1"/>
  <c r="S3920" i="1"/>
  <c r="T3921" i="1"/>
  <c r="S3921" i="1"/>
  <c r="T3922" i="1"/>
  <c r="S3922" i="1"/>
  <c r="T3923" i="1"/>
  <c r="S3923" i="1"/>
  <c r="T3924" i="1"/>
  <c r="S3924" i="1"/>
  <c r="T3925" i="1"/>
  <c r="S3925" i="1"/>
  <c r="T3926" i="1"/>
  <c r="S3926" i="1"/>
  <c r="T3927" i="1"/>
  <c r="S3927" i="1"/>
  <c r="T3928" i="1"/>
  <c r="S3928" i="1"/>
  <c r="T3929" i="1"/>
  <c r="S3929" i="1"/>
  <c r="T3930" i="1"/>
  <c r="S3930" i="1"/>
  <c r="T3931" i="1"/>
  <c r="S3931" i="1"/>
  <c r="T3932" i="1"/>
  <c r="S3932" i="1"/>
  <c r="T3933" i="1"/>
  <c r="S3933" i="1"/>
  <c r="T3934" i="1"/>
  <c r="S3934" i="1"/>
  <c r="T3935" i="1"/>
  <c r="S3935" i="1"/>
  <c r="T3936" i="1"/>
  <c r="S3936" i="1"/>
  <c r="T3937" i="1"/>
  <c r="S3937" i="1"/>
  <c r="T3938" i="1"/>
  <c r="S3938" i="1"/>
  <c r="T3939" i="1"/>
  <c r="S3939" i="1"/>
  <c r="T3940" i="1"/>
  <c r="S3940" i="1"/>
  <c r="T3941" i="1"/>
  <c r="S3941" i="1"/>
  <c r="T3942" i="1"/>
  <c r="S3942" i="1"/>
  <c r="T3943" i="1"/>
  <c r="S3943" i="1"/>
  <c r="T3944" i="1"/>
  <c r="S3944" i="1"/>
  <c r="T3945" i="1"/>
  <c r="S3945" i="1"/>
  <c r="T3946" i="1"/>
  <c r="S3946" i="1"/>
  <c r="T3947" i="1"/>
  <c r="S3947" i="1"/>
  <c r="T3948" i="1"/>
  <c r="S3948" i="1"/>
  <c r="T3949" i="1"/>
  <c r="S3949" i="1"/>
  <c r="T3950" i="1"/>
  <c r="S3950" i="1"/>
  <c r="T3951" i="1"/>
  <c r="S3951" i="1"/>
  <c r="T3952" i="1"/>
  <c r="S3952" i="1"/>
  <c r="T3953" i="1"/>
  <c r="S3953" i="1"/>
  <c r="T3954" i="1"/>
  <c r="S3954" i="1"/>
  <c r="T3955" i="1"/>
  <c r="S3955" i="1"/>
  <c r="T3956" i="1"/>
  <c r="S3956" i="1"/>
  <c r="T3957" i="1"/>
  <c r="S3957" i="1"/>
  <c r="T3958" i="1"/>
  <c r="S3958" i="1"/>
  <c r="T3959" i="1"/>
  <c r="S3959" i="1"/>
  <c r="T3960" i="1"/>
  <c r="S3960" i="1"/>
  <c r="T3961" i="1"/>
  <c r="S3961" i="1"/>
  <c r="T3962" i="1"/>
  <c r="S3962" i="1"/>
  <c r="T3963" i="1"/>
  <c r="S3963" i="1"/>
  <c r="T3964" i="1"/>
  <c r="S3964" i="1"/>
  <c r="T3965" i="1"/>
  <c r="S3965" i="1"/>
  <c r="T3966" i="1"/>
  <c r="S3966" i="1"/>
  <c r="T3967" i="1"/>
  <c r="S3967" i="1"/>
  <c r="T3968" i="1"/>
  <c r="S3968" i="1"/>
  <c r="T3969" i="1"/>
  <c r="S3969" i="1"/>
  <c r="T3970" i="1"/>
  <c r="S3970" i="1"/>
  <c r="T3971" i="1"/>
  <c r="S3971" i="1"/>
  <c r="T3972" i="1"/>
  <c r="S3972" i="1"/>
  <c r="T3973" i="1"/>
  <c r="S3973" i="1"/>
  <c r="T3974" i="1"/>
  <c r="S3974" i="1"/>
  <c r="T3975" i="1"/>
  <c r="S3975" i="1"/>
  <c r="T3976" i="1"/>
  <c r="S3976" i="1"/>
  <c r="T3977" i="1"/>
  <c r="S3977" i="1"/>
  <c r="T3978" i="1"/>
  <c r="S3978" i="1"/>
  <c r="T3979" i="1"/>
  <c r="S3979" i="1"/>
  <c r="T3980" i="1"/>
  <c r="S3980" i="1"/>
  <c r="T3981" i="1"/>
  <c r="S3981" i="1"/>
  <c r="T3982" i="1"/>
  <c r="S3982" i="1"/>
  <c r="T3983" i="1"/>
  <c r="S3983" i="1"/>
  <c r="T3984" i="1"/>
  <c r="S3984" i="1"/>
  <c r="T3985" i="1"/>
  <c r="S3985" i="1"/>
  <c r="T3986" i="1"/>
  <c r="S3986" i="1"/>
  <c r="T3987" i="1"/>
  <c r="S3987" i="1"/>
  <c r="T3988" i="1"/>
  <c r="S3988" i="1"/>
  <c r="T3989" i="1"/>
  <c r="S3989" i="1"/>
  <c r="T3990" i="1"/>
  <c r="S3990" i="1"/>
  <c r="T3991" i="1"/>
  <c r="S3991" i="1"/>
  <c r="T3992" i="1"/>
  <c r="S3992" i="1"/>
  <c r="T3993" i="1"/>
  <c r="S3993" i="1"/>
  <c r="T3994" i="1"/>
  <c r="S3994" i="1"/>
  <c r="T3995" i="1"/>
  <c r="S3995" i="1"/>
  <c r="T3996" i="1"/>
  <c r="S3996" i="1"/>
  <c r="T3997" i="1"/>
  <c r="S3997" i="1"/>
  <c r="T3998" i="1"/>
  <c r="S3998" i="1"/>
  <c r="T3999" i="1"/>
  <c r="S3999" i="1"/>
  <c r="T4000" i="1"/>
  <c r="S4000" i="1"/>
  <c r="T4001" i="1"/>
  <c r="S4001" i="1"/>
  <c r="T4002" i="1"/>
  <c r="S4002" i="1"/>
  <c r="T4003" i="1"/>
  <c r="S4003" i="1"/>
  <c r="T4004" i="1"/>
  <c r="S4004" i="1"/>
  <c r="T4005" i="1"/>
  <c r="S4005" i="1"/>
  <c r="T4006" i="1"/>
  <c r="S4006" i="1"/>
  <c r="T4007" i="1"/>
  <c r="S4007" i="1"/>
  <c r="T4008" i="1"/>
  <c r="S4008" i="1"/>
  <c r="T4009" i="1"/>
  <c r="S4009" i="1"/>
  <c r="T4010" i="1"/>
  <c r="S4010" i="1"/>
  <c r="T4011" i="1"/>
  <c r="S4011" i="1"/>
  <c r="T4012" i="1"/>
  <c r="S4012" i="1"/>
  <c r="T4013" i="1"/>
  <c r="S4013" i="1"/>
  <c r="T4014" i="1"/>
  <c r="S4014" i="1"/>
  <c r="T4015" i="1"/>
  <c r="S4015" i="1"/>
  <c r="T4016" i="1"/>
  <c r="S4016" i="1"/>
  <c r="T4017" i="1"/>
  <c r="S4017" i="1"/>
  <c r="T4018" i="1"/>
  <c r="S4018" i="1"/>
  <c r="T4019" i="1"/>
  <c r="S4019" i="1"/>
  <c r="T4020" i="1"/>
  <c r="S4020" i="1"/>
  <c r="T4021" i="1"/>
  <c r="S4021" i="1"/>
  <c r="T4022" i="1"/>
  <c r="S4022" i="1"/>
  <c r="T4023" i="1"/>
  <c r="S4023" i="1"/>
  <c r="T4024" i="1"/>
  <c r="S4024" i="1"/>
  <c r="T4025" i="1"/>
  <c r="S4025" i="1"/>
  <c r="T4026" i="1"/>
  <c r="S4026" i="1"/>
  <c r="T4027" i="1"/>
  <c r="S4027" i="1"/>
  <c r="T4028" i="1"/>
  <c r="S4028" i="1"/>
  <c r="T4029" i="1"/>
  <c r="S4029" i="1"/>
  <c r="T4030" i="1"/>
  <c r="S4030" i="1"/>
  <c r="T4031" i="1"/>
  <c r="S4031" i="1"/>
  <c r="T4032" i="1"/>
  <c r="S4032" i="1"/>
  <c r="T4033" i="1"/>
  <c r="S4033" i="1"/>
  <c r="T4034" i="1"/>
  <c r="S4034" i="1"/>
  <c r="T4035" i="1"/>
  <c r="S4035" i="1"/>
  <c r="T4036" i="1"/>
  <c r="S4036" i="1"/>
  <c r="T4037" i="1"/>
  <c r="S4037" i="1"/>
  <c r="T4038" i="1"/>
  <c r="S4038" i="1"/>
  <c r="T4039" i="1"/>
  <c r="S4039" i="1"/>
  <c r="T4040" i="1"/>
  <c r="S4040" i="1"/>
  <c r="T4041" i="1"/>
  <c r="S4041" i="1"/>
  <c r="T4042" i="1"/>
  <c r="S4042" i="1"/>
  <c r="T4043" i="1"/>
  <c r="S4043" i="1"/>
  <c r="T4044" i="1"/>
  <c r="S4044" i="1"/>
  <c r="T4045" i="1"/>
  <c r="S4045" i="1"/>
  <c r="T4046" i="1"/>
  <c r="S4046" i="1"/>
  <c r="T4047" i="1"/>
  <c r="S4047" i="1"/>
  <c r="T4048" i="1"/>
  <c r="S4048" i="1"/>
  <c r="T4049" i="1"/>
  <c r="S4049" i="1"/>
  <c r="T4050" i="1"/>
  <c r="S4050" i="1"/>
  <c r="T4051" i="1"/>
  <c r="S4051" i="1"/>
  <c r="T4052" i="1"/>
  <c r="S4052" i="1"/>
  <c r="T4053" i="1"/>
  <c r="S4053" i="1"/>
  <c r="T4054" i="1"/>
  <c r="S4054" i="1"/>
  <c r="T4055" i="1"/>
  <c r="S4055" i="1"/>
  <c r="T4056" i="1"/>
  <c r="S4056" i="1"/>
  <c r="T4057" i="1"/>
  <c r="S4057" i="1"/>
  <c r="T4058" i="1"/>
  <c r="S4058" i="1"/>
  <c r="T4059" i="1"/>
  <c r="S4059" i="1"/>
  <c r="T4060" i="1"/>
  <c r="S4060" i="1"/>
  <c r="T4061" i="1"/>
  <c r="S4061" i="1"/>
  <c r="T4062" i="1"/>
  <c r="S4062" i="1"/>
  <c r="T4063" i="1"/>
  <c r="S4063" i="1"/>
  <c r="T4064" i="1"/>
  <c r="S4064" i="1"/>
  <c r="T4065" i="1"/>
  <c r="S4065" i="1"/>
  <c r="T4066" i="1"/>
  <c r="S4066" i="1"/>
  <c r="T4067" i="1"/>
  <c r="S4067" i="1"/>
  <c r="T4068" i="1"/>
  <c r="S4068" i="1"/>
  <c r="T4069" i="1"/>
  <c r="S4069" i="1"/>
  <c r="T4070" i="1"/>
  <c r="S4070" i="1"/>
  <c r="T4071" i="1"/>
  <c r="S4071" i="1"/>
  <c r="T4072" i="1"/>
  <c r="S4072" i="1"/>
  <c r="T4073" i="1"/>
  <c r="S4073" i="1"/>
  <c r="T4074" i="1"/>
  <c r="S4074" i="1"/>
  <c r="T4075" i="1"/>
  <c r="S4075" i="1"/>
  <c r="T4076" i="1"/>
  <c r="S4076" i="1"/>
  <c r="T4077" i="1"/>
  <c r="S4077" i="1"/>
  <c r="T4078" i="1"/>
  <c r="S4078" i="1"/>
  <c r="T4079" i="1"/>
  <c r="S4079" i="1"/>
  <c r="T4080" i="1"/>
  <c r="S4080" i="1"/>
  <c r="T4081" i="1"/>
  <c r="S4081" i="1"/>
  <c r="T4082" i="1"/>
  <c r="S4082" i="1"/>
  <c r="T4083" i="1"/>
  <c r="S4083" i="1"/>
  <c r="T4084" i="1"/>
  <c r="S4084" i="1"/>
  <c r="T4085" i="1"/>
  <c r="S4085" i="1"/>
  <c r="T4086" i="1"/>
  <c r="S4086" i="1"/>
  <c r="T4087" i="1"/>
  <c r="S4087" i="1"/>
  <c r="T4088" i="1"/>
  <c r="S4088" i="1"/>
  <c r="T4089" i="1"/>
  <c r="S4089" i="1"/>
  <c r="T4090" i="1"/>
  <c r="S4090" i="1"/>
  <c r="T4091" i="1"/>
  <c r="S4091" i="1"/>
  <c r="T4092" i="1"/>
  <c r="S4092" i="1"/>
  <c r="T4093" i="1"/>
  <c r="S4093" i="1"/>
  <c r="T4094" i="1"/>
  <c r="S4094" i="1"/>
  <c r="T4095" i="1"/>
  <c r="S4095" i="1"/>
  <c r="T4096" i="1"/>
  <c r="S4096" i="1"/>
  <c r="T4097" i="1"/>
  <c r="S4097" i="1"/>
  <c r="T4098" i="1"/>
  <c r="S4098" i="1"/>
  <c r="T4099" i="1"/>
  <c r="S4099" i="1"/>
  <c r="T4100" i="1"/>
  <c r="S4100" i="1"/>
  <c r="T4101" i="1"/>
  <c r="S4101" i="1"/>
  <c r="T4102" i="1"/>
  <c r="S4102" i="1"/>
  <c r="T4103" i="1"/>
  <c r="S4103" i="1"/>
  <c r="T4104" i="1"/>
  <c r="S4104" i="1"/>
  <c r="T4105" i="1"/>
  <c r="S4105" i="1"/>
  <c r="T4106" i="1"/>
  <c r="S4106" i="1"/>
  <c r="T4107" i="1"/>
  <c r="S4107" i="1"/>
  <c r="T4108" i="1"/>
  <c r="S4108" i="1"/>
  <c r="T4109" i="1"/>
  <c r="S4109" i="1"/>
  <c r="T4110" i="1"/>
  <c r="S4110" i="1"/>
  <c r="T4111" i="1"/>
  <c r="S4111" i="1"/>
  <c r="T4112" i="1"/>
  <c r="S4112" i="1"/>
  <c r="T4113" i="1"/>
  <c r="S4113" i="1"/>
  <c r="T4114" i="1"/>
  <c r="S4114" i="1"/>
  <c r="T4115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P12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9" i="5" l="1"/>
  <c r="H9" i="5" s="1"/>
  <c r="E6" i="5"/>
  <c r="H6" i="5" s="1"/>
  <c r="E2" i="5"/>
  <c r="G2" i="5" s="1"/>
  <c r="E13" i="5"/>
  <c r="G13" i="5" s="1"/>
  <c r="E12" i="5"/>
  <c r="F12" i="5" s="1"/>
  <c r="E11" i="5"/>
  <c r="G11" i="5" s="1"/>
  <c r="E10" i="5"/>
  <c r="F10" i="5" s="1"/>
  <c r="E8" i="5"/>
  <c r="F8" i="5" s="1"/>
  <c r="E7" i="5"/>
  <c r="F7" i="5" s="1"/>
  <c r="E5" i="5"/>
  <c r="F5" i="5" s="1"/>
  <c r="E4" i="5"/>
  <c r="F4" i="5" s="1"/>
  <c r="E3" i="5"/>
  <c r="F3" i="5" s="1"/>
  <c r="G9" i="5" l="1"/>
  <c r="F9" i="5"/>
  <c r="H7" i="5"/>
  <c r="H2" i="5"/>
  <c r="G7" i="5"/>
  <c r="F6" i="5"/>
  <c r="G4" i="5"/>
  <c r="H11" i="5"/>
  <c r="F11" i="5"/>
  <c r="F13" i="5"/>
  <c r="G5" i="5"/>
  <c r="F2" i="5"/>
  <c r="H3" i="5"/>
  <c r="H13" i="5"/>
  <c r="G12" i="5"/>
  <c r="G6" i="5"/>
  <c r="G3" i="5"/>
  <c r="G10" i="5"/>
  <c r="G8" i="5"/>
  <c r="H12" i="5"/>
  <c r="H10" i="5"/>
  <c r="H8" i="5"/>
  <c r="H5" i="5"/>
  <c r="H4" i="5"/>
</calcChain>
</file>

<file path=xl/sharedStrings.xml><?xml version="1.0" encoding="utf-8"?>
<sst xmlns="http://schemas.openxmlformats.org/spreadsheetml/2006/main" count="28552" uniqueCount="8408">
  <si>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</si>
  <si>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</si>
  <si>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</si>
  <si>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</si>
  <si>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</si>
  <si>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</si>
  <si>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</si>
  <si>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</si>
  <si>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</si>
  <si>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</si>
  <si>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</si>
  <si>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</si>
  <si>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</si>
  <si>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</si>
  <si>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</si>
  <si>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</si>
  <si>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</si>
  <si>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</si>
  <si>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</si>
  <si>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</si>
  <si>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</si>
  <si>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</si>
  <si>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</si>
  <si>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</si>
  <si>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</si>
  <si>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</si>
  <si>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</si>
  <si>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</si>
  <si>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</si>
  <si>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</si>
  <si>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</si>
  <si>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</si>
  <si>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</si>
  <si>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</si>
  <si>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</si>
  <si>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</si>
  <si>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</si>
  <si>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</si>
  <si>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</si>
  <si>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</si>
  <si>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</si>
  <si>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</si>
  <si>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</si>
  <si>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</si>
  <si>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</si>
  <si>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</si>
  <si>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</si>
  <si>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</si>
  <si>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</si>
  <si>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</si>
  <si>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</si>
  <si>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</si>
  <si>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</si>
  <si>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</si>
  <si>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</si>
  <si>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</si>
  <si>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</si>
  <si>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</si>
  <si>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</si>
  <si>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</si>
  <si>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</si>
  <si>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</si>
  <si>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</si>
  <si>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</si>
  <si>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</si>
  <si>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</si>
  <si>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</si>
  <si>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</si>
  <si>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</si>
  <si>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</si>
  <si>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</si>
  <si>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</si>
  <si>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</si>
  <si>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</si>
  <si>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</si>
  <si>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</si>
  <si>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</si>
  <si>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</si>
  <si>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</si>
  <si>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</si>
  <si>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</si>
  <si>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</si>
  <si>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</si>
  <si>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</si>
  <si>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</si>
  <si>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</si>
  <si>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</si>
  <si>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</si>
  <si>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</si>
  <si>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</si>
  <si>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</si>
  <si>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</si>
  <si>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</si>
  <si>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</si>
  <si>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</si>
  <si>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</si>
  <si>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</si>
  <si>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</si>
  <si>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</si>
  <si>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</si>
  <si>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</si>
  <si>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</si>
  <si>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</si>
  <si>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</si>
  <si>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</si>
  <si>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</si>
  <si>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</si>
  <si>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</si>
  <si>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</si>
  <si>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</si>
  <si>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</si>
  <si>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</si>
  <si>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</si>
  <si>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</si>
  <si>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</si>
  <si>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</si>
  <si>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</si>
  <si>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</si>
  <si>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</si>
  <si>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</si>
  <si>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</si>
  <si>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</si>
  <si>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</si>
  <si>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</si>
  <si>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</si>
  <si>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</si>
  <si>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</si>
  <si>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</si>
  <si>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</si>
  <si>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</si>
  <si>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</si>
  <si>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</si>
  <si>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</si>
  <si>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</si>
  <si>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</si>
  <si>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</si>
  <si>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</si>
  <si>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</si>
  <si>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</si>
  <si>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</si>
  <si>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</si>
  <si>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</si>
  <si>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</si>
  <si>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</si>
  <si>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</si>
  <si>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</si>
  <si>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</si>
  <si>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</si>
  <si>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</si>
  <si>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</si>
  <si>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</si>
  <si>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</si>
  <si>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</si>
  <si>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</si>
  <si>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</si>
  <si>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</si>
  <si>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</si>
  <si>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</si>
  <si>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</si>
  <si>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</si>
  <si>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</si>
  <si>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</si>
  <si>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</si>
  <si>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</si>
  <si>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</si>
  <si>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</si>
  <si>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</si>
  <si>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</si>
  <si>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</si>
  <si>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</si>
  <si>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</si>
  <si>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</si>
  <si>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</si>
  <si>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</si>
  <si>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</si>
  <si>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</si>
  <si>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</si>
  <si>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</si>
  <si>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</si>
  <si>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</si>
  <si>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</si>
  <si>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</si>
  <si>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</si>
  <si>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</si>
  <si>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</si>
  <si>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</si>
  <si>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</si>
  <si>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</si>
  <si>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</si>
  <si>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</si>
  <si>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</si>
  <si>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</si>
  <si>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</si>
  <si>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</si>
  <si>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</si>
  <si>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</si>
  <si>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</si>
  <si>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</si>
  <si>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</si>
  <si>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</si>
  <si>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</si>
  <si>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</si>
  <si>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</si>
  <si>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</si>
  <si>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</si>
  <si>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</si>
  <si>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</si>
  <si>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</si>
  <si>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</si>
  <si>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</si>
  <si>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</si>
  <si>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</si>
  <si>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</si>
  <si>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</si>
  <si>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</si>
  <si>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</si>
  <si>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</si>
  <si>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</si>
  <si>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</si>
  <si>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</si>
  <si>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</si>
  <si>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</si>
  <si>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</si>
  <si>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</si>
  <si>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</si>
  <si>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</si>
  <si>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</si>
  <si>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</si>
  <si>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</si>
  <si>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</si>
  <si>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</si>
  <si>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</si>
  <si>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</si>
  <si>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</si>
  <si>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</si>
  <si>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</si>
  <si>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</si>
  <si>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</si>
  <si>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</si>
  <si>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</si>
  <si>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</si>
  <si>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</si>
  <si>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</si>
  <si>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</si>
  <si>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</si>
  <si>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</si>
  <si>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</si>
  <si>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</si>
  <si>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</si>
  <si>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</si>
  <si>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</si>
  <si>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</si>
  <si>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</si>
  <si>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</si>
  <si>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</si>
  <si>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</si>
  <si>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</si>
  <si>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</si>
  <si>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</si>
  <si>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</si>
  <si>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</si>
  <si>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</si>
  <si>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</si>
  <si>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</si>
  <si>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</si>
  <si>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</si>
  <si>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</si>
  <si>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</si>
  <si>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</si>
  <si>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</si>
  <si>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</si>
  <si>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</si>
  <si>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</si>
  <si>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</si>
  <si>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</si>
  <si>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</si>
  <si>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</si>
  <si>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</si>
  <si>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</si>
  <si>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</si>
  <si>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</si>
  <si>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</si>
  <si>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</si>
  <si>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</si>
  <si>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</si>
  <si>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</si>
  <si>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</si>
  <si>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</si>
  <si>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</si>
  <si>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</si>
  <si>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</si>
  <si>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</si>
  <si>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</si>
  <si>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</si>
  <si>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</si>
  <si>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</si>
  <si>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</si>
  <si>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</si>
  <si>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</si>
  <si>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</si>
  <si>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</si>
  <si>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</si>
  <si>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</si>
  <si>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</si>
  <si>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</si>
  <si>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</si>
  <si>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</si>
  <si>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</si>
  <si>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</si>
  <si>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</si>
  <si>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</si>
  <si>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</si>
  <si>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</si>
  <si>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</si>
  <si>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</si>
  <si>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</si>
  <si>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</si>
  <si>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</si>
  <si>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</si>
  <si>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</si>
  <si>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</si>
  <si>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</si>
  <si>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</si>
  <si>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</si>
  <si>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</si>
  <si>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</si>
  <si>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</si>
  <si>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</si>
  <si>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</si>
  <si>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</si>
  <si>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</si>
  <si>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</si>
  <si>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</si>
  <si>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</si>
  <si>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</si>
  <si>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</si>
  <si>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</si>
  <si>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</si>
  <si>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</si>
  <si>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</si>
  <si>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</si>
  <si>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</si>
  <si>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</si>
  <si>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</si>
  <si>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</si>
  <si>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</si>
  <si>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</si>
  <si>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</si>
  <si>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</si>
  <si>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</si>
  <si>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</si>
  <si>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</si>
  <si>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</si>
  <si>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</si>
  <si>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</si>
  <si>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</si>
  <si>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</si>
  <si>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</si>
  <si>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</si>
  <si>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</si>
  <si>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</si>
  <si>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</si>
  <si>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</si>
  <si>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</si>
  <si>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</si>
  <si>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</si>
  <si>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</si>
  <si>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</si>
  <si>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</si>
  <si>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</si>
  <si>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</si>
  <si>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</si>
  <si>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</si>
  <si>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</si>
  <si>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</si>
  <si>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</si>
  <si>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</si>
  <si>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</si>
  <si>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</si>
  <si>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</si>
  <si>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</si>
  <si>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</si>
  <si>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</si>
  <si>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</si>
  <si>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</si>
  <si>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</si>
  <si>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</si>
  <si>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</si>
  <si>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</si>
  <si>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</si>
  <si>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</si>
  <si>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</si>
  <si>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</si>
  <si>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</si>
  <si>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</si>
  <si>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</si>
  <si>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</si>
  <si>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</si>
  <si>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</si>
  <si>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</si>
  <si>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</si>
  <si>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</si>
  <si>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</si>
  <si>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</si>
  <si>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</si>
  <si>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</si>
  <si>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</si>
  <si>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</si>
  <si>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</si>
  <si>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</si>
  <si>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</si>
  <si>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</si>
  <si>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</si>
  <si>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</si>
  <si>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</si>
  <si>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</si>
  <si>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</si>
  <si>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</si>
  <si>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</si>
  <si>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</si>
  <si>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</si>
  <si>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</si>
  <si>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</si>
  <si>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</si>
  <si>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</si>
  <si>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</si>
  <si>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</si>
  <si>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</si>
  <si>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</si>
  <si>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</si>
  <si>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</si>
  <si>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</si>
  <si>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</si>
  <si>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</si>
  <si>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</si>
  <si>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</si>
  <si>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</si>
  <si>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</si>
  <si>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</si>
  <si>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</si>
  <si>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</si>
  <si>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</si>
  <si>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</si>
  <si>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</si>
  <si>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</si>
  <si>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</si>
  <si>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</si>
  <si>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</si>
  <si>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</si>
  <si>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</si>
  <si>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</si>
  <si>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</si>
  <si>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</si>
  <si>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</si>
  <si>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</si>
  <si>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</si>
  <si>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</si>
  <si>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</si>
  <si>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</si>
  <si>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</si>
  <si>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</si>
  <si>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</si>
  <si>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</si>
  <si>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</si>
  <si>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</si>
  <si>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</si>
  <si>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</si>
  <si>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</si>
  <si>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</si>
  <si>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</si>
  <si>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</si>
  <si>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</si>
  <si>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</si>
  <si>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</si>
  <si>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</si>
  <si>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</si>
  <si>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</si>
  <si>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</si>
  <si>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</si>
  <si>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</si>
  <si>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</si>
  <si>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</si>
  <si>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</si>
  <si>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</si>
  <si>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</si>
  <si>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</si>
  <si>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</si>
  <si>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</si>
  <si>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</si>
  <si>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</si>
  <si>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</si>
  <si>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</si>
  <si>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</si>
  <si>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</si>
  <si>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</si>
  <si>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</si>
  <si>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</si>
  <si>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</si>
  <si>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</si>
  <si>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</si>
  <si>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</si>
  <si>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</si>
  <si>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</si>
  <si>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</si>
  <si>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</si>
  <si>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</si>
  <si>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</si>
  <si>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</si>
  <si>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</si>
  <si>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</si>
  <si>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</si>
  <si>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</si>
  <si>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</si>
  <si>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</si>
  <si>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</si>
  <si>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</si>
  <si>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</si>
  <si>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</si>
  <si>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</si>
  <si>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</si>
  <si>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</si>
  <si>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</si>
  <si>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</si>
  <si>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</si>
  <si>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</si>
  <si>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</si>
  <si>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</si>
  <si>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</si>
  <si>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</si>
  <si>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</si>
  <si>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</si>
  <si>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</si>
  <si>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</si>
  <si>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</si>
  <si>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</si>
  <si>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</si>
  <si>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</si>
  <si>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</si>
  <si>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</si>
  <si>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</si>
  <si>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</si>
  <si>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</si>
  <si>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</si>
  <si>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</si>
  <si>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</si>
  <si>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</si>
  <si>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</si>
  <si>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</si>
  <si>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</si>
  <si>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</si>
  <si>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</si>
  <si>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</si>
  <si>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</si>
  <si>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</si>
  <si>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</si>
  <si>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</si>
  <si>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</si>
  <si>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</si>
  <si>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</si>
  <si>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</si>
  <si>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</si>
  <si>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</si>
  <si>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</si>
  <si>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</si>
  <si>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</si>
  <si>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</si>
  <si>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</si>
  <si>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</si>
  <si>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</si>
  <si>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</si>
  <si>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</si>
  <si>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</si>
  <si>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</si>
  <si>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</si>
  <si>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</si>
  <si>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</si>
  <si>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</si>
  <si>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</si>
  <si>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</si>
  <si>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</si>
  <si>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</si>
  <si>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</si>
  <si>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</si>
  <si>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</si>
  <si>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</si>
  <si>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</si>
  <si>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</si>
  <si>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</si>
  <si>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</si>
  <si>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</si>
  <si>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</si>
  <si>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</si>
  <si>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</si>
  <si>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</si>
  <si>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</si>
  <si>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</si>
  <si>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</si>
  <si>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</si>
  <si>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</si>
  <si>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</si>
  <si>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</si>
  <si>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</si>
  <si>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</si>
  <si>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</si>
  <si>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</si>
  <si>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</si>
  <si>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</si>
  <si>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</si>
  <si>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</si>
  <si>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</si>
  <si>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</si>
  <si>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</si>
  <si>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</si>
  <si>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</si>
  <si>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</si>
  <si>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</si>
  <si>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</si>
  <si>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</si>
  <si>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</si>
  <si>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</si>
  <si>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</si>
  <si>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</si>
  <si>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</si>
  <si>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</si>
  <si>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</si>
  <si>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</si>
  <si>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</si>
  <si>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</si>
  <si>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</si>
  <si>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</si>
  <si>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</si>
  <si>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</si>
  <si>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</si>
  <si>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</si>
  <si>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</si>
  <si>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</si>
  <si>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</si>
  <si>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</si>
  <si>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</si>
  <si>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</si>
  <si>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</si>
  <si>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</si>
  <si>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</si>
  <si>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</si>
  <si>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</si>
  <si>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</si>
  <si>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</si>
  <si>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</si>
  <si>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</si>
  <si>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</si>
  <si>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</si>
  <si>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</si>
  <si>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</si>
  <si>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</si>
  <si>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</si>
  <si>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</si>
  <si>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</si>
  <si>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</si>
  <si>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</si>
  <si>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</si>
  <si>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</si>
  <si>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</si>
  <si>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</si>
  <si>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</si>
  <si>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</si>
  <si>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</si>
  <si>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</si>
  <si>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</si>
  <si>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</si>
  <si>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</si>
  <si>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</si>
  <si>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</si>
  <si>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</si>
  <si>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</si>
  <si>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</si>
  <si>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</si>
  <si>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</si>
  <si>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</si>
  <si>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</si>
  <si>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</si>
  <si>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</si>
  <si>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</si>
  <si>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</si>
  <si>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</si>
  <si>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</si>
  <si>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</si>
  <si>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</si>
  <si>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</si>
  <si>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</si>
  <si>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</si>
  <si>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</si>
  <si>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</si>
  <si>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</si>
  <si>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</si>
  <si>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</si>
  <si>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</si>
  <si>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</si>
  <si>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</si>
  <si>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</si>
  <si>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</si>
  <si>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</si>
  <si>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</si>
  <si>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</si>
  <si>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</si>
  <si>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</si>
  <si>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</si>
  <si>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</si>
  <si>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</si>
  <si>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</si>
  <si>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</si>
  <si>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</si>
  <si>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</si>
  <si>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</si>
  <si>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</si>
  <si>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</si>
  <si>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</si>
  <si>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</si>
  <si>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</si>
  <si>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</si>
  <si>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</si>
  <si>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</si>
  <si>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</si>
  <si>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</si>
  <si>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</si>
  <si>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</si>
  <si>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</si>
  <si>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</si>
  <si>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</si>
  <si>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</si>
  <si>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</si>
  <si>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</si>
  <si>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</si>
  <si>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</si>
  <si>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</si>
  <si>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</si>
  <si>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</si>
  <si>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</si>
  <si>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</si>
  <si>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</si>
  <si>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</si>
  <si>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</si>
  <si>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</si>
  <si>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</si>
  <si>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</si>
  <si>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</si>
  <si>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</si>
  <si>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</si>
  <si>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</si>
  <si>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</si>
  <si>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</si>
  <si>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</si>
  <si>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</si>
  <si>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</si>
  <si>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</si>
  <si>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</si>
  <si>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</si>
  <si>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</si>
  <si>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</si>
  <si>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</si>
  <si>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</si>
  <si>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</si>
  <si>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</si>
  <si>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</si>
  <si>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</si>
  <si>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</si>
  <si>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</si>
  <si>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</si>
  <si>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</si>
  <si>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</si>
  <si>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</si>
  <si>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</si>
  <si>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</si>
  <si>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</si>
  <si>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</si>
  <si>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</si>
  <si>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</si>
  <si>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</si>
  <si>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</si>
  <si>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</si>
  <si>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</si>
  <si>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</si>
  <si>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</si>
  <si>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</si>
  <si>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</si>
  <si>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</si>
  <si>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</si>
  <si>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</si>
  <si>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</si>
  <si>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</si>
  <si>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</si>
  <si>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</si>
  <si>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</si>
  <si>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</si>
  <si>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</si>
  <si>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</si>
  <si>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</si>
  <si>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</si>
  <si>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</si>
  <si>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</si>
  <si>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</si>
  <si>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</si>
  <si>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</si>
  <si>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</si>
  <si>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</si>
  <si>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</si>
  <si>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</si>
  <si>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</si>
  <si>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</si>
  <si>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</si>
  <si>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</si>
  <si>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</si>
  <si>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</si>
  <si>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</si>
  <si>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</si>
  <si>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</si>
  <si>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</si>
  <si>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</si>
  <si>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</si>
  <si>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</si>
  <si>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</si>
  <si>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</si>
  <si>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</si>
  <si>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</si>
  <si>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</si>
  <si>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</si>
  <si>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</si>
  <si>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</si>
  <si>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</si>
  <si>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</si>
  <si>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</si>
  <si>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</si>
  <si>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</si>
  <si>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</si>
  <si>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</si>
  <si>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</si>
  <si>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</si>
  <si>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</si>
  <si>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</si>
  <si>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</si>
  <si>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</si>
  <si>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</si>
  <si>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</si>
  <si>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</si>
  <si>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</si>
  <si>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</si>
  <si>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</si>
  <si>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</si>
  <si>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</si>
  <si>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</si>
  <si>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</si>
  <si>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</si>
  <si>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</si>
  <si>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</si>
  <si>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</si>
  <si>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</si>
  <si>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</si>
  <si>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</si>
  <si>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</si>
  <si>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</si>
  <si>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</si>
  <si>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</si>
  <si>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</si>
  <si>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</si>
  <si>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</si>
  <si>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</si>
  <si>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</si>
  <si>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</si>
  <si>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</si>
  <si>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</si>
  <si>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</si>
  <si>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</si>
  <si>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</si>
  <si>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</si>
  <si>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</si>
  <si>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</si>
  <si>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</si>
  <si>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</si>
  <si>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</si>
  <si>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</si>
  <si>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</si>
  <si>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</si>
  <si>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</si>
  <si>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</si>
  <si>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</si>
  <si>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</si>
  <si>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</si>
  <si>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</si>
  <si>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</si>
  <si>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</si>
  <si>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</si>
  <si>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</si>
  <si>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</si>
  <si>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</si>
  <si>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</si>
  <si>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</si>
  <si>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</si>
  <si>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</si>
  <si>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</si>
  <si>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</si>
  <si>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</si>
  <si>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</si>
  <si>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</si>
  <si>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</si>
  <si>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</si>
  <si>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</si>
  <si>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</si>
  <si>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</si>
  <si>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</si>
  <si>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</si>
  <si>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</si>
  <si>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</si>
  <si>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</si>
  <si>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</si>
  <si>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</si>
  <si>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</si>
  <si>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</si>
  <si>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</si>
  <si>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</si>
  <si>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</si>
  <si>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</si>
  <si>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</si>
  <si>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</si>
  <si>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</si>
  <si>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</si>
  <si>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</si>
  <si>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</si>
  <si>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</si>
  <si>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</si>
  <si>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</si>
  <si>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</si>
  <si>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</si>
  <si>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</si>
  <si>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</si>
  <si>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</si>
  <si>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</si>
  <si>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</si>
  <si>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</si>
  <si>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</si>
  <si>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</si>
  <si>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</si>
  <si>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</si>
  <si>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</si>
  <si>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</si>
  <si>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</si>
  <si>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</si>
  <si>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</si>
  <si>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</si>
  <si>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</si>
  <si>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</si>
  <si>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</si>
  <si>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</si>
  <si>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</si>
  <si>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</si>
  <si>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</si>
  <si>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</si>
  <si>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</si>
  <si>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</si>
  <si>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</si>
  <si>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</si>
  <si>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</si>
  <si>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</si>
  <si>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</si>
  <si>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</si>
  <si>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</si>
  <si>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</si>
  <si>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</si>
  <si>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</si>
  <si>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</si>
  <si>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</si>
  <si>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</si>
  <si>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</si>
  <si>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</si>
  <si>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</si>
  <si>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</si>
  <si>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</si>
  <si>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</si>
  <si>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</si>
  <si>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</si>
  <si>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</si>
  <si>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</si>
  <si>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</si>
  <si>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</si>
  <si>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</si>
  <si>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</si>
  <si>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</si>
  <si>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</si>
  <si>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</si>
  <si>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</si>
  <si>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</si>
  <si>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</si>
  <si>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</si>
  <si>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</si>
  <si>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</si>
  <si>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</si>
  <si>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</si>
  <si>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</si>
  <si>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</si>
  <si>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</si>
  <si>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</si>
  <si>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</si>
  <si>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</si>
  <si>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</si>
  <si>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</si>
  <si>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</si>
  <si>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</si>
  <si>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</si>
  <si>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</si>
  <si>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</si>
  <si>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</si>
  <si>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</si>
  <si>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</si>
  <si>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</si>
  <si>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</si>
  <si>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</si>
  <si>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</si>
  <si>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</si>
  <si>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</si>
  <si>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</si>
  <si>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</si>
  <si>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</si>
  <si>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</si>
  <si>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</si>
  <si>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</si>
  <si>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</si>
  <si>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</si>
  <si>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</si>
  <si>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</si>
  <si>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</si>
  <si>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</si>
  <si>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</si>
  <si>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</si>
  <si>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</si>
  <si>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</si>
  <si>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</si>
  <si>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</si>
  <si>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</si>
  <si>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</si>
  <si>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</si>
  <si>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</si>
  <si>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</si>
  <si>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</si>
  <si>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</si>
  <si>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</si>
  <si>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</si>
  <si>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</si>
  <si>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</si>
  <si>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</si>
  <si>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</si>
  <si>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</si>
  <si>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</si>
  <si>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</si>
  <si>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</si>
  <si>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</si>
  <si>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</si>
  <si>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</si>
  <si>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</si>
  <si>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</si>
  <si>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</si>
  <si>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</si>
  <si>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</si>
  <si>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</si>
  <si>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</si>
  <si>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</si>
  <si>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</si>
  <si>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</si>
  <si>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</si>
  <si>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</si>
  <si>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</si>
  <si>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</si>
  <si>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</si>
  <si>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</si>
  <si>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</si>
  <si>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</si>
  <si>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</si>
  <si>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</si>
  <si>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</si>
  <si>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</si>
  <si>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</si>
  <si>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</si>
  <si>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</si>
  <si>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</si>
  <si>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</si>
  <si>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</si>
  <si>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</si>
  <si>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</si>
  <si>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</si>
  <si>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</si>
  <si>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</si>
  <si>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</si>
  <si>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</si>
  <si>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</si>
  <si>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</si>
  <si>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</si>
  <si>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</si>
  <si>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</si>
  <si>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</si>
  <si>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</si>
  <si>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</si>
  <si>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</si>
  <si>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</si>
  <si>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</si>
  <si>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</si>
  <si>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</si>
  <si>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</si>
  <si>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</si>
  <si>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</si>
  <si>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</si>
  <si>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</si>
  <si>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</si>
  <si>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</si>
  <si>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</si>
  <si>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</si>
  <si>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</si>
  <si>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</si>
  <si>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</si>
  <si>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</si>
  <si>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</si>
  <si>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</si>
  <si>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</si>
  <si>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</si>
  <si>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</si>
  <si>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</si>
  <si>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</si>
  <si>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</si>
  <si>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</si>
  <si>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</si>
  <si>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</si>
  <si>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</si>
  <si>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</si>
  <si>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</si>
  <si>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</si>
  <si>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</si>
  <si>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</si>
  <si>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</si>
  <si>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</si>
  <si>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</si>
  <si>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</si>
  <si>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</si>
  <si>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</si>
  <si>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</si>
  <si>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</si>
  <si>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</si>
  <si>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</si>
  <si>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</si>
  <si>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</si>
  <si>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</si>
  <si>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</si>
  <si>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</si>
  <si>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</si>
  <si>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</si>
  <si>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</si>
  <si>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</si>
  <si>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</si>
  <si>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</si>
  <si>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</si>
  <si>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</si>
  <si>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</si>
  <si>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</si>
  <si>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</si>
  <si>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</si>
  <si>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</si>
  <si>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</si>
  <si>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</si>
  <si>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</si>
  <si>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</si>
  <si>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</si>
  <si>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</si>
  <si>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</si>
  <si>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</si>
  <si>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</si>
  <si>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</si>
  <si>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</si>
  <si>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</si>
  <si>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</si>
  <si>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</si>
  <si>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</si>
  <si>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</si>
  <si>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</si>
  <si>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</si>
  <si>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</si>
  <si>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</si>
  <si>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</si>
  <si>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</si>
  <si>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</si>
  <si>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</si>
  <si>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</si>
  <si>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</si>
  <si>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</si>
  <si>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</si>
  <si>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</si>
  <si>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</si>
  <si>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</si>
  <si>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</si>
  <si>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</si>
  <si>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</si>
  <si>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</si>
  <si>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</si>
  <si>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</si>
  <si>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</si>
  <si>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</si>
  <si>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</si>
  <si>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</si>
  <si>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</si>
  <si>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</si>
  <si>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</si>
  <si>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</si>
  <si>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</si>
  <si>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</si>
  <si>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</si>
  <si>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</si>
  <si>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</si>
  <si>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</si>
  <si>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</si>
  <si>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</si>
  <si>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</si>
  <si>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</si>
  <si>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</si>
  <si>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</si>
  <si>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</si>
  <si>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</si>
  <si>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</si>
  <si>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</si>
  <si>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</si>
  <si>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</si>
  <si>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</si>
  <si>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</si>
  <si>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</si>
  <si>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</si>
  <si>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</si>
  <si>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</si>
  <si>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</si>
  <si>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</si>
  <si>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</si>
  <si>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</si>
  <si>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</si>
  <si>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</si>
  <si>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</si>
  <si>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</si>
  <si>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</si>
  <si>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</si>
  <si>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</si>
  <si>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</si>
  <si>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</si>
  <si>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</si>
  <si>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</si>
  <si>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</si>
  <si>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</si>
  <si>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</si>
  <si>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</si>
  <si>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</si>
  <si>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</si>
  <si>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</si>
  <si>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</si>
  <si>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</si>
  <si>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</si>
  <si>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</si>
  <si>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</si>
  <si>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</si>
  <si>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</si>
  <si>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</si>
  <si>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</si>
  <si>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</si>
  <si>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</si>
  <si>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</si>
  <si>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</si>
  <si>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</si>
  <si>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</si>
  <si>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</si>
  <si>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</si>
  <si>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</si>
  <si>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</si>
  <si>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</si>
  <si>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</si>
  <si>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</si>
  <si>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</si>
  <si>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</si>
  <si>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</si>
  <si>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</si>
  <si>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</si>
  <si>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</si>
  <si>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</si>
  <si>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</si>
  <si>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</si>
  <si>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</si>
  <si>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</si>
  <si>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</si>
  <si>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</si>
  <si>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</si>
  <si>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</si>
  <si>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</si>
  <si>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</si>
  <si>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</si>
  <si>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</si>
  <si>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</si>
  <si>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</si>
  <si>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</si>
  <si>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</si>
  <si>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</si>
  <si>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</si>
  <si>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</si>
  <si>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</si>
  <si>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</si>
  <si>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</si>
  <si>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</si>
  <si>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</si>
  <si>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</si>
  <si>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</si>
  <si>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</si>
  <si>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</si>
  <si>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</si>
  <si>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</si>
  <si>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</si>
  <si>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</si>
  <si>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</si>
  <si>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</si>
  <si>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</si>
  <si>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</si>
  <si>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</si>
  <si>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</si>
  <si>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</si>
  <si>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</si>
  <si>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</si>
  <si>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</si>
  <si>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</si>
  <si>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</si>
  <si>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</si>
  <si>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</si>
  <si>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</si>
  <si>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</si>
  <si>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</si>
  <si>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</si>
  <si>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</si>
  <si>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</si>
  <si>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</si>
  <si>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</si>
  <si>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</si>
  <si>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</si>
  <si>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</si>
  <si>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</si>
  <si>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</si>
  <si>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</si>
  <si>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</si>
  <si>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</si>
  <si>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</si>
  <si>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</si>
  <si>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</si>
  <si>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</si>
  <si>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</si>
  <si>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</si>
  <si>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</si>
  <si>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</si>
  <si>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</si>
  <si>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</si>
  <si>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</si>
  <si>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</si>
  <si>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</si>
  <si>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</si>
  <si>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</si>
  <si>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</si>
  <si>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</si>
  <si>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</si>
  <si>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</si>
  <si>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</si>
  <si>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</si>
  <si>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</si>
  <si>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</si>
  <si>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</si>
  <si>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</si>
  <si>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</si>
  <si>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</si>
  <si>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</si>
  <si>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</si>
  <si>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</si>
  <si>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</si>
  <si>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</si>
  <si>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</si>
  <si>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</si>
  <si>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</si>
  <si>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</si>
  <si>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</si>
  <si>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</si>
  <si>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</si>
  <si>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</si>
  <si>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</si>
  <si>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</si>
  <si>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</si>
  <si>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</si>
  <si>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</si>
  <si>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</si>
  <si>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</si>
  <si>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</si>
  <si>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</si>
  <si>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</si>
  <si>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</si>
  <si>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</si>
  <si>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</si>
  <si>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</si>
  <si>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</si>
  <si>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</si>
  <si>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</si>
  <si>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</si>
  <si>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</si>
  <si>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</si>
  <si>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</si>
  <si>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</si>
  <si>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</si>
  <si>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</si>
  <si>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</si>
  <si>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</si>
  <si>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</si>
  <si>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</si>
  <si>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</si>
  <si>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</si>
  <si>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</si>
  <si>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</si>
  <si>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</si>
  <si>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</si>
  <si>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</si>
  <si>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</si>
  <si>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</si>
  <si>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</si>
  <si>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</si>
  <si>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</si>
  <si>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</si>
  <si>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</si>
  <si>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</si>
  <si>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</si>
  <si>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</si>
  <si>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</si>
  <si>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</si>
  <si>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</si>
  <si>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</si>
  <si>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</si>
  <si>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</si>
  <si>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</si>
  <si>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</si>
  <si>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</si>
  <si>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</si>
  <si>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</si>
  <si>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</si>
  <si>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</si>
  <si>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</si>
  <si>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</si>
  <si>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</si>
  <si>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</si>
  <si>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</si>
  <si>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</si>
  <si>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</si>
  <si>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</si>
  <si>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</si>
  <si>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</si>
  <si>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</si>
  <si>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</si>
  <si>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</si>
  <si>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</si>
  <si>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</si>
  <si>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</si>
  <si>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</si>
  <si>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</si>
  <si>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</si>
  <si>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</si>
  <si>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</si>
  <si>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</si>
  <si>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</si>
  <si>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</si>
  <si>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</si>
  <si>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</si>
  <si>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</si>
  <si>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</si>
  <si>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</si>
  <si>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</si>
  <si>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</si>
  <si>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</si>
  <si>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</si>
  <si>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</si>
  <si>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</si>
  <si>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</si>
  <si>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</si>
  <si>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</si>
  <si>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</si>
  <si>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</si>
  <si>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</si>
  <si>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</si>
  <si>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</si>
  <si>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</si>
  <si>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</si>
  <si>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</si>
  <si>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</si>
  <si>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</si>
  <si>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</si>
  <si>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</si>
  <si>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</si>
  <si>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</si>
  <si>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</si>
  <si>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</si>
  <si>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</si>
  <si>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</si>
  <si>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</si>
  <si>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</si>
  <si>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</si>
  <si>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</si>
  <si>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</si>
  <si>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</si>
  <si>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</si>
  <si>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</si>
  <si>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</si>
  <si>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</si>
  <si>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</si>
  <si>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</si>
  <si>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</si>
  <si>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</si>
  <si>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</si>
  <si>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</si>
  <si>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</si>
  <si>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</si>
  <si>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</si>
  <si>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</si>
  <si>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</si>
  <si>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</si>
  <si>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</si>
  <si>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</si>
  <si>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</si>
  <si>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</si>
  <si>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</si>
  <si>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</si>
  <si>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</si>
  <si>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</si>
  <si>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</si>
  <si>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</si>
  <si>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</si>
  <si>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</si>
  <si>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</si>
  <si>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</si>
  <si>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</si>
  <si>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</si>
  <si>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</si>
  <si>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</si>
  <si>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</si>
  <si>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</si>
  <si>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</si>
  <si>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</si>
  <si>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</si>
  <si>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</si>
  <si>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</si>
  <si>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</si>
  <si>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</si>
  <si>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</si>
  <si>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</si>
  <si>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</si>
  <si>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</si>
  <si>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</si>
  <si>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</si>
  <si>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</si>
  <si>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</si>
  <si>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</si>
  <si>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</si>
  <si>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</si>
  <si>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</si>
  <si>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</si>
  <si>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</si>
  <si>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</si>
  <si>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</si>
  <si>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</si>
  <si>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</si>
  <si>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</si>
  <si>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</si>
  <si>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</si>
  <si>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</si>
  <si>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</si>
  <si>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</si>
  <si>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</si>
  <si>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</si>
  <si>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</si>
  <si>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</si>
  <si>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</si>
  <si>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</si>
  <si>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</si>
  <si>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</si>
  <si>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</si>
  <si>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</si>
  <si>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</si>
  <si>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</si>
  <si>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</si>
  <si>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</si>
  <si>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</si>
  <si>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</si>
  <si>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</si>
  <si>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</si>
  <si>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</si>
  <si>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</si>
  <si>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</si>
  <si>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</si>
  <si>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</si>
  <si>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</si>
  <si>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</si>
  <si>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</si>
  <si>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</si>
  <si>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</si>
  <si>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</si>
  <si>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</si>
  <si>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</si>
  <si>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</si>
  <si>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</si>
  <si>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</si>
  <si>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</si>
  <si>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</si>
  <si>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</si>
  <si>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</si>
  <si>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</si>
  <si>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</si>
  <si>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</si>
  <si>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</si>
  <si>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</si>
  <si>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</si>
  <si>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</si>
  <si>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</si>
  <si>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</si>
  <si>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</si>
  <si>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</si>
  <si>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</si>
  <si>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</si>
  <si>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</si>
  <si>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</si>
  <si>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</si>
  <si>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</si>
  <si>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</si>
  <si>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</si>
  <si>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</si>
  <si>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</si>
  <si>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</si>
  <si>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</si>
  <si>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</si>
  <si>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</si>
  <si>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</si>
  <si>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</si>
  <si>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</si>
  <si>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</si>
  <si>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</si>
  <si>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</si>
  <si>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</si>
  <si>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</si>
  <si>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</si>
  <si>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</si>
  <si>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</si>
  <si>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</si>
  <si>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</si>
  <si>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</si>
  <si>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</si>
  <si>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</si>
  <si>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</si>
  <si>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</si>
  <si>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</si>
  <si>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</si>
  <si>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</si>
  <si>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</si>
  <si>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</si>
  <si>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</si>
  <si>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</si>
  <si>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</si>
  <si>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</si>
  <si>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</si>
  <si>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</si>
  <si>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</si>
  <si>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</si>
  <si>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</si>
  <si>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</si>
  <si>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</si>
  <si>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</si>
  <si>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</si>
  <si>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</si>
  <si>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</si>
  <si>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</si>
  <si>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</si>
  <si>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</si>
  <si>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</si>
  <si>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</si>
  <si>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</si>
  <si>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</si>
  <si>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</si>
  <si>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</si>
  <si>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</si>
  <si>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</si>
  <si>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</si>
  <si>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</si>
  <si>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</si>
  <si>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</si>
  <si>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</si>
  <si>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</si>
  <si>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</si>
  <si>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</si>
  <si>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</si>
  <si>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</si>
  <si>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</si>
  <si>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</si>
  <si>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</si>
  <si>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</si>
  <si>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</si>
  <si>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</si>
  <si>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</si>
  <si>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</si>
  <si>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</si>
  <si>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</si>
  <si>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</si>
  <si>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</si>
  <si>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</si>
  <si>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</si>
  <si>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</si>
  <si>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</si>
  <si>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</si>
  <si>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</si>
  <si>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</si>
  <si>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</si>
  <si>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</si>
  <si>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</si>
  <si>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</si>
  <si>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</si>
  <si>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</si>
  <si>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</si>
  <si>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</si>
  <si>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</si>
  <si>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</si>
  <si>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</si>
  <si>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</si>
  <si>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</si>
  <si>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</si>
  <si>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</si>
  <si>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</si>
  <si>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</si>
  <si>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</si>
  <si>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</si>
  <si>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</si>
  <si>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</si>
  <si>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</si>
  <si>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</si>
  <si>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</si>
  <si>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</si>
  <si>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</si>
  <si>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</si>
  <si>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</si>
  <si>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</si>
  <si>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</si>
  <si>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</si>
  <si>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</si>
  <si>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</si>
  <si>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</si>
  <si>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</si>
  <si>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</si>
  <si>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</si>
  <si>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</si>
  <si>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</si>
  <si>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</si>
  <si>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</si>
  <si>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</si>
  <si>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</si>
  <si>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</si>
  <si>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</si>
  <si>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</si>
  <si>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</si>
  <si>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</si>
  <si>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</si>
  <si>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</si>
  <si>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</si>
  <si>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</si>
  <si>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</si>
  <si>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</si>
  <si>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</si>
  <si>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</si>
  <si>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</si>
  <si>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</si>
  <si>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</si>
  <si>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</si>
  <si>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</si>
  <si>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</si>
  <si>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</si>
  <si>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</si>
  <si>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</si>
  <si>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</si>
  <si>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</si>
  <si>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</si>
  <si>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</si>
  <si>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</si>
  <si>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</si>
  <si>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</si>
  <si>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</si>
  <si>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</si>
  <si>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</si>
  <si>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</si>
  <si>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</si>
  <si>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</si>
  <si>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</si>
  <si>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</si>
  <si>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</si>
  <si>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</si>
  <si>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</si>
  <si>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</si>
  <si>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</si>
  <si>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</si>
  <si>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</si>
  <si>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</si>
  <si>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</si>
  <si>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</si>
  <si>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</si>
  <si>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</si>
  <si>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</si>
  <si>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</si>
  <si>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</si>
  <si>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</si>
  <si>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</si>
  <si>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</si>
  <si>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</si>
  <si>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</si>
  <si>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</si>
  <si>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</si>
  <si>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</si>
  <si>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</si>
  <si>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</si>
  <si>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</si>
  <si>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</si>
  <si>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</si>
  <si>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</si>
  <si>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</si>
  <si>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</si>
  <si>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</si>
  <si>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</si>
  <si>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</si>
  <si>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</si>
  <si>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</si>
  <si>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</si>
  <si>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</si>
  <si>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</si>
  <si>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</si>
  <si>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</si>
  <si>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</si>
  <si>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</si>
  <si>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</si>
  <si>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</si>
  <si>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</si>
  <si>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</si>
  <si>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</si>
  <si>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</si>
  <si>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</si>
  <si>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</si>
  <si>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</si>
  <si>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</si>
  <si>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</si>
  <si>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</si>
  <si>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</si>
  <si>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</si>
  <si>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</si>
  <si>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</si>
  <si>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</si>
  <si>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</si>
  <si>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</si>
  <si>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</si>
  <si>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</si>
  <si>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</si>
  <si>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</si>
  <si>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</si>
  <si>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</si>
  <si>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</si>
  <si>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</si>
  <si>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</si>
  <si>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</si>
  <si>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</si>
  <si>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</si>
  <si>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</si>
  <si>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</si>
  <si>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</si>
  <si>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</si>
  <si>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</si>
  <si>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</si>
  <si>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</si>
  <si>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</si>
  <si>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</si>
  <si>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</si>
  <si>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</si>
  <si>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</si>
  <si>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</si>
  <si>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</si>
  <si>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</si>
  <si>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</si>
  <si>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</si>
  <si>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</si>
  <si>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</si>
  <si>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</si>
  <si>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</si>
  <si>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</si>
  <si>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</si>
  <si>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</si>
  <si>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</si>
  <si>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</si>
  <si>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</si>
  <si>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</si>
  <si>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</si>
  <si>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</si>
  <si>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</si>
  <si>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</si>
  <si>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</si>
  <si>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</si>
  <si>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</si>
  <si>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</si>
  <si>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</si>
  <si>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</si>
  <si>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</si>
  <si>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</si>
  <si>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</si>
  <si>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</si>
  <si>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</si>
  <si>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</si>
  <si>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</si>
  <si>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</si>
  <si>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</si>
  <si>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</si>
  <si>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</si>
  <si>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</si>
  <si>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</si>
  <si>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</si>
  <si>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</si>
  <si>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</si>
  <si>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</si>
  <si>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</si>
  <si>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</si>
  <si>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</si>
  <si>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</si>
  <si>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</si>
  <si>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</si>
  <si>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</si>
  <si>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</si>
  <si>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</si>
  <si>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</si>
  <si>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</si>
  <si>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</si>
  <si>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</si>
  <si>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</si>
  <si>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</si>
  <si>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</si>
  <si>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</si>
  <si>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</si>
  <si>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</si>
  <si>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</si>
  <si>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</si>
  <si>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</si>
  <si>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</si>
  <si>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</si>
  <si>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</si>
  <si>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</si>
  <si>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</si>
  <si>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</si>
  <si>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</si>
  <si>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</si>
  <si>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</si>
  <si>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</si>
  <si>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</si>
  <si>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</si>
  <si>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</si>
  <si>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</si>
  <si>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</si>
  <si>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</si>
  <si>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</si>
  <si>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</si>
  <si>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</si>
  <si>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</si>
  <si>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</si>
  <si>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</si>
  <si>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</si>
  <si>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</si>
  <si>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</si>
  <si>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</si>
  <si>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</si>
  <si>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</si>
  <si>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</si>
  <si>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</si>
  <si>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</si>
  <si>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</si>
  <si>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</si>
  <si>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</si>
  <si>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</si>
  <si>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</si>
  <si>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</si>
  <si>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</si>
  <si>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</si>
  <si>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</si>
  <si>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</si>
  <si>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</si>
  <si>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</si>
  <si>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</si>
  <si>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</si>
  <si>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</si>
  <si>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</si>
  <si>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</si>
  <si>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</si>
  <si>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</si>
  <si>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</si>
  <si>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</si>
  <si>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</si>
  <si>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</si>
  <si>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</si>
  <si>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</si>
  <si>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</si>
  <si>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</si>
  <si>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</si>
  <si>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</si>
  <si>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</si>
  <si>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</si>
  <si>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</si>
  <si>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</si>
  <si>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</si>
  <si>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</si>
  <si>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</si>
  <si>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</si>
  <si>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</si>
  <si>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</si>
  <si>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</si>
  <si>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</si>
  <si>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</si>
  <si>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</si>
  <si>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</si>
  <si>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</si>
  <si>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</si>
  <si>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</si>
  <si>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</si>
  <si>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</si>
  <si>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</si>
  <si>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</si>
  <si>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</si>
  <si>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</si>
  <si>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</si>
  <si>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</si>
  <si>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</si>
  <si>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</si>
  <si>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</si>
  <si>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</si>
  <si>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</si>
  <si>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</si>
  <si>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</si>
  <si>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</si>
  <si>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</si>
  <si>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</si>
  <si>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</si>
  <si>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</si>
  <si>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</si>
  <si>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</si>
  <si>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</si>
  <si>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</si>
  <si>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</si>
  <si>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</si>
  <si>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</si>
  <si>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</si>
  <si>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</si>
  <si>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</si>
  <si>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</si>
  <si>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</si>
  <si>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</si>
  <si>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</si>
  <si>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</si>
  <si>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</si>
  <si>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</si>
  <si>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</si>
  <si>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</si>
  <si>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</si>
  <si>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</si>
  <si>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</si>
  <si>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</si>
  <si>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</si>
  <si>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</si>
  <si>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</si>
  <si>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</si>
  <si>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</si>
  <si>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</si>
  <si>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</si>
  <si>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</si>
  <si>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</si>
  <si>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</si>
  <si>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</si>
  <si>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</si>
  <si>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</si>
  <si>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</si>
  <si>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</si>
  <si>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</si>
  <si>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</si>
  <si>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</si>
  <si>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</si>
  <si>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</si>
  <si>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</si>
  <si>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</si>
  <si>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</si>
  <si>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</si>
  <si>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</si>
  <si>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</si>
  <si>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</si>
  <si>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</si>
  <si>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</si>
  <si>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</si>
  <si>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</si>
  <si>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</si>
  <si>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</si>
  <si>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</si>
  <si>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</si>
  <si>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</si>
  <si>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</si>
  <si>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</si>
  <si>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</si>
  <si>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</si>
  <si>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</si>
  <si>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</si>
  <si>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</si>
  <si>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</si>
  <si>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</si>
  <si>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</si>
  <si>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</si>
  <si>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</si>
  <si>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</si>
  <si>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</si>
  <si>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</si>
  <si>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</si>
  <si>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</si>
  <si>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</si>
  <si>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</si>
  <si>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</si>
  <si>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</si>
  <si>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</si>
  <si>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</si>
  <si>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</si>
  <si>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</si>
  <si>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</si>
  <si>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</si>
  <si>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</si>
  <si>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</si>
  <si>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</si>
  <si>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</si>
  <si>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</si>
  <si>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</si>
  <si>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</si>
  <si>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</si>
  <si>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</si>
  <si>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</si>
  <si>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</si>
  <si>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</si>
  <si>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</si>
  <si>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</si>
  <si>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</si>
  <si>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</si>
  <si>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</si>
  <si>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</si>
  <si>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</si>
  <si>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</si>
  <si>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</si>
  <si>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</si>
  <si>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</si>
  <si>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</si>
  <si>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</si>
  <si>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</si>
  <si>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</si>
  <si>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</si>
  <si>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</si>
  <si>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</si>
  <si>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</si>
  <si>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</si>
  <si>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</si>
  <si>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</si>
  <si>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</si>
  <si>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</si>
  <si>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</si>
  <si>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</si>
  <si>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</si>
  <si>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</si>
  <si>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</si>
  <si>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</si>
  <si>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</si>
  <si>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</si>
  <si>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</si>
  <si>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</si>
  <si>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</si>
  <si>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</si>
  <si>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</si>
  <si>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</si>
  <si>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</si>
  <si>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</si>
  <si>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</si>
  <si>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</si>
  <si>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</si>
  <si>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</si>
  <si>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</si>
  <si>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</si>
  <si>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</si>
  <si>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</si>
  <si>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</si>
  <si>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</si>
  <si>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</si>
  <si>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</si>
  <si>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</si>
  <si>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</si>
  <si>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</si>
  <si>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</si>
  <si>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</si>
  <si>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</si>
  <si>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</si>
  <si>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</si>
  <si>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</si>
  <si>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</si>
  <si>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</si>
  <si>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</si>
  <si>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</si>
  <si>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</si>
  <si>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</si>
  <si>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</si>
  <si>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</si>
  <si>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</si>
  <si>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</si>
  <si>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</si>
  <si>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</si>
  <si>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</si>
  <si>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</si>
  <si>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</si>
  <si>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</si>
  <si>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</si>
  <si>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</si>
  <si>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</si>
  <si>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</si>
  <si>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</si>
  <si>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</si>
  <si>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</si>
  <si>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</si>
  <si>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</si>
  <si>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</si>
  <si>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</si>
  <si>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</si>
  <si>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</si>
  <si>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</si>
  <si>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</si>
  <si>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</si>
  <si>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</si>
  <si>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</si>
  <si>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</si>
  <si>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</si>
  <si>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</si>
  <si>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</si>
  <si>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</si>
  <si>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</si>
  <si>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</si>
  <si>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</si>
  <si>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</si>
  <si>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</si>
  <si>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</si>
  <si>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</si>
  <si>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</si>
  <si>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</si>
  <si>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</si>
  <si>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</si>
  <si>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</si>
  <si>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</si>
  <si>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</si>
  <si>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</si>
  <si>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</si>
  <si>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</si>
  <si>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</si>
  <si>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</si>
  <si>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</si>
  <si>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</si>
  <si>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</si>
  <si>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</si>
  <si>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</si>
  <si>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</si>
  <si>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</si>
  <si>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</si>
  <si>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</si>
  <si>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</si>
  <si>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</si>
  <si>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</si>
  <si>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</si>
  <si>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</si>
  <si>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</si>
  <si>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</si>
  <si>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</si>
  <si>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</si>
  <si>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</si>
  <si>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</si>
  <si>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</si>
  <si>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</si>
  <si>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</si>
  <si>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</si>
  <si>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</si>
  <si>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</si>
  <si>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</si>
  <si>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</si>
  <si>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</si>
  <si>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</si>
  <si>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</si>
  <si>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</si>
  <si>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</si>
  <si>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</si>
  <si>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</si>
  <si>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</si>
  <si>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</si>
  <si>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</si>
  <si>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</si>
  <si>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</si>
  <si>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</si>
  <si>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</si>
  <si>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</si>
  <si>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</si>
  <si>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</si>
  <si>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</si>
  <si>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</si>
  <si>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</si>
  <si>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</si>
  <si>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</si>
  <si>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</si>
  <si>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</si>
  <si>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</si>
  <si>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</si>
  <si>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</si>
  <si>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</si>
  <si>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</si>
  <si>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</si>
  <si>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</si>
  <si>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</si>
  <si>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</si>
  <si>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</si>
  <si>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</si>
  <si>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</si>
  <si>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</si>
  <si>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</si>
  <si>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</si>
  <si>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</si>
  <si>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</si>
  <si>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</si>
  <si>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</si>
  <si>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</si>
  <si>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</si>
  <si>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</si>
  <si>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</si>
  <si>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</si>
  <si>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</si>
  <si>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</si>
  <si>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</si>
  <si>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</si>
  <si>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</si>
  <si>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</si>
  <si>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</si>
  <si>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</si>
  <si>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</si>
  <si>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</si>
  <si>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</si>
  <si>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</si>
  <si>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</si>
  <si>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</si>
  <si>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</si>
  <si>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</si>
  <si>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</si>
  <si>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</si>
  <si>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</si>
  <si>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</si>
  <si>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</si>
  <si>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</si>
  <si>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</si>
  <si>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</si>
  <si>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</si>
  <si>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</si>
  <si>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</si>
  <si>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</si>
  <si>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</si>
  <si>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</si>
  <si>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</si>
  <si>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</si>
  <si>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</si>
  <si>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</si>
  <si>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</si>
  <si>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</si>
  <si>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</si>
  <si>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</si>
  <si>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</si>
  <si>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</si>
  <si>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</si>
  <si>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</si>
  <si>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</si>
  <si>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</si>
  <si>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</si>
  <si>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</si>
  <si>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</si>
  <si>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</si>
  <si>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</si>
  <si>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</si>
  <si>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</si>
  <si>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</si>
  <si>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</si>
  <si>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</si>
  <si>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</si>
  <si>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</si>
  <si>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</si>
  <si>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</si>
  <si>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</si>
  <si>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</si>
  <si>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</si>
  <si>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</si>
  <si>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</si>
  <si>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</si>
  <si>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</si>
  <si>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</si>
  <si>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</si>
  <si>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</si>
  <si>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</si>
  <si>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</si>
  <si>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</si>
  <si>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</si>
  <si>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</si>
  <si>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</si>
  <si>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</si>
  <si>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</si>
  <si>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</si>
  <si>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</si>
  <si>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</si>
  <si>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</si>
  <si>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</si>
  <si>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</si>
  <si>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</si>
  <si>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</si>
  <si>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</si>
  <si>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</si>
  <si>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</si>
  <si>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</si>
  <si>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</si>
  <si>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</si>
  <si>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</si>
  <si>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</si>
  <si>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</si>
  <si>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</si>
  <si>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</si>
  <si>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</si>
  <si>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</si>
  <si>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</si>
  <si>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</si>
  <si>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</si>
  <si>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</si>
  <si>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</si>
  <si>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</si>
  <si>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</si>
  <si>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</si>
  <si>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</si>
  <si>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</si>
  <si>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</si>
  <si>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</si>
  <si>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</si>
  <si>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</si>
  <si>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</si>
  <si>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</si>
  <si>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</si>
  <si>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</si>
  <si>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</si>
  <si>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</si>
  <si>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</si>
  <si>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</si>
  <si>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</si>
  <si>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</si>
  <si>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</si>
  <si>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</si>
  <si>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</si>
  <si>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</si>
  <si>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</si>
  <si>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</si>
  <si>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</si>
  <si>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</si>
  <si>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</si>
  <si>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</si>
  <si>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</si>
  <si>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</si>
  <si>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</si>
  <si>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</si>
  <si>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</si>
  <si>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</si>
  <si>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</si>
  <si>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</si>
  <si>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</si>
  <si>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</si>
  <si>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</si>
  <si>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</si>
  <si>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</si>
  <si>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</si>
  <si>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</si>
  <si>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</si>
  <si>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</si>
  <si>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</si>
  <si>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</si>
  <si>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</si>
  <si>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</si>
  <si>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</si>
  <si>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</si>
  <si>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</si>
  <si>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</si>
  <si>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</si>
  <si>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</si>
  <si>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</si>
  <si>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</si>
  <si>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</si>
  <si>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</si>
  <si>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</si>
  <si>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</si>
  <si>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</si>
  <si>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</si>
  <si>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</si>
  <si>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</si>
  <si>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</si>
  <si>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</si>
  <si>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</si>
  <si>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</si>
  <si>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</si>
  <si>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</si>
  <si>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</si>
  <si>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</si>
  <si>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</si>
  <si>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</si>
  <si>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</si>
  <si>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</si>
  <si>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</si>
  <si>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</si>
  <si>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</si>
  <si>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</si>
  <si>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</si>
  <si>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</si>
  <si>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</si>
  <si>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</si>
  <si>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</si>
  <si>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</si>
  <si>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</si>
  <si>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</si>
  <si>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</si>
  <si>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</si>
  <si>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</si>
  <si>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</si>
  <si>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</si>
  <si>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</si>
  <si>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</si>
  <si>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</si>
  <si>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</si>
  <si>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</si>
  <si>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</si>
  <si>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</si>
  <si>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</si>
  <si>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</si>
  <si>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</si>
  <si>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</si>
  <si>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</si>
  <si>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</si>
  <si>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</si>
  <si>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</si>
  <si>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</si>
  <si>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</si>
  <si>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</si>
  <si>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</si>
  <si>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</si>
  <si>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</si>
  <si>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</si>
  <si>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</si>
  <si>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</si>
  <si>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</si>
  <si>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</si>
  <si>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</si>
  <si>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</si>
  <si>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</si>
  <si>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</si>
  <si>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</si>
  <si>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</si>
  <si>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</si>
  <si>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</si>
  <si>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</si>
  <si>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</si>
  <si>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</si>
  <si>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</si>
  <si>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</si>
  <si>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</si>
  <si>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</si>
  <si>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</si>
  <si>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</si>
  <si>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</si>
  <si>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</si>
  <si>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</si>
  <si>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</si>
  <si>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</si>
  <si>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</si>
  <si>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</si>
  <si>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</si>
  <si>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</si>
  <si>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</si>
  <si>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</si>
  <si>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</si>
  <si>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</si>
  <si>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</si>
  <si>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</si>
  <si>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</si>
  <si>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</si>
  <si>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</si>
  <si>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</si>
  <si>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</si>
  <si>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</si>
  <si>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</si>
  <si>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</si>
  <si>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</si>
  <si>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</si>
  <si>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</si>
  <si>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</si>
  <si>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</si>
  <si>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</si>
  <si>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</si>
  <si>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</si>
  <si>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</si>
  <si>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</si>
  <si>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</si>
  <si>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</si>
  <si>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</si>
  <si>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</si>
  <si>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</si>
  <si>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</si>
  <si>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</si>
  <si>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</si>
  <si>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</si>
  <si>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</si>
  <si>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</si>
  <si>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</si>
  <si>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</si>
  <si>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</si>
  <si>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</si>
  <si>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</si>
  <si>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</si>
  <si>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</si>
  <si>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</si>
  <si>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</si>
  <si>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</si>
  <si>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</si>
  <si>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</si>
  <si>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</si>
  <si>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</si>
  <si>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</si>
  <si>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</si>
  <si>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</si>
  <si>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</si>
  <si>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</si>
  <si>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</si>
  <si>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</si>
  <si>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</si>
  <si>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</si>
  <si>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</si>
  <si>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</si>
  <si>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</si>
  <si>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</si>
  <si>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</si>
  <si>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</si>
  <si>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</si>
  <si>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</si>
  <si>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</si>
  <si>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</si>
  <si>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</si>
  <si>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</si>
  <si>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</si>
  <si>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</si>
  <si>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</si>
  <si>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</si>
  <si>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</si>
  <si>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</si>
  <si>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</si>
  <si>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</si>
  <si>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</si>
  <si>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</si>
  <si>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</si>
  <si>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</si>
  <si>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</si>
  <si>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</si>
  <si>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</si>
  <si>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</si>
  <si>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</si>
  <si>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</si>
  <si>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</si>
  <si>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</si>
  <si>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</si>
  <si>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</si>
  <si>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</si>
  <si>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</si>
  <si>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</si>
  <si>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</si>
  <si>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</si>
  <si>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</si>
  <si>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</si>
  <si>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</si>
  <si>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</si>
  <si>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</si>
  <si>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</si>
  <si>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</si>
  <si>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</si>
  <si>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</si>
  <si>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</si>
  <si>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</si>
  <si>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</si>
  <si>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</si>
  <si>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</si>
  <si>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</si>
  <si>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</si>
  <si>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</si>
  <si>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</si>
  <si>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</si>
  <si>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</si>
  <si>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</si>
  <si>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</si>
  <si>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</si>
  <si>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</si>
  <si>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</si>
  <si>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</si>
  <si>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</si>
  <si>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</si>
  <si>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</si>
  <si>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</si>
  <si>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</si>
  <si>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</si>
  <si>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</si>
  <si>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</si>
  <si>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</si>
  <si>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</si>
  <si>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</si>
  <si>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</si>
  <si>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</si>
  <si>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</si>
  <si>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</si>
  <si>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</si>
  <si>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</si>
  <si>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</si>
  <si>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</si>
  <si>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</si>
  <si>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</si>
  <si>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</si>
  <si>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</si>
  <si>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</si>
  <si>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</si>
  <si>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</si>
  <si>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</si>
  <si>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</si>
  <si>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</si>
  <si>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</si>
  <si>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</si>
  <si>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</si>
  <si>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</si>
  <si>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</si>
  <si>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</si>
  <si>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</si>
  <si>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</si>
  <si>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</si>
  <si>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</si>
  <si>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</si>
  <si>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</si>
  <si>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</si>
  <si>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</si>
  <si>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</si>
  <si>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</si>
  <si>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</si>
  <si>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</si>
  <si>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</si>
  <si>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</si>
  <si>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</si>
  <si>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</si>
  <si>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</si>
  <si>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</si>
  <si>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</si>
  <si>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</si>
  <si>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</si>
  <si>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</si>
  <si>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</si>
  <si>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</si>
  <si>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</si>
  <si>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</si>
  <si>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</si>
  <si>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</si>
  <si>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</si>
  <si>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</si>
  <si>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</si>
  <si>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</si>
  <si>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</si>
  <si>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</si>
  <si>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</si>
  <si>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</si>
  <si>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</si>
  <si>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</si>
  <si>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</si>
  <si>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</si>
  <si>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</si>
  <si>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</si>
  <si>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</si>
  <si>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</si>
  <si>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</si>
  <si>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</si>
  <si>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</si>
  <si>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</si>
  <si>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</si>
  <si>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</si>
  <si>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</si>
  <si>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</si>
  <si>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</si>
  <si>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</si>
  <si>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</si>
  <si>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</si>
  <si>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</si>
  <si>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</si>
  <si>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</si>
  <si>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</si>
  <si>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</si>
  <si>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</si>
  <si>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</si>
  <si>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</si>
  <si>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</si>
  <si>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</si>
  <si>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</si>
  <si>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</si>
  <si>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</si>
  <si>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</si>
  <si>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</si>
  <si>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</si>
  <si>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</si>
  <si>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</si>
  <si>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</si>
  <si>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</si>
  <si>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</si>
  <si>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</si>
  <si>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</si>
  <si>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</si>
  <si>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</si>
  <si>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</si>
  <si>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</si>
  <si>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</si>
  <si>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</si>
  <si>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</si>
  <si>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</si>
  <si>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</si>
  <si>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</si>
  <si>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</si>
  <si>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</si>
  <si>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</si>
  <si>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</si>
  <si>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</si>
  <si>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</si>
  <si>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</si>
  <si>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</si>
  <si>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</si>
  <si>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</si>
  <si>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</si>
  <si>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</si>
  <si>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</si>
  <si>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</si>
  <si>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</si>
  <si>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</si>
  <si>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</si>
  <si>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</si>
  <si>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</si>
  <si>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</si>
  <si>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</si>
  <si>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</si>
  <si>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</si>
  <si>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</si>
  <si>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</si>
  <si>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</si>
  <si>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</si>
  <si>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</si>
  <si>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</si>
  <si>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</si>
  <si>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</si>
  <si>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</si>
  <si>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</si>
  <si>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</si>
  <si>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</si>
  <si>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</si>
  <si>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</si>
  <si>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</si>
  <si>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</si>
  <si>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</si>
  <si>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</si>
  <si>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</si>
  <si>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</si>
  <si>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</si>
  <si>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</si>
  <si>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</si>
  <si>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</si>
  <si>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</si>
  <si>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</si>
  <si>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</si>
  <si>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</si>
  <si>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</si>
  <si>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</si>
  <si>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</si>
  <si>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</si>
  <si>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</si>
  <si>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</si>
  <si>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</si>
  <si>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</si>
  <si>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</si>
  <si>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</si>
  <si>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</si>
  <si>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</si>
  <si>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</si>
  <si>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</si>
  <si>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</si>
  <si>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</si>
  <si>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</si>
  <si>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</si>
  <si>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</si>
  <si>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</si>
  <si>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</si>
  <si>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</si>
  <si>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</si>
  <si>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</si>
  <si>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</si>
  <si>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</si>
  <si>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</si>
  <si>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</si>
  <si>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</si>
  <si>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</si>
  <si>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</si>
  <si>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</si>
  <si>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</si>
  <si>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</si>
  <si>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</si>
  <si>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</si>
  <si>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</si>
  <si>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</si>
  <si>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</si>
  <si>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</si>
  <si>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</si>
  <si>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</si>
  <si>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</si>
  <si>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</si>
  <si>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</si>
  <si>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</si>
  <si>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</si>
  <si>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</si>
  <si>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</si>
  <si>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</si>
  <si>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</si>
  <si>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</si>
  <si>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</si>
  <si>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</si>
  <si>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</si>
  <si>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</si>
  <si>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</si>
  <si>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</si>
  <si>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</si>
  <si>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</si>
  <si>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</si>
  <si>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</si>
  <si>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</si>
  <si>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</si>
  <si>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</si>
  <si>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</si>
  <si>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</si>
  <si>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</si>
  <si>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</si>
  <si>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</si>
  <si>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</si>
  <si>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</si>
  <si>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</si>
  <si>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</si>
  <si>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</si>
  <si>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</si>
  <si>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</si>
  <si>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</si>
  <si>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</si>
  <si>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</si>
  <si>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</si>
  <si>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</si>
  <si>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</si>
  <si>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</si>
  <si>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</si>
  <si>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</si>
  <si>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</si>
  <si>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</si>
  <si>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</si>
  <si>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</si>
  <si>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</si>
  <si>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</si>
  <si>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</si>
  <si>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</si>
  <si>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</si>
  <si>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</si>
  <si>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</si>
  <si>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</si>
  <si>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</si>
  <si>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</si>
  <si>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</si>
  <si>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</si>
  <si>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</si>
  <si>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</si>
  <si>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</si>
  <si>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</si>
  <si>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</si>
  <si>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</si>
  <si>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</si>
  <si>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</si>
  <si>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</si>
  <si>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</si>
  <si>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</si>
  <si>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</si>
  <si>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</si>
  <si>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</si>
  <si>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</si>
  <si>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</si>
  <si>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</si>
  <si>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</si>
  <si>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</si>
  <si>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</si>
  <si>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</si>
  <si>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</si>
  <si>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</si>
  <si>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</si>
  <si>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</si>
  <si>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</si>
  <si>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</si>
  <si>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</si>
  <si>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</si>
  <si>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</si>
  <si>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</si>
  <si>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</si>
  <si>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</si>
  <si>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</si>
  <si>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</si>
  <si>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</si>
  <si>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</si>
  <si>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</si>
  <si>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</si>
  <si>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</si>
  <si>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</si>
  <si>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</si>
  <si>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</si>
  <si>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</si>
  <si>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</si>
  <si>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</si>
  <si>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</si>
  <si>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</si>
  <si>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</si>
  <si>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</si>
  <si>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</si>
  <si>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</si>
  <si>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</si>
  <si>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</si>
  <si>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</si>
  <si>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</si>
  <si>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</si>
  <si>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</si>
  <si>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</si>
  <si>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</si>
  <si>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</si>
  <si>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</si>
  <si>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</si>
  <si>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</si>
  <si>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</si>
  <si>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</si>
  <si>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</si>
  <si>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</si>
  <si>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</si>
  <si>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</si>
  <si>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</si>
  <si>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</si>
  <si>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</si>
  <si>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</si>
  <si>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</si>
  <si>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</si>
  <si>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</si>
  <si>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</si>
  <si>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</si>
  <si>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</si>
  <si>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</si>
  <si>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</si>
  <si>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</si>
  <si>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</si>
  <si>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</si>
  <si>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</si>
  <si>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</si>
  <si>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</si>
  <si>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</si>
  <si>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</si>
  <si>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</si>
  <si>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</si>
  <si>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</si>
  <si>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</si>
  <si>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</si>
  <si>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</si>
  <si>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</si>
  <si>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</si>
  <si>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</si>
  <si>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</si>
  <si>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</si>
  <si>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</si>
  <si>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</si>
  <si>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</si>
  <si>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</si>
  <si>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</si>
  <si>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</si>
  <si>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</si>
  <si>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</si>
  <si>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</si>
  <si>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</si>
  <si>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</si>
  <si>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</si>
  <si>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</si>
  <si>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</si>
  <si>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</si>
  <si>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</si>
  <si>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</si>
  <si>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</si>
  <si>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</si>
  <si>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</si>
  <si>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</si>
  <si>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</si>
  <si>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</si>
  <si>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</si>
  <si>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</si>
  <si>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</si>
  <si>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</si>
  <si>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</si>
  <si>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</si>
  <si>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</si>
  <si>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</si>
  <si>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</si>
  <si>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</si>
  <si>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</si>
  <si>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</si>
  <si>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</si>
  <si>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</si>
  <si>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</si>
  <si>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</si>
  <si>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</si>
  <si>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</si>
  <si>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</si>
  <si>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</si>
  <si>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</si>
  <si>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</si>
  <si>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</si>
  <si>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</si>
  <si>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</si>
  <si>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</si>
  <si>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</si>
  <si>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</si>
  <si>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</si>
  <si>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</si>
  <si>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</si>
  <si>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</si>
  <si>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</si>
  <si>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</si>
  <si>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</si>
  <si>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</si>
  <si>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</si>
  <si>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</si>
  <si>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</si>
  <si>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</si>
  <si>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</si>
  <si>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</si>
  <si>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</si>
  <si>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</si>
  <si>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</si>
  <si>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</si>
  <si>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</si>
  <si>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</si>
  <si>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</si>
  <si>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</si>
  <si>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</si>
  <si>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</si>
  <si>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</si>
  <si>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</si>
  <si>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</si>
  <si>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</si>
  <si>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</si>
  <si>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</si>
  <si>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</si>
  <si>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</si>
  <si>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</si>
  <si>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</si>
  <si>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</si>
  <si>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</si>
  <si>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</si>
  <si>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</si>
  <si>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</si>
  <si>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</si>
  <si>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</si>
  <si>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</si>
  <si>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</si>
  <si>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</si>
  <si>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</si>
  <si>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</si>
  <si>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</si>
  <si>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</si>
  <si>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</si>
  <si>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</si>
  <si>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</si>
  <si>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</si>
  <si>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</si>
  <si>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</si>
  <si>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</si>
  <si>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</si>
  <si>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</si>
  <si>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</si>
  <si>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</si>
  <si>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</si>
  <si>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</si>
  <si>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</si>
  <si>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</si>
  <si>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</si>
  <si>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</si>
  <si>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</si>
  <si>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</si>
  <si>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</si>
  <si>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</si>
  <si>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</si>
  <si>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</si>
  <si>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</si>
  <si>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</si>
  <si>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</si>
  <si>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</si>
  <si>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</si>
  <si>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</si>
  <si>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</si>
  <si>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</si>
  <si>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</si>
  <si>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</si>
  <si>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</si>
  <si>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</si>
  <si>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</si>
  <si>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</si>
  <si>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</si>
  <si>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</si>
  <si>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</si>
  <si>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</si>
  <si>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</si>
  <si>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</si>
  <si>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</si>
  <si>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</si>
  <si>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</si>
  <si>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</si>
  <si>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</si>
  <si>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</si>
  <si>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</si>
  <si>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</si>
  <si>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</si>
  <si>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</si>
  <si>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</si>
  <si>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</si>
  <si>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</si>
  <si>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</si>
  <si>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</si>
  <si>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</si>
  <si>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</si>
  <si>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</si>
  <si>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</si>
  <si>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</si>
  <si>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</si>
  <si>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</si>
  <si>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</si>
  <si>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</si>
  <si>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</si>
  <si>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</si>
  <si>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</si>
  <si>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</si>
  <si>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</si>
  <si>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</si>
  <si>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</si>
  <si>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</si>
  <si>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</si>
  <si>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</si>
  <si>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</si>
  <si>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</si>
  <si>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</si>
  <si>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</si>
  <si>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</si>
  <si>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</si>
  <si>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</si>
  <si>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</si>
  <si>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</si>
  <si>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</si>
  <si>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</si>
  <si>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</si>
  <si>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</si>
  <si>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</si>
  <si>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</si>
  <si>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</si>
  <si>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</si>
  <si>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</si>
  <si>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</si>
  <si>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</si>
  <si>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</si>
  <si>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</si>
  <si>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</si>
  <si>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</si>
  <si>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</si>
  <si>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</si>
  <si>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</si>
  <si>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</si>
  <si>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</si>
  <si>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</si>
  <si>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</si>
  <si>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</si>
  <si>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</si>
  <si>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</si>
  <si>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</si>
  <si>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</si>
  <si>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</si>
  <si>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</si>
  <si>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</si>
  <si>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</si>
  <si>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</si>
  <si>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</si>
  <si>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</si>
  <si>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</si>
  <si>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</si>
  <si>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</si>
  <si>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</si>
  <si>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</si>
  <si>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</si>
  <si>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</si>
  <si>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</si>
  <si>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</si>
  <si>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</si>
  <si>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</si>
  <si>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</si>
  <si>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</si>
  <si>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</si>
  <si>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</si>
  <si>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</si>
  <si>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</si>
  <si>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</si>
  <si>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</si>
  <si>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</si>
  <si>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</si>
  <si>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</si>
  <si>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</si>
  <si>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</si>
  <si>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</si>
  <si>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</si>
  <si>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</si>
  <si>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</si>
  <si>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</si>
  <si>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</si>
  <si>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</si>
  <si>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</si>
  <si>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</si>
  <si>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</si>
  <si>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</si>
  <si>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</si>
  <si>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</si>
  <si>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</si>
  <si>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</si>
  <si>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</si>
  <si>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</si>
  <si>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</si>
  <si>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</si>
  <si>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</si>
  <si>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</si>
  <si>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</si>
  <si>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</si>
  <si>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</si>
  <si>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</si>
  <si>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</si>
  <si>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</si>
  <si>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</si>
  <si>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</si>
  <si>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</si>
  <si>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</si>
  <si>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</si>
  <si>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</si>
  <si>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</si>
  <si>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</si>
  <si>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</si>
  <si>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</si>
  <si>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</si>
  <si>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</si>
  <si>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</si>
  <si>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</si>
  <si>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</si>
  <si>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</si>
  <si>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</si>
  <si>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</si>
  <si>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</si>
  <si>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</si>
  <si>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</si>
  <si>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</si>
  <si>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</si>
  <si>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</si>
  <si>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</si>
  <si>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</si>
  <si>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</si>
  <si>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</si>
  <si>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</si>
  <si>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</si>
  <si>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</si>
  <si>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</si>
  <si>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</si>
  <si>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</si>
  <si>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</si>
  <si>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</si>
  <si>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</si>
  <si>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</si>
  <si>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</si>
  <si>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</si>
  <si>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</si>
  <si>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</si>
  <si>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</si>
  <si>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</si>
  <si>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</si>
  <si>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</si>
  <si>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</si>
  <si>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</si>
  <si>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</si>
  <si>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</si>
  <si>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</si>
  <si>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</si>
  <si>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</si>
  <si>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</si>
  <si>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</si>
  <si>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</si>
  <si>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</si>
  <si>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</si>
  <si>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</si>
  <si>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</si>
  <si>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</si>
  <si>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</si>
  <si>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</si>
  <si>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</si>
  <si>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</si>
  <si>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</si>
  <si>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</si>
  <si>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</si>
  <si>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</si>
  <si>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</si>
  <si>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</si>
  <si>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</si>
  <si>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</si>
  <si>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</si>
  <si>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</si>
  <si>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</si>
  <si>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</si>
  <si>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</si>
  <si>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</si>
  <si>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</si>
  <si>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</si>
  <si>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</si>
  <si>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</si>
  <si>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</si>
  <si>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</si>
  <si>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</si>
  <si>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</si>
  <si>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</si>
  <si>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</si>
  <si>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</si>
  <si>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</si>
  <si>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</si>
  <si>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</si>
  <si>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</si>
  <si>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</si>
  <si>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</si>
  <si>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</si>
  <si>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</si>
  <si>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</si>
  <si>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</si>
  <si>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</si>
  <si>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</si>
  <si>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</si>
  <si>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</si>
  <si>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</si>
  <si>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</si>
  <si>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</si>
  <si>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</si>
  <si>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</si>
  <si>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</si>
  <si>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</si>
  <si>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</si>
  <si>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</si>
  <si>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</si>
  <si>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</si>
  <si>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</si>
  <si>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</si>
  <si>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</si>
  <si>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</si>
  <si>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</si>
  <si>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</si>
  <si>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</si>
  <si>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</si>
  <si>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</si>
  <si>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</si>
  <si>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</si>
  <si>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</si>
  <si>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</si>
  <si>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</si>
  <si>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</si>
  <si>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</si>
  <si>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</si>
  <si>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</si>
  <si>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</si>
  <si>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</si>
  <si>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</si>
  <si>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</si>
  <si>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</si>
  <si>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</si>
  <si>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</si>
  <si>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</si>
  <si>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</si>
  <si>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</si>
  <si>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</si>
  <si>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</si>
  <si>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</si>
  <si>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</si>
  <si>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</si>
  <si>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</si>
  <si>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</si>
  <si>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</si>
  <si>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</si>
  <si>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</si>
  <si>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</si>
  <si>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</si>
  <si>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</si>
  <si>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</si>
  <si>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</si>
  <si>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</si>
  <si>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</si>
  <si>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</si>
  <si>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</si>
  <si>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</si>
  <si>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</si>
  <si>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</si>
  <si>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</si>
  <si>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</si>
  <si>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</si>
  <si>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</si>
  <si>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</si>
  <si>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</si>
  <si>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</si>
  <si>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</si>
  <si>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</si>
  <si>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</si>
  <si>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</si>
  <si>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</si>
  <si>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</si>
  <si>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</si>
  <si>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</si>
  <si>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</si>
  <si>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</si>
  <si>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</si>
  <si>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</si>
  <si>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</si>
  <si>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</si>
  <si>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</si>
  <si>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</si>
  <si>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</si>
  <si>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</si>
  <si>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</si>
  <si>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</si>
  <si>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</si>
  <si>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</si>
  <si>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</si>
  <si>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</si>
  <si>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</si>
  <si>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</si>
  <si>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</si>
  <si>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</si>
  <si>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</si>
  <si>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</si>
  <si>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</si>
  <si>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</si>
  <si>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</si>
  <si>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</si>
  <si>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</si>
  <si>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</si>
  <si>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</si>
  <si>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</si>
  <si>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</si>
  <si>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</si>
  <si>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</si>
  <si>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</si>
  <si>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</si>
  <si>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</si>
  <si>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</si>
  <si>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</si>
  <si>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</si>
  <si>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</si>
  <si>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</si>
  <si>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</si>
  <si>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</si>
  <si>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</si>
  <si>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</si>
  <si>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</si>
  <si>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</si>
  <si>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</si>
  <si>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</si>
  <si>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</si>
  <si>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</si>
  <si>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</si>
  <si>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</si>
  <si>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</si>
  <si>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</si>
  <si>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</si>
  <si>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</si>
  <si>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</si>
  <si>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</si>
  <si>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</si>
  <si>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</si>
  <si>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</si>
  <si>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</si>
  <si>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</si>
  <si>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</si>
  <si>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</si>
  <si>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</si>
  <si>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</si>
  <si>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</si>
  <si>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</si>
  <si>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</si>
  <si>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</si>
  <si>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</si>
  <si>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</si>
  <si>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</si>
  <si>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</si>
  <si>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</si>
  <si>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</si>
  <si>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</si>
  <si>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</si>
  <si>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</si>
  <si>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</si>
  <si>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</si>
  <si>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</si>
  <si>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</si>
  <si>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</si>
  <si>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</si>
  <si>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</si>
  <si>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</si>
  <si>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</si>
  <si>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</si>
  <si>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</si>
  <si>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</si>
  <si>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</si>
  <si>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</si>
  <si>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</si>
  <si>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</si>
  <si>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</si>
  <si>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</si>
  <si>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</si>
  <si>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</si>
  <si>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</si>
  <si>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</si>
  <si>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</si>
  <si>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</si>
  <si>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</si>
  <si>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</si>
  <si>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</si>
  <si>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</si>
  <si>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</si>
  <si>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</si>
  <si>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</si>
  <si>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</si>
  <si>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</si>
  <si>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</si>
  <si>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</si>
  <si>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</si>
  <si>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</si>
  <si>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</si>
  <si>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</si>
  <si>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</si>
  <si>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</si>
  <si>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</si>
  <si>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</si>
  <si>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</si>
  <si>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</si>
  <si>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</si>
  <si>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</si>
  <si>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</si>
  <si>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</si>
  <si>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</si>
  <si>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</si>
  <si>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</si>
  <si>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</si>
  <si>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</si>
  <si>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</si>
  <si>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</si>
  <si>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</si>
  <si>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</si>
  <si>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</si>
  <si>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</si>
  <si>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</si>
  <si>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</si>
  <si>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</si>
  <si>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</si>
  <si>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</si>
  <si>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</si>
  <si>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</si>
  <si>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</si>
  <si>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</si>
  <si>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</si>
  <si>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</si>
  <si>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</si>
  <si>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</si>
  <si>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</si>
  <si>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</si>
  <si>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</si>
  <si>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</si>
  <si>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</si>
  <si>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</si>
  <si>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</si>
  <si>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</si>
  <si>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</si>
  <si>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</si>
  <si>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</si>
  <si>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</si>
  <si>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</si>
  <si>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</si>
  <si>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</si>
  <si>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</si>
  <si>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</si>
  <si>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</si>
  <si>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</si>
  <si>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</si>
  <si>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</si>
  <si>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</si>
  <si>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</si>
  <si>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</si>
  <si>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</si>
  <si>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</si>
  <si>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</si>
  <si>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</si>
  <si>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</si>
  <si>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</si>
  <si>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</si>
  <si>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</si>
  <si>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</si>
  <si>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</si>
  <si>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</si>
  <si>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</si>
  <si>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</si>
  <si>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</si>
  <si>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</si>
  <si>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</si>
  <si>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</si>
  <si>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</si>
  <si>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</si>
  <si>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</si>
  <si>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</si>
  <si>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</si>
  <si>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</si>
  <si>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</si>
  <si>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</si>
  <si>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</si>
  <si>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</si>
  <si>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</si>
  <si>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</si>
  <si>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</si>
  <si>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</si>
  <si>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</si>
  <si>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</si>
  <si>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</si>
  <si>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</si>
  <si>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</si>
  <si>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</si>
  <si>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</si>
  <si>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</si>
  <si>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</si>
  <si>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</si>
  <si>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</si>
  <si>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</si>
  <si>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</si>
  <si>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</si>
  <si>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</si>
  <si>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</si>
  <si>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</si>
  <si>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</si>
  <si>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</si>
  <si>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</si>
  <si>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</si>
  <si>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</si>
  <si>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</si>
  <si>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</si>
  <si>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</si>
  <si>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</si>
  <si>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</si>
  <si>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</si>
  <si>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</si>
  <si>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</si>
  <si>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</si>
  <si>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</si>
  <si>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</si>
  <si>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</si>
  <si>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</si>
  <si>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</si>
  <si>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</si>
  <si>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</si>
  <si>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</si>
  <si>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</si>
  <si>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</si>
  <si>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</si>
  <si>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</si>
  <si>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</si>
  <si>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</si>
  <si>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</si>
  <si>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</si>
  <si>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</si>
  <si>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</si>
  <si>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</si>
  <si>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</si>
  <si>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</si>
  <si>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</si>
  <si>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</si>
  <si>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</si>
  <si>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</si>
  <si>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</si>
  <si>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</si>
  <si>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</si>
  <si>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</si>
  <si>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</si>
  <si>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</si>
  <si>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</si>
  <si>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</si>
  <si>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</si>
  <si>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</si>
  <si>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</si>
  <si>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</si>
  <si>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</si>
  <si>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</si>
  <si>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</si>
  <si>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</si>
  <si>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</si>
  <si>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</si>
  <si>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</si>
  <si>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</si>
  <si>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</si>
  <si>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</si>
  <si>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</si>
  <si>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</si>
  <si>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</si>
  <si>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</si>
  <si>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</si>
  <si>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</si>
  <si>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</si>
  <si>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</si>
  <si>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</si>
  <si>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</si>
  <si>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</si>
  <si>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</si>
  <si>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</si>
  <si>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</si>
  <si>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</si>
  <si>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</si>
  <si>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</si>
  <si>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</si>
  <si>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</si>
  <si>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</si>
  <si>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</si>
  <si>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</si>
  <si>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</si>
  <si>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</si>
  <si>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</si>
  <si>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</si>
  <si>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</si>
  <si>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</si>
  <si>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</si>
  <si>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</si>
  <si>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</si>
  <si>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</si>
  <si>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</si>
  <si>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</si>
  <si>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</si>
  <si>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</si>
  <si>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</si>
  <si>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</si>
  <si>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</si>
  <si>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</si>
  <si>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</si>
  <si>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</si>
  <si>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</si>
  <si>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</si>
  <si>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</si>
  <si>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</si>
  <si>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</si>
  <si>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</si>
  <si>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</si>
  <si>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</si>
  <si>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</si>
  <si>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</si>
  <si>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</si>
  <si>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</si>
  <si>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</si>
  <si>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</si>
  <si>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</si>
  <si>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</si>
  <si>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</si>
  <si>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</si>
  <si>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</si>
  <si>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</si>
  <si>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</si>
  <si>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</si>
  <si>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</si>
  <si>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</si>
  <si>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</si>
  <si>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</si>
  <si>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</si>
  <si>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</si>
  <si>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</si>
  <si>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</si>
  <si>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</si>
  <si>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</si>
  <si>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</si>
  <si>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</si>
  <si>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</si>
  <si>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</si>
  <si>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</si>
  <si>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</si>
  <si>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</si>
  <si>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</si>
  <si>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</si>
  <si>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</si>
  <si>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</si>
  <si>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</si>
  <si>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</si>
  <si>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</si>
  <si>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</si>
  <si>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</si>
  <si>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</si>
  <si>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</si>
  <si>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</si>
  <si>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</si>
  <si>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</si>
  <si>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</si>
  <si>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</si>
  <si>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</si>
  <si>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</si>
  <si>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</si>
  <si>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</si>
  <si>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</si>
  <si>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</si>
  <si>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</si>
  <si>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</si>
  <si>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</si>
  <si>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</si>
  <si>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</si>
  <si>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</si>
  <si>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</si>
  <si>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</si>
  <si>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</si>
  <si>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</si>
  <si>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</si>
  <si>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</si>
  <si>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</si>
  <si>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</si>
  <si>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</si>
  <si>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</si>
  <si>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</si>
  <si>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</si>
  <si>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</si>
  <si>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</si>
  <si>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</si>
  <si>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</si>
  <si>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</si>
  <si>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</si>
  <si>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</si>
  <si>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</si>
  <si>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</si>
  <si>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</si>
  <si>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</si>
  <si>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</si>
  <si>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</si>
  <si>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</si>
  <si>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</si>
  <si>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</si>
  <si>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</si>
  <si>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</si>
  <si>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</si>
  <si>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</si>
  <si>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</si>
  <si>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</si>
  <si>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</si>
  <si>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</si>
  <si>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</si>
  <si>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</si>
  <si>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</si>
  <si>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</si>
  <si>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</si>
  <si>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</si>
  <si>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</si>
  <si>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</si>
  <si>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</si>
  <si>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</si>
  <si>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</si>
  <si>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</si>
  <si>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</si>
  <si>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</si>
  <si>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</si>
  <si>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</si>
  <si>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</si>
  <si>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</si>
  <si>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</si>
  <si>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</si>
  <si>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</si>
  <si>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</si>
  <si>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</si>
  <si>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</si>
  <si>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</si>
  <si>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</si>
  <si>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</si>
  <si>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</si>
  <si>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</si>
  <si>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</si>
  <si>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</si>
  <si>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</si>
  <si>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</si>
  <si>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</si>
  <si>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</si>
  <si>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</si>
  <si>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</si>
  <si>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</si>
  <si>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</si>
  <si>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</si>
  <si>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</si>
  <si>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</si>
  <si>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</si>
  <si>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</si>
  <si>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</si>
  <si>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</si>
  <si>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</si>
  <si>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</si>
  <si>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</si>
  <si>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</si>
  <si>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</si>
  <si>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</si>
  <si>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</si>
  <si>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</si>
  <si>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</si>
  <si>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</si>
  <si>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</si>
  <si>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</si>
  <si>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</si>
  <si>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</si>
  <si>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</si>
  <si>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</si>
  <si>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</si>
  <si>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</si>
  <si>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</si>
  <si>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</si>
  <si>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</si>
  <si>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</si>
  <si>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</si>
  <si>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</si>
  <si>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</si>
  <si>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</si>
  <si>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</si>
  <si>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</si>
  <si>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</si>
  <si>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</si>
  <si>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</si>
  <si>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</si>
  <si>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</si>
  <si>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</si>
  <si>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</si>
  <si>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</si>
  <si>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</si>
  <si>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</si>
  <si>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</si>
  <si>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</si>
  <si>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</si>
  <si>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</si>
  <si>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</si>
  <si>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</si>
  <si>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</si>
  <si>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</si>
  <si>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</si>
  <si>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</si>
  <si>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</si>
  <si>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</si>
  <si>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</si>
  <si>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</si>
  <si>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</si>
  <si>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</si>
  <si>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</si>
  <si>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</si>
  <si>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</si>
  <si>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</si>
  <si>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</si>
  <si>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</si>
  <si>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</si>
  <si>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</si>
  <si>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</si>
  <si>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</si>
  <si>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</si>
  <si>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</si>
  <si>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</si>
  <si>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</si>
  <si>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</si>
  <si>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</si>
  <si>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</si>
  <si>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</si>
  <si>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</si>
  <si>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</si>
  <si>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</si>
  <si>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</si>
  <si>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</si>
  <si>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</si>
  <si>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</si>
  <si>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</si>
  <si>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</si>
  <si>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</si>
  <si>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</si>
  <si>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</si>
  <si>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</si>
  <si>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</si>
  <si>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</si>
  <si>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</si>
  <si>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</si>
  <si>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</si>
  <si>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</si>
  <si>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</si>
  <si>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</si>
  <si>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</si>
  <si>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</si>
  <si>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</si>
  <si>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</si>
  <si>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</si>
  <si>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</si>
  <si>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</si>
  <si>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</si>
  <si>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</si>
  <si>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</si>
  <si>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</si>
  <si>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</si>
  <si>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</si>
  <si>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</si>
  <si>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</si>
  <si>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</si>
  <si>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</si>
  <si>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</si>
  <si>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</si>
  <si>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</si>
  <si>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</si>
  <si>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</si>
  <si>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</si>
  <si>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</si>
  <si>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</si>
  <si>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</si>
  <si>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</si>
  <si>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</si>
  <si>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</si>
  <si>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</si>
  <si>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</si>
  <si>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</si>
  <si>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</si>
  <si>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</si>
  <si>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</si>
  <si>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</si>
  <si>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</si>
  <si>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</si>
  <si>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</si>
  <si>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</si>
  <si>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</si>
  <si>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</si>
  <si>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</si>
  <si>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</si>
  <si>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</si>
  <si>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</si>
  <si>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</si>
  <si>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</si>
  <si>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</si>
  <si>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</si>
  <si>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</si>
  <si>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</si>
  <si>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</si>
  <si>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</si>
  <si>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</si>
  <si>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</si>
  <si>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</si>
  <si>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</si>
  <si>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</si>
  <si>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</si>
  <si>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</si>
  <si>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</si>
  <si>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</si>
  <si>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</si>
  <si>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</si>
  <si>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</si>
  <si>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</si>
  <si>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</si>
  <si>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</si>
  <si>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</si>
  <si>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</si>
  <si>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</si>
  <si>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</si>
  <si>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</si>
  <si>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</si>
  <si>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</si>
  <si>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</si>
  <si>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</si>
  <si>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</si>
  <si>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</si>
  <si>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</si>
  <si>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</si>
  <si>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</si>
  <si>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</si>
  <si>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</si>
  <si>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</si>
  <si>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</si>
  <si>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</si>
  <si>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</si>
  <si>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</si>
  <si>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</si>
  <si>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</si>
  <si>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</si>
  <si>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</si>
  <si>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</si>
  <si>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</si>
  <si>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</si>
  <si>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</si>
  <si>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</si>
  <si>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</si>
  <si>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</si>
  <si>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</si>
  <si>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</si>
  <si>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</si>
  <si>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</si>
  <si>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</si>
  <si>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</si>
  <si>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</si>
  <si>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</si>
  <si>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</si>
  <si>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</si>
  <si>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</si>
  <si>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</si>
  <si>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</si>
  <si>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</si>
  <si>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</si>
  <si>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</si>
  <si>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</si>
  <si>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</si>
  <si>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</si>
  <si>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</si>
  <si>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</si>
  <si>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</si>
  <si>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</si>
  <si>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</si>
  <si>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</si>
  <si>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</si>
  <si>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</si>
  <si>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</si>
  <si>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</si>
  <si>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</si>
  <si>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</si>
  <si>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</si>
  <si>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</si>
  <si>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</si>
  <si>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</si>
  <si>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</si>
  <si>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</si>
  <si>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</si>
  <si>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</si>
  <si>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</si>
  <si>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</si>
  <si>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</si>
  <si>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</si>
  <si>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</si>
  <si>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</si>
  <si>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</si>
  <si>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</si>
  <si>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</si>
  <si>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</si>
  <si>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</si>
  <si>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</si>
  <si>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</si>
  <si>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</si>
  <si>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</si>
  <si>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</si>
  <si>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</si>
  <si>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</si>
  <si>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</si>
  <si>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</si>
  <si>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</si>
  <si>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</si>
  <si>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</si>
  <si>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</si>
  <si>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</si>
  <si>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</si>
  <si>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</si>
  <si>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</si>
  <si>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</si>
  <si>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</si>
  <si>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</si>
  <si>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</si>
  <si>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</si>
  <si>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</si>
  <si>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</si>
  <si>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</si>
  <si>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</si>
  <si>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</si>
  <si>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</si>
  <si>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</si>
  <si>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</si>
  <si>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</si>
  <si>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</si>
  <si>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</si>
  <si>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</si>
  <si>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</si>
  <si>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</si>
  <si>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</si>
  <si>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</si>
  <si>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</si>
  <si>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</si>
  <si>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</si>
  <si>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</si>
  <si>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</si>
  <si>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</si>
  <si>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</si>
  <si>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</si>
  <si>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</si>
  <si>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</si>
  <si>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</si>
  <si>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</si>
  <si>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</si>
  <si>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</si>
  <si>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</si>
  <si>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</si>
  <si>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</si>
  <si>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</si>
  <si>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</si>
  <si>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</si>
  <si>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</si>
  <si>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</si>
  <si>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</si>
  <si>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</si>
  <si>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</si>
  <si>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</si>
  <si>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</si>
  <si>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</si>
  <si>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</si>
  <si>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</si>
  <si>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</si>
  <si>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</si>
  <si>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</si>
  <si>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</si>
  <si>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</si>
  <si>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</si>
  <si>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</si>
  <si>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</si>
  <si>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</si>
  <si>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</si>
  <si>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</si>
  <si>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</si>
  <si>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</si>
  <si>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</si>
  <si>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</si>
  <si>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</si>
  <si>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</si>
  <si>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</si>
  <si>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</si>
  <si>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</si>
  <si>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</si>
  <si>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</si>
  <si>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</si>
  <si>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</si>
  <si>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</si>
  <si>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</si>
  <si>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</si>
  <si>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</si>
  <si>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</si>
  <si>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</si>
  <si>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</si>
  <si>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</si>
  <si>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</si>
  <si>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</si>
  <si>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</si>
  <si>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</si>
  <si>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</si>
  <si>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</si>
  <si>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</si>
  <si>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</si>
  <si>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</si>
  <si>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</si>
  <si>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</si>
  <si>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</si>
  <si>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</si>
  <si>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</si>
  <si>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</si>
  <si>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</si>
  <si>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</si>
  <si>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</si>
  <si>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</si>
  <si>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</si>
  <si>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</si>
  <si>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</si>
  <si>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</si>
  <si>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</si>
  <si>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</si>
  <si>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</si>
  <si>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</si>
  <si>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</si>
  <si>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</si>
  <si>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</si>
  <si>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</si>
  <si>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</si>
  <si>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</si>
  <si>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</si>
  <si>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</si>
  <si>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</si>
  <si>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</si>
  <si>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</si>
  <si>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</si>
  <si>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</si>
  <si>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</si>
  <si>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</si>
  <si>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</si>
  <si>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</si>
  <si>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</si>
  <si>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</si>
  <si>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</si>
  <si>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</si>
  <si>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</si>
  <si>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</si>
  <si>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</si>
  <si>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</si>
  <si>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</si>
  <si>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</si>
  <si>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</si>
  <si>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</si>
  <si>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</si>
  <si>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</si>
  <si>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</si>
  <si>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</si>
  <si>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</si>
  <si>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</si>
  <si>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</si>
  <si>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</si>
  <si>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</si>
  <si>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</si>
  <si>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</si>
  <si>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</si>
  <si>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</si>
  <si>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</si>
  <si>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</si>
  <si>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</si>
  <si>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</si>
  <si>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</si>
  <si>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</si>
  <si>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</si>
  <si>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</si>
  <si>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</si>
  <si>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</si>
  <si>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</si>
  <si>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</si>
  <si>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</si>
  <si>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</si>
  <si>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</si>
  <si>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</si>
  <si>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</si>
  <si>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</si>
  <si>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</si>
  <si>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</si>
  <si>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</si>
  <si>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</si>
  <si>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</si>
  <si>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</si>
  <si>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</si>
  <si>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</si>
  <si>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</si>
  <si>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</si>
  <si>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</si>
  <si>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</si>
  <si>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</si>
  <si>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</si>
  <si>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</si>
  <si>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</si>
  <si>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</si>
  <si>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</si>
  <si>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</si>
  <si>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</si>
  <si>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</si>
  <si>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</si>
  <si>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</si>
  <si>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</si>
  <si>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</si>
  <si>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</si>
  <si>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</si>
  <si>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</si>
  <si>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</si>
  <si>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</si>
  <si>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</si>
  <si>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</si>
  <si>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</si>
  <si>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</si>
  <si>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</si>
  <si>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</si>
  <si>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</si>
  <si>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</si>
  <si>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</si>
  <si>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</si>
  <si>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</si>
  <si>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</si>
  <si>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</si>
  <si>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</si>
  <si>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</si>
  <si>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</si>
  <si>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</si>
  <si>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</si>
  <si>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</si>
  <si>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</si>
  <si>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</si>
  <si>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</si>
  <si>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</si>
  <si>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</si>
  <si>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</si>
  <si>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</si>
  <si>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</si>
  <si>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</si>
  <si>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</si>
  <si>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</si>
  <si>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</si>
  <si>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</si>
  <si>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</si>
  <si>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</si>
  <si>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</si>
  <si>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</si>
  <si>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</si>
  <si>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</si>
  <si>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</si>
  <si>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</si>
  <si>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</si>
  <si>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</si>
  <si>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</si>
  <si>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</si>
  <si>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</si>
  <si>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</si>
  <si>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</si>
  <si>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</si>
  <si>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</si>
  <si>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</si>
  <si>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</si>
  <si>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</si>
  <si>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</si>
  <si>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</si>
  <si>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</si>
  <si>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</si>
  <si>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</si>
  <si>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</si>
  <si>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</si>
  <si>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</si>
  <si>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</si>
  <si>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</si>
  <si>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</si>
  <si>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</si>
  <si>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</si>
  <si>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</si>
  <si>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</si>
  <si>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</si>
  <si>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</si>
  <si>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</si>
  <si>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</si>
  <si>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</si>
  <si>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</si>
  <si>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</si>
  <si>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</si>
  <si>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</si>
  <si>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</si>
  <si>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</si>
  <si>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</si>
  <si>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</si>
  <si>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</si>
  <si>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</si>
  <si>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</si>
  <si>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</si>
  <si>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</si>
  <si>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</si>
  <si>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</si>
  <si>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</si>
  <si>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</si>
  <si>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</si>
  <si>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</si>
  <si>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</si>
  <si>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</si>
  <si>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</si>
  <si>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</si>
  <si>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</si>
  <si>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</si>
  <si>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</si>
  <si>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</si>
  <si>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</si>
  <si>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</si>
  <si>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</si>
  <si>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</si>
  <si>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</si>
  <si>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</si>
  <si>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</si>
  <si>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</si>
  <si>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</si>
  <si>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</si>
  <si>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</si>
  <si>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</si>
  <si>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</si>
  <si>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</si>
  <si>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</si>
  <si>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</si>
  <si>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</si>
  <si>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</si>
  <si>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</si>
  <si>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</si>
  <si>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</si>
  <si>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</si>
  <si>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</si>
  <si>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</si>
  <si>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</si>
  <si>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</si>
  <si>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</si>
  <si>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</si>
  <si>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</si>
  <si>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</si>
  <si>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</si>
  <si>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</si>
  <si>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</si>
  <si>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</si>
  <si>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</si>
  <si>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</si>
  <si>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</si>
  <si>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</si>
  <si>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</si>
  <si>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</si>
  <si>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</si>
  <si>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</si>
  <si>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</si>
  <si>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</si>
  <si>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</si>
  <si>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</si>
  <si>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</si>
  <si>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</si>
  <si>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</si>
  <si>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</si>
  <si>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</si>
  <si>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</si>
  <si>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</si>
  <si>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</si>
  <si>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</si>
  <si>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</si>
  <si>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</si>
  <si>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</si>
  <si>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</si>
  <si>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</si>
  <si>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</si>
  <si>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</si>
  <si>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</si>
  <si>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</si>
  <si>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</si>
  <si>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</si>
  <si>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</si>
  <si>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</si>
  <si>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</si>
  <si>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</si>
  <si>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</si>
  <si>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</si>
  <si>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</si>
  <si>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</si>
  <si>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</si>
  <si>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</si>
  <si>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</si>
  <si>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</si>
  <si>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</si>
  <si>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</si>
  <si>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</si>
  <si>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</si>
  <si>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</si>
  <si>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</si>
  <si>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</si>
  <si>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</si>
  <si>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</si>
  <si>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</si>
  <si>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</si>
  <si>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</si>
  <si>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</si>
  <si>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</si>
  <si>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</si>
  <si>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</si>
  <si>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</si>
  <si>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</si>
  <si>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</si>
  <si>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</si>
  <si>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</si>
  <si>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</si>
  <si>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</si>
  <si>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</si>
  <si>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</si>
  <si>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</si>
  <si>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</si>
  <si>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</si>
  <si>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</si>
  <si>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</si>
  <si>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</si>
  <si>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</si>
  <si>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</si>
  <si>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</si>
  <si>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</si>
  <si>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</si>
  <si>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</si>
  <si>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</si>
  <si>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</si>
  <si>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</si>
  <si>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</si>
  <si>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</si>
  <si>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</si>
  <si>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</si>
  <si>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</si>
  <si>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</si>
  <si>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</si>
  <si>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</si>
  <si>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</si>
  <si>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</si>
  <si>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</si>
  <si>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</si>
  <si>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</si>
  <si>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</si>
  <si>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</si>
  <si>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</si>
  <si>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</si>
  <si>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</si>
  <si>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</si>
  <si>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</si>
  <si>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</si>
  <si>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</si>
  <si>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</si>
  <si>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</si>
  <si>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</si>
  <si>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</si>
  <si>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</si>
  <si>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</si>
  <si>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</si>
  <si>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</si>
  <si>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</si>
  <si>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</si>
  <si>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</si>
  <si>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</si>
  <si>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</si>
  <si>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</si>
  <si>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</si>
  <si>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</si>
  <si>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</si>
  <si>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</si>
  <si>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</si>
  <si>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</si>
  <si>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</si>
  <si>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</si>
  <si>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</si>
  <si>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</si>
  <si>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</si>
  <si>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</si>
  <si>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</si>
  <si>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</si>
  <si>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</si>
  <si>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</si>
  <si>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</si>
  <si>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</si>
  <si>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</si>
  <si>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</si>
  <si>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</si>
  <si>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</si>
  <si>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</si>
  <si>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</si>
  <si>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</si>
  <si>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</si>
  <si>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</si>
  <si>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</si>
  <si>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</si>
  <si>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</si>
  <si>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</si>
  <si>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</si>
  <si>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</si>
  <si>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</si>
  <si>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</si>
  <si>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</si>
  <si>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</si>
  <si>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</si>
  <si>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</si>
  <si>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</si>
  <si>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</si>
  <si>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</si>
  <si>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</si>
  <si>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</si>
  <si>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</si>
  <si>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</si>
  <si>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</si>
  <si>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</si>
  <si>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</si>
  <si>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</si>
  <si>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</si>
  <si>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</si>
  <si>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</si>
  <si>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</si>
  <si>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</si>
  <si>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</si>
  <si>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</si>
  <si>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</si>
  <si>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</si>
  <si>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</si>
  <si>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</si>
  <si>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</si>
  <si>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</si>
  <si>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</si>
  <si>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</si>
  <si>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</si>
  <si>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</si>
  <si>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</si>
  <si>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</si>
  <si>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</si>
  <si>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</si>
  <si>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</si>
  <si>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</si>
  <si>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</si>
  <si>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</si>
  <si>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</si>
  <si>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</si>
  <si>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</si>
  <si>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</si>
  <si>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</si>
  <si>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</si>
  <si>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</si>
  <si>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</si>
  <si>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</si>
  <si>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</si>
  <si>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</si>
  <si>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</si>
  <si>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</si>
  <si>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</si>
  <si>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</si>
  <si>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</si>
  <si>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</si>
  <si>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</si>
  <si>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</si>
  <si>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</si>
  <si>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</si>
  <si>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</si>
  <si>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</si>
  <si>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</si>
  <si>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</si>
  <si>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</si>
  <si>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</si>
  <si>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</si>
  <si>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</si>
  <si>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</si>
  <si>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</si>
  <si>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</si>
  <si>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</si>
  <si>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</si>
  <si>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</si>
  <si>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</si>
  <si>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</si>
  <si>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</si>
  <si>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</si>
  <si>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</si>
  <si>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</si>
  <si>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</si>
  <si>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</si>
  <si>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</si>
  <si>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</si>
  <si>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</si>
  <si>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</si>
  <si>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</si>
  <si>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</si>
  <si>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</si>
  <si>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</si>
  <si>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</si>
  <si>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</si>
  <si>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</si>
  <si>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</si>
  <si>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</si>
  <si>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</si>
  <si>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</si>
  <si>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</si>
  <si>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</si>
  <si>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</si>
  <si>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</si>
  <si>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</si>
  <si>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</si>
  <si>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</si>
  <si>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</si>
  <si>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</si>
  <si>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</si>
  <si>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</si>
  <si>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</si>
  <si>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</si>
  <si>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</si>
  <si>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</si>
  <si>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</si>
  <si>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</si>
  <si>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</si>
  <si>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</si>
  <si>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</si>
  <si>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</si>
  <si>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</si>
  <si>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</si>
  <si>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</si>
  <si>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</si>
  <si>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</si>
  <si>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</si>
  <si>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</si>
  <si>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</si>
  <si>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</si>
  <si>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</si>
  <si>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</si>
  <si>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</si>
  <si>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</si>
  <si>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</si>
  <si>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</si>
  <si>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</si>
  <si>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</si>
  <si>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</si>
  <si>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</si>
  <si>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</si>
  <si>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</si>
  <si>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</si>
  <si>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</si>
  <si>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</si>
  <si>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</si>
  <si>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</si>
  <si>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</si>
  <si>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</si>
  <si>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</si>
  <si>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</si>
  <si>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</si>
  <si>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</si>
  <si>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</si>
  <si>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</si>
  <si>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</si>
  <si>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</si>
  <si>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</si>
  <si>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</si>
  <si>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</si>
  <si>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</si>
  <si>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</si>
  <si>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</si>
  <si>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</si>
  <si>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</si>
  <si>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</si>
  <si>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</si>
  <si>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</si>
  <si>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</si>
  <si>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</si>
  <si>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</si>
  <si>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</si>
  <si>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</si>
  <si>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</si>
  <si>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</si>
  <si>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</si>
  <si>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</si>
  <si>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</si>
  <si>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</si>
  <si>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</si>
  <si>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</si>
  <si>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</si>
  <si>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</si>
  <si>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</si>
  <si>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</si>
  <si>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</si>
  <si>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</si>
  <si>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</si>
  <si>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</si>
  <si>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</si>
  <si>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</si>
  <si>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</si>
  <si>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</si>
  <si>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</si>
  <si>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</si>
  <si>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</si>
  <si>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</si>
  <si>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</si>
  <si>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</si>
  <si>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</si>
  <si>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</si>
  <si>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</si>
  <si>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</si>
  <si>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</si>
  <si>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</si>
  <si>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</si>
  <si>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</si>
  <si>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</si>
  <si>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</si>
  <si>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</si>
  <si>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</si>
  <si>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</si>
  <si>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</si>
  <si>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</si>
  <si>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</si>
  <si>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</si>
  <si>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</si>
  <si>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</si>
  <si>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</si>
  <si>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</si>
  <si>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</si>
  <si>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</si>
  <si>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</si>
  <si>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</si>
  <si>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</si>
  <si>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</si>
  <si>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</si>
  <si>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</si>
  <si>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</si>
  <si>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</si>
  <si>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</si>
  <si>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</si>
  <si>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</si>
  <si>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</si>
  <si>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</si>
  <si>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</si>
  <si>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</si>
  <si>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</si>
  <si>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</si>
  <si>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</si>
  <si>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</si>
  <si>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</si>
  <si>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</si>
  <si>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</si>
  <si>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</si>
  <si>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</si>
  <si>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</si>
  <si>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</si>
  <si>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</si>
  <si>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</si>
  <si>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</si>
  <si>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</si>
  <si>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</si>
  <si>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</si>
  <si>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</si>
  <si>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</si>
  <si>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</si>
  <si>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</si>
  <si>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</si>
  <si>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</si>
  <si>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</si>
  <si>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</si>
  <si>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</si>
  <si>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</si>
  <si>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</si>
  <si>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</si>
  <si>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</si>
  <si>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</si>
  <si>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</si>
  <si>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</si>
  <si>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</si>
  <si>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</si>
  <si>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</si>
  <si>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</si>
  <si>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</si>
  <si>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</si>
  <si>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</si>
  <si>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</si>
  <si>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</si>
  <si>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</si>
  <si>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</si>
  <si>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</si>
  <si>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</si>
  <si>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</si>
  <si>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</si>
  <si>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</si>
  <si>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</si>
  <si>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</si>
  <si>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</si>
  <si>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</si>
  <si>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</si>
  <si>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</si>
  <si>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</si>
  <si>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</si>
  <si>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</si>
  <si>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</si>
  <si>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</si>
  <si>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</si>
  <si>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</si>
  <si>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</si>
  <si>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</si>
  <si>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</si>
  <si>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</si>
  <si>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</si>
  <si>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</si>
  <si>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</si>
  <si>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</si>
  <si>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</si>
  <si>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</si>
  <si>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</si>
  <si>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</si>
  <si>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</si>
  <si>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</si>
  <si>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</si>
  <si>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</si>
  <si>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</si>
  <si>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</si>
  <si>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</si>
  <si>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</si>
  <si>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</si>
  <si>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</si>
  <si>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</si>
  <si>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</si>
  <si>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</si>
  <si>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</si>
  <si>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</si>
  <si>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</si>
  <si>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</si>
  <si>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</si>
  <si>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</si>
  <si>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</si>
  <si>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</si>
  <si>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</si>
  <si>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</si>
  <si>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</si>
  <si>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</si>
  <si>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</si>
  <si>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</si>
  <si>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</si>
  <si>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</si>
  <si>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</si>
  <si>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</si>
  <si>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</si>
  <si>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</si>
  <si>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</si>
  <si>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</si>
  <si>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</si>
  <si>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</si>
  <si>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</si>
  <si>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</si>
  <si>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</si>
  <si>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</si>
  <si>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</si>
  <si>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</si>
  <si>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</si>
  <si>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</si>
  <si>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</si>
  <si>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</si>
  <si>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</si>
  <si>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</si>
  <si>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</si>
  <si>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</si>
  <si>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</si>
  <si>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</si>
  <si>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</si>
  <si>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</si>
  <si>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</si>
  <si>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</si>
  <si>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</si>
  <si>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</si>
  <si>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</si>
  <si>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</si>
  <si>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</si>
  <si>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</si>
  <si>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</si>
  <si>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</si>
  <si>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</si>
  <si>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</si>
  <si>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</si>
  <si>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</si>
  <si>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</si>
  <si>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</si>
  <si>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</si>
  <si>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</si>
  <si>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</si>
  <si>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</si>
  <si>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</si>
  <si>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</si>
  <si>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</si>
  <si>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</si>
  <si>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</si>
  <si>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</si>
  <si>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</si>
  <si>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</si>
  <si>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</si>
  <si>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</si>
  <si>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</si>
  <si>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</si>
  <si>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</si>
  <si>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</si>
  <si>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</si>
  <si>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</si>
  <si>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</si>
  <si>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</si>
  <si>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</si>
  <si>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</si>
  <si>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</si>
  <si>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</si>
  <si>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</si>
  <si>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</si>
  <si>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</si>
  <si>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</si>
  <si>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</si>
  <si>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</si>
  <si>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</si>
  <si>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</si>
  <si>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</si>
  <si>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</si>
  <si>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</si>
  <si>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</si>
  <si>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</si>
  <si>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</si>
  <si>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</si>
  <si>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</si>
  <si>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</si>
  <si>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</si>
  <si>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</si>
  <si>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</si>
  <si>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</si>
  <si>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</si>
  <si>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</si>
  <si>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</si>
  <si>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</si>
  <si>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</si>
  <si>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</si>
  <si>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</si>
  <si>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</si>
  <si>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</si>
  <si>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</si>
  <si>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</si>
  <si>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</si>
  <si>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</si>
  <si>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</si>
  <si>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</si>
  <si>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</si>
  <si>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</si>
  <si>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</si>
  <si>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</si>
  <si>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</si>
  <si>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</si>
  <si>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</si>
  <si>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</si>
  <si>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</si>
  <si>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</si>
  <si>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</si>
  <si>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</si>
  <si>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</si>
  <si>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</si>
  <si>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</si>
  <si>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</si>
  <si>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</si>
  <si>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</si>
  <si>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</si>
  <si>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</si>
  <si>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</si>
  <si>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</si>
  <si>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</si>
  <si>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</si>
  <si>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</si>
  <si>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</si>
  <si>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</si>
  <si>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</si>
  <si>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</si>
  <si>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</si>
  <si>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</si>
  <si>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</si>
  <si>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</si>
  <si>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</si>
  <si>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</si>
  <si>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</si>
  <si>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</si>
  <si>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</si>
  <si>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</si>
  <si>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</si>
  <si>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</si>
  <si>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</si>
  <si>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</si>
  <si>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</si>
  <si>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</si>
  <si>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</si>
  <si>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</si>
  <si>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</si>
  <si>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</si>
  <si>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</si>
  <si>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</si>
  <si>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</si>
  <si>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</si>
  <si>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</si>
  <si>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</si>
  <si>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</si>
  <si>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</si>
  <si>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</si>
  <si>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</si>
  <si>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</si>
  <si>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</si>
  <si>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</si>
  <si>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</si>
  <si>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</si>
  <si>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</si>
  <si>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</si>
  <si>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</si>
  <si>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</si>
  <si>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</si>
  <si>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</si>
  <si>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</si>
  <si>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</si>
  <si>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</si>
  <si>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</si>
  <si>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</si>
  <si>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</si>
  <si>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</si>
  <si>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</si>
  <si>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</si>
  <si>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</si>
  <si>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</si>
  <si>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</si>
  <si>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</si>
  <si>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</si>
  <si>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</si>
  <si>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</si>
  <si>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</si>
  <si>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</si>
  <si>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</si>
  <si>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</si>
  <si>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</si>
  <si>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</si>
  <si>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</si>
  <si>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</si>
  <si>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</si>
  <si>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</si>
  <si>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</si>
  <si>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</si>
  <si>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</si>
  <si>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</si>
  <si>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</si>
  <si>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</si>
  <si>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</si>
  <si>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</si>
  <si>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</si>
  <si>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</si>
  <si>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</si>
  <si>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</si>
  <si>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</si>
  <si>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</si>
  <si>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</si>
  <si>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</si>
  <si>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</si>
  <si>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</si>
  <si>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</si>
  <si>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</si>
  <si>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</si>
  <si>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</si>
  <si>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</si>
  <si>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</si>
  <si>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</si>
  <si>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</si>
  <si>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</si>
  <si>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</si>
  <si>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</si>
  <si>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</si>
  <si>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</si>
  <si>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</si>
  <si>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</si>
  <si>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</si>
  <si>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</si>
  <si>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</si>
  <si>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</si>
  <si>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</si>
  <si>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</si>
  <si>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</si>
  <si>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</si>
  <si>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</si>
  <si>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</si>
  <si>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</si>
  <si>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</si>
  <si>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</si>
  <si>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</si>
  <si>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</si>
  <si>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</si>
  <si>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</si>
  <si>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</si>
  <si>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</si>
  <si>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</si>
  <si>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</si>
  <si>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</si>
  <si>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</si>
  <si>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</si>
  <si>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</si>
  <si>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</si>
  <si>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</si>
  <si>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</si>
  <si>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</si>
  <si>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</si>
  <si>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</si>
  <si>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</si>
  <si>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</si>
  <si>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</si>
  <si>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</si>
  <si>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</si>
  <si>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</si>
  <si>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</si>
  <si>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</si>
  <si>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</si>
  <si>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</si>
  <si>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</si>
  <si>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</si>
  <si>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</si>
  <si>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</si>
  <si>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</si>
  <si>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</si>
  <si>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</si>
  <si>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</si>
  <si>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</si>
  <si>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</si>
  <si>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</si>
  <si>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</si>
  <si>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</si>
  <si>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</si>
  <si>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</si>
  <si>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</si>
  <si>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</si>
  <si>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</si>
  <si>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</si>
  <si>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</si>
  <si>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</si>
  <si>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</si>
  <si>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</si>
  <si>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</si>
  <si>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</si>
  <si>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</si>
  <si>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</si>
  <si>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</si>
  <si>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</si>
  <si>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</si>
  <si>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</si>
  <si>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</si>
  <si>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</si>
  <si>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</si>
  <si>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</si>
  <si>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</si>
  <si>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</si>
  <si>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</si>
  <si>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</si>
  <si>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</si>
  <si>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</si>
  <si>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</si>
  <si>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</si>
  <si>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</si>
  <si>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</si>
  <si>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</si>
  <si>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</si>
  <si>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</si>
  <si>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</si>
  <si>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</si>
  <si>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</si>
  <si>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</si>
  <si>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</si>
  <si>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</si>
  <si>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</si>
  <si>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</si>
  <si>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</si>
  <si>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</si>
  <si>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</si>
  <si>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</si>
  <si>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</si>
  <si>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</si>
  <si>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</si>
  <si>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</si>
  <si>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</si>
  <si>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</si>
  <si>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</si>
  <si>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</si>
  <si>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</si>
  <si>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</si>
  <si>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</si>
  <si>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</si>
  <si>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</si>
  <si>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</si>
  <si>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</si>
  <si>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</si>
  <si>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</si>
  <si>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</si>
  <si>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</si>
  <si>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</si>
  <si>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</si>
  <si>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</si>
  <si>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</si>
  <si>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</si>
  <si>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</si>
  <si>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</si>
  <si>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</si>
  <si>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</si>
  <si>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</si>
  <si>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</si>
  <si>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</si>
  <si>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</si>
  <si>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</si>
  <si>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</si>
  <si>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</si>
  <si>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</si>
  <si>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</si>
  <si>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</si>
  <si>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</si>
  <si>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</si>
  <si>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</si>
  <si>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</si>
  <si>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</si>
  <si>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</si>
  <si>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</si>
  <si>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</si>
  <si>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</si>
  <si>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</si>
  <si>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</si>
  <si>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</si>
  <si>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</si>
  <si>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</si>
  <si>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</si>
  <si>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</si>
  <si>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</si>
  <si>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</si>
  <si>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</si>
  <si>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</si>
  <si>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</si>
  <si>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</si>
  <si>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</si>
  <si>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</si>
  <si>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</si>
  <si>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</si>
  <si>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</si>
  <si>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</si>
  <si>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</si>
  <si>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</si>
  <si>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</si>
  <si>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</si>
  <si>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</si>
  <si>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</si>
  <si>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</si>
  <si>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</si>
  <si>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</si>
  <si>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</si>
  <si>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</si>
  <si>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</si>
  <si>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</si>
  <si>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</si>
  <si>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</si>
  <si>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</si>
  <si>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</si>
  <si>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</si>
  <si>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</si>
  <si>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</si>
  <si>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</si>
  <si>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</si>
  <si>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</si>
  <si>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</si>
  <si>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</si>
  <si>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</si>
  <si>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</si>
  <si>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</si>
  <si>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</si>
  <si>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</si>
  <si>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</si>
  <si>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</si>
  <si>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</si>
  <si>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</si>
  <si>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</si>
  <si>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</si>
  <si>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</si>
  <si>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</si>
  <si>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</si>
  <si>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</si>
  <si>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</si>
  <si>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</si>
  <si>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</si>
  <si>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</si>
  <si>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</si>
  <si>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</si>
  <si>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</si>
  <si>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</si>
  <si>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</si>
  <si>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</si>
  <si>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</si>
  <si>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</si>
  <si>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</si>
  <si>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</si>
  <si>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</si>
  <si>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</si>
  <si>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</si>
  <si>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</si>
  <si>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</si>
  <si>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</si>
  <si>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</si>
  <si>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</si>
  <si>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</si>
  <si>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</si>
  <si>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</si>
  <si>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</si>
  <si>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</si>
  <si>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</si>
  <si>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</si>
  <si>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</si>
  <si>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</si>
  <si>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</si>
  <si>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</si>
  <si>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</si>
  <si>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</si>
  <si>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</si>
  <si>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</si>
  <si>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</si>
  <si>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</si>
  <si>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</si>
  <si>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</si>
  <si>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</si>
  <si>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</si>
  <si>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</si>
  <si>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</si>
  <si>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</si>
  <si>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</si>
  <si>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</si>
  <si>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</si>
  <si>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</si>
  <si>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</si>
  <si>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</si>
  <si>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</si>
  <si>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</si>
  <si>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</si>
  <si>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</si>
  <si>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</si>
  <si>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</si>
  <si>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</si>
  <si>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</si>
  <si>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</si>
  <si>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</si>
  <si>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</si>
  <si>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</si>
  <si>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</si>
  <si>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</si>
  <si>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</si>
  <si>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</si>
  <si>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</si>
  <si>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</si>
  <si>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</si>
  <si>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</si>
  <si>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</si>
  <si>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</si>
  <si>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</si>
  <si>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</si>
  <si>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</si>
  <si>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</si>
  <si>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</si>
  <si>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</si>
  <si>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</si>
  <si>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</si>
  <si>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</si>
  <si>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</si>
  <si>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</si>
  <si>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</si>
  <si>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</si>
  <si>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</si>
  <si>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</si>
  <si>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</si>
  <si>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</si>
  <si>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</si>
  <si>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</si>
  <si>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</si>
  <si>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</si>
  <si>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</si>
  <si>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</si>
  <si>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</si>
  <si>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</si>
  <si>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</si>
  <si>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</si>
  <si>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</si>
  <si>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</si>
  <si>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</si>
  <si>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</si>
  <si>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</si>
  <si>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</si>
  <si>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</si>
  <si>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</si>
  <si>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</si>
  <si>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</si>
  <si>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</si>
  <si>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</si>
  <si>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</si>
  <si>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</si>
  <si>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</si>
  <si>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</si>
  <si>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</si>
  <si>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</si>
  <si>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</si>
  <si>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</si>
  <si>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</si>
  <si>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</si>
  <si>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</si>
  <si>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</si>
  <si>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</si>
  <si>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</si>
  <si>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</si>
  <si>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</si>
  <si>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</si>
  <si>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</si>
  <si>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</si>
  <si>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</si>
  <si>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</si>
  <si>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</si>
  <si>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</si>
  <si>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</si>
  <si>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</si>
  <si>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</si>
  <si>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</si>
  <si>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</si>
  <si>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</si>
  <si>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</si>
  <si>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</si>
  <si>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</si>
  <si>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</si>
  <si>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</si>
  <si>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</si>
  <si>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</si>
  <si>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</si>
  <si>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</si>
  <si>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</si>
  <si>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</si>
  <si>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</si>
  <si>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</si>
  <si>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</si>
  <si>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</si>
  <si>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</si>
  <si>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</si>
  <si>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</si>
  <si>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</si>
  <si>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</si>
  <si>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</si>
  <si>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</si>
  <si>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</si>
  <si>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</si>
  <si>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</si>
  <si>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</si>
  <si>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</si>
  <si>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</si>
  <si>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</si>
  <si>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</si>
  <si>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</si>
  <si>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</si>
  <si>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</si>
  <si>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</si>
  <si>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</si>
  <si>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</si>
  <si>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</si>
  <si>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</si>
  <si>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</si>
  <si>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</si>
  <si>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</si>
  <si>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</si>
  <si>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</si>
  <si>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</si>
  <si>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</si>
  <si>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</si>
  <si>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</si>
  <si>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</si>
  <si>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</si>
  <si>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</si>
  <si>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</si>
  <si>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</si>
  <si>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</si>
  <si>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</si>
  <si>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</si>
  <si>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</si>
  <si>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</si>
  <si>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</si>
  <si>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</si>
  <si>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</si>
  <si>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</si>
  <si>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</si>
  <si>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</si>
  <si>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</si>
  <si>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</si>
  <si>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</si>
  <si>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</si>
  <si>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</si>
  <si>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</si>
  <si>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</si>
  <si>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</si>
  <si>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</si>
  <si>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</si>
  <si>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</si>
  <si>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</si>
  <si>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</si>
  <si>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</si>
  <si>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</si>
  <si>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</si>
  <si>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</si>
  <si>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</si>
  <si>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</si>
  <si>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</si>
  <si>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</si>
  <si>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</si>
  <si>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</si>
  <si>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</si>
  <si>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</si>
  <si>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</si>
  <si>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</si>
  <si>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</si>
  <si>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</si>
  <si>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</si>
  <si>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</si>
  <si>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</si>
  <si>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</si>
  <si>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</si>
  <si>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</si>
  <si>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</si>
  <si>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</si>
  <si>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</si>
  <si>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</si>
  <si>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</si>
  <si>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</si>
  <si>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</si>
  <si>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</si>
  <si>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</si>
  <si>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</si>
  <si>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</si>
  <si>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</si>
  <si>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</si>
  <si>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</si>
  <si>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</si>
  <si>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</si>
  <si>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</si>
  <si>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</si>
  <si>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</si>
  <si>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</si>
  <si>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</si>
  <si>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</si>
  <si>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</si>
  <si>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</si>
  <si>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</si>
  <si>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</si>
  <si>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</si>
  <si>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</si>
  <si>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</si>
  <si>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</si>
  <si>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</si>
  <si>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</si>
  <si>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</si>
  <si>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</si>
  <si>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</si>
  <si>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</si>
  <si>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</si>
  <si>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</si>
  <si>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</si>
  <si>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</si>
  <si>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</si>
  <si>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</si>
  <si>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</si>
  <si>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</si>
  <si>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</si>
  <si>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</si>
  <si>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</si>
  <si>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</si>
  <si>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</si>
  <si>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</si>
  <si>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</si>
  <si>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</si>
  <si>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</si>
  <si>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</si>
  <si>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</si>
  <si>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</si>
  <si>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</si>
  <si>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</si>
  <si>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</si>
  <si>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</si>
  <si>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</si>
  <si>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</si>
  <si>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</si>
  <si>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</si>
  <si>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</si>
  <si>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</si>
  <si>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</si>
  <si>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</si>
  <si>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</si>
  <si>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</si>
  <si>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</si>
  <si>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</si>
  <si>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</si>
  <si>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</si>
  <si>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</si>
  <si>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</si>
  <si>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</si>
  <si>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</si>
  <si>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</si>
  <si>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</si>
  <si>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</si>
  <si>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</si>
  <si>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</si>
  <si>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</si>
  <si>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</si>
  <si>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</si>
  <si>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</si>
  <si>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</si>
  <si>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</si>
  <si>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</si>
  <si>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</si>
  <si>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</si>
  <si>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</si>
  <si>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</si>
  <si>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</si>
  <si>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</si>
  <si>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</si>
  <si>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</si>
  <si>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</si>
  <si>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</si>
  <si>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</si>
  <si>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</si>
  <si>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</si>
  <si>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</si>
  <si>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</si>
  <si>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</si>
  <si>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</si>
  <si>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</si>
  <si>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</si>
  <si>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</si>
  <si>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</si>
  <si>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</si>
  <si>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</si>
  <si>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</si>
  <si>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</si>
  <si>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</si>
  <si>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</si>
  <si>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</si>
  <si>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</si>
  <si>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</si>
  <si>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</si>
  <si>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</si>
  <si>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</si>
  <si>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</si>
  <si>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</si>
  <si>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</si>
  <si>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</si>
  <si>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</si>
  <si>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</si>
  <si>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</si>
  <si>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</si>
  <si>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</si>
  <si>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</si>
  <si>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</si>
  <si>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</si>
  <si>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</si>
  <si>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</si>
  <si>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</si>
  <si>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</si>
  <si>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</si>
  <si>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</si>
  <si>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</si>
  <si>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</si>
  <si>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</si>
  <si>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</si>
  <si>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</si>
  <si>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</si>
  <si>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</si>
  <si>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</si>
  <si>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</si>
  <si>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</si>
  <si>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</si>
  <si>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</si>
  <si>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</si>
  <si>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</si>
  <si>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</si>
  <si>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</si>
  <si>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</si>
  <si>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</si>
  <si>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</si>
  <si>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</si>
  <si>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</si>
  <si>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</si>
  <si>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</si>
  <si>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</si>
  <si>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</si>
  <si>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</si>
  <si>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</si>
  <si>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</si>
  <si>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</si>
  <si>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</si>
  <si>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</si>
  <si>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</si>
  <si>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</si>
  <si>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</si>
  <si>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</si>
  <si>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</si>
  <si>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</si>
  <si>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</si>
  <si>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</si>
  <si>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</si>
  <si>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</si>
  <si>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</si>
  <si>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</si>
  <si>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</si>
  <si>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</si>
  <si>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</si>
  <si>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</si>
  <si>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</si>
  <si>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</si>
  <si>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</si>
  <si>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</si>
  <si>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</si>
  <si>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</si>
  <si>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</si>
  <si>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</si>
  <si>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</si>
  <si>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</si>
  <si>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</si>
  <si>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</si>
  <si>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</si>
  <si>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</si>
  <si>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</si>
  <si>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</si>
  <si>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</si>
  <si>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</si>
  <si>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</si>
  <si>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</si>
  <si>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</si>
  <si>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</si>
  <si>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</si>
  <si>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</si>
  <si>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</si>
  <si>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</si>
  <si>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</si>
  <si>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</si>
  <si>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</si>
  <si>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</si>
  <si>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</si>
  <si>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</si>
  <si>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</si>
  <si>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</si>
  <si>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</si>
  <si>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</si>
  <si>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</si>
  <si>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</si>
  <si>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</si>
  <si>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</si>
  <si>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</si>
  <si>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</si>
  <si>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</si>
  <si>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</si>
  <si>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</si>
  <si>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</si>
  <si>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</si>
  <si>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</si>
  <si>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</si>
  <si>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</si>
  <si>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</si>
  <si>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</si>
  <si>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</si>
  <si>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</si>
  <si>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</si>
  <si>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</si>
  <si>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</si>
  <si>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</si>
  <si>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</si>
  <si>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</si>
  <si>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</si>
  <si>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</si>
  <si>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</si>
  <si>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</si>
  <si>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</si>
  <si>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</si>
  <si>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</si>
  <si>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</si>
  <si>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</si>
  <si>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</si>
  <si>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</si>
  <si>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</si>
  <si>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</si>
  <si>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</si>
  <si>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</si>
  <si>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</si>
  <si>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</si>
  <si>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</si>
  <si>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</si>
  <si>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</si>
  <si>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</si>
  <si>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</si>
  <si>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</si>
  <si>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</si>
  <si>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</si>
  <si>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</si>
  <si>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</si>
  <si>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</si>
  <si>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</si>
  <si>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</si>
  <si>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</si>
  <si>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</si>
  <si>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</si>
  <si>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</si>
  <si>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</si>
  <si>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</si>
  <si>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</si>
  <si>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</si>
  <si>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</si>
  <si>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</si>
  <si>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</si>
  <si>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</si>
  <si>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</si>
  <si>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</si>
  <si>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</si>
  <si>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</si>
  <si>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</si>
  <si>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</si>
  <si>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</si>
  <si>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</si>
  <si>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</si>
  <si>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</si>
  <si>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</si>
  <si>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</si>
  <si>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</si>
  <si>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</si>
  <si>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</si>
  <si>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</si>
  <si>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</si>
  <si>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</si>
  <si>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</si>
  <si>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</si>
  <si>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</si>
  <si>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</si>
  <si>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</si>
  <si>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</si>
  <si>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</si>
  <si>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</si>
  <si>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</si>
  <si>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</si>
  <si>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</si>
  <si>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</si>
  <si>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</si>
  <si>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</si>
  <si>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</si>
  <si>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</si>
  <si>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</si>
  <si>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</si>
  <si>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</si>
  <si>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</si>
  <si>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</si>
  <si>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</si>
  <si>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</si>
  <si>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</si>
  <si>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</si>
  <si>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</si>
  <si>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</si>
  <si>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</si>
  <si>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</si>
  <si>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</si>
  <si>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</si>
  <si>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</si>
  <si>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</si>
  <si>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</si>
  <si>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</si>
  <si>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</si>
  <si>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</si>
  <si>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</si>
  <si>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</si>
  <si>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</si>
  <si>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</si>
  <si>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</si>
  <si>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</si>
  <si>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</si>
  <si>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</si>
  <si>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</si>
  <si>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</si>
  <si>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</si>
  <si>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</si>
  <si>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</si>
  <si>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</si>
  <si>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</si>
  <si>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</si>
  <si>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</si>
  <si>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</si>
  <si>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</si>
  <si>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</si>
  <si>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</si>
  <si>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</si>
  <si>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</si>
  <si>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</si>
  <si>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</si>
  <si>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</si>
  <si>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</si>
  <si>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</si>
  <si>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</si>
  <si>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</si>
  <si>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</si>
  <si>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</si>
  <si>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</si>
  <si>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</si>
  <si>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</si>
  <si>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</si>
  <si>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</si>
  <si>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</si>
  <si>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</si>
  <si>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</si>
  <si>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</si>
  <si>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</si>
  <si>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</si>
  <si>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</si>
  <si>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</si>
  <si>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</si>
  <si>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</si>
  <si>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</si>
  <si>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</si>
  <si>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</si>
  <si>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</si>
  <si>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</si>
  <si>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</si>
  <si>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</si>
  <si>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</si>
  <si>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</si>
  <si>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</si>
  <si>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</si>
  <si>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</si>
  <si>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</si>
  <si>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</si>
  <si>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</si>
  <si>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</si>
  <si>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</si>
  <si>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</si>
  <si>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</si>
  <si>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</si>
  <si>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</si>
  <si>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</si>
  <si>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</si>
  <si>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</si>
  <si>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</si>
  <si>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</si>
  <si>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</si>
  <si>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</si>
  <si>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</si>
  <si>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</si>
  <si>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</si>
  <si>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</si>
  <si>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</si>
  <si>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</si>
  <si>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</si>
  <si>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</si>
  <si>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</si>
  <si>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</si>
  <si>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</si>
  <si>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</si>
  <si>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</si>
  <si>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</si>
  <si>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</si>
  <si>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</si>
  <si>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</si>
  <si>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</si>
  <si>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</si>
  <si>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</si>
  <si>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</si>
  <si>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</si>
  <si>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</si>
  <si>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</si>
  <si>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</si>
  <si>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</si>
  <si>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</si>
  <si>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</si>
  <si>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</si>
  <si>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</si>
  <si>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</si>
  <si>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</si>
  <si>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</si>
  <si>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</si>
  <si>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</si>
  <si>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</si>
  <si>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</si>
  <si>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</si>
  <si>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</si>
  <si>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</si>
  <si>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</si>
  <si>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</si>
  <si>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</si>
  <si>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</si>
  <si>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</si>
  <si>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</si>
  <si>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</si>
  <si>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</si>
  <si>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</si>
  <si>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</si>
  <si>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</si>
  <si>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</si>
  <si>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</si>
  <si>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</si>
  <si>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</si>
  <si>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</si>
  <si>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</si>
  <si>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</si>
  <si>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</si>
  <si>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</si>
  <si>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</si>
  <si>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</si>
  <si>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</si>
  <si>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</si>
  <si>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</si>
  <si>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</si>
  <si>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</si>
  <si>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</si>
  <si>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</si>
  <si>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</si>
  <si>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</si>
  <si>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</si>
  <si>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</si>
  <si>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</si>
  <si>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</si>
  <si>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</si>
  <si>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</si>
  <si>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</si>
  <si>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</si>
  <si>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</si>
  <si>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</si>
  <si>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</si>
  <si>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</si>
  <si>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</si>
  <si>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</si>
  <si>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</si>
  <si>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</si>
  <si>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</si>
  <si>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</si>
  <si>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</si>
  <si>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</si>
  <si>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</si>
  <si>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</si>
  <si>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</si>
  <si>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</si>
  <si>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</si>
  <si>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</si>
  <si>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</si>
  <si>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</si>
  <si>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</si>
  <si>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</si>
  <si>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</si>
  <si>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</si>
  <si>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</si>
  <si>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</si>
  <si>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</si>
  <si>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</si>
  <si>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</si>
  <si>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</si>
  <si>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</si>
  <si>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</si>
  <si>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</si>
  <si>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</si>
  <si>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</si>
  <si>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</si>
  <si>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</si>
  <si>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</si>
  <si>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</si>
  <si>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</si>
  <si>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</si>
  <si>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</si>
  <si>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</si>
  <si>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</si>
  <si>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</si>
  <si>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</si>
  <si>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</si>
  <si>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</si>
  <si>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</si>
  <si>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</si>
  <si>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</si>
  <si>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</si>
  <si>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</si>
  <si>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</si>
  <si>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</si>
  <si>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</si>
  <si>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</si>
  <si>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</si>
  <si>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</si>
  <si>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</si>
  <si>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</si>
  <si>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</si>
  <si>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</si>
  <si>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</si>
  <si>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</si>
  <si>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</si>
  <si>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</si>
  <si>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</si>
  <si>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</si>
  <si>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</si>
  <si>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</si>
  <si>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</si>
  <si>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</si>
  <si>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</si>
  <si>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</si>
  <si>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</si>
  <si>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</si>
  <si>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</si>
  <si>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</si>
  <si>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</si>
  <si>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</si>
  <si>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</si>
  <si>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</si>
  <si>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</si>
  <si>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</si>
  <si>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</si>
  <si>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</si>
  <si>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</si>
  <si>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</si>
  <si>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</si>
  <si>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</si>
  <si>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</si>
  <si>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</si>
  <si>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</si>
  <si>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</si>
  <si>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</si>
  <si>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</si>
  <si>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</si>
  <si>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</si>
  <si>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</si>
  <si>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</si>
  <si>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</si>
  <si>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</si>
  <si>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</si>
  <si>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</si>
  <si>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</si>
  <si>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</si>
  <si>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</si>
  <si>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</si>
  <si>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</si>
  <si>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</si>
  <si>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</si>
  <si>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</si>
  <si>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</si>
  <si>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</si>
  <si>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</si>
  <si>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</si>
  <si>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</si>
  <si>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</si>
  <si>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</si>
  <si>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</si>
  <si>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</si>
  <si>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</si>
  <si>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</si>
  <si>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</si>
  <si>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</si>
  <si>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</si>
  <si>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</si>
  <si>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</si>
  <si>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</si>
  <si>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</si>
  <si>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</si>
  <si>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</si>
  <si>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</si>
  <si>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</si>
  <si>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</si>
  <si>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</si>
  <si>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</si>
  <si>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</si>
  <si>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</si>
  <si>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</si>
  <si>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</si>
  <si>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</si>
  <si>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</si>
  <si>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</si>
  <si>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</si>
  <si>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</si>
  <si>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</si>
  <si>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</si>
  <si>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</si>
  <si>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</si>
  <si>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</si>
  <si>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</si>
  <si>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</si>
  <si>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</si>
  <si>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</si>
  <si>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</si>
  <si>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</si>
  <si>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</si>
  <si>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</si>
  <si>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</si>
  <si>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</si>
  <si>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</si>
  <si>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</si>
  <si>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</si>
  <si>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</si>
  <si>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</si>
  <si>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</si>
  <si>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</si>
  <si>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</si>
  <si>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</si>
  <si>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</si>
  <si>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</si>
  <si>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</si>
  <si>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</si>
  <si>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</si>
  <si>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</si>
  <si>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</si>
  <si>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</si>
  <si>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</si>
  <si>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</si>
  <si>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</si>
  <si>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</si>
  <si>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</si>
  <si>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</si>
  <si>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</si>
  <si>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</si>
  <si>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</si>
  <si>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</si>
  <si>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</si>
  <si>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</si>
  <si>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</si>
  <si>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</si>
  <si>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</si>
  <si>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</si>
  <si>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</si>
  <si>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</si>
  <si>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</si>
  <si>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</si>
  <si>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</si>
  <si>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</si>
  <si>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</si>
  <si>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</si>
  <si>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</si>
  <si>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</si>
  <si>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</si>
  <si>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</si>
  <si>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</si>
  <si>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</si>
  <si>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</si>
  <si>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</si>
  <si>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</si>
  <si>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</si>
  <si>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</si>
  <si>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</si>
  <si>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</si>
  <si>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</si>
  <si>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</si>
  <si>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</si>
  <si>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</si>
  <si>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</si>
  <si>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</si>
  <si>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</si>
  <si>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</si>
  <si>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</si>
  <si>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</si>
  <si>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</si>
  <si>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</si>
  <si>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</si>
  <si>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</si>
  <si>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</si>
  <si>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</si>
  <si>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</si>
  <si>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</si>
  <si>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</si>
  <si>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</si>
  <si>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</si>
  <si>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</si>
  <si>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</si>
  <si>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</si>
  <si>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</si>
  <si>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</si>
  <si>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</si>
  <si>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</si>
  <si>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</si>
  <si>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</si>
  <si>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</si>
  <si>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</si>
  <si>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</si>
  <si>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</si>
  <si>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</si>
  <si>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</si>
  <si>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</si>
  <si>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</si>
  <si>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</si>
  <si>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</si>
  <si>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</si>
  <si>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</si>
  <si>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</si>
  <si>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</si>
  <si>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</si>
  <si>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</si>
  <si>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</si>
  <si>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</si>
  <si>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</si>
  <si>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</si>
  <si>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</si>
  <si>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</si>
  <si>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</si>
  <si>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</si>
  <si>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</si>
  <si>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</si>
  <si>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</si>
  <si>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</si>
  <si>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</si>
  <si>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</si>
  <si>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</si>
  <si>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</si>
  <si>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</si>
  <si>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</si>
  <si>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</si>
  <si>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</si>
  <si>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</si>
  <si>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</si>
  <si>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</si>
  <si>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</si>
  <si>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</si>
  <si>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</si>
  <si>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</si>
  <si>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</si>
  <si>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</si>
  <si>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</si>
  <si>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</si>
  <si>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</si>
  <si>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</si>
  <si>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</si>
  <si>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</si>
  <si>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</si>
  <si>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</si>
  <si>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</si>
  <si>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</si>
  <si>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</si>
  <si>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</si>
  <si>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</si>
  <si>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</si>
  <si>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</si>
  <si>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</si>
  <si>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</si>
  <si>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</si>
  <si>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</si>
  <si>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</si>
  <si>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</si>
  <si>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</si>
  <si>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</si>
  <si>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</si>
  <si>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</si>
  <si>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</si>
  <si>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</si>
  <si>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</si>
  <si>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</si>
  <si>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</si>
  <si>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</si>
  <si>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</si>
  <si>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</si>
  <si>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</si>
  <si>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</si>
  <si>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</si>
  <si>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</si>
  <si>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</si>
  <si>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</si>
  <si>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</si>
  <si>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</si>
  <si>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</si>
  <si>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</si>
  <si>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</si>
  <si>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</si>
  <si>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</si>
  <si>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</si>
  <si>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</si>
  <si>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</si>
  <si>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</si>
  <si>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</si>
  <si>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</si>
  <si>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</si>
  <si>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</si>
  <si>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</si>
  <si>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</si>
  <si>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</si>
  <si>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</si>
  <si>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</si>
  <si>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</si>
  <si>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</si>
  <si>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</si>
  <si>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</si>
  <si>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</si>
  <si>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</si>
  <si>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</si>
  <si>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</si>
  <si>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</si>
  <si>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</si>
  <si>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</si>
  <si>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</si>
  <si>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</si>
  <si>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</si>
  <si>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</si>
  <si>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</si>
  <si>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</si>
  <si>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</si>
  <si>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</si>
  <si>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</si>
  <si>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</si>
  <si>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</si>
  <si>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</si>
  <si>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</si>
  <si>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</si>
  <si>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</si>
  <si>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</si>
  <si>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</si>
  <si>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</si>
  <si>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</si>
  <si>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</si>
  <si>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</si>
  <si>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</si>
  <si>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</si>
  <si>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</si>
  <si>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</si>
  <si>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</si>
  <si>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</si>
  <si>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</si>
  <si>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</si>
  <si>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</si>
  <si>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</si>
  <si>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</si>
  <si>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</si>
  <si>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</si>
  <si>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</si>
  <si>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</si>
  <si>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</si>
  <si>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</si>
  <si>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</si>
  <si>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</si>
  <si>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</si>
  <si>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</si>
  <si>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</si>
  <si>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</si>
  <si>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</si>
  <si>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</si>
  <si>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</si>
  <si>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</si>
  <si>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</si>
  <si>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</si>
  <si>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</si>
  <si>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</si>
  <si>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</si>
  <si>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</si>
  <si>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</si>
  <si>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</si>
  <si>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</si>
  <si>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</si>
  <si>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</si>
  <si>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</si>
  <si>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</si>
  <si>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</si>
  <si>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</si>
  <si>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</si>
  <si>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</si>
  <si>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</si>
  <si>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</si>
  <si>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</si>
  <si>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</si>
  <si>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</si>
  <si>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</si>
  <si>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</si>
  <si>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</si>
  <si>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</si>
  <si>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</si>
  <si>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</si>
  <si>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</si>
  <si>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</si>
  <si>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</si>
  <si>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</si>
  <si>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</si>
  <si>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</si>
  <si>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</si>
  <si>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</si>
  <si>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</si>
  <si>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</si>
  <si>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</si>
  <si>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</si>
  <si>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</si>
  <si>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</si>
  <si>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</si>
  <si>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</si>
  <si>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</si>
  <si>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</si>
  <si>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</si>
  <si>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</si>
  <si>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</si>
  <si>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</si>
  <si>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</si>
  <si>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</si>
  <si>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</si>
  <si>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</si>
  <si>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</si>
  <si>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</si>
  <si>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</si>
  <si>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</si>
  <si>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</si>
  <si>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</si>
  <si>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</si>
  <si>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</si>
  <si>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</si>
  <si>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</si>
  <si>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</si>
  <si>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</si>
  <si>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</si>
  <si>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</si>
  <si>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</si>
  <si>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</si>
  <si>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</si>
  <si>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</si>
  <si>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</si>
  <si>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</si>
  <si>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</si>
  <si>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</si>
  <si>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</si>
  <si>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</si>
  <si>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</si>
  <si>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</si>
  <si>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</si>
  <si>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</si>
  <si>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</si>
  <si>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</si>
  <si>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</si>
  <si>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</si>
  <si>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</si>
  <si>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</si>
  <si>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</si>
  <si>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</si>
  <si>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</si>
  <si>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</si>
  <si>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</si>
  <si>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</si>
  <si>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</si>
  <si>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</si>
  <si>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</si>
  <si>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</si>
  <si>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</si>
  <si>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</si>
  <si>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</si>
  <si>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</si>
  <si>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</si>
  <si>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</si>
  <si>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</si>
  <si>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</si>
  <si>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</si>
  <si>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</si>
  <si>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</si>
  <si>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</si>
  <si>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</si>
  <si>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</si>
  <si>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</si>
  <si>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</si>
  <si>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</si>
  <si>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</si>
  <si>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</si>
  <si>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</si>
  <si>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</si>
  <si>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</si>
  <si>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</si>
  <si>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</si>
  <si>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</si>
  <si>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</si>
  <si>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</si>
  <si>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</si>
  <si>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</si>
  <si>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</si>
  <si>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</si>
  <si>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</si>
  <si>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</si>
  <si>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</si>
  <si>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</si>
  <si>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</si>
  <si>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</si>
  <si>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</si>
  <si>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</si>
  <si>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</si>
  <si>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</si>
  <si>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</si>
  <si>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</si>
  <si>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</si>
  <si>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</si>
  <si>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</si>
  <si>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</si>
  <si>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</si>
  <si>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</si>
  <si>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</si>
  <si>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</si>
  <si>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</si>
  <si>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</si>
  <si>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</si>
  <si>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</si>
  <si>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</si>
  <si>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</si>
  <si>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</si>
  <si>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</si>
  <si>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</si>
  <si>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</si>
  <si>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</si>
  <si>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</si>
  <si>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</si>
  <si>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</si>
  <si>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</si>
  <si>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</si>
  <si>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</si>
  <si>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</si>
  <si>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</si>
  <si>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</si>
  <si>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</si>
  <si>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</si>
  <si>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</si>
  <si>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</si>
  <si>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</si>
  <si>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</si>
  <si>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</si>
  <si>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</si>
  <si>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</si>
  <si>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</si>
  <si>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</si>
  <si>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</si>
  <si>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</si>
  <si>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</si>
  <si>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</si>
  <si>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</si>
  <si>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</si>
  <si>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</si>
  <si>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</si>
  <si>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</si>
  <si>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</si>
  <si>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</si>
  <si>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</si>
  <si>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</si>
  <si>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</si>
  <si>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</si>
  <si>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</si>
  <si>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</si>
  <si>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</si>
  <si>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</si>
  <si>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</si>
  <si>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</si>
  <si>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</si>
  <si>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</si>
  <si>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</si>
  <si>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</si>
  <si>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</si>
  <si>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</si>
  <si>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</si>
  <si>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</si>
  <si>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</si>
  <si>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</si>
  <si>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</si>
  <si>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</si>
  <si>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</si>
  <si>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</si>
  <si>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</si>
  <si>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</si>
  <si>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</si>
  <si>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</si>
  <si>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</si>
  <si>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</si>
  <si>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</si>
  <si>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</si>
  <si>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</si>
  <si>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</si>
  <si>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</si>
  <si>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</si>
  <si>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</si>
  <si>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</si>
  <si>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</si>
  <si>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</si>
  <si>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</si>
  <si>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</si>
  <si>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</si>
  <si>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</si>
  <si>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</si>
  <si>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</si>
  <si>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</si>
  <si>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</si>
  <si>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</si>
  <si>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</si>
  <si>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</si>
  <si>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</si>
  <si>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</si>
  <si>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</si>
  <si>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</si>
  <si>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</si>
  <si>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</si>
  <si>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</si>
  <si>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</si>
  <si>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</si>
  <si>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</si>
  <si>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</si>
  <si>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</si>
  <si>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</si>
  <si>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</si>
  <si>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</si>
  <si>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</si>
  <si>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</si>
  <si>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</si>
  <si>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</si>
  <si>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</si>
  <si>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</si>
  <si>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</si>
  <si>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</si>
  <si>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</si>
  <si>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</si>
  <si>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</si>
  <si>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</si>
  <si>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</si>
  <si>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</si>
  <si>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</si>
  <si>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</si>
  <si>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</si>
  <si>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</si>
  <si>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</si>
  <si>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</si>
  <si>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</si>
  <si>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</si>
  <si>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</si>
  <si>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</si>
  <si>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</si>
  <si>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</si>
  <si>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</si>
  <si>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</si>
  <si>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</si>
  <si>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</si>
  <si>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</si>
  <si>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</si>
  <si>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</si>
  <si>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</si>
  <si>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</si>
  <si>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</si>
  <si>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</si>
  <si>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</si>
  <si>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</si>
  <si>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</si>
  <si>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</si>
  <si>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</si>
  <si>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</si>
  <si>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</si>
  <si>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</si>
  <si>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</si>
  <si>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</si>
  <si>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</si>
  <si>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</si>
  <si>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</si>
  <si>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</si>
  <si>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</si>
  <si>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</si>
  <si>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</si>
  <si>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</si>
  <si>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</si>
  <si>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</si>
  <si>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</si>
  <si>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</si>
  <si>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</si>
  <si>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</si>
  <si>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</si>
  <si>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</si>
  <si>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</si>
  <si>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</si>
  <si>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</si>
  <si>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</si>
  <si>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</si>
  <si>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</si>
  <si>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</si>
  <si>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</si>
  <si>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</si>
  <si>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</si>
  <si>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</si>
  <si>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</si>
  <si>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</si>
  <si>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</si>
  <si>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</si>
  <si>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</si>
  <si>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</si>
  <si>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</si>
  <si>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</si>
  <si>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</si>
  <si>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</si>
  <si>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</si>
  <si>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</si>
  <si>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</si>
  <si>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</si>
  <si>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</si>
  <si>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</si>
  <si>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</si>
  <si>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</si>
  <si>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</si>
  <si>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</si>
  <si>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</si>
  <si>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</si>
  <si>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</si>
  <si>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</si>
  <si>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</si>
  <si>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</si>
  <si>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</si>
  <si>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</si>
  <si>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</si>
  <si>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</si>
  <si>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</si>
  <si>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</si>
  <si>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</si>
  <si>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</si>
  <si>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</si>
  <si>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</si>
  <si>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</si>
  <si>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</si>
  <si>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</si>
  <si>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</si>
  <si>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</si>
  <si>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</si>
  <si>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</si>
  <si>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</si>
  <si>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</si>
  <si>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</si>
  <si>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</si>
  <si>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</si>
  <si>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</si>
  <si>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</si>
  <si>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</si>
  <si>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</si>
  <si>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</si>
  <si>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</si>
  <si>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</si>
  <si>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</si>
  <si>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</si>
  <si>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</si>
  <si>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</si>
  <si>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</si>
  <si>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</si>
  <si>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</si>
  <si>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</si>
  <si>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</si>
  <si>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</si>
  <si>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</si>
  <si>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</si>
  <si>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</si>
  <si>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</si>
  <si>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</si>
  <si>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</si>
  <si>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</si>
  <si>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</si>
  <si>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</si>
  <si>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</si>
  <si>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</si>
  <si>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</si>
  <si>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</si>
  <si>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</si>
  <si>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</si>
  <si>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</si>
  <si>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</si>
  <si>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</si>
  <si>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</si>
  <si>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</si>
  <si>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</si>
  <si>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</si>
  <si>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</si>
  <si>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</si>
  <si>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</si>
  <si>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</si>
  <si>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</si>
  <si>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</si>
  <si>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</si>
  <si>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</si>
  <si>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</si>
  <si>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</si>
  <si>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</si>
  <si>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</si>
  <si>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</si>
  <si>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</si>
  <si>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</si>
  <si>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</si>
  <si>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</si>
  <si>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</si>
  <si>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</si>
  <si>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</si>
  <si>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</si>
  <si>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</si>
  <si>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</si>
  <si>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</si>
  <si>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</si>
  <si>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</si>
  <si>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</si>
  <si>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</si>
  <si>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</si>
  <si>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</si>
  <si>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</si>
  <si>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</si>
  <si>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</si>
  <si>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</si>
  <si>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</si>
  <si>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</si>
  <si>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</si>
  <si>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</si>
  <si>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</si>
  <si>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</si>
  <si>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</si>
  <si>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</si>
  <si>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</si>
  <si>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</si>
  <si>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</si>
  <si>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</si>
  <si>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</si>
  <si>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</si>
  <si>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</si>
  <si>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</si>
  <si>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</si>
  <si>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</si>
  <si>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</si>
  <si>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</si>
  <si>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</si>
  <si>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</si>
  <si>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</si>
  <si>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</si>
  <si>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</si>
  <si>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</si>
  <si>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</si>
  <si>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</si>
  <si>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</si>
  <si>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</si>
  <si>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</si>
  <si>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</si>
  <si>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</si>
  <si>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</si>
  <si>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</si>
  <si>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</si>
  <si>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</si>
  <si>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</si>
  <si>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</si>
  <si>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</si>
  <si>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</si>
  <si>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</si>
  <si>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</si>
  <si>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</si>
  <si>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</si>
  <si>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</si>
  <si>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</si>
  <si>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</si>
  <si>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</si>
  <si>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</si>
  <si>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</si>
  <si>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</si>
  <si>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</si>
  <si>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</si>
  <si>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</si>
  <si>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</si>
  <si>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</si>
  <si>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</si>
  <si>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</si>
  <si>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</si>
  <si>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</si>
  <si>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</si>
  <si>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</si>
  <si>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</si>
  <si>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</si>
  <si>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</si>
  <si>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</si>
  <si>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</si>
  <si>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</si>
  <si>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</si>
  <si>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</si>
  <si>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</si>
  <si>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</si>
  <si>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</si>
  <si>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</si>
  <si>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</si>
  <si>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</si>
  <si>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</si>
  <si>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</si>
  <si>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</si>
  <si>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</si>
  <si>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</si>
  <si>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</si>
  <si>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</si>
  <si>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</si>
  <si>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</si>
  <si>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</si>
  <si>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</si>
  <si>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</si>
  <si>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</si>
  <si>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</si>
  <si>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</si>
  <si>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</si>
  <si>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</si>
  <si>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</si>
  <si>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</si>
  <si>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</si>
  <si>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</si>
  <si>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</si>
  <si>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</si>
  <si>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</si>
  <si>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</si>
  <si>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</si>
  <si>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</si>
  <si>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</si>
  <si>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</si>
  <si>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</si>
  <si>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</si>
  <si>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</si>
  <si>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</si>
  <si>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</si>
  <si>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</si>
  <si>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</si>
  <si>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</si>
  <si>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</si>
  <si>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</si>
  <si>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</si>
  <si>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</si>
  <si>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</si>
  <si>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</si>
  <si>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</si>
  <si>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</si>
  <si>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</si>
  <si>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</si>
  <si>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</si>
  <si>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</si>
  <si>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</si>
  <si>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</si>
  <si>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</si>
  <si>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</si>
  <si>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</si>
  <si>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</si>
  <si>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</si>
  <si>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</si>
  <si>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</si>
  <si>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</si>
  <si>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</si>
  <si>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</si>
  <si>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</si>
  <si>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</si>
  <si>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</si>
  <si>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</si>
  <si>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</si>
  <si>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</si>
  <si>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</si>
  <si>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</si>
  <si>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</si>
  <si>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</si>
  <si>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</si>
  <si>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</si>
  <si>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</si>
  <si>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</si>
  <si>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</si>
  <si>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</si>
  <si>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</si>
  <si>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</si>
  <si>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</si>
  <si>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</si>
  <si>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</si>
  <si>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</si>
  <si>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</si>
  <si>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</si>
  <si>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</si>
  <si>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</si>
  <si>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</si>
  <si>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</si>
  <si>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</si>
  <si>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</si>
  <si>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</si>
  <si>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</si>
  <si>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</si>
  <si>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</si>
  <si>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</si>
  <si>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</si>
  <si>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</si>
  <si>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</si>
  <si>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</si>
  <si>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</si>
  <si>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</si>
  <si>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</si>
  <si>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</si>
  <si>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</si>
  <si>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</si>
  <si>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</si>
  <si>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</si>
  <si>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</si>
  <si>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</si>
  <si>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</si>
  <si>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</si>
  <si>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</si>
  <si>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</si>
  <si>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</si>
  <si>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</si>
  <si>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</si>
  <si>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</si>
  <si>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</si>
  <si>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</si>
  <si>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</si>
  <si>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</si>
  <si>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</si>
  <si>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</si>
  <si>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</si>
  <si>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</si>
  <si>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</si>
  <si>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</si>
  <si>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</si>
  <si>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</si>
  <si>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</si>
  <si>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</si>
  <si>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</si>
  <si>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</si>
  <si>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</si>
  <si>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</si>
  <si>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</si>
  <si>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</si>
  <si>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</si>
  <si>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</si>
  <si>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</si>
  <si>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</si>
  <si>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</si>
  <si>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</si>
  <si>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</si>
  <si>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</si>
  <si>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</si>
  <si>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</si>
  <si>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</si>
  <si>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</si>
  <si>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</si>
  <si>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</si>
  <si>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</si>
  <si>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</si>
  <si>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</si>
  <si>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</si>
  <si>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</si>
  <si>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</si>
  <si>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</si>
  <si>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</si>
  <si>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</si>
  <si>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</si>
  <si>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</si>
  <si>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</si>
  <si>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</si>
  <si>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</si>
  <si>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</si>
  <si>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</si>
  <si>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</si>
  <si>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</si>
  <si>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</si>
  <si>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</si>
  <si>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</si>
  <si>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</si>
  <si>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</si>
  <si>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</si>
  <si>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</si>
  <si>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</si>
  <si>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</si>
  <si>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</si>
  <si>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</si>
  <si>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</si>
  <si>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</si>
  <si>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</si>
  <si>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</si>
  <si>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</si>
  <si>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</si>
  <si>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</si>
  <si>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</si>
  <si>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</si>
  <si>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</si>
  <si>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</si>
  <si>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</si>
  <si>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</si>
  <si>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</si>
  <si>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</si>
  <si>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</si>
  <si>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</si>
  <si>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</si>
  <si>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</si>
  <si>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</si>
  <si>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</si>
  <si>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</si>
  <si>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</si>
  <si>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</si>
  <si>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</si>
  <si>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</si>
  <si>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</si>
  <si>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</si>
  <si>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</si>
  <si>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</si>
  <si>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</si>
  <si>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</si>
  <si>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</si>
  <si>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</si>
  <si>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</si>
  <si>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</si>
  <si>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</si>
  <si>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</si>
  <si>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</si>
  <si>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</si>
  <si>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</si>
  <si>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</si>
  <si>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</si>
  <si>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</si>
  <si>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</si>
  <si>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</si>
  <si>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</si>
  <si>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</si>
  <si>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</si>
  <si>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</si>
  <si>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</si>
  <si>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</si>
  <si>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</si>
  <si>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</si>
  <si>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</si>
  <si>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</si>
  <si>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</si>
  <si>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</si>
  <si>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</si>
  <si>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</si>
  <si>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</si>
  <si>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</si>
  <si>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</si>
  <si>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</si>
  <si>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</si>
  <si>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</si>
  <si>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</si>
  <si>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</si>
  <si>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</si>
  <si>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</si>
  <si>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</si>
  <si>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</si>
  <si>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</si>
  <si>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</si>
  <si>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</si>
  <si>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</si>
  <si>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</si>
  <si>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</si>
  <si>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</si>
  <si>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</si>
  <si>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</si>
  <si>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</si>
  <si>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</si>
  <si>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</si>
  <si>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</si>
  <si>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</si>
  <si>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</si>
  <si>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</si>
  <si>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</si>
  <si>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</si>
  <si>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</si>
  <si>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</si>
  <si>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</si>
  <si>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</si>
  <si>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</si>
  <si>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</si>
  <si>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</si>
  <si>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</si>
  <si>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</si>
  <si>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</si>
  <si>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</si>
  <si>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</si>
  <si>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</si>
  <si>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</si>
  <si>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</si>
  <si>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</si>
  <si>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</si>
  <si>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</si>
  <si>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</si>
  <si>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</si>
  <si>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</si>
  <si>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</si>
  <si>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</si>
  <si>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</si>
  <si>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</si>
  <si>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</si>
  <si>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</si>
  <si>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</si>
  <si>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</si>
  <si>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</si>
  <si>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</si>
  <si>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</si>
  <si>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</si>
  <si>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</si>
  <si>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</si>
  <si>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</si>
  <si>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</si>
  <si>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</si>
  <si>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</si>
  <si>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</si>
  <si>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</si>
  <si>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</si>
  <si>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</si>
  <si>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</si>
  <si>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</si>
  <si>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</si>
  <si>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</si>
  <si>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</si>
  <si>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</si>
  <si>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</si>
  <si>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</si>
  <si>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</si>
  <si>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</si>
  <si>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</si>
  <si>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</si>
  <si>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</si>
  <si>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</si>
  <si>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</si>
  <si>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</si>
  <si>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</si>
  <si>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</si>
  <si>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</si>
  <si>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</si>
  <si>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</si>
  <si>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</si>
  <si>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</si>
  <si>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</si>
  <si>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</si>
  <si>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</si>
  <si>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</si>
  <si>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</si>
  <si>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</si>
  <si>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</si>
  <si>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</si>
  <si>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</si>
  <si>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</si>
  <si>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</si>
  <si>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</si>
  <si>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</si>
  <si>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</si>
  <si>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</si>
  <si>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</si>
  <si>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</si>
  <si>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</si>
  <si>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</si>
  <si>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</si>
  <si>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</si>
  <si>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</si>
  <si>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</si>
  <si>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</si>
  <si>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</si>
  <si>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</si>
  <si>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</si>
  <si>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</si>
  <si>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</si>
  <si>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</si>
  <si>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</si>
  <si>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</si>
  <si>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</si>
  <si>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</si>
  <si>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</si>
  <si>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</si>
  <si>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</si>
  <si>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</si>
  <si>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</si>
  <si>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</si>
  <si>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</si>
  <si>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</si>
  <si>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</si>
  <si>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</si>
  <si>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</si>
  <si>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</si>
  <si>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</si>
  <si>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</si>
  <si>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</si>
  <si>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</si>
  <si>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</si>
  <si>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</si>
  <si>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</si>
  <si>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</si>
  <si>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</si>
  <si>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</si>
  <si>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</si>
  <si>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</si>
  <si>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</si>
  <si>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</si>
  <si>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</si>
  <si>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</si>
  <si>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</si>
  <si>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</si>
  <si>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</si>
  <si>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</si>
  <si>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</si>
  <si>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</si>
  <si>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</si>
  <si>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</si>
  <si>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</si>
  <si>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</si>
  <si>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</si>
  <si>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</si>
  <si>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</si>
  <si>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</si>
  <si>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</si>
  <si>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</si>
  <si>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</si>
  <si>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</si>
  <si>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</si>
  <si>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</si>
  <si>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</si>
  <si>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</si>
  <si>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</si>
  <si>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</si>
  <si>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</si>
  <si>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</si>
  <si>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</si>
  <si>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</si>
  <si>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</si>
  <si>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</si>
  <si>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</si>
  <si>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</si>
  <si>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</si>
  <si>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</si>
  <si>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</si>
  <si>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</si>
  <si>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</si>
  <si>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</si>
  <si>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</si>
  <si>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</si>
  <si>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</si>
  <si>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</si>
  <si>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</si>
  <si>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</si>
  <si>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</si>
  <si>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</si>
  <si>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</si>
  <si>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</si>
  <si>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</si>
  <si>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</si>
  <si>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</si>
  <si>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</si>
  <si>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</si>
  <si>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</si>
  <si>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</si>
  <si>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</si>
  <si>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</si>
  <si>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</si>
  <si>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</si>
  <si>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</si>
  <si>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</si>
  <si>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</si>
  <si>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</si>
  <si>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</si>
  <si>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</si>
  <si>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</si>
  <si>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</si>
  <si>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</si>
  <si>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</si>
  <si>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</si>
  <si>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</si>
  <si>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</si>
  <si>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</si>
  <si>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</si>
  <si>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</si>
  <si>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</si>
  <si>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</si>
  <si>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</si>
  <si>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</si>
  <si>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</si>
  <si>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</si>
  <si>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</si>
  <si>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</si>
  <si>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</si>
  <si>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</si>
  <si>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</si>
  <si>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</si>
  <si>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</si>
  <si>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</si>
  <si>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</si>
  <si>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</si>
  <si>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</si>
  <si>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</si>
  <si>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</si>
  <si>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</si>
  <si>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</si>
  <si>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</si>
  <si>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</si>
  <si>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</si>
  <si>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</si>
  <si>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</si>
  <si>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</si>
  <si>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</si>
  <si>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</si>
  <si>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</si>
  <si>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</si>
  <si>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</si>
  <si>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</si>
  <si>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</si>
  <si>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</si>
  <si>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</si>
  <si>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</si>
  <si>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</si>
  <si>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</si>
  <si>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</si>
  <si>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</si>
  <si>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</si>
  <si>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</si>
  <si>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</si>
  <si>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</si>
  <si>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</si>
  <si>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</si>
  <si>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</si>
  <si>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</si>
  <si>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</si>
  <si>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</si>
  <si>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</si>
  <si>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</si>
  <si>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</si>
  <si>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</si>
  <si>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</si>
  <si>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</si>
  <si>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</si>
  <si>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</si>
  <si>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</si>
  <si>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</si>
  <si>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</si>
  <si>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</si>
  <si>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</si>
  <si>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</si>
  <si>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</si>
  <si>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</si>
  <si>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</si>
  <si>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</si>
  <si>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</si>
  <si>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</si>
  <si>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</si>
  <si>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</si>
  <si>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</si>
  <si>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</si>
  <si>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</si>
  <si>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</si>
  <si>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</si>
  <si>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</si>
  <si>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</si>
  <si>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</si>
  <si>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</si>
  <si>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</si>
  <si>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</si>
  <si>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</si>
  <si>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</si>
  <si>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</si>
  <si>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</si>
  <si>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</si>
  <si>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</si>
  <si>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</si>
  <si>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</si>
  <si>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</si>
  <si>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</si>
  <si>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</si>
  <si>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</si>
  <si>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</si>
  <si>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</si>
  <si>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</si>
  <si>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</si>
  <si>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</si>
  <si>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</si>
  <si>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</si>
  <si>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</si>
  <si>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</si>
  <si>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</si>
  <si>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</si>
  <si>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</si>
  <si>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</si>
  <si>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</si>
  <si>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</si>
  <si>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</si>
  <si>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</si>
  <si>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</si>
  <si>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</si>
  <si>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</si>
  <si>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</si>
  <si>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</si>
  <si>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</si>
  <si>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</si>
  <si>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</si>
  <si>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</si>
  <si>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</si>
  <si>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</si>
  <si>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</si>
  <si>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</si>
  <si>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</si>
  <si>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</si>
  <si>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</si>
  <si>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</si>
  <si>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</si>
  <si>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</si>
  <si>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</si>
  <si>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</si>
  <si>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</si>
  <si>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</si>
  <si>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</si>
  <si>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</si>
  <si>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</si>
  <si>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</si>
  <si>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</si>
  <si>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</si>
  <si>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</si>
  <si>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</si>
  <si>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</si>
  <si>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</si>
  <si>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</si>
  <si>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</si>
  <si>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</si>
  <si>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</si>
  <si>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</si>
  <si>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</si>
  <si>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</si>
  <si>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</si>
  <si>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</si>
  <si>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</si>
  <si>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</si>
  <si>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</si>
  <si>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</si>
  <si>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</si>
  <si>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</si>
  <si>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</si>
  <si>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</si>
  <si>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</si>
  <si>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</si>
  <si>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</si>
  <si>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</si>
  <si>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</si>
  <si>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</si>
  <si>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</si>
  <si>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</si>
  <si>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</si>
  <si>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</si>
  <si>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</si>
  <si>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</si>
  <si>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</si>
  <si>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</si>
  <si>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</si>
  <si>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</si>
  <si>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</si>
  <si>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</si>
  <si>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</si>
  <si>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</si>
  <si>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</si>
  <si>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</si>
  <si>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</si>
  <si>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</si>
  <si>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</si>
  <si>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</si>
  <si>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</si>
  <si>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</si>
  <si>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</si>
  <si>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</si>
  <si>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</si>
  <si>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</si>
  <si>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</si>
  <si>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</si>
  <si>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</si>
  <si>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</si>
  <si>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</si>
  <si>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</si>
  <si>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</si>
  <si>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</si>
  <si>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</si>
  <si>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</si>
  <si>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</si>
  <si>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</si>
  <si>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</si>
  <si>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</si>
  <si>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</si>
  <si>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</si>
  <si>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</si>
  <si>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</si>
  <si>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</si>
  <si>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</si>
  <si>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</si>
  <si>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</si>
  <si>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</si>
  <si>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</si>
  <si>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</si>
  <si>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</si>
  <si>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</si>
  <si>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</si>
  <si>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</si>
  <si>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</si>
  <si>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</si>
  <si>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</si>
  <si>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</si>
  <si>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</si>
  <si>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</si>
  <si>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</si>
  <si>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</si>
  <si>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</si>
  <si>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</si>
  <si>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</si>
  <si>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</si>
  <si>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</si>
  <si>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</si>
  <si>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</si>
  <si>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</si>
  <si>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</si>
  <si>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</si>
  <si>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</si>
  <si>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</si>
  <si>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</si>
  <si>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</si>
  <si>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</si>
  <si>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</si>
  <si>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</si>
  <si>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</si>
  <si>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</si>
  <si>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</si>
  <si>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</si>
  <si>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</si>
  <si>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</si>
  <si>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</si>
  <si>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</si>
  <si>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</si>
  <si>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</si>
  <si>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</si>
  <si>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</si>
  <si>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</si>
  <si>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</si>
  <si>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</si>
  <si>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</si>
  <si>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</si>
  <si>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</si>
  <si>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</si>
  <si>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</si>
  <si>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</si>
  <si>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</si>
  <si>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</si>
  <si>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</si>
  <si>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</si>
  <si>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</si>
  <si>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</si>
  <si>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</si>
  <si>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</si>
  <si>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</si>
  <si>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</si>
  <si>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</si>
  <si>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</si>
  <si>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</si>
  <si>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</si>
  <si>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</si>
  <si>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</si>
  <si>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</si>
  <si>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</si>
  <si>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</si>
  <si>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</si>
  <si>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</si>
  <si>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</si>
  <si>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</si>
  <si>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</si>
  <si>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</si>
  <si>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</si>
  <si>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</si>
  <si>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</si>
  <si>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</si>
  <si>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</si>
  <si>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</si>
  <si>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</si>
  <si>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</si>
  <si>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</si>
  <si>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</si>
  <si>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</si>
  <si>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</si>
  <si>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</si>
  <si>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</si>
  <si>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</si>
  <si>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</si>
  <si>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</si>
  <si>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</si>
  <si>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</si>
  <si>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</si>
  <si>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</si>
  <si>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</si>
  <si>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</si>
  <si>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</si>
  <si>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</si>
  <si>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</si>
  <si>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</si>
  <si>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</si>
  <si>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</si>
  <si>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</si>
  <si>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</si>
  <si>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</si>
  <si>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</si>
  <si>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</si>
  <si>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</si>
  <si>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</si>
  <si>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</si>
  <si>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</si>
  <si>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</si>
  <si>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</si>
  <si>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</si>
  <si>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</si>
  <si>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</si>
  <si>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</si>
  <si>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</si>
  <si>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</si>
  <si>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</si>
  <si>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</si>
  <si>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</si>
  <si>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</si>
  <si>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</si>
  <si>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</si>
  <si>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</si>
  <si>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</si>
  <si>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</si>
  <si>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</si>
  <si>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</si>
  <si>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</si>
  <si>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</si>
  <si>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</si>
  <si>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</si>
  <si>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</si>
  <si>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</si>
  <si>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</si>
  <si>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</si>
  <si>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</si>
  <si>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</si>
  <si>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</si>
  <si>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</si>
  <si>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</si>
  <si>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</si>
  <si>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</si>
  <si>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</si>
  <si>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</si>
  <si>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</si>
  <si>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</si>
  <si>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</si>
  <si>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</si>
  <si>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</si>
  <si>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</si>
  <si>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</si>
  <si>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</si>
  <si>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</si>
  <si>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</si>
  <si>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</si>
  <si>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</si>
  <si>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</si>
  <si>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</si>
  <si>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</si>
  <si>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</si>
  <si>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</si>
  <si>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</si>
  <si>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</si>
  <si>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</si>
  <si>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</si>
  <si>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</si>
  <si>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</si>
  <si>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</si>
  <si>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</si>
  <si>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</si>
  <si>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</si>
  <si>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</si>
  <si>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</si>
  <si>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</si>
  <si>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</si>
  <si>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</si>
  <si>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</si>
  <si>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</si>
  <si>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</si>
  <si>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</si>
  <si>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</si>
  <si>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</si>
  <si>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</si>
  <si>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</si>
  <si>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</si>
  <si>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</si>
  <si>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</si>
  <si>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</si>
  <si>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</si>
  <si>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</si>
  <si>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</si>
  <si>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</si>
  <si>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</si>
  <si>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</si>
  <si>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</si>
  <si>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</si>
  <si>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</si>
  <si>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</si>
  <si>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</si>
  <si>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</si>
  <si>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</si>
  <si>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</si>
  <si>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</si>
  <si>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</si>
  <si>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</si>
  <si>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</si>
  <si>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</si>
  <si>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</si>
  <si>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</si>
  <si>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</si>
  <si>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</si>
  <si>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</si>
  <si>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</si>
  <si>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</si>
  <si>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</si>
  <si>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</si>
  <si>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</si>
  <si>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</si>
  <si>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</si>
  <si>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</si>
  <si>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</si>
  <si>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</si>
  <si>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</si>
  <si>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</si>
  <si>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</si>
  <si>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</si>
  <si>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</si>
  <si>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</si>
  <si>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</si>
  <si>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</si>
  <si>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</si>
  <si>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</si>
  <si>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</si>
  <si>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</si>
  <si>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</si>
  <si>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</si>
  <si>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</si>
  <si>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</si>
  <si>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</si>
  <si>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</si>
  <si>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</si>
  <si>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</si>
  <si>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</si>
  <si>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</si>
  <si>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</si>
  <si>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</si>
  <si>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</si>
  <si>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</si>
  <si>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</si>
  <si>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</si>
  <si>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</si>
  <si>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</si>
  <si>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</si>
  <si>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</si>
  <si>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</si>
  <si>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</si>
  <si>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</si>
  <si>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</si>
  <si>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</si>
  <si>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</si>
  <si>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</si>
  <si>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</si>
  <si>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</si>
  <si>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</si>
  <si>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</si>
  <si>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</si>
  <si>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</si>
  <si>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</si>
  <si>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</si>
  <si>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</si>
  <si>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</si>
  <si>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</si>
  <si>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</si>
  <si>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</si>
  <si>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</si>
  <si>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</si>
  <si>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</si>
  <si>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</si>
  <si>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</si>
  <si>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</si>
  <si>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</si>
  <si>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</si>
  <si>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</si>
  <si>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</si>
  <si>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</si>
  <si>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</si>
  <si>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</si>
  <si>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</si>
  <si>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</si>
  <si>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</si>
  <si>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</si>
  <si>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</si>
  <si>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</si>
  <si>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</si>
  <si>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</si>
  <si>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</si>
  <si>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</si>
  <si>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</si>
  <si>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</si>
  <si>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</si>
  <si>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</si>
  <si>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</si>
  <si>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</si>
  <si>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</si>
  <si>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</si>
  <si>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</si>
  <si>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</si>
  <si>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</si>
  <si>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</si>
  <si>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</si>
  <si>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</si>
  <si>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</si>
  <si>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</si>
  <si>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</si>
  <si>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</si>
  <si>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</si>
  <si>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</si>
  <si>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</si>
  <si>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</si>
  <si>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</si>
  <si>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</si>
  <si>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</si>
  <si>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</si>
  <si>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</si>
  <si>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</si>
  <si>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</si>
  <si>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</si>
  <si>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</si>
  <si>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</si>
  <si>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</si>
  <si>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</si>
  <si>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</si>
  <si>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</si>
  <si>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</si>
  <si>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</si>
  <si>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</si>
  <si>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</si>
  <si>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</si>
  <si>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</si>
  <si>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</si>
  <si>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</si>
  <si>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</si>
  <si>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</si>
  <si>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</si>
  <si>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</si>
  <si>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</si>
  <si>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</si>
  <si>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</si>
  <si>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</si>
  <si>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</si>
  <si>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</si>
  <si>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</si>
  <si>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</si>
  <si>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</si>
  <si>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</si>
  <si>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</si>
  <si>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</si>
  <si>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</si>
  <si>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</si>
  <si>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</si>
  <si>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</si>
  <si>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</si>
  <si>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</si>
  <si>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</si>
  <si>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</si>
  <si>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</si>
  <si>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</si>
  <si>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</si>
  <si>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</si>
  <si>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</si>
  <si>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</si>
  <si>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</si>
  <si>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</si>
  <si>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</si>
  <si>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</si>
  <si>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</si>
  <si>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</si>
  <si>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</si>
  <si>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</si>
  <si>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</si>
  <si>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</si>
  <si>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</si>
  <si>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</si>
  <si>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</si>
  <si>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</si>
  <si>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</si>
  <si>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</si>
  <si>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</si>
  <si>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</si>
  <si>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</si>
  <si>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</si>
  <si>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</si>
  <si>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</si>
  <si>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</si>
  <si>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</si>
  <si>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</si>
  <si>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</si>
  <si>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</si>
  <si>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</si>
  <si>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</si>
  <si>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</si>
  <si>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</si>
  <si>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</si>
  <si>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</si>
  <si>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</si>
  <si>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</si>
  <si>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</si>
  <si>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</si>
  <si>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(All)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</si>
  <si>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</si>
  <si>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</si>
  <si>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</si>
  <si>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</si>
  <si>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</si>
  <si>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</si>
  <si>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</si>
  <si>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</si>
  <si>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</si>
  <si>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</si>
  <si>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</si>
  <si>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</si>
  <si>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</si>
  <si>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</si>
  <si>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</si>
  <si>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</si>
  <si>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</si>
  <si>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</si>
  <si>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</si>
  <si>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</si>
  <si>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</si>
  <si>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</si>
  <si>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</si>
  <si>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</si>
  <si>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</si>
  <si>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</si>
  <si>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</si>
  <si>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</si>
  <si>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</si>
  <si>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</si>
  <si>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</si>
  <si>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</si>
  <si>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</si>
  <si>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</si>
  <si>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</si>
  <si>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</si>
  <si>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</si>
  <si>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</si>
  <si>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</si>
  <si>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</si>
  <si>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</si>
  <si>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</si>
  <si>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Ended Conversion</t>
  </si>
  <si>
    <t>Date Created Conversion</t>
  </si>
  <si>
    <t>Jan</t>
  </si>
  <si>
    <t>Feb</t>
  </si>
  <si>
    <t>Parent Category</t>
  </si>
  <si>
    <t>Goal</t>
  </si>
  <si>
    <t>Number Successful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</si>
  <si>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</si>
  <si>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</si>
  <si>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</si>
  <si>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</si>
  <si>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</si>
  <si>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</si>
  <si>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</si>
  <si>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</si>
  <si>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</si>
  <si>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</si>
  <si>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</si>
  <si>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</si>
  <si>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</si>
  <si>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</si>
  <si>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</si>
  <si>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</si>
  <si>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</si>
  <si>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</si>
  <si>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Backers of Successful Campaigns</t>
  </si>
  <si>
    <t>Mean</t>
  </si>
  <si>
    <t>Median</t>
  </si>
  <si>
    <t>Min</t>
  </si>
  <si>
    <t>Max</t>
  </si>
  <si>
    <t>Variance</t>
  </si>
  <si>
    <t>Standard Deviation</t>
  </si>
  <si>
    <t>Backers of Unsuccessful Campaigns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</si>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</sst>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F800]dddd\,\ mmmm\ dd\,\ yyyy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color rgb="FF00B05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0" fontId="4" fillId="0" borderId="0" xfId="0" applyFont="1"/>
    <xf numFmtId="0" fontId="0" fillId="0" borderId="1" xfId="0" applyBorder="1"/>
    <xf numFmtId="43" fontId="0" fillId="0" borderId="1" xfId="3" applyFont="1" applyBorder="1"/>
    <xf numFmtId="0" fontId="5" fillId="0" borderId="0" xfId="0" applyFont="1"/>
    <xf numFmtId="0" fontId="0" fillId="0" borderId="0" xfId="0" applyFill="1"/>
    <xf numFmtId="0" fontId="0" fillId="0" borderId="0" xfId="0" applyNumberFormat="1" applyFill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109">
    <dxf>
      <numFmt numFmtId="0" formatCode="General"/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0" formatCode="General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[Alves Excel Analysis.xlsx]By_Category!PivotTable1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8226592245589554"/>
          <c:y val="4.2553191489361701E-2"/>
          <c:w val="0.64028007575002488"/>
          <c:h val="0.6690115597252470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By_Category!$B$3:$B$4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27-364F-86D1-5E11ECED1BD5}"/>
            </c:ext>
          </c:extLst>
        </c:ser>
        <c:ser>
          <c:idx val="1"/>
          <c:order val="1"/>
          <c:tx>
            <c:strRef>
              <c:f>By_Category!$C$3:$C$4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8AA-3540-B180-ACA6528D15B2}"/>
            </c:ext>
          </c:extLst>
        </c:ser>
        <c:ser>
          <c:idx val="2"/>
          <c:order val="2"/>
          <c:tx>
            <c:strRef>
              <c:f>By_Category!$D$3:$D$4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C8AA-3540-B180-ACA6528D15B2}"/>
            </c:ext>
          </c:extLst>
        </c:ser>
        <c:ser>
          <c:idx val="3"/>
          <c:order val="3"/>
          <c:tx>
            <c:strRef>
              <c:f>By_Category!$E$3:$E$4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By_Category!$E$5:$E$14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8AA-3540-B180-ACA6528D1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958623"/>
        <c:axId val="80235119"/>
      </c:barChart>
      <c:catAx>
        <c:axId val="799586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5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35119"/>
        <c:crosses val="autoZero"/>
        <c:auto val="1"/>
        <c:lblAlgn val="ctr"/>
        <c:lblOffset val="100"/>
        <c:noMultiLvlLbl val="0"/>
      </c:catAx>
      <c:valAx>
        <c:axId val="802351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State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958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[Alves Excel Analysis.xlsx]By_Subcategory!PivotTable2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By_Subcategory!$B$4:$B$5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93-1945-A766-D73D3873F2D5}"/>
            </c:ext>
          </c:extLst>
        </c:ser>
        <c:ser>
          <c:idx val="1"/>
          <c:order val="1"/>
          <c:tx>
            <c:strRef>
              <c:f>By_Subcategory!$C$4:$C$5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93-1945-A766-D73D3873F2D5}"/>
            </c:ext>
          </c:extLst>
        </c:ser>
        <c:ser>
          <c:idx val="2"/>
          <c:order val="2"/>
          <c:tx>
            <c:strRef>
              <c:f>By_Subcategory!$D$4:$D$5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93-1945-A766-D73D3873F2D5}"/>
            </c:ext>
          </c:extLst>
        </c:ser>
        <c:ser>
          <c:idx val="3"/>
          <c:order val="3"/>
          <c:tx>
            <c:strRef>
              <c:f>By_Subcategory!$E$4:$E$5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By_Subcategory!$A$6:$A$47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By_Subcategory!$E$6:$E$47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93-1945-A766-D73D3873F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3599152"/>
        <c:axId val="453600800"/>
      </c:barChart>
      <c:catAx>
        <c:axId val="453599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</a:t>
                </a:r>
                <a:r>
                  <a:rPr lang="en-US" baseline="0"/>
                  <a:t> Category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600800"/>
        <c:crosses val="autoZero"/>
        <c:auto val="1"/>
        <c:lblAlgn val="ctr"/>
        <c:lblOffset val="100"/>
        <c:noMultiLvlLbl val="0"/>
      </c:catAx>
      <c:valAx>
        <c:axId val="45360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  <a:r>
                  <a:rPr lang="en-US" baseline="0"/>
                  <a:t> of State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359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[Alves Excel Analysis.xlsx]Outcomes_Launch_Date!PivotTable3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Launch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Outcomes_Launch_Date!$B$4:$B$5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CC-6047-BCA9-92B39DD09861}"/>
            </c:ext>
          </c:extLst>
        </c:ser>
        <c:ser>
          <c:idx val="1"/>
          <c:order val="1"/>
          <c:tx>
            <c:strRef>
              <c:f>Outcomes_Launch_Date!$C$4:$C$5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36A7-E04B-826F-EED298A5F89C}"/>
            </c:ext>
          </c:extLst>
        </c:ser>
        <c:ser>
          <c:idx val="2"/>
          <c:order val="2"/>
          <c:tx>
            <c:strRef>
              <c:f>Outcomes_Launch_Date!$D$4:$D$5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36A7-E04B-826F-EED298A5F89C}"/>
            </c:ext>
          </c:extLst>
        </c:ser>
        <c:ser>
          <c:idx val="3"/>
          <c:order val="3"/>
          <c:tx>
            <c:strRef>
              <c:f>Outcomes_Launch_Date!$E$4:$E$5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Outcomes_Launch_Date!$A$6:$A$18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Outcomes_Launch_Date!$E$6:$E$18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36A7-E04B-826F-EED298A5F8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1377071"/>
        <c:axId val="301385279"/>
      </c:lineChart>
      <c:catAx>
        <c:axId val="301377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85279"/>
        <c:crosses val="autoZero"/>
        <c:auto val="1"/>
        <c:lblAlgn val="ctr"/>
        <c:lblOffset val="100"/>
        <c:noMultiLvlLbl val="0"/>
      </c:catAx>
      <c:valAx>
        <c:axId val="301385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377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3A-B044-A0BA-696E3DDAA73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3A-B044-A0BA-696E3DDAA73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83A-B044-A0BA-696E3DDAA7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902079"/>
        <c:axId val="164233615"/>
      </c:lineChart>
      <c:catAx>
        <c:axId val="163902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233615"/>
        <c:crosses val="autoZero"/>
        <c:auto val="1"/>
        <c:lblAlgn val="ctr"/>
        <c:lblOffset val="100"/>
        <c:noMultiLvlLbl val="0"/>
      </c:catAx>
      <c:valAx>
        <c:axId val="164233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9020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762000</xdr:colOff>
      <xdr:row>3</xdr:row>
      <xdr:rowOff>63500</xdr:rowOff>
    </xdr:from>
    <xdr:to>
      <xdr:col>11</xdr:col>
      <xdr:colOff>622300</xdr:colOff>
      <xdr:row>22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8E6DA5-1048-7F4F-806A-C179A32A31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304800</xdr:colOff>
      <xdr:row>3</xdr:row>
      <xdr:rowOff>114300</xdr:rowOff>
    </xdr:from>
    <xdr:to>
      <xdr:col>16</xdr:col>
      <xdr:colOff>203200</xdr:colOff>
      <xdr:row>30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4810BC-B057-E74D-9497-550260B00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3</xdr:row>
      <xdr:rowOff>133350</xdr:rowOff>
    </xdr:from>
    <xdr:to>
      <xdr:col>16</xdr:col>
      <xdr:colOff>228600</xdr:colOff>
      <xdr:row>28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CC8F42-FCAE-0B48-A665-AD57976415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139700</xdr:colOff>
      <xdr:row>19</xdr:row>
      <xdr:rowOff>38100</xdr:rowOff>
    </xdr:from>
    <xdr:to>
      <xdr:col>5</xdr:col>
      <xdr:colOff>596900</xdr:colOff>
      <xdr:row>26</xdr:row>
      <xdr:rowOff>88900</xdr:rowOff>
    </xdr:to>
    <mc:AlternateContent xmlns:mc="http://schemas.openxmlformats.org/markup-compatibility/2006">
      <mc:Choice xmlns:tsle="http://schemas.microsoft.com/office/drawing/2012/timeslicer" Requires="tsle">
        <xdr:graphicFrame macro="">
          <xdr:nvGraphicFramePr>
            <xdr:cNvPr id="4" name="Date Created Conversion">
              <a:extLst>
                <a:ext uri="{FF2B5EF4-FFF2-40B4-BE49-F238E27FC236}">
                  <a16:creationId xmlns:a16="http://schemas.microsoft.com/office/drawing/2014/main" id="{36EF70F6-5C6E-4E49-9B15-8DDFA87F5BB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xmlns:tsle="http://schemas.microsoft.com/office/drawing/2012/timeslicer" name="Date Created Conversion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9700" y="3657600"/>
              <a:ext cx="3987800" cy="138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980366</xdr:colOff>
      <xdr:row>15</xdr:row>
      <xdr:rowOff>35449</xdr:rowOff>
    </xdr:from>
    <xdr:to>
      <xdr:col>7</xdr:col>
      <xdr:colOff>557338</xdr:colOff>
      <xdr:row>36</xdr:row>
      <xdr:rowOff>182732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94DFBF6-9346-8741-9819-E79743247A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Alves" refreshedDate="44544.895389467594" createdVersion="7" refreshedVersion="7" minRefreshableVersion="3" recordCount="4114" xr:uid="{8A892C88-A7CA-5041-9E65-85C54FD26A36}">
  <cacheSource type="worksheet">
    <worksheetSource ref="A1:R4115" sheet="Main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brina Alves" refreshedDate="44544.940604050928" createdVersion="7" refreshedVersion="7" minRefreshableVersion="3" recordCount="4114" xr:uid="{D16E7E55-4AF9-EE40-9B03-EE61B38891FC}">
  <cacheSource type="worksheet">
    <worksheetSource ref="A1:T4115" sheet="Main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 pivotCacheId="147707551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x v="38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x v="57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x v="28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x v="61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x v="14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x v="28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x v="86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x v="3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FB9E5-9E62-F740-BFDD-8D65B9197795}" name="PivotTable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formats count="10">
    <format dxfId="92">
      <pivotArea collapsedLevelsAreSubtotals="1" fieldPosition="0">
        <references count="2">
          <reference field="5" count="1" selected="0">
            <x v="3"/>
          </reference>
          <reference field="16" count="1">
            <x v="4"/>
          </reference>
        </references>
      </pivotArea>
    </format>
    <format dxfId="91">
      <pivotArea collapsedLevelsAreSubtotals="1" fieldPosition="0">
        <references count="2">
          <reference field="5" count="1" selected="0">
            <x v="3"/>
          </reference>
          <reference field="16" count="1">
            <x v="0"/>
          </reference>
        </references>
      </pivotArea>
    </format>
    <format dxfId="90">
      <pivotArea collapsedLevelsAreSubtotals="1" fieldPosition="0">
        <references count="2">
          <reference field="5" count="1" selected="0">
            <x v="3"/>
          </reference>
          <reference field="16" count="1">
            <x v="8"/>
          </reference>
        </references>
      </pivotArea>
    </format>
    <format dxfId="89">
      <pivotArea collapsedLevelsAreSubtotals="1" fieldPosition="0">
        <references count="2">
          <reference field="5" count="1" selected="0">
            <x v="1"/>
          </reference>
          <reference field="16" count="1">
            <x v="0"/>
          </reference>
        </references>
      </pivotArea>
    </format>
    <format dxfId="88">
      <pivotArea collapsedLevelsAreSubtotals="1" fieldPosition="0">
        <references count="2">
          <reference field="5" count="1" selected="0">
            <x v="1"/>
          </reference>
          <reference field="16" count="1">
            <x v="4"/>
          </reference>
        </references>
      </pivotArea>
    </format>
    <format dxfId="87">
      <pivotArea collapsedLevelsAreSubtotals="1" fieldPosition="0">
        <references count="2">
          <reference field="5" count="1" selected="0">
            <x v="1"/>
          </reference>
          <reference field="16" count="1">
            <x v="8"/>
          </reference>
        </references>
      </pivotArea>
    </format>
    <format dxfId="24">
      <pivotArea outline="0" collapsedLevelsAreSubtotals="1" fieldPosition="0"/>
    </format>
    <format dxfId="23">
      <pivotArea dataOnly="0" labelOnly="1" fieldPosition="0">
        <references count="1">
          <reference field="5" count="0"/>
        </references>
      </pivotArea>
    </format>
    <format dxfId="22">
      <pivotArea dataOnly="0" labelOnly="1" grandCol="1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3030C-8063-BF4B-B859-F428FED88C8E}" name="PivotTable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sd="0" x="7"/>
        <item sd="0" x="6"/>
        <item sd="0" x="5"/>
        <item x="4"/>
        <item sd="0" x="8"/>
        <item sd="0" x="3"/>
        <item sd="0"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formats count="12">
    <format dxfId="62">
      <pivotArea collapsedLevelsAreSubtotals="1" fieldPosition="0">
        <references count="2">
          <reference field="16" count="1" selected="0">
            <x v="0"/>
          </reference>
          <reference field="17" count="5">
            <x v="5"/>
            <x v="6"/>
            <x v="29"/>
            <x v="30"/>
            <x v="35"/>
          </reference>
        </references>
      </pivotArea>
    </format>
    <format dxfId="56">
      <pivotArea collapsedLevelsAreSubtotals="1" fieldPosition="0">
        <references count="1">
          <reference field="16" count="1">
            <x v="1"/>
          </reference>
        </references>
      </pivotArea>
    </format>
    <format dxfId="55">
      <pivotArea collapsedLevelsAreSubtotals="1" fieldPosition="0">
        <references count="1">
          <reference field="16" count="1">
            <x v="2"/>
          </reference>
        </references>
      </pivotArea>
    </format>
    <format dxfId="54">
      <pivotArea collapsedLevelsAreSubtotals="1" fieldPosition="0">
        <references count="1">
          <reference field="16" count="1">
            <x v="3"/>
          </reference>
        </references>
      </pivotArea>
    </format>
    <format dxfId="53">
      <pivotArea collapsedLevelsAreSubtotals="1" fieldPosition="0">
        <references count="1">
          <reference field="16" count="1">
            <x v="4"/>
          </reference>
        </references>
      </pivotArea>
    </format>
    <format dxfId="52">
      <pivotArea collapsedLevelsAreSubtotals="1" fieldPosition="0">
        <references count="2">
          <reference field="16" count="1" selected="0">
            <x v="4"/>
          </reference>
          <reference field="17" count="9">
            <x v="4"/>
            <x v="7"/>
            <x v="8"/>
            <x v="13"/>
            <x v="14"/>
            <x v="16"/>
            <x v="25"/>
            <x v="28"/>
            <x v="40"/>
          </reference>
        </references>
      </pivotArea>
    </format>
    <format dxfId="42">
      <pivotArea collapsedLevelsAreSubtotals="1" fieldPosition="0">
        <references count="1">
          <reference field="16" count="1">
            <x v="5"/>
          </reference>
        </references>
      </pivotArea>
    </format>
    <format dxfId="41">
      <pivotArea collapsedLevelsAreSubtotals="1" fieldPosition="0">
        <references count="1">
          <reference field="16" count="1">
            <x v="6"/>
          </reference>
        </references>
      </pivotArea>
    </format>
    <format dxfId="40">
      <pivotArea collapsedLevelsAreSubtotals="1" fieldPosition="0">
        <references count="1">
          <reference field="16" count="1">
            <x v="7"/>
          </reference>
        </references>
      </pivotArea>
    </format>
    <format dxfId="39">
      <pivotArea collapsedLevelsAreSubtotals="1" fieldPosition="0">
        <references count="1">
          <reference field="16" count="1">
            <x v="8"/>
          </reference>
        </references>
      </pivotArea>
    </format>
    <format dxfId="38">
      <pivotArea collapsedLevelsAreSubtotals="1" fieldPosition="0">
        <references count="2">
          <reference field="16" count="1" selected="0">
            <x v="8"/>
          </reference>
          <reference field="17" count="2">
            <x v="18"/>
            <x v="24"/>
          </reference>
        </references>
      </pivotArea>
    </format>
    <format dxfId="10">
      <pivotArea outline="0" fieldPosition="0">
        <references count="1">
          <reference field="4294967294" count="1">
            <x v="0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A3C146-11AC-A749-80C6-D234F98A0279}" name="PivotTable3" cacheId="28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2">
  <location ref="A4:F18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multipleItemSelectionAllowe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NativeTimeline_Date_Created_Conversion" xr10:uid="{6637A975-E399-5241-8D27-67F4575BBCDF}" sourceName="Date Created Conversion">
  <pivotTables>
    <pivotTable tabId="4" name="PivotTable3"/>
  </pivotTables>
  <state minimalRefreshVersion="6" lastRefreshVersion="6" pivotCacheId="1477075519" filterType="unknown">
    <bounds startDate="2009-01-01T03:55:13" endDate="2018-01-01T15:30:07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Created Conversion" xr10:uid="{51804BA4-3B40-234B-8F55-E3CE9FE4F0AE}" cache="NativeTimeline_Date_Created_Conversion" caption="Date Created Conversion" level="0" selectionLevel="0" scrollPosition="2010-07-21T00:00:00"/>
</timeline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10" zoomScaleNormal="9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6" max="16" width="15" bestFit="1" customWidth="1"/>
    <col min="17" max="17" width="13.1640625" customWidth="1"/>
    <col min="18" max="18" width="11.33203125" bestFit="1" customWidth="1"/>
    <col min="19" max="19" width="18.6640625" style="20" customWidth="1"/>
    <col min="20" max="20" width="20.6640625" style="20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9" t="s">
        <v>8366</v>
      </c>
      <c r="T1" s="19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IF(L3&gt;0,E3/L3,0)</f>
        <v>185.48101265822785</v>
      </c>
      <c r="Q3" t="str">
        <f>LEFT(N3,FIND("/",N3)-1)</f>
        <v>film &amp; video</v>
      </c>
      <c r="R3" t="str">
        <f>RIGHT(N3,LEN(N3)-FIND("/",N3))</f>
        <v>television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IF(L4&gt;0,E4/L4,0)</f>
        <v>15</v>
      </c>
      <c r="Q4" t="str">
        <f>LEFT(N4,FIND("/",N4)-1)</f>
        <v>film &amp; video</v>
      </c>
      <c r="R4" t="str">
        <f>RIGHT(N4,LEN(N4)-FIND("/",N4))</f>
        <v>television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IF(L5&gt;0,E5/L5,0)</f>
        <v>69.266666666666666</v>
      </c>
      <c r="Q5" t="str">
        <f>LEFT(N5,FIND("/",N5)-1)</f>
        <v>film &amp; video</v>
      </c>
      <c r="R5" t="str">
        <f>RIGHT(N5,LEN(N5)-FIND("/",N5))</f>
        <v>television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IF(L6&gt;0,E6/L6,0)</f>
        <v>190.55028169014085</v>
      </c>
      <c r="Q6" t="str">
        <f>LEFT(N6,FIND("/",N6)-1)</f>
        <v>film &amp; video</v>
      </c>
      <c r="R6" t="str">
        <f>RIGHT(N6,LEN(N6)-FIND("/",N6))</f>
        <v>television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IF(L7&gt;0,E7/L7,0)</f>
        <v>93.40425531914893</v>
      </c>
      <c r="Q7" t="str">
        <f>LEFT(N7,FIND("/",N7)-1)</f>
        <v>film &amp; video</v>
      </c>
      <c r="R7" t="str">
        <f>RIGHT(N7,LEN(N7)-FIND("/",N7))</f>
        <v>television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IF(L8&gt;0,E8/L8,0)</f>
        <v>146.87931034482759</v>
      </c>
      <c r="Q8" t="str">
        <f>LEFT(N8,FIND("/",N8)-1)</f>
        <v>film &amp; video</v>
      </c>
      <c r="R8" t="str">
        <f>RIGHT(N8,LEN(N8)-FIND("/",N8))</f>
        <v>television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IF(L9&gt;0,E9/L9,0)</f>
        <v>159.82456140350877</v>
      </c>
      <c r="Q9" t="str">
        <f>LEFT(N9,FIND("/",N9)-1)</f>
        <v>film &amp; video</v>
      </c>
      <c r="R9" t="str">
        <f>RIGHT(N9,LEN(N9)-FIND("/",N9))</f>
        <v>television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IF(L10&gt;0,E10/L10,0)</f>
        <v>291.79333333333335</v>
      </c>
      <c r="Q10" t="str">
        <f>LEFT(N10,FIND("/",N10)-1)</f>
        <v>film &amp; video</v>
      </c>
      <c r="R10" t="str">
        <f>RIGHT(N10,LEN(N10)-FIND("/",N10))</f>
        <v>television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IF(L11&gt;0,E11/L11,0)</f>
        <v>31.499500000000001</v>
      </c>
      <c r="Q11" t="str">
        <f>LEFT(N11,FIND("/",N11)-1)</f>
        <v>film &amp; video</v>
      </c>
      <c r="R11" t="str">
        <f>RIGHT(N11,LEN(N11)-FIND("/",N11))</f>
        <v>television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IF(L12&gt;0,E12/L12,0)</f>
        <v>158.68421052631578</v>
      </c>
      <c r="Q12" t="str">
        <f>LEFT(N12,FIND("/",N12)-1)</f>
        <v>film &amp; video</v>
      </c>
      <c r="R12" t="str">
        <f>RIGHT(N12,LEN(N12)-FIND("/",N12))</f>
        <v>television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IF(L13&gt;0,E13/L13,0)</f>
        <v>80.333333333333329</v>
      </c>
      <c r="Q13" t="str">
        <f>LEFT(N13,FIND("/",N13)-1)</f>
        <v>film &amp; video</v>
      </c>
      <c r="R13" t="str">
        <f>RIGHT(N13,LEN(N13)-FIND("/",N13))</f>
        <v>television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IF(L14&gt;0,E14/L14,0)</f>
        <v>59.961305925030231</v>
      </c>
      <c r="Q14" t="str">
        <f>LEFT(N14,FIND("/",N14)-1)</f>
        <v>film &amp; video</v>
      </c>
      <c r="R14" t="str">
        <f>RIGHT(N14,LEN(N14)-FIND("/",N14))</f>
        <v>television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IF(L15&gt;0,E15/L15,0)</f>
        <v>109.78431372549019</v>
      </c>
      <c r="Q15" t="str">
        <f>LEFT(N15,FIND("/",N15)-1)</f>
        <v>film &amp; video</v>
      </c>
      <c r="R15" t="str">
        <f>RIGHT(N15,LEN(N15)-FIND("/",N15))</f>
        <v>television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IF(L16&gt;0,E16/L16,0)</f>
        <v>147.70731707317074</v>
      </c>
      <c r="Q16" t="str">
        <f>LEFT(N16,FIND("/",N16)-1)</f>
        <v>film &amp; video</v>
      </c>
      <c r="R16" t="str">
        <f>RIGHT(N16,LEN(N16)-FIND("/",N16))</f>
        <v>television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IF(L17&gt;0,E17/L17,0)</f>
        <v>21.755102040816325</v>
      </c>
      <c r="Q17" t="str">
        <f>LEFT(N17,FIND("/",N17)-1)</f>
        <v>film &amp; video</v>
      </c>
      <c r="R17" t="str">
        <f>RIGHT(N17,LEN(N17)-FIND("/",N17))</f>
        <v>television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IF(L18&gt;0,E18/L18,0)</f>
        <v>171.84285714285716</v>
      </c>
      <c r="Q18" t="str">
        <f>LEFT(N18,FIND("/",N18)-1)</f>
        <v>film &amp; video</v>
      </c>
      <c r="R18" t="str">
        <f>RIGHT(N18,LEN(N18)-FIND("/",N18))</f>
        <v>television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IF(L19&gt;0,E19/L19,0)</f>
        <v>41.944444444444443</v>
      </c>
      <c r="Q19" t="str">
        <f>LEFT(N19,FIND("/",N19)-1)</f>
        <v>film &amp; video</v>
      </c>
      <c r="R19" t="str">
        <f>RIGHT(N19,LEN(N19)-FIND("/",N19))</f>
        <v>television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IF(L20&gt;0,E20/L20,0)</f>
        <v>93.264122807017543</v>
      </c>
      <c r="Q20" t="str">
        <f>LEFT(N20,FIND("/",N20)-1)</f>
        <v>film &amp; video</v>
      </c>
      <c r="R20" t="str">
        <f>RIGHT(N20,LEN(N20)-FIND("/",N20))</f>
        <v>television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IF(L21&gt;0,E21/L21,0)</f>
        <v>56.136363636363633</v>
      </c>
      <c r="Q21" t="str">
        <f>LEFT(N21,FIND("/",N21)-1)</f>
        <v>film &amp; video</v>
      </c>
      <c r="R21" t="str">
        <f>RIGHT(N21,LEN(N21)-FIND("/",N21))</f>
        <v>television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IF(L22&gt;0,E22/L22,0)</f>
        <v>80.16</v>
      </c>
      <c r="Q22" t="str">
        <f>LEFT(N22,FIND("/",N22)-1)</f>
        <v>film &amp; video</v>
      </c>
      <c r="R22" t="str">
        <f>RIGHT(N22,LEN(N22)-FIND("/",N22))</f>
        <v>television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IF(L23&gt;0,E23/L23,0)</f>
        <v>199.9009900990099</v>
      </c>
      <c r="Q23" t="str">
        <f>LEFT(N23,FIND("/",N23)-1)</f>
        <v>film &amp; video</v>
      </c>
      <c r="R23" t="str">
        <f>RIGHT(N23,LEN(N23)-FIND("/",N23))</f>
        <v>television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IF(L24&gt;0,E24/L24,0)</f>
        <v>51.25</v>
      </c>
      <c r="Q24" t="str">
        <f>LEFT(N24,FIND("/",N24)-1)</f>
        <v>film &amp; video</v>
      </c>
      <c r="R24" t="str">
        <f>RIGHT(N24,LEN(N24)-FIND("/",N24))</f>
        <v>television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IF(L25&gt;0,E25/L25,0)</f>
        <v>103.04347826086956</v>
      </c>
      <c r="Q25" t="str">
        <f>LEFT(N25,FIND("/",N25)-1)</f>
        <v>film &amp; video</v>
      </c>
      <c r="R25" t="str">
        <f>RIGHT(N25,LEN(N25)-FIND("/",N25))</f>
        <v>television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IF(L26&gt;0,E26/L26,0)</f>
        <v>66.346149825783982</v>
      </c>
      <c r="Q26" t="str">
        <f>LEFT(N26,FIND("/",N26)-1)</f>
        <v>film &amp; video</v>
      </c>
      <c r="R26" t="str">
        <f>RIGHT(N26,LEN(N26)-FIND("/",N26))</f>
        <v>television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IF(L27&gt;0,E27/L27,0)</f>
        <v>57.142857142857146</v>
      </c>
      <c r="Q27" t="str">
        <f>LEFT(N27,FIND("/",N27)-1)</f>
        <v>film &amp; video</v>
      </c>
      <c r="R27" t="str">
        <f>RIGHT(N27,LEN(N27)-FIND("/",N27))</f>
        <v>television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IF(L28&gt;0,E28/L28,0)</f>
        <v>102.10526315789474</v>
      </c>
      <c r="Q28" t="str">
        <f>LEFT(N28,FIND("/",N28)-1)</f>
        <v>film &amp; video</v>
      </c>
      <c r="R28" t="str">
        <f>RIGHT(N28,LEN(N28)-FIND("/",N28))</f>
        <v>television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IF(L29&gt;0,E29/L29,0)</f>
        <v>148.96666666666667</v>
      </c>
      <c r="Q29" t="str">
        <f>LEFT(N29,FIND("/",N29)-1)</f>
        <v>film &amp; video</v>
      </c>
      <c r="R29" t="str">
        <f>RIGHT(N29,LEN(N29)-FIND("/",N29))</f>
        <v>television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IF(L30&gt;0,E30/L30,0)</f>
        <v>169.6056338028169</v>
      </c>
      <c r="Q30" t="str">
        <f>LEFT(N30,FIND("/",N30)-1)</f>
        <v>film &amp; video</v>
      </c>
      <c r="R30" t="str">
        <f>RIGHT(N30,LEN(N30)-FIND("/",N30))</f>
        <v>television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IF(L31&gt;0,E31/L31,0)</f>
        <v>31.623931623931625</v>
      </c>
      <c r="Q31" t="str">
        <f>LEFT(N31,FIND("/",N31)-1)</f>
        <v>film &amp; video</v>
      </c>
      <c r="R31" t="str">
        <f>RIGHT(N31,LEN(N31)-FIND("/",N31))</f>
        <v>television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IF(L32&gt;0,E32/L32,0)</f>
        <v>76.45264150943396</v>
      </c>
      <c r="Q32" t="str">
        <f>LEFT(N32,FIND("/",N32)-1)</f>
        <v>film &amp; video</v>
      </c>
      <c r="R32" t="str">
        <f>RIGHT(N32,LEN(N32)-FIND("/",N32))</f>
        <v>television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IF(L33&gt;0,E33/L33,0)</f>
        <v>13</v>
      </c>
      <c r="Q33" t="str">
        <f>LEFT(N33,FIND("/",N33)-1)</f>
        <v>film &amp; video</v>
      </c>
      <c r="R33" t="str">
        <f>RIGHT(N33,LEN(N33)-FIND("/",N33))</f>
        <v>television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IF(L34&gt;0,E34/L34,0)</f>
        <v>320.44943820224717</v>
      </c>
      <c r="Q34" t="str">
        <f>LEFT(N34,FIND("/",N34)-1)</f>
        <v>film &amp; video</v>
      </c>
      <c r="R34" t="str">
        <f>RIGHT(N34,LEN(N34)-FIND("/",N34))</f>
        <v>television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IF(L35&gt;0,E35/L35,0)</f>
        <v>83.75</v>
      </c>
      <c r="Q35" t="str">
        <f>LEFT(N35,FIND("/",N35)-1)</f>
        <v>film &amp; video</v>
      </c>
      <c r="R35" t="str">
        <f>RIGHT(N35,LEN(N35)-FIND("/",N35))</f>
        <v>television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IF(L36&gt;0,E36/L36,0)</f>
        <v>49.882352941176471</v>
      </c>
      <c r="Q36" t="str">
        <f>LEFT(N36,FIND("/",N36)-1)</f>
        <v>film &amp; video</v>
      </c>
      <c r="R36" t="str">
        <f>RIGHT(N36,LEN(N36)-FIND("/",N36))</f>
        <v>television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IF(L37&gt;0,E37/L37,0)</f>
        <v>59.464285714285715</v>
      </c>
      <c r="Q37" t="str">
        <f>LEFT(N37,FIND("/",N37)-1)</f>
        <v>film &amp; video</v>
      </c>
      <c r="R37" t="str">
        <f>RIGHT(N37,LEN(N37)-FIND("/",N37))</f>
        <v>television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IF(L38&gt;0,E38/L38,0)</f>
        <v>193.84090909090909</v>
      </c>
      <c r="Q38" t="str">
        <f>LEFT(N38,FIND("/",N38)-1)</f>
        <v>film &amp; video</v>
      </c>
      <c r="R38" t="str">
        <f>RIGHT(N38,LEN(N38)-FIND("/",N38))</f>
        <v>television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IF(L39&gt;0,E39/L39,0)</f>
        <v>159.51383399209487</v>
      </c>
      <c r="Q39" t="str">
        <f>LEFT(N39,FIND("/",N39)-1)</f>
        <v>film &amp; video</v>
      </c>
      <c r="R39" t="str">
        <f>RIGHT(N39,LEN(N39)-FIND("/",N39))</f>
        <v>television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IF(L40&gt;0,E40/L40,0)</f>
        <v>41.68181818181818</v>
      </c>
      <c r="Q40" t="str">
        <f>LEFT(N40,FIND("/",N40)-1)</f>
        <v>film &amp; video</v>
      </c>
      <c r="R40" t="str">
        <f>RIGHT(N40,LEN(N40)-FIND("/",N40))</f>
        <v>television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IF(L41&gt;0,E41/L41,0)</f>
        <v>150.89861751152074</v>
      </c>
      <c r="Q41" t="str">
        <f>LEFT(N41,FIND("/",N41)-1)</f>
        <v>film &amp; video</v>
      </c>
      <c r="R41" t="str">
        <f>RIGHT(N41,LEN(N41)-FIND("/",N41))</f>
        <v>television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IF(L42&gt;0,E42/L42,0)</f>
        <v>126.6875</v>
      </c>
      <c r="Q42" t="str">
        <f>LEFT(N42,FIND("/",N42)-1)</f>
        <v>film &amp; video</v>
      </c>
      <c r="R42" t="str">
        <f>RIGHT(N42,LEN(N42)-FIND("/",N42))</f>
        <v>television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IF(L43&gt;0,E43/L43,0)</f>
        <v>105.26315789473684</v>
      </c>
      <c r="Q43" t="str">
        <f>LEFT(N43,FIND("/",N43)-1)</f>
        <v>film &amp; video</v>
      </c>
      <c r="R43" t="str">
        <f>RIGHT(N43,LEN(N43)-FIND("/",N43))</f>
        <v>television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IF(L44&gt;0,E44/L44,0)</f>
        <v>117.51479289940828</v>
      </c>
      <c r="Q44" t="str">
        <f>LEFT(N44,FIND("/",N44)-1)</f>
        <v>film &amp; video</v>
      </c>
      <c r="R44" t="str">
        <f>RIGHT(N44,LEN(N44)-FIND("/",N44))</f>
        <v>television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IF(L45&gt;0,E45/L45,0)</f>
        <v>117.36121673003802</v>
      </c>
      <c r="Q45" t="str">
        <f>LEFT(N45,FIND("/",N45)-1)</f>
        <v>film &amp; video</v>
      </c>
      <c r="R45" t="str">
        <f>RIGHT(N45,LEN(N45)-FIND("/",N45))</f>
        <v>television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IF(L46&gt;0,E46/L46,0)</f>
        <v>133.33333333333334</v>
      </c>
      <c r="Q46" t="str">
        <f>LEFT(N46,FIND("/",N46)-1)</f>
        <v>film &amp; video</v>
      </c>
      <c r="R46" t="str">
        <f>RIGHT(N46,LEN(N46)-FIND("/",N46))</f>
        <v>television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IF(L47&gt;0,E47/L47,0)</f>
        <v>98.360655737704917</v>
      </c>
      <c r="Q47" t="str">
        <f>LEFT(N47,FIND("/",N47)-1)</f>
        <v>film &amp; video</v>
      </c>
      <c r="R47" t="str">
        <f>RIGHT(N47,LEN(N47)-FIND("/",N47))</f>
        <v>television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IF(L48&gt;0,E48/L48,0)</f>
        <v>194.44444444444446</v>
      </c>
      <c r="Q48" t="str">
        <f>LEFT(N48,FIND("/",N48)-1)</f>
        <v>film &amp; video</v>
      </c>
      <c r="R48" t="str">
        <f>RIGHT(N48,LEN(N48)-FIND("/",N48))</f>
        <v>television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IF(L49&gt;0,E49/L49,0)</f>
        <v>76.865000000000009</v>
      </c>
      <c r="Q49" t="str">
        <f>LEFT(N49,FIND("/",N49)-1)</f>
        <v>film &amp; video</v>
      </c>
      <c r="R49" t="str">
        <f>RIGHT(N49,LEN(N49)-FIND("/",N49))</f>
        <v>television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IF(L50&gt;0,E50/L50,0)</f>
        <v>56.815789473684212</v>
      </c>
      <c r="Q50" t="str">
        <f>LEFT(N50,FIND("/",N50)-1)</f>
        <v>film &amp; video</v>
      </c>
      <c r="R50" t="str">
        <f>RIGHT(N50,LEN(N50)-FIND("/",N50))</f>
        <v>television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IF(L51&gt;0,E51/L51,0)</f>
        <v>137.93103448275863</v>
      </c>
      <c r="Q51" t="str">
        <f>LEFT(N51,FIND("/",N51)-1)</f>
        <v>film &amp; video</v>
      </c>
      <c r="R51" t="str">
        <f>RIGHT(N51,LEN(N51)-FIND("/",N51))</f>
        <v>television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IF(L52&gt;0,E52/L52,0)</f>
        <v>27.272727272727273</v>
      </c>
      <c r="Q52" t="str">
        <f>LEFT(N52,FIND("/",N52)-1)</f>
        <v>film &amp; video</v>
      </c>
      <c r="R52" t="str">
        <f>RIGHT(N52,LEN(N52)-FIND("/",N52))</f>
        <v>television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IF(L53&gt;0,E53/L53,0)</f>
        <v>118.33613445378151</v>
      </c>
      <c r="Q53" t="str">
        <f>LEFT(N53,FIND("/",N53)-1)</f>
        <v>film &amp; video</v>
      </c>
      <c r="R53" t="str">
        <f>RIGHT(N53,LEN(N53)-FIND("/",N53))</f>
        <v>television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IF(L54&gt;0,E54/L54,0)</f>
        <v>223.48076923076923</v>
      </c>
      <c r="Q54" t="str">
        <f>LEFT(N54,FIND("/",N54)-1)</f>
        <v>film &amp; video</v>
      </c>
      <c r="R54" t="str">
        <f>RIGHT(N54,LEN(N54)-FIND("/",N54))</f>
        <v>television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IF(L55&gt;0,E55/L55,0)</f>
        <v>28.111111111111111</v>
      </c>
      <c r="Q55" t="str">
        <f>LEFT(N55,FIND("/",N55)-1)</f>
        <v>film &amp; video</v>
      </c>
      <c r="R55" t="str">
        <f>RIGHT(N55,LEN(N55)-FIND("/",N55))</f>
        <v>television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IF(L56&gt;0,E56/L56,0)</f>
        <v>194.23076923076923</v>
      </c>
      <c r="Q56" t="str">
        <f>LEFT(N56,FIND("/",N56)-1)</f>
        <v>film &amp; video</v>
      </c>
      <c r="R56" t="str">
        <f>RIGHT(N56,LEN(N56)-FIND("/",N56))</f>
        <v>television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IF(L57&gt;0,E57/L57,0)</f>
        <v>128.95348837209303</v>
      </c>
      <c r="Q57" t="str">
        <f>LEFT(N57,FIND("/",N57)-1)</f>
        <v>film &amp; video</v>
      </c>
      <c r="R57" t="str">
        <f>RIGHT(N57,LEN(N57)-FIND("/",N57))</f>
        <v>television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IF(L58&gt;0,E58/L58,0)</f>
        <v>49.316091954022987</v>
      </c>
      <c r="Q58" t="str">
        <f>LEFT(N58,FIND("/",N58)-1)</f>
        <v>film &amp; video</v>
      </c>
      <c r="R58" t="str">
        <f>RIGHT(N58,LEN(N58)-FIND("/",N58))</f>
        <v>television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IF(L59&gt;0,E59/L59,0)</f>
        <v>221.52173913043478</v>
      </c>
      <c r="Q59" t="str">
        <f>LEFT(N59,FIND("/",N59)-1)</f>
        <v>film &amp; video</v>
      </c>
      <c r="R59" t="str">
        <f>RIGHT(N59,LEN(N59)-FIND("/",N59))</f>
        <v>television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IF(L60&gt;0,E60/L60,0)</f>
        <v>137.21333333333334</v>
      </c>
      <c r="Q60" t="str">
        <f>LEFT(N60,FIND("/",N60)-1)</f>
        <v>film &amp; video</v>
      </c>
      <c r="R60" t="str">
        <f>RIGHT(N60,LEN(N60)-FIND("/",N60))</f>
        <v>television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IF(L61&gt;0,E61/L61,0)</f>
        <v>606.82242424242418</v>
      </c>
      <c r="Q61" t="str">
        <f>LEFT(N61,FIND("/",N61)-1)</f>
        <v>film &amp; video</v>
      </c>
      <c r="R61" t="str">
        <f>RIGHT(N61,LEN(N61)-FIND("/",N61))</f>
        <v>television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IF(L62&gt;0,E62/L62,0)</f>
        <v>43.040092592592593</v>
      </c>
      <c r="Q62" t="str">
        <f>LEFT(N62,FIND("/",N62)-1)</f>
        <v>film &amp; video</v>
      </c>
      <c r="R62" t="str">
        <f>RIGHT(N62,LEN(N62)-FIND("/",N62))</f>
        <v>shorts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IF(L63&gt;0,E63/L63,0)</f>
        <v>322.39130434782606</v>
      </c>
      <c r="Q63" t="str">
        <f>LEFT(N63,FIND("/",N63)-1)</f>
        <v>film &amp; video</v>
      </c>
      <c r="R63" t="str">
        <f>RIGHT(N63,LEN(N63)-FIND("/",N63))</f>
        <v>shorts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IF(L64&gt;0,E64/L64,0)</f>
        <v>96.708333333333329</v>
      </c>
      <c r="Q64" t="str">
        <f>LEFT(N64,FIND("/",N64)-1)</f>
        <v>film &amp; video</v>
      </c>
      <c r="R64" t="str">
        <f>RIGHT(N64,LEN(N64)-FIND("/",N64))</f>
        <v>shorts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IF(L65&gt;0,E65/L65,0)</f>
        <v>35.474531249999998</v>
      </c>
      <c r="Q65" t="str">
        <f>LEFT(N65,FIND("/",N65)-1)</f>
        <v>film &amp; video</v>
      </c>
      <c r="R65" t="str">
        <f>RIGHT(N65,LEN(N65)-FIND("/",N65))</f>
        <v>shorts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IF(L66&gt;0,E66/L66,0)</f>
        <v>86.666666666666671</v>
      </c>
      <c r="Q66" t="str">
        <f>LEFT(N66,FIND("/",N66)-1)</f>
        <v>film &amp; video</v>
      </c>
      <c r="R66" t="str">
        <f>RIGHT(N66,LEN(N66)-FIND("/",N66))</f>
        <v>shorts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IF(L67&gt;0,E67/L67,0)</f>
        <v>132.05263157894737</v>
      </c>
      <c r="Q67" t="str">
        <f>LEFT(N67,FIND("/",N67)-1)</f>
        <v>film &amp; video</v>
      </c>
      <c r="R67" t="str">
        <f>RIGHT(N67,LEN(N67)-FIND("/",N67))</f>
        <v>shorts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IF(L68&gt;0,E68/L68,0)</f>
        <v>91.230769230769226</v>
      </c>
      <c r="Q68" t="str">
        <f>LEFT(N68,FIND("/",N68)-1)</f>
        <v>film &amp; video</v>
      </c>
      <c r="R68" t="str">
        <f>RIGHT(N68,LEN(N68)-FIND("/",N68))</f>
        <v>shorts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IF(L69&gt;0,E69/L69,0)</f>
        <v>116.25</v>
      </c>
      <c r="Q69" t="str">
        <f>LEFT(N69,FIND("/",N69)-1)</f>
        <v>film &amp; video</v>
      </c>
      <c r="R69" t="str">
        <f>RIGHT(N69,LEN(N69)-FIND("/",N69))</f>
        <v>shorts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IF(L70&gt;0,E70/L70,0)</f>
        <v>21.194444444444443</v>
      </c>
      <c r="Q70" t="str">
        <f>LEFT(N70,FIND("/",N70)-1)</f>
        <v>film &amp; video</v>
      </c>
      <c r="R70" t="str">
        <f>RIGHT(N70,LEN(N70)-FIND("/",N70))</f>
        <v>shorts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IF(L71&gt;0,E71/L71,0)</f>
        <v>62.327134831460668</v>
      </c>
      <c r="Q71" t="str">
        <f>LEFT(N71,FIND("/",N71)-1)</f>
        <v>film &amp; video</v>
      </c>
      <c r="R71" t="str">
        <f>RIGHT(N71,LEN(N71)-FIND("/",N71))</f>
        <v>shorts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IF(L72&gt;0,E72/L72,0)</f>
        <v>37.411764705882355</v>
      </c>
      <c r="Q72" t="str">
        <f>LEFT(N72,FIND("/",N72)-1)</f>
        <v>film &amp; video</v>
      </c>
      <c r="R72" t="str">
        <f>RIGHT(N72,LEN(N72)-FIND("/",N72))</f>
        <v>shorts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IF(L73&gt;0,E73/L73,0)</f>
        <v>69.71875</v>
      </c>
      <c r="Q73" t="str">
        <f>LEFT(N73,FIND("/",N73)-1)</f>
        <v>film &amp; video</v>
      </c>
      <c r="R73" t="str">
        <f>RIGHT(N73,LEN(N73)-FIND("/",N73))</f>
        <v>shorts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IF(L74&gt;0,E74/L74,0)</f>
        <v>58.170731707317074</v>
      </c>
      <c r="Q74" t="str">
        <f>LEFT(N74,FIND("/",N74)-1)</f>
        <v>film &amp; video</v>
      </c>
      <c r="R74" t="str">
        <f>RIGHT(N74,LEN(N74)-FIND("/",N74))</f>
        <v>shorts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IF(L75&gt;0,E75/L75,0)</f>
        <v>50</v>
      </c>
      <c r="Q75" t="str">
        <f>LEFT(N75,FIND("/",N75)-1)</f>
        <v>film &amp; video</v>
      </c>
      <c r="R75" t="str">
        <f>RIGHT(N75,LEN(N75)-FIND("/",N75))</f>
        <v>shorts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IF(L76&gt;0,E76/L76,0)</f>
        <v>19.471034482758618</v>
      </c>
      <c r="Q76" t="str">
        <f>LEFT(N76,FIND("/",N76)-1)</f>
        <v>film &amp; video</v>
      </c>
      <c r="R76" t="str">
        <f>RIGHT(N76,LEN(N76)-FIND("/",N76))</f>
        <v>shorts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IF(L77&gt;0,E77/L77,0)</f>
        <v>85.957446808510639</v>
      </c>
      <c r="Q77" t="str">
        <f>LEFT(N77,FIND("/",N77)-1)</f>
        <v>film &amp; video</v>
      </c>
      <c r="R77" t="str">
        <f>RIGHT(N77,LEN(N77)-FIND("/",N77))</f>
        <v>shorts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IF(L78&gt;0,E78/L78,0)</f>
        <v>30.666666666666668</v>
      </c>
      <c r="Q78" t="str">
        <f>LEFT(N78,FIND("/",N78)-1)</f>
        <v>film &amp; video</v>
      </c>
      <c r="R78" t="str">
        <f>RIGHT(N78,LEN(N78)-FIND("/",N78))</f>
        <v>shorts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IF(L79&gt;0,E79/L79,0)</f>
        <v>60.384615384615387</v>
      </c>
      <c r="Q79" t="str">
        <f>LEFT(N79,FIND("/",N79)-1)</f>
        <v>film &amp; video</v>
      </c>
      <c r="R79" t="str">
        <f>RIGHT(N79,LEN(N79)-FIND("/",N79))</f>
        <v>shorts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IF(L80&gt;0,E80/L80,0)</f>
        <v>38.6</v>
      </c>
      <c r="Q80" t="str">
        <f>LEFT(N80,FIND("/",N80)-1)</f>
        <v>film &amp; video</v>
      </c>
      <c r="R80" t="str">
        <f>RIGHT(N80,LEN(N80)-FIND("/",N80))</f>
        <v>shorts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IF(L81&gt;0,E81/L81,0)</f>
        <v>40.268292682926827</v>
      </c>
      <c r="Q81" t="str">
        <f>LEFT(N81,FIND("/",N81)-1)</f>
        <v>film &amp; video</v>
      </c>
      <c r="R81" t="str">
        <f>RIGHT(N81,LEN(N81)-FIND("/",N81))</f>
        <v>shorts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IF(L82&gt;0,E82/L82,0)</f>
        <v>273.82978723404256</v>
      </c>
      <c r="Q82" t="str">
        <f>LEFT(N82,FIND("/",N82)-1)</f>
        <v>film &amp; video</v>
      </c>
      <c r="R82" t="str">
        <f>RIGHT(N82,LEN(N82)-FIND("/",N82))</f>
        <v>shorts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IF(L83&gt;0,E83/L83,0)</f>
        <v>53.035714285714285</v>
      </c>
      <c r="Q83" t="str">
        <f>LEFT(N83,FIND("/",N83)-1)</f>
        <v>film &amp; video</v>
      </c>
      <c r="R83" t="str">
        <f>RIGHT(N83,LEN(N83)-FIND("/",N83))</f>
        <v>shorts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IF(L84&gt;0,E84/L84,0)</f>
        <v>40.005000000000003</v>
      </c>
      <c r="Q84" t="str">
        <f>LEFT(N84,FIND("/",N84)-1)</f>
        <v>film &amp; video</v>
      </c>
      <c r="R84" t="str">
        <f>RIGHT(N84,LEN(N84)-FIND("/",N84))</f>
        <v>shorts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IF(L85&gt;0,E85/L85,0)</f>
        <v>15.76923076923077</v>
      </c>
      <c r="Q85" t="str">
        <f>LEFT(N85,FIND("/",N85)-1)</f>
        <v>film &amp; video</v>
      </c>
      <c r="R85" t="str">
        <f>RIGHT(N85,LEN(N85)-FIND("/",N85))</f>
        <v>shorts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IF(L86&gt;0,E86/L86,0)</f>
        <v>71.428571428571431</v>
      </c>
      <c r="Q86" t="str">
        <f>LEFT(N86,FIND("/",N86)-1)</f>
        <v>film &amp; video</v>
      </c>
      <c r="R86" t="str">
        <f>RIGHT(N86,LEN(N86)-FIND("/",N86))</f>
        <v>shorts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IF(L87&gt;0,E87/L87,0)</f>
        <v>71.714285714285708</v>
      </c>
      <c r="Q87" t="str">
        <f>LEFT(N87,FIND("/",N87)-1)</f>
        <v>film &amp; video</v>
      </c>
      <c r="R87" t="str">
        <f>RIGHT(N87,LEN(N87)-FIND("/",N87))</f>
        <v>shorts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IF(L88&gt;0,E88/L88,0)</f>
        <v>375.76470588235293</v>
      </c>
      <c r="Q88" t="str">
        <f>LEFT(N88,FIND("/",N88)-1)</f>
        <v>film &amp; video</v>
      </c>
      <c r="R88" t="str">
        <f>RIGHT(N88,LEN(N88)-FIND("/",N88))</f>
        <v>shorts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IF(L89&gt;0,E89/L89,0)</f>
        <v>104.6</v>
      </c>
      <c r="Q89" t="str">
        <f>LEFT(N89,FIND("/",N89)-1)</f>
        <v>film &amp; video</v>
      </c>
      <c r="R89" t="str">
        <f>RIGHT(N89,LEN(N89)-FIND("/",N89))</f>
        <v>shorts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IF(L90&gt;0,E90/L90,0)</f>
        <v>60</v>
      </c>
      <c r="Q90" t="str">
        <f>LEFT(N90,FIND("/",N90)-1)</f>
        <v>film &amp; video</v>
      </c>
      <c r="R90" t="str">
        <f>RIGHT(N90,LEN(N90)-FIND("/",N90))</f>
        <v>shorts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IF(L91&gt;0,E91/L91,0)</f>
        <v>123.28571428571429</v>
      </c>
      <c r="Q91" t="str">
        <f>LEFT(N91,FIND("/",N91)-1)</f>
        <v>film &amp; video</v>
      </c>
      <c r="R91" t="str">
        <f>RIGHT(N91,LEN(N91)-FIND("/",N91))</f>
        <v>shorts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IF(L92&gt;0,E92/L92,0)</f>
        <v>31.375</v>
      </c>
      <c r="Q92" t="str">
        <f>LEFT(N92,FIND("/",N92)-1)</f>
        <v>film &amp; video</v>
      </c>
      <c r="R92" t="str">
        <f>RIGHT(N92,LEN(N92)-FIND("/",N92))</f>
        <v>shorts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IF(L93&gt;0,E93/L93,0)</f>
        <v>78.260869565217391</v>
      </c>
      <c r="Q93" t="str">
        <f>LEFT(N93,FIND("/",N93)-1)</f>
        <v>film &amp; video</v>
      </c>
      <c r="R93" t="str">
        <f>RIGHT(N93,LEN(N93)-FIND("/",N93))</f>
        <v>shorts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IF(L94&gt;0,E94/L94,0)</f>
        <v>122.32558139534883</v>
      </c>
      <c r="Q94" t="str">
        <f>LEFT(N94,FIND("/",N94)-1)</f>
        <v>film &amp; video</v>
      </c>
      <c r="R94" t="str">
        <f>RIGHT(N94,LEN(N94)-FIND("/",N94))</f>
        <v>shorts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IF(L95&gt;0,E95/L95,0)</f>
        <v>73.733333333333334</v>
      </c>
      <c r="Q95" t="str">
        <f>LEFT(N95,FIND("/",N95)-1)</f>
        <v>film &amp; video</v>
      </c>
      <c r="R95" t="str">
        <f>RIGHT(N95,LEN(N95)-FIND("/",N95))</f>
        <v>shorts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IF(L96&gt;0,E96/L96,0)</f>
        <v>21.666666666666668</v>
      </c>
      <c r="Q96" t="str">
        <f>LEFT(N96,FIND("/",N96)-1)</f>
        <v>film &amp; video</v>
      </c>
      <c r="R96" t="str">
        <f>RIGHT(N96,LEN(N96)-FIND("/",N96))</f>
        <v>shorts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IF(L97&gt;0,E97/L97,0)</f>
        <v>21.904761904761905</v>
      </c>
      <c r="Q97" t="str">
        <f>LEFT(N97,FIND("/",N97)-1)</f>
        <v>film &amp; video</v>
      </c>
      <c r="R97" t="str">
        <f>RIGHT(N97,LEN(N97)-FIND("/",N97))</f>
        <v>shorts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IF(L98&gt;0,E98/L98,0)</f>
        <v>50.588235294117645</v>
      </c>
      <c r="Q98" t="str">
        <f>LEFT(N98,FIND("/",N98)-1)</f>
        <v>film &amp; video</v>
      </c>
      <c r="R98" t="str">
        <f>RIGHT(N98,LEN(N98)-FIND("/",N98))</f>
        <v>shorts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IF(L99&gt;0,E99/L99,0)</f>
        <v>53.125</v>
      </c>
      <c r="Q99" t="str">
        <f>LEFT(N99,FIND("/",N99)-1)</f>
        <v>film &amp; video</v>
      </c>
      <c r="R99" t="str">
        <f>RIGHT(N99,LEN(N99)-FIND("/",N99))</f>
        <v>shorts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IF(L100&gt;0,E100/L100,0)</f>
        <v>56.666666666666664</v>
      </c>
      <c r="Q100" t="str">
        <f>LEFT(N100,FIND("/",N100)-1)</f>
        <v>film &amp; video</v>
      </c>
      <c r="R100" t="str">
        <f>RIGHT(N100,LEN(N100)-FIND("/",N100))</f>
        <v>shorts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IF(L101&gt;0,E101/L101,0)</f>
        <v>40.776666666666664</v>
      </c>
      <c r="Q101" t="str">
        <f>LEFT(N101,FIND("/",N101)-1)</f>
        <v>film &amp; video</v>
      </c>
      <c r="R101" t="str">
        <f>RIGHT(N101,LEN(N101)-FIND("/",N101))</f>
        <v>shorts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IF(L102&gt;0,E102/L102,0)</f>
        <v>192.30769230769232</v>
      </c>
      <c r="Q102" t="str">
        <f>LEFT(N102,FIND("/",N102)-1)</f>
        <v>film &amp; video</v>
      </c>
      <c r="R102" t="str">
        <f>RIGHT(N102,LEN(N102)-FIND("/",N102))</f>
        <v>shorts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IF(L103&gt;0,E103/L103,0)</f>
        <v>100</v>
      </c>
      <c r="Q103" t="str">
        <f>LEFT(N103,FIND("/",N103)-1)</f>
        <v>film &amp; video</v>
      </c>
      <c r="R103" t="str">
        <f>RIGHT(N103,LEN(N103)-FIND("/",N103))</f>
        <v>shorts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IF(L104&gt;0,E104/L104,0)</f>
        <v>117.92307692307692</v>
      </c>
      <c r="Q104" t="str">
        <f>LEFT(N104,FIND("/",N104)-1)</f>
        <v>film &amp; video</v>
      </c>
      <c r="R104" t="str">
        <f>RIGHT(N104,LEN(N104)-FIND("/",N104))</f>
        <v>shorts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IF(L105&gt;0,E105/L105,0)</f>
        <v>27.897959183673468</v>
      </c>
      <c r="Q105" t="str">
        <f>LEFT(N105,FIND("/",N105)-1)</f>
        <v>film &amp; video</v>
      </c>
      <c r="R105" t="str">
        <f>RIGHT(N105,LEN(N105)-FIND("/",N105))</f>
        <v>shorts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IF(L106&gt;0,E106/L106,0)</f>
        <v>60</v>
      </c>
      <c r="Q106" t="str">
        <f>LEFT(N106,FIND("/",N106)-1)</f>
        <v>film &amp; video</v>
      </c>
      <c r="R106" t="str">
        <f>RIGHT(N106,LEN(N106)-FIND("/",N106))</f>
        <v>shorts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IF(L107&gt;0,E107/L107,0)</f>
        <v>39.383333333333333</v>
      </c>
      <c r="Q107" t="str">
        <f>LEFT(N107,FIND("/",N107)-1)</f>
        <v>film &amp; video</v>
      </c>
      <c r="R107" t="str">
        <f>RIGHT(N107,LEN(N107)-FIND("/",N107))</f>
        <v>shorts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IF(L108&gt;0,E108/L108,0)</f>
        <v>186.11111111111111</v>
      </c>
      <c r="Q108" t="str">
        <f>LEFT(N108,FIND("/",N108)-1)</f>
        <v>film &amp; video</v>
      </c>
      <c r="R108" t="str">
        <f>RIGHT(N108,LEN(N108)-FIND("/",N108))</f>
        <v>shorts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IF(L109&gt;0,E109/L109,0)</f>
        <v>111.37681159420291</v>
      </c>
      <c r="Q109" t="str">
        <f>LEFT(N109,FIND("/",N109)-1)</f>
        <v>film &amp; video</v>
      </c>
      <c r="R109" t="str">
        <f>RIGHT(N109,LEN(N109)-FIND("/",N109))</f>
        <v>shorts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IF(L110&gt;0,E110/L110,0)</f>
        <v>78.723404255319153</v>
      </c>
      <c r="Q110" t="str">
        <f>LEFT(N110,FIND("/",N110)-1)</f>
        <v>film &amp; video</v>
      </c>
      <c r="R110" t="str">
        <f>RIGHT(N110,LEN(N110)-FIND("/",N110))</f>
        <v>shorts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IF(L111&gt;0,E111/L111,0)</f>
        <v>46.702127659574465</v>
      </c>
      <c r="Q111" t="str">
        <f>LEFT(N111,FIND("/",N111)-1)</f>
        <v>film &amp; video</v>
      </c>
      <c r="R111" t="str">
        <f>RIGHT(N111,LEN(N111)-FIND("/",N111))</f>
        <v>shorts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IF(L112&gt;0,E112/L112,0)</f>
        <v>65.384615384615387</v>
      </c>
      <c r="Q112" t="str">
        <f>LEFT(N112,FIND("/",N112)-1)</f>
        <v>film &amp; video</v>
      </c>
      <c r="R112" t="str">
        <f>RIGHT(N112,LEN(N112)-FIND("/",N112))</f>
        <v>shorts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IF(L113&gt;0,E113/L113,0)</f>
        <v>102.0754716981132</v>
      </c>
      <c r="Q113" t="str">
        <f>LEFT(N113,FIND("/",N113)-1)</f>
        <v>film &amp; video</v>
      </c>
      <c r="R113" t="str">
        <f>RIGHT(N113,LEN(N113)-FIND("/",N113))</f>
        <v>shorts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IF(L114&gt;0,E114/L114,0)</f>
        <v>64.197530864197532</v>
      </c>
      <c r="Q114" t="str">
        <f>LEFT(N114,FIND("/",N114)-1)</f>
        <v>film &amp; video</v>
      </c>
      <c r="R114" t="str">
        <f>RIGHT(N114,LEN(N114)-FIND("/",N114))</f>
        <v>shorts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IF(L115&gt;0,E115/L115,0)</f>
        <v>90.384615384615387</v>
      </c>
      <c r="Q115" t="str">
        <f>LEFT(N115,FIND("/",N115)-1)</f>
        <v>film &amp; video</v>
      </c>
      <c r="R115" t="str">
        <f>RIGHT(N115,LEN(N115)-FIND("/",N115))</f>
        <v>shorts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IF(L116&gt;0,E116/L116,0)</f>
        <v>88.571428571428569</v>
      </c>
      <c r="Q116" t="str">
        <f>LEFT(N116,FIND("/",N116)-1)</f>
        <v>film &amp; video</v>
      </c>
      <c r="R116" t="str">
        <f>RIGHT(N116,LEN(N116)-FIND("/",N116))</f>
        <v>shorts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IF(L117&gt;0,E117/L117,0)</f>
        <v>28.727272727272727</v>
      </c>
      <c r="Q117" t="str">
        <f>LEFT(N117,FIND("/",N117)-1)</f>
        <v>film &amp; video</v>
      </c>
      <c r="R117" t="str">
        <f>RIGHT(N117,LEN(N117)-FIND("/",N117))</f>
        <v>shorts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IF(L118&gt;0,E118/L118,0)</f>
        <v>69.78947368421052</v>
      </c>
      <c r="Q118" t="str">
        <f>LEFT(N118,FIND("/",N118)-1)</f>
        <v>film &amp; video</v>
      </c>
      <c r="R118" t="str">
        <f>RIGHT(N118,LEN(N118)-FIND("/",N118))</f>
        <v>shorts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IF(L119&gt;0,E119/L119,0)</f>
        <v>167.48962962962963</v>
      </c>
      <c r="Q119" t="str">
        <f>LEFT(N119,FIND("/",N119)-1)</f>
        <v>film &amp; video</v>
      </c>
      <c r="R119" t="str">
        <f>RIGHT(N119,LEN(N119)-FIND("/",N119))</f>
        <v>shorts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IF(L120&gt;0,E120/L120,0)</f>
        <v>144.91230769230768</v>
      </c>
      <c r="Q120" t="str">
        <f>LEFT(N120,FIND("/",N120)-1)</f>
        <v>film &amp; video</v>
      </c>
      <c r="R120" t="str">
        <f>RIGHT(N120,LEN(N120)-FIND("/",N120))</f>
        <v>shorts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IF(L121&gt;0,E121/L121,0)</f>
        <v>91.840540540540545</v>
      </c>
      <c r="Q121" t="str">
        <f>LEFT(N121,FIND("/",N121)-1)</f>
        <v>film &amp; video</v>
      </c>
      <c r="R121" t="str">
        <f>RIGHT(N121,LEN(N121)-FIND("/",N121))</f>
        <v>shorts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IF(L122&gt;0,E122/L122,0)</f>
        <v>10</v>
      </c>
      <c r="Q122" t="str">
        <f>LEFT(N122,FIND("/",N122)-1)</f>
        <v>film &amp; video</v>
      </c>
      <c r="R122" t="str">
        <f>RIGHT(N122,LEN(N122)-FIND("/",N122))</f>
        <v>science fiction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IF(L123&gt;0,E123/L123,0)</f>
        <v>1</v>
      </c>
      <c r="Q123" t="str">
        <f>LEFT(N123,FIND("/",N123)-1)</f>
        <v>film &amp; video</v>
      </c>
      <c r="R123" t="str">
        <f>RIGHT(N123,LEN(N123)-FIND("/",N123))</f>
        <v>science fiction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>
        <f>IF(L124&gt;0,E124/L124,0)</f>
        <v>0</v>
      </c>
      <c r="Q124" t="str">
        <f>LEFT(N124,FIND("/",N124)-1)</f>
        <v>film &amp; video</v>
      </c>
      <c r="R124" t="str">
        <f>RIGHT(N124,LEN(N124)-FIND("/",N124))</f>
        <v>science fiction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IF(L125&gt;0,E125/L125,0)</f>
        <v>25.166666666666668</v>
      </c>
      <c r="Q125" t="str">
        <f>LEFT(N125,FIND("/",N125)-1)</f>
        <v>film &amp; video</v>
      </c>
      <c r="R125" t="str">
        <f>RIGHT(N125,LEN(N125)-FIND("/",N125))</f>
        <v>science fiction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>
        <f>IF(L126&gt;0,E126/L126,0)</f>
        <v>0</v>
      </c>
      <c r="Q126" t="str">
        <f>LEFT(N126,FIND("/",N126)-1)</f>
        <v>film &amp; video</v>
      </c>
      <c r="R126" t="str">
        <f>RIGHT(N126,LEN(N126)-FIND("/",N126))</f>
        <v>science fiction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IF(L127&gt;0,E127/L127,0)</f>
        <v>11.666666666666666</v>
      </c>
      <c r="Q127" t="str">
        <f>LEFT(N127,FIND("/",N127)-1)</f>
        <v>film &amp; video</v>
      </c>
      <c r="R127" t="str">
        <f>RIGHT(N127,LEN(N127)-FIND("/",N127))</f>
        <v>science fiction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IF(L128&gt;0,E128/L128,0)</f>
        <v>106.69230769230769</v>
      </c>
      <c r="Q128" t="str">
        <f>LEFT(N128,FIND("/",N128)-1)</f>
        <v>film &amp; video</v>
      </c>
      <c r="R128" t="str">
        <f>RIGHT(N128,LEN(N128)-FIND("/",N128))</f>
        <v>science fiction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IF(L129&gt;0,E129/L129,0)</f>
        <v>47.5</v>
      </c>
      <c r="Q129" t="str">
        <f>LEFT(N129,FIND("/",N129)-1)</f>
        <v>film &amp; video</v>
      </c>
      <c r="R129" t="str">
        <f>RIGHT(N129,LEN(N129)-FIND("/",N129))</f>
        <v>science fiction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IF(L130&gt;0,E130/L130,0)</f>
        <v>311.16666666666669</v>
      </c>
      <c r="Q130" t="str">
        <f>LEFT(N130,FIND("/",N130)-1)</f>
        <v>film &amp; video</v>
      </c>
      <c r="R130" t="str">
        <f>RIGHT(N130,LEN(N130)-FIND("/",N130))</f>
        <v>science fiction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>
        <f>IF(L131&gt;0,E131/L131,0)</f>
        <v>0</v>
      </c>
      <c r="Q131" t="str">
        <f>LEFT(N131,FIND("/",N131)-1)</f>
        <v>film &amp; video</v>
      </c>
      <c r="R131" t="str">
        <f>RIGHT(N131,LEN(N131)-FIND("/",N131))</f>
        <v>science fiction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>
        <f>IF(L132&gt;0,E132/L132,0)</f>
        <v>0</v>
      </c>
      <c r="Q132" t="str">
        <f>LEFT(N132,FIND("/",N132)-1)</f>
        <v>film &amp; video</v>
      </c>
      <c r="R132" t="str">
        <f>RIGHT(N132,LEN(N132)-FIND("/",N132))</f>
        <v>science fiction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>
        <f>IF(L133&gt;0,E133/L133,0)</f>
        <v>0</v>
      </c>
      <c r="Q133" t="str">
        <f>LEFT(N133,FIND("/",N133)-1)</f>
        <v>film &amp; video</v>
      </c>
      <c r="R133" t="str">
        <f>RIGHT(N133,LEN(N133)-FIND("/",N133))</f>
        <v>science fiction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IF(L134&gt;0,E134/L134,0)</f>
        <v>94.506172839506178</v>
      </c>
      <c r="Q134" t="str">
        <f>LEFT(N134,FIND("/",N134)-1)</f>
        <v>film &amp; video</v>
      </c>
      <c r="R134" t="str">
        <f>RIGHT(N134,LEN(N134)-FIND("/",N134))</f>
        <v>science fiction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>
        <f>IF(L135&gt;0,E135/L135,0)</f>
        <v>0</v>
      </c>
      <c r="Q135" t="str">
        <f>LEFT(N135,FIND("/",N135)-1)</f>
        <v>film &amp; video</v>
      </c>
      <c r="R135" t="str">
        <f>RIGHT(N135,LEN(N135)-FIND("/",N135))</f>
        <v>science fiction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>
        <f>IF(L136&gt;0,E136/L136,0)</f>
        <v>0</v>
      </c>
      <c r="Q136" t="str">
        <f>LEFT(N136,FIND("/",N136)-1)</f>
        <v>film &amp; video</v>
      </c>
      <c r="R136" t="str">
        <f>RIGHT(N136,LEN(N136)-FIND("/",N136))</f>
        <v>science fiction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IF(L137&gt;0,E137/L137,0)</f>
        <v>80.599999999999994</v>
      </c>
      <c r="Q137" t="str">
        <f>LEFT(N137,FIND("/",N137)-1)</f>
        <v>film &amp; video</v>
      </c>
      <c r="R137" t="str">
        <f>RIGHT(N137,LEN(N137)-FIND("/",N137))</f>
        <v>science fiction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>
        <f>IF(L138&gt;0,E138/L138,0)</f>
        <v>0</v>
      </c>
      <c r="Q138" t="str">
        <f>LEFT(N138,FIND("/",N138)-1)</f>
        <v>film &amp; video</v>
      </c>
      <c r="R138" t="str">
        <f>RIGHT(N138,LEN(N138)-FIND("/",N138))</f>
        <v>science fiction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>
        <f>IF(L139&gt;0,E139/L139,0)</f>
        <v>0</v>
      </c>
      <c r="Q139" t="str">
        <f>LEFT(N139,FIND("/",N139)-1)</f>
        <v>film &amp; video</v>
      </c>
      <c r="R139" t="str">
        <f>RIGHT(N139,LEN(N139)-FIND("/",N139))</f>
        <v>science fiction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IF(L140&gt;0,E140/L140,0)</f>
        <v>81.241379310344826</v>
      </c>
      <c r="Q140" t="str">
        <f>LEFT(N140,FIND("/",N140)-1)</f>
        <v>film &amp; video</v>
      </c>
      <c r="R140" t="str">
        <f>RIGHT(N140,LEN(N140)-FIND("/",N140))</f>
        <v>science fiction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IF(L141&gt;0,E141/L141,0)</f>
        <v>500</v>
      </c>
      <c r="Q141" t="str">
        <f>LEFT(N141,FIND("/",N141)-1)</f>
        <v>film &amp; video</v>
      </c>
      <c r="R141" t="str">
        <f>RIGHT(N141,LEN(N141)-FIND("/",N141))</f>
        <v>science fiction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>
        <f>IF(L142&gt;0,E142/L142,0)</f>
        <v>0</v>
      </c>
      <c r="Q142" t="str">
        <f>LEFT(N142,FIND("/",N142)-1)</f>
        <v>film &amp; video</v>
      </c>
      <c r="R142" t="str">
        <f>RIGHT(N142,LEN(N142)-FIND("/",N142))</f>
        <v>science fiction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IF(L143&gt;0,E143/L143,0)</f>
        <v>46.178571428571431</v>
      </c>
      <c r="Q143" t="str">
        <f>LEFT(N143,FIND("/",N143)-1)</f>
        <v>film &amp; video</v>
      </c>
      <c r="R143" t="str">
        <f>RIGHT(N143,LEN(N143)-FIND("/",N143))</f>
        <v>science fiction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IF(L144&gt;0,E144/L144,0)</f>
        <v>10</v>
      </c>
      <c r="Q144" t="str">
        <f>LEFT(N144,FIND("/",N144)-1)</f>
        <v>film &amp; video</v>
      </c>
      <c r="R144" t="str">
        <f>RIGHT(N144,LEN(N144)-FIND("/",N144))</f>
        <v>science fiction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>
        <f>IF(L145&gt;0,E145/L145,0)</f>
        <v>0</v>
      </c>
      <c r="Q145" t="str">
        <f>LEFT(N145,FIND("/",N145)-1)</f>
        <v>film &amp; video</v>
      </c>
      <c r="R145" t="str">
        <f>RIGHT(N145,LEN(N145)-FIND("/",N145))</f>
        <v>science fiction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IF(L146&gt;0,E146/L146,0)</f>
        <v>55.945945945945944</v>
      </c>
      <c r="Q146" t="str">
        <f>LEFT(N146,FIND("/",N146)-1)</f>
        <v>film &amp; video</v>
      </c>
      <c r="R146" t="str">
        <f>RIGHT(N146,LEN(N146)-FIND("/",N146))</f>
        <v>science fiction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IF(L147&gt;0,E147/L147,0)</f>
        <v>37.555555555555557</v>
      </c>
      <c r="Q147" t="str">
        <f>LEFT(N147,FIND("/",N147)-1)</f>
        <v>film &amp; video</v>
      </c>
      <c r="R147" t="str">
        <f>RIGHT(N147,LEN(N147)-FIND("/",N147))</f>
        <v>science fiction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IF(L148&gt;0,E148/L148,0)</f>
        <v>38.333333333333336</v>
      </c>
      <c r="Q148" t="str">
        <f>LEFT(N148,FIND("/",N148)-1)</f>
        <v>film &amp; video</v>
      </c>
      <c r="R148" t="str">
        <f>RIGHT(N148,LEN(N148)-FIND("/",N148))</f>
        <v>science fiction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>
        <f>IF(L149&gt;0,E149/L149,0)</f>
        <v>0</v>
      </c>
      <c r="Q149" t="str">
        <f>LEFT(N149,FIND("/",N149)-1)</f>
        <v>film &amp; video</v>
      </c>
      <c r="R149" t="str">
        <f>RIGHT(N149,LEN(N149)-FIND("/",N149))</f>
        <v>science fiction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IF(L150&gt;0,E150/L150,0)</f>
        <v>20</v>
      </c>
      <c r="Q150" t="str">
        <f>LEFT(N150,FIND("/",N150)-1)</f>
        <v>film &amp; video</v>
      </c>
      <c r="R150" t="str">
        <f>RIGHT(N150,LEN(N150)-FIND("/",N150))</f>
        <v>science fiction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IF(L151&gt;0,E151/L151,0)</f>
        <v>15.333333333333334</v>
      </c>
      <c r="Q151" t="str">
        <f>LEFT(N151,FIND("/",N151)-1)</f>
        <v>film &amp; video</v>
      </c>
      <c r="R151" t="str">
        <f>RIGHT(N151,LEN(N151)-FIND("/",N151))</f>
        <v>science fiction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IF(L152&gt;0,E152/L152,0)</f>
        <v>449.43283582089555</v>
      </c>
      <c r="Q152" t="str">
        <f>LEFT(N152,FIND("/",N152)-1)</f>
        <v>film &amp; video</v>
      </c>
      <c r="R152" t="str">
        <f>RIGHT(N152,LEN(N152)-FIND("/",N152))</f>
        <v>science fiction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IF(L153&gt;0,E153/L153,0)</f>
        <v>28</v>
      </c>
      <c r="Q153" t="str">
        <f>LEFT(N153,FIND("/",N153)-1)</f>
        <v>film &amp; video</v>
      </c>
      <c r="R153" t="str">
        <f>RIGHT(N153,LEN(N153)-FIND("/",N153))</f>
        <v>science fiction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IF(L154&gt;0,E154/L154,0)</f>
        <v>15</v>
      </c>
      <c r="Q154" t="str">
        <f>LEFT(N154,FIND("/",N154)-1)</f>
        <v>film &amp; video</v>
      </c>
      <c r="R154" t="str">
        <f>RIGHT(N154,LEN(N154)-FIND("/",N154))</f>
        <v>science fiction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IF(L155&gt;0,E155/L155,0)</f>
        <v>35.9</v>
      </c>
      <c r="Q155" t="str">
        <f>LEFT(N155,FIND("/",N155)-1)</f>
        <v>film &amp; video</v>
      </c>
      <c r="R155" t="str">
        <f>RIGHT(N155,LEN(N155)-FIND("/",N155))</f>
        <v>science fiction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IF(L156&gt;0,E156/L156,0)</f>
        <v>13.333333333333334</v>
      </c>
      <c r="Q156" t="str">
        <f>LEFT(N156,FIND("/",N156)-1)</f>
        <v>film &amp; video</v>
      </c>
      <c r="R156" t="str">
        <f>RIGHT(N156,LEN(N156)-FIND("/",N156))</f>
        <v>science fiction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IF(L157&gt;0,E157/L157,0)</f>
        <v>20.25</v>
      </c>
      <c r="Q157" t="str">
        <f>LEFT(N157,FIND("/",N157)-1)</f>
        <v>film &amp; video</v>
      </c>
      <c r="R157" t="str">
        <f>RIGHT(N157,LEN(N157)-FIND("/",N157))</f>
        <v>science fiction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IF(L158&gt;0,E158/L158,0)</f>
        <v>119</v>
      </c>
      <c r="Q158" t="str">
        <f>LEFT(N158,FIND("/",N158)-1)</f>
        <v>film &amp; video</v>
      </c>
      <c r="R158" t="str">
        <f>RIGHT(N158,LEN(N158)-FIND("/",N158))</f>
        <v>science fiction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IF(L159&gt;0,E159/L159,0)</f>
        <v>4</v>
      </c>
      <c r="Q159" t="str">
        <f>LEFT(N159,FIND("/",N159)-1)</f>
        <v>film &amp; video</v>
      </c>
      <c r="R159" t="str">
        <f>RIGHT(N159,LEN(N159)-FIND("/",N159))</f>
        <v>science fiction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>
        <f>IF(L160&gt;0,E160/L160,0)</f>
        <v>0</v>
      </c>
      <c r="Q160" t="str">
        <f>LEFT(N160,FIND("/",N160)-1)</f>
        <v>film &amp; video</v>
      </c>
      <c r="R160" t="str">
        <f>RIGHT(N160,LEN(N160)-FIND("/",N160))</f>
        <v>science fiction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IF(L161&gt;0,E161/L161,0)</f>
        <v>10</v>
      </c>
      <c r="Q161" t="str">
        <f>LEFT(N161,FIND("/",N161)-1)</f>
        <v>film &amp; video</v>
      </c>
      <c r="R161" t="str">
        <f>RIGHT(N161,LEN(N161)-FIND("/",N161))</f>
        <v>science fiction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>
        <f>IF(L162&gt;0,E162/L162,0)</f>
        <v>0</v>
      </c>
      <c r="Q162" t="str">
        <f>LEFT(N162,FIND("/",N162)-1)</f>
        <v>film &amp; video</v>
      </c>
      <c r="R162" t="str">
        <f>RIGHT(N162,LEN(N162)-FIND("/",N162))</f>
        <v>drama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IF(L163&gt;0,E163/L163,0)</f>
        <v>5</v>
      </c>
      <c r="Q163" t="str">
        <f>LEFT(N163,FIND("/",N163)-1)</f>
        <v>film &amp; video</v>
      </c>
      <c r="R163" t="str">
        <f>RIGHT(N163,LEN(N163)-FIND("/",N163))</f>
        <v>drama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IF(L164&gt;0,E164/L164,0)</f>
        <v>43.5</v>
      </c>
      <c r="Q164" t="str">
        <f>LEFT(N164,FIND("/",N164)-1)</f>
        <v>film &amp; video</v>
      </c>
      <c r="R164" t="str">
        <f>RIGHT(N164,LEN(N164)-FIND("/",N164))</f>
        <v>drama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>
        <f>IF(L165&gt;0,E165/L165,0)</f>
        <v>0</v>
      </c>
      <c r="Q165" t="str">
        <f>LEFT(N165,FIND("/",N165)-1)</f>
        <v>film &amp; video</v>
      </c>
      <c r="R165" t="str">
        <f>RIGHT(N165,LEN(N165)-FIND("/",N165))</f>
        <v>drama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IF(L166&gt;0,E166/L166,0)</f>
        <v>91.428571428571431</v>
      </c>
      <c r="Q166" t="str">
        <f>LEFT(N166,FIND("/",N166)-1)</f>
        <v>film &amp; video</v>
      </c>
      <c r="R166" t="str">
        <f>RIGHT(N166,LEN(N166)-FIND("/",N166))</f>
        <v>drama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>
        <f>IF(L167&gt;0,E167/L167,0)</f>
        <v>0</v>
      </c>
      <c r="Q167" t="str">
        <f>LEFT(N167,FIND("/",N167)-1)</f>
        <v>film &amp; video</v>
      </c>
      <c r="R167" t="str">
        <f>RIGHT(N167,LEN(N167)-FIND("/",N167))</f>
        <v>drama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IF(L168&gt;0,E168/L168,0)</f>
        <v>3000</v>
      </c>
      <c r="Q168" t="str">
        <f>LEFT(N168,FIND("/",N168)-1)</f>
        <v>film &amp; video</v>
      </c>
      <c r="R168" t="str">
        <f>RIGHT(N168,LEN(N168)-FIND("/",N168))</f>
        <v>drama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IF(L169&gt;0,E169/L169,0)</f>
        <v>5.5</v>
      </c>
      <c r="Q169" t="str">
        <f>LEFT(N169,FIND("/",N169)-1)</f>
        <v>film &amp; video</v>
      </c>
      <c r="R169" t="str">
        <f>RIGHT(N169,LEN(N169)-FIND("/",N169))</f>
        <v>drama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IF(L170&gt;0,E170/L170,0)</f>
        <v>108.33333333333333</v>
      </c>
      <c r="Q170" t="str">
        <f>LEFT(N170,FIND("/",N170)-1)</f>
        <v>film &amp; video</v>
      </c>
      <c r="R170" t="str">
        <f>RIGHT(N170,LEN(N170)-FIND("/",N170))</f>
        <v>drama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IF(L171&gt;0,E171/L171,0)</f>
        <v>56</v>
      </c>
      <c r="Q171" t="str">
        <f>LEFT(N171,FIND("/",N171)-1)</f>
        <v>film &amp; video</v>
      </c>
      <c r="R171" t="str">
        <f>RIGHT(N171,LEN(N171)-FIND("/",N171))</f>
        <v>drama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IF(L172&gt;0,E172/L172,0)</f>
        <v>32.5</v>
      </c>
      <c r="Q172" t="str">
        <f>LEFT(N172,FIND("/",N172)-1)</f>
        <v>film &amp; video</v>
      </c>
      <c r="R172" t="str">
        <f>RIGHT(N172,LEN(N172)-FIND("/",N172))</f>
        <v>drama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IF(L173&gt;0,E173/L173,0)</f>
        <v>1</v>
      </c>
      <c r="Q173" t="str">
        <f>LEFT(N173,FIND("/",N173)-1)</f>
        <v>film &amp; video</v>
      </c>
      <c r="R173" t="str">
        <f>RIGHT(N173,LEN(N173)-FIND("/",N173))</f>
        <v>drama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>
        <f>IF(L174&gt;0,E174/L174,0)</f>
        <v>0</v>
      </c>
      <c r="Q174" t="str">
        <f>LEFT(N174,FIND("/",N174)-1)</f>
        <v>film &amp; video</v>
      </c>
      <c r="R174" t="str">
        <f>RIGHT(N174,LEN(N174)-FIND("/",N174))</f>
        <v>drama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>
        <f>IF(L175&gt;0,E175/L175,0)</f>
        <v>0</v>
      </c>
      <c r="Q175" t="str">
        <f>LEFT(N175,FIND("/",N175)-1)</f>
        <v>film &amp; video</v>
      </c>
      <c r="R175" t="str">
        <f>RIGHT(N175,LEN(N175)-FIND("/",N175))</f>
        <v>drama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>
        <f>IF(L176&gt;0,E176/L176,0)</f>
        <v>0</v>
      </c>
      <c r="Q176" t="str">
        <f>LEFT(N176,FIND("/",N176)-1)</f>
        <v>film &amp; video</v>
      </c>
      <c r="R176" t="str">
        <f>RIGHT(N176,LEN(N176)-FIND("/",N176))</f>
        <v>drama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IF(L177&gt;0,E177/L177,0)</f>
        <v>49.884615384615387</v>
      </c>
      <c r="Q177" t="str">
        <f>LEFT(N177,FIND("/",N177)-1)</f>
        <v>film &amp; video</v>
      </c>
      <c r="R177" t="str">
        <f>RIGHT(N177,LEN(N177)-FIND("/",N177))</f>
        <v>drama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>
        <f>IF(L178&gt;0,E178/L178,0)</f>
        <v>0</v>
      </c>
      <c r="Q178" t="str">
        <f>LEFT(N178,FIND("/",N178)-1)</f>
        <v>film &amp; video</v>
      </c>
      <c r="R178" t="str">
        <f>RIGHT(N178,LEN(N178)-FIND("/",N178))</f>
        <v>drama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IF(L179&gt;0,E179/L179,0)</f>
        <v>25.714285714285715</v>
      </c>
      <c r="Q179" t="str">
        <f>LEFT(N179,FIND("/",N179)-1)</f>
        <v>film &amp; video</v>
      </c>
      <c r="R179" t="str">
        <f>RIGHT(N179,LEN(N179)-FIND("/",N179))</f>
        <v>drama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>
        <f>IF(L180&gt;0,E180/L180,0)</f>
        <v>0</v>
      </c>
      <c r="Q180" t="str">
        <f>LEFT(N180,FIND("/",N180)-1)</f>
        <v>film &amp; video</v>
      </c>
      <c r="R180" t="str">
        <f>RIGHT(N180,LEN(N180)-FIND("/",N180))</f>
        <v>drama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IF(L181&gt;0,E181/L181,0)</f>
        <v>100</v>
      </c>
      <c r="Q181" t="str">
        <f>LEFT(N181,FIND("/",N181)-1)</f>
        <v>film &amp; video</v>
      </c>
      <c r="R181" t="str">
        <f>RIGHT(N181,LEN(N181)-FIND("/",N181))</f>
        <v>drama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IF(L182&gt;0,E182/L182,0)</f>
        <v>30.846153846153847</v>
      </c>
      <c r="Q182" t="str">
        <f>LEFT(N182,FIND("/",N182)-1)</f>
        <v>film &amp; video</v>
      </c>
      <c r="R182" t="str">
        <f>RIGHT(N182,LEN(N182)-FIND("/",N182))</f>
        <v>drama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IF(L183&gt;0,E183/L183,0)</f>
        <v>180.5</v>
      </c>
      <c r="Q183" t="str">
        <f>LEFT(N183,FIND("/",N183)-1)</f>
        <v>film &amp; video</v>
      </c>
      <c r="R183" t="str">
        <f>RIGHT(N183,LEN(N183)-FIND("/",N183))</f>
        <v>drama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>IF(L184&gt;0,E184/L184,0)</f>
        <v>0</v>
      </c>
      <c r="Q184" t="str">
        <f>LEFT(N184,FIND("/",N184)-1)</f>
        <v>film &amp; video</v>
      </c>
      <c r="R184" t="str">
        <f>RIGHT(N184,LEN(N184)-FIND("/",N184))</f>
        <v>drama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IF(L185&gt;0,E185/L185,0)</f>
        <v>373.5</v>
      </c>
      <c r="Q185" t="str">
        <f>LEFT(N185,FIND("/",N185)-1)</f>
        <v>film &amp; video</v>
      </c>
      <c r="R185" t="str">
        <f>RIGHT(N185,LEN(N185)-FIND("/",N185))</f>
        <v>drama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IF(L186&gt;0,E186/L186,0)</f>
        <v>25.5</v>
      </c>
      <c r="Q186" t="str">
        <f>LEFT(N186,FIND("/",N186)-1)</f>
        <v>film &amp; video</v>
      </c>
      <c r="R186" t="str">
        <f>RIGHT(N186,LEN(N186)-FIND("/",N186))</f>
        <v>drama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IF(L187&gt;0,E187/L187,0)</f>
        <v>220</v>
      </c>
      <c r="Q187" t="str">
        <f>LEFT(N187,FIND("/",N187)-1)</f>
        <v>film &amp; video</v>
      </c>
      <c r="R187" t="str">
        <f>RIGHT(N187,LEN(N187)-FIND("/",N187))</f>
        <v>drama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>
        <f>IF(L188&gt;0,E188/L188,0)</f>
        <v>0</v>
      </c>
      <c r="Q188" t="str">
        <f>LEFT(N188,FIND("/",N188)-1)</f>
        <v>film &amp; video</v>
      </c>
      <c r="R188" t="str">
        <f>RIGHT(N188,LEN(N188)-FIND("/",N188))</f>
        <v>drama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IF(L189&gt;0,E189/L189,0)</f>
        <v>160</v>
      </c>
      <c r="Q189" t="str">
        <f>LEFT(N189,FIND("/",N189)-1)</f>
        <v>film &amp; video</v>
      </c>
      <c r="R189" t="str">
        <f>RIGHT(N189,LEN(N189)-FIND("/",N189))</f>
        <v>drama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>
        <f>IF(L190&gt;0,E190/L190,0)</f>
        <v>0</v>
      </c>
      <c r="Q190" t="str">
        <f>LEFT(N190,FIND("/",N190)-1)</f>
        <v>film &amp; video</v>
      </c>
      <c r="R190" t="str">
        <f>RIGHT(N190,LEN(N190)-FIND("/",N190))</f>
        <v>drama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IF(L191&gt;0,E191/L191,0)</f>
        <v>69</v>
      </c>
      <c r="Q191" t="str">
        <f>LEFT(N191,FIND("/",N191)-1)</f>
        <v>film &amp; video</v>
      </c>
      <c r="R191" t="str">
        <f>RIGHT(N191,LEN(N191)-FIND("/",N191))</f>
        <v>drama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IF(L192&gt;0,E192/L192,0)</f>
        <v>50</v>
      </c>
      <c r="Q192" t="str">
        <f>LEFT(N192,FIND("/",N192)-1)</f>
        <v>film &amp; video</v>
      </c>
      <c r="R192" t="str">
        <f>RIGHT(N192,LEN(N192)-FIND("/",N192))</f>
        <v>drama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IF(L193&gt;0,E193/L193,0)</f>
        <v>83.333333333333329</v>
      </c>
      <c r="Q193" t="str">
        <f>LEFT(N193,FIND("/",N193)-1)</f>
        <v>film &amp; video</v>
      </c>
      <c r="R193" t="str">
        <f>RIGHT(N193,LEN(N193)-FIND("/",N193))</f>
        <v>drama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IF(L194&gt;0,E194/L194,0)</f>
        <v>5.666666666666667</v>
      </c>
      <c r="Q194" t="str">
        <f>LEFT(N194,FIND("/",N194)-1)</f>
        <v>film &amp; video</v>
      </c>
      <c r="R194" t="str">
        <f>RIGHT(N194,LEN(N194)-FIND("/",N194))</f>
        <v>drama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>
        <f>IF(L195&gt;0,E195/L195,0)</f>
        <v>0</v>
      </c>
      <c r="Q195" t="str">
        <f>LEFT(N195,FIND("/",N195)-1)</f>
        <v>film &amp; video</v>
      </c>
      <c r="R195" t="str">
        <f>RIGHT(N195,LEN(N195)-FIND("/",N195))</f>
        <v>drama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IF(L196&gt;0,E196/L196,0)</f>
        <v>1</v>
      </c>
      <c r="Q196" t="str">
        <f>LEFT(N196,FIND("/",N196)-1)</f>
        <v>film &amp; video</v>
      </c>
      <c r="R196" t="str">
        <f>RIGHT(N196,LEN(N196)-FIND("/",N196))</f>
        <v>drama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>
        <f>IF(L197&gt;0,E197/L197,0)</f>
        <v>0</v>
      </c>
      <c r="Q197" t="str">
        <f>LEFT(N197,FIND("/",N197)-1)</f>
        <v>film &amp; video</v>
      </c>
      <c r="R197" t="str">
        <f>RIGHT(N197,LEN(N197)-FIND("/",N197))</f>
        <v>drama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IF(L198&gt;0,E198/L198,0)</f>
        <v>77.10526315789474</v>
      </c>
      <c r="Q198" t="str">
        <f>LEFT(N198,FIND("/",N198)-1)</f>
        <v>film &amp; video</v>
      </c>
      <c r="R198" t="str">
        <f>RIGHT(N198,LEN(N198)-FIND("/",N198))</f>
        <v>drama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IF(L199&gt;0,E199/L199,0)</f>
        <v>32.75</v>
      </c>
      <c r="Q199" t="str">
        <f>LEFT(N199,FIND("/",N199)-1)</f>
        <v>film &amp; video</v>
      </c>
      <c r="R199" t="str">
        <f>RIGHT(N199,LEN(N199)-FIND("/",N199))</f>
        <v>drama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IF(L200&gt;0,E200/L200,0)</f>
        <v>46.5</v>
      </c>
      <c r="Q200" t="str">
        <f>LEFT(N200,FIND("/",N200)-1)</f>
        <v>film &amp; video</v>
      </c>
      <c r="R200" t="str">
        <f>RIGHT(N200,LEN(N200)-FIND("/",N200))</f>
        <v>drama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>
        <f>IF(L201&gt;0,E201/L201,0)</f>
        <v>0</v>
      </c>
      <c r="Q201" t="str">
        <f>LEFT(N201,FIND("/",N201)-1)</f>
        <v>film &amp; video</v>
      </c>
      <c r="R201" t="str">
        <f>RIGHT(N201,LEN(N201)-FIND("/",N201))</f>
        <v>drama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IF(L202&gt;0,E202/L202,0)</f>
        <v>87.308333333333337</v>
      </c>
      <c r="Q202" t="str">
        <f>LEFT(N202,FIND("/",N202)-1)</f>
        <v>film &amp; video</v>
      </c>
      <c r="R202" t="str">
        <f>RIGHT(N202,LEN(N202)-FIND("/",N202))</f>
        <v>drama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IF(L203&gt;0,E203/L203,0)</f>
        <v>54.285714285714285</v>
      </c>
      <c r="Q203" t="str">
        <f>LEFT(N203,FIND("/",N203)-1)</f>
        <v>film &amp; video</v>
      </c>
      <c r="R203" t="str">
        <f>RIGHT(N203,LEN(N203)-FIND("/",N203))</f>
        <v>drama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>
        <f>IF(L204&gt;0,E204/L204,0)</f>
        <v>0</v>
      </c>
      <c r="Q204" t="str">
        <f>LEFT(N204,FIND("/",N204)-1)</f>
        <v>film &amp; video</v>
      </c>
      <c r="R204" t="str">
        <f>RIGHT(N204,LEN(N204)-FIND("/",N204))</f>
        <v>drama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IF(L205&gt;0,E205/L205,0)</f>
        <v>93.25</v>
      </c>
      <c r="Q205" t="str">
        <f>LEFT(N205,FIND("/",N205)-1)</f>
        <v>film &amp; video</v>
      </c>
      <c r="R205" t="str">
        <f>RIGHT(N205,LEN(N205)-FIND("/",N205))</f>
        <v>drama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IF(L206&gt;0,E206/L206,0)</f>
        <v>117.68368136117556</v>
      </c>
      <c r="Q206" t="str">
        <f>LEFT(N206,FIND("/",N206)-1)</f>
        <v>film &amp; video</v>
      </c>
      <c r="R206" t="str">
        <f>RIGHT(N206,LEN(N206)-FIND("/",N206))</f>
        <v>drama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IF(L207&gt;0,E207/L207,0)</f>
        <v>76.470588235294116</v>
      </c>
      <c r="Q207" t="str">
        <f>LEFT(N207,FIND("/",N207)-1)</f>
        <v>film &amp; video</v>
      </c>
      <c r="R207" t="str">
        <f>RIGHT(N207,LEN(N207)-FIND("/",N207))</f>
        <v>drama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>
        <f>IF(L208&gt;0,E208/L208,0)</f>
        <v>0</v>
      </c>
      <c r="Q208" t="str">
        <f>LEFT(N208,FIND("/",N208)-1)</f>
        <v>film &amp; video</v>
      </c>
      <c r="R208" t="str">
        <f>RIGHT(N208,LEN(N208)-FIND("/",N208))</f>
        <v>drama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IF(L209&gt;0,E209/L209,0)</f>
        <v>163.84615384615384</v>
      </c>
      <c r="Q209" t="str">
        <f>LEFT(N209,FIND("/",N209)-1)</f>
        <v>film &amp; video</v>
      </c>
      <c r="R209" t="str">
        <f>RIGHT(N209,LEN(N209)-FIND("/",N209))</f>
        <v>drama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>
        <f>IF(L210&gt;0,E210/L210,0)</f>
        <v>0</v>
      </c>
      <c r="Q210" t="str">
        <f>LEFT(N210,FIND("/",N210)-1)</f>
        <v>film &amp; video</v>
      </c>
      <c r="R210" t="str">
        <f>RIGHT(N210,LEN(N210)-FIND("/",N210))</f>
        <v>drama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>
        <f>IF(L211&gt;0,E211/L211,0)</f>
        <v>0</v>
      </c>
      <c r="Q211" t="str">
        <f>LEFT(N211,FIND("/",N211)-1)</f>
        <v>film &amp; video</v>
      </c>
      <c r="R211" t="str">
        <f>RIGHT(N211,LEN(N211)-FIND("/",N211))</f>
        <v>drama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IF(L212&gt;0,E212/L212,0)</f>
        <v>91.818181818181813</v>
      </c>
      <c r="Q212" t="str">
        <f>LEFT(N212,FIND("/",N212)-1)</f>
        <v>film &amp; video</v>
      </c>
      <c r="R212" t="str">
        <f>RIGHT(N212,LEN(N212)-FIND("/",N212))</f>
        <v>drama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IF(L213&gt;0,E213/L213,0)</f>
        <v>185.83333333333334</v>
      </c>
      <c r="Q213" t="str">
        <f>LEFT(N213,FIND("/",N213)-1)</f>
        <v>film &amp; video</v>
      </c>
      <c r="R213" t="str">
        <f>RIGHT(N213,LEN(N213)-FIND("/",N213))</f>
        <v>drama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IF(L214&gt;0,E214/L214,0)</f>
        <v>1</v>
      </c>
      <c r="Q214" t="str">
        <f>LEFT(N214,FIND("/",N214)-1)</f>
        <v>film &amp; video</v>
      </c>
      <c r="R214" t="str">
        <f>RIGHT(N214,LEN(N214)-FIND("/",N214))</f>
        <v>drama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IF(L215&gt;0,E215/L215,0)</f>
        <v>20</v>
      </c>
      <c r="Q215" t="str">
        <f>LEFT(N215,FIND("/",N215)-1)</f>
        <v>film &amp; video</v>
      </c>
      <c r="R215" t="str">
        <f>RIGHT(N215,LEN(N215)-FIND("/",N215))</f>
        <v>drama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IF(L216&gt;0,E216/L216,0)</f>
        <v>1</v>
      </c>
      <c r="Q216" t="str">
        <f>LEFT(N216,FIND("/",N216)-1)</f>
        <v>film &amp; video</v>
      </c>
      <c r="R216" t="str">
        <f>RIGHT(N216,LEN(N216)-FIND("/",N216))</f>
        <v>drama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IF(L217&gt;0,E217/L217,0)</f>
        <v>10</v>
      </c>
      <c r="Q217" t="str">
        <f>LEFT(N217,FIND("/",N217)-1)</f>
        <v>film &amp; video</v>
      </c>
      <c r="R217" t="str">
        <f>RIGHT(N217,LEN(N217)-FIND("/",N217))</f>
        <v>drama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IF(L218&gt;0,E218/L218,0)</f>
        <v>331.53833333333336</v>
      </c>
      <c r="Q218" t="str">
        <f>LEFT(N218,FIND("/",N218)-1)</f>
        <v>film &amp; video</v>
      </c>
      <c r="R218" t="str">
        <f>RIGHT(N218,LEN(N218)-FIND("/",N218))</f>
        <v>drama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IF(L219&gt;0,E219/L219,0)</f>
        <v>314.28947368421052</v>
      </c>
      <c r="Q219" t="str">
        <f>LEFT(N219,FIND("/",N219)-1)</f>
        <v>film &amp; video</v>
      </c>
      <c r="R219" t="str">
        <f>RIGHT(N219,LEN(N219)-FIND("/",N219))</f>
        <v>drama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IF(L220&gt;0,E220/L220,0)</f>
        <v>100</v>
      </c>
      <c r="Q220" t="str">
        <f>LEFT(N220,FIND("/",N220)-1)</f>
        <v>film &amp; video</v>
      </c>
      <c r="R220" t="str">
        <f>RIGHT(N220,LEN(N220)-FIND("/",N220))</f>
        <v>drama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IF(L221&gt;0,E221/L221,0)</f>
        <v>115.98684210526316</v>
      </c>
      <c r="Q221" t="str">
        <f>LEFT(N221,FIND("/",N221)-1)</f>
        <v>film &amp; video</v>
      </c>
      <c r="R221" t="str">
        <f>RIGHT(N221,LEN(N221)-FIND("/",N221))</f>
        <v>drama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IF(L222&gt;0,E222/L222,0)</f>
        <v>120</v>
      </c>
      <c r="Q222" t="str">
        <f>LEFT(N222,FIND("/",N222)-1)</f>
        <v>film &amp; video</v>
      </c>
      <c r="R222" t="str">
        <f>RIGHT(N222,LEN(N222)-FIND("/",N222))</f>
        <v>drama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>
        <f>IF(L223&gt;0,E223/L223,0)</f>
        <v>0</v>
      </c>
      <c r="Q223" t="str">
        <f>LEFT(N223,FIND("/",N223)-1)</f>
        <v>film &amp; video</v>
      </c>
      <c r="R223" t="str">
        <f>RIGHT(N223,LEN(N223)-FIND("/",N223))</f>
        <v>drama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IF(L224&gt;0,E224/L224,0)</f>
        <v>65</v>
      </c>
      <c r="Q224" t="str">
        <f>LEFT(N224,FIND("/",N224)-1)</f>
        <v>film &amp; video</v>
      </c>
      <c r="R224" t="str">
        <f>RIGHT(N224,LEN(N224)-FIND("/",N224))</f>
        <v>drama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>
        <f>IF(L225&gt;0,E225/L225,0)</f>
        <v>0</v>
      </c>
      <c r="Q225" t="str">
        <f>LEFT(N225,FIND("/",N225)-1)</f>
        <v>film &amp; video</v>
      </c>
      <c r="R225" t="str">
        <f>RIGHT(N225,LEN(N225)-FIND("/",N225))</f>
        <v>drama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>
        <f>IF(L226&gt;0,E226/L226,0)</f>
        <v>0</v>
      </c>
      <c r="Q226" t="str">
        <f>LEFT(N226,FIND("/",N226)-1)</f>
        <v>film &amp; video</v>
      </c>
      <c r="R226" t="str">
        <f>RIGHT(N226,LEN(N226)-FIND("/",N226))</f>
        <v>drama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>
        <f>IF(L227&gt;0,E227/L227,0)</f>
        <v>0</v>
      </c>
      <c r="Q227" t="str">
        <f>LEFT(N227,FIND("/",N227)-1)</f>
        <v>film &amp; video</v>
      </c>
      <c r="R227" t="str">
        <f>RIGHT(N227,LEN(N227)-FIND("/",N227))</f>
        <v>drama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IF(L228&gt;0,E228/L228,0)</f>
        <v>125</v>
      </c>
      <c r="Q228" t="str">
        <f>LEFT(N228,FIND("/",N228)-1)</f>
        <v>film &amp; video</v>
      </c>
      <c r="R228" t="str">
        <f>RIGHT(N228,LEN(N228)-FIND("/",N228))</f>
        <v>drama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>
        <f>IF(L229&gt;0,E229/L229,0)</f>
        <v>0</v>
      </c>
      <c r="Q229" t="str">
        <f>LEFT(N229,FIND("/",N229)-1)</f>
        <v>film &amp; video</v>
      </c>
      <c r="R229" t="str">
        <f>RIGHT(N229,LEN(N229)-FIND("/",N229))</f>
        <v>drama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>
        <f>IF(L230&gt;0,E230/L230,0)</f>
        <v>0</v>
      </c>
      <c r="Q230" t="str">
        <f>LEFT(N230,FIND("/",N230)-1)</f>
        <v>film &amp; video</v>
      </c>
      <c r="R230" t="str">
        <f>RIGHT(N230,LEN(N230)-FIND("/",N230))</f>
        <v>drama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>
        <f>IF(L231&gt;0,E231/L231,0)</f>
        <v>0</v>
      </c>
      <c r="Q231" t="str">
        <f>LEFT(N231,FIND("/",N231)-1)</f>
        <v>film &amp; video</v>
      </c>
      <c r="R231" t="str">
        <f>RIGHT(N231,LEN(N231)-FIND("/",N231))</f>
        <v>drama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IF(L232&gt;0,E232/L232,0)</f>
        <v>30</v>
      </c>
      <c r="Q232" t="str">
        <f>LEFT(N232,FIND("/",N232)-1)</f>
        <v>film &amp; video</v>
      </c>
      <c r="R232" t="str">
        <f>RIGHT(N232,LEN(N232)-FIND("/",N232))</f>
        <v>drama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>
        <f>IF(L233&gt;0,E233/L233,0)</f>
        <v>0</v>
      </c>
      <c r="Q233" t="str">
        <f>LEFT(N233,FIND("/",N233)-1)</f>
        <v>film &amp; video</v>
      </c>
      <c r="R233" t="str">
        <f>RIGHT(N233,LEN(N233)-FIND("/",N233))</f>
        <v>drama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IF(L234&gt;0,E234/L234,0)</f>
        <v>15.714285714285714</v>
      </c>
      <c r="Q234" t="str">
        <f>LEFT(N234,FIND("/",N234)-1)</f>
        <v>film &amp; video</v>
      </c>
      <c r="R234" t="str">
        <f>RIGHT(N234,LEN(N234)-FIND("/",N234))</f>
        <v>drama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>
        <f>IF(L235&gt;0,E235/L235,0)</f>
        <v>0</v>
      </c>
      <c r="Q235" t="str">
        <f>LEFT(N235,FIND("/",N235)-1)</f>
        <v>film &amp; video</v>
      </c>
      <c r="R235" t="str">
        <f>RIGHT(N235,LEN(N235)-FIND("/",N235))</f>
        <v>drama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IF(L236&gt;0,E236/L236,0)</f>
        <v>80.2</v>
      </c>
      <c r="Q236" t="str">
        <f>LEFT(N236,FIND("/",N236)-1)</f>
        <v>film &amp; video</v>
      </c>
      <c r="R236" t="str">
        <f>RIGHT(N236,LEN(N236)-FIND("/",N236))</f>
        <v>drama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>
        <f>IF(L237&gt;0,E237/L237,0)</f>
        <v>0</v>
      </c>
      <c r="Q237" t="str">
        <f>LEFT(N237,FIND("/",N237)-1)</f>
        <v>film &amp; video</v>
      </c>
      <c r="R237" t="str">
        <f>RIGHT(N237,LEN(N237)-FIND("/",N237))</f>
        <v>drama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>
        <f>IF(L238&gt;0,E238/L238,0)</f>
        <v>0</v>
      </c>
      <c r="Q238" t="str">
        <f>LEFT(N238,FIND("/",N238)-1)</f>
        <v>film &amp; video</v>
      </c>
      <c r="R238" t="str">
        <f>RIGHT(N238,LEN(N238)-FIND("/",N238))</f>
        <v>drama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IF(L239&gt;0,E239/L239,0)</f>
        <v>50</v>
      </c>
      <c r="Q239" t="str">
        <f>LEFT(N239,FIND("/",N239)-1)</f>
        <v>film &amp; video</v>
      </c>
      <c r="R239" t="str">
        <f>RIGHT(N239,LEN(N239)-FIND("/",N239))</f>
        <v>drama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>
        <f>IF(L240&gt;0,E240/L240,0)</f>
        <v>0</v>
      </c>
      <c r="Q240" t="str">
        <f>LEFT(N240,FIND("/",N240)-1)</f>
        <v>film &amp; video</v>
      </c>
      <c r="R240" t="str">
        <f>RIGHT(N240,LEN(N240)-FIND("/",N240))</f>
        <v>drama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IF(L241&gt;0,E241/L241,0)</f>
        <v>50</v>
      </c>
      <c r="Q241" t="str">
        <f>LEFT(N241,FIND("/",N241)-1)</f>
        <v>film &amp; video</v>
      </c>
      <c r="R241" t="str">
        <f>RIGHT(N241,LEN(N241)-FIND("/",N241))</f>
        <v>drama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IF(L242&gt;0,E242/L242,0)</f>
        <v>117.84759124087591</v>
      </c>
      <c r="Q242" t="str">
        <f>LEFT(N242,FIND("/",N242)-1)</f>
        <v>film &amp; video</v>
      </c>
      <c r="R242" t="str">
        <f>RIGHT(N242,LEN(N242)-FIND("/",N242))</f>
        <v>documentary</v>
      </c>
      <c r="S242" s="20">
        <f>(((J242/60)/60)/24)+DATE(1970,1,1)</f>
        <v>41354.708460648151</v>
      </c>
      <c r="T242" s="20">
        <f>(((I242/60)/60)/24)+DATE(1970,1,1)</f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IF(L243&gt;0,E243/L243,0)</f>
        <v>109.04255319148936</v>
      </c>
      <c r="Q243" t="str">
        <f>LEFT(N243,FIND("/",N243)-1)</f>
        <v>film &amp; video</v>
      </c>
      <c r="R243" t="str">
        <f>RIGHT(N243,LEN(N243)-FIND("/",N243))</f>
        <v>documentary</v>
      </c>
      <c r="S243" s="20">
        <f>(((J243/60)/60)/24)+DATE(1970,1,1)</f>
        <v>41949.697962962964</v>
      </c>
      <c r="T243" s="20">
        <f>(((I243/60)/60)/24)+DATE(1970,1,1)</f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IF(L244&gt;0,E244/L244,0)</f>
        <v>73.019801980198025</v>
      </c>
      <c r="Q244" t="str">
        <f>LEFT(N244,FIND("/",N244)-1)</f>
        <v>film &amp; video</v>
      </c>
      <c r="R244" t="str">
        <f>RIGHT(N244,LEN(N244)-FIND("/",N244))</f>
        <v>documentary</v>
      </c>
      <c r="S244" s="20">
        <f>(((J244/60)/60)/24)+DATE(1970,1,1)</f>
        <v>40862.492939814816</v>
      </c>
      <c r="T244" s="20">
        <f>(((I244/60)/60)/24)+DATE(1970,1,1)</f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IF(L245&gt;0,E245/L245,0)</f>
        <v>78.195121951219505</v>
      </c>
      <c r="Q245" t="str">
        <f>LEFT(N245,FIND("/",N245)-1)</f>
        <v>film &amp; video</v>
      </c>
      <c r="R245" t="str">
        <f>RIGHT(N245,LEN(N245)-FIND("/",N245))</f>
        <v>documentary</v>
      </c>
      <c r="S245" s="20">
        <f>(((J245/60)/60)/24)+DATE(1970,1,1)</f>
        <v>41662.047500000001</v>
      </c>
      <c r="T245" s="20">
        <f>(((I245/60)/60)/24)+DATE(1970,1,1)</f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IF(L246&gt;0,E246/L246,0)</f>
        <v>47.398809523809526</v>
      </c>
      <c r="Q246" t="str">
        <f>LEFT(N246,FIND("/",N246)-1)</f>
        <v>film &amp; video</v>
      </c>
      <c r="R246" t="str">
        <f>RIGHT(N246,LEN(N246)-FIND("/",N246))</f>
        <v>documentary</v>
      </c>
      <c r="S246" s="20">
        <f>(((J246/60)/60)/24)+DATE(1970,1,1)</f>
        <v>40213.323599537034</v>
      </c>
      <c r="T246" s="20">
        <f>(((I246/60)/60)/24)+DATE(1970,1,1)</f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IF(L247&gt;0,E247/L247,0)</f>
        <v>54.020833333333336</v>
      </c>
      <c r="Q247" t="str">
        <f>LEFT(N247,FIND("/",N247)-1)</f>
        <v>film &amp; video</v>
      </c>
      <c r="R247" t="str">
        <f>RIGHT(N247,LEN(N247)-FIND("/",N247))</f>
        <v>documentary</v>
      </c>
      <c r="S247" s="20">
        <f>(((J247/60)/60)/24)+DATE(1970,1,1)</f>
        <v>41107.053067129629</v>
      </c>
      <c r="T247" s="20">
        <f>(((I247/60)/60)/24)+DATE(1970,1,1)</f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IF(L248&gt;0,E248/L248,0)</f>
        <v>68.488789237668158</v>
      </c>
      <c r="Q248" t="str">
        <f>LEFT(N248,FIND("/",N248)-1)</f>
        <v>film &amp; video</v>
      </c>
      <c r="R248" t="str">
        <f>RIGHT(N248,LEN(N248)-FIND("/",N248))</f>
        <v>documentary</v>
      </c>
      <c r="S248" s="20">
        <f>(((J248/60)/60)/24)+DATE(1970,1,1)</f>
        <v>40480.363483796296</v>
      </c>
      <c r="T248" s="20">
        <f>(((I248/60)/60)/24)+DATE(1970,1,1)</f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IF(L249&gt;0,E249/L249,0)</f>
        <v>108.14516129032258</v>
      </c>
      <c r="Q249" t="str">
        <f>LEFT(N249,FIND("/",N249)-1)</f>
        <v>film &amp; video</v>
      </c>
      <c r="R249" t="str">
        <f>RIGHT(N249,LEN(N249)-FIND("/",N249))</f>
        <v>documentary</v>
      </c>
      <c r="S249" s="20">
        <f>(((J249/60)/60)/24)+DATE(1970,1,1)</f>
        <v>40430.604328703703</v>
      </c>
      <c r="T249" s="20">
        <f>(((I249/60)/60)/24)+DATE(1970,1,1)</f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IF(L250&gt;0,E250/L250,0)</f>
        <v>589.95205479452056</v>
      </c>
      <c r="Q250" t="str">
        <f>LEFT(N250,FIND("/",N250)-1)</f>
        <v>film &amp; video</v>
      </c>
      <c r="R250" t="str">
        <f>RIGHT(N250,LEN(N250)-FIND("/",N250))</f>
        <v>documentary</v>
      </c>
      <c r="S250" s="20">
        <f>(((J250/60)/60)/24)+DATE(1970,1,1)</f>
        <v>40870.774409722224</v>
      </c>
      <c r="T250" s="20">
        <f>(((I250/60)/60)/24)+DATE(1970,1,1)</f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IF(L251&gt;0,E251/L251,0)</f>
        <v>48.051063829787232</v>
      </c>
      <c r="Q251" t="str">
        <f>LEFT(N251,FIND("/",N251)-1)</f>
        <v>film &amp; video</v>
      </c>
      <c r="R251" t="str">
        <f>RIGHT(N251,LEN(N251)-FIND("/",N251))</f>
        <v>documentary</v>
      </c>
      <c r="S251" s="20">
        <f>(((J251/60)/60)/24)+DATE(1970,1,1)</f>
        <v>40332.923842592594</v>
      </c>
      <c r="T251" s="20">
        <f>(((I251/60)/60)/24)+DATE(1970,1,1)</f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IF(L252&gt;0,E252/L252,0)</f>
        <v>72.482837528604122</v>
      </c>
      <c r="Q252" t="str">
        <f>LEFT(N252,FIND("/",N252)-1)</f>
        <v>film &amp; video</v>
      </c>
      <c r="R252" t="str">
        <f>RIGHT(N252,LEN(N252)-FIND("/",N252))</f>
        <v>documentary</v>
      </c>
      <c r="S252" s="20">
        <f>(((J252/60)/60)/24)+DATE(1970,1,1)</f>
        <v>41401.565868055557</v>
      </c>
      <c r="T252" s="20">
        <f>(((I252/60)/60)/24)+DATE(1970,1,1)</f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IF(L253&gt;0,E253/L253,0)</f>
        <v>57.077922077922075</v>
      </c>
      <c r="Q253" t="str">
        <f>LEFT(N253,FIND("/",N253)-1)</f>
        <v>film &amp; video</v>
      </c>
      <c r="R253" t="str">
        <f>RIGHT(N253,LEN(N253)-FIND("/",N253))</f>
        <v>documentary</v>
      </c>
      <c r="S253" s="20">
        <f>(((J253/60)/60)/24)+DATE(1970,1,1)</f>
        <v>41013.787569444445</v>
      </c>
      <c r="T253" s="20">
        <f>(((I253/60)/60)/24)+DATE(1970,1,1)</f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IF(L254&gt;0,E254/L254,0)</f>
        <v>85.444444444444443</v>
      </c>
      <c r="Q254" t="str">
        <f>LEFT(N254,FIND("/",N254)-1)</f>
        <v>film &amp; video</v>
      </c>
      <c r="R254" t="str">
        <f>RIGHT(N254,LEN(N254)-FIND("/",N254))</f>
        <v>documentary</v>
      </c>
      <c r="S254" s="20">
        <f>(((J254/60)/60)/24)+DATE(1970,1,1)</f>
        <v>40266.662708333337</v>
      </c>
      <c r="T254" s="20">
        <f>(((I254/60)/60)/24)+DATE(1970,1,1)</f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IF(L255&gt;0,E255/L255,0)</f>
        <v>215.85714285714286</v>
      </c>
      <c r="Q255" t="str">
        <f>LEFT(N255,FIND("/",N255)-1)</f>
        <v>film &amp; video</v>
      </c>
      <c r="R255" t="str">
        <f>RIGHT(N255,LEN(N255)-FIND("/",N255))</f>
        <v>documentary</v>
      </c>
      <c r="S255" s="20">
        <f>(((J255/60)/60)/24)+DATE(1970,1,1)</f>
        <v>40924.650868055556</v>
      </c>
      <c r="T255" s="20">
        <f>(((I255/60)/60)/24)+DATE(1970,1,1)</f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IF(L256&gt;0,E256/L256,0)</f>
        <v>89.38643312101911</v>
      </c>
      <c r="Q256" t="str">
        <f>LEFT(N256,FIND("/",N256)-1)</f>
        <v>film &amp; video</v>
      </c>
      <c r="R256" t="str">
        <f>RIGHT(N256,LEN(N256)-FIND("/",N256))</f>
        <v>documentary</v>
      </c>
      <c r="S256" s="20">
        <f>(((J256/60)/60)/24)+DATE(1970,1,1)</f>
        <v>42263.952662037031</v>
      </c>
      <c r="T256" s="20">
        <f>(((I256/60)/60)/24)+DATE(1970,1,1)</f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IF(L257&gt;0,E257/L257,0)</f>
        <v>45.418404255319146</v>
      </c>
      <c r="Q257" t="str">
        <f>LEFT(N257,FIND("/",N257)-1)</f>
        <v>film &amp; video</v>
      </c>
      <c r="R257" t="str">
        <f>RIGHT(N257,LEN(N257)-FIND("/",N257))</f>
        <v>documentary</v>
      </c>
      <c r="S257" s="20">
        <f>(((J257/60)/60)/24)+DATE(1970,1,1)</f>
        <v>40588.526412037041</v>
      </c>
      <c r="T257" s="20">
        <f>(((I257/60)/60)/24)+DATE(1970,1,1)</f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IF(L258&gt;0,E258/L258,0)</f>
        <v>65.756363636363631</v>
      </c>
      <c r="Q258" t="str">
        <f>LEFT(N258,FIND("/",N258)-1)</f>
        <v>film &amp; video</v>
      </c>
      <c r="R258" t="str">
        <f>RIGHT(N258,LEN(N258)-FIND("/",N258))</f>
        <v>documentary</v>
      </c>
      <c r="S258" s="20">
        <f>(((J258/60)/60)/24)+DATE(1970,1,1)</f>
        <v>41319.769293981481</v>
      </c>
      <c r="T258" s="20">
        <f>(((I258/60)/60)/24)+DATE(1970,1,1)</f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IF(L259&gt;0,E259/L259,0)</f>
        <v>66.70405357142856</v>
      </c>
      <c r="Q259" t="str">
        <f>LEFT(N259,FIND("/",N259)-1)</f>
        <v>film &amp; video</v>
      </c>
      <c r="R259" t="str">
        <f>RIGHT(N259,LEN(N259)-FIND("/",N259))</f>
        <v>documentary</v>
      </c>
      <c r="S259" s="20">
        <f>(((J259/60)/60)/24)+DATE(1970,1,1)</f>
        <v>42479.626875000002</v>
      </c>
      <c r="T259" s="20">
        <f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IF(L260&gt;0,E260/L260,0)</f>
        <v>83.345930232558146</v>
      </c>
      <c r="Q260" t="str">
        <f>LEFT(N260,FIND("/",N260)-1)</f>
        <v>film &amp; video</v>
      </c>
      <c r="R260" t="str">
        <f>RIGHT(N260,LEN(N260)-FIND("/",N260))</f>
        <v>documentary</v>
      </c>
      <c r="S260" s="20">
        <f>(((J260/60)/60)/24)+DATE(1970,1,1)</f>
        <v>40682.051689814813</v>
      </c>
      <c r="T260" s="20">
        <f>(((I260/60)/60)/24)+DATE(1970,1,1)</f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IF(L261&gt;0,E261/L261,0)</f>
        <v>105.04609341825902</v>
      </c>
      <c r="Q261" t="str">
        <f>LEFT(N261,FIND("/",N261)-1)</f>
        <v>film &amp; video</v>
      </c>
      <c r="R261" t="str">
        <f>RIGHT(N261,LEN(N261)-FIND("/",N261))</f>
        <v>documentary</v>
      </c>
      <c r="S261" s="20">
        <f>(((J261/60)/60)/24)+DATE(1970,1,1)</f>
        <v>42072.738067129627</v>
      </c>
      <c r="T261" s="20">
        <f>(((I261/60)/60)/24)+DATE(1970,1,1)</f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IF(L262&gt;0,E262/L262,0)</f>
        <v>120.90909090909091</v>
      </c>
      <c r="Q262" t="str">
        <f>LEFT(N262,FIND("/",N262)-1)</f>
        <v>film &amp; video</v>
      </c>
      <c r="R262" t="str">
        <f>RIGHT(N262,LEN(N262)-FIND("/",N262))</f>
        <v>documentary</v>
      </c>
      <c r="S262" s="20">
        <f>(((J262/60)/60)/24)+DATE(1970,1,1)</f>
        <v>40330.755543981482</v>
      </c>
      <c r="T262" s="20">
        <f>(((I262/60)/60)/24)+DATE(1970,1,1)</f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IF(L263&gt;0,E263/L263,0)</f>
        <v>97.63636363636364</v>
      </c>
      <c r="Q263" t="str">
        <f>LEFT(N263,FIND("/",N263)-1)</f>
        <v>film &amp; video</v>
      </c>
      <c r="R263" t="str">
        <f>RIGHT(N263,LEN(N263)-FIND("/",N263))</f>
        <v>documentary</v>
      </c>
      <c r="S263" s="20">
        <f>(((J263/60)/60)/24)+DATE(1970,1,1)</f>
        <v>41017.885462962964</v>
      </c>
      <c r="T263" s="20">
        <f>(((I263/60)/60)/24)+DATE(1970,1,1)</f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IF(L264&gt;0,E264/L264,0)</f>
        <v>41.379310344827587</v>
      </c>
      <c r="Q264" t="str">
        <f>LEFT(N264,FIND("/",N264)-1)</f>
        <v>film &amp; video</v>
      </c>
      <c r="R264" t="str">
        <f>RIGHT(N264,LEN(N264)-FIND("/",N264))</f>
        <v>documentary</v>
      </c>
      <c r="S264" s="20">
        <f>(((J264/60)/60)/24)+DATE(1970,1,1)</f>
        <v>40555.24800925926</v>
      </c>
      <c r="T264" s="20">
        <f>(((I264/60)/60)/24)+DATE(1970,1,1)</f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IF(L265&gt;0,E265/L265,0)</f>
        <v>30.654485981308412</v>
      </c>
      <c r="Q265" t="str">
        <f>LEFT(N265,FIND("/",N265)-1)</f>
        <v>film &amp; video</v>
      </c>
      <c r="R265" t="str">
        <f>RIGHT(N265,LEN(N265)-FIND("/",N265))</f>
        <v>documentary</v>
      </c>
      <c r="S265" s="20">
        <f>(((J265/60)/60)/24)+DATE(1970,1,1)</f>
        <v>41149.954791666663</v>
      </c>
      <c r="T265" s="20">
        <f>(((I265/60)/60)/24)+DATE(1970,1,1)</f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IF(L266&gt;0,E266/L266,0)</f>
        <v>64.945054945054949</v>
      </c>
      <c r="Q266" t="str">
        <f>LEFT(N266,FIND("/",N266)-1)</f>
        <v>film &amp; video</v>
      </c>
      <c r="R266" t="str">
        <f>RIGHT(N266,LEN(N266)-FIND("/",N266))</f>
        <v>documentary</v>
      </c>
      <c r="S266" s="20">
        <f>(((J266/60)/60)/24)+DATE(1970,1,1)</f>
        <v>41010.620312500003</v>
      </c>
      <c r="T266" s="20">
        <f>(((I266/60)/60)/24)+DATE(1970,1,1)</f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IF(L267&gt;0,E267/L267,0)</f>
        <v>95.775862068965523</v>
      </c>
      <c r="Q267" t="str">
        <f>LEFT(N267,FIND("/",N267)-1)</f>
        <v>film &amp; video</v>
      </c>
      <c r="R267" t="str">
        <f>RIGHT(N267,LEN(N267)-FIND("/",N267))</f>
        <v>documentary</v>
      </c>
      <c r="S267" s="20">
        <f>(((J267/60)/60)/24)+DATE(1970,1,1)</f>
        <v>40267.245717592588</v>
      </c>
      <c r="T267" s="20">
        <f>(((I267/60)/60)/24)+DATE(1970,1,1)</f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IF(L268&gt;0,E268/L268,0)</f>
        <v>40.416666666666664</v>
      </c>
      <c r="Q268" t="str">
        <f>LEFT(N268,FIND("/",N268)-1)</f>
        <v>film &amp; video</v>
      </c>
      <c r="R268" t="str">
        <f>RIGHT(N268,LEN(N268)-FIND("/",N268))</f>
        <v>documentary</v>
      </c>
      <c r="S268" s="20">
        <f>(((J268/60)/60)/24)+DATE(1970,1,1)</f>
        <v>40205.174849537041</v>
      </c>
      <c r="T268" s="20">
        <f>(((I268/60)/60)/24)+DATE(1970,1,1)</f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IF(L269&gt;0,E269/L269,0)</f>
        <v>78.578424242424248</v>
      </c>
      <c r="Q269" t="str">
        <f>LEFT(N269,FIND("/",N269)-1)</f>
        <v>film &amp; video</v>
      </c>
      <c r="R269" t="str">
        <f>RIGHT(N269,LEN(N269)-FIND("/",N269))</f>
        <v>documentary</v>
      </c>
      <c r="S269" s="20">
        <f>(((J269/60)/60)/24)+DATE(1970,1,1)</f>
        <v>41785.452534722222</v>
      </c>
      <c r="T269" s="20">
        <f>(((I269/60)/60)/24)+DATE(1970,1,1)</f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IF(L270&gt;0,E270/L270,0)</f>
        <v>50.18018018018018</v>
      </c>
      <c r="Q270" t="str">
        <f>LEFT(N270,FIND("/",N270)-1)</f>
        <v>film &amp; video</v>
      </c>
      <c r="R270" t="str">
        <f>RIGHT(N270,LEN(N270)-FIND("/",N270))</f>
        <v>documentary</v>
      </c>
      <c r="S270" s="20">
        <f>(((J270/60)/60)/24)+DATE(1970,1,1)</f>
        <v>40809.15252314815</v>
      </c>
      <c r="T270" s="20">
        <f>(((I270/60)/60)/24)+DATE(1970,1,1)</f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IF(L271&gt;0,E271/L271,0)</f>
        <v>92.251735588972423</v>
      </c>
      <c r="Q271" t="str">
        <f>LEFT(N271,FIND("/",N271)-1)</f>
        <v>film &amp; video</v>
      </c>
      <c r="R271" t="str">
        <f>RIGHT(N271,LEN(N271)-FIND("/",N271))</f>
        <v>documentary</v>
      </c>
      <c r="S271" s="20">
        <f>(((J271/60)/60)/24)+DATE(1970,1,1)</f>
        <v>42758.197013888886</v>
      </c>
      <c r="T271" s="20">
        <f>(((I271/60)/60)/24)+DATE(1970,1,1)</f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IF(L272&gt;0,E272/L272,0)</f>
        <v>57.540983606557376</v>
      </c>
      <c r="Q272" t="str">
        <f>LEFT(N272,FIND("/",N272)-1)</f>
        <v>film &amp; video</v>
      </c>
      <c r="R272" t="str">
        <f>RIGHT(N272,LEN(N272)-FIND("/",N272))</f>
        <v>documentary</v>
      </c>
      <c r="S272" s="20">
        <f>(((J272/60)/60)/24)+DATE(1970,1,1)</f>
        <v>40637.866550925923</v>
      </c>
      <c r="T272" s="20">
        <f>(((I272/60)/60)/24)+DATE(1970,1,1)</f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IF(L273&gt;0,E273/L273,0)</f>
        <v>109.42160278745645</v>
      </c>
      <c r="Q273" t="str">
        <f>LEFT(N273,FIND("/",N273)-1)</f>
        <v>film &amp; video</v>
      </c>
      <c r="R273" t="str">
        <f>RIGHT(N273,LEN(N273)-FIND("/",N273))</f>
        <v>documentary</v>
      </c>
      <c r="S273" s="20">
        <f>(((J273/60)/60)/24)+DATE(1970,1,1)</f>
        <v>41612.10024305556</v>
      </c>
      <c r="T273" s="20">
        <f>(((I273/60)/60)/24)+DATE(1970,1,1)</f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IF(L274&gt;0,E274/L274,0)</f>
        <v>81.892461538461546</v>
      </c>
      <c r="Q274" t="str">
        <f>LEFT(N274,FIND("/",N274)-1)</f>
        <v>film &amp; video</v>
      </c>
      <c r="R274" t="str">
        <f>RIGHT(N274,LEN(N274)-FIND("/",N274))</f>
        <v>documentary</v>
      </c>
      <c r="S274" s="20">
        <f>(((J274/60)/60)/24)+DATE(1970,1,1)</f>
        <v>40235.900358796294</v>
      </c>
      <c r="T274" s="20">
        <f>(((I274/60)/60)/24)+DATE(1970,1,1)</f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IF(L275&gt;0,E275/L275,0)</f>
        <v>45.667711864406776</v>
      </c>
      <c r="Q275" t="str">
        <f>LEFT(N275,FIND("/",N275)-1)</f>
        <v>film &amp; video</v>
      </c>
      <c r="R275" t="str">
        <f>RIGHT(N275,LEN(N275)-FIND("/",N275))</f>
        <v>documentary</v>
      </c>
      <c r="S275" s="20">
        <f>(((J275/60)/60)/24)+DATE(1970,1,1)</f>
        <v>40697.498449074075</v>
      </c>
      <c r="T275" s="20">
        <f>(((I275/60)/60)/24)+DATE(1970,1,1)</f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IF(L276&gt;0,E276/L276,0)</f>
        <v>55.221238938053098</v>
      </c>
      <c r="Q276" t="str">
        <f>LEFT(N276,FIND("/",N276)-1)</f>
        <v>film &amp; video</v>
      </c>
      <c r="R276" t="str">
        <f>RIGHT(N276,LEN(N276)-FIND("/",N276))</f>
        <v>documentary</v>
      </c>
      <c r="S276" s="20">
        <f>(((J276/60)/60)/24)+DATE(1970,1,1)</f>
        <v>40969.912372685183</v>
      </c>
      <c r="T276" s="20">
        <f>(((I276/60)/60)/24)+DATE(1970,1,1)</f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IF(L277&gt;0,E277/L277,0)</f>
        <v>65.298192771084331</v>
      </c>
      <c r="Q277" t="str">
        <f>LEFT(N277,FIND("/",N277)-1)</f>
        <v>film &amp; video</v>
      </c>
      <c r="R277" t="str">
        <f>RIGHT(N277,LEN(N277)-FIND("/",N277))</f>
        <v>documentary</v>
      </c>
      <c r="S277" s="20">
        <f>(((J277/60)/60)/24)+DATE(1970,1,1)</f>
        <v>41193.032013888893</v>
      </c>
      <c r="T277" s="20">
        <f>(((I277/60)/60)/24)+DATE(1970,1,1)</f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IF(L278&gt;0,E278/L278,0)</f>
        <v>95.225806451612897</v>
      </c>
      <c r="Q278" t="str">
        <f>LEFT(N278,FIND("/",N278)-1)</f>
        <v>film &amp; video</v>
      </c>
      <c r="R278" t="str">
        <f>RIGHT(N278,LEN(N278)-FIND("/",N278))</f>
        <v>documentary</v>
      </c>
      <c r="S278" s="20">
        <f>(((J278/60)/60)/24)+DATE(1970,1,1)</f>
        <v>40967.081874999996</v>
      </c>
      <c r="T278" s="20">
        <f>(((I278/60)/60)/24)+DATE(1970,1,1)</f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IF(L279&gt;0,E279/L279,0)</f>
        <v>75.444794952681391</v>
      </c>
      <c r="Q279" t="str">
        <f>LEFT(N279,FIND("/",N279)-1)</f>
        <v>film &amp; video</v>
      </c>
      <c r="R279" t="str">
        <f>RIGHT(N279,LEN(N279)-FIND("/",N279))</f>
        <v>documentary</v>
      </c>
      <c r="S279" s="20">
        <f>(((J279/60)/60)/24)+DATE(1970,1,1)</f>
        <v>42117.891423611116</v>
      </c>
      <c r="T279" s="20">
        <f>(((I279/60)/60)/24)+DATE(1970,1,1)</f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IF(L280&gt;0,E280/L280,0)</f>
        <v>97.816867469879512</v>
      </c>
      <c r="Q280" t="str">
        <f>LEFT(N280,FIND("/",N280)-1)</f>
        <v>film &amp; video</v>
      </c>
      <c r="R280" t="str">
        <f>RIGHT(N280,LEN(N280)-FIND("/",N280))</f>
        <v>documentary</v>
      </c>
      <c r="S280" s="20">
        <f>(((J280/60)/60)/24)+DATE(1970,1,1)</f>
        <v>41164.040960648148</v>
      </c>
      <c r="T280" s="20">
        <f>(((I280/60)/60)/24)+DATE(1970,1,1)</f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IF(L281&gt;0,E281/L281,0)</f>
        <v>87.685606557377056</v>
      </c>
      <c r="Q281" t="str">
        <f>LEFT(N281,FIND("/",N281)-1)</f>
        <v>film &amp; video</v>
      </c>
      <c r="R281" t="str">
        <f>RIGHT(N281,LEN(N281)-FIND("/",N281))</f>
        <v>documentary</v>
      </c>
      <c r="S281" s="20">
        <f>(((J281/60)/60)/24)+DATE(1970,1,1)</f>
        <v>42759.244166666671</v>
      </c>
      <c r="T281" s="20">
        <f>(((I281/60)/60)/24)+DATE(1970,1,1)</f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IF(L282&gt;0,E282/L282,0)</f>
        <v>54.748948106591868</v>
      </c>
      <c r="Q282" t="str">
        <f>LEFT(N282,FIND("/",N282)-1)</f>
        <v>film &amp; video</v>
      </c>
      <c r="R282" t="str">
        <f>RIGHT(N282,LEN(N282)-FIND("/",N282))</f>
        <v>documentary</v>
      </c>
      <c r="S282" s="20">
        <f>(((J282/60)/60)/24)+DATE(1970,1,1)</f>
        <v>41744.590682870366</v>
      </c>
      <c r="T282" s="20">
        <f>(((I282/60)/60)/24)+DATE(1970,1,1)</f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IF(L283&gt;0,E283/L283,0)</f>
        <v>83.953417721518989</v>
      </c>
      <c r="Q283" t="str">
        <f>LEFT(N283,FIND("/",N283)-1)</f>
        <v>film &amp; video</v>
      </c>
      <c r="R283" t="str">
        <f>RIGHT(N283,LEN(N283)-FIND("/",N283))</f>
        <v>documentary</v>
      </c>
      <c r="S283" s="20">
        <f>(((J283/60)/60)/24)+DATE(1970,1,1)</f>
        <v>39950.163344907407</v>
      </c>
      <c r="T283" s="20">
        <f>(((I283/60)/60)/24)+DATE(1970,1,1)</f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IF(L284&gt;0,E284/L284,0)</f>
        <v>254.38547486033519</v>
      </c>
      <c r="Q284" t="str">
        <f>LEFT(N284,FIND("/",N284)-1)</f>
        <v>film &amp; video</v>
      </c>
      <c r="R284" t="str">
        <f>RIGHT(N284,LEN(N284)-FIND("/",N284))</f>
        <v>documentary</v>
      </c>
      <c r="S284" s="20">
        <f>(((J284/60)/60)/24)+DATE(1970,1,1)</f>
        <v>40194.920046296298</v>
      </c>
      <c r="T284" s="20">
        <f>(((I284/60)/60)/24)+DATE(1970,1,1)</f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IF(L285&gt;0,E285/L285,0)</f>
        <v>101.8269801980198</v>
      </c>
      <c r="Q285" t="str">
        <f>LEFT(N285,FIND("/",N285)-1)</f>
        <v>film &amp; video</v>
      </c>
      <c r="R285" t="str">
        <f>RIGHT(N285,LEN(N285)-FIND("/",N285))</f>
        <v>documentary</v>
      </c>
      <c r="S285" s="20">
        <f>(((J285/60)/60)/24)+DATE(1970,1,1)</f>
        <v>40675.71</v>
      </c>
      <c r="T285" s="20">
        <f>(((I285/60)/60)/24)+DATE(1970,1,1)</f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IF(L286&gt;0,E286/L286,0)</f>
        <v>55.066394736842106</v>
      </c>
      <c r="Q286" t="str">
        <f>LEFT(N286,FIND("/",N286)-1)</f>
        <v>film &amp; video</v>
      </c>
      <c r="R286" t="str">
        <f>RIGHT(N286,LEN(N286)-FIND("/",N286))</f>
        <v>documentary</v>
      </c>
      <c r="S286" s="20">
        <f>(((J286/60)/60)/24)+DATE(1970,1,1)</f>
        <v>40904.738194444442</v>
      </c>
      <c r="T286" s="20">
        <f>(((I286/60)/60)/24)+DATE(1970,1,1)</f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IF(L287&gt;0,E287/L287,0)</f>
        <v>56.901438721136763</v>
      </c>
      <c r="Q287" t="str">
        <f>LEFT(N287,FIND("/",N287)-1)</f>
        <v>film &amp; video</v>
      </c>
      <c r="R287" t="str">
        <f>RIGHT(N287,LEN(N287)-FIND("/",N287))</f>
        <v>documentary</v>
      </c>
      <c r="S287" s="20">
        <f>(((J287/60)/60)/24)+DATE(1970,1,1)</f>
        <v>41506.756111111114</v>
      </c>
      <c r="T287" s="20">
        <f>(((I287/60)/60)/24)+DATE(1970,1,1)</f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IF(L288&gt;0,E288/L288,0)</f>
        <v>121.28148148148148</v>
      </c>
      <c r="Q288" t="str">
        <f>LEFT(N288,FIND("/",N288)-1)</f>
        <v>film &amp; video</v>
      </c>
      <c r="R288" t="str">
        <f>RIGHT(N288,LEN(N288)-FIND("/",N288))</f>
        <v>documentary</v>
      </c>
      <c r="S288" s="20">
        <f>(((J288/60)/60)/24)+DATE(1970,1,1)</f>
        <v>41313.816249999996</v>
      </c>
      <c r="T288" s="20">
        <f>(((I288/60)/60)/24)+DATE(1970,1,1)</f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IF(L289&gt;0,E289/L289,0)</f>
        <v>91.189655172413794</v>
      </c>
      <c r="Q289" t="str">
        <f>LEFT(N289,FIND("/",N289)-1)</f>
        <v>film &amp; video</v>
      </c>
      <c r="R289" t="str">
        <f>RIGHT(N289,LEN(N289)-FIND("/",N289))</f>
        <v>documentary</v>
      </c>
      <c r="S289" s="20">
        <f>(((J289/60)/60)/24)+DATE(1970,1,1)</f>
        <v>41184.277986111112</v>
      </c>
      <c r="T289" s="20">
        <f>(((I289/60)/60)/24)+DATE(1970,1,1)</f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IF(L290&gt;0,E290/L290,0)</f>
        <v>115.44812080536913</v>
      </c>
      <c r="Q290" t="str">
        <f>LEFT(N290,FIND("/",N290)-1)</f>
        <v>film &amp; video</v>
      </c>
      <c r="R290" t="str">
        <f>RIGHT(N290,LEN(N290)-FIND("/",N290))</f>
        <v>documentary</v>
      </c>
      <c r="S290" s="20">
        <f>(((J290/60)/60)/24)+DATE(1970,1,1)</f>
        <v>41051.168900462959</v>
      </c>
      <c r="T290" s="20">
        <f>(((I290/60)/60)/24)+DATE(1970,1,1)</f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IF(L291&gt;0,E291/L291,0)</f>
        <v>67.771551724137936</v>
      </c>
      <c r="Q291" t="str">
        <f>LEFT(N291,FIND("/",N291)-1)</f>
        <v>film &amp; video</v>
      </c>
      <c r="R291" t="str">
        <f>RIGHT(N291,LEN(N291)-FIND("/",N291))</f>
        <v>documentary</v>
      </c>
      <c r="S291" s="20">
        <f>(((J291/60)/60)/24)+DATE(1970,1,1)</f>
        <v>41550.456412037034</v>
      </c>
      <c r="T291" s="20">
        <f>(((I291/60)/60)/24)+DATE(1970,1,1)</f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IF(L292&gt;0,E292/L292,0)</f>
        <v>28.576190476190476</v>
      </c>
      <c r="Q292" t="str">
        <f>LEFT(N292,FIND("/",N292)-1)</f>
        <v>film &amp; video</v>
      </c>
      <c r="R292" t="str">
        <f>RIGHT(N292,LEN(N292)-FIND("/",N292))</f>
        <v>documentary</v>
      </c>
      <c r="S292" s="20">
        <f>(((J292/60)/60)/24)+DATE(1970,1,1)</f>
        <v>40526.36917824074</v>
      </c>
      <c r="T292" s="20">
        <f>(((I292/60)/60)/24)+DATE(1970,1,1)</f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IF(L293&gt;0,E293/L293,0)</f>
        <v>46.8828125</v>
      </c>
      <c r="Q293" t="str">
        <f>LEFT(N293,FIND("/",N293)-1)</f>
        <v>film &amp; video</v>
      </c>
      <c r="R293" t="str">
        <f>RIGHT(N293,LEN(N293)-FIND("/",N293))</f>
        <v>documentary</v>
      </c>
      <c r="S293" s="20">
        <f>(((J293/60)/60)/24)+DATE(1970,1,1)</f>
        <v>41376.769050925926</v>
      </c>
      <c r="T293" s="20">
        <f>(((I293/60)/60)/24)+DATE(1970,1,1)</f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IF(L294&gt;0,E294/L294,0)</f>
        <v>154.42231237322514</v>
      </c>
      <c r="Q294" t="str">
        <f>LEFT(N294,FIND("/",N294)-1)</f>
        <v>film &amp; video</v>
      </c>
      <c r="R294" t="str">
        <f>RIGHT(N294,LEN(N294)-FIND("/",N294))</f>
        <v>documentary</v>
      </c>
      <c r="S294" s="20">
        <f>(((J294/60)/60)/24)+DATE(1970,1,1)</f>
        <v>40812.803229166668</v>
      </c>
      <c r="T294" s="20">
        <f>(((I294/60)/60)/24)+DATE(1970,1,1)</f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IF(L295&gt;0,E295/L295,0)</f>
        <v>201.22137404580153</v>
      </c>
      <c r="Q295" t="str">
        <f>LEFT(N295,FIND("/",N295)-1)</f>
        <v>film &amp; video</v>
      </c>
      <c r="R295" t="str">
        <f>RIGHT(N295,LEN(N295)-FIND("/",N295))</f>
        <v>documentary</v>
      </c>
      <c r="S295" s="20">
        <f>(((J295/60)/60)/24)+DATE(1970,1,1)</f>
        <v>41719.667986111112</v>
      </c>
      <c r="T295" s="20">
        <f>(((I295/60)/60)/24)+DATE(1970,1,1)</f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IF(L296&gt;0,E296/L296,0)</f>
        <v>100</v>
      </c>
      <c r="Q296" t="str">
        <f>LEFT(N296,FIND("/",N296)-1)</f>
        <v>film &amp; video</v>
      </c>
      <c r="R296" t="str">
        <f>RIGHT(N296,LEN(N296)-FIND("/",N296))</f>
        <v>documentary</v>
      </c>
      <c r="S296" s="20">
        <f>(((J296/60)/60)/24)+DATE(1970,1,1)</f>
        <v>40343.084421296298</v>
      </c>
      <c r="T296" s="20">
        <f>(((I296/60)/60)/24)+DATE(1970,1,1)</f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IF(L297&gt;0,E297/L297,0)</f>
        <v>100.08204511278196</v>
      </c>
      <c r="Q297" t="str">
        <f>LEFT(N297,FIND("/",N297)-1)</f>
        <v>film &amp; video</v>
      </c>
      <c r="R297" t="str">
        <f>RIGHT(N297,LEN(N297)-FIND("/",N297))</f>
        <v>documentary</v>
      </c>
      <c r="S297" s="20">
        <f>(((J297/60)/60)/24)+DATE(1970,1,1)</f>
        <v>41519.004733796297</v>
      </c>
      <c r="T297" s="20">
        <f>(((I297/60)/60)/24)+DATE(1970,1,1)</f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IF(L298&gt;0,E298/L298,0)</f>
        <v>230.08953488372092</v>
      </c>
      <c r="Q298" t="str">
        <f>LEFT(N298,FIND("/",N298)-1)</f>
        <v>film &amp; video</v>
      </c>
      <c r="R298" t="str">
        <f>RIGHT(N298,LEN(N298)-FIND("/",N298))</f>
        <v>documentary</v>
      </c>
      <c r="S298" s="20">
        <f>(((J298/60)/60)/24)+DATE(1970,1,1)</f>
        <v>41134.475497685184</v>
      </c>
      <c r="T298" s="20">
        <f>(((I298/60)/60)/24)+DATE(1970,1,1)</f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IF(L299&gt;0,E299/L299,0)</f>
        <v>141.74647887323943</v>
      </c>
      <c r="Q299" t="str">
        <f>LEFT(N299,FIND("/",N299)-1)</f>
        <v>film &amp; video</v>
      </c>
      <c r="R299" t="str">
        <f>RIGHT(N299,LEN(N299)-FIND("/",N299))</f>
        <v>documentary</v>
      </c>
      <c r="S299" s="20">
        <f>(((J299/60)/60)/24)+DATE(1970,1,1)</f>
        <v>42089.72802083334</v>
      </c>
      <c r="T299" s="20">
        <f>(((I299/60)/60)/24)+DATE(1970,1,1)</f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IF(L300&gt;0,E300/L300,0)</f>
        <v>56.344351395730705</v>
      </c>
      <c r="Q300" t="str">
        <f>LEFT(N300,FIND("/",N300)-1)</f>
        <v>film &amp; video</v>
      </c>
      <c r="R300" t="str">
        <f>RIGHT(N300,LEN(N300)-FIND("/",N300))</f>
        <v>documentary</v>
      </c>
      <c r="S300" s="20">
        <f>(((J300/60)/60)/24)+DATE(1970,1,1)</f>
        <v>41709.463518518518</v>
      </c>
      <c r="T300" s="20">
        <f>(((I300/60)/60)/24)+DATE(1970,1,1)</f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IF(L301&gt;0,E301/L301,0)</f>
        <v>73.341188524590166</v>
      </c>
      <c r="Q301" t="str">
        <f>LEFT(N301,FIND("/",N301)-1)</f>
        <v>film &amp; video</v>
      </c>
      <c r="R301" t="str">
        <f>RIGHT(N301,LEN(N301)-FIND("/",N301))</f>
        <v>documentary</v>
      </c>
      <c r="S301" s="20">
        <f>(((J301/60)/60)/24)+DATE(1970,1,1)</f>
        <v>40469.225231481483</v>
      </c>
      <c r="T301" s="20">
        <f>(((I301/60)/60)/24)+DATE(1970,1,1)</f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IF(L302&gt;0,E302/L302,0)</f>
        <v>85.337785234899329</v>
      </c>
      <c r="Q302" t="str">
        <f>LEFT(N302,FIND("/",N302)-1)</f>
        <v>film &amp; video</v>
      </c>
      <c r="R302" t="str">
        <f>RIGHT(N302,LEN(N302)-FIND("/",N302))</f>
        <v>documentary</v>
      </c>
      <c r="S302" s="20">
        <f>(((J302/60)/60)/24)+DATE(1970,1,1)</f>
        <v>40626.959930555553</v>
      </c>
      <c r="T302" s="20">
        <f>(((I302/60)/60)/24)+DATE(1970,1,1)</f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IF(L303&gt;0,E303/L303,0)</f>
        <v>61.496215139442228</v>
      </c>
      <c r="Q303" t="str">
        <f>LEFT(N303,FIND("/",N303)-1)</f>
        <v>film &amp; video</v>
      </c>
      <c r="R303" t="str">
        <f>RIGHT(N303,LEN(N303)-FIND("/",N303))</f>
        <v>documentary</v>
      </c>
      <c r="S303" s="20">
        <f>(((J303/60)/60)/24)+DATE(1970,1,1)</f>
        <v>41312.737673611111</v>
      </c>
      <c r="T303" s="20">
        <f>(((I303/60)/60)/24)+DATE(1970,1,1)</f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IF(L304&gt;0,E304/L304,0)</f>
        <v>93.018518518518519</v>
      </c>
      <c r="Q304" t="str">
        <f>LEFT(N304,FIND("/",N304)-1)</f>
        <v>film &amp; video</v>
      </c>
      <c r="R304" t="str">
        <f>RIGHT(N304,LEN(N304)-FIND("/",N304))</f>
        <v>documentary</v>
      </c>
      <c r="S304" s="20">
        <f>(((J304/60)/60)/24)+DATE(1970,1,1)</f>
        <v>40933.856921296298</v>
      </c>
      <c r="T304" s="20">
        <f>(((I304/60)/60)/24)+DATE(1970,1,1)</f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IF(L305&gt;0,E305/L305,0)</f>
        <v>50.292682926829265</v>
      </c>
      <c r="Q305" t="str">
        <f>LEFT(N305,FIND("/",N305)-1)</f>
        <v>film &amp; video</v>
      </c>
      <c r="R305" t="str">
        <f>RIGHT(N305,LEN(N305)-FIND("/",N305))</f>
        <v>documentary</v>
      </c>
      <c r="S305" s="20">
        <f>(((J305/60)/60)/24)+DATE(1970,1,1)</f>
        <v>41032.071134259262</v>
      </c>
      <c r="T305" s="20">
        <f>(((I305/60)/60)/24)+DATE(1970,1,1)</f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IF(L306&gt;0,E306/L306,0)</f>
        <v>106.43243243243244</v>
      </c>
      <c r="Q306" t="str">
        <f>LEFT(N306,FIND("/",N306)-1)</f>
        <v>film &amp; video</v>
      </c>
      <c r="R306" t="str">
        <f>RIGHT(N306,LEN(N306)-FIND("/",N306))</f>
        <v>documentary</v>
      </c>
      <c r="S306" s="20">
        <f>(((J306/60)/60)/24)+DATE(1970,1,1)</f>
        <v>41114.094872685186</v>
      </c>
      <c r="T306" s="20">
        <f>(((I306/60)/60)/24)+DATE(1970,1,1)</f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IF(L307&gt;0,E307/L307,0)</f>
        <v>51.719576719576722</v>
      </c>
      <c r="Q307" t="str">
        <f>LEFT(N307,FIND("/",N307)-1)</f>
        <v>film &amp; video</v>
      </c>
      <c r="R307" t="str">
        <f>RIGHT(N307,LEN(N307)-FIND("/",N307))</f>
        <v>documentary</v>
      </c>
      <c r="S307" s="20">
        <f>(((J307/60)/60)/24)+DATE(1970,1,1)</f>
        <v>40948.630196759259</v>
      </c>
      <c r="T307" s="20">
        <f>(((I307/60)/60)/24)+DATE(1970,1,1)</f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IF(L308&gt;0,E308/L308,0)</f>
        <v>36.612499999999997</v>
      </c>
      <c r="Q308" t="str">
        <f>LEFT(N308,FIND("/",N308)-1)</f>
        <v>film &amp; video</v>
      </c>
      <c r="R308" t="str">
        <f>RIGHT(N308,LEN(N308)-FIND("/",N308))</f>
        <v>documentary</v>
      </c>
      <c r="S308" s="20">
        <f>(((J308/60)/60)/24)+DATE(1970,1,1)</f>
        <v>41333.837187500001</v>
      </c>
      <c r="T308" s="20">
        <f>(((I308/60)/60)/24)+DATE(1970,1,1)</f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IF(L309&gt;0,E309/L309,0)</f>
        <v>42.517361111111114</v>
      </c>
      <c r="Q309" t="str">
        <f>LEFT(N309,FIND("/",N309)-1)</f>
        <v>film &amp; video</v>
      </c>
      <c r="R309" t="str">
        <f>RIGHT(N309,LEN(N309)-FIND("/",N309))</f>
        <v>documentary</v>
      </c>
      <c r="S309" s="20">
        <f>(((J309/60)/60)/24)+DATE(1970,1,1)</f>
        <v>41282.944456018515</v>
      </c>
      <c r="T309" s="20">
        <f>(((I309/60)/60)/24)+DATE(1970,1,1)</f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IF(L310&gt;0,E310/L310,0)</f>
        <v>62.712871287128714</v>
      </c>
      <c r="Q310" t="str">
        <f>LEFT(N310,FIND("/",N310)-1)</f>
        <v>film &amp; video</v>
      </c>
      <c r="R310" t="str">
        <f>RIGHT(N310,LEN(N310)-FIND("/",N310))</f>
        <v>documentary</v>
      </c>
      <c r="S310" s="20">
        <f>(((J310/60)/60)/24)+DATE(1970,1,1)</f>
        <v>40567.694560185184</v>
      </c>
      <c r="T310" s="20">
        <f>(((I310/60)/60)/24)+DATE(1970,1,1)</f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IF(L311&gt;0,E311/L311,0)</f>
        <v>89.957983193277315</v>
      </c>
      <c r="Q311" t="str">
        <f>LEFT(N311,FIND("/",N311)-1)</f>
        <v>film &amp; video</v>
      </c>
      <c r="R311" t="str">
        <f>RIGHT(N311,LEN(N311)-FIND("/",N311))</f>
        <v>documentary</v>
      </c>
      <c r="S311" s="20">
        <f>(((J311/60)/60)/24)+DATE(1970,1,1)</f>
        <v>41134.751550925925</v>
      </c>
      <c r="T311" s="20">
        <f>(((I311/60)/60)/24)+DATE(1970,1,1)</f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IF(L312&gt;0,E312/L312,0)</f>
        <v>28.924722222222222</v>
      </c>
      <c r="Q312" t="str">
        <f>LEFT(N312,FIND("/",N312)-1)</f>
        <v>film &amp; video</v>
      </c>
      <c r="R312" t="str">
        <f>RIGHT(N312,LEN(N312)-FIND("/",N312))</f>
        <v>documentary</v>
      </c>
      <c r="S312" s="20">
        <f>(((J312/60)/60)/24)+DATE(1970,1,1)</f>
        <v>40821.183136574073</v>
      </c>
      <c r="T312" s="20">
        <f>(((I312/60)/60)/24)+DATE(1970,1,1)</f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IF(L313&gt;0,E313/L313,0)</f>
        <v>138.8022</v>
      </c>
      <c r="Q313" t="str">
        <f>LEFT(N313,FIND("/",N313)-1)</f>
        <v>film &amp; video</v>
      </c>
      <c r="R313" t="str">
        <f>RIGHT(N313,LEN(N313)-FIND("/",N313))</f>
        <v>documentary</v>
      </c>
      <c r="S313" s="20">
        <f>(((J313/60)/60)/24)+DATE(1970,1,1)</f>
        <v>40868.219814814816</v>
      </c>
      <c r="T313" s="20">
        <f>(((I313/60)/60)/24)+DATE(1970,1,1)</f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IF(L314&gt;0,E314/L314,0)</f>
        <v>61.301369863013697</v>
      </c>
      <c r="Q314" t="str">
        <f>LEFT(N314,FIND("/",N314)-1)</f>
        <v>film &amp; video</v>
      </c>
      <c r="R314" t="str">
        <f>RIGHT(N314,LEN(N314)-FIND("/",N314))</f>
        <v>documentary</v>
      </c>
      <c r="S314" s="20">
        <f>(((J314/60)/60)/24)+DATE(1970,1,1)</f>
        <v>41348.877685185187</v>
      </c>
      <c r="T314" s="20">
        <f>(((I314/60)/60)/24)+DATE(1970,1,1)</f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IF(L315&gt;0,E315/L315,0)</f>
        <v>80.202702702702709</v>
      </c>
      <c r="Q315" t="str">
        <f>LEFT(N315,FIND("/",N315)-1)</f>
        <v>film &amp; video</v>
      </c>
      <c r="R315" t="str">
        <f>RIGHT(N315,LEN(N315)-FIND("/",N315))</f>
        <v>documentary</v>
      </c>
      <c r="S315" s="20">
        <f>(((J315/60)/60)/24)+DATE(1970,1,1)</f>
        <v>40357.227939814817</v>
      </c>
      <c r="T315" s="20">
        <f>(((I315/60)/60)/24)+DATE(1970,1,1)</f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IF(L316&gt;0,E316/L316,0)</f>
        <v>32.095833333333331</v>
      </c>
      <c r="Q316" t="str">
        <f>LEFT(N316,FIND("/",N316)-1)</f>
        <v>film &amp; video</v>
      </c>
      <c r="R316" t="str">
        <f>RIGHT(N316,LEN(N316)-FIND("/",N316))</f>
        <v>documentary</v>
      </c>
      <c r="S316" s="20">
        <f>(((J316/60)/60)/24)+DATE(1970,1,1)</f>
        <v>41304.833194444444</v>
      </c>
      <c r="T316" s="20">
        <f>(((I316/60)/60)/24)+DATE(1970,1,1)</f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IF(L317&gt;0,E317/L317,0)</f>
        <v>200.88888888888889</v>
      </c>
      <c r="Q317" t="str">
        <f>LEFT(N317,FIND("/",N317)-1)</f>
        <v>film &amp; video</v>
      </c>
      <c r="R317" t="str">
        <f>RIGHT(N317,LEN(N317)-FIND("/",N317))</f>
        <v>documentary</v>
      </c>
      <c r="S317" s="20">
        <f>(((J317/60)/60)/24)+DATE(1970,1,1)</f>
        <v>41113.77238425926</v>
      </c>
      <c r="T317" s="20">
        <f>(((I317/60)/60)/24)+DATE(1970,1,1)</f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IF(L318&gt;0,E318/L318,0)</f>
        <v>108.01265822784811</v>
      </c>
      <c r="Q318" t="str">
        <f>LEFT(N318,FIND("/",N318)-1)</f>
        <v>film &amp; video</v>
      </c>
      <c r="R318" t="str">
        <f>RIGHT(N318,LEN(N318)-FIND("/",N318))</f>
        <v>documentary</v>
      </c>
      <c r="S318" s="20">
        <f>(((J318/60)/60)/24)+DATE(1970,1,1)</f>
        <v>41950.923576388886</v>
      </c>
      <c r="T318" s="20">
        <f>(((I318/60)/60)/24)+DATE(1970,1,1)</f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IF(L319&gt;0,E319/L319,0)</f>
        <v>95.699367088607602</v>
      </c>
      <c r="Q319" t="str">
        <f>LEFT(N319,FIND("/",N319)-1)</f>
        <v>film &amp; video</v>
      </c>
      <c r="R319" t="str">
        <f>RIGHT(N319,LEN(N319)-FIND("/",N319))</f>
        <v>documentary</v>
      </c>
      <c r="S319" s="20">
        <f>(((J319/60)/60)/24)+DATE(1970,1,1)</f>
        <v>41589.676886574074</v>
      </c>
      <c r="T319" s="20">
        <f>(((I319/60)/60)/24)+DATE(1970,1,1)</f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IF(L320&gt;0,E320/L320,0)</f>
        <v>49.880281690140848</v>
      </c>
      <c r="Q320" t="str">
        <f>LEFT(N320,FIND("/",N320)-1)</f>
        <v>film &amp; video</v>
      </c>
      <c r="R320" t="str">
        <f>RIGHT(N320,LEN(N320)-FIND("/",N320))</f>
        <v>documentary</v>
      </c>
      <c r="S320" s="20">
        <f>(((J320/60)/60)/24)+DATE(1970,1,1)</f>
        <v>41330.038784722223</v>
      </c>
      <c r="T320" s="20">
        <f>(((I320/60)/60)/24)+DATE(1970,1,1)</f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IF(L321&gt;0,E321/L321,0)</f>
        <v>110.47058823529412</v>
      </c>
      <c r="Q321" t="str">
        <f>LEFT(N321,FIND("/",N321)-1)</f>
        <v>film &amp; video</v>
      </c>
      <c r="R321" t="str">
        <f>RIGHT(N321,LEN(N321)-FIND("/",N321))</f>
        <v>documentary</v>
      </c>
      <c r="S321" s="20">
        <f>(((J321/60)/60)/24)+DATE(1970,1,1)</f>
        <v>40123.83829861111</v>
      </c>
      <c r="T321" s="20">
        <f>(((I321/60)/60)/24)+DATE(1970,1,1)</f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IF(L322&gt;0,E322/L322,0)</f>
        <v>134.91139240506328</v>
      </c>
      <c r="Q322" t="str">
        <f>LEFT(N322,FIND("/",N322)-1)</f>
        <v>film &amp; video</v>
      </c>
      <c r="R322" t="str">
        <f>RIGHT(N322,LEN(N322)-FIND("/",N322))</f>
        <v>documentary</v>
      </c>
      <c r="S322" s="20">
        <f>(((J322/60)/60)/24)+DATE(1970,1,1)</f>
        <v>42331.551307870366</v>
      </c>
      <c r="T322" s="20">
        <f>(((I322/60)/60)/24)+DATE(1970,1,1)</f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IF(L323&gt;0,E323/L323,0)</f>
        <v>106.62314540059347</v>
      </c>
      <c r="Q323" t="str">
        <f>LEFT(N323,FIND("/",N323)-1)</f>
        <v>film &amp; video</v>
      </c>
      <c r="R323" t="str">
        <f>RIGHT(N323,LEN(N323)-FIND("/",N323))</f>
        <v>documentary</v>
      </c>
      <c r="S323" s="20">
        <f>(((J323/60)/60)/24)+DATE(1970,1,1)</f>
        <v>42647.446597222224</v>
      </c>
      <c r="T323" s="20">
        <f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IF(L324&gt;0,E324/L324,0)</f>
        <v>145.04301075268816</v>
      </c>
      <c r="Q324" t="str">
        <f>LEFT(N324,FIND("/",N324)-1)</f>
        <v>film &amp; video</v>
      </c>
      <c r="R324" t="str">
        <f>RIGHT(N324,LEN(N324)-FIND("/",N324))</f>
        <v>documentary</v>
      </c>
      <c r="S324" s="20">
        <f>(((J324/60)/60)/24)+DATE(1970,1,1)</f>
        <v>42473.57</v>
      </c>
      <c r="T324" s="20">
        <f>(((I324/60)/60)/24)+DATE(1970,1,1)</f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IF(L325&gt;0,E325/L325,0)</f>
        <v>114.58620689655173</v>
      </c>
      <c r="Q325" t="str">
        <f>LEFT(N325,FIND("/",N325)-1)</f>
        <v>film &amp; video</v>
      </c>
      <c r="R325" t="str">
        <f>RIGHT(N325,LEN(N325)-FIND("/",N325))</f>
        <v>documentary</v>
      </c>
      <c r="S325" s="20">
        <f>(((J325/60)/60)/24)+DATE(1970,1,1)</f>
        <v>42697.32136574074</v>
      </c>
      <c r="T325" s="20">
        <f>(((I325/60)/60)/24)+DATE(1970,1,1)</f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IF(L326&gt;0,E326/L326,0)</f>
        <v>105.3170731707317</v>
      </c>
      <c r="Q326" t="str">
        <f>LEFT(N326,FIND("/",N326)-1)</f>
        <v>film &amp; video</v>
      </c>
      <c r="R326" t="str">
        <f>RIGHT(N326,LEN(N326)-FIND("/",N326))</f>
        <v>documentary</v>
      </c>
      <c r="S326" s="20">
        <f>(((J326/60)/60)/24)+DATE(1970,1,1)</f>
        <v>42184.626250000001</v>
      </c>
      <c r="T326" s="20">
        <f>(((I326/60)/60)/24)+DATE(1970,1,1)</f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IF(L327&gt;0,E327/L327,0)</f>
        <v>70.921195652173907</v>
      </c>
      <c r="Q327" t="str">
        <f>LEFT(N327,FIND("/",N327)-1)</f>
        <v>film &amp; video</v>
      </c>
      <c r="R327" t="str">
        <f>RIGHT(N327,LEN(N327)-FIND("/",N327))</f>
        <v>documentary</v>
      </c>
      <c r="S327" s="20">
        <f>(((J327/60)/60)/24)+DATE(1970,1,1)</f>
        <v>42689.187881944439</v>
      </c>
      <c r="T327" s="20">
        <f>(((I327/60)/60)/24)+DATE(1970,1,1)</f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IF(L328&gt;0,E328/L328,0)</f>
        <v>147.17167680278018</v>
      </c>
      <c r="Q328" t="str">
        <f>LEFT(N328,FIND("/",N328)-1)</f>
        <v>film &amp; video</v>
      </c>
      <c r="R328" t="str">
        <f>RIGHT(N328,LEN(N328)-FIND("/",N328))</f>
        <v>documentary</v>
      </c>
      <c r="S328" s="20">
        <f>(((J328/60)/60)/24)+DATE(1970,1,1)</f>
        <v>42775.314884259264</v>
      </c>
      <c r="T328" s="20">
        <f>(((I328/60)/60)/24)+DATE(1970,1,1)</f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IF(L329&gt;0,E329/L329,0)</f>
        <v>160.47058823529412</v>
      </c>
      <c r="Q329" t="str">
        <f>LEFT(N329,FIND("/",N329)-1)</f>
        <v>film &amp; video</v>
      </c>
      <c r="R329" t="str">
        <f>RIGHT(N329,LEN(N329)-FIND("/",N329))</f>
        <v>documentary</v>
      </c>
      <c r="S329" s="20">
        <f>(((J329/60)/60)/24)+DATE(1970,1,1)</f>
        <v>42058.235289351855</v>
      </c>
      <c r="T329" s="20">
        <f>(((I329/60)/60)/24)+DATE(1970,1,1)</f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IF(L330&gt;0,E330/L330,0)</f>
        <v>156.04578313253012</v>
      </c>
      <c r="Q330" t="str">
        <f>LEFT(N330,FIND("/",N330)-1)</f>
        <v>film &amp; video</v>
      </c>
      <c r="R330" t="str">
        <f>RIGHT(N330,LEN(N330)-FIND("/",N330))</f>
        <v>documentary</v>
      </c>
      <c r="S330" s="20">
        <f>(((J330/60)/60)/24)+DATE(1970,1,1)</f>
        <v>42278.946620370371</v>
      </c>
      <c r="T330" s="20">
        <f>(((I330/60)/60)/24)+DATE(1970,1,1)</f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IF(L331&gt;0,E331/L331,0)</f>
        <v>63.17365269461078</v>
      </c>
      <c r="Q331" t="str">
        <f>LEFT(N331,FIND("/",N331)-1)</f>
        <v>film &amp; video</v>
      </c>
      <c r="R331" t="str">
        <f>RIGHT(N331,LEN(N331)-FIND("/",N331))</f>
        <v>documentary</v>
      </c>
      <c r="S331" s="20">
        <f>(((J331/60)/60)/24)+DATE(1970,1,1)</f>
        <v>42291.46674768519</v>
      </c>
      <c r="T331" s="20">
        <f>(((I331/60)/60)/24)+DATE(1970,1,1)</f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IF(L332&gt;0,E332/L332,0)</f>
        <v>104.82352941176471</v>
      </c>
      <c r="Q332" t="str">
        <f>LEFT(N332,FIND("/",N332)-1)</f>
        <v>film &amp; video</v>
      </c>
      <c r="R332" t="str">
        <f>RIGHT(N332,LEN(N332)-FIND("/",N332))</f>
        <v>documentary</v>
      </c>
      <c r="S332" s="20">
        <f>(((J332/60)/60)/24)+DATE(1970,1,1)</f>
        <v>41379.515775462962</v>
      </c>
      <c r="T332" s="20">
        <f>(((I332/60)/60)/24)+DATE(1970,1,1)</f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IF(L333&gt;0,E333/L333,0)</f>
        <v>97.356164383561648</v>
      </c>
      <c r="Q333" t="str">
        <f>LEFT(N333,FIND("/",N333)-1)</f>
        <v>film &amp; video</v>
      </c>
      <c r="R333" t="str">
        <f>RIGHT(N333,LEN(N333)-FIND("/",N333))</f>
        <v>documentary</v>
      </c>
      <c r="S333" s="20">
        <f>(((J333/60)/60)/24)+DATE(1970,1,1)</f>
        <v>42507.581412037034</v>
      </c>
      <c r="T333" s="20">
        <f>(((I333/60)/60)/24)+DATE(1970,1,1)</f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IF(L334&gt;0,E334/L334,0)</f>
        <v>203.63063063063063</v>
      </c>
      <c r="Q334" t="str">
        <f>LEFT(N334,FIND("/",N334)-1)</f>
        <v>film &amp; video</v>
      </c>
      <c r="R334" t="str">
        <f>RIGHT(N334,LEN(N334)-FIND("/",N334))</f>
        <v>documentary</v>
      </c>
      <c r="S334" s="20">
        <f>(((J334/60)/60)/24)+DATE(1970,1,1)</f>
        <v>42263.680289351847</v>
      </c>
      <c r="T334" s="20">
        <f>(((I334/60)/60)/24)+DATE(1970,1,1)</f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IF(L335&gt;0,E335/L335,0)</f>
        <v>188.31203007518798</v>
      </c>
      <c r="Q335" t="str">
        <f>LEFT(N335,FIND("/",N335)-1)</f>
        <v>film &amp; video</v>
      </c>
      <c r="R335" t="str">
        <f>RIGHT(N335,LEN(N335)-FIND("/",N335))</f>
        <v>documentary</v>
      </c>
      <c r="S335" s="20">
        <f>(((J335/60)/60)/24)+DATE(1970,1,1)</f>
        <v>42437.636469907404</v>
      </c>
      <c r="T335" s="20">
        <f>(((I335/60)/60)/24)+DATE(1970,1,1)</f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IF(L336&gt;0,E336/L336,0)</f>
        <v>146.65217391304347</v>
      </c>
      <c r="Q336" t="str">
        <f>LEFT(N336,FIND("/",N336)-1)</f>
        <v>film &amp; video</v>
      </c>
      <c r="R336" t="str">
        <f>RIGHT(N336,LEN(N336)-FIND("/",N336))</f>
        <v>documentary</v>
      </c>
      <c r="S336" s="20">
        <f>(((J336/60)/60)/24)+DATE(1970,1,1)</f>
        <v>42101.682372685187</v>
      </c>
      <c r="T336" s="20">
        <f>(((I336/60)/60)/24)+DATE(1970,1,1)</f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IF(L337&gt;0,E337/L337,0)</f>
        <v>109.1875</v>
      </c>
      <c r="Q337" t="str">
        <f>LEFT(N337,FIND("/",N337)-1)</f>
        <v>film &amp; video</v>
      </c>
      <c r="R337" t="str">
        <f>RIGHT(N337,LEN(N337)-FIND("/",N337))</f>
        <v>documentary</v>
      </c>
      <c r="S337" s="20">
        <f>(((J337/60)/60)/24)+DATE(1970,1,1)</f>
        <v>42101.737442129626</v>
      </c>
      <c r="T337" s="20">
        <f>(((I337/60)/60)/24)+DATE(1970,1,1)</f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IF(L338&gt;0,E338/L338,0)</f>
        <v>59.249046653144013</v>
      </c>
      <c r="Q338" t="str">
        <f>LEFT(N338,FIND("/",N338)-1)</f>
        <v>film &amp; video</v>
      </c>
      <c r="R338" t="str">
        <f>RIGHT(N338,LEN(N338)-FIND("/",N338))</f>
        <v>documentary</v>
      </c>
      <c r="S338" s="20">
        <f>(((J338/60)/60)/24)+DATE(1970,1,1)</f>
        <v>42291.596273148149</v>
      </c>
      <c r="T338" s="20">
        <f>(((I338/60)/60)/24)+DATE(1970,1,1)</f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IF(L339&gt;0,E339/L339,0)</f>
        <v>97.904838709677421</v>
      </c>
      <c r="Q339" t="str">
        <f>LEFT(N339,FIND("/",N339)-1)</f>
        <v>film &amp; video</v>
      </c>
      <c r="R339" t="str">
        <f>RIGHT(N339,LEN(N339)-FIND("/",N339))</f>
        <v>documentary</v>
      </c>
      <c r="S339" s="20">
        <f>(((J339/60)/60)/24)+DATE(1970,1,1)</f>
        <v>42047.128564814819</v>
      </c>
      <c r="T339" s="20">
        <f>(((I339/60)/60)/24)+DATE(1970,1,1)</f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IF(L340&gt;0,E340/L340,0)</f>
        <v>70.000169491525426</v>
      </c>
      <c r="Q340" t="str">
        <f>LEFT(N340,FIND("/",N340)-1)</f>
        <v>film &amp; video</v>
      </c>
      <c r="R340" t="str">
        <f>RIGHT(N340,LEN(N340)-FIND("/",N340))</f>
        <v>documentary</v>
      </c>
      <c r="S340" s="20">
        <f>(((J340/60)/60)/24)+DATE(1970,1,1)</f>
        <v>42559.755671296298</v>
      </c>
      <c r="T340" s="20">
        <f>(((I340/60)/60)/24)+DATE(1970,1,1)</f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IF(L341&gt;0,E341/L341,0)</f>
        <v>72.865168539325836</v>
      </c>
      <c r="Q341" t="str">
        <f>LEFT(N341,FIND("/",N341)-1)</f>
        <v>film &amp; video</v>
      </c>
      <c r="R341" t="str">
        <f>RIGHT(N341,LEN(N341)-FIND("/",N341))</f>
        <v>documentary</v>
      </c>
      <c r="S341" s="20">
        <f>(((J341/60)/60)/24)+DATE(1970,1,1)</f>
        <v>42093.760046296295</v>
      </c>
      <c r="T341" s="20">
        <f>(((I341/60)/60)/24)+DATE(1970,1,1)</f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IF(L342&gt;0,E342/L342,0)</f>
        <v>146.34782608695653</v>
      </c>
      <c r="Q342" t="str">
        <f>LEFT(N342,FIND("/",N342)-1)</f>
        <v>film &amp; video</v>
      </c>
      <c r="R342" t="str">
        <f>RIGHT(N342,LEN(N342)-FIND("/",N342))</f>
        <v>documentary</v>
      </c>
      <c r="S342" s="20">
        <f>(((J342/60)/60)/24)+DATE(1970,1,1)</f>
        <v>42772.669062500005</v>
      </c>
      <c r="T342" s="20">
        <f>(((I342/60)/60)/24)+DATE(1970,1,1)</f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IF(L343&gt;0,E343/L343,0)</f>
        <v>67.909090909090907</v>
      </c>
      <c r="Q343" t="str">
        <f>LEFT(N343,FIND("/",N343)-1)</f>
        <v>film &amp; video</v>
      </c>
      <c r="R343" t="str">
        <f>RIGHT(N343,LEN(N343)-FIND("/",N343))</f>
        <v>documentary</v>
      </c>
      <c r="S343" s="20">
        <f>(((J343/60)/60)/24)+DATE(1970,1,1)</f>
        <v>41894.879606481481</v>
      </c>
      <c r="T343" s="20">
        <f>(((I343/60)/60)/24)+DATE(1970,1,1)</f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IF(L344&gt;0,E344/L344,0)</f>
        <v>169.85083076923075</v>
      </c>
      <c r="Q344" t="str">
        <f>LEFT(N344,FIND("/",N344)-1)</f>
        <v>film &amp; video</v>
      </c>
      <c r="R344" t="str">
        <f>RIGHT(N344,LEN(N344)-FIND("/",N344))</f>
        <v>documentary</v>
      </c>
      <c r="S344" s="20">
        <f>(((J344/60)/60)/24)+DATE(1970,1,1)</f>
        <v>42459.780844907407</v>
      </c>
      <c r="T344" s="20">
        <f>(((I344/60)/60)/24)+DATE(1970,1,1)</f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IF(L345&gt;0,E345/L345,0)</f>
        <v>58.413339694656486</v>
      </c>
      <c r="Q345" t="str">
        <f>LEFT(N345,FIND("/",N345)-1)</f>
        <v>film &amp; video</v>
      </c>
      <c r="R345" t="str">
        <f>RIGHT(N345,LEN(N345)-FIND("/",N345))</f>
        <v>documentary</v>
      </c>
      <c r="S345" s="20">
        <f>(((J345/60)/60)/24)+DATE(1970,1,1)</f>
        <v>41926.73778935185</v>
      </c>
      <c r="T345" s="20">
        <f>(((I345/60)/60)/24)+DATE(1970,1,1)</f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IF(L346&gt;0,E346/L346,0)</f>
        <v>119.99298245614035</v>
      </c>
      <c r="Q346" t="str">
        <f>LEFT(N346,FIND("/",N346)-1)</f>
        <v>film &amp; video</v>
      </c>
      <c r="R346" t="str">
        <f>RIGHT(N346,LEN(N346)-FIND("/",N346))</f>
        <v>documentary</v>
      </c>
      <c r="S346" s="20">
        <f>(((J346/60)/60)/24)+DATE(1970,1,1)</f>
        <v>42111.970995370371</v>
      </c>
      <c r="T346" s="20">
        <f>(((I346/60)/60)/24)+DATE(1970,1,1)</f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IF(L347&gt;0,E347/L347,0)</f>
        <v>99.860335195530723</v>
      </c>
      <c r="Q347" t="str">
        <f>LEFT(N347,FIND("/",N347)-1)</f>
        <v>film &amp; video</v>
      </c>
      <c r="R347" t="str">
        <f>RIGHT(N347,LEN(N347)-FIND("/",N347))</f>
        <v>documentary</v>
      </c>
      <c r="S347" s="20">
        <f>(((J347/60)/60)/24)+DATE(1970,1,1)</f>
        <v>42114.944328703699</v>
      </c>
      <c r="T347" s="20">
        <f>(((I347/60)/60)/24)+DATE(1970,1,1)</f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IF(L348&gt;0,E348/L348,0)</f>
        <v>90.579148936170213</v>
      </c>
      <c r="Q348" t="str">
        <f>LEFT(N348,FIND("/",N348)-1)</f>
        <v>film &amp; video</v>
      </c>
      <c r="R348" t="str">
        <f>RIGHT(N348,LEN(N348)-FIND("/",N348))</f>
        <v>documentary</v>
      </c>
      <c r="S348" s="20">
        <f>(((J348/60)/60)/24)+DATE(1970,1,1)</f>
        <v>42261.500243055561</v>
      </c>
      <c r="T348" s="20">
        <f>(((I348/60)/60)/24)+DATE(1970,1,1)</f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IF(L349&gt;0,E349/L349,0)</f>
        <v>117.77361477572559</v>
      </c>
      <c r="Q349" t="str">
        <f>LEFT(N349,FIND("/",N349)-1)</f>
        <v>film &amp; video</v>
      </c>
      <c r="R349" t="str">
        <f>RIGHT(N349,LEN(N349)-FIND("/",N349))</f>
        <v>documentary</v>
      </c>
      <c r="S349" s="20">
        <f>(((J349/60)/60)/24)+DATE(1970,1,1)</f>
        <v>42292.495474537034</v>
      </c>
      <c r="T349" s="20">
        <f>(((I349/60)/60)/24)+DATE(1970,1,1)</f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IF(L350&gt;0,E350/L350,0)</f>
        <v>86.554621848739501</v>
      </c>
      <c r="Q350" t="str">
        <f>LEFT(N350,FIND("/",N350)-1)</f>
        <v>film &amp; video</v>
      </c>
      <c r="R350" t="str">
        <f>RIGHT(N350,LEN(N350)-FIND("/",N350))</f>
        <v>documentary</v>
      </c>
      <c r="S350" s="20">
        <f>(((J350/60)/60)/24)+DATE(1970,1,1)</f>
        <v>42207.58699074074</v>
      </c>
      <c r="T350" s="20">
        <f>(((I350/60)/60)/24)+DATE(1970,1,1)</f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IF(L351&gt;0,E351/L351,0)</f>
        <v>71.899281437125751</v>
      </c>
      <c r="Q351" t="str">
        <f>LEFT(N351,FIND("/",N351)-1)</f>
        <v>film &amp; video</v>
      </c>
      <c r="R351" t="str">
        <f>RIGHT(N351,LEN(N351)-FIND("/",N351))</f>
        <v>documentary</v>
      </c>
      <c r="S351" s="20">
        <f>(((J351/60)/60)/24)+DATE(1970,1,1)</f>
        <v>42760.498935185184</v>
      </c>
      <c r="T351" s="20">
        <f>(((I351/60)/60)/24)+DATE(1970,1,1)</f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IF(L352&gt;0,E352/L352,0)</f>
        <v>129.81900452488688</v>
      </c>
      <c r="Q352" t="str">
        <f>LEFT(N352,FIND("/",N352)-1)</f>
        <v>film &amp; video</v>
      </c>
      <c r="R352" t="str">
        <f>RIGHT(N352,LEN(N352)-FIND("/",N352))</f>
        <v>documentary</v>
      </c>
      <c r="S352" s="20">
        <f>(((J352/60)/60)/24)+DATE(1970,1,1)</f>
        <v>42586.066076388888</v>
      </c>
      <c r="T352" s="20">
        <f>(((I352/60)/60)/24)+DATE(1970,1,1)</f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IF(L353&gt;0,E353/L353,0)</f>
        <v>44.912863070539416</v>
      </c>
      <c r="Q353" t="str">
        <f>LEFT(N353,FIND("/",N353)-1)</f>
        <v>film &amp; video</v>
      </c>
      <c r="R353" t="str">
        <f>RIGHT(N353,LEN(N353)-FIND("/",N353))</f>
        <v>documentary</v>
      </c>
      <c r="S353" s="20">
        <f>(((J353/60)/60)/24)+DATE(1970,1,1)</f>
        <v>42427.964745370366</v>
      </c>
      <c r="T353" s="20">
        <f>(((I353/60)/60)/24)+DATE(1970,1,1)</f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IF(L354&gt;0,E354/L354,0)</f>
        <v>40.755244755244753</v>
      </c>
      <c r="Q354" t="str">
        <f>LEFT(N354,FIND("/",N354)-1)</f>
        <v>film &amp; video</v>
      </c>
      <c r="R354" t="str">
        <f>RIGHT(N354,LEN(N354)-FIND("/",N354))</f>
        <v>documentary</v>
      </c>
      <c r="S354" s="20">
        <f>(((J354/60)/60)/24)+DATE(1970,1,1)</f>
        <v>41890.167453703703</v>
      </c>
      <c r="T354" s="20">
        <f>(((I354/60)/60)/24)+DATE(1970,1,1)</f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IF(L355&gt;0,E355/L355,0)</f>
        <v>103.52394779771615</v>
      </c>
      <c r="Q355" t="str">
        <f>LEFT(N355,FIND("/",N355)-1)</f>
        <v>film &amp; video</v>
      </c>
      <c r="R355" t="str">
        <f>RIGHT(N355,LEN(N355)-FIND("/",N355))</f>
        <v>documentary</v>
      </c>
      <c r="S355" s="20">
        <f>(((J355/60)/60)/24)+DATE(1970,1,1)</f>
        <v>42297.791886574079</v>
      </c>
      <c r="T355" s="20">
        <f>(((I355/60)/60)/24)+DATE(1970,1,1)</f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IF(L356&gt;0,E356/L356,0)</f>
        <v>125.44827586206897</v>
      </c>
      <c r="Q356" t="str">
        <f>LEFT(N356,FIND("/",N356)-1)</f>
        <v>film &amp; video</v>
      </c>
      <c r="R356" t="str">
        <f>RIGHT(N356,LEN(N356)-FIND("/",N356))</f>
        <v>documentary</v>
      </c>
      <c r="S356" s="20">
        <f>(((J356/60)/60)/24)+DATE(1970,1,1)</f>
        <v>42438.827789351853</v>
      </c>
      <c r="T356" s="20">
        <f>(((I356/60)/60)/24)+DATE(1970,1,1)</f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IF(L357&gt;0,E357/L357,0)</f>
        <v>246.60606060606059</v>
      </c>
      <c r="Q357" t="str">
        <f>LEFT(N357,FIND("/",N357)-1)</f>
        <v>film &amp; video</v>
      </c>
      <c r="R357" t="str">
        <f>RIGHT(N357,LEN(N357)-FIND("/",N357))</f>
        <v>documentary</v>
      </c>
      <c r="S357" s="20">
        <f>(((J357/60)/60)/24)+DATE(1970,1,1)</f>
        <v>41943.293912037036</v>
      </c>
      <c r="T357" s="20">
        <f>(((I357/60)/60)/24)+DATE(1970,1,1)</f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IF(L358&gt;0,E358/L358,0)</f>
        <v>79.401340206185566</v>
      </c>
      <c r="Q358" t="str">
        <f>LEFT(N358,FIND("/",N358)-1)</f>
        <v>film &amp; video</v>
      </c>
      <c r="R358" t="str">
        <f>RIGHT(N358,LEN(N358)-FIND("/",N358))</f>
        <v>documentary</v>
      </c>
      <c r="S358" s="20">
        <f>(((J358/60)/60)/24)+DATE(1970,1,1)</f>
        <v>42415.803159722222</v>
      </c>
      <c r="T358" s="20">
        <f>(((I358/60)/60)/24)+DATE(1970,1,1)</f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IF(L359&gt;0,E359/L359,0)</f>
        <v>86.138613861386133</v>
      </c>
      <c r="Q359" t="str">
        <f>LEFT(N359,FIND("/",N359)-1)</f>
        <v>film &amp; video</v>
      </c>
      <c r="R359" t="str">
        <f>RIGHT(N359,LEN(N359)-FIND("/",N359))</f>
        <v>documentary</v>
      </c>
      <c r="S359" s="20">
        <f>(((J359/60)/60)/24)+DATE(1970,1,1)</f>
        <v>42078.222187499996</v>
      </c>
      <c r="T359" s="20">
        <f>(((I359/60)/60)/24)+DATE(1970,1,1)</f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IF(L360&gt;0,E360/L360,0)</f>
        <v>193.04868913857678</v>
      </c>
      <c r="Q360" t="str">
        <f>LEFT(N360,FIND("/",N360)-1)</f>
        <v>film &amp; video</v>
      </c>
      <c r="R360" t="str">
        <f>RIGHT(N360,LEN(N360)-FIND("/",N360))</f>
        <v>documentary</v>
      </c>
      <c r="S360" s="20">
        <f>(((J360/60)/60)/24)+DATE(1970,1,1)</f>
        <v>42507.860196759255</v>
      </c>
      <c r="T360" s="20">
        <f>(((I360/60)/60)/24)+DATE(1970,1,1)</f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IF(L361&gt;0,E361/L361,0)</f>
        <v>84.023178807947019</v>
      </c>
      <c r="Q361" t="str">
        <f>LEFT(N361,FIND("/",N361)-1)</f>
        <v>film &amp; video</v>
      </c>
      <c r="R361" t="str">
        <f>RIGHT(N361,LEN(N361)-FIND("/",N361))</f>
        <v>documentary</v>
      </c>
      <c r="S361" s="20">
        <f>(((J361/60)/60)/24)+DATE(1970,1,1)</f>
        <v>41935.070486111108</v>
      </c>
      <c r="T361" s="20">
        <f>(((I361/60)/60)/24)+DATE(1970,1,1)</f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IF(L362&gt;0,E362/L362,0)</f>
        <v>139.82758620689654</v>
      </c>
      <c r="Q362" t="str">
        <f>LEFT(N362,FIND("/",N362)-1)</f>
        <v>film &amp; video</v>
      </c>
      <c r="R362" t="str">
        <f>RIGHT(N362,LEN(N362)-FIND("/",N362))</f>
        <v>documentary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IF(L363&gt;0,E363/L363,0)</f>
        <v>109.82189265536722</v>
      </c>
      <c r="Q363" t="str">
        <f>LEFT(N363,FIND("/",N363)-1)</f>
        <v>film &amp; video</v>
      </c>
      <c r="R363" t="str">
        <f>RIGHT(N363,LEN(N363)-FIND("/",N363))</f>
        <v>documentary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IF(L364&gt;0,E364/L364,0)</f>
        <v>139.53488372093022</v>
      </c>
      <c r="Q364" t="str">
        <f>LEFT(N364,FIND("/",N364)-1)</f>
        <v>film &amp; video</v>
      </c>
      <c r="R364" t="str">
        <f>RIGHT(N364,LEN(N364)-FIND("/",N364))</f>
        <v>documentary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IF(L365&gt;0,E365/L365,0)</f>
        <v>347.84615384615387</v>
      </c>
      <c r="Q365" t="str">
        <f>LEFT(N365,FIND("/",N365)-1)</f>
        <v>film &amp; video</v>
      </c>
      <c r="R365" t="str">
        <f>RIGHT(N365,LEN(N365)-FIND("/",N365))</f>
        <v>documentary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IF(L366&gt;0,E366/L366,0)</f>
        <v>68.24159292035398</v>
      </c>
      <c r="Q366" t="str">
        <f>LEFT(N366,FIND("/",N366)-1)</f>
        <v>film &amp; video</v>
      </c>
      <c r="R366" t="str">
        <f>RIGHT(N366,LEN(N366)-FIND("/",N366))</f>
        <v>documentary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IF(L367&gt;0,E367/L367,0)</f>
        <v>239.93846153846152</v>
      </c>
      <c r="Q367" t="str">
        <f>LEFT(N367,FIND("/",N367)-1)</f>
        <v>film &amp; video</v>
      </c>
      <c r="R367" t="str">
        <f>RIGHT(N367,LEN(N367)-FIND("/",N367))</f>
        <v>documentary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IF(L368&gt;0,E368/L368,0)</f>
        <v>287.31343283582089</v>
      </c>
      <c r="Q368" t="str">
        <f>LEFT(N368,FIND("/",N368)-1)</f>
        <v>film &amp; video</v>
      </c>
      <c r="R368" t="str">
        <f>RIGHT(N368,LEN(N368)-FIND("/",N368))</f>
        <v>documentary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IF(L369&gt;0,E369/L369,0)</f>
        <v>86.84882352941176</v>
      </c>
      <c r="Q369" t="str">
        <f>LEFT(N369,FIND("/",N369)-1)</f>
        <v>film &amp; video</v>
      </c>
      <c r="R369" t="str">
        <f>RIGHT(N369,LEN(N369)-FIND("/",N369))</f>
        <v>documentary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IF(L370&gt;0,E370/L370,0)</f>
        <v>81.84905660377359</v>
      </c>
      <c r="Q370" t="str">
        <f>LEFT(N370,FIND("/",N370)-1)</f>
        <v>film &amp; video</v>
      </c>
      <c r="R370" t="str">
        <f>RIGHT(N370,LEN(N370)-FIND("/",N370))</f>
        <v>documentary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IF(L371&gt;0,E371/L371,0)</f>
        <v>42.874970059880241</v>
      </c>
      <c r="Q371" t="str">
        <f>LEFT(N371,FIND("/",N371)-1)</f>
        <v>film &amp; video</v>
      </c>
      <c r="R371" t="str">
        <f>RIGHT(N371,LEN(N371)-FIND("/",N371))</f>
        <v>documentary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IF(L372&gt;0,E372/L372,0)</f>
        <v>709.41860465116281</v>
      </c>
      <c r="Q372" t="str">
        <f>LEFT(N372,FIND("/",N372)-1)</f>
        <v>film &amp; video</v>
      </c>
      <c r="R372" t="str">
        <f>RIGHT(N372,LEN(N372)-FIND("/",N372))</f>
        <v>documentary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IF(L373&gt;0,E373/L373,0)</f>
        <v>161.25517890772127</v>
      </c>
      <c r="Q373" t="str">
        <f>LEFT(N373,FIND("/",N373)-1)</f>
        <v>film &amp; video</v>
      </c>
      <c r="R373" t="str">
        <f>RIGHT(N373,LEN(N373)-FIND("/",N373))</f>
        <v>documentary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IF(L374&gt;0,E374/L374,0)</f>
        <v>41.777777777777779</v>
      </c>
      <c r="Q374" t="str">
        <f>LEFT(N374,FIND("/",N374)-1)</f>
        <v>film &amp; video</v>
      </c>
      <c r="R374" t="str">
        <f>RIGHT(N374,LEN(N374)-FIND("/",N374))</f>
        <v>documentary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IF(L375&gt;0,E375/L375,0)</f>
        <v>89.887640449438209</v>
      </c>
      <c r="Q375" t="str">
        <f>LEFT(N375,FIND("/",N375)-1)</f>
        <v>film &amp; video</v>
      </c>
      <c r="R375" t="str">
        <f>RIGHT(N375,LEN(N375)-FIND("/",N375))</f>
        <v>documentary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IF(L376&gt;0,E376/L376,0)</f>
        <v>45.051724137931032</v>
      </c>
      <c r="Q376" t="str">
        <f>LEFT(N376,FIND("/",N376)-1)</f>
        <v>film &amp; video</v>
      </c>
      <c r="R376" t="str">
        <f>RIGHT(N376,LEN(N376)-FIND("/",N376))</f>
        <v>documentary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IF(L377&gt;0,E377/L377,0)</f>
        <v>42.857142857142854</v>
      </c>
      <c r="Q377" t="str">
        <f>LEFT(N377,FIND("/",N377)-1)</f>
        <v>film &amp; video</v>
      </c>
      <c r="R377" t="str">
        <f>RIGHT(N377,LEN(N377)-FIND("/",N377))</f>
        <v>documentary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IF(L378&gt;0,E378/L378,0)</f>
        <v>54.083333333333336</v>
      </c>
      <c r="Q378" t="str">
        <f>LEFT(N378,FIND("/",N378)-1)</f>
        <v>film &amp; video</v>
      </c>
      <c r="R378" t="str">
        <f>RIGHT(N378,LEN(N378)-FIND("/",N378))</f>
        <v>documentary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IF(L379&gt;0,E379/L379,0)</f>
        <v>103.21804511278195</v>
      </c>
      <c r="Q379" t="str">
        <f>LEFT(N379,FIND("/",N379)-1)</f>
        <v>film &amp; video</v>
      </c>
      <c r="R379" t="str">
        <f>RIGHT(N379,LEN(N379)-FIND("/",N379))</f>
        <v>documentary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IF(L380&gt;0,E380/L380,0)</f>
        <v>40.397590361445786</v>
      </c>
      <c r="Q380" t="str">
        <f>LEFT(N380,FIND("/",N380)-1)</f>
        <v>film &amp; video</v>
      </c>
      <c r="R380" t="str">
        <f>RIGHT(N380,LEN(N380)-FIND("/",N380))</f>
        <v>documentary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IF(L381&gt;0,E381/L381,0)</f>
        <v>116.85906040268456</v>
      </c>
      <c r="Q381" t="str">
        <f>LEFT(N381,FIND("/",N381)-1)</f>
        <v>film &amp; video</v>
      </c>
      <c r="R381" t="str">
        <f>RIGHT(N381,LEN(N381)-FIND("/",N381))</f>
        <v>documentary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IF(L382&gt;0,E382/L382,0)</f>
        <v>115.51020408163265</v>
      </c>
      <c r="Q382" t="str">
        <f>LEFT(N382,FIND("/",N382)-1)</f>
        <v>film &amp; video</v>
      </c>
      <c r="R382" t="str">
        <f>RIGHT(N382,LEN(N382)-FIND("/",N382))</f>
        <v>documentary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IF(L383&gt;0,E383/L383,0)</f>
        <v>104.31274900398407</v>
      </c>
      <c r="Q383" t="str">
        <f>LEFT(N383,FIND("/",N383)-1)</f>
        <v>film &amp; video</v>
      </c>
      <c r="R383" t="str">
        <f>RIGHT(N383,LEN(N383)-FIND("/",N383))</f>
        <v>documentary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IF(L384&gt;0,E384/L384,0)</f>
        <v>69.772727272727266</v>
      </c>
      <c r="Q384" t="str">
        <f>LEFT(N384,FIND("/",N384)-1)</f>
        <v>film &amp; video</v>
      </c>
      <c r="R384" t="str">
        <f>RIGHT(N384,LEN(N384)-FIND("/",N384))</f>
        <v>documentary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IF(L385&gt;0,E385/L385,0)</f>
        <v>43.020833333333336</v>
      </c>
      <c r="Q385" t="str">
        <f>LEFT(N385,FIND("/",N385)-1)</f>
        <v>film &amp; video</v>
      </c>
      <c r="R385" t="str">
        <f>RIGHT(N385,LEN(N385)-FIND("/",N385))</f>
        <v>documentary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IF(L386&gt;0,E386/L386,0)</f>
        <v>58.540469973890339</v>
      </c>
      <c r="Q386" t="str">
        <f>LEFT(N386,FIND("/",N386)-1)</f>
        <v>film &amp; video</v>
      </c>
      <c r="R386" t="str">
        <f>RIGHT(N386,LEN(N386)-FIND("/",N386))</f>
        <v>documentary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IF(L387&gt;0,E387/L387,0)</f>
        <v>111.79535864978902</v>
      </c>
      <c r="Q387" t="str">
        <f>LEFT(N387,FIND("/",N387)-1)</f>
        <v>film &amp; video</v>
      </c>
      <c r="R387" t="str">
        <f>RIGHT(N387,LEN(N387)-FIND("/",N387))</f>
        <v>documentary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IF(L388&gt;0,E388/L388,0)</f>
        <v>46.230769230769234</v>
      </c>
      <c r="Q388" t="str">
        <f>LEFT(N388,FIND("/",N388)-1)</f>
        <v>film &amp; video</v>
      </c>
      <c r="R388" t="str">
        <f>RIGHT(N388,LEN(N388)-FIND("/",N388))</f>
        <v>documentary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IF(L389&gt;0,E389/L389,0)</f>
        <v>144.69039145907473</v>
      </c>
      <c r="Q389" t="str">
        <f>LEFT(N389,FIND("/",N389)-1)</f>
        <v>film &amp; video</v>
      </c>
      <c r="R389" t="str">
        <f>RIGHT(N389,LEN(N389)-FIND("/",N389))</f>
        <v>documentary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IF(L390&gt;0,E390/L390,0)</f>
        <v>88.845070422535215</v>
      </c>
      <c r="Q390" t="str">
        <f>LEFT(N390,FIND("/",N390)-1)</f>
        <v>film &amp; video</v>
      </c>
      <c r="R390" t="str">
        <f>RIGHT(N390,LEN(N390)-FIND("/",N390))</f>
        <v>documentary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IF(L391&gt;0,E391/L391,0)</f>
        <v>81.75107284768211</v>
      </c>
      <c r="Q391" t="str">
        <f>LEFT(N391,FIND("/",N391)-1)</f>
        <v>film &amp; video</v>
      </c>
      <c r="R391" t="str">
        <f>RIGHT(N391,LEN(N391)-FIND("/",N391))</f>
        <v>documentary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IF(L392&gt;0,E392/L392,0)</f>
        <v>71.428571428571431</v>
      </c>
      <c r="Q392" t="str">
        <f>LEFT(N392,FIND("/",N392)-1)</f>
        <v>film &amp; video</v>
      </c>
      <c r="R392" t="str">
        <f>RIGHT(N392,LEN(N392)-FIND("/",N392))</f>
        <v>documentary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IF(L393&gt;0,E393/L393,0)</f>
        <v>104.25906735751295</v>
      </c>
      <c r="Q393" t="str">
        <f>LEFT(N393,FIND("/",N393)-1)</f>
        <v>film &amp; video</v>
      </c>
      <c r="R393" t="str">
        <f>RIGHT(N393,LEN(N393)-FIND("/",N393))</f>
        <v>documentary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IF(L394&gt;0,E394/L394,0)</f>
        <v>90.616504854368927</v>
      </c>
      <c r="Q394" t="str">
        <f>LEFT(N394,FIND("/",N394)-1)</f>
        <v>film &amp; video</v>
      </c>
      <c r="R394" t="str">
        <f>RIGHT(N394,LEN(N394)-FIND("/",N394))</f>
        <v>documentary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IF(L395&gt;0,E395/L395,0)</f>
        <v>157.33048433048432</v>
      </c>
      <c r="Q395" t="str">
        <f>LEFT(N395,FIND("/",N395)-1)</f>
        <v>film &amp; video</v>
      </c>
      <c r="R395" t="str">
        <f>RIGHT(N395,LEN(N395)-FIND("/",N395))</f>
        <v>documentary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IF(L396&gt;0,E396/L396,0)</f>
        <v>105.18</v>
      </c>
      <c r="Q396" t="str">
        <f>LEFT(N396,FIND("/",N396)-1)</f>
        <v>film &amp; video</v>
      </c>
      <c r="R396" t="str">
        <f>RIGHT(N396,LEN(N396)-FIND("/",N396))</f>
        <v>documentary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IF(L397&gt;0,E397/L397,0)</f>
        <v>58.719836956521746</v>
      </c>
      <c r="Q397" t="str">
        <f>LEFT(N397,FIND("/",N397)-1)</f>
        <v>film &amp; video</v>
      </c>
      <c r="R397" t="str">
        <f>RIGHT(N397,LEN(N397)-FIND("/",N397))</f>
        <v>documentary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IF(L398&gt;0,E398/L398,0)</f>
        <v>81.632653061224488</v>
      </c>
      <c r="Q398" t="str">
        <f>LEFT(N398,FIND("/",N398)-1)</f>
        <v>film &amp; video</v>
      </c>
      <c r="R398" t="str">
        <f>RIGHT(N398,LEN(N398)-FIND("/",N398))</f>
        <v>documentary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IF(L399&gt;0,E399/L399,0)</f>
        <v>56.460043668122275</v>
      </c>
      <c r="Q399" t="str">
        <f>LEFT(N399,FIND("/",N399)-1)</f>
        <v>film &amp; video</v>
      </c>
      <c r="R399" t="str">
        <f>RIGHT(N399,LEN(N399)-FIND("/",N399))</f>
        <v>documentary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IF(L400&gt;0,E400/L400,0)</f>
        <v>140.1044776119403</v>
      </c>
      <c r="Q400" t="str">
        <f>LEFT(N400,FIND("/",N400)-1)</f>
        <v>film &amp; video</v>
      </c>
      <c r="R400" t="str">
        <f>RIGHT(N400,LEN(N400)-FIND("/",N400))</f>
        <v>documentary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IF(L401&gt;0,E401/L401,0)</f>
        <v>224.85263157894738</v>
      </c>
      <c r="Q401" t="str">
        <f>LEFT(N401,FIND("/",N401)-1)</f>
        <v>film &amp; video</v>
      </c>
      <c r="R401" t="str">
        <f>RIGHT(N401,LEN(N401)-FIND("/",N401))</f>
        <v>documentary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IF(L402&gt;0,E402/L402,0)</f>
        <v>181.13306451612902</v>
      </c>
      <c r="Q402" t="str">
        <f>LEFT(N402,FIND("/",N402)-1)</f>
        <v>film &amp; video</v>
      </c>
      <c r="R402" t="str">
        <f>RIGHT(N402,LEN(N402)-FIND("/",N402))</f>
        <v>documentary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IF(L403&gt;0,E403/L403,0)</f>
        <v>711.04109589041093</v>
      </c>
      <c r="Q403" t="str">
        <f>LEFT(N403,FIND("/",N403)-1)</f>
        <v>film &amp; video</v>
      </c>
      <c r="R403" t="str">
        <f>RIGHT(N403,LEN(N403)-FIND("/",N403))</f>
        <v>documentary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IF(L404&gt;0,E404/L404,0)</f>
        <v>65.883720930232556</v>
      </c>
      <c r="Q404" t="str">
        <f>LEFT(N404,FIND("/",N404)-1)</f>
        <v>film &amp; video</v>
      </c>
      <c r="R404" t="str">
        <f>RIGHT(N404,LEN(N404)-FIND("/",N404))</f>
        <v>documentary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IF(L405&gt;0,E405/L405,0)</f>
        <v>75.185714285714283</v>
      </c>
      <c r="Q405" t="str">
        <f>LEFT(N405,FIND("/",N405)-1)</f>
        <v>film &amp; video</v>
      </c>
      <c r="R405" t="str">
        <f>RIGHT(N405,LEN(N405)-FIND("/",N405))</f>
        <v>documentary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IF(L406&gt;0,E406/L406,0)</f>
        <v>133.14391143911439</v>
      </c>
      <c r="Q406" t="str">
        <f>LEFT(N406,FIND("/",N406)-1)</f>
        <v>film &amp; video</v>
      </c>
      <c r="R406" t="str">
        <f>RIGHT(N406,LEN(N406)-FIND("/",N406))</f>
        <v>documentary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IF(L407&gt;0,E407/L407,0)</f>
        <v>55.2</v>
      </c>
      <c r="Q407" t="str">
        <f>LEFT(N407,FIND("/",N407)-1)</f>
        <v>film &amp; video</v>
      </c>
      <c r="R407" t="str">
        <f>RIGHT(N407,LEN(N407)-FIND("/",N407))</f>
        <v>documentary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IF(L408&gt;0,E408/L408,0)</f>
        <v>86.163714285714292</v>
      </c>
      <c r="Q408" t="str">
        <f>LEFT(N408,FIND("/",N408)-1)</f>
        <v>film &amp; video</v>
      </c>
      <c r="R408" t="str">
        <f>RIGHT(N408,LEN(N408)-FIND("/",N408))</f>
        <v>documentary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IF(L409&gt;0,E409/L409,0)</f>
        <v>92.318181818181813</v>
      </c>
      <c r="Q409" t="str">
        <f>LEFT(N409,FIND("/",N409)-1)</f>
        <v>film &amp; video</v>
      </c>
      <c r="R409" t="str">
        <f>RIGHT(N409,LEN(N409)-FIND("/",N409))</f>
        <v>documentary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IF(L410&gt;0,E410/L410,0)</f>
        <v>160.16473684210527</v>
      </c>
      <c r="Q410" t="str">
        <f>LEFT(N410,FIND("/",N410)-1)</f>
        <v>film &amp; video</v>
      </c>
      <c r="R410" t="str">
        <f>RIGHT(N410,LEN(N410)-FIND("/",N410))</f>
        <v>documentary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IF(L411&gt;0,E411/L411,0)</f>
        <v>45.6</v>
      </c>
      <c r="Q411" t="str">
        <f>LEFT(N411,FIND("/",N411)-1)</f>
        <v>film &amp; video</v>
      </c>
      <c r="R411" t="str">
        <f>RIGHT(N411,LEN(N411)-FIND("/",N411))</f>
        <v>documentary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IF(L412&gt;0,E412/L412,0)</f>
        <v>183.28571428571428</v>
      </c>
      <c r="Q412" t="str">
        <f>LEFT(N412,FIND("/",N412)-1)</f>
        <v>film &amp; video</v>
      </c>
      <c r="R412" t="str">
        <f>RIGHT(N412,LEN(N412)-FIND("/",N412))</f>
        <v>documentary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IF(L413&gt;0,E413/L413,0)</f>
        <v>125.78838174273859</v>
      </c>
      <c r="Q413" t="str">
        <f>LEFT(N413,FIND("/",N413)-1)</f>
        <v>film &amp; video</v>
      </c>
      <c r="R413" t="str">
        <f>RIGHT(N413,LEN(N413)-FIND("/",N413))</f>
        <v>documentary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IF(L414&gt;0,E414/L414,0)</f>
        <v>57.654545454545456</v>
      </c>
      <c r="Q414" t="str">
        <f>LEFT(N414,FIND("/",N414)-1)</f>
        <v>film &amp; video</v>
      </c>
      <c r="R414" t="str">
        <f>RIGHT(N414,LEN(N414)-FIND("/",N414))</f>
        <v>documentary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IF(L415&gt;0,E415/L415,0)</f>
        <v>78.660818713450297</v>
      </c>
      <c r="Q415" t="str">
        <f>LEFT(N415,FIND("/",N415)-1)</f>
        <v>film &amp; video</v>
      </c>
      <c r="R415" t="str">
        <f>RIGHT(N415,LEN(N415)-FIND("/",N415))</f>
        <v>documentary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IF(L416&gt;0,E416/L416,0)</f>
        <v>91.480769230769226</v>
      </c>
      <c r="Q416" t="str">
        <f>LEFT(N416,FIND("/",N416)-1)</f>
        <v>film &amp; video</v>
      </c>
      <c r="R416" t="str">
        <f>RIGHT(N416,LEN(N416)-FIND("/",N416))</f>
        <v>documentary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IF(L417&gt;0,E417/L417,0)</f>
        <v>68.09809523809524</v>
      </c>
      <c r="Q417" t="str">
        <f>LEFT(N417,FIND("/",N417)-1)</f>
        <v>film &amp; video</v>
      </c>
      <c r="R417" t="str">
        <f>RIGHT(N417,LEN(N417)-FIND("/",N417))</f>
        <v>documentary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IF(L418&gt;0,E418/L418,0)</f>
        <v>48.086800000000004</v>
      </c>
      <c r="Q418" t="str">
        <f>LEFT(N418,FIND("/",N418)-1)</f>
        <v>film &amp; video</v>
      </c>
      <c r="R418" t="str">
        <f>RIGHT(N418,LEN(N418)-FIND("/",N418))</f>
        <v>documentary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IF(L419&gt;0,E419/L419,0)</f>
        <v>202.42307692307693</v>
      </c>
      <c r="Q419" t="str">
        <f>LEFT(N419,FIND("/",N419)-1)</f>
        <v>film &amp; video</v>
      </c>
      <c r="R419" t="str">
        <f>RIGHT(N419,LEN(N419)-FIND("/",N419))</f>
        <v>documentary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IF(L420&gt;0,E420/L420,0)</f>
        <v>216.75</v>
      </c>
      <c r="Q420" t="str">
        <f>LEFT(N420,FIND("/",N420)-1)</f>
        <v>film &amp; video</v>
      </c>
      <c r="R420" t="str">
        <f>RIGHT(N420,LEN(N420)-FIND("/",N420))</f>
        <v>documentary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IF(L421&gt;0,E421/L421,0)</f>
        <v>110.06849315068493</v>
      </c>
      <c r="Q421" t="str">
        <f>LEFT(N421,FIND("/",N421)-1)</f>
        <v>film &amp; video</v>
      </c>
      <c r="R421" t="str">
        <f>RIGHT(N421,LEN(N421)-FIND("/",N421))</f>
        <v>documentary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IF(L422&gt;0,E422/L422,0)</f>
        <v>4.833333333333333</v>
      </c>
      <c r="Q422" t="str">
        <f>LEFT(N422,FIND("/",N422)-1)</f>
        <v>film &amp; video</v>
      </c>
      <c r="R422" t="str">
        <f>RIGHT(N422,LEN(N422)-FIND("/",N422))</f>
        <v>animation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IF(L423&gt;0,E423/L423,0)</f>
        <v>50.166666666666664</v>
      </c>
      <c r="Q423" t="str">
        <f>LEFT(N423,FIND("/",N423)-1)</f>
        <v>film &amp; video</v>
      </c>
      <c r="R423" t="str">
        <f>RIGHT(N423,LEN(N423)-FIND("/",N423))</f>
        <v>animation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IF(L424&gt;0,E424/L424,0)</f>
        <v>35.833333333333336</v>
      </c>
      <c r="Q424" t="str">
        <f>LEFT(N424,FIND("/",N424)-1)</f>
        <v>film &amp; video</v>
      </c>
      <c r="R424" t="str">
        <f>RIGHT(N424,LEN(N424)-FIND("/",N424))</f>
        <v>animation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IF(L425&gt;0,E425/L425,0)</f>
        <v>11.76923076923077</v>
      </c>
      <c r="Q425" t="str">
        <f>LEFT(N425,FIND("/",N425)-1)</f>
        <v>film &amp; video</v>
      </c>
      <c r="R425" t="str">
        <f>RIGHT(N425,LEN(N425)-FIND("/",N425))</f>
        <v>animation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IF(L426&gt;0,E426/L426,0)</f>
        <v>40.78</v>
      </c>
      <c r="Q426" t="str">
        <f>LEFT(N426,FIND("/",N426)-1)</f>
        <v>film &amp; video</v>
      </c>
      <c r="R426" t="str">
        <f>RIGHT(N426,LEN(N426)-FIND("/",N426))</f>
        <v>animation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IF(L427&gt;0,E427/L427,0)</f>
        <v>3</v>
      </c>
      <c r="Q427" t="str">
        <f>LEFT(N427,FIND("/",N427)-1)</f>
        <v>film &amp; video</v>
      </c>
      <c r="R427" t="str">
        <f>RIGHT(N427,LEN(N427)-FIND("/",N427))</f>
        <v>animation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IF(L428&gt;0,E428/L428,0)</f>
        <v>16.625</v>
      </c>
      <c r="Q428" t="str">
        <f>LEFT(N428,FIND("/",N428)-1)</f>
        <v>film &amp; video</v>
      </c>
      <c r="R428" t="str">
        <f>RIGHT(N428,LEN(N428)-FIND("/",N428))</f>
        <v>animation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>
        <f>IF(L429&gt;0,E429/L429,0)</f>
        <v>0</v>
      </c>
      <c r="Q429" t="str">
        <f>LEFT(N429,FIND("/",N429)-1)</f>
        <v>film &amp; video</v>
      </c>
      <c r="R429" t="str">
        <f>RIGHT(N429,LEN(N429)-FIND("/",N429))</f>
        <v>animation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IF(L430&gt;0,E430/L430,0)</f>
        <v>52</v>
      </c>
      <c r="Q430" t="str">
        <f>LEFT(N430,FIND("/",N430)-1)</f>
        <v>film &amp; video</v>
      </c>
      <c r="R430" t="str">
        <f>RIGHT(N430,LEN(N430)-FIND("/",N430))</f>
        <v>animation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>
        <f>IF(L431&gt;0,E431/L431,0)</f>
        <v>0</v>
      </c>
      <c r="Q431" t="str">
        <f>LEFT(N431,FIND("/",N431)-1)</f>
        <v>film &amp; video</v>
      </c>
      <c r="R431" t="str">
        <f>RIGHT(N431,LEN(N431)-FIND("/",N431))</f>
        <v>animation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IF(L432&gt;0,E432/L432,0)</f>
        <v>4.8</v>
      </c>
      <c r="Q432" t="str">
        <f>LEFT(N432,FIND("/",N432)-1)</f>
        <v>film &amp; video</v>
      </c>
      <c r="R432" t="str">
        <f>RIGHT(N432,LEN(N432)-FIND("/",N432))</f>
        <v>animation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IF(L433&gt;0,E433/L433,0)</f>
        <v>51.875</v>
      </c>
      <c r="Q433" t="str">
        <f>LEFT(N433,FIND("/",N433)-1)</f>
        <v>film &amp; video</v>
      </c>
      <c r="R433" t="str">
        <f>RIGHT(N433,LEN(N433)-FIND("/",N433))</f>
        <v>animation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IF(L434&gt;0,E434/L434,0)</f>
        <v>71.25</v>
      </c>
      <c r="Q434" t="str">
        <f>LEFT(N434,FIND("/",N434)-1)</f>
        <v>film &amp; video</v>
      </c>
      <c r="R434" t="str">
        <f>RIGHT(N434,LEN(N434)-FIND("/",N434))</f>
        <v>animation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>
        <f>IF(L435&gt;0,E435/L435,0)</f>
        <v>0</v>
      </c>
      <c r="Q435" t="str">
        <f>LEFT(N435,FIND("/",N435)-1)</f>
        <v>film &amp; video</v>
      </c>
      <c r="R435" t="str">
        <f>RIGHT(N435,LEN(N435)-FIND("/",N435))</f>
        <v>animation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IF(L436&gt;0,E436/L436,0)</f>
        <v>62.5</v>
      </c>
      <c r="Q436" t="str">
        <f>LEFT(N436,FIND("/",N436)-1)</f>
        <v>film &amp; video</v>
      </c>
      <c r="R436" t="str">
        <f>RIGHT(N436,LEN(N436)-FIND("/",N436))</f>
        <v>animation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IF(L437&gt;0,E437/L437,0)</f>
        <v>1</v>
      </c>
      <c r="Q437" t="str">
        <f>LEFT(N437,FIND("/",N437)-1)</f>
        <v>film &amp; video</v>
      </c>
      <c r="R437" t="str">
        <f>RIGHT(N437,LEN(N437)-FIND("/",N437))</f>
        <v>animation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>IF(L438&gt;0,E438/L438,0)</f>
        <v>0</v>
      </c>
      <c r="Q438" t="str">
        <f>LEFT(N438,FIND("/",N438)-1)</f>
        <v>film &amp; video</v>
      </c>
      <c r="R438" t="str">
        <f>RIGHT(N438,LEN(N438)-FIND("/",N438))</f>
        <v>animation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>
        <f>IF(L439&gt;0,E439/L439,0)</f>
        <v>0</v>
      </c>
      <c r="Q439" t="str">
        <f>LEFT(N439,FIND("/",N439)-1)</f>
        <v>film &amp; video</v>
      </c>
      <c r="R439" t="str">
        <f>RIGHT(N439,LEN(N439)-FIND("/",N439))</f>
        <v>animation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IF(L440&gt;0,E440/L440,0)</f>
        <v>170.54545454545453</v>
      </c>
      <c r="Q440" t="str">
        <f>LEFT(N440,FIND("/",N440)-1)</f>
        <v>film &amp; video</v>
      </c>
      <c r="R440" t="str">
        <f>RIGHT(N440,LEN(N440)-FIND("/",N440))</f>
        <v>animation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>
        <f>IF(L441&gt;0,E441/L441,0)</f>
        <v>0</v>
      </c>
      <c r="Q441" t="str">
        <f>LEFT(N441,FIND("/",N441)-1)</f>
        <v>film &amp; video</v>
      </c>
      <c r="R441" t="str">
        <f>RIGHT(N441,LEN(N441)-FIND("/",N441))</f>
        <v>animation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IF(L442&gt;0,E442/L442,0)</f>
        <v>5</v>
      </c>
      <c r="Q442" t="str">
        <f>LEFT(N442,FIND("/",N442)-1)</f>
        <v>film &amp; video</v>
      </c>
      <c r="R442" t="str">
        <f>RIGHT(N442,LEN(N442)-FIND("/",N442))</f>
        <v>animation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>
        <f>IF(L443&gt;0,E443/L443,0)</f>
        <v>0</v>
      </c>
      <c r="Q443" t="str">
        <f>LEFT(N443,FIND("/",N443)-1)</f>
        <v>film &amp; video</v>
      </c>
      <c r="R443" t="str">
        <f>RIGHT(N443,LEN(N443)-FIND("/",N443))</f>
        <v>animation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IF(L444&gt;0,E444/L444,0)</f>
        <v>393.58823529411762</v>
      </c>
      <c r="Q444" t="str">
        <f>LEFT(N444,FIND("/",N444)-1)</f>
        <v>film &amp; video</v>
      </c>
      <c r="R444" t="str">
        <f>RIGHT(N444,LEN(N444)-FIND("/",N444))</f>
        <v>animation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IF(L445&gt;0,E445/L445,0)</f>
        <v>5</v>
      </c>
      <c r="Q445" t="str">
        <f>LEFT(N445,FIND("/",N445)-1)</f>
        <v>film &amp; video</v>
      </c>
      <c r="R445" t="str">
        <f>RIGHT(N445,LEN(N445)-FIND("/",N445))</f>
        <v>animation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IF(L446&gt;0,E446/L446,0)</f>
        <v>50</v>
      </c>
      <c r="Q446" t="str">
        <f>LEFT(N446,FIND("/",N446)-1)</f>
        <v>film &amp; video</v>
      </c>
      <c r="R446" t="str">
        <f>RIGHT(N446,LEN(N446)-FIND("/",N446))</f>
        <v>animation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IF(L447&gt;0,E447/L447,0)</f>
        <v>1</v>
      </c>
      <c r="Q447" t="str">
        <f>LEFT(N447,FIND("/",N447)-1)</f>
        <v>film &amp; video</v>
      </c>
      <c r="R447" t="str">
        <f>RIGHT(N447,LEN(N447)-FIND("/",N447))</f>
        <v>animation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IF(L448&gt;0,E448/L448,0)</f>
        <v>47.875</v>
      </c>
      <c r="Q448" t="str">
        <f>LEFT(N448,FIND("/",N448)-1)</f>
        <v>film &amp; video</v>
      </c>
      <c r="R448" t="str">
        <f>RIGHT(N448,LEN(N448)-FIND("/",N448))</f>
        <v>animation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IF(L449&gt;0,E449/L449,0)</f>
        <v>5</v>
      </c>
      <c r="Q449" t="str">
        <f>LEFT(N449,FIND("/",N449)-1)</f>
        <v>film &amp; video</v>
      </c>
      <c r="R449" t="str">
        <f>RIGHT(N449,LEN(N449)-FIND("/",N449))</f>
        <v>animation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IF(L450&gt;0,E450/L450,0)</f>
        <v>20.502500000000001</v>
      </c>
      <c r="Q450" t="str">
        <f>LEFT(N450,FIND("/",N450)-1)</f>
        <v>film &amp; video</v>
      </c>
      <c r="R450" t="str">
        <f>RIGHT(N450,LEN(N450)-FIND("/",N450))</f>
        <v>animation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IF(L451&gt;0,E451/L451,0)</f>
        <v>9</v>
      </c>
      <c r="Q451" t="str">
        <f>LEFT(N451,FIND("/",N451)-1)</f>
        <v>film &amp; video</v>
      </c>
      <c r="R451" t="str">
        <f>RIGHT(N451,LEN(N451)-FIND("/",N451))</f>
        <v>animation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IF(L452&gt;0,E452/L452,0)</f>
        <v>56.571428571428569</v>
      </c>
      <c r="Q452" t="str">
        <f>LEFT(N452,FIND("/",N452)-1)</f>
        <v>film &amp; video</v>
      </c>
      <c r="R452" t="str">
        <f>RIGHT(N452,LEN(N452)-FIND("/",N452))</f>
        <v>animation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>
        <f>IF(L453&gt;0,E453/L453,0)</f>
        <v>0</v>
      </c>
      <c r="Q453" t="str">
        <f>LEFT(N453,FIND("/",N453)-1)</f>
        <v>film &amp; video</v>
      </c>
      <c r="R453" t="str">
        <f>RIGHT(N453,LEN(N453)-FIND("/",N453))</f>
        <v>animation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IF(L454&gt;0,E454/L454,0)</f>
        <v>40</v>
      </c>
      <c r="Q454" t="str">
        <f>LEFT(N454,FIND("/",N454)-1)</f>
        <v>film &amp; video</v>
      </c>
      <c r="R454" t="str">
        <f>RIGHT(N454,LEN(N454)-FIND("/",N454))</f>
        <v>animation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IF(L455&gt;0,E455/L455,0)</f>
        <v>13</v>
      </c>
      <c r="Q455" t="str">
        <f>LEFT(N455,FIND("/",N455)-1)</f>
        <v>film &amp; video</v>
      </c>
      <c r="R455" t="str">
        <f>RIGHT(N455,LEN(N455)-FIND("/",N455))</f>
        <v>animation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IF(L456&gt;0,E456/L456,0)</f>
        <v>16.399999999999999</v>
      </c>
      <c r="Q456" t="str">
        <f>LEFT(N456,FIND("/",N456)-1)</f>
        <v>film &amp; video</v>
      </c>
      <c r="R456" t="str">
        <f>RIGHT(N456,LEN(N456)-FIND("/",N456))</f>
        <v>animation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IF(L457&gt;0,E457/L457,0)</f>
        <v>22.5</v>
      </c>
      <c r="Q457" t="str">
        <f>LEFT(N457,FIND("/",N457)-1)</f>
        <v>film &amp; video</v>
      </c>
      <c r="R457" t="str">
        <f>RIGHT(N457,LEN(N457)-FIND("/",N457))</f>
        <v>animation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IF(L458&gt;0,E458/L458,0)</f>
        <v>20.333333333333332</v>
      </c>
      <c r="Q458" t="str">
        <f>LEFT(N458,FIND("/",N458)-1)</f>
        <v>film &amp; video</v>
      </c>
      <c r="R458" t="str">
        <f>RIGHT(N458,LEN(N458)-FIND("/",N458))</f>
        <v>animation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>IF(L459&gt;0,E459/L459,0)</f>
        <v>0</v>
      </c>
      <c r="Q459" t="str">
        <f>LEFT(N459,FIND("/",N459)-1)</f>
        <v>film &amp; video</v>
      </c>
      <c r="R459" t="str">
        <f>RIGHT(N459,LEN(N459)-FIND("/",N459))</f>
        <v>animation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IF(L460&gt;0,E460/L460,0)</f>
        <v>16.755102040816325</v>
      </c>
      <c r="Q460" t="str">
        <f>LEFT(N460,FIND("/",N460)-1)</f>
        <v>film &amp; video</v>
      </c>
      <c r="R460" t="str">
        <f>RIGHT(N460,LEN(N460)-FIND("/",N460))</f>
        <v>animation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IF(L461&gt;0,E461/L461,0)</f>
        <v>25</v>
      </c>
      <c r="Q461" t="str">
        <f>LEFT(N461,FIND("/",N461)-1)</f>
        <v>film &amp; video</v>
      </c>
      <c r="R461" t="str">
        <f>RIGHT(N461,LEN(N461)-FIND("/",N461))</f>
        <v>animation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IF(L462&gt;0,E462/L462,0)</f>
        <v>12.5</v>
      </c>
      <c r="Q462" t="str">
        <f>LEFT(N462,FIND("/",N462)-1)</f>
        <v>film &amp; video</v>
      </c>
      <c r="R462" t="str">
        <f>RIGHT(N462,LEN(N462)-FIND("/",N462))</f>
        <v>animation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>
        <f>IF(L463&gt;0,E463/L463,0)</f>
        <v>0</v>
      </c>
      <c r="Q463" t="str">
        <f>LEFT(N463,FIND("/",N463)-1)</f>
        <v>film &amp; video</v>
      </c>
      <c r="R463" t="str">
        <f>RIGHT(N463,LEN(N463)-FIND("/",N463))</f>
        <v>animation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>
        <f>IF(L464&gt;0,E464/L464,0)</f>
        <v>0</v>
      </c>
      <c r="Q464" t="str">
        <f>LEFT(N464,FIND("/",N464)-1)</f>
        <v>film &amp; video</v>
      </c>
      <c r="R464" t="str">
        <f>RIGHT(N464,LEN(N464)-FIND("/",N464))</f>
        <v>animation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IF(L465&gt;0,E465/L465,0)</f>
        <v>113.63636363636364</v>
      </c>
      <c r="Q465" t="str">
        <f>LEFT(N465,FIND("/",N465)-1)</f>
        <v>film &amp; video</v>
      </c>
      <c r="R465" t="str">
        <f>RIGHT(N465,LEN(N465)-FIND("/",N465))</f>
        <v>animation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IF(L466&gt;0,E466/L466,0)</f>
        <v>1</v>
      </c>
      <c r="Q466" t="str">
        <f>LEFT(N466,FIND("/",N466)-1)</f>
        <v>film &amp; video</v>
      </c>
      <c r="R466" t="str">
        <f>RIGHT(N466,LEN(N466)-FIND("/",N466))</f>
        <v>animation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IF(L467&gt;0,E467/L467,0)</f>
        <v>17.25</v>
      </c>
      <c r="Q467" t="str">
        <f>LEFT(N467,FIND("/",N467)-1)</f>
        <v>film &amp; video</v>
      </c>
      <c r="R467" t="str">
        <f>RIGHT(N467,LEN(N467)-FIND("/",N467))</f>
        <v>animation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IF(L468&gt;0,E468/L468,0)</f>
        <v>15.2</v>
      </c>
      <c r="Q468" t="str">
        <f>LEFT(N468,FIND("/",N468)-1)</f>
        <v>film &amp; video</v>
      </c>
      <c r="R468" t="str">
        <f>RIGHT(N468,LEN(N468)-FIND("/",N468))</f>
        <v>animation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IF(L469&gt;0,E469/L469,0)</f>
        <v>110.64102564102564</v>
      </c>
      <c r="Q469" t="str">
        <f>LEFT(N469,FIND("/",N469)-1)</f>
        <v>film &amp; video</v>
      </c>
      <c r="R469" t="str">
        <f>RIGHT(N469,LEN(N469)-FIND("/",N469))</f>
        <v>animation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>
        <f>IF(L470&gt;0,E470/L470,0)</f>
        <v>0</v>
      </c>
      <c r="Q470" t="str">
        <f>LEFT(N470,FIND("/",N470)-1)</f>
        <v>film &amp; video</v>
      </c>
      <c r="R470" t="str">
        <f>RIGHT(N470,LEN(N470)-FIND("/",N470))</f>
        <v>animation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>
        <f>IF(L471&gt;0,E471/L471,0)</f>
        <v>0</v>
      </c>
      <c r="Q471" t="str">
        <f>LEFT(N471,FIND("/",N471)-1)</f>
        <v>film &amp; video</v>
      </c>
      <c r="R471" t="str">
        <f>RIGHT(N471,LEN(N471)-FIND("/",N471))</f>
        <v>animation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IF(L472&gt;0,E472/L472,0)</f>
        <v>25.5</v>
      </c>
      <c r="Q472" t="str">
        <f>LEFT(N472,FIND("/",N472)-1)</f>
        <v>film &amp; video</v>
      </c>
      <c r="R472" t="str">
        <f>RIGHT(N472,LEN(N472)-FIND("/",N472))</f>
        <v>animation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IF(L473&gt;0,E473/L473,0)</f>
        <v>38.476470588235294</v>
      </c>
      <c r="Q473" t="str">
        <f>LEFT(N473,FIND("/",N473)-1)</f>
        <v>film &amp; video</v>
      </c>
      <c r="R473" t="str">
        <f>RIGHT(N473,LEN(N473)-FIND("/",N473))</f>
        <v>animation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IF(L474&gt;0,E474/L474,0)</f>
        <v>28.2</v>
      </c>
      <c r="Q474" t="str">
        <f>LEFT(N474,FIND("/",N474)-1)</f>
        <v>film &amp; video</v>
      </c>
      <c r="R474" t="str">
        <f>RIGHT(N474,LEN(N474)-FIND("/",N474))</f>
        <v>animation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IF(L475&gt;0,E475/L475,0)</f>
        <v>61.5</v>
      </c>
      <c r="Q475" t="str">
        <f>LEFT(N475,FIND("/",N475)-1)</f>
        <v>film &amp; video</v>
      </c>
      <c r="R475" t="str">
        <f>RIGHT(N475,LEN(N475)-FIND("/",N475))</f>
        <v>animation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IF(L476&gt;0,E476/L476,0)</f>
        <v>1</v>
      </c>
      <c r="Q476" t="str">
        <f>LEFT(N476,FIND("/",N476)-1)</f>
        <v>film &amp; video</v>
      </c>
      <c r="R476" t="str">
        <f>RIGHT(N476,LEN(N476)-FIND("/",N476))</f>
        <v>animation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>
        <f>IF(L477&gt;0,E477/L477,0)</f>
        <v>0</v>
      </c>
      <c r="Q477" t="str">
        <f>LEFT(N477,FIND("/",N477)-1)</f>
        <v>film &amp; video</v>
      </c>
      <c r="R477" t="str">
        <f>RIGHT(N477,LEN(N477)-FIND("/",N477))</f>
        <v>animation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IF(L478&gt;0,E478/L478,0)</f>
        <v>39.569274193548388</v>
      </c>
      <c r="Q478" t="str">
        <f>LEFT(N478,FIND("/",N478)-1)</f>
        <v>film &amp; video</v>
      </c>
      <c r="R478" t="str">
        <f>RIGHT(N478,LEN(N478)-FIND("/",N478))</f>
        <v>animation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>IF(L479&gt;0,E479/L479,0)</f>
        <v>0</v>
      </c>
      <c r="Q479" t="str">
        <f>LEFT(N479,FIND("/",N479)-1)</f>
        <v>film &amp; video</v>
      </c>
      <c r="R479" t="str">
        <f>RIGHT(N479,LEN(N479)-FIND("/",N479))</f>
        <v>animation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>IF(L480&gt;0,E480/L480,0)</f>
        <v>0</v>
      </c>
      <c r="Q480" t="str">
        <f>LEFT(N480,FIND("/",N480)-1)</f>
        <v>film &amp; video</v>
      </c>
      <c r="R480" t="str">
        <f>RIGHT(N480,LEN(N480)-FIND("/",N480))</f>
        <v>animation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IF(L481&gt;0,E481/L481,0)</f>
        <v>88.8</v>
      </c>
      <c r="Q481" t="str">
        <f>LEFT(N481,FIND("/",N481)-1)</f>
        <v>film &amp; video</v>
      </c>
      <c r="R481" t="str">
        <f>RIGHT(N481,LEN(N481)-FIND("/",N481))</f>
        <v>animation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IF(L482&gt;0,E482/L482,0)</f>
        <v>55.457142857142856</v>
      </c>
      <c r="Q482" t="str">
        <f>LEFT(N482,FIND("/",N482)-1)</f>
        <v>film &amp; video</v>
      </c>
      <c r="R482" t="str">
        <f>RIGHT(N482,LEN(N482)-FIND("/",N482))</f>
        <v>animation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IF(L483&gt;0,E483/L483,0)</f>
        <v>87.142857142857139</v>
      </c>
      <c r="Q483" t="str">
        <f>LEFT(N483,FIND("/",N483)-1)</f>
        <v>film &amp; video</v>
      </c>
      <c r="R483" t="str">
        <f>RIGHT(N483,LEN(N483)-FIND("/",N483))</f>
        <v>animation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IF(L484&gt;0,E484/L484,0)</f>
        <v>10</v>
      </c>
      <c r="Q484" t="str">
        <f>LEFT(N484,FIND("/",N484)-1)</f>
        <v>film &amp; video</v>
      </c>
      <c r="R484" t="str">
        <f>RIGHT(N484,LEN(N484)-FIND("/",N484))</f>
        <v>animation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IF(L485&gt;0,E485/L485,0)</f>
        <v>51.224489795918366</v>
      </c>
      <c r="Q485" t="str">
        <f>LEFT(N485,FIND("/",N485)-1)</f>
        <v>film &amp; video</v>
      </c>
      <c r="R485" t="str">
        <f>RIGHT(N485,LEN(N485)-FIND("/",N485))</f>
        <v>animation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IF(L486&gt;0,E486/L486,0)</f>
        <v>13.545454545454545</v>
      </c>
      <c r="Q486" t="str">
        <f>LEFT(N486,FIND("/",N486)-1)</f>
        <v>film &amp; video</v>
      </c>
      <c r="R486" t="str">
        <f>RIGHT(N486,LEN(N486)-FIND("/",N486))</f>
        <v>animation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IF(L487&gt;0,E487/L487,0)</f>
        <v>66.520080000000007</v>
      </c>
      <c r="Q487" t="str">
        <f>LEFT(N487,FIND("/",N487)-1)</f>
        <v>film &amp; video</v>
      </c>
      <c r="R487" t="str">
        <f>RIGHT(N487,LEN(N487)-FIND("/",N487))</f>
        <v>animation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IF(L488&gt;0,E488/L488,0)</f>
        <v>50</v>
      </c>
      <c r="Q488" t="str">
        <f>LEFT(N488,FIND("/",N488)-1)</f>
        <v>film &amp; video</v>
      </c>
      <c r="R488" t="str">
        <f>RIGHT(N488,LEN(N488)-FIND("/",N488))</f>
        <v>animation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>IF(L489&gt;0,E489/L489,0)</f>
        <v>0</v>
      </c>
      <c r="Q489" t="str">
        <f>LEFT(N489,FIND("/",N489)-1)</f>
        <v>film &amp; video</v>
      </c>
      <c r="R489" t="str">
        <f>RIGHT(N489,LEN(N489)-FIND("/",N489))</f>
        <v>animation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>
        <f>IF(L490&gt;0,E490/L490,0)</f>
        <v>0</v>
      </c>
      <c r="Q490" t="str">
        <f>LEFT(N490,FIND("/",N490)-1)</f>
        <v>film &amp; video</v>
      </c>
      <c r="R490" t="str">
        <f>RIGHT(N490,LEN(N490)-FIND("/",N490))</f>
        <v>animation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IF(L491&gt;0,E491/L491,0)</f>
        <v>71.666666666666671</v>
      </c>
      <c r="Q491" t="str">
        <f>LEFT(N491,FIND("/",N491)-1)</f>
        <v>film &amp; video</v>
      </c>
      <c r="R491" t="str">
        <f>RIGHT(N491,LEN(N491)-FIND("/",N491))</f>
        <v>animation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>
        <f>IF(L492&gt;0,E492/L492,0)</f>
        <v>0</v>
      </c>
      <c r="Q492" t="str">
        <f>LEFT(N492,FIND("/",N492)-1)</f>
        <v>film &amp; video</v>
      </c>
      <c r="R492" t="str">
        <f>RIGHT(N492,LEN(N492)-FIND("/",N492))</f>
        <v>animation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>
        <f>IF(L493&gt;0,E493/L493,0)</f>
        <v>0</v>
      </c>
      <c r="Q493" t="str">
        <f>LEFT(N493,FIND("/",N493)-1)</f>
        <v>film &amp; video</v>
      </c>
      <c r="R493" t="str">
        <f>RIGHT(N493,LEN(N493)-FIND("/",N493))</f>
        <v>animation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>
        <f>IF(L494&gt;0,E494/L494,0)</f>
        <v>0</v>
      </c>
      <c r="Q494" t="str">
        <f>LEFT(N494,FIND("/",N494)-1)</f>
        <v>film &amp; video</v>
      </c>
      <c r="R494" t="str">
        <f>RIGHT(N494,LEN(N494)-FIND("/",N494))</f>
        <v>animation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>
        <f>IF(L495&gt;0,E495/L495,0)</f>
        <v>0</v>
      </c>
      <c r="Q495" t="str">
        <f>LEFT(N495,FIND("/",N495)-1)</f>
        <v>film &amp; video</v>
      </c>
      <c r="R495" t="str">
        <f>RIGHT(N495,LEN(N495)-FIND("/",N495))</f>
        <v>animation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IF(L496&gt;0,E496/L496,0)</f>
        <v>10.333333333333334</v>
      </c>
      <c r="Q496" t="str">
        <f>LEFT(N496,FIND("/",N496)-1)</f>
        <v>film &amp; video</v>
      </c>
      <c r="R496" t="str">
        <f>RIGHT(N496,LEN(N496)-FIND("/",N496))</f>
        <v>animation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>
        <f>IF(L497&gt;0,E497/L497,0)</f>
        <v>0</v>
      </c>
      <c r="Q497" t="str">
        <f>LEFT(N497,FIND("/",N497)-1)</f>
        <v>film &amp; video</v>
      </c>
      <c r="R497" t="str">
        <f>RIGHT(N497,LEN(N497)-FIND("/",N497))</f>
        <v>animation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IF(L498&gt;0,E498/L498,0)</f>
        <v>1</v>
      </c>
      <c r="Q498" t="str">
        <f>LEFT(N498,FIND("/",N498)-1)</f>
        <v>film &amp; video</v>
      </c>
      <c r="R498" t="str">
        <f>RIGHT(N498,LEN(N498)-FIND("/",N498))</f>
        <v>animation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IF(L499&gt;0,E499/L499,0)</f>
        <v>10</v>
      </c>
      <c r="Q499" t="str">
        <f>LEFT(N499,FIND("/",N499)-1)</f>
        <v>film &amp; video</v>
      </c>
      <c r="R499" t="str">
        <f>RIGHT(N499,LEN(N499)-FIND("/",N499))</f>
        <v>animation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IF(L500&gt;0,E500/L500,0)</f>
        <v>136.09090909090909</v>
      </c>
      <c r="Q500" t="str">
        <f>LEFT(N500,FIND("/",N500)-1)</f>
        <v>film &amp; video</v>
      </c>
      <c r="R500" t="str">
        <f>RIGHT(N500,LEN(N500)-FIND("/",N500))</f>
        <v>animation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IF(L501&gt;0,E501/L501,0)</f>
        <v>73.461538461538467</v>
      </c>
      <c r="Q501" t="str">
        <f>LEFT(N501,FIND("/",N501)-1)</f>
        <v>film &amp; video</v>
      </c>
      <c r="R501" t="str">
        <f>RIGHT(N501,LEN(N501)-FIND("/",N501))</f>
        <v>animation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IF(L502&gt;0,E502/L502,0)</f>
        <v>53.75</v>
      </c>
      <c r="Q502" t="str">
        <f>LEFT(N502,FIND("/",N502)-1)</f>
        <v>film &amp; video</v>
      </c>
      <c r="R502" t="str">
        <f>RIGHT(N502,LEN(N502)-FIND("/",N502))</f>
        <v>animation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>IF(L503&gt;0,E503/L503,0)</f>
        <v>0</v>
      </c>
      <c r="Q503" t="str">
        <f>LEFT(N503,FIND("/",N503)-1)</f>
        <v>film &amp; video</v>
      </c>
      <c r="R503" t="str">
        <f>RIGHT(N503,LEN(N503)-FIND("/",N503))</f>
        <v>animation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IF(L504&gt;0,E504/L504,0)</f>
        <v>57.5</v>
      </c>
      <c r="Q504" t="str">
        <f>LEFT(N504,FIND("/",N504)-1)</f>
        <v>film &amp; video</v>
      </c>
      <c r="R504" t="str">
        <f>RIGHT(N504,LEN(N504)-FIND("/",N504))</f>
        <v>animation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IF(L505&gt;0,E505/L505,0)</f>
        <v>12.666666666666666</v>
      </c>
      <c r="Q505" t="str">
        <f>LEFT(N505,FIND("/",N505)-1)</f>
        <v>film &amp; video</v>
      </c>
      <c r="R505" t="str">
        <f>RIGHT(N505,LEN(N505)-FIND("/",N505))</f>
        <v>animation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IF(L506&gt;0,E506/L506,0)</f>
        <v>67</v>
      </c>
      <c r="Q506" t="str">
        <f>LEFT(N506,FIND("/",N506)-1)</f>
        <v>film &amp; video</v>
      </c>
      <c r="R506" t="str">
        <f>RIGHT(N506,LEN(N506)-FIND("/",N506))</f>
        <v>animation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IF(L507&gt;0,E507/L507,0)</f>
        <v>3.7142857142857144</v>
      </c>
      <c r="Q507" t="str">
        <f>LEFT(N507,FIND("/",N507)-1)</f>
        <v>film &amp; video</v>
      </c>
      <c r="R507" t="str">
        <f>RIGHT(N507,LEN(N507)-FIND("/",N507))</f>
        <v>animation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IF(L508&gt;0,E508/L508,0)</f>
        <v>250</v>
      </c>
      <c r="Q508" t="str">
        <f>LEFT(N508,FIND("/",N508)-1)</f>
        <v>film &amp; video</v>
      </c>
      <c r="R508" t="str">
        <f>RIGHT(N508,LEN(N508)-FIND("/",N508))</f>
        <v>animation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IF(L509&gt;0,E509/L509,0)</f>
        <v>64</v>
      </c>
      <c r="Q509" t="str">
        <f>LEFT(N509,FIND("/",N509)-1)</f>
        <v>film &amp; video</v>
      </c>
      <c r="R509" t="str">
        <f>RIGHT(N509,LEN(N509)-FIND("/",N509))</f>
        <v>animation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IF(L510&gt;0,E510/L510,0)</f>
        <v>133.33333333333334</v>
      </c>
      <c r="Q510" t="str">
        <f>LEFT(N510,FIND("/",N510)-1)</f>
        <v>film &amp; video</v>
      </c>
      <c r="R510" t="str">
        <f>RIGHT(N510,LEN(N510)-FIND("/",N510))</f>
        <v>animation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IF(L511&gt;0,E511/L511,0)</f>
        <v>10</v>
      </c>
      <c r="Q511" t="str">
        <f>LEFT(N511,FIND("/",N511)-1)</f>
        <v>film &amp; video</v>
      </c>
      <c r="R511" t="str">
        <f>RIGHT(N511,LEN(N511)-FIND("/",N511))</f>
        <v>animation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>IF(L512&gt;0,E512/L512,0)</f>
        <v>0</v>
      </c>
      <c r="Q512" t="str">
        <f>LEFT(N512,FIND("/",N512)-1)</f>
        <v>film &amp; video</v>
      </c>
      <c r="R512" t="str">
        <f>RIGHT(N512,LEN(N512)-FIND("/",N512))</f>
        <v>animation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IF(L513&gt;0,E513/L513,0)</f>
        <v>30</v>
      </c>
      <c r="Q513" t="str">
        <f>LEFT(N513,FIND("/",N513)-1)</f>
        <v>film &amp; video</v>
      </c>
      <c r="R513" t="str">
        <f>RIGHT(N513,LEN(N513)-FIND("/",N513))</f>
        <v>animation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IF(L514&gt;0,E514/L514,0)</f>
        <v>5.5</v>
      </c>
      <c r="Q514" t="str">
        <f>LEFT(N514,FIND("/",N514)-1)</f>
        <v>film &amp; video</v>
      </c>
      <c r="R514" t="str">
        <f>RIGHT(N514,LEN(N514)-FIND("/",N514))</f>
        <v>animation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IF(L515&gt;0,E515/L515,0)</f>
        <v>102.38235294117646</v>
      </c>
      <c r="Q515" t="str">
        <f>LEFT(N515,FIND("/",N515)-1)</f>
        <v>film &amp; video</v>
      </c>
      <c r="R515" t="str">
        <f>RIGHT(N515,LEN(N515)-FIND("/",N515))</f>
        <v>animation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IF(L516&gt;0,E516/L516,0)</f>
        <v>16.666666666666668</v>
      </c>
      <c r="Q516" t="str">
        <f>LEFT(N516,FIND("/",N516)-1)</f>
        <v>film &amp; video</v>
      </c>
      <c r="R516" t="str">
        <f>RIGHT(N516,LEN(N516)-FIND("/",N516))</f>
        <v>animation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IF(L517&gt;0,E517/L517,0)</f>
        <v>725.02941176470586</v>
      </c>
      <c r="Q517" t="str">
        <f>LEFT(N517,FIND("/",N517)-1)</f>
        <v>film &amp; video</v>
      </c>
      <c r="R517" t="str">
        <f>RIGHT(N517,LEN(N517)-FIND("/",N517))</f>
        <v>animation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>
        <f>IF(L518&gt;0,E518/L518,0)</f>
        <v>0</v>
      </c>
      <c r="Q518" t="str">
        <f>LEFT(N518,FIND("/",N518)-1)</f>
        <v>film &amp; video</v>
      </c>
      <c r="R518" t="str">
        <f>RIGHT(N518,LEN(N518)-FIND("/",N518))</f>
        <v>animation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IF(L519&gt;0,E519/L519,0)</f>
        <v>68.333333333333329</v>
      </c>
      <c r="Q519" t="str">
        <f>LEFT(N519,FIND("/",N519)-1)</f>
        <v>film &amp; video</v>
      </c>
      <c r="R519" t="str">
        <f>RIGHT(N519,LEN(N519)-FIND("/",N519))</f>
        <v>animation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>
        <f>IF(L520&gt;0,E520/L520,0)</f>
        <v>0</v>
      </c>
      <c r="Q520" t="str">
        <f>LEFT(N520,FIND("/",N520)-1)</f>
        <v>film &amp; video</v>
      </c>
      <c r="R520" t="str">
        <f>RIGHT(N520,LEN(N520)-FIND("/",N520))</f>
        <v>animation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IF(L521&gt;0,E521/L521,0)</f>
        <v>39.228571428571428</v>
      </c>
      <c r="Q521" t="str">
        <f>LEFT(N521,FIND("/",N521)-1)</f>
        <v>film &amp; video</v>
      </c>
      <c r="R521" t="str">
        <f>RIGHT(N521,LEN(N521)-FIND("/",N521))</f>
        <v>animation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IF(L522&gt;0,E522/L522,0)</f>
        <v>150.14705882352942</v>
      </c>
      <c r="Q522" t="str">
        <f>LEFT(N522,FIND("/",N522)-1)</f>
        <v>theater</v>
      </c>
      <c r="R522" t="str">
        <f>RIGHT(N522,LEN(N522)-FIND("/",N522))</f>
        <v>plays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IF(L523&gt;0,E523/L523,0)</f>
        <v>93.428571428571431</v>
      </c>
      <c r="Q523" t="str">
        <f>LEFT(N523,FIND("/",N523)-1)</f>
        <v>theater</v>
      </c>
      <c r="R523" t="str">
        <f>RIGHT(N523,LEN(N523)-FIND("/",N523))</f>
        <v>plays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IF(L524&gt;0,E524/L524,0)</f>
        <v>110.96774193548387</v>
      </c>
      <c r="Q524" t="str">
        <f>LEFT(N524,FIND("/",N524)-1)</f>
        <v>theater</v>
      </c>
      <c r="R524" t="str">
        <f>RIGHT(N524,LEN(N524)-FIND("/",N524))</f>
        <v>plays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IF(L525&gt;0,E525/L525,0)</f>
        <v>71.785714285714292</v>
      </c>
      <c r="Q525" t="str">
        <f>LEFT(N525,FIND("/",N525)-1)</f>
        <v>theater</v>
      </c>
      <c r="R525" t="str">
        <f>RIGHT(N525,LEN(N525)-FIND("/",N525))</f>
        <v>plays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IF(L526&gt;0,E526/L526,0)</f>
        <v>29.258076923076924</v>
      </c>
      <c r="Q526" t="str">
        <f>LEFT(N526,FIND("/",N526)-1)</f>
        <v>theater</v>
      </c>
      <c r="R526" t="str">
        <f>RIGHT(N526,LEN(N526)-FIND("/",N526))</f>
        <v>plays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IF(L527&gt;0,E527/L527,0)</f>
        <v>1000</v>
      </c>
      <c r="Q527" t="str">
        <f>LEFT(N527,FIND("/",N527)-1)</f>
        <v>theater</v>
      </c>
      <c r="R527" t="str">
        <f>RIGHT(N527,LEN(N527)-FIND("/",N527))</f>
        <v>plays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IF(L528&gt;0,E528/L528,0)</f>
        <v>74.347826086956516</v>
      </c>
      <c r="Q528" t="str">
        <f>LEFT(N528,FIND("/",N528)-1)</f>
        <v>theater</v>
      </c>
      <c r="R528" t="str">
        <f>RIGHT(N528,LEN(N528)-FIND("/",N528))</f>
        <v>plays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IF(L529&gt;0,E529/L529,0)</f>
        <v>63.829113924050631</v>
      </c>
      <c r="Q529" t="str">
        <f>LEFT(N529,FIND("/",N529)-1)</f>
        <v>theater</v>
      </c>
      <c r="R529" t="str">
        <f>RIGHT(N529,LEN(N529)-FIND("/",N529))</f>
        <v>plays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IF(L530&gt;0,E530/L530,0)</f>
        <v>44.333333333333336</v>
      </c>
      <c r="Q530" t="str">
        <f>LEFT(N530,FIND("/",N530)-1)</f>
        <v>theater</v>
      </c>
      <c r="R530" t="str">
        <f>RIGHT(N530,LEN(N530)-FIND("/",N530))</f>
        <v>plays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IF(L531&gt;0,E531/L531,0)</f>
        <v>86.944444444444443</v>
      </c>
      <c r="Q531" t="str">
        <f>LEFT(N531,FIND("/",N531)-1)</f>
        <v>theater</v>
      </c>
      <c r="R531" t="str">
        <f>RIGHT(N531,LEN(N531)-FIND("/",N531))</f>
        <v>plays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IF(L532&gt;0,E532/L532,0)</f>
        <v>126.55172413793103</v>
      </c>
      <c r="Q532" t="str">
        <f>LEFT(N532,FIND("/",N532)-1)</f>
        <v>theater</v>
      </c>
      <c r="R532" t="str">
        <f>RIGHT(N532,LEN(N532)-FIND("/",N532))</f>
        <v>plays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IF(L533&gt;0,E533/L533,0)</f>
        <v>129.03225806451613</v>
      </c>
      <c r="Q533" t="str">
        <f>LEFT(N533,FIND("/",N533)-1)</f>
        <v>theater</v>
      </c>
      <c r="R533" t="str">
        <f>RIGHT(N533,LEN(N533)-FIND("/",N533))</f>
        <v>plays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IF(L534&gt;0,E534/L534,0)</f>
        <v>71.242774566473983</v>
      </c>
      <c r="Q534" t="str">
        <f>LEFT(N534,FIND("/",N534)-1)</f>
        <v>theater</v>
      </c>
      <c r="R534" t="str">
        <f>RIGHT(N534,LEN(N534)-FIND("/",N534))</f>
        <v>plays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IF(L535&gt;0,E535/L535,0)</f>
        <v>117.88235294117646</v>
      </c>
      <c r="Q535" t="str">
        <f>LEFT(N535,FIND("/",N535)-1)</f>
        <v>theater</v>
      </c>
      <c r="R535" t="str">
        <f>RIGHT(N535,LEN(N535)-FIND("/",N535))</f>
        <v>plays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IF(L536&gt;0,E536/L536,0)</f>
        <v>327.08333333333331</v>
      </c>
      <c r="Q536" t="str">
        <f>LEFT(N536,FIND("/",N536)-1)</f>
        <v>theater</v>
      </c>
      <c r="R536" t="str">
        <f>RIGHT(N536,LEN(N536)-FIND("/",N536))</f>
        <v>plays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IF(L537&gt;0,E537/L537,0)</f>
        <v>34.745762711864408</v>
      </c>
      <c r="Q537" t="str">
        <f>LEFT(N537,FIND("/",N537)-1)</f>
        <v>theater</v>
      </c>
      <c r="R537" t="str">
        <f>RIGHT(N537,LEN(N537)-FIND("/",N537))</f>
        <v>plays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IF(L538&gt;0,E538/L538,0)</f>
        <v>100.06410256410257</v>
      </c>
      <c r="Q538" t="str">
        <f>LEFT(N538,FIND("/",N538)-1)</f>
        <v>theater</v>
      </c>
      <c r="R538" t="str">
        <f>RIGHT(N538,LEN(N538)-FIND("/",N538))</f>
        <v>plays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IF(L539&gt;0,E539/L539,0)</f>
        <v>40.847457627118644</v>
      </c>
      <c r="Q539" t="str">
        <f>LEFT(N539,FIND("/",N539)-1)</f>
        <v>theater</v>
      </c>
      <c r="R539" t="str">
        <f>RIGHT(N539,LEN(N539)-FIND("/",N539))</f>
        <v>plays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IF(L540&gt;0,E540/L540,0)</f>
        <v>252.01666666666668</v>
      </c>
      <c r="Q540" t="str">
        <f>LEFT(N540,FIND("/",N540)-1)</f>
        <v>theater</v>
      </c>
      <c r="R540" t="str">
        <f>RIGHT(N540,LEN(N540)-FIND("/",N540))</f>
        <v>plays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IF(L541&gt;0,E541/L541,0)</f>
        <v>25.161000000000001</v>
      </c>
      <c r="Q541" t="str">
        <f>LEFT(N541,FIND("/",N541)-1)</f>
        <v>theater</v>
      </c>
      <c r="R541" t="str">
        <f>RIGHT(N541,LEN(N541)-FIND("/",N541))</f>
        <v>plays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IF(L542&gt;0,E542/L542,0)</f>
        <v>1</v>
      </c>
      <c r="Q542" t="str">
        <f>LEFT(N542,FIND("/",N542)-1)</f>
        <v>technology</v>
      </c>
      <c r="R542" t="str">
        <f>RIGHT(N542,LEN(N542)-FIND("/",N542))</f>
        <v>web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IF(L543&gt;0,E543/L543,0)</f>
        <v>25</v>
      </c>
      <c r="Q543" t="str">
        <f>LEFT(N543,FIND("/",N543)-1)</f>
        <v>technology</v>
      </c>
      <c r="R543" t="str">
        <f>RIGHT(N543,LEN(N543)-FIND("/",N543))</f>
        <v>web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IF(L544&gt;0,E544/L544,0)</f>
        <v>1</v>
      </c>
      <c r="Q544" t="str">
        <f>LEFT(N544,FIND("/",N544)-1)</f>
        <v>technology</v>
      </c>
      <c r="R544" t="str">
        <f>RIGHT(N544,LEN(N544)-FIND("/",N544))</f>
        <v>web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IF(L545&gt;0,E545/L545,0)</f>
        <v>35</v>
      </c>
      <c r="Q545" t="str">
        <f>LEFT(N545,FIND("/",N545)-1)</f>
        <v>technology</v>
      </c>
      <c r="R545" t="str">
        <f>RIGHT(N545,LEN(N545)-FIND("/",N545))</f>
        <v>web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IF(L546&gt;0,E546/L546,0)</f>
        <v>3</v>
      </c>
      <c r="Q546" t="str">
        <f>LEFT(N546,FIND("/",N546)-1)</f>
        <v>technology</v>
      </c>
      <c r="R546" t="str">
        <f>RIGHT(N546,LEN(N546)-FIND("/",N546))</f>
        <v>web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IF(L547&gt;0,E547/L547,0)</f>
        <v>402.70588235294116</v>
      </c>
      <c r="Q547" t="str">
        <f>LEFT(N547,FIND("/",N547)-1)</f>
        <v>technology</v>
      </c>
      <c r="R547" t="str">
        <f>RIGHT(N547,LEN(N547)-FIND("/",N547))</f>
        <v>web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IF(L548&gt;0,E548/L548,0)</f>
        <v>26</v>
      </c>
      <c r="Q548" t="str">
        <f>LEFT(N548,FIND("/",N548)-1)</f>
        <v>technology</v>
      </c>
      <c r="R548" t="str">
        <f>RIGHT(N548,LEN(N548)-FIND("/",N548))</f>
        <v>web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>IF(L549&gt;0,E549/L549,0)</f>
        <v>0</v>
      </c>
      <c r="Q549" t="str">
        <f>LEFT(N549,FIND("/",N549)-1)</f>
        <v>technology</v>
      </c>
      <c r="R549" t="str">
        <f>RIGHT(N549,LEN(N549)-FIND("/",N549))</f>
        <v>web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IF(L550&gt;0,E550/L550,0)</f>
        <v>9</v>
      </c>
      <c r="Q550" t="str">
        <f>LEFT(N550,FIND("/",N550)-1)</f>
        <v>technology</v>
      </c>
      <c r="R550" t="str">
        <f>RIGHT(N550,LEN(N550)-FIND("/",N550))</f>
        <v>web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IF(L551&gt;0,E551/L551,0)</f>
        <v>8.5</v>
      </c>
      <c r="Q551" t="str">
        <f>LEFT(N551,FIND("/",N551)-1)</f>
        <v>technology</v>
      </c>
      <c r="R551" t="str">
        <f>RIGHT(N551,LEN(N551)-FIND("/",N551))</f>
        <v>web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IF(L552&gt;0,E552/L552,0)</f>
        <v>8.75</v>
      </c>
      <c r="Q552" t="str">
        <f>LEFT(N552,FIND("/",N552)-1)</f>
        <v>technology</v>
      </c>
      <c r="R552" t="str">
        <f>RIGHT(N552,LEN(N552)-FIND("/",N552))</f>
        <v>web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IF(L553&gt;0,E553/L553,0)</f>
        <v>135.03571428571428</v>
      </c>
      <c r="Q553" t="str">
        <f>LEFT(N553,FIND("/",N553)-1)</f>
        <v>technology</v>
      </c>
      <c r="R553" t="str">
        <f>RIGHT(N553,LEN(N553)-FIND("/",N553))</f>
        <v>web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>
        <f>IF(L554&gt;0,E554/L554,0)</f>
        <v>0</v>
      </c>
      <c r="Q554" t="str">
        <f>LEFT(N554,FIND("/",N554)-1)</f>
        <v>technology</v>
      </c>
      <c r="R554" t="str">
        <f>RIGHT(N554,LEN(N554)-FIND("/",N554))</f>
        <v>web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IF(L555&gt;0,E555/L555,0)</f>
        <v>20.5</v>
      </c>
      <c r="Q555" t="str">
        <f>LEFT(N555,FIND("/",N555)-1)</f>
        <v>technology</v>
      </c>
      <c r="R555" t="str">
        <f>RIGHT(N555,LEN(N555)-FIND("/",N555))</f>
        <v>web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IF(L556&gt;0,E556/L556,0)</f>
        <v>64.36363636363636</v>
      </c>
      <c r="Q556" t="str">
        <f>LEFT(N556,FIND("/",N556)-1)</f>
        <v>technology</v>
      </c>
      <c r="R556" t="str">
        <f>RIGHT(N556,LEN(N556)-FIND("/",N556))</f>
        <v>web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>
        <f>IF(L557&gt;0,E557/L557,0)</f>
        <v>0</v>
      </c>
      <c r="Q557" t="str">
        <f>LEFT(N557,FIND("/",N557)-1)</f>
        <v>technology</v>
      </c>
      <c r="R557" t="str">
        <f>RIGHT(N557,LEN(N557)-FIND("/",N557))</f>
        <v>web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IF(L558&gt;0,E558/L558,0)</f>
        <v>200</v>
      </c>
      <c r="Q558" t="str">
        <f>LEFT(N558,FIND("/",N558)-1)</f>
        <v>technology</v>
      </c>
      <c r="R558" t="str">
        <f>RIGHT(N558,LEN(N558)-FIND("/",N558))</f>
        <v>web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IF(L559&gt;0,E559/L559,0)</f>
        <v>68.3</v>
      </c>
      <c r="Q559" t="str">
        <f>LEFT(N559,FIND("/",N559)-1)</f>
        <v>technology</v>
      </c>
      <c r="R559" t="str">
        <f>RIGHT(N559,LEN(N559)-FIND("/",N559))</f>
        <v>web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>
        <f>IF(L560&gt;0,E560/L560,0)</f>
        <v>0</v>
      </c>
      <c r="Q560" t="str">
        <f>LEFT(N560,FIND("/",N560)-1)</f>
        <v>technology</v>
      </c>
      <c r="R560" t="str">
        <f>RIGHT(N560,LEN(N560)-FIND("/",N560))</f>
        <v>web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IF(L561&gt;0,E561/L561,0)</f>
        <v>50</v>
      </c>
      <c r="Q561" t="str">
        <f>LEFT(N561,FIND("/",N561)-1)</f>
        <v>technology</v>
      </c>
      <c r="R561" t="str">
        <f>RIGHT(N561,LEN(N561)-FIND("/",N561))</f>
        <v>web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IF(L562&gt;0,E562/L562,0)</f>
        <v>4</v>
      </c>
      <c r="Q562" t="str">
        <f>LEFT(N562,FIND("/",N562)-1)</f>
        <v>technology</v>
      </c>
      <c r="R562" t="str">
        <f>RIGHT(N562,LEN(N562)-FIND("/",N562))</f>
        <v>web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IF(L563&gt;0,E563/L563,0)</f>
        <v>27.5</v>
      </c>
      <c r="Q563" t="str">
        <f>LEFT(N563,FIND("/",N563)-1)</f>
        <v>technology</v>
      </c>
      <c r="R563" t="str">
        <f>RIGHT(N563,LEN(N563)-FIND("/",N563))</f>
        <v>web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>
        <f>IF(L564&gt;0,E564/L564,0)</f>
        <v>0</v>
      </c>
      <c r="Q564" t="str">
        <f>LEFT(N564,FIND("/",N564)-1)</f>
        <v>technology</v>
      </c>
      <c r="R564" t="str">
        <f>RIGHT(N564,LEN(N564)-FIND("/",N564))</f>
        <v>web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IF(L565&gt;0,E565/L565,0)</f>
        <v>34</v>
      </c>
      <c r="Q565" t="str">
        <f>LEFT(N565,FIND("/",N565)-1)</f>
        <v>technology</v>
      </c>
      <c r="R565" t="str">
        <f>RIGHT(N565,LEN(N565)-FIND("/",N565))</f>
        <v>web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IF(L566&gt;0,E566/L566,0)</f>
        <v>1</v>
      </c>
      <c r="Q566" t="str">
        <f>LEFT(N566,FIND("/",N566)-1)</f>
        <v>technology</v>
      </c>
      <c r="R566" t="str">
        <f>RIGHT(N566,LEN(N566)-FIND("/",N566))</f>
        <v>web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>
        <f>IF(L567&gt;0,E567/L567,0)</f>
        <v>0</v>
      </c>
      <c r="Q567" t="str">
        <f>LEFT(N567,FIND("/",N567)-1)</f>
        <v>technology</v>
      </c>
      <c r="R567" t="str">
        <f>RIGHT(N567,LEN(N567)-FIND("/",N567))</f>
        <v>web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IF(L568&gt;0,E568/L568,0)</f>
        <v>1</v>
      </c>
      <c r="Q568" t="str">
        <f>LEFT(N568,FIND("/",N568)-1)</f>
        <v>technology</v>
      </c>
      <c r="R568" t="str">
        <f>RIGHT(N568,LEN(N568)-FIND("/",N568))</f>
        <v>web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>
        <f>IF(L569&gt;0,E569/L569,0)</f>
        <v>0</v>
      </c>
      <c r="Q569" t="str">
        <f>LEFT(N569,FIND("/",N569)-1)</f>
        <v>technology</v>
      </c>
      <c r="R569" t="str">
        <f>RIGHT(N569,LEN(N569)-FIND("/",N569))</f>
        <v>web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IF(L570&gt;0,E570/L570,0)</f>
        <v>49</v>
      </c>
      <c r="Q570" t="str">
        <f>LEFT(N570,FIND("/",N570)-1)</f>
        <v>technology</v>
      </c>
      <c r="R570" t="str">
        <f>RIGHT(N570,LEN(N570)-FIND("/",N570))</f>
        <v>web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IF(L571&gt;0,E571/L571,0)</f>
        <v>20</v>
      </c>
      <c r="Q571" t="str">
        <f>LEFT(N571,FIND("/",N571)-1)</f>
        <v>technology</v>
      </c>
      <c r="R571" t="str">
        <f>RIGHT(N571,LEN(N571)-FIND("/",N571))</f>
        <v>web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IF(L572&gt;0,E572/L572,0)</f>
        <v>142</v>
      </c>
      <c r="Q572" t="str">
        <f>LEFT(N572,FIND("/",N572)-1)</f>
        <v>technology</v>
      </c>
      <c r="R572" t="str">
        <f>RIGHT(N572,LEN(N572)-FIND("/",N572))</f>
        <v>web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IF(L573&gt;0,E573/L573,0)</f>
        <v>53</v>
      </c>
      <c r="Q573" t="str">
        <f>LEFT(N573,FIND("/",N573)-1)</f>
        <v>technology</v>
      </c>
      <c r="R573" t="str">
        <f>RIGHT(N573,LEN(N573)-FIND("/",N573))</f>
        <v>web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>
        <f>IF(L574&gt;0,E574/L574,0)</f>
        <v>0</v>
      </c>
      <c r="Q574" t="str">
        <f>LEFT(N574,FIND("/",N574)-1)</f>
        <v>technology</v>
      </c>
      <c r="R574" t="str">
        <f>RIGHT(N574,LEN(N574)-FIND("/",N574))</f>
        <v>web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IF(L575&gt;0,E575/L575,0)</f>
        <v>38.444444444444443</v>
      </c>
      <c r="Q575" t="str">
        <f>LEFT(N575,FIND("/",N575)-1)</f>
        <v>technology</v>
      </c>
      <c r="R575" t="str">
        <f>RIGHT(N575,LEN(N575)-FIND("/",N575))</f>
        <v>web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IF(L576&gt;0,E576/L576,0)</f>
        <v>20</v>
      </c>
      <c r="Q576" t="str">
        <f>LEFT(N576,FIND("/",N576)-1)</f>
        <v>technology</v>
      </c>
      <c r="R576" t="str">
        <f>RIGHT(N576,LEN(N576)-FIND("/",N576))</f>
        <v>web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IF(L577&gt;0,E577/L577,0)</f>
        <v>64.75</v>
      </c>
      <c r="Q577" t="str">
        <f>LEFT(N577,FIND("/",N577)-1)</f>
        <v>technology</v>
      </c>
      <c r="R577" t="str">
        <f>RIGHT(N577,LEN(N577)-FIND("/",N577))</f>
        <v>web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IF(L578&gt;0,E578/L578,0)</f>
        <v>1</v>
      </c>
      <c r="Q578" t="str">
        <f>LEFT(N578,FIND("/",N578)-1)</f>
        <v>technology</v>
      </c>
      <c r="R578" t="str">
        <f>RIGHT(N578,LEN(N578)-FIND("/",N578))</f>
        <v>web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IF(L579&gt;0,E579/L579,0)</f>
        <v>10</v>
      </c>
      <c r="Q579" t="str">
        <f>LEFT(N579,FIND("/",N579)-1)</f>
        <v>technology</v>
      </c>
      <c r="R579" t="str">
        <f>RIGHT(N579,LEN(N579)-FIND("/",N579))</f>
        <v>web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IF(L580&gt;0,E580/L580,0)</f>
        <v>2</v>
      </c>
      <c r="Q580" t="str">
        <f>LEFT(N580,FIND("/",N580)-1)</f>
        <v>technology</v>
      </c>
      <c r="R580" t="str">
        <f>RIGHT(N580,LEN(N580)-FIND("/",N580))</f>
        <v>web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IF(L581&gt;0,E581/L581,0)</f>
        <v>35</v>
      </c>
      <c r="Q581" t="str">
        <f>LEFT(N581,FIND("/",N581)-1)</f>
        <v>technology</v>
      </c>
      <c r="R581" t="str">
        <f>RIGHT(N581,LEN(N581)-FIND("/",N581))</f>
        <v>web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IF(L582&gt;0,E582/L582,0)</f>
        <v>1</v>
      </c>
      <c r="Q582" t="str">
        <f>LEFT(N582,FIND("/",N582)-1)</f>
        <v>technology</v>
      </c>
      <c r="R582" t="str">
        <f>RIGHT(N582,LEN(N582)-FIND("/",N582))</f>
        <v>web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>
        <f>IF(L583&gt;0,E583/L583,0)</f>
        <v>0</v>
      </c>
      <c r="Q583" t="str">
        <f>LEFT(N583,FIND("/",N583)-1)</f>
        <v>technology</v>
      </c>
      <c r="R583" t="str">
        <f>RIGHT(N583,LEN(N583)-FIND("/",N583))</f>
        <v>web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>
        <f>IF(L584&gt;0,E584/L584,0)</f>
        <v>0</v>
      </c>
      <c r="Q584" t="str">
        <f>LEFT(N584,FIND("/",N584)-1)</f>
        <v>technology</v>
      </c>
      <c r="R584" t="str">
        <f>RIGHT(N584,LEN(N584)-FIND("/",N584))</f>
        <v>web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IF(L585&gt;0,E585/L585,0)</f>
        <v>1</v>
      </c>
      <c r="Q585" t="str">
        <f>LEFT(N585,FIND("/",N585)-1)</f>
        <v>technology</v>
      </c>
      <c r="R585" t="str">
        <f>RIGHT(N585,LEN(N585)-FIND("/",N585))</f>
        <v>web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IF(L586&gt;0,E586/L586,0)</f>
        <v>5</v>
      </c>
      <c r="Q586" t="str">
        <f>LEFT(N586,FIND("/",N586)-1)</f>
        <v>technology</v>
      </c>
      <c r="R586" t="str">
        <f>RIGHT(N586,LEN(N586)-FIND("/",N586))</f>
        <v>web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>
        <f>IF(L587&gt;0,E587/L587,0)</f>
        <v>0</v>
      </c>
      <c r="Q587" t="str">
        <f>LEFT(N587,FIND("/",N587)-1)</f>
        <v>technology</v>
      </c>
      <c r="R587" t="str">
        <f>RIGHT(N587,LEN(N587)-FIND("/",N587))</f>
        <v>web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IF(L588&gt;0,E588/L588,0)</f>
        <v>14</v>
      </c>
      <c r="Q588" t="str">
        <f>LEFT(N588,FIND("/",N588)-1)</f>
        <v>technology</v>
      </c>
      <c r="R588" t="str">
        <f>RIGHT(N588,LEN(N588)-FIND("/",N588))</f>
        <v>web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IF(L589&gt;0,E589/L589,0)</f>
        <v>389.28571428571428</v>
      </c>
      <c r="Q589" t="str">
        <f>LEFT(N589,FIND("/",N589)-1)</f>
        <v>technology</v>
      </c>
      <c r="R589" t="str">
        <f>RIGHT(N589,LEN(N589)-FIND("/",N589))</f>
        <v>web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IF(L590&gt;0,E590/L590,0)</f>
        <v>150.5</v>
      </c>
      <c r="Q590" t="str">
        <f>LEFT(N590,FIND("/",N590)-1)</f>
        <v>technology</v>
      </c>
      <c r="R590" t="str">
        <f>RIGHT(N590,LEN(N590)-FIND("/",N590))</f>
        <v>web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IF(L591&gt;0,E591/L591,0)</f>
        <v>1</v>
      </c>
      <c r="Q591" t="str">
        <f>LEFT(N591,FIND("/",N591)-1)</f>
        <v>technology</v>
      </c>
      <c r="R591" t="str">
        <f>RIGHT(N591,LEN(N591)-FIND("/",N591))</f>
        <v>web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IF(L592&gt;0,E592/L592,0)</f>
        <v>24.777777777777779</v>
      </c>
      <c r="Q592" t="str">
        <f>LEFT(N592,FIND("/",N592)-1)</f>
        <v>technology</v>
      </c>
      <c r="R592" t="str">
        <f>RIGHT(N592,LEN(N592)-FIND("/",N592))</f>
        <v>web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IF(L593&gt;0,E593/L593,0)</f>
        <v>30.5</v>
      </c>
      <c r="Q593" t="str">
        <f>LEFT(N593,FIND("/",N593)-1)</f>
        <v>technology</v>
      </c>
      <c r="R593" t="str">
        <f>RIGHT(N593,LEN(N593)-FIND("/",N593))</f>
        <v>web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IF(L594&gt;0,E594/L594,0)</f>
        <v>250</v>
      </c>
      <c r="Q594" t="str">
        <f>LEFT(N594,FIND("/",N594)-1)</f>
        <v>technology</v>
      </c>
      <c r="R594" t="str">
        <f>RIGHT(N594,LEN(N594)-FIND("/",N594))</f>
        <v>web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IF(L595&gt;0,E595/L595,0)</f>
        <v>16.428571428571427</v>
      </c>
      <c r="Q595" t="str">
        <f>LEFT(N595,FIND("/",N595)-1)</f>
        <v>technology</v>
      </c>
      <c r="R595" t="str">
        <f>RIGHT(N595,LEN(N595)-FIND("/",N595))</f>
        <v>web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IF(L596&gt;0,E596/L596,0)</f>
        <v>13</v>
      </c>
      <c r="Q596" t="str">
        <f>LEFT(N596,FIND("/",N596)-1)</f>
        <v>technology</v>
      </c>
      <c r="R596" t="str">
        <f>RIGHT(N596,LEN(N596)-FIND("/",N596))</f>
        <v>web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IF(L597&gt;0,E597/L597,0)</f>
        <v>53.25</v>
      </c>
      <c r="Q597" t="str">
        <f>LEFT(N597,FIND("/",N597)-1)</f>
        <v>technology</v>
      </c>
      <c r="R597" t="str">
        <f>RIGHT(N597,LEN(N597)-FIND("/",N597))</f>
        <v>web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IF(L598&gt;0,E598/L598,0)</f>
        <v>3</v>
      </c>
      <c r="Q598" t="str">
        <f>LEFT(N598,FIND("/",N598)-1)</f>
        <v>technology</v>
      </c>
      <c r="R598" t="str">
        <f>RIGHT(N598,LEN(N598)-FIND("/",N598))</f>
        <v>web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IF(L599&gt;0,E599/L599,0)</f>
        <v>10</v>
      </c>
      <c r="Q599" t="str">
        <f>LEFT(N599,FIND("/",N599)-1)</f>
        <v>technology</v>
      </c>
      <c r="R599" t="str">
        <f>RIGHT(N599,LEN(N599)-FIND("/",N599))</f>
        <v>web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IF(L600&gt;0,E600/L600,0)</f>
        <v>121.42857142857143</v>
      </c>
      <c r="Q600" t="str">
        <f>LEFT(N600,FIND("/",N600)-1)</f>
        <v>technology</v>
      </c>
      <c r="R600" t="str">
        <f>RIGHT(N600,LEN(N600)-FIND("/",N600))</f>
        <v>web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IF(L601&gt;0,E601/L601,0)</f>
        <v>15.5</v>
      </c>
      <c r="Q601" t="str">
        <f>LEFT(N601,FIND("/",N601)-1)</f>
        <v>technology</v>
      </c>
      <c r="R601" t="str">
        <f>RIGHT(N601,LEN(N601)-FIND("/",N601))</f>
        <v>web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IF(L602&gt;0,E602/L602,0)</f>
        <v>100</v>
      </c>
      <c r="Q602" t="str">
        <f>LEFT(N602,FIND("/",N602)-1)</f>
        <v>technology</v>
      </c>
      <c r="R602" t="str">
        <f>RIGHT(N602,LEN(N602)-FIND("/",N602))</f>
        <v>web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IF(L603&gt;0,E603/L603,0)</f>
        <v>23.333333333333332</v>
      </c>
      <c r="Q603" t="str">
        <f>LEFT(N603,FIND("/",N603)-1)</f>
        <v>technology</v>
      </c>
      <c r="R603" t="str">
        <f>RIGHT(N603,LEN(N603)-FIND("/",N603))</f>
        <v>web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>
        <f>IF(L604&gt;0,E604/L604,0)</f>
        <v>0</v>
      </c>
      <c r="Q604" t="str">
        <f>LEFT(N604,FIND("/",N604)-1)</f>
        <v>technology</v>
      </c>
      <c r="R604" t="str">
        <f>RIGHT(N604,LEN(N604)-FIND("/",N604))</f>
        <v>web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IF(L605&gt;0,E605/L605,0)</f>
        <v>45.386153846153846</v>
      </c>
      <c r="Q605" t="str">
        <f>LEFT(N605,FIND("/",N605)-1)</f>
        <v>technology</v>
      </c>
      <c r="R605" t="str">
        <f>RIGHT(N605,LEN(N605)-FIND("/",N605))</f>
        <v>web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>
        <f>IF(L606&gt;0,E606/L606,0)</f>
        <v>0</v>
      </c>
      <c r="Q606" t="str">
        <f>LEFT(N606,FIND("/",N606)-1)</f>
        <v>technology</v>
      </c>
      <c r="R606" t="str">
        <f>RIGHT(N606,LEN(N606)-FIND("/",N606))</f>
        <v>web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IF(L607&gt;0,E607/L607,0)</f>
        <v>16.375</v>
      </c>
      <c r="Q607" t="str">
        <f>LEFT(N607,FIND("/",N607)-1)</f>
        <v>technology</v>
      </c>
      <c r="R607" t="str">
        <f>RIGHT(N607,LEN(N607)-FIND("/",N607))</f>
        <v>web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IF(L608&gt;0,E608/L608,0)</f>
        <v>10</v>
      </c>
      <c r="Q608" t="str">
        <f>LEFT(N608,FIND("/",N608)-1)</f>
        <v>technology</v>
      </c>
      <c r="R608" t="str">
        <f>RIGHT(N608,LEN(N608)-FIND("/",N608))</f>
        <v>web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>
        <f>IF(L609&gt;0,E609/L609,0)</f>
        <v>0</v>
      </c>
      <c r="Q609" t="str">
        <f>LEFT(N609,FIND("/",N609)-1)</f>
        <v>technology</v>
      </c>
      <c r="R609" t="str">
        <f>RIGHT(N609,LEN(N609)-FIND("/",N609))</f>
        <v>web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IF(L610&gt;0,E610/L610,0)</f>
        <v>292.2</v>
      </c>
      <c r="Q610" t="str">
        <f>LEFT(N610,FIND("/",N610)-1)</f>
        <v>technology</v>
      </c>
      <c r="R610" t="str">
        <f>RIGHT(N610,LEN(N610)-FIND("/",N610))</f>
        <v>web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IF(L611&gt;0,E611/L611,0)</f>
        <v>5</v>
      </c>
      <c r="Q611" t="str">
        <f>LEFT(N611,FIND("/",N611)-1)</f>
        <v>technology</v>
      </c>
      <c r="R611" t="str">
        <f>RIGHT(N611,LEN(N611)-FIND("/",N611))</f>
        <v>web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>
        <f>IF(L612&gt;0,E612/L612,0)</f>
        <v>0</v>
      </c>
      <c r="Q612" t="str">
        <f>LEFT(N612,FIND("/",N612)-1)</f>
        <v>technology</v>
      </c>
      <c r="R612" t="str">
        <f>RIGHT(N612,LEN(N612)-FIND("/",N612))</f>
        <v>web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>
        <f>IF(L613&gt;0,E613/L613,0)</f>
        <v>0</v>
      </c>
      <c r="Q613" t="str">
        <f>LEFT(N613,FIND("/",N613)-1)</f>
        <v>technology</v>
      </c>
      <c r="R613" t="str">
        <f>RIGHT(N613,LEN(N613)-FIND("/",N613))</f>
        <v>web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>
        <f>IF(L614&gt;0,E614/L614,0)</f>
        <v>0</v>
      </c>
      <c r="Q614" t="str">
        <f>LEFT(N614,FIND("/",N614)-1)</f>
        <v>technology</v>
      </c>
      <c r="R614" t="str">
        <f>RIGHT(N614,LEN(N614)-FIND("/",N614))</f>
        <v>web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IF(L615&gt;0,E615/L615,0)</f>
        <v>105.93388429752066</v>
      </c>
      <c r="Q615" t="str">
        <f>LEFT(N615,FIND("/",N615)-1)</f>
        <v>technology</v>
      </c>
      <c r="R615" t="str">
        <f>RIGHT(N615,LEN(N615)-FIND("/",N615))</f>
        <v>web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>
        <f>IF(L616&gt;0,E616/L616,0)</f>
        <v>0</v>
      </c>
      <c r="Q616" t="str">
        <f>LEFT(N616,FIND("/",N616)-1)</f>
        <v>technology</v>
      </c>
      <c r="R616" t="str">
        <f>RIGHT(N616,LEN(N616)-FIND("/",N616))</f>
        <v>web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>
        <f>IF(L617&gt;0,E617/L617,0)</f>
        <v>0</v>
      </c>
      <c r="Q617" t="str">
        <f>LEFT(N617,FIND("/",N617)-1)</f>
        <v>technology</v>
      </c>
      <c r="R617" t="str">
        <f>RIGHT(N617,LEN(N617)-FIND("/",N617))</f>
        <v>web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>
        <f>IF(L618&gt;0,E618/L618,0)</f>
        <v>0</v>
      </c>
      <c r="Q618" t="str">
        <f>LEFT(N618,FIND("/",N618)-1)</f>
        <v>technology</v>
      </c>
      <c r="R618" t="str">
        <f>RIGHT(N618,LEN(N618)-FIND("/",N618))</f>
        <v>web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IF(L619&gt;0,E619/L619,0)</f>
        <v>20</v>
      </c>
      <c r="Q619" t="str">
        <f>LEFT(N619,FIND("/",N619)-1)</f>
        <v>technology</v>
      </c>
      <c r="R619" t="str">
        <f>RIGHT(N619,LEN(N619)-FIND("/",N619))</f>
        <v>web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>
        <f>IF(L620&gt;0,E620/L620,0)</f>
        <v>0</v>
      </c>
      <c r="Q620" t="str">
        <f>LEFT(N620,FIND("/",N620)-1)</f>
        <v>technology</v>
      </c>
      <c r="R620" t="str">
        <f>RIGHT(N620,LEN(N620)-FIND("/",N620))</f>
        <v>web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IF(L621&gt;0,E621/L621,0)</f>
        <v>1</v>
      </c>
      <c r="Q621" t="str">
        <f>LEFT(N621,FIND("/",N621)-1)</f>
        <v>technology</v>
      </c>
      <c r="R621" t="str">
        <f>RIGHT(N621,LEN(N621)-FIND("/",N621))</f>
        <v>web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IF(L622&gt;0,E622/L622,0)</f>
        <v>300</v>
      </c>
      <c r="Q622" t="str">
        <f>LEFT(N622,FIND("/",N622)-1)</f>
        <v>technology</v>
      </c>
      <c r="R622" t="str">
        <f>RIGHT(N622,LEN(N622)-FIND("/",N622))</f>
        <v>web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IF(L623&gt;0,E623/L623,0)</f>
        <v>87</v>
      </c>
      <c r="Q623" t="str">
        <f>LEFT(N623,FIND("/",N623)-1)</f>
        <v>technology</v>
      </c>
      <c r="R623" t="str">
        <f>RIGHT(N623,LEN(N623)-FIND("/",N623))</f>
        <v>web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IF(L624&gt;0,E624/L624,0)</f>
        <v>37.888888888888886</v>
      </c>
      <c r="Q624" t="str">
        <f>LEFT(N624,FIND("/",N624)-1)</f>
        <v>technology</v>
      </c>
      <c r="R624" t="str">
        <f>RIGHT(N624,LEN(N624)-FIND("/",N624))</f>
        <v>web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>
        <f>IF(L625&gt;0,E625/L625,0)</f>
        <v>0</v>
      </c>
      <c r="Q625" t="str">
        <f>LEFT(N625,FIND("/",N625)-1)</f>
        <v>technology</v>
      </c>
      <c r="R625" t="str">
        <f>RIGHT(N625,LEN(N625)-FIND("/",N625))</f>
        <v>web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>
        <f>IF(L626&gt;0,E626/L626,0)</f>
        <v>0</v>
      </c>
      <c r="Q626" t="str">
        <f>LEFT(N626,FIND("/",N626)-1)</f>
        <v>technology</v>
      </c>
      <c r="R626" t="str">
        <f>RIGHT(N626,LEN(N626)-FIND("/",N626))</f>
        <v>web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>
        <f>IF(L627&gt;0,E627/L627,0)</f>
        <v>0</v>
      </c>
      <c r="Q627" t="str">
        <f>LEFT(N627,FIND("/",N627)-1)</f>
        <v>technology</v>
      </c>
      <c r="R627" t="str">
        <f>RIGHT(N627,LEN(N627)-FIND("/",N627))</f>
        <v>web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IF(L628&gt;0,E628/L628,0)</f>
        <v>111.41025641025641</v>
      </c>
      <c r="Q628" t="str">
        <f>LEFT(N628,FIND("/",N628)-1)</f>
        <v>technology</v>
      </c>
      <c r="R628" t="str">
        <f>RIGHT(N628,LEN(N628)-FIND("/",N628))</f>
        <v>web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IF(L629&gt;0,E629/L629,0)</f>
        <v>90</v>
      </c>
      <c r="Q629" t="str">
        <f>LEFT(N629,FIND("/",N629)-1)</f>
        <v>technology</v>
      </c>
      <c r="R629" t="str">
        <f>RIGHT(N629,LEN(N629)-FIND("/",N629))</f>
        <v>web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>
        <f>IF(L630&gt;0,E630/L630,0)</f>
        <v>0</v>
      </c>
      <c r="Q630" t="str">
        <f>LEFT(N630,FIND("/",N630)-1)</f>
        <v>technology</v>
      </c>
      <c r="R630" t="str">
        <f>RIGHT(N630,LEN(N630)-FIND("/",N630))</f>
        <v>web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IF(L631&gt;0,E631/L631,0)</f>
        <v>116.66666666666667</v>
      </c>
      <c r="Q631" t="str">
        <f>LEFT(N631,FIND("/",N631)-1)</f>
        <v>technology</v>
      </c>
      <c r="R631" t="str">
        <f>RIGHT(N631,LEN(N631)-FIND("/",N631))</f>
        <v>web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IF(L632&gt;0,E632/L632,0)</f>
        <v>10</v>
      </c>
      <c r="Q632" t="str">
        <f>LEFT(N632,FIND("/",N632)-1)</f>
        <v>technology</v>
      </c>
      <c r="R632" t="str">
        <f>RIGHT(N632,LEN(N632)-FIND("/",N632))</f>
        <v>web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IF(L633&gt;0,E633/L633,0)</f>
        <v>76.666666666666671</v>
      </c>
      <c r="Q633" t="str">
        <f>LEFT(N633,FIND("/",N633)-1)</f>
        <v>technology</v>
      </c>
      <c r="R633" t="str">
        <f>RIGHT(N633,LEN(N633)-FIND("/",N633))</f>
        <v>web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>
        <f>IF(L634&gt;0,E634/L634,0)</f>
        <v>0</v>
      </c>
      <c r="Q634" t="str">
        <f>LEFT(N634,FIND("/",N634)-1)</f>
        <v>technology</v>
      </c>
      <c r="R634" t="str">
        <f>RIGHT(N634,LEN(N634)-FIND("/",N634))</f>
        <v>web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IF(L635&gt;0,E635/L635,0)</f>
        <v>49.8</v>
      </c>
      <c r="Q635" t="str">
        <f>LEFT(N635,FIND("/",N635)-1)</f>
        <v>technology</v>
      </c>
      <c r="R635" t="str">
        <f>RIGHT(N635,LEN(N635)-FIND("/",N635))</f>
        <v>web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IF(L636&gt;0,E636/L636,0)</f>
        <v>1</v>
      </c>
      <c r="Q636" t="str">
        <f>LEFT(N636,FIND("/",N636)-1)</f>
        <v>technology</v>
      </c>
      <c r="R636" t="str">
        <f>RIGHT(N636,LEN(N636)-FIND("/",N636))</f>
        <v>web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IF(L637&gt;0,E637/L637,0)</f>
        <v>2</v>
      </c>
      <c r="Q637" t="str">
        <f>LEFT(N637,FIND("/",N637)-1)</f>
        <v>technology</v>
      </c>
      <c r="R637" t="str">
        <f>RIGHT(N637,LEN(N637)-FIND("/",N637))</f>
        <v>web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IF(L638&gt;0,E638/L638,0)</f>
        <v>4</v>
      </c>
      <c r="Q638" t="str">
        <f>LEFT(N638,FIND("/",N638)-1)</f>
        <v>technology</v>
      </c>
      <c r="R638" t="str">
        <f>RIGHT(N638,LEN(N638)-FIND("/",N638))</f>
        <v>web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>
        <f>IF(L639&gt;0,E639/L639,0)</f>
        <v>0</v>
      </c>
      <c r="Q639" t="str">
        <f>LEFT(N639,FIND("/",N639)-1)</f>
        <v>technology</v>
      </c>
      <c r="R639" t="str">
        <f>RIGHT(N639,LEN(N639)-FIND("/",N639))</f>
        <v>web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IF(L640&gt;0,E640/L640,0)</f>
        <v>3</v>
      </c>
      <c r="Q640" t="str">
        <f>LEFT(N640,FIND("/",N640)-1)</f>
        <v>technology</v>
      </c>
      <c r="R640" t="str">
        <f>RIGHT(N640,LEN(N640)-FIND("/",N640))</f>
        <v>web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IF(L641&gt;0,E641/L641,0)</f>
        <v>1</v>
      </c>
      <c r="Q641" t="str">
        <f>LEFT(N641,FIND("/",N641)-1)</f>
        <v>technology</v>
      </c>
      <c r="R641" t="str">
        <f>RIGHT(N641,LEN(N641)-FIND("/",N641))</f>
        <v>web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IF(L642&gt;0,E642/L642,0)</f>
        <v>50.5</v>
      </c>
      <c r="Q642" t="str">
        <f>LEFT(N642,FIND("/",N642)-1)</f>
        <v>technology</v>
      </c>
      <c r="R642" t="str">
        <f>RIGHT(N642,LEN(N642)-FIND("/",N642))</f>
        <v>wearables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IF(L643&gt;0,E643/L643,0)</f>
        <v>151.31746031746033</v>
      </c>
      <c r="Q643" t="str">
        <f>LEFT(N643,FIND("/",N643)-1)</f>
        <v>technology</v>
      </c>
      <c r="R643" t="str">
        <f>RIGHT(N643,LEN(N643)-FIND("/",N643))</f>
        <v>wearables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IF(L644&gt;0,E644/L644,0)</f>
        <v>134.3592456301748</v>
      </c>
      <c r="Q644" t="str">
        <f>LEFT(N644,FIND("/",N644)-1)</f>
        <v>technology</v>
      </c>
      <c r="R644" t="str">
        <f>RIGHT(N644,LEN(N644)-FIND("/",N644))</f>
        <v>wearables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IF(L645&gt;0,E645/L645,0)</f>
        <v>174.02631578947367</v>
      </c>
      <c r="Q645" t="str">
        <f>LEFT(N645,FIND("/",N645)-1)</f>
        <v>technology</v>
      </c>
      <c r="R645" t="str">
        <f>RIGHT(N645,LEN(N645)-FIND("/",N645))</f>
        <v>wearables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IF(L646&gt;0,E646/L646,0)</f>
        <v>73.486268364348675</v>
      </c>
      <c r="Q646" t="str">
        <f>LEFT(N646,FIND("/",N646)-1)</f>
        <v>technology</v>
      </c>
      <c r="R646" t="str">
        <f>RIGHT(N646,LEN(N646)-FIND("/",N646))</f>
        <v>wearables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IF(L647&gt;0,E647/L647,0)</f>
        <v>23.518987341772153</v>
      </c>
      <c r="Q647" t="str">
        <f>LEFT(N647,FIND("/",N647)-1)</f>
        <v>technology</v>
      </c>
      <c r="R647" t="str">
        <f>RIGHT(N647,LEN(N647)-FIND("/",N647))</f>
        <v>wearables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IF(L648&gt;0,E648/L648,0)</f>
        <v>39.074444444444445</v>
      </c>
      <c r="Q648" t="str">
        <f>LEFT(N648,FIND("/",N648)-1)</f>
        <v>technology</v>
      </c>
      <c r="R648" t="str">
        <f>RIGHT(N648,LEN(N648)-FIND("/",N648))</f>
        <v>wearables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IF(L649&gt;0,E649/L649,0)</f>
        <v>125.94117647058823</v>
      </c>
      <c r="Q649" t="str">
        <f>LEFT(N649,FIND("/",N649)-1)</f>
        <v>technology</v>
      </c>
      <c r="R649" t="str">
        <f>RIGHT(N649,LEN(N649)-FIND("/",N649))</f>
        <v>wearables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IF(L650&gt;0,E650/L650,0)</f>
        <v>1644</v>
      </c>
      <c r="Q650" t="str">
        <f>LEFT(N650,FIND("/",N650)-1)</f>
        <v>technology</v>
      </c>
      <c r="R650" t="str">
        <f>RIGHT(N650,LEN(N650)-FIND("/",N650))</f>
        <v>wearables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IF(L651&gt;0,E651/L651,0)</f>
        <v>42.670731707317074</v>
      </c>
      <c r="Q651" t="str">
        <f>LEFT(N651,FIND("/",N651)-1)</f>
        <v>technology</v>
      </c>
      <c r="R651" t="str">
        <f>RIGHT(N651,LEN(N651)-FIND("/",N651))</f>
        <v>wearables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IF(L652&gt;0,E652/L652,0)</f>
        <v>35.125</v>
      </c>
      <c r="Q652" t="str">
        <f>LEFT(N652,FIND("/",N652)-1)</f>
        <v>technology</v>
      </c>
      <c r="R652" t="str">
        <f>RIGHT(N652,LEN(N652)-FIND("/",N652))</f>
        <v>wearables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IF(L653&gt;0,E653/L653,0)</f>
        <v>239.35238095238094</v>
      </c>
      <c r="Q653" t="str">
        <f>LEFT(N653,FIND("/",N653)-1)</f>
        <v>technology</v>
      </c>
      <c r="R653" t="str">
        <f>RIGHT(N653,LEN(N653)-FIND("/",N653))</f>
        <v>wearables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IF(L654&gt;0,E654/L654,0)</f>
        <v>107.64285714285714</v>
      </c>
      <c r="Q654" t="str">
        <f>LEFT(N654,FIND("/",N654)-1)</f>
        <v>technology</v>
      </c>
      <c r="R654" t="str">
        <f>RIGHT(N654,LEN(N654)-FIND("/",N654))</f>
        <v>wearables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IF(L655&gt;0,E655/L655,0)</f>
        <v>95.830623306233065</v>
      </c>
      <c r="Q655" t="str">
        <f>LEFT(N655,FIND("/",N655)-1)</f>
        <v>technology</v>
      </c>
      <c r="R655" t="str">
        <f>RIGHT(N655,LEN(N655)-FIND("/",N655))</f>
        <v>wearables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IF(L656&gt;0,E656/L656,0)</f>
        <v>31.663376110562684</v>
      </c>
      <c r="Q656" t="str">
        <f>LEFT(N656,FIND("/",N656)-1)</f>
        <v>technology</v>
      </c>
      <c r="R656" t="str">
        <f>RIGHT(N656,LEN(N656)-FIND("/",N656))</f>
        <v>wearables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IF(L657&gt;0,E657/L657,0)</f>
        <v>42.886861313868614</v>
      </c>
      <c r="Q657" t="str">
        <f>LEFT(N657,FIND("/",N657)-1)</f>
        <v>technology</v>
      </c>
      <c r="R657" t="str">
        <f>RIGHT(N657,LEN(N657)-FIND("/",N657))</f>
        <v>wearables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IF(L658&gt;0,E658/L658,0)</f>
        <v>122.73563218390805</v>
      </c>
      <c r="Q658" t="str">
        <f>LEFT(N658,FIND("/",N658)-1)</f>
        <v>technology</v>
      </c>
      <c r="R658" t="str">
        <f>RIGHT(N658,LEN(N658)-FIND("/",N658))</f>
        <v>wearables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IF(L659&gt;0,E659/L659,0)</f>
        <v>190.45454545454547</v>
      </c>
      <c r="Q659" t="str">
        <f>LEFT(N659,FIND("/",N659)-1)</f>
        <v>technology</v>
      </c>
      <c r="R659" t="str">
        <f>RIGHT(N659,LEN(N659)-FIND("/",N659))</f>
        <v>wearables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IF(L660&gt;0,E660/L660,0)</f>
        <v>109.33695652173913</v>
      </c>
      <c r="Q660" t="str">
        <f>LEFT(N660,FIND("/",N660)-1)</f>
        <v>technology</v>
      </c>
      <c r="R660" t="str">
        <f>RIGHT(N660,LEN(N660)-FIND("/",N660))</f>
        <v>wearables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IF(L661&gt;0,E661/L661,0)</f>
        <v>143.66666666666666</v>
      </c>
      <c r="Q661" t="str">
        <f>LEFT(N661,FIND("/",N661)-1)</f>
        <v>technology</v>
      </c>
      <c r="R661" t="str">
        <f>RIGHT(N661,LEN(N661)-FIND("/",N661))</f>
        <v>wearables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IF(L662&gt;0,E662/L662,0)</f>
        <v>84.944444444444443</v>
      </c>
      <c r="Q662" t="str">
        <f>LEFT(N662,FIND("/",N662)-1)</f>
        <v>technology</v>
      </c>
      <c r="R662" t="str">
        <f>RIGHT(N662,LEN(N662)-FIND("/",N662))</f>
        <v>wearables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IF(L663&gt;0,E663/L663,0)</f>
        <v>10.555555555555555</v>
      </c>
      <c r="Q663" t="str">
        <f>LEFT(N663,FIND("/",N663)-1)</f>
        <v>technology</v>
      </c>
      <c r="R663" t="str">
        <f>RIGHT(N663,LEN(N663)-FIND("/",N663))</f>
        <v>wearables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IF(L664&gt;0,E664/L664,0)</f>
        <v>39</v>
      </c>
      <c r="Q664" t="str">
        <f>LEFT(N664,FIND("/",N664)-1)</f>
        <v>technology</v>
      </c>
      <c r="R664" t="str">
        <f>RIGHT(N664,LEN(N664)-FIND("/",N664))</f>
        <v>wearables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IF(L665&gt;0,E665/L665,0)</f>
        <v>100</v>
      </c>
      <c r="Q665" t="str">
        <f>LEFT(N665,FIND("/",N665)-1)</f>
        <v>technology</v>
      </c>
      <c r="R665" t="str">
        <f>RIGHT(N665,LEN(N665)-FIND("/",N665))</f>
        <v>wearables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IF(L666&gt;0,E666/L666,0)</f>
        <v>31.172413793103448</v>
      </c>
      <c r="Q666" t="str">
        <f>LEFT(N666,FIND("/",N666)-1)</f>
        <v>technology</v>
      </c>
      <c r="R666" t="str">
        <f>RIGHT(N666,LEN(N666)-FIND("/",N666))</f>
        <v>wearables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IF(L667&gt;0,E667/L667,0)</f>
        <v>155.33333333333334</v>
      </c>
      <c r="Q667" t="str">
        <f>LEFT(N667,FIND("/",N667)-1)</f>
        <v>technology</v>
      </c>
      <c r="R667" t="str">
        <f>RIGHT(N667,LEN(N667)-FIND("/",N667))</f>
        <v>wearables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IF(L668&gt;0,E668/L668,0)</f>
        <v>2</v>
      </c>
      <c r="Q668" t="str">
        <f>LEFT(N668,FIND("/",N668)-1)</f>
        <v>technology</v>
      </c>
      <c r="R668" t="str">
        <f>RIGHT(N668,LEN(N668)-FIND("/",N668))</f>
        <v>wearables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IF(L669&gt;0,E669/L669,0)</f>
        <v>178.92857142857142</v>
      </c>
      <c r="Q669" t="str">
        <f>LEFT(N669,FIND("/",N669)-1)</f>
        <v>technology</v>
      </c>
      <c r="R669" t="str">
        <f>RIGHT(N669,LEN(N669)-FIND("/",N669))</f>
        <v>wearables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IF(L670&gt;0,E670/L670,0)</f>
        <v>27.36</v>
      </c>
      <c r="Q670" t="str">
        <f>LEFT(N670,FIND("/",N670)-1)</f>
        <v>technology</v>
      </c>
      <c r="R670" t="str">
        <f>RIGHT(N670,LEN(N670)-FIND("/",N670))</f>
        <v>wearables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IF(L671&gt;0,E671/L671,0)</f>
        <v>1536.25</v>
      </c>
      <c r="Q671" t="str">
        <f>LEFT(N671,FIND("/",N671)-1)</f>
        <v>technology</v>
      </c>
      <c r="R671" t="str">
        <f>RIGHT(N671,LEN(N671)-FIND("/",N671))</f>
        <v>wearables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IF(L672&gt;0,E672/L672,0)</f>
        <v>84.99677419354839</v>
      </c>
      <c r="Q672" t="str">
        <f>LEFT(N672,FIND("/",N672)-1)</f>
        <v>technology</v>
      </c>
      <c r="R672" t="str">
        <f>RIGHT(N672,LEN(N672)-FIND("/",N672))</f>
        <v>wearables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IF(L673&gt;0,E673/L673,0)</f>
        <v>788.5333333333333</v>
      </c>
      <c r="Q673" t="str">
        <f>LEFT(N673,FIND("/",N673)-1)</f>
        <v>technology</v>
      </c>
      <c r="R673" t="str">
        <f>RIGHT(N673,LEN(N673)-FIND("/",N673))</f>
        <v>wearables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IF(L674&gt;0,E674/L674,0)</f>
        <v>50.29767441860465</v>
      </c>
      <c r="Q674" t="str">
        <f>LEFT(N674,FIND("/",N674)-1)</f>
        <v>technology</v>
      </c>
      <c r="R674" t="str">
        <f>RIGHT(N674,LEN(N674)-FIND("/",N674))</f>
        <v>wearables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IF(L675&gt;0,E675/L675,0)</f>
        <v>68.333333333333329</v>
      </c>
      <c r="Q675" t="str">
        <f>LEFT(N675,FIND("/",N675)-1)</f>
        <v>technology</v>
      </c>
      <c r="R675" t="str">
        <f>RIGHT(N675,LEN(N675)-FIND("/",N675))</f>
        <v>wearables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IF(L676&gt;0,E676/L676,0)</f>
        <v>7.5</v>
      </c>
      <c r="Q676" t="str">
        <f>LEFT(N676,FIND("/",N676)-1)</f>
        <v>technology</v>
      </c>
      <c r="R676" t="str">
        <f>RIGHT(N676,LEN(N676)-FIND("/",N676))</f>
        <v>wearables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IF(L677&gt;0,E677/L677,0)</f>
        <v>34.269230769230766</v>
      </c>
      <c r="Q677" t="str">
        <f>LEFT(N677,FIND("/",N677)-1)</f>
        <v>technology</v>
      </c>
      <c r="R677" t="str">
        <f>RIGHT(N677,LEN(N677)-FIND("/",N677))</f>
        <v>wearables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IF(L678&gt;0,E678/L678,0)</f>
        <v>61.291666666666664</v>
      </c>
      <c r="Q678" t="str">
        <f>LEFT(N678,FIND("/",N678)-1)</f>
        <v>technology</v>
      </c>
      <c r="R678" t="str">
        <f>RIGHT(N678,LEN(N678)-FIND("/",N678))</f>
        <v>wearables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IF(L679&gt;0,E679/L679,0)</f>
        <v>133.25</v>
      </c>
      <c r="Q679" t="str">
        <f>LEFT(N679,FIND("/",N679)-1)</f>
        <v>technology</v>
      </c>
      <c r="R679" t="str">
        <f>RIGHT(N679,LEN(N679)-FIND("/",N679))</f>
        <v>wearables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IF(L680&gt;0,E680/L680,0)</f>
        <v>65.17647058823529</v>
      </c>
      <c r="Q680" t="str">
        <f>LEFT(N680,FIND("/",N680)-1)</f>
        <v>technology</v>
      </c>
      <c r="R680" t="str">
        <f>RIGHT(N680,LEN(N680)-FIND("/",N680))</f>
        <v>wearables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IF(L681&gt;0,E681/L681,0)</f>
        <v>93.90425531914893</v>
      </c>
      <c r="Q681" t="str">
        <f>LEFT(N681,FIND("/",N681)-1)</f>
        <v>technology</v>
      </c>
      <c r="R681" t="str">
        <f>RIGHT(N681,LEN(N681)-FIND("/",N681))</f>
        <v>wearables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IF(L682&gt;0,E682/L682,0)</f>
        <v>150.65116279069767</v>
      </c>
      <c r="Q682" t="str">
        <f>LEFT(N682,FIND("/",N682)-1)</f>
        <v>technology</v>
      </c>
      <c r="R682" t="str">
        <f>RIGHT(N682,LEN(N682)-FIND("/",N682))</f>
        <v>wearables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IF(L683&gt;0,E683/L683,0)</f>
        <v>1</v>
      </c>
      <c r="Q683" t="str">
        <f>LEFT(N683,FIND("/",N683)-1)</f>
        <v>technology</v>
      </c>
      <c r="R683" t="str">
        <f>RIGHT(N683,LEN(N683)-FIND("/",N683))</f>
        <v>wearables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IF(L684&gt;0,E684/L684,0)</f>
        <v>13.25</v>
      </c>
      <c r="Q684" t="str">
        <f>LEFT(N684,FIND("/",N684)-1)</f>
        <v>technology</v>
      </c>
      <c r="R684" t="str">
        <f>RIGHT(N684,LEN(N684)-FIND("/",N684))</f>
        <v>wearables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IF(L685&gt;0,E685/L685,0)</f>
        <v>99.333333333333329</v>
      </c>
      <c r="Q685" t="str">
        <f>LEFT(N685,FIND("/",N685)-1)</f>
        <v>technology</v>
      </c>
      <c r="R685" t="str">
        <f>RIGHT(N685,LEN(N685)-FIND("/",N685))</f>
        <v>wearables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IF(L686&gt;0,E686/L686,0)</f>
        <v>177.39259259259259</v>
      </c>
      <c r="Q686" t="str">
        <f>LEFT(N686,FIND("/",N686)-1)</f>
        <v>technology</v>
      </c>
      <c r="R686" t="str">
        <f>RIGHT(N686,LEN(N686)-FIND("/",N686))</f>
        <v>wearables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IF(L687&gt;0,E687/L687,0)</f>
        <v>55.3</v>
      </c>
      <c r="Q687" t="str">
        <f>LEFT(N687,FIND("/",N687)-1)</f>
        <v>technology</v>
      </c>
      <c r="R687" t="str">
        <f>RIGHT(N687,LEN(N687)-FIND("/",N687))</f>
        <v>wearables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>
        <f>IF(L688&gt;0,E688/L688,0)</f>
        <v>0</v>
      </c>
      <c r="Q688" t="str">
        <f>LEFT(N688,FIND("/",N688)-1)</f>
        <v>technology</v>
      </c>
      <c r="R688" t="str">
        <f>RIGHT(N688,LEN(N688)-FIND("/",N688))</f>
        <v>wearables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IF(L689&gt;0,E689/L689,0)</f>
        <v>591.66666666666663</v>
      </c>
      <c r="Q689" t="str">
        <f>LEFT(N689,FIND("/",N689)-1)</f>
        <v>technology</v>
      </c>
      <c r="R689" t="str">
        <f>RIGHT(N689,LEN(N689)-FIND("/",N689))</f>
        <v>wearables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IF(L690&gt;0,E690/L690,0)</f>
        <v>405.5</v>
      </c>
      <c r="Q690" t="str">
        <f>LEFT(N690,FIND("/",N690)-1)</f>
        <v>technology</v>
      </c>
      <c r="R690" t="str">
        <f>RIGHT(N690,LEN(N690)-FIND("/",N690))</f>
        <v>wearables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IF(L691&gt;0,E691/L691,0)</f>
        <v>343.14732142857144</v>
      </c>
      <c r="Q691" t="str">
        <f>LEFT(N691,FIND("/",N691)-1)</f>
        <v>technology</v>
      </c>
      <c r="R691" t="str">
        <f>RIGHT(N691,LEN(N691)-FIND("/",N691))</f>
        <v>wearables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IF(L692&gt;0,E692/L692,0)</f>
        <v>72.588235294117652</v>
      </c>
      <c r="Q692" t="str">
        <f>LEFT(N692,FIND("/",N692)-1)</f>
        <v>technology</v>
      </c>
      <c r="R692" t="str">
        <f>RIGHT(N692,LEN(N692)-FIND("/",N692))</f>
        <v>wearables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IF(L693&gt;0,E693/L693,0)</f>
        <v>26</v>
      </c>
      <c r="Q693" t="str">
        <f>LEFT(N693,FIND("/",N693)-1)</f>
        <v>technology</v>
      </c>
      <c r="R693" t="str">
        <f>RIGHT(N693,LEN(N693)-FIND("/",N693))</f>
        <v>wearables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IF(L694&gt;0,E694/L694,0)</f>
        <v>6.4975124378109452</v>
      </c>
      <c r="Q694" t="str">
        <f>LEFT(N694,FIND("/",N694)-1)</f>
        <v>technology</v>
      </c>
      <c r="R694" t="str">
        <f>RIGHT(N694,LEN(N694)-FIND("/",N694))</f>
        <v>wearables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IF(L695&gt;0,E695/L695,0)</f>
        <v>119.38513513513513</v>
      </c>
      <c r="Q695" t="str">
        <f>LEFT(N695,FIND("/",N695)-1)</f>
        <v>technology</v>
      </c>
      <c r="R695" t="str">
        <f>RIGHT(N695,LEN(N695)-FIND("/",N695))</f>
        <v>wearables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IF(L696&gt;0,E696/L696,0)</f>
        <v>84.285714285714292</v>
      </c>
      <c r="Q696" t="str">
        <f>LEFT(N696,FIND("/",N696)-1)</f>
        <v>technology</v>
      </c>
      <c r="R696" t="str">
        <f>RIGHT(N696,LEN(N696)-FIND("/",N696))</f>
        <v>wearables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IF(L697&gt;0,E697/L697,0)</f>
        <v>90.857142857142861</v>
      </c>
      <c r="Q697" t="str">
        <f>LEFT(N697,FIND("/",N697)-1)</f>
        <v>technology</v>
      </c>
      <c r="R697" t="str">
        <f>RIGHT(N697,LEN(N697)-FIND("/",N697))</f>
        <v>wearables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IF(L698&gt;0,E698/L698,0)</f>
        <v>1</v>
      </c>
      <c r="Q698" t="str">
        <f>LEFT(N698,FIND("/",N698)-1)</f>
        <v>technology</v>
      </c>
      <c r="R698" t="str">
        <f>RIGHT(N698,LEN(N698)-FIND("/",N698))</f>
        <v>wearables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IF(L699&gt;0,E699/L699,0)</f>
        <v>20.342105263157894</v>
      </c>
      <c r="Q699" t="str">
        <f>LEFT(N699,FIND("/",N699)-1)</f>
        <v>technology</v>
      </c>
      <c r="R699" t="str">
        <f>RIGHT(N699,LEN(N699)-FIND("/",N699))</f>
        <v>wearables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IF(L700&gt;0,E700/L700,0)</f>
        <v>530.68965517241384</v>
      </c>
      <c r="Q700" t="str">
        <f>LEFT(N700,FIND("/",N700)-1)</f>
        <v>technology</v>
      </c>
      <c r="R700" t="str">
        <f>RIGHT(N700,LEN(N700)-FIND("/",N700))</f>
        <v>wearables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IF(L701&gt;0,E701/L701,0)</f>
        <v>120.39184269662923</v>
      </c>
      <c r="Q701" t="str">
        <f>LEFT(N701,FIND("/",N701)-1)</f>
        <v>technology</v>
      </c>
      <c r="R701" t="str">
        <f>RIGHT(N701,LEN(N701)-FIND("/",N701))</f>
        <v>wearables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IF(L702&gt;0,E702/L702,0)</f>
        <v>13</v>
      </c>
      <c r="Q702" t="str">
        <f>LEFT(N702,FIND("/",N702)-1)</f>
        <v>technology</v>
      </c>
      <c r="R702" t="str">
        <f>RIGHT(N702,LEN(N702)-FIND("/",N702))</f>
        <v>wearables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IF(L703&gt;0,E703/L703,0)</f>
        <v>291.33333333333331</v>
      </c>
      <c r="Q703" t="str">
        <f>LEFT(N703,FIND("/",N703)-1)</f>
        <v>technology</v>
      </c>
      <c r="R703" t="str">
        <f>RIGHT(N703,LEN(N703)-FIND("/",N703))</f>
        <v>wearables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IF(L704&gt;0,E704/L704,0)</f>
        <v>124.9191891891892</v>
      </c>
      <c r="Q704" t="str">
        <f>LEFT(N704,FIND("/",N704)-1)</f>
        <v>technology</v>
      </c>
      <c r="R704" t="str">
        <f>RIGHT(N704,LEN(N704)-FIND("/",N704))</f>
        <v>wearables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IF(L705&gt;0,E705/L705,0)</f>
        <v>119.57142857142857</v>
      </c>
      <c r="Q705" t="str">
        <f>LEFT(N705,FIND("/",N705)-1)</f>
        <v>technology</v>
      </c>
      <c r="R705" t="str">
        <f>RIGHT(N705,LEN(N705)-FIND("/",N705))</f>
        <v>wearables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IF(L706&gt;0,E706/L706,0)</f>
        <v>120.25</v>
      </c>
      <c r="Q706" t="str">
        <f>LEFT(N706,FIND("/",N706)-1)</f>
        <v>technology</v>
      </c>
      <c r="R706" t="str">
        <f>RIGHT(N706,LEN(N706)-FIND("/",N706))</f>
        <v>wearables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IF(L707&gt;0,E707/L707,0)</f>
        <v>195.4</v>
      </c>
      <c r="Q707" t="str">
        <f>LEFT(N707,FIND("/",N707)-1)</f>
        <v>technology</v>
      </c>
      <c r="R707" t="str">
        <f>RIGHT(N707,LEN(N707)-FIND("/",N707))</f>
        <v>wearables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>
        <f>IF(L708&gt;0,E708/L708,0)</f>
        <v>0</v>
      </c>
      <c r="Q708" t="str">
        <f>LEFT(N708,FIND("/",N708)-1)</f>
        <v>technology</v>
      </c>
      <c r="R708" t="str">
        <f>RIGHT(N708,LEN(N708)-FIND("/",N708))</f>
        <v>wearables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IF(L709&gt;0,E709/L709,0)</f>
        <v>117.69868421052631</v>
      </c>
      <c r="Q709" t="str">
        <f>LEFT(N709,FIND("/",N709)-1)</f>
        <v>technology</v>
      </c>
      <c r="R709" t="str">
        <f>RIGHT(N709,LEN(N709)-FIND("/",N709))</f>
        <v>wearables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IF(L710&gt;0,E710/L710,0)</f>
        <v>23.948509485094849</v>
      </c>
      <c r="Q710" t="str">
        <f>LEFT(N710,FIND("/",N710)-1)</f>
        <v>technology</v>
      </c>
      <c r="R710" t="str">
        <f>RIGHT(N710,LEN(N710)-FIND("/",N710))</f>
        <v>wearables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IF(L711&gt;0,E711/L711,0)</f>
        <v>30.5</v>
      </c>
      <c r="Q711" t="str">
        <f>LEFT(N711,FIND("/",N711)-1)</f>
        <v>technology</v>
      </c>
      <c r="R711" t="str">
        <f>RIGHT(N711,LEN(N711)-FIND("/",N711))</f>
        <v>wearables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>
        <f>IF(L712&gt;0,E712/L712,0)</f>
        <v>0</v>
      </c>
      <c r="Q712" t="str">
        <f>LEFT(N712,FIND("/",N712)-1)</f>
        <v>technology</v>
      </c>
      <c r="R712" t="str">
        <f>RIGHT(N712,LEN(N712)-FIND("/",N712))</f>
        <v>wearables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IF(L713&gt;0,E713/L713,0)</f>
        <v>99.973372781065095</v>
      </c>
      <c r="Q713" t="str">
        <f>LEFT(N713,FIND("/",N713)-1)</f>
        <v>technology</v>
      </c>
      <c r="R713" t="str">
        <f>RIGHT(N713,LEN(N713)-FIND("/",N713))</f>
        <v>wearables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IF(L714&gt;0,E714/L714,0)</f>
        <v>26.25</v>
      </c>
      <c r="Q714" t="str">
        <f>LEFT(N714,FIND("/",N714)-1)</f>
        <v>technology</v>
      </c>
      <c r="R714" t="str">
        <f>RIGHT(N714,LEN(N714)-FIND("/",N714))</f>
        <v>wearables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IF(L715&gt;0,E715/L715,0)</f>
        <v>199</v>
      </c>
      <c r="Q715" t="str">
        <f>LEFT(N715,FIND("/",N715)-1)</f>
        <v>technology</v>
      </c>
      <c r="R715" t="str">
        <f>RIGHT(N715,LEN(N715)-FIND("/",N715))</f>
        <v>wearables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IF(L716&gt;0,E716/L716,0)</f>
        <v>80.321428571428569</v>
      </c>
      <c r="Q716" t="str">
        <f>LEFT(N716,FIND("/",N716)-1)</f>
        <v>technology</v>
      </c>
      <c r="R716" t="str">
        <f>RIGHT(N716,LEN(N716)-FIND("/",N716))</f>
        <v>wearables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IF(L717&gt;0,E717/L717,0)</f>
        <v>115.75</v>
      </c>
      <c r="Q717" t="str">
        <f>LEFT(N717,FIND("/",N717)-1)</f>
        <v>technology</v>
      </c>
      <c r="R717" t="str">
        <f>RIGHT(N717,LEN(N717)-FIND("/",N717))</f>
        <v>wearables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IF(L718&gt;0,E718/L718,0)</f>
        <v>44.6875</v>
      </c>
      <c r="Q718" t="str">
        <f>LEFT(N718,FIND("/",N718)-1)</f>
        <v>technology</v>
      </c>
      <c r="R718" t="str">
        <f>RIGHT(N718,LEN(N718)-FIND("/",N718))</f>
        <v>wearables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IF(L719&gt;0,E719/L719,0)</f>
        <v>76.25</v>
      </c>
      <c r="Q719" t="str">
        <f>LEFT(N719,FIND("/",N719)-1)</f>
        <v>technology</v>
      </c>
      <c r="R719" t="str">
        <f>RIGHT(N719,LEN(N719)-FIND("/",N719))</f>
        <v>wearables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IF(L720&gt;0,E720/L720,0)</f>
        <v>22.5</v>
      </c>
      <c r="Q720" t="str">
        <f>LEFT(N720,FIND("/",N720)-1)</f>
        <v>technology</v>
      </c>
      <c r="R720" t="str">
        <f>RIGHT(N720,LEN(N720)-FIND("/",N720))</f>
        <v>wearables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IF(L721&gt;0,E721/L721,0)</f>
        <v>19.399999999999999</v>
      </c>
      <c r="Q721" t="str">
        <f>LEFT(N721,FIND("/",N721)-1)</f>
        <v>technology</v>
      </c>
      <c r="R721" t="str">
        <f>RIGHT(N721,LEN(N721)-FIND("/",N721))</f>
        <v>wearables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IF(L722&gt;0,E722/L722,0)</f>
        <v>66.707317073170728</v>
      </c>
      <c r="Q722" t="str">
        <f>LEFT(N722,FIND("/",N722)-1)</f>
        <v>publishing</v>
      </c>
      <c r="R722" t="str">
        <f>RIGHT(N722,LEN(N722)-FIND("/",N722))</f>
        <v>nonfiction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IF(L723&gt;0,E723/L723,0)</f>
        <v>84.142857142857139</v>
      </c>
      <c r="Q723" t="str">
        <f>LEFT(N723,FIND("/",N723)-1)</f>
        <v>publishing</v>
      </c>
      <c r="R723" t="str">
        <f>RIGHT(N723,LEN(N723)-FIND("/",N723))</f>
        <v>nonfiction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IF(L724&gt;0,E724/L724,0)</f>
        <v>215.72549019607843</v>
      </c>
      <c r="Q724" t="str">
        <f>LEFT(N724,FIND("/",N724)-1)</f>
        <v>publishing</v>
      </c>
      <c r="R724" t="str">
        <f>RIGHT(N724,LEN(N724)-FIND("/",N724))</f>
        <v>nonfiction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IF(L725&gt;0,E725/L725,0)</f>
        <v>54.69</v>
      </c>
      <c r="Q725" t="str">
        <f>LEFT(N725,FIND("/",N725)-1)</f>
        <v>publishing</v>
      </c>
      <c r="R725" t="str">
        <f>RIGHT(N725,LEN(N725)-FIND("/",N725))</f>
        <v>nonfiction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IF(L726&gt;0,E726/L726,0)</f>
        <v>51.62944055944056</v>
      </c>
      <c r="Q726" t="str">
        <f>LEFT(N726,FIND("/",N726)-1)</f>
        <v>publishing</v>
      </c>
      <c r="R726" t="str">
        <f>RIGHT(N726,LEN(N726)-FIND("/",N726))</f>
        <v>nonfiction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IF(L727&gt;0,E727/L727,0)</f>
        <v>143.35714285714286</v>
      </c>
      <c r="Q727" t="str">
        <f>LEFT(N727,FIND("/",N727)-1)</f>
        <v>publishing</v>
      </c>
      <c r="R727" t="str">
        <f>RIGHT(N727,LEN(N727)-FIND("/",N727))</f>
        <v>nonfiction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IF(L728&gt;0,E728/L728,0)</f>
        <v>72.428571428571431</v>
      </c>
      <c r="Q728" t="str">
        <f>LEFT(N728,FIND("/",N728)-1)</f>
        <v>publishing</v>
      </c>
      <c r="R728" t="str">
        <f>RIGHT(N728,LEN(N728)-FIND("/",N728))</f>
        <v>nonfiction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IF(L729&gt;0,E729/L729,0)</f>
        <v>36.530201342281877</v>
      </c>
      <c r="Q729" t="str">
        <f>LEFT(N729,FIND("/",N729)-1)</f>
        <v>publishing</v>
      </c>
      <c r="R729" t="str">
        <f>RIGHT(N729,LEN(N729)-FIND("/",N729))</f>
        <v>nonfiction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IF(L730&gt;0,E730/L730,0)</f>
        <v>60.903461538461535</v>
      </c>
      <c r="Q730" t="str">
        <f>LEFT(N730,FIND("/",N730)-1)</f>
        <v>publishing</v>
      </c>
      <c r="R730" t="str">
        <f>RIGHT(N730,LEN(N730)-FIND("/",N730))</f>
        <v>nonfiction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IF(L731&gt;0,E731/L731,0)</f>
        <v>43.55</v>
      </c>
      <c r="Q731" t="str">
        <f>LEFT(N731,FIND("/",N731)-1)</f>
        <v>publishing</v>
      </c>
      <c r="R731" t="str">
        <f>RIGHT(N731,LEN(N731)-FIND("/",N731))</f>
        <v>nonfiction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IF(L732&gt;0,E732/L732,0)</f>
        <v>99.766037735849054</v>
      </c>
      <c r="Q732" t="str">
        <f>LEFT(N732,FIND("/",N732)-1)</f>
        <v>publishing</v>
      </c>
      <c r="R732" t="str">
        <f>RIGHT(N732,LEN(N732)-FIND("/",N732))</f>
        <v>nonfiction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IF(L733&gt;0,E733/L733,0)</f>
        <v>88.732394366197184</v>
      </c>
      <c r="Q733" t="str">
        <f>LEFT(N733,FIND("/",N733)-1)</f>
        <v>publishing</v>
      </c>
      <c r="R733" t="str">
        <f>RIGHT(N733,LEN(N733)-FIND("/",N733))</f>
        <v>nonfiction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IF(L734&gt;0,E734/L734,0)</f>
        <v>4.9230769230769234</v>
      </c>
      <c r="Q734" t="str">
        <f>LEFT(N734,FIND("/",N734)-1)</f>
        <v>publishing</v>
      </c>
      <c r="R734" t="str">
        <f>RIGHT(N734,LEN(N734)-FIND("/",N734))</f>
        <v>nonfiction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IF(L735&gt;0,E735/L735,0)</f>
        <v>17.822485207100591</v>
      </c>
      <c r="Q735" t="str">
        <f>LEFT(N735,FIND("/",N735)-1)</f>
        <v>publishing</v>
      </c>
      <c r="R735" t="str">
        <f>RIGHT(N735,LEN(N735)-FIND("/",N735))</f>
        <v>nonfiction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IF(L736&gt;0,E736/L736,0)</f>
        <v>187.19298245614036</v>
      </c>
      <c r="Q736" t="str">
        <f>LEFT(N736,FIND("/",N736)-1)</f>
        <v>publishing</v>
      </c>
      <c r="R736" t="str">
        <f>RIGHT(N736,LEN(N736)-FIND("/",N736))</f>
        <v>nonfiction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IF(L737&gt;0,E737/L737,0)</f>
        <v>234.80786026200875</v>
      </c>
      <c r="Q737" t="str">
        <f>LEFT(N737,FIND("/",N737)-1)</f>
        <v>publishing</v>
      </c>
      <c r="R737" t="str">
        <f>RIGHT(N737,LEN(N737)-FIND("/",N737))</f>
        <v>nonfiction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IF(L738&gt;0,E738/L738,0)</f>
        <v>105.04629629629629</v>
      </c>
      <c r="Q738" t="str">
        <f>LEFT(N738,FIND("/",N738)-1)</f>
        <v>publishing</v>
      </c>
      <c r="R738" t="str">
        <f>RIGHT(N738,LEN(N738)-FIND("/",N738))</f>
        <v>nonfiction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IF(L739&gt;0,E739/L739,0)</f>
        <v>56.666666666666664</v>
      </c>
      <c r="Q739" t="str">
        <f>LEFT(N739,FIND("/",N739)-1)</f>
        <v>publishing</v>
      </c>
      <c r="R739" t="str">
        <f>RIGHT(N739,LEN(N739)-FIND("/",N739))</f>
        <v>nonfiction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IF(L740&gt;0,E740/L740,0)</f>
        <v>39.048780487804876</v>
      </c>
      <c r="Q740" t="str">
        <f>LEFT(N740,FIND("/",N740)-1)</f>
        <v>publishing</v>
      </c>
      <c r="R740" t="str">
        <f>RIGHT(N740,LEN(N740)-FIND("/",N740))</f>
        <v>nonfiction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IF(L741&gt;0,E741/L741,0)</f>
        <v>68.345323741007192</v>
      </c>
      <c r="Q741" t="str">
        <f>LEFT(N741,FIND("/",N741)-1)</f>
        <v>publishing</v>
      </c>
      <c r="R741" t="str">
        <f>RIGHT(N741,LEN(N741)-FIND("/",N741))</f>
        <v>nonfiction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IF(L742&gt;0,E742/L742,0)</f>
        <v>169.57894736842104</v>
      </c>
      <c r="Q742" t="str">
        <f>LEFT(N742,FIND("/",N742)-1)</f>
        <v>publishing</v>
      </c>
      <c r="R742" t="str">
        <f>RIGHT(N742,LEN(N742)-FIND("/",N742))</f>
        <v>nonfiction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IF(L743&gt;0,E743/L743,0)</f>
        <v>141.42340425531913</v>
      </c>
      <c r="Q743" t="str">
        <f>LEFT(N743,FIND("/",N743)-1)</f>
        <v>publishing</v>
      </c>
      <c r="R743" t="str">
        <f>RIGHT(N743,LEN(N743)-FIND("/",N743))</f>
        <v>nonfiction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IF(L744&gt;0,E744/L744,0)</f>
        <v>67.391304347826093</v>
      </c>
      <c r="Q744" t="str">
        <f>LEFT(N744,FIND("/",N744)-1)</f>
        <v>publishing</v>
      </c>
      <c r="R744" t="str">
        <f>RIGHT(N744,LEN(N744)-FIND("/",N744))</f>
        <v>nonfiction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IF(L745&gt;0,E745/L745,0)</f>
        <v>54.266666666666666</v>
      </c>
      <c r="Q745" t="str">
        <f>LEFT(N745,FIND("/",N745)-1)</f>
        <v>publishing</v>
      </c>
      <c r="R745" t="str">
        <f>RIGHT(N745,LEN(N745)-FIND("/",N745))</f>
        <v>nonfiction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IF(L746&gt;0,E746/L746,0)</f>
        <v>82.516129032258064</v>
      </c>
      <c r="Q746" t="str">
        <f>LEFT(N746,FIND("/",N746)-1)</f>
        <v>publishing</v>
      </c>
      <c r="R746" t="str">
        <f>RIGHT(N746,LEN(N746)-FIND("/",N746))</f>
        <v>nonfiction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IF(L747&gt;0,E747/L747,0)</f>
        <v>53.729729729729726</v>
      </c>
      <c r="Q747" t="str">
        <f>LEFT(N747,FIND("/",N747)-1)</f>
        <v>publishing</v>
      </c>
      <c r="R747" t="str">
        <f>RIGHT(N747,LEN(N747)-FIND("/",N747))</f>
        <v>nonfiction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IF(L748&gt;0,E748/L748,0)</f>
        <v>34.206185567010309</v>
      </c>
      <c r="Q748" t="str">
        <f>LEFT(N748,FIND("/",N748)-1)</f>
        <v>publishing</v>
      </c>
      <c r="R748" t="str">
        <f>RIGHT(N748,LEN(N748)-FIND("/",N748))</f>
        <v>nonfiction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IF(L749&gt;0,E749/L749,0)</f>
        <v>127.32727272727273</v>
      </c>
      <c r="Q749" t="str">
        <f>LEFT(N749,FIND("/",N749)-1)</f>
        <v>publishing</v>
      </c>
      <c r="R749" t="str">
        <f>RIGHT(N749,LEN(N749)-FIND("/",N749))</f>
        <v>nonfiction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IF(L750&gt;0,E750/L750,0)</f>
        <v>45.56818181818182</v>
      </c>
      <c r="Q750" t="str">
        <f>LEFT(N750,FIND("/",N750)-1)</f>
        <v>publishing</v>
      </c>
      <c r="R750" t="str">
        <f>RIGHT(N750,LEN(N750)-FIND("/",N750))</f>
        <v>nonfiction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IF(L751&gt;0,E751/L751,0)</f>
        <v>95.963636363636368</v>
      </c>
      <c r="Q751" t="str">
        <f>LEFT(N751,FIND("/",N751)-1)</f>
        <v>publishing</v>
      </c>
      <c r="R751" t="str">
        <f>RIGHT(N751,LEN(N751)-FIND("/",N751))</f>
        <v>nonfiction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IF(L752&gt;0,E752/L752,0)</f>
        <v>77.271186440677965</v>
      </c>
      <c r="Q752" t="str">
        <f>LEFT(N752,FIND("/",N752)-1)</f>
        <v>publishing</v>
      </c>
      <c r="R752" t="str">
        <f>RIGHT(N752,LEN(N752)-FIND("/",N752))</f>
        <v>nonfiction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IF(L753&gt;0,E753/L753,0)</f>
        <v>57.338709677419352</v>
      </c>
      <c r="Q753" t="str">
        <f>LEFT(N753,FIND("/",N753)-1)</f>
        <v>publishing</v>
      </c>
      <c r="R753" t="str">
        <f>RIGHT(N753,LEN(N753)-FIND("/",N753))</f>
        <v>nonfiction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IF(L754&gt;0,E754/L754,0)</f>
        <v>53.19047619047619</v>
      </c>
      <c r="Q754" t="str">
        <f>LEFT(N754,FIND("/",N754)-1)</f>
        <v>publishing</v>
      </c>
      <c r="R754" t="str">
        <f>RIGHT(N754,LEN(N754)-FIND("/",N754))</f>
        <v>nonfiction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IF(L755&gt;0,E755/L755,0)</f>
        <v>492.30769230769232</v>
      </c>
      <c r="Q755" t="str">
        <f>LEFT(N755,FIND("/",N755)-1)</f>
        <v>publishing</v>
      </c>
      <c r="R755" t="str">
        <f>RIGHT(N755,LEN(N755)-FIND("/",N755))</f>
        <v>nonfiction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IF(L756&gt;0,E756/L756,0)</f>
        <v>42.346938775510203</v>
      </c>
      <c r="Q756" t="str">
        <f>LEFT(N756,FIND("/",N756)-1)</f>
        <v>publishing</v>
      </c>
      <c r="R756" t="str">
        <f>RIGHT(N756,LEN(N756)-FIND("/",N756))</f>
        <v>nonfiction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IF(L757&gt;0,E757/L757,0)</f>
        <v>37.466029411764708</v>
      </c>
      <c r="Q757" t="str">
        <f>LEFT(N757,FIND("/",N757)-1)</f>
        <v>publishing</v>
      </c>
      <c r="R757" t="str">
        <f>RIGHT(N757,LEN(N757)-FIND("/",N757))</f>
        <v>nonfiction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IF(L758&gt;0,E758/L758,0)</f>
        <v>37.454545454545453</v>
      </c>
      <c r="Q758" t="str">
        <f>LEFT(N758,FIND("/",N758)-1)</f>
        <v>publishing</v>
      </c>
      <c r="R758" t="str">
        <f>RIGHT(N758,LEN(N758)-FIND("/",N758))</f>
        <v>nonfiction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IF(L759&gt;0,E759/L759,0)</f>
        <v>33.055555555555557</v>
      </c>
      <c r="Q759" t="str">
        <f>LEFT(N759,FIND("/",N759)-1)</f>
        <v>publishing</v>
      </c>
      <c r="R759" t="str">
        <f>RIGHT(N759,LEN(N759)-FIND("/",N759))</f>
        <v>nonfiction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IF(L760&gt;0,E760/L760,0)</f>
        <v>134.21052631578948</v>
      </c>
      <c r="Q760" t="str">
        <f>LEFT(N760,FIND("/",N760)-1)</f>
        <v>publishing</v>
      </c>
      <c r="R760" t="str">
        <f>RIGHT(N760,LEN(N760)-FIND("/",N760))</f>
        <v>nonfiction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IF(L761&gt;0,E761/L761,0)</f>
        <v>51.474747474747474</v>
      </c>
      <c r="Q761" t="str">
        <f>LEFT(N761,FIND("/",N761)-1)</f>
        <v>publishing</v>
      </c>
      <c r="R761" t="str">
        <f>RIGHT(N761,LEN(N761)-FIND("/",N761))</f>
        <v>nonfiction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>
        <f>IF(L762&gt;0,E762/L762,0)</f>
        <v>0</v>
      </c>
      <c r="Q762" t="str">
        <f>LEFT(N762,FIND("/",N762)-1)</f>
        <v>publishing</v>
      </c>
      <c r="R762" t="str">
        <f>RIGHT(N762,LEN(N762)-FIND("/",N762))</f>
        <v>fiction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IF(L763&gt;0,E763/L763,0)</f>
        <v>39.166666666666664</v>
      </c>
      <c r="Q763" t="str">
        <f>LEFT(N763,FIND("/",N763)-1)</f>
        <v>publishing</v>
      </c>
      <c r="R763" t="str">
        <f>RIGHT(N763,LEN(N763)-FIND("/",N763))</f>
        <v>fiction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>
        <f>IF(L764&gt;0,E764/L764,0)</f>
        <v>0</v>
      </c>
      <c r="Q764" t="str">
        <f>LEFT(N764,FIND("/",N764)-1)</f>
        <v>publishing</v>
      </c>
      <c r="R764" t="str">
        <f>RIGHT(N764,LEN(N764)-FIND("/",N764))</f>
        <v>fiction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IF(L765&gt;0,E765/L765,0)</f>
        <v>5</v>
      </c>
      <c r="Q765" t="str">
        <f>LEFT(N765,FIND("/",N765)-1)</f>
        <v>publishing</v>
      </c>
      <c r="R765" t="str">
        <f>RIGHT(N765,LEN(N765)-FIND("/",N765))</f>
        <v>fiction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>
        <f>IF(L766&gt;0,E766/L766,0)</f>
        <v>0</v>
      </c>
      <c r="Q766" t="str">
        <f>LEFT(N766,FIND("/",N766)-1)</f>
        <v>publishing</v>
      </c>
      <c r="R766" t="str">
        <f>RIGHT(N766,LEN(N766)-FIND("/",N766))</f>
        <v>fiction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IF(L767&gt;0,E767/L767,0)</f>
        <v>57.295454545454547</v>
      </c>
      <c r="Q767" t="str">
        <f>LEFT(N767,FIND("/",N767)-1)</f>
        <v>publishing</v>
      </c>
      <c r="R767" t="str">
        <f>RIGHT(N767,LEN(N767)-FIND("/",N767))</f>
        <v>fiction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>
        <f>IF(L768&gt;0,E768/L768,0)</f>
        <v>0</v>
      </c>
      <c r="Q768" t="str">
        <f>LEFT(N768,FIND("/",N768)-1)</f>
        <v>publishing</v>
      </c>
      <c r="R768" t="str">
        <f>RIGHT(N768,LEN(N768)-FIND("/",N768))</f>
        <v>fiction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IF(L769&gt;0,E769/L769,0)</f>
        <v>59</v>
      </c>
      <c r="Q769" t="str">
        <f>LEFT(N769,FIND("/",N769)-1)</f>
        <v>publishing</v>
      </c>
      <c r="R769" t="str">
        <f>RIGHT(N769,LEN(N769)-FIND("/",N769))</f>
        <v>fiction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>
        <f>IF(L770&gt;0,E770/L770,0)</f>
        <v>0</v>
      </c>
      <c r="Q770" t="str">
        <f>LEFT(N770,FIND("/",N770)-1)</f>
        <v>publishing</v>
      </c>
      <c r="R770" t="str">
        <f>RIGHT(N770,LEN(N770)-FIND("/",N770))</f>
        <v>fiction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IF(L771&gt;0,E771/L771,0)</f>
        <v>31.846153846153847</v>
      </c>
      <c r="Q771" t="str">
        <f>LEFT(N771,FIND("/",N771)-1)</f>
        <v>publishing</v>
      </c>
      <c r="R771" t="str">
        <f>RIGHT(N771,LEN(N771)-FIND("/",N771))</f>
        <v>fiction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>IF(L772&gt;0,E772/L772,0)</f>
        <v>0</v>
      </c>
      <c r="Q772" t="str">
        <f>LEFT(N772,FIND("/",N772)-1)</f>
        <v>publishing</v>
      </c>
      <c r="R772" t="str">
        <f>RIGHT(N772,LEN(N772)-FIND("/",N772))</f>
        <v>fiction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IF(L773&gt;0,E773/L773,0)</f>
        <v>10</v>
      </c>
      <c r="Q773" t="str">
        <f>LEFT(N773,FIND("/",N773)-1)</f>
        <v>publishing</v>
      </c>
      <c r="R773" t="str">
        <f>RIGHT(N773,LEN(N773)-FIND("/",N773))</f>
        <v>fiction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IF(L774&gt;0,E774/L774,0)</f>
        <v>50</v>
      </c>
      <c r="Q774" t="str">
        <f>LEFT(N774,FIND("/",N774)-1)</f>
        <v>publishing</v>
      </c>
      <c r="R774" t="str">
        <f>RIGHT(N774,LEN(N774)-FIND("/",N774))</f>
        <v>fiction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IF(L775&gt;0,E775/L775,0)</f>
        <v>16</v>
      </c>
      <c r="Q775" t="str">
        <f>LEFT(N775,FIND("/",N775)-1)</f>
        <v>publishing</v>
      </c>
      <c r="R775" t="str">
        <f>RIGHT(N775,LEN(N775)-FIND("/",N775))</f>
        <v>fiction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IF(L776&gt;0,E776/L776,0)</f>
        <v>39</v>
      </c>
      <c r="Q776" t="str">
        <f>LEFT(N776,FIND("/",N776)-1)</f>
        <v>publishing</v>
      </c>
      <c r="R776" t="str">
        <f>RIGHT(N776,LEN(N776)-FIND("/",N776))</f>
        <v>fiction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IF(L777&gt;0,E777/L777,0)</f>
        <v>34</v>
      </c>
      <c r="Q777" t="str">
        <f>LEFT(N777,FIND("/",N777)-1)</f>
        <v>publishing</v>
      </c>
      <c r="R777" t="str">
        <f>RIGHT(N777,LEN(N777)-FIND("/",N777))</f>
        <v>fiction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IF(L778&gt;0,E778/L778,0)</f>
        <v>63.122807017543863</v>
      </c>
      <c r="Q778" t="str">
        <f>LEFT(N778,FIND("/",N778)-1)</f>
        <v>publishing</v>
      </c>
      <c r="R778" t="str">
        <f>RIGHT(N778,LEN(N778)-FIND("/",N778))</f>
        <v>fiction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IF(L779&gt;0,E779/L779,0)</f>
        <v>7</v>
      </c>
      <c r="Q779" t="str">
        <f>LEFT(N779,FIND("/",N779)-1)</f>
        <v>publishing</v>
      </c>
      <c r="R779" t="str">
        <f>RIGHT(N779,LEN(N779)-FIND("/",N779))</f>
        <v>fiction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IF(L780&gt;0,E780/L780,0)</f>
        <v>2</v>
      </c>
      <c r="Q780" t="str">
        <f>LEFT(N780,FIND("/",N780)-1)</f>
        <v>publishing</v>
      </c>
      <c r="R780" t="str">
        <f>RIGHT(N780,LEN(N780)-FIND("/",N780))</f>
        <v>fiction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IF(L781&gt;0,E781/L781,0)</f>
        <v>66.666666666666671</v>
      </c>
      <c r="Q781" t="str">
        <f>LEFT(N781,FIND("/",N781)-1)</f>
        <v>publishing</v>
      </c>
      <c r="R781" t="str">
        <f>RIGHT(N781,LEN(N781)-FIND("/",N781))</f>
        <v>fiction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IF(L782&gt;0,E782/L782,0)</f>
        <v>38.518518518518519</v>
      </c>
      <c r="Q782" t="str">
        <f>LEFT(N782,FIND("/",N782)-1)</f>
        <v>music</v>
      </c>
      <c r="R782" t="str">
        <f>RIGHT(N782,LEN(N782)-FIND("/",N782))</f>
        <v>rock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IF(L783&gt;0,E783/L783,0)</f>
        <v>42.609200000000001</v>
      </c>
      <c r="Q783" t="str">
        <f>LEFT(N783,FIND("/",N783)-1)</f>
        <v>music</v>
      </c>
      <c r="R783" t="str">
        <f>RIGHT(N783,LEN(N783)-FIND("/",N783))</f>
        <v>rock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IF(L784&gt;0,E784/L784,0)</f>
        <v>50</v>
      </c>
      <c r="Q784" t="str">
        <f>LEFT(N784,FIND("/",N784)-1)</f>
        <v>music</v>
      </c>
      <c r="R784" t="str">
        <f>RIGHT(N784,LEN(N784)-FIND("/",N784))</f>
        <v>rock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IF(L785&gt;0,E785/L785,0)</f>
        <v>63.485714285714288</v>
      </c>
      <c r="Q785" t="str">
        <f>LEFT(N785,FIND("/",N785)-1)</f>
        <v>music</v>
      </c>
      <c r="R785" t="str">
        <f>RIGHT(N785,LEN(N785)-FIND("/",N785))</f>
        <v>rock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IF(L786&gt;0,E786/L786,0)</f>
        <v>102.5</v>
      </c>
      <c r="Q786" t="str">
        <f>LEFT(N786,FIND("/",N786)-1)</f>
        <v>music</v>
      </c>
      <c r="R786" t="str">
        <f>RIGHT(N786,LEN(N786)-FIND("/",N786))</f>
        <v>rock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IF(L787&gt;0,E787/L787,0)</f>
        <v>31.142758620689655</v>
      </c>
      <c r="Q787" t="str">
        <f>LEFT(N787,FIND("/",N787)-1)</f>
        <v>music</v>
      </c>
      <c r="R787" t="str">
        <f>RIGHT(N787,LEN(N787)-FIND("/",N787))</f>
        <v>rock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IF(L788&gt;0,E788/L788,0)</f>
        <v>162.27272727272728</v>
      </c>
      <c r="Q788" t="str">
        <f>LEFT(N788,FIND("/",N788)-1)</f>
        <v>music</v>
      </c>
      <c r="R788" t="str">
        <f>RIGHT(N788,LEN(N788)-FIND("/",N788))</f>
        <v>rock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IF(L789&gt;0,E789/L789,0)</f>
        <v>80.588235294117652</v>
      </c>
      <c r="Q789" t="str">
        <f>LEFT(N789,FIND("/",N789)-1)</f>
        <v>music</v>
      </c>
      <c r="R789" t="str">
        <f>RIGHT(N789,LEN(N789)-FIND("/",N789))</f>
        <v>rock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IF(L790&gt;0,E790/L790,0)</f>
        <v>59.85441176470588</v>
      </c>
      <c r="Q790" t="str">
        <f>LEFT(N790,FIND("/",N790)-1)</f>
        <v>music</v>
      </c>
      <c r="R790" t="str">
        <f>RIGHT(N790,LEN(N790)-FIND("/",N790))</f>
        <v>rock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IF(L791&gt;0,E791/L791,0)</f>
        <v>132.85714285714286</v>
      </c>
      <c r="Q791" t="str">
        <f>LEFT(N791,FIND("/",N791)-1)</f>
        <v>music</v>
      </c>
      <c r="R791" t="str">
        <f>RIGHT(N791,LEN(N791)-FIND("/",N791))</f>
        <v>rock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IF(L792&gt;0,E792/L792,0)</f>
        <v>92.547820512820508</v>
      </c>
      <c r="Q792" t="str">
        <f>LEFT(N792,FIND("/",N792)-1)</f>
        <v>music</v>
      </c>
      <c r="R792" t="str">
        <f>RIGHT(N792,LEN(N792)-FIND("/",N792))</f>
        <v>rock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IF(L793&gt;0,E793/L793,0)</f>
        <v>60.859375</v>
      </c>
      <c r="Q793" t="str">
        <f>LEFT(N793,FIND("/",N793)-1)</f>
        <v>music</v>
      </c>
      <c r="R793" t="str">
        <f>RIGHT(N793,LEN(N793)-FIND("/",N793))</f>
        <v>rock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IF(L794&gt;0,E794/L794,0)</f>
        <v>41.851833333333339</v>
      </c>
      <c r="Q794" t="str">
        <f>LEFT(N794,FIND("/",N794)-1)</f>
        <v>music</v>
      </c>
      <c r="R794" t="str">
        <f>RIGHT(N794,LEN(N794)-FIND("/",N794))</f>
        <v>rock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IF(L795&gt;0,E795/L795,0)</f>
        <v>88.325937499999995</v>
      </c>
      <c r="Q795" t="str">
        <f>LEFT(N795,FIND("/",N795)-1)</f>
        <v>music</v>
      </c>
      <c r="R795" t="str">
        <f>RIGHT(N795,LEN(N795)-FIND("/",N795))</f>
        <v>rock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IF(L796&gt;0,E796/L796,0)</f>
        <v>158.96226415094338</v>
      </c>
      <c r="Q796" t="str">
        <f>LEFT(N796,FIND("/",N796)-1)</f>
        <v>music</v>
      </c>
      <c r="R796" t="str">
        <f>RIGHT(N796,LEN(N796)-FIND("/",N796))</f>
        <v>rock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IF(L797&gt;0,E797/L797,0)</f>
        <v>85.054347826086953</v>
      </c>
      <c r="Q797" t="str">
        <f>LEFT(N797,FIND("/",N797)-1)</f>
        <v>music</v>
      </c>
      <c r="R797" t="str">
        <f>RIGHT(N797,LEN(N797)-FIND("/",N797))</f>
        <v>rock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IF(L798&gt;0,E798/L798,0)</f>
        <v>112.61111111111111</v>
      </c>
      <c r="Q798" t="str">
        <f>LEFT(N798,FIND("/",N798)-1)</f>
        <v>music</v>
      </c>
      <c r="R798" t="str">
        <f>RIGHT(N798,LEN(N798)-FIND("/",N798))</f>
        <v>rock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IF(L799&gt;0,E799/L799,0)</f>
        <v>45.436619718309856</v>
      </c>
      <c r="Q799" t="str">
        <f>LEFT(N799,FIND("/",N799)-1)</f>
        <v>music</v>
      </c>
      <c r="R799" t="str">
        <f>RIGHT(N799,LEN(N799)-FIND("/",N799))</f>
        <v>rock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IF(L800&gt;0,E800/L800,0)</f>
        <v>46.218390804597703</v>
      </c>
      <c r="Q800" t="str">
        <f>LEFT(N800,FIND("/",N800)-1)</f>
        <v>music</v>
      </c>
      <c r="R800" t="str">
        <f>RIGHT(N800,LEN(N800)-FIND("/",N800))</f>
        <v>rock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IF(L801&gt;0,E801/L801,0)</f>
        <v>178.60714285714286</v>
      </c>
      <c r="Q801" t="str">
        <f>LEFT(N801,FIND("/",N801)-1)</f>
        <v>music</v>
      </c>
      <c r="R801" t="str">
        <f>RIGHT(N801,LEN(N801)-FIND("/",N801))</f>
        <v>rock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IF(L802&gt;0,E802/L802,0)</f>
        <v>40.75</v>
      </c>
      <c r="Q802" t="str">
        <f>LEFT(N802,FIND("/",N802)-1)</f>
        <v>music</v>
      </c>
      <c r="R802" t="str">
        <f>RIGHT(N802,LEN(N802)-FIND("/",N802))</f>
        <v>rock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IF(L803&gt;0,E803/L803,0)</f>
        <v>43.733921568627444</v>
      </c>
      <c r="Q803" t="str">
        <f>LEFT(N803,FIND("/",N803)-1)</f>
        <v>music</v>
      </c>
      <c r="R803" t="str">
        <f>RIGHT(N803,LEN(N803)-FIND("/",N803))</f>
        <v>rock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IF(L804&gt;0,E804/L804,0)</f>
        <v>81.066666666666663</v>
      </c>
      <c r="Q804" t="str">
        <f>LEFT(N804,FIND("/",N804)-1)</f>
        <v>music</v>
      </c>
      <c r="R804" t="str">
        <f>RIGHT(N804,LEN(N804)-FIND("/",N804))</f>
        <v>rock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IF(L805&gt;0,E805/L805,0)</f>
        <v>74.60526315789474</v>
      </c>
      <c r="Q805" t="str">
        <f>LEFT(N805,FIND("/",N805)-1)</f>
        <v>music</v>
      </c>
      <c r="R805" t="str">
        <f>RIGHT(N805,LEN(N805)-FIND("/",N805))</f>
        <v>rock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IF(L806&gt;0,E806/L806,0)</f>
        <v>305.55555555555554</v>
      </c>
      <c r="Q806" t="str">
        <f>LEFT(N806,FIND("/",N806)-1)</f>
        <v>music</v>
      </c>
      <c r="R806" t="str">
        <f>RIGHT(N806,LEN(N806)-FIND("/",N806))</f>
        <v>rock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IF(L807&gt;0,E807/L807,0)</f>
        <v>58.333333333333336</v>
      </c>
      <c r="Q807" t="str">
        <f>LEFT(N807,FIND("/",N807)-1)</f>
        <v>music</v>
      </c>
      <c r="R807" t="str">
        <f>RIGHT(N807,LEN(N807)-FIND("/",N807))</f>
        <v>rock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IF(L808&gt;0,E808/L808,0)</f>
        <v>117.67605633802818</v>
      </c>
      <c r="Q808" t="str">
        <f>LEFT(N808,FIND("/",N808)-1)</f>
        <v>music</v>
      </c>
      <c r="R808" t="str">
        <f>RIGHT(N808,LEN(N808)-FIND("/",N808))</f>
        <v>rock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IF(L809&gt;0,E809/L809,0)</f>
        <v>73.771929824561397</v>
      </c>
      <c r="Q809" t="str">
        <f>LEFT(N809,FIND("/",N809)-1)</f>
        <v>music</v>
      </c>
      <c r="R809" t="str">
        <f>RIGHT(N809,LEN(N809)-FIND("/",N809))</f>
        <v>rock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IF(L810&gt;0,E810/L810,0)</f>
        <v>104.65116279069767</v>
      </c>
      <c r="Q810" t="str">
        <f>LEFT(N810,FIND("/",N810)-1)</f>
        <v>music</v>
      </c>
      <c r="R810" t="str">
        <f>RIGHT(N810,LEN(N810)-FIND("/",N810))</f>
        <v>rock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IF(L811&gt;0,E811/L811,0)</f>
        <v>79.82692307692308</v>
      </c>
      <c r="Q811" t="str">
        <f>LEFT(N811,FIND("/",N811)-1)</f>
        <v>music</v>
      </c>
      <c r="R811" t="str">
        <f>RIGHT(N811,LEN(N811)-FIND("/",N811))</f>
        <v>rock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IF(L812&gt;0,E812/L812,0)</f>
        <v>58.333333333333336</v>
      </c>
      <c r="Q812" t="str">
        <f>LEFT(N812,FIND("/",N812)-1)</f>
        <v>music</v>
      </c>
      <c r="R812" t="str">
        <f>RIGHT(N812,LEN(N812)-FIND("/",N812))</f>
        <v>rock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IF(L813&gt;0,E813/L813,0)</f>
        <v>86.666666666666671</v>
      </c>
      <c r="Q813" t="str">
        <f>LEFT(N813,FIND("/",N813)-1)</f>
        <v>music</v>
      </c>
      <c r="R813" t="str">
        <f>RIGHT(N813,LEN(N813)-FIND("/",N813))</f>
        <v>rock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IF(L814&gt;0,E814/L814,0)</f>
        <v>27.606060606060606</v>
      </c>
      <c r="Q814" t="str">
        <f>LEFT(N814,FIND("/",N814)-1)</f>
        <v>music</v>
      </c>
      <c r="R814" t="str">
        <f>RIGHT(N814,LEN(N814)-FIND("/",N814))</f>
        <v>rock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IF(L815&gt;0,E815/L815,0)</f>
        <v>24.999375000000001</v>
      </c>
      <c r="Q815" t="str">
        <f>LEFT(N815,FIND("/",N815)-1)</f>
        <v>music</v>
      </c>
      <c r="R815" t="str">
        <f>RIGHT(N815,LEN(N815)-FIND("/",N815))</f>
        <v>rock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IF(L816&gt;0,E816/L816,0)</f>
        <v>45.464285714285715</v>
      </c>
      <c r="Q816" t="str">
        <f>LEFT(N816,FIND("/",N816)-1)</f>
        <v>music</v>
      </c>
      <c r="R816" t="str">
        <f>RIGHT(N816,LEN(N816)-FIND("/",N816))</f>
        <v>rock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IF(L817&gt;0,E817/L817,0)</f>
        <v>99.534883720930239</v>
      </c>
      <c r="Q817" t="str">
        <f>LEFT(N817,FIND("/",N817)-1)</f>
        <v>music</v>
      </c>
      <c r="R817" t="str">
        <f>RIGHT(N817,LEN(N817)-FIND("/",N817))</f>
        <v>rock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IF(L818&gt;0,E818/L818,0)</f>
        <v>39.31</v>
      </c>
      <c r="Q818" t="str">
        <f>LEFT(N818,FIND("/",N818)-1)</f>
        <v>music</v>
      </c>
      <c r="R818" t="str">
        <f>RIGHT(N818,LEN(N818)-FIND("/",N818))</f>
        <v>rock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IF(L819&gt;0,E819/L819,0)</f>
        <v>89.419999999999987</v>
      </c>
      <c r="Q819" t="str">
        <f>LEFT(N819,FIND("/",N819)-1)</f>
        <v>music</v>
      </c>
      <c r="R819" t="str">
        <f>RIGHT(N819,LEN(N819)-FIND("/",N819))</f>
        <v>rock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IF(L820&gt;0,E820/L820,0)</f>
        <v>28.684210526315791</v>
      </c>
      <c r="Q820" t="str">
        <f>LEFT(N820,FIND("/",N820)-1)</f>
        <v>music</v>
      </c>
      <c r="R820" t="str">
        <f>RIGHT(N820,LEN(N820)-FIND("/",N820))</f>
        <v>rock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IF(L821&gt;0,E821/L821,0)</f>
        <v>31.071428571428573</v>
      </c>
      <c r="Q821" t="str">
        <f>LEFT(N821,FIND("/",N821)-1)</f>
        <v>music</v>
      </c>
      <c r="R821" t="str">
        <f>RIGHT(N821,LEN(N821)-FIND("/",N821))</f>
        <v>rock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IF(L822&gt;0,E822/L822,0)</f>
        <v>70.55263157894737</v>
      </c>
      <c r="Q822" t="str">
        <f>LEFT(N822,FIND("/",N822)-1)</f>
        <v>music</v>
      </c>
      <c r="R822" t="str">
        <f>RIGHT(N822,LEN(N822)-FIND("/",N822))</f>
        <v>rock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IF(L823&gt;0,E823/L823,0)</f>
        <v>224.12820512820514</v>
      </c>
      <c r="Q823" t="str">
        <f>LEFT(N823,FIND("/",N823)-1)</f>
        <v>music</v>
      </c>
      <c r="R823" t="str">
        <f>RIGHT(N823,LEN(N823)-FIND("/",N823))</f>
        <v>rock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IF(L824&gt;0,E824/L824,0)</f>
        <v>51.811594202898547</v>
      </c>
      <c r="Q824" t="str">
        <f>LEFT(N824,FIND("/",N824)-1)</f>
        <v>music</v>
      </c>
      <c r="R824" t="str">
        <f>RIGHT(N824,LEN(N824)-FIND("/",N824))</f>
        <v>rock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IF(L825&gt;0,E825/L825,0)</f>
        <v>43.515151515151516</v>
      </c>
      <c r="Q825" t="str">
        <f>LEFT(N825,FIND("/",N825)-1)</f>
        <v>music</v>
      </c>
      <c r="R825" t="str">
        <f>RIGHT(N825,LEN(N825)-FIND("/",N825))</f>
        <v>rock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IF(L826&gt;0,E826/L826,0)</f>
        <v>39.816666666666663</v>
      </c>
      <c r="Q826" t="str">
        <f>LEFT(N826,FIND("/",N826)-1)</f>
        <v>music</v>
      </c>
      <c r="R826" t="str">
        <f>RIGHT(N826,LEN(N826)-FIND("/",N826))</f>
        <v>rock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IF(L827&gt;0,E827/L827,0)</f>
        <v>126.8080808080808</v>
      </c>
      <c r="Q827" t="str">
        <f>LEFT(N827,FIND("/",N827)-1)</f>
        <v>music</v>
      </c>
      <c r="R827" t="str">
        <f>RIGHT(N827,LEN(N827)-FIND("/",N827))</f>
        <v>rock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IF(L828&gt;0,E828/L828,0)</f>
        <v>113.87755102040816</v>
      </c>
      <c r="Q828" t="str">
        <f>LEFT(N828,FIND("/",N828)-1)</f>
        <v>music</v>
      </c>
      <c r="R828" t="str">
        <f>RIGHT(N828,LEN(N828)-FIND("/",N828))</f>
        <v>rock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IF(L829&gt;0,E829/L829,0)</f>
        <v>28.181818181818183</v>
      </c>
      <c r="Q829" t="str">
        <f>LEFT(N829,FIND("/",N829)-1)</f>
        <v>music</v>
      </c>
      <c r="R829" t="str">
        <f>RIGHT(N829,LEN(N829)-FIND("/",N829))</f>
        <v>rock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IF(L830&gt;0,E830/L830,0)</f>
        <v>36.60526315789474</v>
      </c>
      <c r="Q830" t="str">
        <f>LEFT(N830,FIND("/",N830)-1)</f>
        <v>music</v>
      </c>
      <c r="R830" t="str">
        <f>RIGHT(N830,LEN(N830)-FIND("/",N830))</f>
        <v>rock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IF(L831&gt;0,E831/L831,0)</f>
        <v>32.5</v>
      </c>
      <c r="Q831" t="str">
        <f>LEFT(N831,FIND("/",N831)-1)</f>
        <v>music</v>
      </c>
      <c r="R831" t="str">
        <f>RIGHT(N831,LEN(N831)-FIND("/",N831))</f>
        <v>rock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IF(L832&gt;0,E832/L832,0)</f>
        <v>60.65625</v>
      </c>
      <c r="Q832" t="str">
        <f>LEFT(N832,FIND("/",N832)-1)</f>
        <v>music</v>
      </c>
      <c r="R832" t="str">
        <f>RIGHT(N832,LEN(N832)-FIND("/",N832))</f>
        <v>rock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IF(L833&gt;0,E833/L833,0)</f>
        <v>175</v>
      </c>
      <c r="Q833" t="str">
        <f>LEFT(N833,FIND("/",N833)-1)</f>
        <v>music</v>
      </c>
      <c r="R833" t="str">
        <f>RIGHT(N833,LEN(N833)-FIND("/",N833))</f>
        <v>rock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IF(L834&gt;0,E834/L834,0)</f>
        <v>97.993896103896105</v>
      </c>
      <c r="Q834" t="str">
        <f>LEFT(N834,FIND("/",N834)-1)</f>
        <v>music</v>
      </c>
      <c r="R834" t="str">
        <f>RIGHT(N834,LEN(N834)-FIND("/",N834))</f>
        <v>rock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IF(L835&gt;0,E835/L835,0)</f>
        <v>148.78048780487805</v>
      </c>
      <c r="Q835" t="str">
        <f>LEFT(N835,FIND("/",N835)-1)</f>
        <v>music</v>
      </c>
      <c r="R835" t="str">
        <f>RIGHT(N835,LEN(N835)-FIND("/",N835))</f>
        <v>rock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IF(L836&gt;0,E836/L836,0)</f>
        <v>96.08</v>
      </c>
      <c r="Q836" t="str">
        <f>LEFT(N836,FIND("/",N836)-1)</f>
        <v>music</v>
      </c>
      <c r="R836" t="str">
        <f>RIGHT(N836,LEN(N836)-FIND("/",N836))</f>
        <v>rock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IF(L837&gt;0,E837/L837,0)</f>
        <v>58.625</v>
      </c>
      <c r="Q837" t="str">
        <f>LEFT(N837,FIND("/",N837)-1)</f>
        <v>music</v>
      </c>
      <c r="R837" t="str">
        <f>RIGHT(N837,LEN(N837)-FIND("/",N837))</f>
        <v>rock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IF(L838&gt;0,E838/L838,0)</f>
        <v>109.70695652173914</v>
      </c>
      <c r="Q838" t="str">
        <f>LEFT(N838,FIND("/",N838)-1)</f>
        <v>music</v>
      </c>
      <c r="R838" t="str">
        <f>RIGHT(N838,LEN(N838)-FIND("/",N838))</f>
        <v>rock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IF(L839&gt;0,E839/L839,0)</f>
        <v>49.112903225806448</v>
      </c>
      <c r="Q839" t="str">
        <f>LEFT(N839,FIND("/",N839)-1)</f>
        <v>music</v>
      </c>
      <c r="R839" t="str">
        <f>RIGHT(N839,LEN(N839)-FIND("/",N839))</f>
        <v>rock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IF(L840&gt;0,E840/L840,0)</f>
        <v>47.672131147540981</v>
      </c>
      <c r="Q840" t="str">
        <f>LEFT(N840,FIND("/",N840)-1)</f>
        <v>music</v>
      </c>
      <c r="R840" t="str">
        <f>RIGHT(N840,LEN(N840)-FIND("/",N840))</f>
        <v>rock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IF(L841&gt;0,E841/L841,0)</f>
        <v>60.737812499999997</v>
      </c>
      <c r="Q841" t="str">
        <f>LEFT(N841,FIND("/",N841)-1)</f>
        <v>music</v>
      </c>
      <c r="R841" t="str">
        <f>RIGHT(N841,LEN(N841)-FIND("/",N841))</f>
        <v>rock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IF(L842&gt;0,E842/L842,0)</f>
        <v>63.37715789473684</v>
      </c>
      <c r="Q842" t="str">
        <f>LEFT(N842,FIND("/",N842)-1)</f>
        <v>music</v>
      </c>
      <c r="R842" t="str">
        <f>RIGHT(N842,LEN(N842)-FIND("/",N842))</f>
        <v>metal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IF(L843&gt;0,E843/L843,0)</f>
        <v>53.893617021276597</v>
      </c>
      <c r="Q843" t="str">
        <f>LEFT(N843,FIND("/",N843)-1)</f>
        <v>music</v>
      </c>
      <c r="R843" t="str">
        <f>RIGHT(N843,LEN(N843)-FIND("/",N843))</f>
        <v>metal</v>
      </c>
      <c r="S843" s="20">
        <f>(((J843/60)/60)/24)+DATE(1970,1,1)</f>
        <v>41923.838692129626</v>
      </c>
      <c r="T843" s="20">
        <f>(((I843/60)/60)/24)+DATE(1970,1,1)</f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IF(L844&gt;0,E844/L844,0)</f>
        <v>66.871794871794876</v>
      </c>
      <c r="Q844" t="str">
        <f>LEFT(N844,FIND("/",N844)-1)</f>
        <v>music</v>
      </c>
      <c r="R844" t="str">
        <f>RIGHT(N844,LEN(N844)-FIND("/",N844))</f>
        <v>metal</v>
      </c>
      <c r="S844" s="20">
        <f>(((J844/60)/60)/24)+DATE(1970,1,1)</f>
        <v>41526.592395833337</v>
      </c>
      <c r="T844" s="20">
        <f>(((I844/60)/60)/24)+DATE(1970,1,1)</f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IF(L845&gt;0,E845/L845,0)</f>
        <v>63.102362204724407</v>
      </c>
      <c r="Q845" t="str">
        <f>LEFT(N845,FIND("/",N845)-1)</f>
        <v>music</v>
      </c>
      <c r="R845" t="str">
        <f>RIGHT(N845,LEN(N845)-FIND("/",N845))</f>
        <v>metal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IF(L846&gt;0,E846/L846,0)</f>
        <v>36.628930817610062</v>
      </c>
      <c r="Q846" t="str">
        <f>LEFT(N846,FIND("/",N846)-1)</f>
        <v>music</v>
      </c>
      <c r="R846" t="str">
        <f>RIGHT(N846,LEN(N846)-FIND("/",N846))</f>
        <v>metal</v>
      </c>
      <c r="S846" s="20">
        <f>(((J846/60)/60)/24)+DATE(1970,1,1)</f>
        <v>41905.684629629628</v>
      </c>
      <c r="T846" s="20">
        <f>(((I846/60)/60)/24)+DATE(1970,1,1)</f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IF(L847&gt;0,E847/L847,0)</f>
        <v>34.005706214689269</v>
      </c>
      <c r="Q847" t="str">
        <f>LEFT(N847,FIND("/",N847)-1)</f>
        <v>music</v>
      </c>
      <c r="R847" t="str">
        <f>RIGHT(N847,LEN(N847)-FIND("/",N847))</f>
        <v>metal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IF(L848&gt;0,E848/L848,0)</f>
        <v>28.553404255319148</v>
      </c>
      <c r="Q848" t="str">
        <f>LEFT(N848,FIND("/",N848)-1)</f>
        <v>music</v>
      </c>
      <c r="R848" t="str">
        <f>RIGHT(N848,LEN(N848)-FIND("/",N848))</f>
        <v>metal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IF(L849&gt;0,E849/L849,0)</f>
        <v>10</v>
      </c>
      <c r="Q849" t="str">
        <f>LEFT(N849,FIND("/",N849)-1)</f>
        <v>music</v>
      </c>
      <c r="R849" t="str">
        <f>RIGHT(N849,LEN(N849)-FIND("/",N849))</f>
        <v>metal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IF(L850&gt;0,E850/L850,0)</f>
        <v>18.75</v>
      </c>
      <c r="Q850" t="str">
        <f>LEFT(N850,FIND("/",N850)-1)</f>
        <v>music</v>
      </c>
      <c r="R850" t="str">
        <f>RIGHT(N850,LEN(N850)-FIND("/",N850))</f>
        <v>metal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IF(L851&gt;0,E851/L851,0)</f>
        <v>41.704347826086959</v>
      </c>
      <c r="Q851" t="str">
        <f>LEFT(N851,FIND("/",N851)-1)</f>
        <v>music</v>
      </c>
      <c r="R851" t="str">
        <f>RIGHT(N851,LEN(N851)-FIND("/",N851))</f>
        <v>metal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IF(L852&gt;0,E852/L852,0)</f>
        <v>46.669172932330824</v>
      </c>
      <c r="Q852" t="str">
        <f>LEFT(N852,FIND("/",N852)-1)</f>
        <v>music</v>
      </c>
      <c r="R852" t="str">
        <f>RIGHT(N852,LEN(N852)-FIND("/",N852))</f>
        <v>metal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IF(L853&gt;0,E853/L853,0)</f>
        <v>37.271428571428572</v>
      </c>
      <c r="Q853" t="str">
        <f>LEFT(N853,FIND("/",N853)-1)</f>
        <v>music</v>
      </c>
      <c r="R853" t="str">
        <f>RIGHT(N853,LEN(N853)-FIND("/",N853))</f>
        <v>metal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IF(L854&gt;0,E854/L854,0)</f>
        <v>59.258064516129032</v>
      </c>
      <c r="Q854" t="str">
        <f>LEFT(N854,FIND("/",N854)-1)</f>
        <v>music</v>
      </c>
      <c r="R854" t="str">
        <f>RIGHT(N854,LEN(N854)-FIND("/",N854))</f>
        <v>metal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IF(L855&gt;0,E855/L855,0)</f>
        <v>30</v>
      </c>
      <c r="Q855" t="str">
        <f>LEFT(N855,FIND("/",N855)-1)</f>
        <v>music</v>
      </c>
      <c r="R855" t="str">
        <f>RIGHT(N855,LEN(N855)-FIND("/",N855))</f>
        <v>metal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IF(L856&gt;0,E856/L856,0)</f>
        <v>65.8623246492986</v>
      </c>
      <c r="Q856" t="str">
        <f>LEFT(N856,FIND("/",N856)-1)</f>
        <v>music</v>
      </c>
      <c r="R856" t="str">
        <f>RIGHT(N856,LEN(N856)-FIND("/",N856))</f>
        <v>metal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IF(L857&gt;0,E857/L857,0)</f>
        <v>31.914893617021278</v>
      </c>
      <c r="Q857" t="str">
        <f>LEFT(N857,FIND("/",N857)-1)</f>
        <v>music</v>
      </c>
      <c r="R857" t="str">
        <f>RIGHT(N857,LEN(N857)-FIND("/",N857))</f>
        <v>metal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IF(L858&gt;0,E858/L858,0)</f>
        <v>19.464285714285715</v>
      </c>
      <c r="Q858" t="str">
        <f>LEFT(N858,FIND("/",N858)-1)</f>
        <v>music</v>
      </c>
      <c r="R858" t="str">
        <f>RIGHT(N858,LEN(N858)-FIND("/",N858))</f>
        <v>metal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IF(L859&gt;0,E859/L859,0)</f>
        <v>50</v>
      </c>
      <c r="Q859" t="str">
        <f>LEFT(N859,FIND("/",N859)-1)</f>
        <v>music</v>
      </c>
      <c r="R859" t="str">
        <f>RIGHT(N859,LEN(N859)-FIND("/",N859))</f>
        <v>metal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IF(L860&gt;0,E860/L860,0)</f>
        <v>22.737763157894737</v>
      </c>
      <c r="Q860" t="str">
        <f>LEFT(N860,FIND("/",N860)-1)</f>
        <v>music</v>
      </c>
      <c r="R860" t="str">
        <f>RIGHT(N860,LEN(N860)-FIND("/",N860))</f>
        <v>metal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IF(L861&gt;0,E861/L861,0)</f>
        <v>42.724489795918366</v>
      </c>
      <c r="Q861" t="str">
        <f>LEFT(N861,FIND("/",N861)-1)</f>
        <v>music</v>
      </c>
      <c r="R861" t="str">
        <f>RIGHT(N861,LEN(N861)-FIND("/",N861))</f>
        <v>metal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IF(L862&gt;0,E862/L862,0)</f>
        <v>52.916666666666664</v>
      </c>
      <c r="Q862" t="str">
        <f>LEFT(N862,FIND("/",N862)-1)</f>
        <v>music</v>
      </c>
      <c r="R862" t="str">
        <f>RIGHT(N862,LEN(N862)-FIND("/",N862))</f>
        <v>jazz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IF(L863&gt;0,E863/L863,0)</f>
        <v>50.5</v>
      </c>
      <c r="Q863" t="str">
        <f>LEFT(N863,FIND("/",N863)-1)</f>
        <v>music</v>
      </c>
      <c r="R863" t="str">
        <f>RIGHT(N863,LEN(N863)-FIND("/",N863))</f>
        <v>jazz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IF(L864&gt;0,E864/L864,0)</f>
        <v>42.5</v>
      </c>
      <c r="Q864" t="str">
        <f>LEFT(N864,FIND("/",N864)-1)</f>
        <v>music</v>
      </c>
      <c r="R864" t="str">
        <f>RIGHT(N864,LEN(N864)-FIND("/",N864))</f>
        <v>jazz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IF(L865&gt;0,E865/L865,0)</f>
        <v>18</v>
      </c>
      <c r="Q865" t="str">
        <f>LEFT(N865,FIND("/",N865)-1)</f>
        <v>music</v>
      </c>
      <c r="R865" t="str">
        <f>RIGHT(N865,LEN(N865)-FIND("/",N865))</f>
        <v>jazz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IF(L866&gt;0,E866/L866,0)</f>
        <v>34.177215189873415</v>
      </c>
      <c r="Q866" t="str">
        <f>LEFT(N866,FIND("/",N866)-1)</f>
        <v>music</v>
      </c>
      <c r="R866" t="str">
        <f>RIGHT(N866,LEN(N866)-FIND("/",N866))</f>
        <v>jazz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IF(L867&gt;0,E867/L867,0)</f>
        <v>22.5</v>
      </c>
      <c r="Q867" t="str">
        <f>LEFT(N867,FIND("/",N867)-1)</f>
        <v>music</v>
      </c>
      <c r="R867" t="str">
        <f>RIGHT(N867,LEN(N867)-FIND("/",N867))</f>
        <v>jazz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IF(L868&gt;0,E868/L868,0)</f>
        <v>58.18181818181818</v>
      </c>
      <c r="Q868" t="str">
        <f>LEFT(N868,FIND("/",N868)-1)</f>
        <v>music</v>
      </c>
      <c r="R868" t="str">
        <f>RIGHT(N868,LEN(N868)-FIND("/",N868))</f>
        <v>jazz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IF(L869&gt;0,E869/L869,0)</f>
        <v>109.18181818181819</v>
      </c>
      <c r="Q869" t="str">
        <f>LEFT(N869,FIND("/",N869)-1)</f>
        <v>music</v>
      </c>
      <c r="R869" t="str">
        <f>RIGHT(N869,LEN(N869)-FIND("/",N869))</f>
        <v>jazz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IF(L870&gt;0,E870/L870,0)</f>
        <v>50</v>
      </c>
      <c r="Q870" t="str">
        <f>LEFT(N870,FIND("/",N870)-1)</f>
        <v>music</v>
      </c>
      <c r="R870" t="str">
        <f>RIGHT(N870,LEN(N870)-FIND("/",N870))</f>
        <v>jazz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IF(L871&gt;0,E871/L871,0)</f>
        <v>346.66666666666669</v>
      </c>
      <c r="Q871" t="str">
        <f>LEFT(N871,FIND("/",N871)-1)</f>
        <v>music</v>
      </c>
      <c r="R871" t="str">
        <f>RIGHT(N871,LEN(N871)-FIND("/",N871))</f>
        <v>jazz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IF(L872&gt;0,E872/L872,0)</f>
        <v>12.4</v>
      </c>
      <c r="Q872" t="str">
        <f>LEFT(N872,FIND("/",N872)-1)</f>
        <v>music</v>
      </c>
      <c r="R872" t="str">
        <f>RIGHT(N872,LEN(N872)-FIND("/",N872))</f>
        <v>jazz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IF(L873&gt;0,E873/L873,0)</f>
        <v>27.083333333333332</v>
      </c>
      <c r="Q873" t="str">
        <f>LEFT(N873,FIND("/",N873)-1)</f>
        <v>music</v>
      </c>
      <c r="R873" t="str">
        <f>RIGHT(N873,LEN(N873)-FIND("/",N873))</f>
        <v>jazz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IF(L874&gt;0,E874/L874,0)</f>
        <v>32.5</v>
      </c>
      <c r="Q874" t="str">
        <f>LEFT(N874,FIND("/",N874)-1)</f>
        <v>music</v>
      </c>
      <c r="R874" t="str">
        <f>RIGHT(N874,LEN(N874)-FIND("/",N874))</f>
        <v>jazz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IF(L875&gt;0,E875/L875,0)</f>
        <v>9</v>
      </c>
      <c r="Q875" t="str">
        <f>LEFT(N875,FIND("/",N875)-1)</f>
        <v>music</v>
      </c>
      <c r="R875" t="str">
        <f>RIGHT(N875,LEN(N875)-FIND("/",N875))</f>
        <v>jazz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IF(L876&gt;0,E876/L876,0)</f>
        <v>34.761904761904759</v>
      </c>
      <c r="Q876" t="str">
        <f>LEFT(N876,FIND("/",N876)-1)</f>
        <v>music</v>
      </c>
      <c r="R876" t="str">
        <f>RIGHT(N876,LEN(N876)-FIND("/",N876))</f>
        <v>jazz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>
        <f>IF(L877&gt;0,E877/L877,0)</f>
        <v>0</v>
      </c>
      <c r="Q877" t="str">
        <f>LEFT(N877,FIND("/",N877)-1)</f>
        <v>music</v>
      </c>
      <c r="R877" t="str">
        <f>RIGHT(N877,LEN(N877)-FIND("/",N877))</f>
        <v>jazz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IF(L878&gt;0,E878/L878,0)</f>
        <v>28.577777777777779</v>
      </c>
      <c r="Q878" t="str">
        <f>LEFT(N878,FIND("/",N878)-1)</f>
        <v>music</v>
      </c>
      <c r="R878" t="str">
        <f>RIGHT(N878,LEN(N878)-FIND("/",N878))</f>
        <v>jazz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IF(L879&gt;0,E879/L879,0)</f>
        <v>46.586206896551722</v>
      </c>
      <c r="Q879" t="str">
        <f>LEFT(N879,FIND("/",N879)-1)</f>
        <v>music</v>
      </c>
      <c r="R879" t="str">
        <f>RIGHT(N879,LEN(N879)-FIND("/",N879))</f>
        <v>jazz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IF(L880&gt;0,E880/L880,0)</f>
        <v>32.5</v>
      </c>
      <c r="Q880" t="str">
        <f>LEFT(N880,FIND("/",N880)-1)</f>
        <v>music</v>
      </c>
      <c r="R880" t="str">
        <f>RIGHT(N880,LEN(N880)-FIND("/",N880))</f>
        <v>jazz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IF(L881&gt;0,E881/L881,0)</f>
        <v>21.466666666666665</v>
      </c>
      <c r="Q881" t="str">
        <f>LEFT(N881,FIND("/",N881)-1)</f>
        <v>music</v>
      </c>
      <c r="R881" t="str">
        <f>RIGHT(N881,LEN(N881)-FIND("/",N881))</f>
        <v>jazz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IF(L882&gt;0,E882/L882,0)</f>
        <v>14.125</v>
      </c>
      <c r="Q882" t="str">
        <f>LEFT(N882,FIND("/",N882)-1)</f>
        <v>music</v>
      </c>
      <c r="R882" t="str">
        <f>RIGHT(N882,LEN(N882)-FIND("/",N882))</f>
        <v>indie rock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IF(L883&gt;0,E883/L883,0)</f>
        <v>30</v>
      </c>
      <c r="Q883" t="str">
        <f>LEFT(N883,FIND("/",N883)-1)</f>
        <v>music</v>
      </c>
      <c r="R883" t="str">
        <f>RIGHT(N883,LEN(N883)-FIND("/",N883))</f>
        <v>indie rock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IF(L884&gt;0,E884/L884,0)</f>
        <v>21.571428571428573</v>
      </c>
      <c r="Q884" t="str">
        <f>LEFT(N884,FIND("/",N884)-1)</f>
        <v>music</v>
      </c>
      <c r="R884" t="str">
        <f>RIGHT(N884,LEN(N884)-FIND("/",N884))</f>
        <v>indie rock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IF(L885&gt;0,E885/L885,0)</f>
        <v>83.375</v>
      </c>
      <c r="Q885" t="str">
        <f>LEFT(N885,FIND("/",N885)-1)</f>
        <v>music</v>
      </c>
      <c r="R885" t="str">
        <f>RIGHT(N885,LEN(N885)-FIND("/",N885))</f>
        <v>indie rock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IF(L886&gt;0,E886/L886,0)</f>
        <v>10</v>
      </c>
      <c r="Q886" t="str">
        <f>LEFT(N886,FIND("/",N886)-1)</f>
        <v>music</v>
      </c>
      <c r="R886" t="str">
        <f>RIGHT(N886,LEN(N886)-FIND("/",N886))</f>
        <v>indie rock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IF(L887&gt;0,E887/L887,0)</f>
        <v>35.714285714285715</v>
      </c>
      <c r="Q887" t="str">
        <f>LEFT(N887,FIND("/",N887)-1)</f>
        <v>music</v>
      </c>
      <c r="R887" t="str">
        <f>RIGHT(N887,LEN(N887)-FIND("/",N887))</f>
        <v>indie rock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IF(L888&gt;0,E888/L888,0)</f>
        <v>29.285714285714285</v>
      </c>
      <c r="Q888" t="str">
        <f>LEFT(N888,FIND("/",N888)-1)</f>
        <v>music</v>
      </c>
      <c r="R888" t="str">
        <f>RIGHT(N888,LEN(N888)-FIND("/",N888))</f>
        <v>indie rock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>
        <f>IF(L889&gt;0,E889/L889,0)</f>
        <v>0</v>
      </c>
      <c r="Q889" t="str">
        <f>LEFT(N889,FIND("/",N889)-1)</f>
        <v>music</v>
      </c>
      <c r="R889" t="str">
        <f>RIGHT(N889,LEN(N889)-FIND("/",N889))</f>
        <v>indie rock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IF(L890&gt;0,E890/L890,0)</f>
        <v>18</v>
      </c>
      <c r="Q890" t="str">
        <f>LEFT(N890,FIND("/",N890)-1)</f>
        <v>music</v>
      </c>
      <c r="R890" t="str">
        <f>RIGHT(N890,LEN(N890)-FIND("/",N890))</f>
        <v>indie rock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IF(L891&gt;0,E891/L891,0)</f>
        <v>73.760000000000005</v>
      </c>
      <c r="Q891" t="str">
        <f>LEFT(N891,FIND("/",N891)-1)</f>
        <v>music</v>
      </c>
      <c r="R891" t="str">
        <f>RIGHT(N891,LEN(N891)-FIND("/",N891))</f>
        <v>indie rock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IF(L892&gt;0,E892/L892,0)</f>
        <v>31.25</v>
      </c>
      <c r="Q892" t="str">
        <f>LEFT(N892,FIND("/",N892)-1)</f>
        <v>music</v>
      </c>
      <c r="R892" t="str">
        <f>RIGHT(N892,LEN(N892)-FIND("/",N892))</f>
        <v>indie rock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IF(L893&gt;0,E893/L893,0)</f>
        <v>28.888888888888889</v>
      </c>
      <c r="Q893" t="str">
        <f>LEFT(N893,FIND("/",N893)-1)</f>
        <v>music</v>
      </c>
      <c r="R893" t="str">
        <f>RIGHT(N893,LEN(N893)-FIND("/",N893))</f>
        <v>indie rock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IF(L894&gt;0,E894/L894,0)</f>
        <v>143.8235294117647</v>
      </c>
      <c r="Q894" t="str">
        <f>LEFT(N894,FIND("/",N894)-1)</f>
        <v>music</v>
      </c>
      <c r="R894" t="str">
        <f>RIGHT(N894,LEN(N894)-FIND("/",N894))</f>
        <v>indie rock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IF(L895&gt;0,E895/L895,0)</f>
        <v>40</v>
      </c>
      <c r="Q895" t="str">
        <f>LEFT(N895,FIND("/",N895)-1)</f>
        <v>music</v>
      </c>
      <c r="R895" t="str">
        <f>RIGHT(N895,LEN(N895)-FIND("/",N895))</f>
        <v>indie rock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IF(L896&gt;0,E896/L896,0)</f>
        <v>147.81132075471697</v>
      </c>
      <c r="Q896" t="str">
        <f>LEFT(N896,FIND("/",N896)-1)</f>
        <v>music</v>
      </c>
      <c r="R896" t="str">
        <f>RIGHT(N896,LEN(N896)-FIND("/",N896))</f>
        <v>indie rock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IF(L897&gt;0,E897/L897,0)</f>
        <v>27.857142857142858</v>
      </c>
      <c r="Q897" t="str">
        <f>LEFT(N897,FIND("/",N897)-1)</f>
        <v>music</v>
      </c>
      <c r="R897" t="str">
        <f>RIGHT(N897,LEN(N897)-FIND("/",N897))</f>
        <v>indie rock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IF(L898&gt;0,E898/L898,0)</f>
        <v>44.444444444444443</v>
      </c>
      <c r="Q898" t="str">
        <f>LEFT(N898,FIND("/",N898)-1)</f>
        <v>music</v>
      </c>
      <c r="R898" t="str">
        <f>RIGHT(N898,LEN(N898)-FIND("/",N898))</f>
        <v>indie rock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>
        <f>IF(L899&gt;0,E899/L899,0)</f>
        <v>0</v>
      </c>
      <c r="Q899" t="str">
        <f>LEFT(N899,FIND("/",N899)-1)</f>
        <v>music</v>
      </c>
      <c r="R899" t="str">
        <f>RIGHT(N899,LEN(N899)-FIND("/",N899))</f>
        <v>indie rock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IF(L900&gt;0,E900/L900,0)</f>
        <v>35</v>
      </c>
      <c r="Q900" t="str">
        <f>LEFT(N900,FIND("/",N900)-1)</f>
        <v>music</v>
      </c>
      <c r="R900" t="str">
        <f>RIGHT(N900,LEN(N900)-FIND("/",N900))</f>
        <v>indie rock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IF(L901&gt;0,E901/L901,0)</f>
        <v>35</v>
      </c>
      <c r="Q901" t="str">
        <f>LEFT(N901,FIND("/",N901)-1)</f>
        <v>music</v>
      </c>
      <c r="R901" t="str">
        <f>RIGHT(N901,LEN(N901)-FIND("/",N901))</f>
        <v>indie rock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IF(L902&gt;0,E902/L902,0)</f>
        <v>10.5</v>
      </c>
      <c r="Q902" t="str">
        <f>LEFT(N902,FIND("/",N902)-1)</f>
        <v>music</v>
      </c>
      <c r="R902" t="str">
        <f>RIGHT(N902,LEN(N902)-FIND("/",N902))</f>
        <v>jazz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>
        <f>IF(L903&gt;0,E903/L903,0)</f>
        <v>0</v>
      </c>
      <c r="Q903" t="str">
        <f>LEFT(N903,FIND("/",N903)-1)</f>
        <v>music</v>
      </c>
      <c r="R903" t="str">
        <f>RIGHT(N903,LEN(N903)-FIND("/",N903))</f>
        <v>jazz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IF(L904&gt;0,E904/L904,0)</f>
        <v>30</v>
      </c>
      <c r="Q904" t="str">
        <f>LEFT(N904,FIND("/",N904)-1)</f>
        <v>music</v>
      </c>
      <c r="R904" t="str">
        <f>RIGHT(N904,LEN(N904)-FIND("/",N904))</f>
        <v>jazz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IF(L905&gt;0,E905/L905,0)</f>
        <v>40</v>
      </c>
      <c r="Q905" t="str">
        <f>LEFT(N905,FIND("/",N905)-1)</f>
        <v>music</v>
      </c>
      <c r="R905" t="str">
        <f>RIGHT(N905,LEN(N905)-FIND("/",N905))</f>
        <v>jazz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IF(L906&gt;0,E906/L906,0)</f>
        <v>50.333333333333336</v>
      </c>
      <c r="Q906" t="str">
        <f>LEFT(N906,FIND("/",N906)-1)</f>
        <v>music</v>
      </c>
      <c r="R906" t="str">
        <f>RIGHT(N906,LEN(N906)-FIND("/",N906))</f>
        <v>jazz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IF(L907&gt;0,E907/L907,0)</f>
        <v>32.666666666666664</v>
      </c>
      <c r="Q907" t="str">
        <f>LEFT(N907,FIND("/",N907)-1)</f>
        <v>music</v>
      </c>
      <c r="R907" t="str">
        <f>RIGHT(N907,LEN(N907)-FIND("/",N907))</f>
        <v>jazz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>
        <f>IF(L908&gt;0,E908/L908,0)</f>
        <v>0</v>
      </c>
      <c r="Q908" t="str">
        <f>LEFT(N908,FIND("/",N908)-1)</f>
        <v>music</v>
      </c>
      <c r="R908" t="str">
        <f>RIGHT(N908,LEN(N908)-FIND("/",N908))</f>
        <v>jazz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>
        <f>IF(L909&gt;0,E909/L909,0)</f>
        <v>0</v>
      </c>
      <c r="Q909" t="str">
        <f>LEFT(N909,FIND("/",N909)-1)</f>
        <v>music</v>
      </c>
      <c r="R909" t="str">
        <f>RIGHT(N909,LEN(N909)-FIND("/",N909))</f>
        <v>jazz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>
        <f>IF(L910&gt;0,E910/L910,0)</f>
        <v>0</v>
      </c>
      <c r="Q910" t="str">
        <f>LEFT(N910,FIND("/",N910)-1)</f>
        <v>music</v>
      </c>
      <c r="R910" t="str">
        <f>RIGHT(N910,LEN(N910)-FIND("/",N910))</f>
        <v>jazz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IF(L911&gt;0,E911/L911,0)</f>
        <v>65</v>
      </c>
      <c r="Q911" t="str">
        <f>LEFT(N911,FIND("/",N911)-1)</f>
        <v>music</v>
      </c>
      <c r="R911" t="str">
        <f>RIGHT(N911,LEN(N911)-FIND("/",N911))</f>
        <v>jazz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IF(L912&gt;0,E912/L912,0)</f>
        <v>24.6</v>
      </c>
      <c r="Q912" t="str">
        <f>LEFT(N912,FIND("/",N912)-1)</f>
        <v>music</v>
      </c>
      <c r="R912" t="str">
        <f>RIGHT(N912,LEN(N912)-FIND("/",N912))</f>
        <v>jazz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>
        <f>IF(L913&gt;0,E913/L913,0)</f>
        <v>0</v>
      </c>
      <c r="Q913" t="str">
        <f>LEFT(N913,FIND("/",N913)-1)</f>
        <v>music</v>
      </c>
      <c r="R913" t="str">
        <f>RIGHT(N913,LEN(N913)-FIND("/",N913))</f>
        <v>jazz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IF(L914&gt;0,E914/L914,0)</f>
        <v>15</v>
      </c>
      <c r="Q914" t="str">
        <f>LEFT(N914,FIND("/",N914)-1)</f>
        <v>music</v>
      </c>
      <c r="R914" t="str">
        <f>RIGHT(N914,LEN(N914)-FIND("/",N914))</f>
        <v>jazz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IF(L915&gt;0,E915/L915,0)</f>
        <v>82.583333333333329</v>
      </c>
      <c r="Q915" t="str">
        <f>LEFT(N915,FIND("/",N915)-1)</f>
        <v>music</v>
      </c>
      <c r="R915" t="str">
        <f>RIGHT(N915,LEN(N915)-FIND("/",N915))</f>
        <v>jazz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>
        <f>IF(L916&gt;0,E916/L916,0)</f>
        <v>0</v>
      </c>
      <c r="Q916" t="str">
        <f>LEFT(N916,FIND("/",N916)-1)</f>
        <v>music</v>
      </c>
      <c r="R916" t="str">
        <f>RIGHT(N916,LEN(N916)-FIND("/",N916))</f>
        <v>jazz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IF(L917&gt;0,E917/L917,0)</f>
        <v>41.666666666666664</v>
      </c>
      <c r="Q917" t="str">
        <f>LEFT(N917,FIND("/",N917)-1)</f>
        <v>music</v>
      </c>
      <c r="R917" t="str">
        <f>RIGHT(N917,LEN(N917)-FIND("/",N917))</f>
        <v>jazz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>
        <f>IF(L918&gt;0,E918/L918,0)</f>
        <v>0</v>
      </c>
      <c r="Q918" t="str">
        <f>LEFT(N918,FIND("/",N918)-1)</f>
        <v>music</v>
      </c>
      <c r="R918" t="str">
        <f>RIGHT(N918,LEN(N918)-FIND("/",N918))</f>
        <v>jazz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IF(L919&gt;0,E919/L919,0)</f>
        <v>30</v>
      </c>
      <c r="Q919" t="str">
        <f>LEFT(N919,FIND("/",N919)-1)</f>
        <v>music</v>
      </c>
      <c r="R919" t="str">
        <f>RIGHT(N919,LEN(N919)-FIND("/",N919))</f>
        <v>jazz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IF(L920&gt;0,E920/L920,0)</f>
        <v>19.600000000000001</v>
      </c>
      <c r="Q920" t="str">
        <f>LEFT(N920,FIND("/",N920)-1)</f>
        <v>music</v>
      </c>
      <c r="R920" t="str">
        <f>RIGHT(N920,LEN(N920)-FIND("/",N920))</f>
        <v>jazz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IF(L921&gt;0,E921/L921,0)</f>
        <v>100</v>
      </c>
      <c r="Q921" t="str">
        <f>LEFT(N921,FIND("/",N921)-1)</f>
        <v>music</v>
      </c>
      <c r="R921" t="str">
        <f>RIGHT(N921,LEN(N921)-FIND("/",N921))</f>
        <v>jazz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>
        <f>IF(L922&gt;0,E922/L922,0)</f>
        <v>0</v>
      </c>
      <c r="Q922" t="str">
        <f>LEFT(N922,FIND("/",N922)-1)</f>
        <v>music</v>
      </c>
      <c r="R922" t="str">
        <f>RIGHT(N922,LEN(N922)-FIND("/",N922))</f>
        <v>jazz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IF(L923&gt;0,E923/L923,0)</f>
        <v>231.75</v>
      </c>
      <c r="Q923" t="str">
        <f>LEFT(N923,FIND("/",N923)-1)</f>
        <v>music</v>
      </c>
      <c r="R923" t="str">
        <f>RIGHT(N923,LEN(N923)-FIND("/",N923))</f>
        <v>jazz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IF(L924&gt;0,E924/L924,0)</f>
        <v>189.33333333333334</v>
      </c>
      <c r="Q924" t="str">
        <f>LEFT(N924,FIND("/",N924)-1)</f>
        <v>music</v>
      </c>
      <c r="R924" t="str">
        <f>RIGHT(N924,LEN(N924)-FIND("/",N924))</f>
        <v>jazz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IF(L925&gt;0,E925/L925,0)</f>
        <v>55</v>
      </c>
      <c r="Q925" t="str">
        <f>LEFT(N925,FIND("/",N925)-1)</f>
        <v>music</v>
      </c>
      <c r="R925" t="str">
        <f>RIGHT(N925,LEN(N925)-FIND("/",N925))</f>
        <v>jazz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IF(L926&gt;0,E926/L926,0)</f>
        <v>21.8</v>
      </c>
      <c r="Q926" t="str">
        <f>LEFT(N926,FIND("/",N926)-1)</f>
        <v>music</v>
      </c>
      <c r="R926" t="str">
        <f>RIGHT(N926,LEN(N926)-FIND("/",N926))</f>
        <v>jazz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IF(L927&gt;0,E927/L927,0)</f>
        <v>32</v>
      </c>
      <c r="Q927" t="str">
        <f>LEFT(N927,FIND("/",N927)-1)</f>
        <v>music</v>
      </c>
      <c r="R927" t="str">
        <f>RIGHT(N927,LEN(N927)-FIND("/",N927))</f>
        <v>jazz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>
        <f>IF(L928&gt;0,E928/L928,0)</f>
        <v>0</v>
      </c>
      <c r="Q928" t="str">
        <f>LEFT(N928,FIND("/",N928)-1)</f>
        <v>music</v>
      </c>
      <c r="R928" t="str">
        <f>RIGHT(N928,LEN(N928)-FIND("/",N928))</f>
        <v>jazz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>
        <f>IF(L929&gt;0,E929/L929,0)</f>
        <v>0</v>
      </c>
      <c r="Q929" t="str">
        <f>LEFT(N929,FIND("/",N929)-1)</f>
        <v>music</v>
      </c>
      <c r="R929" t="str">
        <f>RIGHT(N929,LEN(N929)-FIND("/",N929))</f>
        <v>jazz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IF(L930&gt;0,E930/L930,0)</f>
        <v>56.25</v>
      </c>
      <c r="Q930" t="str">
        <f>LEFT(N930,FIND("/",N930)-1)</f>
        <v>music</v>
      </c>
      <c r="R930" t="str">
        <f>RIGHT(N930,LEN(N930)-FIND("/",N930))</f>
        <v>jazz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>
        <f>IF(L931&gt;0,E931/L931,0)</f>
        <v>0</v>
      </c>
      <c r="Q931" t="str">
        <f>LEFT(N931,FIND("/",N931)-1)</f>
        <v>music</v>
      </c>
      <c r="R931" t="str">
        <f>RIGHT(N931,LEN(N931)-FIND("/",N931))</f>
        <v>jazz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IF(L932&gt;0,E932/L932,0)</f>
        <v>69</v>
      </c>
      <c r="Q932" t="str">
        <f>LEFT(N932,FIND("/",N932)-1)</f>
        <v>music</v>
      </c>
      <c r="R932" t="str">
        <f>RIGHT(N932,LEN(N932)-FIND("/",N932))</f>
        <v>jazz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IF(L933&gt;0,E933/L933,0)</f>
        <v>18.714285714285715</v>
      </c>
      <c r="Q933" t="str">
        <f>LEFT(N933,FIND("/",N933)-1)</f>
        <v>music</v>
      </c>
      <c r="R933" t="str">
        <f>RIGHT(N933,LEN(N933)-FIND("/",N933))</f>
        <v>jazz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IF(L934&gt;0,E934/L934,0)</f>
        <v>46.033333333333331</v>
      </c>
      <c r="Q934" t="str">
        <f>LEFT(N934,FIND("/",N934)-1)</f>
        <v>music</v>
      </c>
      <c r="R934" t="str">
        <f>RIGHT(N934,LEN(N934)-FIND("/",N934))</f>
        <v>jazz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IF(L935&gt;0,E935/L935,0)</f>
        <v>60</v>
      </c>
      <c r="Q935" t="str">
        <f>LEFT(N935,FIND("/",N935)-1)</f>
        <v>music</v>
      </c>
      <c r="R935" t="str">
        <f>RIGHT(N935,LEN(N935)-FIND("/",N935))</f>
        <v>jazz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IF(L936&gt;0,E936/L936,0)</f>
        <v>50.666666666666664</v>
      </c>
      <c r="Q936" t="str">
        <f>LEFT(N936,FIND("/",N936)-1)</f>
        <v>music</v>
      </c>
      <c r="R936" t="str">
        <f>RIGHT(N936,LEN(N936)-FIND("/",N936))</f>
        <v>jazz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IF(L937&gt;0,E937/L937,0)</f>
        <v>25</v>
      </c>
      <c r="Q937" t="str">
        <f>LEFT(N937,FIND("/",N937)-1)</f>
        <v>music</v>
      </c>
      <c r="R937" t="str">
        <f>RIGHT(N937,LEN(N937)-FIND("/",N937))</f>
        <v>jazz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>
        <f>IF(L938&gt;0,E938/L938,0)</f>
        <v>0</v>
      </c>
      <c r="Q938" t="str">
        <f>LEFT(N938,FIND("/",N938)-1)</f>
        <v>music</v>
      </c>
      <c r="R938" t="str">
        <f>RIGHT(N938,LEN(N938)-FIND("/",N938))</f>
        <v>jazz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IF(L939&gt;0,E939/L939,0)</f>
        <v>20</v>
      </c>
      <c r="Q939" t="str">
        <f>LEFT(N939,FIND("/",N939)-1)</f>
        <v>music</v>
      </c>
      <c r="R939" t="str">
        <f>RIGHT(N939,LEN(N939)-FIND("/",N939))</f>
        <v>jazz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IF(L940&gt;0,E940/L940,0)</f>
        <v>25</v>
      </c>
      <c r="Q940" t="str">
        <f>LEFT(N940,FIND("/",N940)-1)</f>
        <v>music</v>
      </c>
      <c r="R940" t="str">
        <f>RIGHT(N940,LEN(N940)-FIND("/",N940))</f>
        <v>jazz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IF(L941&gt;0,E941/L941,0)</f>
        <v>20</v>
      </c>
      <c r="Q941" t="str">
        <f>LEFT(N941,FIND("/",N941)-1)</f>
        <v>music</v>
      </c>
      <c r="R941" t="str">
        <f>RIGHT(N941,LEN(N941)-FIND("/",N941))</f>
        <v>jazz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IF(L942&gt;0,E942/L942,0)</f>
        <v>110.28571428571429</v>
      </c>
      <c r="Q942" t="str">
        <f>LEFT(N942,FIND("/",N942)-1)</f>
        <v>technology</v>
      </c>
      <c r="R942" t="str">
        <f>RIGHT(N942,LEN(N942)-FIND("/",N942))</f>
        <v>wearables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IF(L943&gt;0,E943/L943,0)</f>
        <v>37.451612903225808</v>
      </c>
      <c r="Q943" t="str">
        <f>LEFT(N943,FIND("/",N943)-1)</f>
        <v>technology</v>
      </c>
      <c r="R943" t="str">
        <f>RIGHT(N943,LEN(N943)-FIND("/",N943))</f>
        <v>wearables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IF(L944&gt;0,E944/L944,0)</f>
        <v>41.75</v>
      </c>
      <c r="Q944" t="str">
        <f>LEFT(N944,FIND("/",N944)-1)</f>
        <v>technology</v>
      </c>
      <c r="R944" t="str">
        <f>RIGHT(N944,LEN(N944)-FIND("/",N944))</f>
        <v>wearables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IF(L945&gt;0,E945/L945,0)</f>
        <v>24.083333333333332</v>
      </c>
      <c r="Q945" t="str">
        <f>LEFT(N945,FIND("/",N945)-1)</f>
        <v>technology</v>
      </c>
      <c r="R945" t="str">
        <f>RIGHT(N945,LEN(N945)-FIND("/",N945))</f>
        <v>wearables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IF(L946&gt;0,E946/L946,0)</f>
        <v>69.40625</v>
      </c>
      <c r="Q946" t="str">
        <f>LEFT(N946,FIND("/",N946)-1)</f>
        <v>technology</v>
      </c>
      <c r="R946" t="str">
        <f>RIGHT(N946,LEN(N946)-FIND("/",N946))</f>
        <v>wearables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IF(L947&gt;0,E947/L947,0)</f>
        <v>155.25</v>
      </c>
      <c r="Q947" t="str">
        <f>LEFT(N947,FIND("/",N947)-1)</f>
        <v>technology</v>
      </c>
      <c r="R947" t="str">
        <f>RIGHT(N947,LEN(N947)-FIND("/",N947))</f>
        <v>wearables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IF(L948&gt;0,E948/L948,0)</f>
        <v>57.2</v>
      </c>
      <c r="Q948" t="str">
        <f>LEFT(N948,FIND("/",N948)-1)</f>
        <v>technology</v>
      </c>
      <c r="R948" t="str">
        <f>RIGHT(N948,LEN(N948)-FIND("/",N948))</f>
        <v>wearables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>
        <f>IF(L949&gt;0,E949/L949,0)</f>
        <v>0</v>
      </c>
      <c r="Q949" t="str">
        <f>LEFT(N949,FIND("/",N949)-1)</f>
        <v>technology</v>
      </c>
      <c r="R949" t="str">
        <f>RIGHT(N949,LEN(N949)-FIND("/",N949))</f>
        <v>wearables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IF(L950&gt;0,E950/L950,0)</f>
        <v>60</v>
      </c>
      <c r="Q950" t="str">
        <f>LEFT(N950,FIND("/",N950)-1)</f>
        <v>technology</v>
      </c>
      <c r="R950" t="str">
        <f>RIGHT(N950,LEN(N950)-FIND("/",N950))</f>
        <v>wearables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IF(L951&gt;0,E951/L951,0)</f>
        <v>39</v>
      </c>
      <c r="Q951" t="str">
        <f>LEFT(N951,FIND("/",N951)-1)</f>
        <v>technology</v>
      </c>
      <c r="R951" t="str">
        <f>RIGHT(N951,LEN(N951)-FIND("/",N951))</f>
        <v>wearables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IF(L952&gt;0,E952/L952,0)</f>
        <v>58.416666666666664</v>
      </c>
      <c r="Q952" t="str">
        <f>LEFT(N952,FIND("/",N952)-1)</f>
        <v>technology</v>
      </c>
      <c r="R952" t="str">
        <f>RIGHT(N952,LEN(N952)-FIND("/",N952))</f>
        <v>wearables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IF(L953&gt;0,E953/L953,0)</f>
        <v>158.63636363636363</v>
      </c>
      <c r="Q953" t="str">
        <f>LEFT(N953,FIND("/",N953)-1)</f>
        <v>technology</v>
      </c>
      <c r="R953" t="str">
        <f>RIGHT(N953,LEN(N953)-FIND("/",N953))</f>
        <v>wearables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IF(L954&gt;0,E954/L954,0)</f>
        <v>99.857142857142861</v>
      </c>
      <c r="Q954" t="str">
        <f>LEFT(N954,FIND("/",N954)-1)</f>
        <v>technology</v>
      </c>
      <c r="R954" t="str">
        <f>RIGHT(N954,LEN(N954)-FIND("/",N954))</f>
        <v>wearables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IF(L955&gt;0,E955/L955,0)</f>
        <v>25.2</v>
      </c>
      <c r="Q955" t="str">
        <f>LEFT(N955,FIND("/",N955)-1)</f>
        <v>technology</v>
      </c>
      <c r="R955" t="str">
        <f>RIGHT(N955,LEN(N955)-FIND("/",N955))</f>
        <v>wearables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IF(L956&gt;0,E956/L956,0)</f>
        <v>89.191780821917803</v>
      </c>
      <c r="Q956" t="str">
        <f>LEFT(N956,FIND("/",N956)-1)</f>
        <v>technology</v>
      </c>
      <c r="R956" t="str">
        <f>RIGHT(N956,LEN(N956)-FIND("/",N956))</f>
        <v>wearables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IF(L957&gt;0,E957/L957,0)</f>
        <v>182.6236559139785</v>
      </c>
      <c r="Q957" t="str">
        <f>LEFT(N957,FIND("/",N957)-1)</f>
        <v>technology</v>
      </c>
      <c r="R957" t="str">
        <f>RIGHT(N957,LEN(N957)-FIND("/",N957))</f>
        <v>wearables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IF(L958&gt;0,E958/L958,0)</f>
        <v>50.647058823529413</v>
      </c>
      <c r="Q958" t="str">
        <f>LEFT(N958,FIND("/",N958)-1)</f>
        <v>technology</v>
      </c>
      <c r="R958" t="str">
        <f>RIGHT(N958,LEN(N958)-FIND("/",N958))</f>
        <v>wearables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IF(L959&gt;0,E959/L959,0)</f>
        <v>33.285714285714285</v>
      </c>
      <c r="Q959" t="str">
        <f>LEFT(N959,FIND("/",N959)-1)</f>
        <v>technology</v>
      </c>
      <c r="R959" t="str">
        <f>RIGHT(N959,LEN(N959)-FIND("/",N959))</f>
        <v>wearables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IF(L960&gt;0,E960/L960,0)</f>
        <v>51.823529411764703</v>
      </c>
      <c r="Q960" t="str">
        <f>LEFT(N960,FIND("/",N960)-1)</f>
        <v>technology</v>
      </c>
      <c r="R960" t="str">
        <f>RIGHT(N960,LEN(N960)-FIND("/",N960))</f>
        <v>wearables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IF(L961&gt;0,E961/L961,0)</f>
        <v>113.62573099415205</v>
      </c>
      <c r="Q961" t="str">
        <f>LEFT(N961,FIND("/",N961)-1)</f>
        <v>technology</v>
      </c>
      <c r="R961" t="str">
        <f>RIGHT(N961,LEN(N961)-FIND("/",N961))</f>
        <v>wearables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IF(L962&gt;0,E962/L962,0)</f>
        <v>136.46276595744681</v>
      </c>
      <c r="Q962" t="str">
        <f>LEFT(N962,FIND("/",N962)-1)</f>
        <v>technology</v>
      </c>
      <c r="R962" t="str">
        <f>RIGHT(N962,LEN(N962)-FIND("/",N962))</f>
        <v>wearables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IF(L963&gt;0,E963/L963,0)</f>
        <v>364.35454545454547</v>
      </c>
      <c r="Q963" t="str">
        <f>LEFT(N963,FIND("/",N963)-1)</f>
        <v>technology</v>
      </c>
      <c r="R963" t="str">
        <f>RIGHT(N963,LEN(N963)-FIND("/",N963))</f>
        <v>wearables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IF(L964&gt;0,E964/L964,0)</f>
        <v>19.243243243243242</v>
      </c>
      <c r="Q964" t="str">
        <f>LEFT(N964,FIND("/",N964)-1)</f>
        <v>technology</v>
      </c>
      <c r="R964" t="str">
        <f>RIGHT(N964,LEN(N964)-FIND("/",N964))</f>
        <v>wearables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IF(L965&gt;0,E965/L965,0)</f>
        <v>41.888888888888886</v>
      </c>
      <c r="Q965" t="str">
        <f>LEFT(N965,FIND("/",N965)-1)</f>
        <v>technology</v>
      </c>
      <c r="R965" t="str">
        <f>RIGHT(N965,LEN(N965)-FIND("/",N965))</f>
        <v>wearables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IF(L966&gt;0,E966/L966,0)</f>
        <v>30.310344827586206</v>
      </c>
      <c r="Q966" t="str">
        <f>LEFT(N966,FIND("/",N966)-1)</f>
        <v>technology</v>
      </c>
      <c r="R966" t="str">
        <f>RIGHT(N966,LEN(N966)-FIND("/",N966))</f>
        <v>wearables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IF(L967&gt;0,E967/L967,0)</f>
        <v>49.666666666666664</v>
      </c>
      <c r="Q967" t="str">
        <f>LEFT(N967,FIND("/",N967)-1)</f>
        <v>technology</v>
      </c>
      <c r="R967" t="str">
        <f>RIGHT(N967,LEN(N967)-FIND("/",N967))</f>
        <v>wearables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IF(L968&gt;0,E968/L968,0)</f>
        <v>59.2</v>
      </c>
      <c r="Q968" t="str">
        <f>LEFT(N968,FIND("/",N968)-1)</f>
        <v>technology</v>
      </c>
      <c r="R968" t="str">
        <f>RIGHT(N968,LEN(N968)-FIND("/",N968))</f>
        <v>wearables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IF(L969&gt;0,E969/L969,0)</f>
        <v>43.97530864197531</v>
      </c>
      <c r="Q969" t="str">
        <f>LEFT(N969,FIND("/",N969)-1)</f>
        <v>technology</v>
      </c>
      <c r="R969" t="str">
        <f>RIGHT(N969,LEN(N969)-FIND("/",N969))</f>
        <v>wearables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IF(L970&gt;0,E970/L970,0)</f>
        <v>26.5</v>
      </c>
      <c r="Q970" t="str">
        <f>LEFT(N970,FIND("/",N970)-1)</f>
        <v>technology</v>
      </c>
      <c r="R970" t="str">
        <f>RIGHT(N970,LEN(N970)-FIND("/",N970))</f>
        <v>wearables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IF(L971&gt;0,E971/L971,0)</f>
        <v>1272.7272727272727</v>
      </c>
      <c r="Q971" t="str">
        <f>LEFT(N971,FIND("/",N971)-1)</f>
        <v>technology</v>
      </c>
      <c r="R971" t="str">
        <f>RIGHT(N971,LEN(N971)-FIND("/",N971))</f>
        <v>wearables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IF(L972&gt;0,E972/L972,0)</f>
        <v>164</v>
      </c>
      <c r="Q972" t="str">
        <f>LEFT(N972,FIND("/",N972)-1)</f>
        <v>technology</v>
      </c>
      <c r="R972" t="str">
        <f>RIGHT(N972,LEN(N972)-FIND("/",N972))</f>
        <v>wearables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IF(L973&gt;0,E973/L973,0)</f>
        <v>45.2</v>
      </c>
      <c r="Q973" t="str">
        <f>LEFT(N973,FIND("/",N973)-1)</f>
        <v>technology</v>
      </c>
      <c r="R973" t="str">
        <f>RIGHT(N973,LEN(N973)-FIND("/",N973))</f>
        <v>wearables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IF(L974&gt;0,E974/L974,0)</f>
        <v>153.88888888888889</v>
      </c>
      <c r="Q974" t="str">
        <f>LEFT(N974,FIND("/",N974)-1)</f>
        <v>technology</v>
      </c>
      <c r="R974" t="str">
        <f>RIGHT(N974,LEN(N974)-FIND("/",N974))</f>
        <v>wearables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IF(L975&gt;0,E975/L975,0)</f>
        <v>51.375</v>
      </c>
      <c r="Q975" t="str">
        <f>LEFT(N975,FIND("/",N975)-1)</f>
        <v>technology</v>
      </c>
      <c r="R975" t="str">
        <f>RIGHT(N975,LEN(N975)-FIND("/",N975))</f>
        <v>wearables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IF(L976&gt;0,E976/L976,0)</f>
        <v>93.333333333333329</v>
      </c>
      <c r="Q976" t="str">
        <f>LEFT(N976,FIND("/",N976)-1)</f>
        <v>technology</v>
      </c>
      <c r="R976" t="str">
        <f>RIGHT(N976,LEN(N976)-FIND("/",N976))</f>
        <v>wearables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IF(L977&gt;0,E977/L977,0)</f>
        <v>108.625</v>
      </c>
      <c r="Q977" t="str">
        <f>LEFT(N977,FIND("/",N977)-1)</f>
        <v>technology</v>
      </c>
      <c r="R977" t="str">
        <f>RIGHT(N977,LEN(N977)-FIND("/",N977))</f>
        <v>wearables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IF(L978&gt;0,E978/L978,0)</f>
        <v>160.5</v>
      </c>
      <c r="Q978" t="str">
        <f>LEFT(N978,FIND("/",N978)-1)</f>
        <v>technology</v>
      </c>
      <c r="R978" t="str">
        <f>RIGHT(N978,LEN(N978)-FIND("/",N978))</f>
        <v>wearables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IF(L979&gt;0,E979/L979,0)</f>
        <v>75.75</v>
      </c>
      <c r="Q979" t="str">
        <f>LEFT(N979,FIND("/",N979)-1)</f>
        <v>technology</v>
      </c>
      <c r="R979" t="str">
        <f>RIGHT(N979,LEN(N979)-FIND("/",N979))</f>
        <v>wearables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IF(L980&gt;0,E980/L980,0)</f>
        <v>790.83739837398377</v>
      </c>
      <c r="Q980" t="str">
        <f>LEFT(N980,FIND("/",N980)-1)</f>
        <v>technology</v>
      </c>
      <c r="R980" t="str">
        <f>RIGHT(N980,LEN(N980)-FIND("/",N980))</f>
        <v>wearables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IF(L981&gt;0,E981/L981,0)</f>
        <v>301.93916666666667</v>
      </c>
      <c r="Q981" t="str">
        <f>LEFT(N981,FIND("/",N981)-1)</f>
        <v>technology</v>
      </c>
      <c r="R981" t="str">
        <f>RIGHT(N981,LEN(N981)-FIND("/",N981))</f>
        <v>wearables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IF(L982&gt;0,E982/L982,0)</f>
        <v>47.935483870967744</v>
      </c>
      <c r="Q982" t="str">
        <f>LEFT(N982,FIND("/",N982)-1)</f>
        <v>technology</v>
      </c>
      <c r="R982" t="str">
        <f>RIGHT(N982,LEN(N982)-FIND("/",N982))</f>
        <v>wearables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IF(L983&gt;0,E983/L983,0)</f>
        <v>2.75</v>
      </c>
      <c r="Q983" t="str">
        <f>LEFT(N983,FIND("/",N983)-1)</f>
        <v>technology</v>
      </c>
      <c r="R983" t="str">
        <f>RIGHT(N983,LEN(N983)-FIND("/",N983))</f>
        <v>wearables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IF(L984&gt;0,E984/L984,0)</f>
        <v>1</v>
      </c>
      <c r="Q984" t="str">
        <f>LEFT(N984,FIND("/",N984)-1)</f>
        <v>technology</v>
      </c>
      <c r="R984" t="str">
        <f>RIGHT(N984,LEN(N984)-FIND("/",N984))</f>
        <v>wearables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IF(L985&gt;0,E985/L985,0)</f>
        <v>171.79329608938548</v>
      </c>
      <c r="Q985" t="str">
        <f>LEFT(N985,FIND("/",N985)-1)</f>
        <v>technology</v>
      </c>
      <c r="R985" t="str">
        <f>RIGHT(N985,LEN(N985)-FIND("/",N985))</f>
        <v>wearables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IF(L986&gt;0,E986/L986,0)</f>
        <v>35.333333333333336</v>
      </c>
      <c r="Q986" t="str">
        <f>LEFT(N986,FIND("/",N986)-1)</f>
        <v>technology</v>
      </c>
      <c r="R986" t="str">
        <f>RIGHT(N986,LEN(N986)-FIND("/",N986))</f>
        <v>wearables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IF(L987&gt;0,E987/L987,0)</f>
        <v>82.086956521739125</v>
      </c>
      <c r="Q987" t="str">
        <f>LEFT(N987,FIND("/",N987)-1)</f>
        <v>technology</v>
      </c>
      <c r="R987" t="str">
        <f>RIGHT(N987,LEN(N987)-FIND("/",N987))</f>
        <v>wearables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IF(L988&gt;0,E988/L988,0)</f>
        <v>110.8695652173913</v>
      </c>
      <c r="Q988" t="str">
        <f>LEFT(N988,FIND("/",N988)-1)</f>
        <v>technology</v>
      </c>
      <c r="R988" t="str">
        <f>RIGHT(N988,LEN(N988)-FIND("/",N988))</f>
        <v>wearables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IF(L989&gt;0,E989/L989,0)</f>
        <v>161.21951219512195</v>
      </c>
      <c r="Q989" t="str">
        <f>LEFT(N989,FIND("/",N989)-1)</f>
        <v>technology</v>
      </c>
      <c r="R989" t="str">
        <f>RIGHT(N989,LEN(N989)-FIND("/",N989))</f>
        <v>wearables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>
        <f>IF(L990&gt;0,E990/L990,0)</f>
        <v>0</v>
      </c>
      <c r="Q990" t="str">
        <f>LEFT(N990,FIND("/",N990)-1)</f>
        <v>technology</v>
      </c>
      <c r="R990" t="str">
        <f>RIGHT(N990,LEN(N990)-FIND("/",N990))</f>
        <v>wearables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IF(L991&gt;0,E991/L991,0)</f>
        <v>52.40625</v>
      </c>
      <c r="Q991" t="str">
        <f>LEFT(N991,FIND("/",N991)-1)</f>
        <v>technology</v>
      </c>
      <c r="R991" t="str">
        <f>RIGHT(N991,LEN(N991)-FIND("/",N991))</f>
        <v>wearables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IF(L992&gt;0,E992/L992,0)</f>
        <v>13</v>
      </c>
      <c r="Q992" t="str">
        <f>LEFT(N992,FIND("/",N992)-1)</f>
        <v>technology</v>
      </c>
      <c r="R992" t="str">
        <f>RIGHT(N992,LEN(N992)-FIND("/",N992))</f>
        <v>wearables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IF(L993&gt;0,E993/L993,0)</f>
        <v>30.285714285714285</v>
      </c>
      <c r="Q993" t="str">
        <f>LEFT(N993,FIND("/",N993)-1)</f>
        <v>technology</v>
      </c>
      <c r="R993" t="str">
        <f>RIGHT(N993,LEN(N993)-FIND("/",N993))</f>
        <v>wearables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IF(L994&gt;0,E994/L994,0)</f>
        <v>116.75</v>
      </c>
      <c r="Q994" t="str">
        <f>LEFT(N994,FIND("/",N994)-1)</f>
        <v>technology</v>
      </c>
      <c r="R994" t="str">
        <f>RIGHT(N994,LEN(N994)-FIND("/",N994))</f>
        <v>wearables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IF(L995&gt;0,E995/L995,0)</f>
        <v>89.59693877551021</v>
      </c>
      <c r="Q995" t="str">
        <f>LEFT(N995,FIND("/",N995)-1)</f>
        <v>technology</v>
      </c>
      <c r="R995" t="str">
        <f>RIGHT(N995,LEN(N995)-FIND("/",N995))</f>
        <v>wearables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IF(L996&gt;0,E996/L996,0)</f>
        <v>424.45454545454544</v>
      </c>
      <c r="Q996" t="str">
        <f>LEFT(N996,FIND("/",N996)-1)</f>
        <v>technology</v>
      </c>
      <c r="R996" t="str">
        <f>RIGHT(N996,LEN(N996)-FIND("/",N996))</f>
        <v>wearables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IF(L997&gt;0,E997/L997,0)</f>
        <v>80.666666666666671</v>
      </c>
      <c r="Q997" t="str">
        <f>LEFT(N997,FIND("/",N997)-1)</f>
        <v>technology</v>
      </c>
      <c r="R997" t="str">
        <f>RIGHT(N997,LEN(N997)-FIND("/",N997))</f>
        <v>wearables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IF(L998&gt;0,E998/L998,0)</f>
        <v>13</v>
      </c>
      <c r="Q998" t="str">
        <f>LEFT(N998,FIND("/",N998)-1)</f>
        <v>technology</v>
      </c>
      <c r="R998" t="str">
        <f>RIGHT(N998,LEN(N998)-FIND("/",N998))</f>
        <v>wearables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IF(L999&gt;0,E999/L999,0)</f>
        <v>8.125</v>
      </c>
      <c r="Q999" t="str">
        <f>LEFT(N999,FIND("/",N999)-1)</f>
        <v>technology</v>
      </c>
      <c r="R999" t="str">
        <f>RIGHT(N999,LEN(N999)-FIND("/",N999))</f>
        <v>wearables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IF(L1000&gt;0,E1000/L1000,0)</f>
        <v>153.42794759825327</v>
      </c>
      <c r="Q1000" t="str">
        <f>LEFT(N1000,FIND("/",N1000)-1)</f>
        <v>technology</v>
      </c>
      <c r="R1000" t="str">
        <f>RIGHT(N1000,LEN(N1000)-FIND("/",N1000))</f>
        <v>wearables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IF(L1001&gt;0,E1001/L1001,0)</f>
        <v>292.07499999999999</v>
      </c>
      <c r="Q1001" t="str">
        <f>LEFT(N1001,FIND("/",N1001)-1)</f>
        <v>technology</v>
      </c>
      <c r="R1001" t="str">
        <f>RIGHT(N1001,LEN(N1001)-FIND("/",N1001))</f>
        <v>wearables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IF(L1002&gt;0,E1002/L1002,0)</f>
        <v>3304</v>
      </c>
      <c r="Q1002" t="str">
        <f>LEFT(N1002,FIND("/",N1002)-1)</f>
        <v>technology</v>
      </c>
      <c r="R1002" t="str">
        <f>RIGHT(N1002,LEN(N1002)-FIND("/",N1002))</f>
        <v>wearables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IF(L1003&gt;0,E1003/L1003,0)</f>
        <v>1300</v>
      </c>
      <c r="Q1003" t="str">
        <f>LEFT(N1003,FIND("/",N1003)-1)</f>
        <v>technology</v>
      </c>
      <c r="R1003" t="str">
        <f>RIGHT(N1003,LEN(N1003)-FIND("/",N1003))</f>
        <v>wearables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IF(L1004&gt;0,E1004/L1004,0)</f>
        <v>134.54545454545453</v>
      </c>
      <c r="Q1004" t="str">
        <f>LEFT(N1004,FIND("/",N1004)-1)</f>
        <v>technology</v>
      </c>
      <c r="R1004" t="str">
        <f>RIGHT(N1004,LEN(N1004)-FIND("/",N1004))</f>
        <v>wearables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IF(L1005&gt;0,E1005/L1005,0)</f>
        <v>214.06666666666666</v>
      </c>
      <c r="Q1005" t="str">
        <f>LEFT(N1005,FIND("/",N1005)-1)</f>
        <v>technology</v>
      </c>
      <c r="R1005" t="str">
        <f>RIGHT(N1005,LEN(N1005)-FIND("/",N1005))</f>
        <v>wearables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IF(L1006&gt;0,E1006/L1006,0)</f>
        <v>216.33684210526314</v>
      </c>
      <c r="Q1006" t="str">
        <f>LEFT(N1006,FIND("/",N1006)-1)</f>
        <v>technology</v>
      </c>
      <c r="R1006" t="str">
        <f>RIGHT(N1006,LEN(N1006)-FIND("/",N1006))</f>
        <v>wearables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IF(L1007&gt;0,E1007/L1007,0)</f>
        <v>932.31055900621118</v>
      </c>
      <c r="Q1007" t="str">
        <f>LEFT(N1007,FIND("/",N1007)-1)</f>
        <v>technology</v>
      </c>
      <c r="R1007" t="str">
        <f>RIGHT(N1007,LEN(N1007)-FIND("/",N1007))</f>
        <v>wearables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IF(L1008&gt;0,E1008/L1008,0)</f>
        <v>29.25</v>
      </c>
      <c r="Q1008" t="str">
        <f>LEFT(N1008,FIND("/",N1008)-1)</f>
        <v>technology</v>
      </c>
      <c r="R1008" t="str">
        <f>RIGHT(N1008,LEN(N1008)-FIND("/",N1008))</f>
        <v>wearables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IF(L1009&gt;0,E1009/L1009,0)</f>
        <v>174.94736842105263</v>
      </c>
      <c r="Q1009" t="str">
        <f>LEFT(N1009,FIND("/",N1009)-1)</f>
        <v>technology</v>
      </c>
      <c r="R1009" t="str">
        <f>RIGHT(N1009,LEN(N1009)-FIND("/",N1009))</f>
        <v>wearables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IF(L1010&gt;0,E1010/L1010,0)</f>
        <v>250</v>
      </c>
      <c r="Q1010" t="str">
        <f>LEFT(N1010,FIND("/",N1010)-1)</f>
        <v>technology</v>
      </c>
      <c r="R1010" t="str">
        <f>RIGHT(N1010,LEN(N1010)-FIND("/",N1010))</f>
        <v>wearables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IF(L1011&gt;0,E1011/L1011,0)</f>
        <v>65</v>
      </c>
      <c r="Q1011" t="str">
        <f>LEFT(N1011,FIND("/",N1011)-1)</f>
        <v>technology</v>
      </c>
      <c r="R1011" t="str">
        <f>RIGHT(N1011,LEN(N1011)-FIND("/",N1011))</f>
        <v>wearables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IF(L1012&gt;0,E1012/L1012,0)</f>
        <v>55</v>
      </c>
      <c r="Q1012" t="str">
        <f>LEFT(N1012,FIND("/",N1012)-1)</f>
        <v>technology</v>
      </c>
      <c r="R1012" t="str">
        <f>RIGHT(N1012,LEN(N1012)-FIND("/",N1012))</f>
        <v>wearables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IF(L1013&gt;0,E1013/L1013,0)</f>
        <v>75</v>
      </c>
      <c r="Q1013" t="str">
        <f>LEFT(N1013,FIND("/",N1013)-1)</f>
        <v>technology</v>
      </c>
      <c r="R1013" t="str">
        <f>RIGHT(N1013,LEN(N1013)-FIND("/",N1013))</f>
        <v>wearables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IF(L1014&gt;0,E1014/L1014,0)</f>
        <v>1389.3561935483872</v>
      </c>
      <c r="Q1014" t="str">
        <f>LEFT(N1014,FIND("/",N1014)-1)</f>
        <v>technology</v>
      </c>
      <c r="R1014" t="str">
        <f>RIGHT(N1014,LEN(N1014)-FIND("/",N1014))</f>
        <v>wearables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IF(L1015&gt;0,E1015/L1015,0)</f>
        <v>95.911111111111111</v>
      </c>
      <c r="Q1015" t="str">
        <f>LEFT(N1015,FIND("/",N1015)-1)</f>
        <v>technology</v>
      </c>
      <c r="R1015" t="str">
        <f>RIGHT(N1015,LEN(N1015)-FIND("/",N1015))</f>
        <v>wearables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IF(L1016&gt;0,E1016/L1016,0)</f>
        <v>191.25</v>
      </c>
      <c r="Q1016" t="str">
        <f>LEFT(N1016,FIND("/",N1016)-1)</f>
        <v>technology</v>
      </c>
      <c r="R1016" t="str">
        <f>RIGHT(N1016,LEN(N1016)-FIND("/",N1016))</f>
        <v>wearables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IF(L1017&gt;0,E1017/L1017,0)</f>
        <v>40</v>
      </c>
      <c r="Q1017" t="str">
        <f>LEFT(N1017,FIND("/",N1017)-1)</f>
        <v>technology</v>
      </c>
      <c r="R1017" t="str">
        <f>RIGHT(N1017,LEN(N1017)-FIND("/",N1017))</f>
        <v>wearables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IF(L1018&gt;0,E1018/L1018,0)</f>
        <v>74.78947368421052</v>
      </c>
      <c r="Q1018" t="str">
        <f>LEFT(N1018,FIND("/",N1018)-1)</f>
        <v>technology</v>
      </c>
      <c r="R1018" t="str">
        <f>RIGHT(N1018,LEN(N1018)-FIND("/",N1018))</f>
        <v>wearables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IF(L1019&gt;0,E1019/L1019,0)</f>
        <v>161.11830985915492</v>
      </c>
      <c r="Q1019" t="str">
        <f>LEFT(N1019,FIND("/",N1019)-1)</f>
        <v>technology</v>
      </c>
      <c r="R1019" t="str">
        <f>RIGHT(N1019,LEN(N1019)-FIND("/",N1019))</f>
        <v>wearables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IF(L1020&gt;0,E1020/L1020,0)</f>
        <v>88.714285714285708</v>
      </c>
      <c r="Q1020" t="str">
        <f>LEFT(N1020,FIND("/",N1020)-1)</f>
        <v>technology</v>
      </c>
      <c r="R1020" t="str">
        <f>RIGHT(N1020,LEN(N1020)-FIND("/",N1020))</f>
        <v>wearables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IF(L1021&gt;0,E1021/L1021,0)</f>
        <v>53.25</v>
      </c>
      <c r="Q1021" t="str">
        <f>LEFT(N1021,FIND("/",N1021)-1)</f>
        <v>technology</v>
      </c>
      <c r="R1021" t="str">
        <f>RIGHT(N1021,LEN(N1021)-FIND("/",N1021))</f>
        <v>wearables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IF(L1022&gt;0,E1022/L1022,0)</f>
        <v>106.2</v>
      </c>
      <c r="Q1022" t="str">
        <f>LEFT(N1022,FIND("/",N1022)-1)</f>
        <v>music</v>
      </c>
      <c r="R1022" t="str">
        <f>RIGHT(N1022,LEN(N1022)-FIND("/",N1022))</f>
        <v>electronic music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IF(L1023&gt;0,E1023/L1023,0)</f>
        <v>22.079728033472804</v>
      </c>
      <c r="Q1023" t="str">
        <f>LEFT(N1023,FIND("/",N1023)-1)</f>
        <v>music</v>
      </c>
      <c r="R1023" t="str">
        <f>RIGHT(N1023,LEN(N1023)-FIND("/",N1023))</f>
        <v>electronic music</v>
      </c>
      <c r="S1023" s="20">
        <f>(((J1023/60)/60)/24)+DATE(1970,1,1)</f>
        <v>42271.251979166671</v>
      </c>
      <c r="T1023" s="20">
        <f>(((I1023/60)/60)/24)+DATE(1970,1,1)</f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IF(L1024&gt;0,E1024/L1024,0)</f>
        <v>31.054054054054053</v>
      </c>
      <c r="Q1024" t="str">
        <f>LEFT(N1024,FIND("/",N1024)-1)</f>
        <v>music</v>
      </c>
      <c r="R1024" t="str">
        <f>RIGHT(N1024,LEN(N1024)-FIND("/",N1024))</f>
        <v>electronic music</v>
      </c>
      <c r="S1024" s="20">
        <f>(((J1024/60)/60)/24)+DATE(1970,1,1)</f>
        <v>42111.646724537044</v>
      </c>
      <c r="T1024" s="20">
        <f>(((I1024/60)/60)/24)+DATE(1970,1,1)</f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IF(L1025&gt;0,E1025/L1025,0)</f>
        <v>36.206106870229007</v>
      </c>
      <c r="Q1025" t="str">
        <f>LEFT(N1025,FIND("/",N1025)-1)</f>
        <v>music</v>
      </c>
      <c r="R1025" t="str">
        <f>RIGHT(N1025,LEN(N1025)-FIND("/",N1025))</f>
        <v>electronic music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IF(L1026&gt;0,E1026/L1026,0)</f>
        <v>388.9762295081967</v>
      </c>
      <c r="Q1026" t="str">
        <f>LEFT(N1026,FIND("/",N1026)-1)</f>
        <v>music</v>
      </c>
      <c r="R1026" t="str">
        <f>RIGHT(N1026,LEN(N1026)-FIND("/",N1026))</f>
        <v>electronic music</v>
      </c>
      <c r="S1026" s="20">
        <f>(((J1026/60)/60)/24)+DATE(1970,1,1)</f>
        <v>42370.580590277779</v>
      </c>
      <c r="T1026" s="20">
        <f>(((I1026/60)/60)/24)+DATE(1970,1,1)</f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IF(L1027&gt;0,E1027/L1027,0)</f>
        <v>71.848571428571432</v>
      </c>
      <c r="Q1027" t="str">
        <f>LEFT(N1027,FIND("/",N1027)-1)</f>
        <v>music</v>
      </c>
      <c r="R1027" t="str">
        <f>RIGHT(N1027,LEN(N1027)-FIND("/",N1027))</f>
        <v>electronic music</v>
      </c>
      <c r="S1027" s="20">
        <f>(((J1027/60)/60)/24)+DATE(1970,1,1)</f>
        <v>42049.833761574075</v>
      </c>
      <c r="T1027" s="20">
        <f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IF(L1028&gt;0,E1028/L1028,0)</f>
        <v>57.381803278688523</v>
      </c>
      <c r="Q1028" t="str">
        <f>LEFT(N1028,FIND("/",N1028)-1)</f>
        <v>music</v>
      </c>
      <c r="R1028" t="str">
        <f>RIGHT(N1028,LEN(N1028)-FIND("/",N1028))</f>
        <v>electronic music</v>
      </c>
      <c r="S1028" s="20">
        <f>(((J1028/60)/60)/24)+DATE(1970,1,1)</f>
        <v>42426.407592592594</v>
      </c>
      <c r="T1028" s="20">
        <f>(((I1028/60)/60)/24)+DATE(1970,1,1)</f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IF(L1029&gt;0,E1029/L1029,0)</f>
        <v>69.666666666666671</v>
      </c>
      <c r="Q1029" t="str">
        <f>LEFT(N1029,FIND("/",N1029)-1)</f>
        <v>music</v>
      </c>
      <c r="R1029" t="str">
        <f>RIGHT(N1029,LEN(N1029)-FIND("/",N1029))</f>
        <v>electronic music</v>
      </c>
      <c r="S1029" s="20">
        <f>(((J1029/60)/60)/24)+DATE(1970,1,1)</f>
        <v>41905.034108796295</v>
      </c>
      <c r="T1029" s="20">
        <f>(((I1029/60)/60)/24)+DATE(1970,1,1)</f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IF(L1030&gt;0,E1030/L1030,0)</f>
        <v>45.988235294117644</v>
      </c>
      <c r="Q1030" t="str">
        <f>LEFT(N1030,FIND("/",N1030)-1)</f>
        <v>music</v>
      </c>
      <c r="R1030" t="str">
        <f>RIGHT(N1030,LEN(N1030)-FIND("/",N1030))</f>
        <v>electronic music</v>
      </c>
      <c r="S1030" s="20">
        <f>(((J1030/60)/60)/24)+DATE(1970,1,1)</f>
        <v>42755.627372685187</v>
      </c>
      <c r="T1030" s="20">
        <f>(((I1030/60)/60)/24)+DATE(1970,1,1)</f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IF(L1031&gt;0,E1031/L1031,0)</f>
        <v>79.262411347517727</v>
      </c>
      <c r="Q1031" t="str">
        <f>LEFT(N1031,FIND("/",N1031)-1)</f>
        <v>music</v>
      </c>
      <c r="R1031" t="str">
        <f>RIGHT(N1031,LEN(N1031)-FIND("/",N1031))</f>
        <v>electronic music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IF(L1032&gt;0,E1032/L1032,0)</f>
        <v>43.031446540880502</v>
      </c>
      <c r="Q1032" t="str">
        <f>LEFT(N1032,FIND("/",N1032)-1)</f>
        <v>music</v>
      </c>
      <c r="R1032" t="str">
        <f>RIGHT(N1032,LEN(N1032)-FIND("/",N1032))</f>
        <v>electronic music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IF(L1033&gt;0,E1033/L1033,0)</f>
        <v>108.48484848484848</v>
      </c>
      <c r="Q1033" t="str">
        <f>LEFT(N1033,FIND("/",N1033)-1)</f>
        <v>music</v>
      </c>
      <c r="R1033" t="str">
        <f>RIGHT(N1033,LEN(N1033)-FIND("/",N1033))</f>
        <v>electronic music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IF(L1034&gt;0,E1034/L1034,0)</f>
        <v>61.029583333333335</v>
      </c>
      <c r="Q1034" t="str">
        <f>LEFT(N1034,FIND("/",N1034)-1)</f>
        <v>music</v>
      </c>
      <c r="R1034" t="str">
        <f>RIGHT(N1034,LEN(N1034)-FIND("/",N1034))</f>
        <v>electronic music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IF(L1035&gt;0,E1035/L1035,0)</f>
        <v>50.592592592592595</v>
      </c>
      <c r="Q1035" t="str">
        <f>LEFT(N1035,FIND("/",N1035)-1)</f>
        <v>music</v>
      </c>
      <c r="R1035" t="str">
        <f>RIGHT(N1035,LEN(N1035)-FIND("/",N1035))</f>
        <v>electronic music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IF(L1036&gt;0,E1036/L1036,0)</f>
        <v>39.157168674698795</v>
      </c>
      <c r="Q1036" t="str">
        <f>LEFT(N1036,FIND("/",N1036)-1)</f>
        <v>music</v>
      </c>
      <c r="R1036" t="str">
        <f>RIGHT(N1036,LEN(N1036)-FIND("/",N1036))</f>
        <v>electronic music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IF(L1037&gt;0,E1037/L1037,0)</f>
        <v>65.15789473684211</v>
      </c>
      <c r="Q1037" t="str">
        <f>LEFT(N1037,FIND("/",N1037)-1)</f>
        <v>music</v>
      </c>
      <c r="R1037" t="str">
        <f>RIGHT(N1037,LEN(N1037)-FIND("/",N1037))</f>
        <v>electronic music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IF(L1038&gt;0,E1038/L1038,0)</f>
        <v>23.963127962085309</v>
      </c>
      <c r="Q1038" t="str">
        <f>LEFT(N1038,FIND("/",N1038)-1)</f>
        <v>music</v>
      </c>
      <c r="R1038" t="str">
        <f>RIGHT(N1038,LEN(N1038)-FIND("/",N1038))</f>
        <v>electronic music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IF(L1039&gt;0,E1039/L1039,0)</f>
        <v>48.61904761904762</v>
      </c>
      <c r="Q1039" t="str">
        <f>LEFT(N1039,FIND("/",N1039)-1)</f>
        <v>music</v>
      </c>
      <c r="R1039" t="str">
        <f>RIGHT(N1039,LEN(N1039)-FIND("/",N1039))</f>
        <v>electronic music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IF(L1040&gt;0,E1040/L1040,0)</f>
        <v>35.73770491803279</v>
      </c>
      <c r="Q1040" t="str">
        <f>LEFT(N1040,FIND("/",N1040)-1)</f>
        <v>music</v>
      </c>
      <c r="R1040" t="str">
        <f>RIGHT(N1040,LEN(N1040)-FIND("/",N1040))</f>
        <v>electronic music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IF(L1041&gt;0,E1041/L1041,0)</f>
        <v>21.366666666666667</v>
      </c>
      <c r="Q1041" t="str">
        <f>LEFT(N1041,FIND("/",N1041)-1)</f>
        <v>music</v>
      </c>
      <c r="R1041" t="str">
        <f>RIGHT(N1041,LEN(N1041)-FIND("/",N1041))</f>
        <v>electronic music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IF(L1042&gt;0,E1042/L1042,0)</f>
        <v>250</v>
      </c>
      <c r="Q1042" t="str">
        <f>LEFT(N1042,FIND("/",N1042)-1)</f>
        <v>journalism</v>
      </c>
      <c r="R1042" t="str">
        <f>RIGHT(N1042,LEN(N1042)-FIND("/",N1042))</f>
        <v>audio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>
        <f>IF(L1043&gt;0,E1043/L1043,0)</f>
        <v>0</v>
      </c>
      <c r="Q1043" t="str">
        <f>LEFT(N1043,FIND("/",N1043)-1)</f>
        <v>journalism</v>
      </c>
      <c r="R1043" t="str">
        <f>RIGHT(N1043,LEN(N1043)-FIND("/",N1043))</f>
        <v>audio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IF(L1044&gt;0,E1044/L1044,0)</f>
        <v>10</v>
      </c>
      <c r="Q1044" t="str">
        <f>LEFT(N1044,FIND("/",N1044)-1)</f>
        <v>journalism</v>
      </c>
      <c r="R1044" t="str">
        <f>RIGHT(N1044,LEN(N1044)-FIND("/",N1044))</f>
        <v>audio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IF(L1045&gt;0,E1045/L1045,0)</f>
        <v>29.236301369863014</v>
      </c>
      <c r="Q1045" t="str">
        <f>LEFT(N1045,FIND("/",N1045)-1)</f>
        <v>journalism</v>
      </c>
      <c r="R1045" t="str">
        <f>RIGHT(N1045,LEN(N1045)-FIND("/",N1045))</f>
        <v>audio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IF(L1046&gt;0,E1046/L1046,0)</f>
        <v>3</v>
      </c>
      <c r="Q1046" t="str">
        <f>LEFT(N1046,FIND("/",N1046)-1)</f>
        <v>journalism</v>
      </c>
      <c r="R1046" t="str">
        <f>RIGHT(N1046,LEN(N1046)-FIND("/",N1046))</f>
        <v>audio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IF(L1047&gt;0,E1047/L1047,0)</f>
        <v>33.25</v>
      </c>
      <c r="Q1047" t="str">
        <f>LEFT(N1047,FIND("/",N1047)-1)</f>
        <v>journalism</v>
      </c>
      <c r="R1047" t="str">
        <f>RIGHT(N1047,LEN(N1047)-FIND("/",N1047))</f>
        <v>audio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>
        <f>IF(L1048&gt;0,E1048/L1048,0)</f>
        <v>0</v>
      </c>
      <c r="Q1048" t="str">
        <f>LEFT(N1048,FIND("/",N1048)-1)</f>
        <v>journalism</v>
      </c>
      <c r="R1048" t="str">
        <f>RIGHT(N1048,LEN(N1048)-FIND("/",N1048))</f>
        <v>audio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IF(L1049&gt;0,E1049/L1049,0)</f>
        <v>1</v>
      </c>
      <c r="Q1049" t="str">
        <f>LEFT(N1049,FIND("/",N1049)-1)</f>
        <v>journalism</v>
      </c>
      <c r="R1049" t="str">
        <f>RIGHT(N1049,LEN(N1049)-FIND("/",N1049))</f>
        <v>audio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IF(L1050&gt;0,E1050/L1050,0)</f>
        <v>53</v>
      </c>
      <c r="Q1050" t="str">
        <f>LEFT(N1050,FIND("/",N1050)-1)</f>
        <v>journalism</v>
      </c>
      <c r="R1050" t="str">
        <f>RIGHT(N1050,LEN(N1050)-FIND("/",N1050))</f>
        <v>audio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>
        <f>IF(L1051&gt;0,E1051/L1051,0)</f>
        <v>0</v>
      </c>
      <c r="Q1051" t="str">
        <f>LEFT(N1051,FIND("/",N1051)-1)</f>
        <v>journalism</v>
      </c>
      <c r="R1051" t="str">
        <f>RIGHT(N1051,LEN(N1051)-FIND("/",N1051))</f>
        <v>audio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>
        <f>IF(L1052&gt;0,E1052/L1052,0)</f>
        <v>0</v>
      </c>
      <c r="Q1052" t="str">
        <f>LEFT(N1052,FIND("/",N1052)-1)</f>
        <v>journalism</v>
      </c>
      <c r="R1052" t="str">
        <f>RIGHT(N1052,LEN(N1052)-FIND("/",N1052))</f>
        <v>audio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>
        <f>IF(L1053&gt;0,E1053/L1053,0)</f>
        <v>0</v>
      </c>
      <c r="Q1053" t="str">
        <f>LEFT(N1053,FIND("/",N1053)-1)</f>
        <v>journalism</v>
      </c>
      <c r="R1053" t="str">
        <f>RIGHT(N1053,LEN(N1053)-FIND("/",N1053))</f>
        <v>audio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>
        <f>IF(L1054&gt;0,E1054/L1054,0)</f>
        <v>0</v>
      </c>
      <c r="Q1054" t="str">
        <f>LEFT(N1054,FIND("/",N1054)-1)</f>
        <v>journalism</v>
      </c>
      <c r="R1054" t="str">
        <f>RIGHT(N1054,LEN(N1054)-FIND("/",N1054))</f>
        <v>audio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IF(L1055&gt;0,E1055/L1055,0)</f>
        <v>15</v>
      </c>
      <c r="Q1055" t="str">
        <f>LEFT(N1055,FIND("/",N1055)-1)</f>
        <v>journalism</v>
      </c>
      <c r="R1055" t="str">
        <f>RIGHT(N1055,LEN(N1055)-FIND("/",N1055))</f>
        <v>audio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>
        <f>IF(L1056&gt;0,E1056/L1056,0)</f>
        <v>0</v>
      </c>
      <c r="Q1056" t="str">
        <f>LEFT(N1056,FIND("/",N1056)-1)</f>
        <v>journalism</v>
      </c>
      <c r="R1056" t="str">
        <f>RIGHT(N1056,LEN(N1056)-FIND("/",N1056))</f>
        <v>audio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>
        <f>IF(L1057&gt;0,E1057/L1057,0)</f>
        <v>0</v>
      </c>
      <c r="Q1057" t="str">
        <f>LEFT(N1057,FIND("/",N1057)-1)</f>
        <v>journalism</v>
      </c>
      <c r="R1057" t="str">
        <f>RIGHT(N1057,LEN(N1057)-FIND("/",N1057))</f>
        <v>audio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>
        <f>IF(L1058&gt;0,E1058/L1058,0)</f>
        <v>0</v>
      </c>
      <c r="Q1058" t="str">
        <f>LEFT(N1058,FIND("/",N1058)-1)</f>
        <v>journalism</v>
      </c>
      <c r="R1058" t="str">
        <f>RIGHT(N1058,LEN(N1058)-FIND("/",N1058))</f>
        <v>audio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>
        <f>IF(L1059&gt;0,E1059/L1059,0)</f>
        <v>0</v>
      </c>
      <c r="Q1059" t="str">
        <f>LEFT(N1059,FIND("/",N1059)-1)</f>
        <v>journalism</v>
      </c>
      <c r="R1059" t="str">
        <f>RIGHT(N1059,LEN(N1059)-FIND("/",N1059))</f>
        <v>audio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>
        <f>IF(L1060&gt;0,E1060/L1060,0)</f>
        <v>0</v>
      </c>
      <c r="Q1060" t="str">
        <f>LEFT(N1060,FIND("/",N1060)-1)</f>
        <v>journalism</v>
      </c>
      <c r="R1060" t="str">
        <f>RIGHT(N1060,LEN(N1060)-FIND("/",N1060))</f>
        <v>audio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>
        <f>IF(L1061&gt;0,E1061/L1061,0)</f>
        <v>0</v>
      </c>
      <c r="Q1061" t="str">
        <f>LEFT(N1061,FIND("/",N1061)-1)</f>
        <v>journalism</v>
      </c>
      <c r="R1061" t="str">
        <f>RIGHT(N1061,LEN(N1061)-FIND("/",N1061))</f>
        <v>audio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IF(L1062&gt;0,E1062/L1062,0)</f>
        <v>50</v>
      </c>
      <c r="Q1062" t="str">
        <f>LEFT(N1062,FIND("/",N1062)-1)</f>
        <v>journalism</v>
      </c>
      <c r="R1062" t="str">
        <f>RIGHT(N1062,LEN(N1062)-FIND("/",N1062))</f>
        <v>audio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>
        <f>IF(L1063&gt;0,E1063/L1063,0)</f>
        <v>0</v>
      </c>
      <c r="Q1063" t="str">
        <f>LEFT(N1063,FIND("/",N1063)-1)</f>
        <v>journalism</v>
      </c>
      <c r="R1063" t="str">
        <f>RIGHT(N1063,LEN(N1063)-FIND("/",N1063))</f>
        <v>audio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IF(L1064&gt;0,E1064/L1064,0)</f>
        <v>47.5</v>
      </c>
      <c r="Q1064" t="str">
        <f>LEFT(N1064,FIND("/",N1064)-1)</f>
        <v>journalism</v>
      </c>
      <c r="R1064" t="str">
        <f>RIGHT(N1064,LEN(N1064)-FIND("/",N1064))</f>
        <v>audio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>
        <f>IF(L1065&gt;0,E1065/L1065,0)</f>
        <v>0</v>
      </c>
      <c r="Q1065" t="str">
        <f>LEFT(N1065,FIND("/",N1065)-1)</f>
        <v>journalism</v>
      </c>
      <c r="R1065" t="str">
        <f>RIGHT(N1065,LEN(N1065)-FIND("/",N1065))</f>
        <v>audio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IF(L1066&gt;0,E1066/L1066,0)</f>
        <v>65.666666666666671</v>
      </c>
      <c r="Q1066" t="str">
        <f>LEFT(N1066,FIND("/",N1066)-1)</f>
        <v>games</v>
      </c>
      <c r="R1066" t="str">
        <f>RIGHT(N1066,LEN(N1066)-FIND("/",N1066))</f>
        <v>video games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IF(L1067&gt;0,E1067/L1067,0)</f>
        <v>16.2</v>
      </c>
      <c r="Q1067" t="str">
        <f>LEFT(N1067,FIND("/",N1067)-1)</f>
        <v>games</v>
      </c>
      <c r="R1067" t="str">
        <f>RIGHT(N1067,LEN(N1067)-FIND("/",N1067))</f>
        <v>video games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IF(L1068&gt;0,E1068/L1068,0)</f>
        <v>34.128378378378379</v>
      </c>
      <c r="Q1068" t="str">
        <f>LEFT(N1068,FIND("/",N1068)-1)</f>
        <v>games</v>
      </c>
      <c r="R1068" t="str">
        <f>RIGHT(N1068,LEN(N1068)-FIND("/",N1068))</f>
        <v>video games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IF(L1069&gt;0,E1069/L1069,0)</f>
        <v>13</v>
      </c>
      <c r="Q1069" t="str">
        <f>LEFT(N1069,FIND("/",N1069)-1)</f>
        <v>games</v>
      </c>
      <c r="R1069" t="str">
        <f>RIGHT(N1069,LEN(N1069)-FIND("/",N1069))</f>
        <v>video games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IF(L1070&gt;0,E1070/L1070,0)</f>
        <v>11.25</v>
      </c>
      <c r="Q1070" t="str">
        <f>LEFT(N1070,FIND("/",N1070)-1)</f>
        <v>games</v>
      </c>
      <c r="R1070" t="str">
        <f>RIGHT(N1070,LEN(N1070)-FIND("/",N1070))</f>
        <v>video games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IF(L1071&gt;0,E1071/L1071,0)</f>
        <v>40.476190476190474</v>
      </c>
      <c r="Q1071" t="str">
        <f>LEFT(N1071,FIND("/",N1071)-1)</f>
        <v>games</v>
      </c>
      <c r="R1071" t="str">
        <f>RIGHT(N1071,LEN(N1071)-FIND("/",N1071))</f>
        <v>video games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IF(L1072&gt;0,E1072/L1072,0)</f>
        <v>35</v>
      </c>
      <c r="Q1072" t="str">
        <f>LEFT(N1072,FIND("/",N1072)-1)</f>
        <v>games</v>
      </c>
      <c r="R1072" t="str">
        <f>RIGHT(N1072,LEN(N1072)-FIND("/",N1072))</f>
        <v>video games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>
        <f>IF(L1073&gt;0,E1073/L1073,0)</f>
        <v>0</v>
      </c>
      <c r="Q1073" t="str">
        <f>LEFT(N1073,FIND("/",N1073)-1)</f>
        <v>games</v>
      </c>
      <c r="R1073" t="str">
        <f>RIGHT(N1073,LEN(N1073)-FIND("/",N1073))</f>
        <v>video games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IF(L1074&gt;0,E1074/L1074,0)</f>
        <v>12.75</v>
      </c>
      <c r="Q1074" t="str">
        <f>LEFT(N1074,FIND("/",N1074)-1)</f>
        <v>games</v>
      </c>
      <c r="R1074" t="str">
        <f>RIGHT(N1074,LEN(N1074)-FIND("/",N1074))</f>
        <v>video games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IF(L1075&gt;0,E1075/L1075,0)</f>
        <v>10</v>
      </c>
      <c r="Q1075" t="str">
        <f>LEFT(N1075,FIND("/",N1075)-1)</f>
        <v>games</v>
      </c>
      <c r="R1075" t="str">
        <f>RIGHT(N1075,LEN(N1075)-FIND("/",N1075))</f>
        <v>video games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IF(L1076&gt;0,E1076/L1076,0)</f>
        <v>113.56666666666666</v>
      </c>
      <c r="Q1076" t="str">
        <f>LEFT(N1076,FIND("/",N1076)-1)</f>
        <v>games</v>
      </c>
      <c r="R1076" t="str">
        <f>RIGHT(N1076,LEN(N1076)-FIND("/",N1076))</f>
        <v>video games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IF(L1077&gt;0,E1077/L1077,0)</f>
        <v>15</v>
      </c>
      <c r="Q1077" t="str">
        <f>LEFT(N1077,FIND("/",N1077)-1)</f>
        <v>games</v>
      </c>
      <c r="R1077" t="str">
        <f>RIGHT(N1077,LEN(N1077)-FIND("/",N1077))</f>
        <v>video games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IF(L1078&gt;0,E1078/L1078,0)</f>
        <v>48.281025641025643</v>
      </c>
      <c r="Q1078" t="str">
        <f>LEFT(N1078,FIND("/",N1078)-1)</f>
        <v>games</v>
      </c>
      <c r="R1078" t="str">
        <f>RIGHT(N1078,LEN(N1078)-FIND("/",N1078))</f>
        <v>video games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IF(L1079&gt;0,E1079/L1079,0)</f>
        <v>43.976047904191617</v>
      </c>
      <c r="Q1079" t="str">
        <f>LEFT(N1079,FIND("/",N1079)-1)</f>
        <v>games</v>
      </c>
      <c r="R1079" t="str">
        <f>RIGHT(N1079,LEN(N1079)-FIND("/",N1079))</f>
        <v>video games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IF(L1080&gt;0,E1080/L1080,0)</f>
        <v>9</v>
      </c>
      <c r="Q1080" t="str">
        <f>LEFT(N1080,FIND("/",N1080)-1)</f>
        <v>games</v>
      </c>
      <c r="R1080" t="str">
        <f>RIGHT(N1080,LEN(N1080)-FIND("/",N1080))</f>
        <v>video games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IF(L1081&gt;0,E1081/L1081,0)</f>
        <v>37.666666666666664</v>
      </c>
      <c r="Q1081" t="str">
        <f>LEFT(N1081,FIND("/",N1081)-1)</f>
        <v>games</v>
      </c>
      <c r="R1081" t="str">
        <f>RIGHT(N1081,LEN(N1081)-FIND("/",N1081))</f>
        <v>video games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IF(L1082&gt;0,E1082/L1082,0)</f>
        <v>18.581632653061224</v>
      </c>
      <c r="Q1082" t="str">
        <f>LEFT(N1082,FIND("/",N1082)-1)</f>
        <v>games</v>
      </c>
      <c r="R1082" t="str">
        <f>RIGHT(N1082,LEN(N1082)-FIND("/",N1082))</f>
        <v>video games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IF(L1083&gt;0,E1083/L1083,0)</f>
        <v>3</v>
      </c>
      <c r="Q1083" t="str">
        <f>LEFT(N1083,FIND("/",N1083)-1)</f>
        <v>games</v>
      </c>
      <c r="R1083" t="str">
        <f>RIGHT(N1083,LEN(N1083)-FIND("/",N1083))</f>
        <v>video games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IF(L1084&gt;0,E1084/L1084,0)</f>
        <v>18.666666666666668</v>
      </c>
      <c r="Q1084" t="str">
        <f>LEFT(N1084,FIND("/",N1084)-1)</f>
        <v>games</v>
      </c>
      <c r="R1084" t="str">
        <f>RIGHT(N1084,LEN(N1084)-FIND("/",N1084))</f>
        <v>video games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IF(L1085&gt;0,E1085/L1085,0)</f>
        <v>410</v>
      </c>
      <c r="Q1085" t="str">
        <f>LEFT(N1085,FIND("/",N1085)-1)</f>
        <v>games</v>
      </c>
      <c r="R1085" t="str">
        <f>RIGHT(N1085,LEN(N1085)-FIND("/",N1085))</f>
        <v>video games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>
        <f>IF(L1086&gt;0,E1086/L1086,0)</f>
        <v>0</v>
      </c>
      <c r="Q1086" t="str">
        <f>LEFT(N1086,FIND("/",N1086)-1)</f>
        <v>games</v>
      </c>
      <c r="R1086" t="str">
        <f>RIGHT(N1086,LEN(N1086)-FIND("/",N1086))</f>
        <v>video games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IF(L1087&gt;0,E1087/L1087,0)</f>
        <v>114</v>
      </c>
      <c r="Q1087" t="str">
        <f>LEFT(N1087,FIND("/",N1087)-1)</f>
        <v>games</v>
      </c>
      <c r="R1087" t="str">
        <f>RIGHT(N1087,LEN(N1087)-FIND("/",N1087))</f>
        <v>video games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IF(L1088&gt;0,E1088/L1088,0)</f>
        <v>7.5</v>
      </c>
      <c r="Q1088" t="str">
        <f>LEFT(N1088,FIND("/",N1088)-1)</f>
        <v>games</v>
      </c>
      <c r="R1088" t="str">
        <f>RIGHT(N1088,LEN(N1088)-FIND("/",N1088))</f>
        <v>video games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>
        <f>IF(L1089&gt;0,E1089/L1089,0)</f>
        <v>0</v>
      </c>
      <c r="Q1089" t="str">
        <f>LEFT(N1089,FIND("/",N1089)-1)</f>
        <v>games</v>
      </c>
      <c r="R1089" t="str">
        <f>RIGHT(N1089,LEN(N1089)-FIND("/",N1089))</f>
        <v>video games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IF(L1090&gt;0,E1090/L1090,0)</f>
        <v>43.41727891156463</v>
      </c>
      <c r="Q1090" t="str">
        <f>LEFT(N1090,FIND("/",N1090)-1)</f>
        <v>games</v>
      </c>
      <c r="R1090" t="str">
        <f>RIGHT(N1090,LEN(N1090)-FIND("/",N1090))</f>
        <v>video games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IF(L1091&gt;0,E1091/L1091,0)</f>
        <v>23.959183673469386</v>
      </c>
      <c r="Q1091" t="str">
        <f>LEFT(N1091,FIND("/",N1091)-1)</f>
        <v>games</v>
      </c>
      <c r="R1091" t="str">
        <f>RIGHT(N1091,LEN(N1091)-FIND("/",N1091))</f>
        <v>video games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IF(L1092&gt;0,E1092/L1092,0)</f>
        <v>5</v>
      </c>
      <c r="Q1092" t="str">
        <f>LEFT(N1092,FIND("/",N1092)-1)</f>
        <v>games</v>
      </c>
      <c r="R1092" t="str">
        <f>RIGHT(N1092,LEN(N1092)-FIND("/",N1092))</f>
        <v>video games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IF(L1093&gt;0,E1093/L1093,0)</f>
        <v>12.5</v>
      </c>
      <c r="Q1093" t="str">
        <f>LEFT(N1093,FIND("/",N1093)-1)</f>
        <v>games</v>
      </c>
      <c r="R1093" t="str">
        <f>RIGHT(N1093,LEN(N1093)-FIND("/",N1093))</f>
        <v>video games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IF(L1094&gt;0,E1094/L1094,0)</f>
        <v>3</v>
      </c>
      <c r="Q1094" t="str">
        <f>LEFT(N1094,FIND("/",N1094)-1)</f>
        <v>games</v>
      </c>
      <c r="R1094" t="str">
        <f>RIGHT(N1094,LEN(N1094)-FIND("/",N1094))</f>
        <v>video games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IF(L1095&gt;0,E1095/L1095,0)</f>
        <v>10.5625</v>
      </c>
      <c r="Q1095" t="str">
        <f>LEFT(N1095,FIND("/",N1095)-1)</f>
        <v>games</v>
      </c>
      <c r="R1095" t="str">
        <f>RIGHT(N1095,LEN(N1095)-FIND("/",N1095))</f>
        <v>video games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IF(L1096&gt;0,E1096/L1096,0)</f>
        <v>122.00037037037038</v>
      </c>
      <c r="Q1096" t="str">
        <f>LEFT(N1096,FIND("/",N1096)-1)</f>
        <v>games</v>
      </c>
      <c r="R1096" t="str">
        <f>RIGHT(N1096,LEN(N1096)-FIND("/",N1096))</f>
        <v>video games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IF(L1097&gt;0,E1097/L1097,0)</f>
        <v>267.80851063829789</v>
      </c>
      <c r="Q1097" t="str">
        <f>LEFT(N1097,FIND("/",N1097)-1)</f>
        <v>games</v>
      </c>
      <c r="R1097" t="str">
        <f>RIGHT(N1097,LEN(N1097)-FIND("/",N1097))</f>
        <v>video games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IF(L1098&gt;0,E1098/L1098,0)</f>
        <v>74.206896551724142</v>
      </c>
      <c r="Q1098" t="str">
        <f>LEFT(N1098,FIND("/",N1098)-1)</f>
        <v>games</v>
      </c>
      <c r="R1098" t="str">
        <f>RIGHT(N1098,LEN(N1098)-FIND("/",N1098))</f>
        <v>video games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IF(L1099&gt;0,E1099/L1099,0)</f>
        <v>6.7142857142857144</v>
      </c>
      <c r="Q1099" t="str">
        <f>LEFT(N1099,FIND("/",N1099)-1)</f>
        <v>games</v>
      </c>
      <c r="R1099" t="str">
        <f>RIGHT(N1099,LEN(N1099)-FIND("/",N1099))</f>
        <v>video games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IF(L1100&gt;0,E1100/L1100,0)</f>
        <v>81.954545454545453</v>
      </c>
      <c r="Q1100" t="str">
        <f>LEFT(N1100,FIND("/",N1100)-1)</f>
        <v>games</v>
      </c>
      <c r="R1100" t="str">
        <f>RIGHT(N1100,LEN(N1100)-FIND("/",N1100))</f>
        <v>video games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IF(L1101&gt;0,E1101/L1101,0)</f>
        <v>25</v>
      </c>
      <c r="Q1101" t="str">
        <f>LEFT(N1101,FIND("/",N1101)-1)</f>
        <v>games</v>
      </c>
      <c r="R1101" t="str">
        <f>RIGHT(N1101,LEN(N1101)-FIND("/",N1101))</f>
        <v>video games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IF(L1102&gt;0,E1102/L1102,0)</f>
        <v>10</v>
      </c>
      <c r="Q1102" t="str">
        <f>LEFT(N1102,FIND("/",N1102)-1)</f>
        <v>games</v>
      </c>
      <c r="R1102" t="str">
        <f>RIGHT(N1102,LEN(N1102)-FIND("/",N1102))</f>
        <v>video games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IF(L1103&gt;0,E1103/L1103,0)</f>
        <v>6.833333333333333</v>
      </c>
      <c r="Q1103" t="str">
        <f>LEFT(N1103,FIND("/",N1103)-1)</f>
        <v>games</v>
      </c>
      <c r="R1103" t="str">
        <f>RIGHT(N1103,LEN(N1103)-FIND("/",N1103))</f>
        <v>video games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IF(L1104&gt;0,E1104/L1104,0)</f>
        <v>17.708333333333332</v>
      </c>
      <c r="Q1104" t="str">
        <f>LEFT(N1104,FIND("/",N1104)-1)</f>
        <v>games</v>
      </c>
      <c r="R1104" t="str">
        <f>RIGHT(N1104,LEN(N1104)-FIND("/",N1104))</f>
        <v>video games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IF(L1105&gt;0,E1105/L1105,0)</f>
        <v>16.2</v>
      </c>
      <c r="Q1105" t="str">
        <f>LEFT(N1105,FIND("/",N1105)-1)</f>
        <v>games</v>
      </c>
      <c r="R1105" t="str">
        <f>RIGHT(N1105,LEN(N1105)-FIND("/",N1105))</f>
        <v>video games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IF(L1106&gt;0,E1106/L1106,0)</f>
        <v>80.297297297297291</v>
      </c>
      <c r="Q1106" t="str">
        <f>LEFT(N1106,FIND("/",N1106)-1)</f>
        <v>games</v>
      </c>
      <c r="R1106" t="str">
        <f>RIGHT(N1106,LEN(N1106)-FIND("/",N1106))</f>
        <v>video games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IF(L1107&gt;0,E1107/L1107,0)</f>
        <v>71.55</v>
      </c>
      <c r="Q1107" t="str">
        <f>LEFT(N1107,FIND("/",N1107)-1)</f>
        <v>games</v>
      </c>
      <c r="R1107" t="str">
        <f>RIGHT(N1107,LEN(N1107)-FIND("/",N1107))</f>
        <v>video games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IF(L1108&gt;0,E1108/L1108,0)</f>
        <v>23.571428571428573</v>
      </c>
      <c r="Q1108" t="str">
        <f>LEFT(N1108,FIND("/",N1108)-1)</f>
        <v>games</v>
      </c>
      <c r="R1108" t="str">
        <f>RIGHT(N1108,LEN(N1108)-FIND("/",N1108))</f>
        <v>video games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>
        <f>IF(L1109&gt;0,E1109/L1109,0)</f>
        <v>0</v>
      </c>
      <c r="Q1109" t="str">
        <f>LEFT(N1109,FIND("/",N1109)-1)</f>
        <v>games</v>
      </c>
      <c r="R1109" t="str">
        <f>RIGHT(N1109,LEN(N1109)-FIND("/",N1109))</f>
        <v>video games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IF(L1110&gt;0,E1110/L1110,0)</f>
        <v>34.88095238095238</v>
      </c>
      <c r="Q1110" t="str">
        <f>LEFT(N1110,FIND("/",N1110)-1)</f>
        <v>games</v>
      </c>
      <c r="R1110" t="str">
        <f>RIGHT(N1110,LEN(N1110)-FIND("/",N1110))</f>
        <v>video games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IF(L1111&gt;0,E1111/L1111,0)</f>
        <v>15</v>
      </c>
      <c r="Q1111" t="str">
        <f>LEFT(N1111,FIND("/",N1111)-1)</f>
        <v>games</v>
      </c>
      <c r="R1111" t="str">
        <f>RIGHT(N1111,LEN(N1111)-FIND("/",N1111))</f>
        <v>video games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IF(L1112&gt;0,E1112/L1112,0)</f>
        <v>23.181818181818183</v>
      </c>
      <c r="Q1112" t="str">
        <f>LEFT(N1112,FIND("/",N1112)-1)</f>
        <v>games</v>
      </c>
      <c r="R1112" t="str">
        <f>RIGHT(N1112,LEN(N1112)-FIND("/",N1112))</f>
        <v>video games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IF(L1113&gt;0,E1113/L1113,0)</f>
        <v>1</v>
      </c>
      <c r="Q1113" t="str">
        <f>LEFT(N1113,FIND("/",N1113)-1)</f>
        <v>games</v>
      </c>
      <c r="R1113" t="str">
        <f>RIGHT(N1113,LEN(N1113)-FIND("/",N1113))</f>
        <v>video games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IF(L1114&gt;0,E1114/L1114,0)</f>
        <v>100.23371794871794</v>
      </c>
      <c r="Q1114" t="str">
        <f>LEFT(N1114,FIND("/",N1114)-1)</f>
        <v>games</v>
      </c>
      <c r="R1114" t="str">
        <f>RIGHT(N1114,LEN(N1114)-FIND("/",N1114))</f>
        <v>video games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IF(L1115&gt;0,E1115/L1115,0)</f>
        <v>5</v>
      </c>
      <c r="Q1115" t="str">
        <f>LEFT(N1115,FIND("/",N1115)-1)</f>
        <v>games</v>
      </c>
      <c r="R1115" t="str">
        <f>RIGHT(N1115,LEN(N1115)-FIND("/",N1115))</f>
        <v>video games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IF(L1116&gt;0,E1116/L1116,0)</f>
        <v>3.3333333333333335</v>
      </c>
      <c r="Q1116" t="str">
        <f>LEFT(N1116,FIND("/",N1116)-1)</f>
        <v>games</v>
      </c>
      <c r="R1116" t="str">
        <f>RIGHT(N1116,LEN(N1116)-FIND("/",N1116))</f>
        <v>video games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IF(L1117&gt;0,E1117/L1117,0)</f>
        <v>13.25</v>
      </c>
      <c r="Q1117" t="str">
        <f>LEFT(N1117,FIND("/",N1117)-1)</f>
        <v>games</v>
      </c>
      <c r="R1117" t="str">
        <f>RIGHT(N1117,LEN(N1117)-FIND("/",N1117))</f>
        <v>video games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IF(L1118&gt;0,E1118/L1118,0)</f>
        <v>17.852</v>
      </c>
      <c r="Q1118" t="str">
        <f>LEFT(N1118,FIND("/",N1118)-1)</f>
        <v>games</v>
      </c>
      <c r="R1118" t="str">
        <f>RIGHT(N1118,LEN(N1118)-FIND("/",N1118))</f>
        <v>video games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IF(L1119&gt;0,E1119/L1119,0)</f>
        <v>10.375</v>
      </c>
      <c r="Q1119" t="str">
        <f>LEFT(N1119,FIND("/",N1119)-1)</f>
        <v>games</v>
      </c>
      <c r="R1119" t="str">
        <f>RIGHT(N1119,LEN(N1119)-FIND("/",N1119))</f>
        <v>video games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IF(L1120&gt;0,E1120/L1120,0)</f>
        <v>36.333333333333336</v>
      </c>
      <c r="Q1120" t="str">
        <f>LEFT(N1120,FIND("/",N1120)-1)</f>
        <v>games</v>
      </c>
      <c r="R1120" t="str">
        <f>RIGHT(N1120,LEN(N1120)-FIND("/",N1120))</f>
        <v>video games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IF(L1121&gt;0,E1121/L1121,0)</f>
        <v>5</v>
      </c>
      <c r="Q1121" t="str">
        <f>LEFT(N1121,FIND("/",N1121)-1)</f>
        <v>games</v>
      </c>
      <c r="R1121" t="str">
        <f>RIGHT(N1121,LEN(N1121)-FIND("/",N1121))</f>
        <v>video games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>
        <f>IF(L1122&gt;0,E1122/L1122,0)</f>
        <v>0</v>
      </c>
      <c r="Q1122" t="str">
        <f>LEFT(N1122,FIND("/",N1122)-1)</f>
        <v>games</v>
      </c>
      <c r="R1122" t="str">
        <f>RIGHT(N1122,LEN(N1122)-FIND("/",N1122))</f>
        <v>video games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IF(L1123&gt;0,E1123/L1123,0)</f>
        <v>5.8</v>
      </c>
      <c r="Q1123" t="str">
        <f>LEFT(N1123,FIND("/",N1123)-1)</f>
        <v>games</v>
      </c>
      <c r="R1123" t="str">
        <f>RIGHT(N1123,LEN(N1123)-FIND("/",N1123))</f>
        <v>video games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>
        <f>IF(L1124&gt;0,E1124/L1124,0)</f>
        <v>0</v>
      </c>
      <c r="Q1124" t="str">
        <f>LEFT(N1124,FIND("/",N1124)-1)</f>
        <v>games</v>
      </c>
      <c r="R1124" t="str">
        <f>RIGHT(N1124,LEN(N1124)-FIND("/",N1124))</f>
        <v>video games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IF(L1125&gt;0,E1125/L1125,0)</f>
        <v>3.6666666666666665</v>
      </c>
      <c r="Q1125" t="str">
        <f>LEFT(N1125,FIND("/",N1125)-1)</f>
        <v>games</v>
      </c>
      <c r="R1125" t="str">
        <f>RIGHT(N1125,LEN(N1125)-FIND("/",N1125))</f>
        <v>video games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IF(L1126&gt;0,E1126/L1126,0)</f>
        <v>60.714285714285715</v>
      </c>
      <c r="Q1126" t="str">
        <f>LEFT(N1126,FIND("/",N1126)-1)</f>
        <v>games</v>
      </c>
      <c r="R1126" t="str">
        <f>RIGHT(N1126,LEN(N1126)-FIND("/",N1126))</f>
        <v>mobile games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>
        <f>IF(L1127&gt;0,E1127/L1127,0)</f>
        <v>0</v>
      </c>
      <c r="Q1127" t="str">
        <f>LEFT(N1127,FIND("/",N1127)-1)</f>
        <v>games</v>
      </c>
      <c r="R1127" t="str">
        <f>RIGHT(N1127,LEN(N1127)-FIND("/",N1127))</f>
        <v>mobile games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IF(L1128&gt;0,E1128/L1128,0)</f>
        <v>5</v>
      </c>
      <c r="Q1128" t="str">
        <f>LEFT(N1128,FIND("/",N1128)-1)</f>
        <v>games</v>
      </c>
      <c r="R1128" t="str">
        <f>RIGHT(N1128,LEN(N1128)-FIND("/",N1128))</f>
        <v>mobile games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IF(L1129&gt;0,E1129/L1129,0)</f>
        <v>25.434782608695652</v>
      </c>
      <c r="Q1129" t="str">
        <f>LEFT(N1129,FIND("/",N1129)-1)</f>
        <v>games</v>
      </c>
      <c r="R1129" t="str">
        <f>RIGHT(N1129,LEN(N1129)-FIND("/",N1129))</f>
        <v>mobile games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IF(L1130&gt;0,E1130/L1130,0)</f>
        <v>1</v>
      </c>
      <c r="Q1130" t="str">
        <f>LEFT(N1130,FIND("/",N1130)-1)</f>
        <v>games</v>
      </c>
      <c r="R1130" t="str">
        <f>RIGHT(N1130,LEN(N1130)-FIND("/",N1130))</f>
        <v>mobile games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IF(L1131&gt;0,E1131/L1131,0)</f>
        <v>10.5</v>
      </c>
      <c r="Q1131" t="str">
        <f>LEFT(N1131,FIND("/",N1131)-1)</f>
        <v>games</v>
      </c>
      <c r="R1131" t="str">
        <f>RIGHT(N1131,LEN(N1131)-FIND("/",N1131))</f>
        <v>mobile games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IF(L1132&gt;0,E1132/L1132,0)</f>
        <v>3.6666666666666665</v>
      </c>
      <c r="Q1132" t="str">
        <f>LEFT(N1132,FIND("/",N1132)-1)</f>
        <v>games</v>
      </c>
      <c r="R1132" t="str">
        <f>RIGHT(N1132,LEN(N1132)-FIND("/",N1132))</f>
        <v>mobile games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>
        <f>IF(L1133&gt;0,E1133/L1133,0)</f>
        <v>0</v>
      </c>
      <c r="Q1133" t="str">
        <f>LEFT(N1133,FIND("/",N1133)-1)</f>
        <v>games</v>
      </c>
      <c r="R1133" t="str">
        <f>RIGHT(N1133,LEN(N1133)-FIND("/",N1133))</f>
        <v>mobile games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IF(L1134&gt;0,E1134/L1134,0)</f>
        <v>110.61538461538461</v>
      </c>
      <c r="Q1134" t="str">
        <f>LEFT(N1134,FIND("/",N1134)-1)</f>
        <v>games</v>
      </c>
      <c r="R1134" t="str">
        <f>RIGHT(N1134,LEN(N1134)-FIND("/",N1134))</f>
        <v>mobile games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IF(L1135&gt;0,E1135/L1135,0)</f>
        <v>20</v>
      </c>
      <c r="Q1135" t="str">
        <f>LEFT(N1135,FIND("/",N1135)-1)</f>
        <v>games</v>
      </c>
      <c r="R1135" t="str">
        <f>RIGHT(N1135,LEN(N1135)-FIND("/",N1135))</f>
        <v>mobile games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IF(L1136&gt;0,E1136/L1136,0)</f>
        <v>1</v>
      </c>
      <c r="Q1136" t="str">
        <f>LEFT(N1136,FIND("/",N1136)-1)</f>
        <v>games</v>
      </c>
      <c r="R1136" t="str">
        <f>RIGHT(N1136,LEN(N1136)-FIND("/",N1136))</f>
        <v>mobile games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IF(L1137&gt;0,E1137/L1137,0)</f>
        <v>50</v>
      </c>
      <c r="Q1137" t="str">
        <f>LEFT(N1137,FIND("/",N1137)-1)</f>
        <v>games</v>
      </c>
      <c r="R1137" t="str">
        <f>RIGHT(N1137,LEN(N1137)-FIND("/",N1137))</f>
        <v>mobile games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IF(L1138&gt;0,E1138/L1138,0)</f>
        <v>45</v>
      </c>
      <c r="Q1138" t="str">
        <f>LEFT(N1138,FIND("/",N1138)-1)</f>
        <v>games</v>
      </c>
      <c r="R1138" t="str">
        <f>RIGHT(N1138,LEN(N1138)-FIND("/",N1138))</f>
        <v>mobile games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IF(L1139&gt;0,E1139/L1139,0)</f>
        <v>253.2051282051282</v>
      </c>
      <c r="Q1139" t="str">
        <f>LEFT(N1139,FIND("/",N1139)-1)</f>
        <v>games</v>
      </c>
      <c r="R1139" t="str">
        <f>RIGHT(N1139,LEN(N1139)-FIND("/",N1139))</f>
        <v>mobile games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IF(L1140&gt;0,E1140/L1140,0)</f>
        <v>31.25</v>
      </c>
      <c r="Q1140" t="str">
        <f>LEFT(N1140,FIND("/",N1140)-1)</f>
        <v>games</v>
      </c>
      <c r="R1140" t="str">
        <f>RIGHT(N1140,LEN(N1140)-FIND("/",N1140))</f>
        <v>mobile games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IF(L1141&gt;0,E1141/L1141,0)</f>
        <v>5</v>
      </c>
      <c r="Q1141" t="str">
        <f>LEFT(N1141,FIND("/",N1141)-1)</f>
        <v>games</v>
      </c>
      <c r="R1141" t="str">
        <f>RIGHT(N1141,LEN(N1141)-FIND("/",N1141))</f>
        <v>mobile games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>
        <f>IF(L1142&gt;0,E1142/L1142,0)</f>
        <v>0</v>
      </c>
      <c r="Q1142" t="str">
        <f>LEFT(N1142,FIND("/",N1142)-1)</f>
        <v>games</v>
      </c>
      <c r="R1142" t="str">
        <f>RIGHT(N1142,LEN(N1142)-FIND("/",N1142))</f>
        <v>mobile games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>IF(L1143&gt;0,E1143/L1143,0)</f>
        <v>0</v>
      </c>
      <c r="Q1143" t="str">
        <f>LEFT(N1143,FIND("/",N1143)-1)</f>
        <v>games</v>
      </c>
      <c r="R1143" t="str">
        <f>RIGHT(N1143,LEN(N1143)-FIND("/",N1143))</f>
        <v>mobile games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>
        <f>IF(L1144&gt;0,E1144/L1144,0)</f>
        <v>0</v>
      </c>
      <c r="Q1144" t="str">
        <f>LEFT(N1144,FIND("/",N1144)-1)</f>
        <v>games</v>
      </c>
      <c r="R1144" t="str">
        <f>RIGHT(N1144,LEN(N1144)-FIND("/",N1144))</f>
        <v>mobile games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IF(L1145&gt;0,E1145/L1145,0)</f>
        <v>23.25</v>
      </c>
      <c r="Q1145" t="str">
        <f>LEFT(N1145,FIND("/",N1145)-1)</f>
        <v>games</v>
      </c>
      <c r="R1145" t="str">
        <f>RIGHT(N1145,LEN(N1145)-FIND("/",N1145))</f>
        <v>mobile games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>
        <f>IF(L1146&gt;0,E1146/L1146,0)</f>
        <v>0</v>
      </c>
      <c r="Q1146" t="str">
        <f>LEFT(N1146,FIND("/",N1146)-1)</f>
        <v>food</v>
      </c>
      <c r="R1146" t="str">
        <f>RIGHT(N1146,LEN(N1146)-FIND("/",N1146))</f>
        <v>food trucks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IF(L1147&gt;0,E1147/L1147,0)</f>
        <v>100</v>
      </c>
      <c r="Q1147" t="str">
        <f>LEFT(N1147,FIND("/",N1147)-1)</f>
        <v>food</v>
      </c>
      <c r="R1147" t="str">
        <f>RIGHT(N1147,LEN(N1147)-FIND("/",N1147))</f>
        <v>food trucks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IF(L1148&gt;0,E1148/L1148,0)</f>
        <v>44.166666666666664</v>
      </c>
      <c r="Q1148" t="str">
        <f>LEFT(N1148,FIND("/",N1148)-1)</f>
        <v>food</v>
      </c>
      <c r="R1148" t="str">
        <f>RIGHT(N1148,LEN(N1148)-FIND("/",N1148))</f>
        <v>food trucks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>
        <f>IF(L1149&gt;0,E1149/L1149,0)</f>
        <v>0</v>
      </c>
      <c r="Q1149" t="str">
        <f>LEFT(N1149,FIND("/",N1149)-1)</f>
        <v>food</v>
      </c>
      <c r="R1149" t="str">
        <f>RIGHT(N1149,LEN(N1149)-FIND("/",N1149))</f>
        <v>food trucks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IF(L1150&gt;0,E1150/L1150,0)</f>
        <v>24.333333333333332</v>
      </c>
      <c r="Q1150" t="str">
        <f>LEFT(N1150,FIND("/",N1150)-1)</f>
        <v>food</v>
      </c>
      <c r="R1150" t="str">
        <f>RIGHT(N1150,LEN(N1150)-FIND("/",N1150))</f>
        <v>food trucks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IF(L1151&gt;0,E1151/L1151,0)</f>
        <v>37.5</v>
      </c>
      <c r="Q1151" t="str">
        <f>LEFT(N1151,FIND("/",N1151)-1)</f>
        <v>food</v>
      </c>
      <c r="R1151" t="str">
        <f>RIGHT(N1151,LEN(N1151)-FIND("/",N1151))</f>
        <v>food trucks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IF(L1152&gt;0,E1152/L1152,0)</f>
        <v>42</v>
      </c>
      <c r="Q1152" t="str">
        <f>LEFT(N1152,FIND("/",N1152)-1)</f>
        <v>food</v>
      </c>
      <c r="R1152" t="str">
        <f>RIGHT(N1152,LEN(N1152)-FIND("/",N1152))</f>
        <v>food trucks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>
        <f>IF(L1153&gt;0,E1153/L1153,0)</f>
        <v>0</v>
      </c>
      <c r="Q1153" t="str">
        <f>LEFT(N1153,FIND("/",N1153)-1)</f>
        <v>food</v>
      </c>
      <c r="R1153" t="str">
        <f>RIGHT(N1153,LEN(N1153)-FIND("/",N1153))</f>
        <v>food trucks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IF(L1154&gt;0,E1154/L1154,0)</f>
        <v>60.733333333333334</v>
      </c>
      <c r="Q1154" t="str">
        <f>LEFT(N1154,FIND("/",N1154)-1)</f>
        <v>food</v>
      </c>
      <c r="R1154" t="str">
        <f>RIGHT(N1154,LEN(N1154)-FIND("/",N1154))</f>
        <v>food trucks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IF(L1155&gt;0,E1155/L1155,0)</f>
        <v>50</v>
      </c>
      <c r="Q1155" t="str">
        <f>LEFT(N1155,FIND("/",N1155)-1)</f>
        <v>food</v>
      </c>
      <c r="R1155" t="str">
        <f>RIGHT(N1155,LEN(N1155)-FIND("/",N1155))</f>
        <v>food trucks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IF(L1156&gt;0,E1156/L1156,0)</f>
        <v>108.33333333333333</v>
      </c>
      <c r="Q1156" t="str">
        <f>LEFT(N1156,FIND("/",N1156)-1)</f>
        <v>food</v>
      </c>
      <c r="R1156" t="str">
        <f>RIGHT(N1156,LEN(N1156)-FIND("/",N1156))</f>
        <v>food trucks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IF(L1157&gt;0,E1157/L1157,0)</f>
        <v>23.5</v>
      </c>
      <c r="Q1157" t="str">
        <f>LEFT(N1157,FIND("/",N1157)-1)</f>
        <v>food</v>
      </c>
      <c r="R1157" t="str">
        <f>RIGHT(N1157,LEN(N1157)-FIND("/",N1157))</f>
        <v>food trucks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>
        <f>IF(L1158&gt;0,E1158/L1158,0)</f>
        <v>0</v>
      </c>
      <c r="Q1158" t="str">
        <f>LEFT(N1158,FIND("/",N1158)-1)</f>
        <v>food</v>
      </c>
      <c r="R1158" t="str">
        <f>RIGHT(N1158,LEN(N1158)-FIND("/",N1158))</f>
        <v>food trucks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IF(L1159&gt;0,E1159/L1159,0)</f>
        <v>50.333333333333336</v>
      </c>
      <c r="Q1159" t="str">
        <f>LEFT(N1159,FIND("/",N1159)-1)</f>
        <v>food</v>
      </c>
      <c r="R1159" t="str">
        <f>RIGHT(N1159,LEN(N1159)-FIND("/",N1159))</f>
        <v>food trucks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IF(L1160&gt;0,E1160/L1160,0)</f>
        <v>11.666666666666666</v>
      </c>
      <c r="Q1160" t="str">
        <f>LEFT(N1160,FIND("/",N1160)-1)</f>
        <v>food</v>
      </c>
      <c r="R1160" t="str">
        <f>RIGHT(N1160,LEN(N1160)-FIND("/",N1160))</f>
        <v>food trucks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>
        <f>IF(L1161&gt;0,E1161/L1161,0)</f>
        <v>0</v>
      </c>
      <c r="Q1161" t="str">
        <f>LEFT(N1161,FIND("/",N1161)-1)</f>
        <v>food</v>
      </c>
      <c r="R1161" t="str">
        <f>RIGHT(N1161,LEN(N1161)-FIND("/",N1161))</f>
        <v>food trucks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IF(L1162&gt;0,E1162/L1162,0)</f>
        <v>60.789473684210527</v>
      </c>
      <c r="Q1162" t="str">
        <f>LEFT(N1162,FIND("/",N1162)-1)</f>
        <v>food</v>
      </c>
      <c r="R1162" t="str">
        <f>RIGHT(N1162,LEN(N1162)-FIND("/",N1162))</f>
        <v>food trucks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>
        <f>IF(L1163&gt;0,E1163/L1163,0)</f>
        <v>0</v>
      </c>
      <c r="Q1163" t="str">
        <f>LEFT(N1163,FIND("/",N1163)-1)</f>
        <v>food</v>
      </c>
      <c r="R1163" t="str">
        <f>RIGHT(N1163,LEN(N1163)-FIND("/",N1163))</f>
        <v>food trucks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IF(L1164&gt;0,E1164/L1164,0)</f>
        <v>17.5</v>
      </c>
      <c r="Q1164" t="str">
        <f>LEFT(N1164,FIND("/",N1164)-1)</f>
        <v>food</v>
      </c>
      <c r="R1164" t="str">
        <f>RIGHT(N1164,LEN(N1164)-FIND("/",N1164))</f>
        <v>food trucks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>
        <f>IF(L1165&gt;0,E1165/L1165,0)</f>
        <v>0</v>
      </c>
      <c r="Q1165" t="str">
        <f>LEFT(N1165,FIND("/",N1165)-1)</f>
        <v>food</v>
      </c>
      <c r="R1165" t="str">
        <f>RIGHT(N1165,LEN(N1165)-FIND("/",N1165))</f>
        <v>food trucks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>
        <f>IF(L1166&gt;0,E1166/L1166,0)</f>
        <v>0</v>
      </c>
      <c r="Q1166" t="str">
        <f>LEFT(N1166,FIND("/",N1166)-1)</f>
        <v>food</v>
      </c>
      <c r="R1166" t="str">
        <f>RIGHT(N1166,LEN(N1166)-FIND("/",N1166))</f>
        <v>food trucks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IF(L1167&gt;0,E1167/L1167,0)</f>
        <v>82.82</v>
      </c>
      <c r="Q1167" t="str">
        <f>LEFT(N1167,FIND("/",N1167)-1)</f>
        <v>food</v>
      </c>
      <c r="R1167" t="str">
        <f>RIGHT(N1167,LEN(N1167)-FIND("/",N1167))</f>
        <v>food trucks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IF(L1168&gt;0,E1168/L1168,0)</f>
        <v>358.875</v>
      </c>
      <c r="Q1168" t="str">
        <f>LEFT(N1168,FIND("/",N1168)-1)</f>
        <v>food</v>
      </c>
      <c r="R1168" t="str">
        <f>RIGHT(N1168,LEN(N1168)-FIND("/",N1168))</f>
        <v>food trucks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IF(L1169&gt;0,E1169/L1169,0)</f>
        <v>61.1875</v>
      </c>
      <c r="Q1169" t="str">
        <f>LEFT(N1169,FIND("/",N1169)-1)</f>
        <v>food</v>
      </c>
      <c r="R1169" t="str">
        <f>RIGHT(N1169,LEN(N1169)-FIND("/",N1169))</f>
        <v>food trucks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IF(L1170&gt;0,E1170/L1170,0)</f>
        <v>340</v>
      </c>
      <c r="Q1170" t="str">
        <f>LEFT(N1170,FIND("/",N1170)-1)</f>
        <v>food</v>
      </c>
      <c r="R1170" t="str">
        <f>RIGHT(N1170,LEN(N1170)-FIND("/",N1170))</f>
        <v>food trucks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IF(L1171&gt;0,E1171/L1171,0)</f>
        <v>5.666666666666667</v>
      </c>
      <c r="Q1171" t="str">
        <f>LEFT(N1171,FIND("/",N1171)-1)</f>
        <v>food</v>
      </c>
      <c r="R1171" t="str">
        <f>RIGHT(N1171,LEN(N1171)-FIND("/",N1171))</f>
        <v>food trucks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IF(L1172&gt;0,E1172/L1172,0)</f>
        <v>50</v>
      </c>
      <c r="Q1172" t="str">
        <f>LEFT(N1172,FIND("/",N1172)-1)</f>
        <v>food</v>
      </c>
      <c r="R1172" t="str">
        <f>RIGHT(N1172,LEN(N1172)-FIND("/",N1172))</f>
        <v>food trucks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IF(L1173&gt;0,E1173/L1173,0)</f>
        <v>25</v>
      </c>
      <c r="Q1173" t="str">
        <f>LEFT(N1173,FIND("/",N1173)-1)</f>
        <v>food</v>
      </c>
      <c r="R1173" t="str">
        <f>RIGHT(N1173,LEN(N1173)-FIND("/",N1173))</f>
        <v>food trucks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>
        <f>IF(L1174&gt;0,E1174/L1174,0)</f>
        <v>0</v>
      </c>
      <c r="Q1174" t="str">
        <f>LEFT(N1174,FIND("/",N1174)-1)</f>
        <v>food</v>
      </c>
      <c r="R1174" t="str">
        <f>RIGHT(N1174,LEN(N1174)-FIND("/",N1174))</f>
        <v>food trucks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IF(L1175&gt;0,E1175/L1175,0)</f>
        <v>30</v>
      </c>
      <c r="Q1175" t="str">
        <f>LEFT(N1175,FIND("/",N1175)-1)</f>
        <v>food</v>
      </c>
      <c r="R1175" t="str">
        <f>RIGHT(N1175,LEN(N1175)-FIND("/",N1175))</f>
        <v>food trucks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IF(L1176&gt;0,E1176/L1176,0)</f>
        <v>46.631578947368418</v>
      </c>
      <c r="Q1176" t="str">
        <f>LEFT(N1176,FIND("/",N1176)-1)</f>
        <v>food</v>
      </c>
      <c r="R1176" t="str">
        <f>RIGHT(N1176,LEN(N1176)-FIND("/",N1176))</f>
        <v>food trucks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IF(L1177&gt;0,E1177/L1177,0)</f>
        <v>65</v>
      </c>
      <c r="Q1177" t="str">
        <f>LEFT(N1177,FIND("/",N1177)-1)</f>
        <v>food</v>
      </c>
      <c r="R1177" t="str">
        <f>RIGHT(N1177,LEN(N1177)-FIND("/",N1177))</f>
        <v>food trucks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IF(L1178&gt;0,E1178/L1178,0)</f>
        <v>10</v>
      </c>
      <c r="Q1178" t="str">
        <f>LEFT(N1178,FIND("/",N1178)-1)</f>
        <v>food</v>
      </c>
      <c r="R1178" t="str">
        <f>RIGHT(N1178,LEN(N1178)-FIND("/",N1178))</f>
        <v>food trucks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>
        <f>IF(L1179&gt;0,E1179/L1179,0)</f>
        <v>0</v>
      </c>
      <c r="Q1179" t="str">
        <f>LEFT(N1179,FIND("/",N1179)-1)</f>
        <v>food</v>
      </c>
      <c r="R1179" t="str">
        <f>RIGHT(N1179,LEN(N1179)-FIND("/",N1179))</f>
        <v>food trucks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IF(L1180&gt;0,E1180/L1180,0)</f>
        <v>5</v>
      </c>
      <c r="Q1180" t="str">
        <f>LEFT(N1180,FIND("/",N1180)-1)</f>
        <v>food</v>
      </c>
      <c r="R1180" t="str">
        <f>RIGHT(N1180,LEN(N1180)-FIND("/",N1180))</f>
        <v>food trucks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IF(L1181&gt;0,E1181/L1181,0)</f>
        <v>640</v>
      </c>
      <c r="Q1181" t="str">
        <f>LEFT(N1181,FIND("/",N1181)-1)</f>
        <v>food</v>
      </c>
      <c r="R1181" t="str">
        <f>RIGHT(N1181,LEN(N1181)-FIND("/",N1181))</f>
        <v>food trucks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IF(L1182&gt;0,E1182/L1182,0)</f>
        <v>69.117647058823536</v>
      </c>
      <c r="Q1182" t="str">
        <f>LEFT(N1182,FIND("/",N1182)-1)</f>
        <v>food</v>
      </c>
      <c r="R1182" t="str">
        <f>RIGHT(N1182,LEN(N1182)-FIND("/",N1182))</f>
        <v>food trucks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IF(L1183&gt;0,E1183/L1183,0)</f>
        <v>1.3333333333333333</v>
      </c>
      <c r="Q1183" t="str">
        <f>LEFT(N1183,FIND("/",N1183)-1)</f>
        <v>food</v>
      </c>
      <c r="R1183" t="str">
        <f>RIGHT(N1183,LEN(N1183)-FIND("/",N1183))</f>
        <v>food trucks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IF(L1184&gt;0,E1184/L1184,0)</f>
        <v>10.5</v>
      </c>
      <c r="Q1184" t="str">
        <f>LEFT(N1184,FIND("/",N1184)-1)</f>
        <v>food</v>
      </c>
      <c r="R1184" t="str">
        <f>RIGHT(N1184,LEN(N1184)-FIND("/",N1184))</f>
        <v>food trucks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IF(L1185&gt;0,E1185/L1185,0)</f>
        <v>33.333333333333336</v>
      </c>
      <c r="Q1185" t="str">
        <f>LEFT(N1185,FIND("/",N1185)-1)</f>
        <v>food</v>
      </c>
      <c r="R1185" t="str">
        <f>RIGHT(N1185,LEN(N1185)-FIND("/",N1185))</f>
        <v>food trucks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IF(L1186&gt;0,E1186/L1186,0)</f>
        <v>61.562666666666665</v>
      </c>
      <c r="Q1186" t="str">
        <f>LEFT(N1186,FIND("/",N1186)-1)</f>
        <v>photography</v>
      </c>
      <c r="R1186" t="str">
        <f>RIGHT(N1186,LEN(N1186)-FIND("/",N1186))</f>
        <v>photobooks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IF(L1187&gt;0,E1187/L1187,0)</f>
        <v>118.73873873873873</v>
      </c>
      <c r="Q1187" t="str">
        <f>LEFT(N1187,FIND("/",N1187)-1)</f>
        <v>photography</v>
      </c>
      <c r="R1187" t="str">
        <f>RIGHT(N1187,LEN(N1187)-FIND("/",N1187))</f>
        <v>photobooks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IF(L1188&gt;0,E1188/L1188,0)</f>
        <v>65.081300813008127</v>
      </c>
      <c r="Q1188" t="str">
        <f>LEFT(N1188,FIND("/",N1188)-1)</f>
        <v>photography</v>
      </c>
      <c r="R1188" t="str">
        <f>RIGHT(N1188,LEN(N1188)-FIND("/",N1188))</f>
        <v>photobooks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IF(L1189&gt;0,E1189/L1189,0)</f>
        <v>130.15714285714284</v>
      </c>
      <c r="Q1189" t="str">
        <f>LEFT(N1189,FIND("/",N1189)-1)</f>
        <v>photography</v>
      </c>
      <c r="R1189" t="str">
        <f>RIGHT(N1189,LEN(N1189)-FIND("/",N1189))</f>
        <v>photobooks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IF(L1190&gt;0,E1190/L1190,0)</f>
        <v>37.776470588235291</v>
      </c>
      <c r="Q1190" t="str">
        <f>LEFT(N1190,FIND("/",N1190)-1)</f>
        <v>photography</v>
      </c>
      <c r="R1190" t="str">
        <f>RIGHT(N1190,LEN(N1190)-FIND("/",N1190))</f>
        <v>photobooks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IF(L1191&gt;0,E1191/L1191,0)</f>
        <v>112.79069767441861</v>
      </c>
      <c r="Q1191" t="str">
        <f>LEFT(N1191,FIND("/",N1191)-1)</f>
        <v>photography</v>
      </c>
      <c r="R1191" t="str">
        <f>RIGHT(N1191,LEN(N1191)-FIND("/",N1191))</f>
        <v>photobooks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IF(L1192&gt;0,E1192/L1192,0)</f>
        <v>51.92307692307692</v>
      </c>
      <c r="Q1192" t="str">
        <f>LEFT(N1192,FIND("/",N1192)-1)</f>
        <v>photography</v>
      </c>
      <c r="R1192" t="str">
        <f>RIGHT(N1192,LEN(N1192)-FIND("/",N1192))</f>
        <v>photobooks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IF(L1193&gt;0,E1193/L1193,0)</f>
        <v>89.242424242424249</v>
      </c>
      <c r="Q1193" t="str">
        <f>LEFT(N1193,FIND("/",N1193)-1)</f>
        <v>photography</v>
      </c>
      <c r="R1193" t="str">
        <f>RIGHT(N1193,LEN(N1193)-FIND("/",N1193))</f>
        <v>photobooks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IF(L1194&gt;0,E1194/L1194,0)</f>
        <v>19.333333333333332</v>
      </c>
      <c r="Q1194" t="str">
        <f>LEFT(N1194,FIND("/",N1194)-1)</f>
        <v>photography</v>
      </c>
      <c r="R1194" t="str">
        <f>RIGHT(N1194,LEN(N1194)-FIND("/",N1194))</f>
        <v>photobooks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IF(L1195&gt;0,E1195/L1195,0)</f>
        <v>79.967032967032964</v>
      </c>
      <c r="Q1195" t="str">
        <f>LEFT(N1195,FIND("/",N1195)-1)</f>
        <v>photography</v>
      </c>
      <c r="R1195" t="str">
        <f>RIGHT(N1195,LEN(N1195)-FIND("/",N1195))</f>
        <v>photobooks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IF(L1196&gt;0,E1196/L1196,0)</f>
        <v>56.414565826330531</v>
      </c>
      <c r="Q1196" t="str">
        <f>LEFT(N1196,FIND("/",N1196)-1)</f>
        <v>photography</v>
      </c>
      <c r="R1196" t="str">
        <f>RIGHT(N1196,LEN(N1196)-FIND("/",N1196))</f>
        <v>photobooks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IF(L1197&gt;0,E1197/L1197,0)</f>
        <v>79.411764705882348</v>
      </c>
      <c r="Q1197" t="str">
        <f>LEFT(N1197,FIND("/",N1197)-1)</f>
        <v>photography</v>
      </c>
      <c r="R1197" t="str">
        <f>RIGHT(N1197,LEN(N1197)-FIND("/",N1197))</f>
        <v>photobooks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IF(L1198&gt;0,E1198/L1198,0)</f>
        <v>76.439453125</v>
      </c>
      <c r="Q1198" t="str">
        <f>LEFT(N1198,FIND("/",N1198)-1)</f>
        <v>photography</v>
      </c>
      <c r="R1198" t="str">
        <f>RIGHT(N1198,LEN(N1198)-FIND("/",N1198))</f>
        <v>photobooks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IF(L1199&gt;0,E1199/L1199,0)</f>
        <v>121</v>
      </c>
      <c r="Q1199" t="str">
        <f>LEFT(N1199,FIND("/",N1199)-1)</f>
        <v>photography</v>
      </c>
      <c r="R1199" t="str">
        <f>RIGHT(N1199,LEN(N1199)-FIND("/",N1199))</f>
        <v>photobooks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IF(L1200&gt;0,E1200/L1200,0)</f>
        <v>54.616766467065865</v>
      </c>
      <c r="Q1200" t="str">
        <f>LEFT(N1200,FIND("/",N1200)-1)</f>
        <v>photography</v>
      </c>
      <c r="R1200" t="str">
        <f>RIGHT(N1200,LEN(N1200)-FIND("/",N1200))</f>
        <v>photobooks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IF(L1201&gt;0,E1201/L1201,0)</f>
        <v>299.22222222222223</v>
      </c>
      <c r="Q1201" t="str">
        <f>LEFT(N1201,FIND("/",N1201)-1)</f>
        <v>photography</v>
      </c>
      <c r="R1201" t="str">
        <f>RIGHT(N1201,LEN(N1201)-FIND("/",N1201))</f>
        <v>photobooks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IF(L1202&gt;0,E1202/L1202,0)</f>
        <v>58.533980582524272</v>
      </c>
      <c r="Q1202" t="str">
        <f>LEFT(N1202,FIND("/",N1202)-1)</f>
        <v>photography</v>
      </c>
      <c r="R1202" t="str">
        <f>RIGHT(N1202,LEN(N1202)-FIND("/",N1202))</f>
        <v>photobooks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IF(L1203&gt;0,E1203/L1203,0)</f>
        <v>55.371801801801809</v>
      </c>
      <c r="Q1203" t="str">
        <f>LEFT(N1203,FIND("/",N1203)-1)</f>
        <v>photography</v>
      </c>
      <c r="R1203" t="str">
        <f>RIGHT(N1203,LEN(N1203)-FIND("/",N1203))</f>
        <v>photobooks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IF(L1204&gt;0,E1204/L1204,0)</f>
        <v>183.80442804428046</v>
      </c>
      <c r="Q1204" t="str">
        <f>LEFT(N1204,FIND("/",N1204)-1)</f>
        <v>photography</v>
      </c>
      <c r="R1204" t="str">
        <f>RIGHT(N1204,LEN(N1204)-FIND("/",N1204))</f>
        <v>photobooks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IF(L1205&gt;0,E1205/L1205,0)</f>
        <v>165.34653465346534</v>
      </c>
      <c r="Q1205" t="str">
        <f>LEFT(N1205,FIND("/",N1205)-1)</f>
        <v>photography</v>
      </c>
      <c r="R1205" t="str">
        <f>RIGHT(N1205,LEN(N1205)-FIND("/",N1205))</f>
        <v>photobooks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IF(L1206&gt;0,E1206/L1206,0)</f>
        <v>234.78947368421052</v>
      </c>
      <c r="Q1206" t="str">
        <f>LEFT(N1206,FIND("/",N1206)-1)</f>
        <v>photography</v>
      </c>
      <c r="R1206" t="str">
        <f>RIGHT(N1206,LEN(N1206)-FIND("/",N1206))</f>
        <v>photobooks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IF(L1207&gt;0,E1207/L1207,0)</f>
        <v>211.48387096774192</v>
      </c>
      <c r="Q1207" t="str">
        <f>LEFT(N1207,FIND("/",N1207)-1)</f>
        <v>photography</v>
      </c>
      <c r="R1207" t="str">
        <f>RIGHT(N1207,LEN(N1207)-FIND("/",N1207))</f>
        <v>photobooks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IF(L1208&gt;0,E1208/L1208,0)</f>
        <v>32.34375</v>
      </c>
      <c r="Q1208" t="str">
        <f>LEFT(N1208,FIND("/",N1208)-1)</f>
        <v>photography</v>
      </c>
      <c r="R1208" t="str">
        <f>RIGHT(N1208,LEN(N1208)-FIND("/",N1208))</f>
        <v>photobooks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IF(L1209&gt;0,E1209/L1209,0)</f>
        <v>123.37588652482269</v>
      </c>
      <c r="Q1209" t="str">
        <f>LEFT(N1209,FIND("/",N1209)-1)</f>
        <v>photography</v>
      </c>
      <c r="R1209" t="str">
        <f>RIGHT(N1209,LEN(N1209)-FIND("/",N1209))</f>
        <v>photobooks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IF(L1210&gt;0,E1210/L1210,0)</f>
        <v>207.06666666666666</v>
      </c>
      <c r="Q1210" t="str">
        <f>LEFT(N1210,FIND("/",N1210)-1)</f>
        <v>photography</v>
      </c>
      <c r="R1210" t="str">
        <f>RIGHT(N1210,LEN(N1210)-FIND("/",N1210))</f>
        <v>photobooks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IF(L1211&gt;0,E1211/L1211,0)</f>
        <v>138.2608695652174</v>
      </c>
      <c r="Q1211" t="str">
        <f>LEFT(N1211,FIND("/",N1211)-1)</f>
        <v>photography</v>
      </c>
      <c r="R1211" t="str">
        <f>RIGHT(N1211,LEN(N1211)-FIND("/",N1211))</f>
        <v>photobooks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IF(L1212&gt;0,E1212/L1212,0)</f>
        <v>493.81553398058253</v>
      </c>
      <c r="Q1212" t="str">
        <f>LEFT(N1212,FIND("/",N1212)-1)</f>
        <v>photography</v>
      </c>
      <c r="R1212" t="str">
        <f>RIGHT(N1212,LEN(N1212)-FIND("/",N1212))</f>
        <v>photobooks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IF(L1213&gt;0,E1213/L1213,0)</f>
        <v>168.5</v>
      </c>
      <c r="Q1213" t="str">
        <f>LEFT(N1213,FIND("/",N1213)-1)</f>
        <v>photography</v>
      </c>
      <c r="R1213" t="str">
        <f>RIGHT(N1213,LEN(N1213)-FIND("/",N1213))</f>
        <v>photobooks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IF(L1214&gt;0,E1214/L1214,0)</f>
        <v>38.867469879518069</v>
      </c>
      <c r="Q1214" t="str">
        <f>LEFT(N1214,FIND("/",N1214)-1)</f>
        <v>photography</v>
      </c>
      <c r="R1214" t="str">
        <f>RIGHT(N1214,LEN(N1214)-FIND("/",N1214))</f>
        <v>photobooks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IF(L1215&gt;0,E1215/L1215,0)</f>
        <v>61.527777777777779</v>
      </c>
      <c r="Q1215" t="str">
        <f>LEFT(N1215,FIND("/",N1215)-1)</f>
        <v>photography</v>
      </c>
      <c r="R1215" t="str">
        <f>RIGHT(N1215,LEN(N1215)-FIND("/",N1215))</f>
        <v>photobooks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IF(L1216&gt;0,E1216/L1216,0)</f>
        <v>105.44</v>
      </c>
      <c r="Q1216" t="str">
        <f>LEFT(N1216,FIND("/",N1216)-1)</f>
        <v>photography</v>
      </c>
      <c r="R1216" t="str">
        <f>RIGHT(N1216,LEN(N1216)-FIND("/",N1216))</f>
        <v>photobooks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IF(L1217&gt;0,E1217/L1217,0)</f>
        <v>71.592003642987251</v>
      </c>
      <c r="Q1217" t="str">
        <f>LEFT(N1217,FIND("/",N1217)-1)</f>
        <v>photography</v>
      </c>
      <c r="R1217" t="str">
        <f>RIGHT(N1217,LEN(N1217)-FIND("/",N1217))</f>
        <v>photobooks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IF(L1218&gt;0,E1218/L1218,0)</f>
        <v>91.882882882882882</v>
      </c>
      <c r="Q1218" t="str">
        <f>LEFT(N1218,FIND("/",N1218)-1)</f>
        <v>photography</v>
      </c>
      <c r="R1218" t="str">
        <f>RIGHT(N1218,LEN(N1218)-FIND("/",N1218))</f>
        <v>photobooks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IF(L1219&gt;0,E1219/L1219,0)</f>
        <v>148.57377049180329</v>
      </c>
      <c r="Q1219" t="str">
        <f>LEFT(N1219,FIND("/",N1219)-1)</f>
        <v>photography</v>
      </c>
      <c r="R1219" t="str">
        <f>RIGHT(N1219,LEN(N1219)-FIND("/",N1219))</f>
        <v>photobooks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IF(L1220&gt;0,E1220/L1220,0)</f>
        <v>174.2134831460674</v>
      </c>
      <c r="Q1220" t="str">
        <f>LEFT(N1220,FIND("/",N1220)-1)</f>
        <v>photography</v>
      </c>
      <c r="R1220" t="str">
        <f>RIGHT(N1220,LEN(N1220)-FIND("/",N1220))</f>
        <v>photobooks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IF(L1221&gt;0,E1221/L1221,0)</f>
        <v>102.86166007905139</v>
      </c>
      <c r="Q1221" t="str">
        <f>LEFT(N1221,FIND("/",N1221)-1)</f>
        <v>photography</v>
      </c>
      <c r="R1221" t="str">
        <f>RIGHT(N1221,LEN(N1221)-FIND("/",N1221))</f>
        <v>photobooks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IF(L1222&gt;0,E1222/L1222,0)</f>
        <v>111.17857142857143</v>
      </c>
      <c r="Q1222" t="str">
        <f>LEFT(N1222,FIND("/",N1222)-1)</f>
        <v>photography</v>
      </c>
      <c r="R1222" t="str">
        <f>RIGHT(N1222,LEN(N1222)-FIND("/",N1222))</f>
        <v>photobooks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IF(L1223&gt;0,E1223/L1223,0)</f>
        <v>23.796213592233013</v>
      </c>
      <c r="Q1223" t="str">
        <f>LEFT(N1223,FIND("/",N1223)-1)</f>
        <v>photography</v>
      </c>
      <c r="R1223" t="str">
        <f>RIGHT(N1223,LEN(N1223)-FIND("/",N1223))</f>
        <v>photobooks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IF(L1224&gt;0,E1224/L1224,0)</f>
        <v>81.268115942028984</v>
      </c>
      <c r="Q1224" t="str">
        <f>LEFT(N1224,FIND("/",N1224)-1)</f>
        <v>photography</v>
      </c>
      <c r="R1224" t="str">
        <f>RIGHT(N1224,LEN(N1224)-FIND("/",N1224))</f>
        <v>photobooks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IF(L1225&gt;0,E1225/L1225,0)</f>
        <v>116.21465968586388</v>
      </c>
      <c r="Q1225" t="str">
        <f>LEFT(N1225,FIND("/",N1225)-1)</f>
        <v>photography</v>
      </c>
      <c r="R1225" t="str">
        <f>RIGHT(N1225,LEN(N1225)-FIND("/",N1225))</f>
        <v>photobooks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IF(L1226&gt;0,E1226/L1226,0)</f>
        <v>58.888888888888886</v>
      </c>
      <c r="Q1226" t="str">
        <f>LEFT(N1226,FIND("/",N1226)-1)</f>
        <v>music</v>
      </c>
      <c r="R1226" t="str">
        <f>RIGHT(N1226,LEN(N1226)-FIND("/",N1226))</f>
        <v>world music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IF(L1227&gt;0,E1227/L1227,0)</f>
        <v>44</v>
      </c>
      <c r="Q1227" t="str">
        <f>LEFT(N1227,FIND("/",N1227)-1)</f>
        <v>music</v>
      </c>
      <c r="R1227" t="str">
        <f>RIGHT(N1227,LEN(N1227)-FIND("/",N1227))</f>
        <v>world music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IF(L1228&gt;0,E1228/L1228,0)</f>
        <v>48.424999999999997</v>
      </c>
      <c r="Q1228" t="str">
        <f>LEFT(N1228,FIND("/",N1228)-1)</f>
        <v>music</v>
      </c>
      <c r="R1228" t="str">
        <f>RIGHT(N1228,LEN(N1228)-FIND("/",N1228))</f>
        <v>world music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>
        <f>IF(L1229&gt;0,E1229/L1229,0)</f>
        <v>0</v>
      </c>
      <c r="Q1229" t="str">
        <f>LEFT(N1229,FIND("/",N1229)-1)</f>
        <v>music</v>
      </c>
      <c r="R1229" t="str">
        <f>RIGHT(N1229,LEN(N1229)-FIND("/",N1229))</f>
        <v>world music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IF(L1230&gt;0,E1230/L1230,0)</f>
        <v>61.041666666666664</v>
      </c>
      <c r="Q1230" t="str">
        <f>LEFT(N1230,FIND("/",N1230)-1)</f>
        <v>music</v>
      </c>
      <c r="R1230" t="str">
        <f>RIGHT(N1230,LEN(N1230)-FIND("/",N1230))</f>
        <v>world music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IF(L1231&gt;0,E1231/L1231,0)</f>
        <v>25</v>
      </c>
      <c r="Q1231" t="str">
        <f>LEFT(N1231,FIND("/",N1231)-1)</f>
        <v>music</v>
      </c>
      <c r="R1231" t="str">
        <f>RIGHT(N1231,LEN(N1231)-FIND("/",N1231))</f>
        <v>world music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>
        <f>IF(L1232&gt;0,E1232/L1232,0)</f>
        <v>0</v>
      </c>
      <c r="Q1232" t="str">
        <f>LEFT(N1232,FIND("/",N1232)-1)</f>
        <v>music</v>
      </c>
      <c r="R1232" t="str">
        <f>RIGHT(N1232,LEN(N1232)-FIND("/",N1232))</f>
        <v>world music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>
        <f>IF(L1233&gt;0,E1233/L1233,0)</f>
        <v>0</v>
      </c>
      <c r="Q1233" t="str">
        <f>LEFT(N1233,FIND("/",N1233)-1)</f>
        <v>music</v>
      </c>
      <c r="R1233" t="str">
        <f>RIGHT(N1233,LEN(N1233)-FIND("/",N1233))</f>
        <v>world music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IF(L1234&gt;0,E1234/L1234,0)</f>
        <v>40</v>
      </c>
      <c r="Q1234" t="str">
        <f>LEFT(N1234,FIND("/",N1234)-1)</f>
        <v>music</v>
      </c>
      <c r="R1234" t="str">
        <f>RIGHT(N1234,LEN(N1234)-FIND("/",N1234))</f>
        <v>world music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IF(L1235&gt;0,E1235/L1235,0)</f>
        <v>19.333333333333332</v>
      </c>
      <c r="Q1235" t="str">
        <f>LEFT(N1235,FIND("/",N1235)-1)</f>
        <v>music</v>
      </c>
      <c r="R1235" t="str">
        <f>RIGHT(N1235,LEN(N1235)-FIND("/",N1235))</f>
        <v>world music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>
        <f>IF(L1236&gt;0,E1236/L1236,0)</f>
        <v>0</v>
      </c>
      <c r="Q1236" t="str">
        <f>LEFT(N1236,FIND("/",N1236)-1)</f>
        <v>music</v>
      </c>
      <c r="R1236" t="str">
        <f>RIGHT(N1236,LEN(N1236)-FIND("/",N1236))</f>
        <v>world music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IF(L1237&gt;0,E1237/L1237,0)</f>
        <v>35</v>
      </c>
      <c r="Q1237" t="str">
        <f>LEFT(N1237,FIND("/",N1237)-1)</f>
        <v>music</v>
      </c>
      <c r="R1237" t="str">
        <f>RIGHT(N1237,LEN(N1237)-FIND("/",N1237))</f>
        <v>world music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>
        <f>IF(L1238&gt;0,E1238/L1238,0)</f>
        <v>0</v>
      </c>
      <c r="Q1238" t="str">
        <f>LEFT(N1238,FIND("/",N1238)-1)</f>
        <v>music</v>
      </c>
      <c r="R1238" t="str">
        <f>RIGHT(N1238,LEN(N1238)-FIND("/",N1238))</f>
        <v>world music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>
        <f>IF(L1239&gt;0,E1239/L1239,0)</f>
        <v>0</v>
      </c>
      <c r="Q1239" t="str">
        <f>LEFT(N1239,FIND("/",N1239)-1)</f>
        <v>music</v>
      </c>
      <c r="R1239" t="str">
        <f>RIGHT(N1239,LEN(N1239)-FIND("/",N1239))</f>
        <v>world music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IF(L1240&gt;0,E1240/L1240,0)</f>
        <v>59.333333333333336</v>
      </c>
      <c r="Q1240" t="str">
        <f>LEFT(N1240,FIND("/",N1240)-1)</f>
        <v>music</v>
      </c>
      <c r="R1240" t="str">
        <f>RIGHT(N1240,LEN(N1240)-FIND("/",N1240))</f>
        <v>world music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>
        <f>IF(L1241&gt;0,E1241/L1241,0)</f>
        <v>0</v>
      </c>
      <c r="Q1241" t="str">
        <f>LEFT(N1241,FIND("/",N1241)-1)</f>
        <v>music</v>
      </c>
      <c r="R1241" t="str">
        <f>RIGHT(N1241,LEN(N1241)-FIND("/",N1241))</f>
        <v>world music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IF(L1242&gt;0,E1242/L1242,0)</f>
        <v>30.125</v>
      </c>
      <c r="Q1242" t="str">
        <f>LEFT(N1242,FIND("/",N1242)-1)</f>
        <v>music</v>
      </c>
      <c r="R1242" t="str">
        <f>RIGHT(N1242,LEN(N1242)-FIND("/",N1242))</f>
        <v>world music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IF(L1243&gt;0,E1243/L1243,0)</f>
        <v>74.617647058823536</v>
      </c>
      <c r="Q1243" t="str">
        <f>LEFT(N1243,FIND("/",N1243)-1)</f>
        <v>music</v>
      </c>
      <c r="R1243" t="str">
        <f>RIGHT(N1243,LEN(N1243)-FIND("/",N1243))</f>
        <v>world music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IF(L1244&gt;0,E1244/L1244,0)</f>
        <v>5</v>
      </c>
      <c r="Q1244" t="str">
        <f>LEFT(N1244,FIND("/",N1244)-1)</f>
        <v>music</v>
      </c>
      <c r="R1244" t="str">
        <f>RIGHT(N1244,LEN(N1244)-FIND("/",N1244))</f>
        <v>world music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IF(L1245&gt;0,E1245/L1245,0)</f>
        <v>44.5</v>
      </c>
      <c r="Q1245" t="str">
        <f>LEFT(N1245,FIND("/",N1245)-1)</f>
        <v>music</v>
      </c>
      <c r="R1245" t="str">
        <f>RIGHT(N1245,LEN(N1245)-FIND("/",N1245))</f>
        <v>world music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IF(L1246&gt;0,E1246/L1246,0)</f>
        <v>46.133333333333333</v>
      </c>
      <c r="Q1246" t="str">
        <f>LEFT(N1246,FIND("/",N1246)-1)</f>
        <v>music</v>
      </c>
      <c r="R1246" t="str">
        <f>RIGHT(N1246,LEN(N1246)-FIND("/",N1246))</f>
        <v>rock</v>
      </c>
      <c r="S1246" s="20">
        <f>(((J1246/60)/60)/24)+DATE(1970,1,1)</f>
        <v>41355.825497685182</v>
      </c>
      <c r="T1246" s="20">
        <f>(((I1246/60)/60)/24)+DATE(1970,1,1)</f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IF(L1247&gt;0,E1247/L1247,0)</f>
        <v>141.47058823529412</v>
      </c>
      <c r="Q1247" t="str">
        <f>LEFT(N1247,FIND("/",N1247)-1)</f>
        <v>music</v>
      </c>
      <c r="R1247" t="str">
        <f>RIGHT(N1247,LEN(N1247)-FIND("/",N1247))</f>
        <v>rock</v>
      </c>
      <c r="S1247" s="20">
        <f>(((J1247/60)/60)/24)+DATE(1970,1,1)</f>
        <v>41774.599930555552</v>
      </c>
      <c r="T1247" s="20">
        <f>(((I1247/60)/60)/24)+DATE(1970,1,1)</f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IF(L1248&gt;0,E1248/L1248,0)</f>
        <v>75.483870967741936</v>
      </c>
      <c r="Q1248" t="str">
        <f>LEFT(N1248,FIND("/",N1248)-1)</f>
        <v>music</v>
      </c>
      <c r="R1248" t="str">
        <f>RIGHT(N1248,LEN(N1248)-FIND("/",N1248))</f>
        <v>rock</v>
      </c>
      <c r="S1248" s="20">
        <f>(((J1248/60)/60)/24)+DATE(1970,1,1)</f>
        <v>40838.043391203704</v>
      </c>
      <c r="T1248" s="20">
        <f>(((I1248/60)/60)/24)+DATE(1970,1,1)</f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IF(L1249&gt;0,E1249/L1249,0)</f>
        <v>85.5</v>
      </c>
      <c r="Q1249" t="str">
        <f>LEFT(N1249,FIND("/",N1249)-1)</f>
        <v>music</v>
      </c>
      <c r="R1249" t="str">
        <f>RIGHT(N1249,LEN(N1249)-FIND("/",N1249))</f>
        <v>rock</v>
      </c>
      <c r="S1249" s="20">
        <f>(((J1249/60)/60)/24)+DATE(1970,1,1)</f>
        <v>41370.292303240742</v>
      </c>
      <c r="T1249" s="20">
        <f>(((I1249/60)/60)/24)+DATE(1970,1,1)</f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IF(L1250&gt;0,E1250/L1250,0)</f>
        <v>64.254237288135599</v>
      </c>
      <c r="Q1250" t="str">
        <f>LEFT(N1250,FIND("/",N1250)-1)</f>
        <v>music</v>
      </c>
      <c r="R1250" t="str">
        <f>RIGHT(N1250,LEN(N1250)-FIND("/",N1250))</f>
        <v>rock</v>
      </c>
      <c r="S1250" s="20">
        <f>(((J1250/60)/60)/24)+DATE(1970,1,1)</f>
        <v>41767.656863425924</v>
      </c>
      <c r="T1250" s="20">
        <f>(((I1250/60)/60)/24)+DATE(1970,1,1)</f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IF(L1251&gt;0,E1251/L1251,0)</f>
        <v>64.46913580246914</v>
      </c>
      <c r="Q1251" t="str">
        <f>LEFT(N1251,FIND("/",N1251)-1)</f>
        <v>music</v>
      </c>
      <c r="R1251" t="str">
        <f>RIGHT(N1251,LEN(N1251)-FIND("/",N1251))</f>
        <v>rock</v>
      </c>
      <c r="S1251" s="20">
        <f>(((J1251/60)/60)/24)+DATE(1970,1,1)</f>
        <v>41067.74086805556</v>
      </c>
      <c r="T1251" s="20">
        <f>(((I1251/60)/60)/24)+DATE(1970,1,1)</f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IF(L1252&gt;0,E1252/L1252,0)</f>
        <v>118.2007874015748</v>
      </c>
      <c r="Q1252" t="str">
        <f>LEFT(N1252,FIND("/",N1252)-1)</f>
        <v>music</v>
      </c>
      <c r="R1252" t="str">
        <f>RIGHT(N1252,LEN(N1252)-FIND("/",N1252))</f>
        <v>rock</v>
      </c>
      <c r="S1252" s="20">
        <f>(((J1252/60)/60)/24)+DATE(1970,1,1)</f>
        <v>41843.64271990741</v>
      </c>
      <c r="T1252" s="20">
        <f>(((I1252/60)/60)/24)+DATE(1970,1,1)</f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IF(L1253&gt;0,E1253/L1253,0)</f>
        <v>82.540540540540547</v>
      </c>
      <c r="Q1253" t="str">
        <f>LEFT(N1253,FIND("/",N1253)-1)</f>
        <v>music</v>
      </c>
      <c r="R1253" t="str">
        <f>RIGHT(N1253,LEN(N1253)-FIND("/",N1253))</f>
        <v>rock</v>
      </c>
      <c r="S1253" s="20">
        <f>(((J1253/60)/60)/24)+DATE(1970,1,1)</f>
        <v>40751.814432870371</v>
      </c>
      <c r="T1253" s="20">
        <f>(((I1253/60)/60)/24)+DATE(1970,1,1)</f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IF(L1254&gt;0,E1254/L1254,0)</f>
        <v>34.170212765957444</v>
      </c>
      <c r="Q1254" t="str">
        <f>LEFT(N1254,FIND("/",N1254)-1)</f>
        <v>music</v>
      </c>
      <c r="R1254" t="str">
        <f>RIGHT(N1254,LEN(N1254)-FIND("/",N1254))</f>
        <v>rock</v>
      </c>
      <c r="S1254" s="20">
        <f>(((J1254/60)/60)/24)+DATE(1970,1,1)</f>
        <v>41543.988067129627</v>
      </c>
      <c r="T1254" s="20">
        <f>(((I1254/60)/60)/24)+DATE(1970,1,1)</f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IF(L1255&gt;0,E1255/L1255,0)</f>
        <v>42.73322081575246</v>
      </c>
      <c r="Q1255" t="str">
        <f>LEFT(N1255,FIND("/",N1255)-1)</f>
        <v>music</v>
      </c>
      <c r="R1255" t="str">
        <f>RIGHT(N1255,LEN(N1255)-FIND("/",N1255))</f>
        <v>rock</v>
      </c>
      <c r="S1255" s="20">
        <f>(((J1255/60)/60)/24)+DATE(1970,1,1)</f>
        <v>41855.783645833333</v>
      </c>
      <c r="T1255" s="20">
        <f>(((I1255/60)/60)/24)+DATE(1970,1,1)</f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IF(L1256&gt;0,E1256/L1256,0)</f>
        <v>94.489361702127653</v>
      </c>
      <c r="Q1256" t="str">
        <f>LEFT(N1256,FIND("/",N1256)-1)</f>
        <v>music</v>
      </c>
      <c r="R1256" t="str">
        <f>RIGHT(N1256,LEN(N1256)-FIND("/",N1256))</f>
        <v>rock</v>
      </c>
      <c r="S1256" s="20">
        <f>(((J1256/60)/60)/24)+DATE(1970,1,1)</f>
        <v>40487.621365740742</v>
      </c>
      <c r="T1256" s="20">
        <f>(((I1256/60)/60)/24)+DATE(1970,1,1)</f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IF(L1257&gt;0,E1257/L1257,0)</f>
        <v>55.697247706422019</v>
      </c>
      <c r="Q1257" t="str">
        <f>LEFT(N1257,FIND("/",N1257)-1)</f>
        <v>music</v>
      </c>
      <c r="R1257" t="str">
        <f>RIGHT(N1257,LEN(N1257)-FIND("/",N1257))</f>
        <v>rock</v>
      </c>
      <c r="S1257" s="20">
        <f>(((J1257/60)/60)/24)+DATE(1970,1,1)</f>
        <v>41579.845509259263</v>
      </c>
      <c r="T1257" s="20">
        <f>(((I1257/60)/60)/24)+DATE(1970,1,1)</f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IF(L1258&gt;0,E1258/L1258,0)</f>
        <v>98.030831024930734</v>
      </c>
      <c r="Q1258" t="str">
        <f>LEFT(N1258,FIND("/",N1258)-1)</f>
        <v>music</v>
      </c>
      <c r="R1258" t="str">
        <f>RIGHT(N1258,LEN(N1258)-FIND("/",N1258))</f>
        <v>rock</v>
      </c>
      <c r="S1258" s="20">
        <f>(((J1258/60)/60)/24)+DATE(1970,1,1)</f>
        <v>40921.919340277782</v>
      </c>
      <c r="T1258" s="20">
        <f>(((I1258/60)/60)/24)+DATE(1970,1,1)</f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IF(L1259&gt;0,E1259/L1259,0)</f>
        <v>92.102272727272734</v>
      </c>
      <c r="Q1259" t="str">
        <f>LEFT(N1259,FIND("/",N1259)-1)</f>
        <v>music</v>
      </c>
      <c r="R1259" t="str">
        <f>RIGHT(N1259,LEN(N1259)-FIND("/",N1259))</f>
        <v>rock</v>
      </c>
      <c r="S1259" s="20">
        <f>(((J1259/60)/60)/24)+DATE(1970,1,1)</f>
        <v>40587.085532407407</v>
      </c>
      <c r="T1259" s="20">
        <f>(((I1259/60)/60)/24)+DATE(1970,1,1)</f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IF(L1260&gt;0,E1260/L1260,0)</f>
        <v>38.175462686567165</v>
      </c>
      <c r="Q1260" t="str">
        <f>LEFT(N1260,FIND("/",N1260)-1)</f>
        <v>music</v>
      </c>
      <c r="R1260" t="str">
        <f>RIGHT(N1260,LEN(N1260)-FIND("/",N1260))</f>
        <v>rock</v>
      </c>
      <c r="S1260" s="20">
        <f>(((J1260/60)/60)/24)+DATE(1970,1,1)</f>
        <v>41487.611250000002</v>
      </c>
      <c r="T1260" s="20">
        <f>(((I1260/60)/60)/24)+DATE(1970,1,1)</f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IF(L1261&gt;0,E1261/L1261,0)</f>
        <v>27.145833333333332</v>
      </c>
      <c r="Q1261" t="str">
        <f>LEFT(N1261,FIND("/",N1261)-1)</f>
        <v>music</v>
      </c>
      <c r="R1261" t="str">
        <f>RIGHT(N1261,LEN(N1261)-FIND("/",N1261))</f>
        <v>rock</v>
      </c>
      <c r="S1261" s="20">
        <f>(((J1261/60)/60)/24)+DATE(1970,1,1)</f>
        <v>41766.970648148148</v>
      </c>
      <c r="T1261" s="20">
        <f>(((I1261/60)/60)/24)+DATE(1970,1,1)</f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IF(L1262&gt;0,E1262/L1262,0)</f>
        <v>50.689189189189186</v>
      </c>
      <c r="Q1262" t="str">
        <f>LEFT(N1262,FIND("/",N1262)-1)</f>
        <v>music</v>
      </c>
      <c r="R1262" t="str">
        <f>RIGHT(N1262,LEN(N1262)-FIND("/",N1262))</f>
        <v>rock</v>
      </c>
      <c r="S1262" s="20">
        <f>(((J1262/60)/60)/24)+DATE(1970,1,1)</f>
        <v>41666.842824074076</v>
      </c>
      <c r="T1262" s="20">
        <f>(((I1262/60)/60)/24)+DATE(1970,1,1)</f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IF(L1263&gt;0,E1263/L1263,0)</f>
        <v>38.942307692307693</v>
      </c>
      <c r="Q1263" t="str">
        <f>LEFT(N1263,FIND("/",N1263)-1)</f>
        <v>music</v>
      </c>
      <c r="R1263" t="str">
        <f>RIGHT(N1263,LEN(N1263)-FIND("/",N1263))</f>
        <v>rock</v>
      </c>
      <c r="S1263" s="20">
        <f>(((J1263/60)/60)/24)+DATE(1970,1,1)</f>
        <v>41638.342905092592</v>
      </c>
      <c r="T1263" s="20">
        <f>(((I1263/60)/60)/24)+DATE(1970,1,1)</f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IF(L1264&gt;0,E1264/L1264,0)</f>
        <v>77.638095238095232</v>
      </c>
      <c r="Q1264" t="str">
        <f>LEFT(N1264,FIND("/",N1264)-1)</f>
        <v>music</v>
      </c>
      <c r="R1264" t="str">
        <f>RIGHT(N1264,LEN(N1264)-FIND("/",N1264))</f>
        <v>rock</v>
      </c>
      <c r="S1264" s="20">
        <f>(((J1264/60)/60)/24)+DATE(1970,1,1)</f>
        <v>41656.762638888889</v>
      </c>
      <c r="T1264" s="20">
        <f>(((I1264/60)/60)/24)+DATE(1970,1,1)</f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IF(L1265&gt;0,E1265/L1265,0)</f>
        <v>43.536585365853661</v>
      </c>
      <c r="Q1265" t="str">
        <f>LEFT(N1265,FIND("/",N1265)-1)</f>
        <v>music</v>
      </c>
      <c r="R1265" t="str">
        <f>RIGHT(N1265,LEN(N1265)-FIND("/",N1265))</f>
        <v>rock</v>
      </c>
      <c r="S1265" s="20">
        <f>(((J1265/60)/60)/24)+DATE(1970,1,1)</f>
        <v>41692.084143518521</v>
      </c>
      <c r="T1265" s="20">
        <f>(((I1265/60)/60)/24)+DATE(1970,1,1)</f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IF(L1266&gt;0,E1266/L1266,0)</f>
        <v>31.823529411764707</v>
      </c>
      <c r="Q1266" t="str">
        <f>LEFT(N1266,FIND("/",N1266)-1)</f>
        <v>music</v>
      </c>
      <c r="R1266" t="str">
        <f>RIGHT(N1266,LEN(N1266)-FIND("/",N1266))</f>
        <v>rock</v>
      </c>
      <c r="S1266" s="20">
        <f>(((J1266/60)/60)/24)+DATE(1970,1,1)</f>
        <v>41547.662997685184</v>
      </c>
      <c r="T1266" s="20">
        <f>(((I1266/60)/60)/24)+DATE(1970,1,1)</f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IF(L1267&gt;0,E1267/L1267,0)</f>
        <v>63.184393939393942</v>
      </c>
      <c r="Q1267" t="str">
        <f>LEFT(N1267,FIND("/",N1267)-1)</f>
        <v>music</v>
      </c>
      <c r="R1267" t="str">
        <f>RIGHT(N1267,LEN(N1267)-FIND("/",N1267))</f>
        <v>rock</v>
      </c>
      <c r="S1267" s="20">
        <f>(((J1267/60)/60)/24)+DATE(1970,1,1)</f>
        <v>40465.655266203699</v>
      </c>
      <c r="T1267" s="20">
        <f>(((I1267/60)/60)/24)+DATE(1970,1,1)</f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IF(L1268&gt;0,E1268/L1268,0)</f>
        <v>190.9</v>
      </c>
      <c r="Q1268" t="str">
        <f>LEFT(N1268,FIND("/",N1268)-1)</f>
        <v>music</v>
      </c>
      <c r="R1268" t="str">
        <f>RIGHT(N1268,LEN(N1268)-FIND("/",N1268))</f>
        <v>rock</v>
      </c>
      <c r="S1268" s="20">
        <f>(((J1268/60)/60)/24)+DATE(1970,1,1)</f>
        <v>41620.87667824074</v>
      </c>
      <c r="T1268" s="20">
        <f>(((I1268/60)/60)/24)+DATE(1970,1,1)</f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IF(L1269&gt;0,E1269/L1269,0)</f>
        <v>140.85534591194968</v>
      </c>
      <c r="Q1269" t="str">
        <f>LEFT(N1269,FIND("/",N1269)-1)</f>
        <v>music</v>
      </c>
      <c r="R1269" t="str">
        <f>RIGHT(N1269,LEN(N1269)-FIND("/",N1269))</f>
        <v>rock</v>
      </c>
      <c r="S1269" s="20">
        <f>(((J1269/60)/60)/24)+DATE(1970,1,1)</f>
        <v>41449.585162037038</v>
      </c>
      <c r="T1269" s="20">
        <f>(((I1269/60)/60)/24)+DATE(1970,1,1)</f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IF(L1270&gt;0,E1270/L1270,0)</f>
        <v>76.92307692307692</v>
      </c>
      <c r="Q1270" t="str">
        <f>LEFT(N1270,FIND("/",N1270)-1)</f>
        <v>music</v>
      </c>
      <c r="R1270" t="str">
        <f>RIGHT(N1270,LEN(N1270)-FIND("/",N1270))</f>
        <v>rock</v>
      </c>
      <c r="S1270" s="20">
        <f>(((J1270/60)/60)/24)+DATE(1970,1,1)</f>
        <v>41507.845451388886</v>
      </c>
      <c r="T1270" s="20">
        <f>(((I1270/60)/60)/24)+DATE(1970,1,1)</f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IF(L1271&gt;0,E1271/L1271,0)</f>
        <v>99.15533980582525</v>
      </c>
      <c r="Q1271" t="str">
        <f>LEFT(N1271,FIND("/",N1271)-1)</f>
        <v>music</v>
      </c>
      <c r="R1271" t="str">
        <f>RIGHT(N1271,LEN(N1271)-FIND("/",N1271))</f>
        <v>rock</v>
      </c>
      <c r="S1271" s="20">
        <f>(((J1271/60)/60)/24)+DATE(1970,1,1)</f>
        <v>42445.823055555549</v>
      </c>
      <c r="T1271" s="20">
        <f>(((I1271/60)/60)/24)+DATE(1970,1,1)</f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IF(L1272&gt;0,E1272/L1272,0)</f>
        <v>67.881656804733723</v>
      </c>
      <c r="Q1272" t="str">
        <f>LEFT(N1272,FIND("/",N1272)-1)</f>
        <v>music</v>
      </c>
      <c r="R1272" t="str">
        <f>RIGHT(N1272,LEN(N1272)-FIND("/",N1272))</f>
        <v>rock</v>
      </c>
      <c r="S1272" s="20">
        <f>(((J1272/60)/60)/24)+DATE(1970,1,1)</f>
        <v>40933.856967592597</v>
      </c>
      <c r="T1272" s="20">
        <f>(((I1272/60)/60)/24)+DATE(1970,1,1)</f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IF(L1273&gt;0,E1273/L1273,0)</f>
        <v>246.29032258064515</v>
      </c>
      <c r="Q1273" t="str">
        <f>LEFT(N1273,FIND("/",N1273)-1)</f>
        <v>music</v>
      </c>
      <c r="R1273" t="str">
        <f>RIGHT(N1273,LEN(N1273)-FIND("/",N1273))</f>
        <v>rock</v>
      </c>
      <c r="S1273" s="20">
        <f>(((J1273/60)/60)/24)+DATE(1970,1,1)</f>
        <v>41561.683553240742</v>
      </c>
      <c r="T1273" s="20">
        <f>(((I1273/60)/60)/24)+DATE(1970,1,1)</f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IF(L1274&gt;0,E1274/L1274,0)</f>
        <v>189.28571428571428</v>
      </c>
      <c r="Q1274" t="str">
        <f>LEFT(N1274,FIND("/",N1274)-1)</f>
        <v>music</v>
      </c>
      <c r="R1274" t="str">
        <f>RIGHT(N1274,LEN(N1274)-FIND("/",N1274))</f>
        <v>rock</v>
      </c>
      <c r="S1274" s="20">
        <f>(((J1274/60)/60)/24)+DATE(1970,1,1)</f>
        <v>40274.745127314818</v>
      </c>
      <c r="T1274" s="20">
        <f>(((I1274/60)/60)/24)+DATE(1970,1,1)</f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IF(L1275&gt;0,E1275/L1275,0)</f>
        <v>76.666666666666671</v>
      </c>
      <c r="Q1275" t="str">
        <f>LEFT(N1275,FIND("/",N1275)-1)</f>
        <v>music</v>
      </c>
      <c r="R1275" t="str">
        <f>RIGHT(N1275,LEN(N1275)-FIND("/",N1275))</f>
        <v>rock</v>
      </c>
      <c r="S1275" s="20">
        <f>(((J1275/60)/60)/24)+DATE(1970,1,1)</f>
        <v>41852.730219907404</v>
      </c>
      <c r="T1275" s="20">
        <f>(((I1275/60)/60)/24)+DATE(1970,1,1)</f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IF(L1276&gt;0,E1276/L1276,0)</f>
        <v>82.963254817987149</v>
      </c>
      <c r="Q1276" t="str">
        <f>LEFT(N1276,FIND("/",N1276)-1)</f>
        <v>music</v>
      </c>
      <c r="R1276" t="str">
        <f>RIGHT(N1276,LEN(N1276)-FIND("/",N1276))</f>
        <v>rock</v>
      </c>
      <c r="S1276" s="20">
        <f>(((J1276/60)/60)/24)+DATE(1970,1,1)</f>
        <v>41116.690104166664</v>
      </c>
      <c r="T1276" s="20">
        <f>(((I1276/60)/60)/24)+DATE(1970,1,1)</f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IF(L1277&gt;0,E1277/L1277,0)</f>
        <v>62.522107969151669</v>
      </c>
      <c r="Q1277" t="str">
        <f>LEFT(N1277,FIND("/",N1277)-1)</f>
        <v>music</v>
      </c>
      <c r="R1277" t="str">
        <f>RIGHT(N1277,LEN(N1277)-FIND("/",N1277))</f>
        <v>rock</v>
      </c>
      <c r="S1277" s="20">
        <f>(((J1277/60)/60)/24)+DATE(1970,1,1)</f>
        <v>41458.867905092593</v>
      </c>
      <c r="T1277" s="20">
        <f>(((I1277/60)/60)/24)+DATE(1970,1,1)</f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IF(L1278&gt;0,E1278/L1278,0)</f>
        <v>46.06808823529412</v>
      </c>
      <c r="Q1278" t="str">
        <f>LEFT(N1278,FIND("/",N1278)-1)</f>
        <v>music</v>
      </c>
      <c r="R1278" t="str">
        <f>RIGHT(N1278,LEN(N1278)-FIND("/",N1278))</f>
        <v>rock</v>
      </c>
      <c r="S1278" s="20">
        <f>(((J1278/60)/60)/24)+DATE(1970,1,1)</f>
        <v>40007.704247685186</v>
      </c>
      <c r="T1278" s="20">
        <f>(((I1278/60)/60)/24)+DATE(1970,1,1)</f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IF(L1279&gt;0,E1279/L1279,0)</f>
        <v>38.543946731234868</v>
      </c>
      <c r="Q1279" t="str">
        <f>LEFT(N1279,FIND("/",N1279)-1)</f>
        <v>music</v>
      </c>
      <c r="R1279" t="str">
        <f>RIGHT(N1279,LEN(N1279)-FIND("/",N1279))</f>
        <v>rock</v>
      </c>
      <c r="S1279" s="20">
        <f>(((J1279/60)/60)/24)+DATE(1970,1,1)</f>
        <v>41121.561886574076</v>
      </c>
      <c r="T1279" s="20">
        <f>(((I1279/60)/60)/24)+DATE(1970,1,1)</f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IF(L1280&gt;0,E1280/L1280,0)</f>
        <v>53.005263157894738</v>
      </c>
      <c r="Q1280" t="str">
        <f>LEFT(N1280,FIND("/",N1280)-1)</f>
        <v>music</v>
      </c>
      <c r="R1280" t="str">
        <f>RIGHT(N1280,LEN(N1280)-FIND("/",N1280))</f>
        <v>rock</v>
      </c>
      <c r="S1280" s="20">
        <f>(((J1280/60)/60)/24)+DATE(1970,1,1)</f>
        <v>41786.555162037039</v>
      </c>
      <c r="T1280" s="20">
        <f>(((I1280/60)/60)/24)+DATE(1970,1,1)</f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IF(L1281&gt;0,E1281/L1281,0)</f>
        <v>73.355396825396824</v>
      </c>
      <c r="Q1281" t="str">
        <f>LEFT(N1281,FIND("/",N1281)-1)</f>
        <v>music</v>
      </c>
      <c r="R1281" t="str">
        <f>RIGHT(N1281,LEN(N1281)-FIND("/",N1281))</f>
        <v>rock</v>
      </c>
      <c r="S1281" s="20">
        <f>(((J1281/60)/60)/24)+DATE(1970,1,1)</f>
        <v>41682.099189814813</v>
      </c>
      <c r="T1281" s="20">
        <f>(((I1281/60)/60)/24)+DATE(1970,1,1)</f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IF(L1282&gt;0,E1282/L1282,0)</f>
        <v>127.97523076923076</v>
      </c>
      <c r="Q1282" t="str">
        <f>LEFT(N1282,FIND("/",N1282)-1)</f>
        <v>music</v>
      </c>
      <c r="R1282" t="str">
        <f>RIGHT(N1282,LEN(N1282)-FIND("/",N1282))</f>
        <v>rock</v>
      </c>
      <c r="S1282" s="20">
        <f>(((J1282/60)/60)/24)+DATE(1970,1,1)</f>
        <v>40513.757569444446</v>
      </c>
      <c r="T1282" s="20">
        <f>(((I1282/60)/60)/24)+DATE(1970,1,1)</f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IF(L1283&gt;0,E1283/L1283,0)</f>
        <v>104.72972972972973</v>
      </c>
      <c r="Q1283" t="str">
        <f>LEFT(N1283,FIND("/",N1283)-1)</f>
        <v>music</v>
      </c>
      <c r="R1283" t="str">
        <f>RIGHT(N1283,LEN(N1283)-FIND("/",N1283))</f>
        <v>rock</v>
      </c>
      <c r="S1283" s="20">
        <f>(((J1283/60)/60)/24)+DATE(1970,1,1)</f>
        <v>41463.743472222224</v>
      </c>
      <c r="T1283" s="20">
        <f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IF(L1284&gt;0,E1284/L1284,0)</f>
        <v>67.671532846715323</v>
      </c>
      <c r="Q1284" t="str">
        <f>LEFT(N1284,FIND("/",N1284)-1)</f>
        <v>music</v>
      </c>
      <c r="R1284" t="str">
        <f>RIGHT(N1284,LEN(N1284)-FIND("/",N1284))</f>
        <v>rock</v>
      </c>
      <c r="S1284" s="20">
        <f>(((J1284/60)/60)/24)+DATE(1970,1,1)</f>
        <v>41586.475173611114</v>
      </c>
      <c r="T1284" s="20">
        <f>(((I1284/60)/60)/24)+DATE(1970,1,1)</f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IF(L1285&gt;0,E1285/L1285,0)</f>
        <v>95.931818181818187</v>
      </c>
      <c r="Q1285" t="str">
        <f>LEFT(N1285,FIND("/",N1285)-1)</f>
        <v>music</v>
      </c>
      <c r="R1285" t="str">
        <f>RIGHT(N1285,LEN(N1285)-FIND("/",N1285))</f>
        <v>rock</v>
      </c>
      <c r="S1285" s="20">
        <f>(((J1285/60)/60)/24)+DATE(1970,1,1)</f>
        <v>41320.717465277776</v>
      </c>
      <c r="T1285" s="20">
        <f>(((I1285/60)/60)/24)+DATE(1970,1,1)</f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IF(L1286&gt;0,E1286/L1286,0)</f>
        <v>65.161290322580641</v>
      </c>
      <c r="Q1286" t="str">
        <f>LEFT(N1286,FIND("/",N1286)-1)</f>
        <v>theater</v>
      </c>
      <c r="R1286" t="str">
        <f>RIGHT(N1286,LEN(N1286)-FIND("/",N1286))</f>
        <v>plays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IF(L1287&gt;0,E1287/L1287,0)</f>
        <v>32.269841269841272</v>
      </c>
      <c r="Q1287" t="str">
        <f>LEFT(N1287,FIND("/",N1287)-1)</f>
        <v>theater</v>
      </c>
      <c r="R1287" t="str">
        <f>RIGHT(N1287,LEN(N1287)-FIND("/",N1287))</f>
        <v>plays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IF(L1288&gt;0,E1288/L1288,0)</f>
        <v>81.25</v>
      </c>
      <c r="Q1288" t="str">
        <f>LEFT(N1288,FIND("/",N1288)-1)</f>
        <v>theater</v>
      </c>
      <c r="R1288" t="str">
        <f>RIGHT(N1288,LEN(N1288)-FIND("/",N1288))</f>
        <v>plays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IF(L1289&gt;0,E1289/L1289,0)</f>
        <v>24.2</v>
      </c>
      <c r="Q1289" t="str">
        <f>LEFT(N1289,FIND("/",N1289)-1)</f>
        <v>theater</v>
      </c>
      <c r="R1289" t="str">
        <f>RIGHT(N1289,LEN(N1289)-FIND("/",N1289))</f>
        <v>plays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IF(L1290&gt;0,E1290/L1290,0)</f>
        <v>65.868852459016395</v>
      </c>
      <c r="Q1290" t="str">
        <f>LEFT(N1290,FIND("/",N1290)-1)</f>
        <v>theater</v>
      </c>
      <c r="R1290" t="str">
        <f>RIGHT(N1290,LEN(N1290)-FIND("/",N1290))</f>
        <v>plays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IF(L1291&gt;0,E1291/L1291,0)</f>
        <v>36.07692307692308</v>
      </c>
      <c r="Q1291" t="str">
        <f>LEFT(N1291,FIND("/",N1291)-1)</f>
        <v>theater</v>
      </c>
      <c r="R1291" t="str">
        <f>RIGHT(N1291,LEN(N1291)-FIND("/",N1291))</f>
        <v>plays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IF(L1292&gt;0,E1292/L1292,0)</f>
        <v>44.186046511627907</v>
      </c>
      <c r="Q1292" t="str">
        <f>LEFT(N1292,FIND("/",N1292)-1)</f>
        <v>theater</v>
      </c>
      <c r="R1292" t="str">
        <f>RIGHT(N1292,LEN(N1292)-FIND("/",N1292))</f>
        <v>plays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IF(L1293&gt;0,E1293/L1293,0)</f>
        <v>104.07142857142857</v>
      </c>
      <c r="Q1293" t="str">
        <f>LEFT(N1293,FIND("/",N1293)-1)</f>
        <v>theater</v>
      </c>
      <c r="R1293" t="str">
        <f>RIGHT(N1293,LEN(N1293)-FIND("/",N1293))</f>
        <v>plays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IF(L1294&gt;0,E1294/L1294,0)</f>
        <v>35.96153846153846</v>
      </c>
      <c r="Q1294" t="str">
        <f>LEFT(N1294,FIND("/",N1294)-1)</f>
        <v>theater</v>
      </c>
      <c r="R1294" t="str">
        <f>RIGHT(N1294,LEN(N1294)-FIND("/",N1294))</f>
        <v>plays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IF(L1295&gt;0,E1295/L1295,0)</f>
        <v>127.79166666666667</v>
      </c>
      <c r="Q1295" t="str">
        <f>LEFT(N1295,FIND("/",N1295)-1)</f>
        <v>theater</v>
      </c>
      <c r="R1295" t="str">
        <f>RIGHT(N1295,LEN(N1295)-FIND("/",N1295))</f>
        <v>plays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IF(L1296&gt;0,E1296/L1296,0)</f>
        <v>27.727272727272727</v>
      </c>
      <c r="Q1296" t="str">
        <f>LEFT(N1296,FIND("/",N1296)-1)</f>
        <v>theater</v>
      </c>
      <c r="R1296" t="str">
        <f>RIGHT(N1296,LEN(N1296)-FIND("/",N1296))</f>
        <v>plays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IF(L1297&gt;0,E1297/L1297,0)</f>
        <v>39.828125</v>
      </c>
      <c r="Q1297" t="str">
        <f>LEFT(N1297,FIND("/",N1297)-1)</f>
        <v>theater</v>
      </c>
      <c r="R1297" t="str">
        <f>RIGHT(N1297,LEN(N1297)-FIND("/",N1297))</f>
        <v>plays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IF(L1298&gt;0,E1298/L1298,0)</f>
        <v>52.173913043478258</v>
      </c>
      <c r="Q1298" t="str">
        <f>LEFT(N1298,FIND("/",N1298)-1)</f>
        <v>theater</v>
      </c>
      <c r="R1298" t="str">
        <f>RIGHT(N1298,LEN(N1298)-FIND("/",N1298))</f>
        <v>plays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IF(L1299&gt;0,E1299/L1299,0)</f>
        <v>92.037815126050418</v>
      </c>
      <c r="Q1299" t="str">
        <f>LEFT(N1299,FIND("/",N1299)-1)</f>
        <v>theater</v>
      </c>
      <c r="R1299" t="str">
        <f>RIGHT(N1299,LEN(N1299)-FIND("/",N1299))</f>
        <v>plays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IF(L1300&gt;0,E1300/L1300,0)</f>
        <v>63.424242424242422</v>
      </c>
      <c r="Q1300" t="str">
        <f>LEFT(N1300,FIND("/",N1300)-1)</f>
        <v>theater</v>
      </c>
      <c r="R1300" t="str">
        <f>RIGHT(N1300,LEN(N1300)-FIND("/",N1300))</f>
        <v>plays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IF(L1301&gt;0,E1301/L1301,0)</f>
        <v>135.625</v>
      </c>
      <c r="Q1301" t="str">
        <f>LEFT(N1301,FIND("/",N1301)-1)</f>
        <v>theater</v>
      </c>
      <c r="R1301" t="str">
        <f>RIGHT(N1301,LEN(N1301)-FIND("/",N1301))</f>
        <v>plays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IF(L1302&gt;0,E1302/L1302,0)</f>
        <v>168.75</v>
      </c>
      <c r="Q1302" t="str">
        <f>LEFT(N1302,FIND("/",N1302)-1)</f>
        <v>theater</v>
      </c>
      <c r="R1302" t="str">
        <f>RIGHT(N1302,LEN(N1302)-FIND("/",N1302))</f>
        <v>plays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IF(L1303&gt;0,E1303/L1303,0)</f>
        <v>70.862068965517238</v>
      </c>
      <c r="Q1303" t="str">
        <f>LEFT(N1303,FIND("/",N1303)-1)</f>
        <v>theater</v>
      </c>
      <c r="R1303" t="str">
        <f>RIGHT(N1303,LEN(N1303)-FIND("/",N1303))</f>
        <v>plays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IF(L1304&gt;0,E1304/L1304,0)</f>
        <v>50</v>
      </c>
      <c r="Q1304" t="str">
        <f>LEFT(N1304,FIND("/",N1304)-1)</f>
        <v>theater</v>
      </c>
      <c r="R1304" t="str">
        <f>RIGHT(N1304,LEN(N1304)-FIND("/",N1304))</f>
        <v>plays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IF(L1305&gt;0,E1305/L1305,0)</f>
        <v>42.214166666666671</v>
      </c>
      <c r="Q1305" t="str">
        <f>LEFT(N1305,FIND("/",N1305)-1)</f>
        <v>theater</v>
      </c>
      <c r="R1305" t="str">
        <f>RIGHT(N1305,LEN(N1305)-FIND("/",N1305))</f>
        <v>plays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IF(L1306&gt;0,E1306/L1306,0)</f>
        <v>152.41346153846155</v>
      </c>
      <c r="Q1306" t="str">
        <f>LEFT(N1306,FIND("/",N1306)-1)</f>
        <v>technology</v>
      </c>
      <c r="R1306" t="str">
        <f>RIGHT(N1306,LEN(N1306)-FIND("/",N1306))</f>
        <v>wearables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IF(L1307&gt;0,E1307/L1307,0)</f>
        <v>90.616279069767444</v>
      </c>
      <c r="Q1307" t="str">
        <f>LEFT(N1307,FIND("/",N1307)-1)</f>
        <v>technology</v>
      </c>
      <c r="R1307" t="str">
        <f>RIGHT(N1307,LEN(N1307)-FIND("/",N1307))</f>
        <v>wearables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IF(L1308&gt;0,E1308/L1308,0)</f>
        <v>201.60393258426967</v>
      </c>
      <c r="Q1308" t="str">
        <f>LEFT(N1308,FIND("/",N1308)-1)</f>
        <v>technology</v>
      </c>
      <c r="R1308" t="str">
        <f>RIGHT(N1308,LEN(N1308)-FIND("/",N1308))</f>
        <v>wearables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IF(L1309&gt;0,E1309/L1309,0)</f>
        <v>127.93333333333334</v>
      </c>
      <c r="Q1309" t="str">
        <f>LEFT(N1309,FIND("/",N1309)-1)</f>
        <v>technology</v>
      </c>
      <c r="R1309" t="str">
        <f>RIGHT(N1309,LEN(N1309)-FIND("/",N1309))</f>
        <v>wearables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IF(L1310&gt;0,E1310/L1310,0)</f>
        <v>29.894736842105264</v>
      </c>
      <c r="Q1310" t="str">
        <f>LEFT(N1310,FIND("/",N1310)-1)</f>
        <v>technology</v>
      </c>
      <c r="R1310" t="str">
        <f>RIGHT(N1310,LEN(N1310)-FIND("/",N1310))</f>
        <v>wearables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IF(L1311&gt;0,E1311/L1311,0)</f>
        <v>367.97142857142859</v>
      </c>
      <c r="Q1311" t="str">
        <f>LEFT(N1311,FIND("/",N1311)-1)</f>
        <v>technology</v>
      </c>
      <c r="R1311" t="str">
        <f>RIGHT(N1311,LEN(N1311)-FIND("/",N1311))</f>
        <v>wearables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IF(L1312&gt;0,E1312/L1312,0)</f>
        <v>129.16666666666666</v>
      </c>
      <c r="Q1312" t="str">
        <f>LEFT(N1312,FIND("/",N1312)-1)</f>
        <v>technology</v>
      </c>
      <c r="R1312" t="str">
        <f>RIGHT(N1312,LEN(N1312)-FIND("/",N1312))</f>
        <v>wearables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IF(L1313&gt;0,E1313/L1313,0)</f>
        <v>800.7</v>
      </c>
      <c r="Q1313" t="str">
        <f>LEFT(N1313,FIND("/",N1313)-1)</f>
        <v>technology</v>
      </c>
      <c r="R1313" t="str">
        <f>RIGHT(N1313,LEN(N1313)-FIND("/",N1313))</f>
        <v>wearables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IF(L1314&gt;0,E1314/L1314,0)</f>
        <v>28</v>
      </c>
      <c r="Q1314" t="str">
        <f>LEFT(N1314,FIND("/",N1314)-1)</f>
        <v>technology</v>
      </c>
      <c r="R1314" t="str">
        <f>RIGHT(N1314,LEN(N1314)-FIND("/",N1314))</f>
        <v>wearables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IF(L1315&gt;0,E1315/L1315,0)</f>
        <v>102.01639344262296</v>
      </c>
      <c r="Q1315" t="str">
        <f>LEFT(N1315,FIND("/",N1315)-1)</f>
        <v>technology</v>
      </c>
      <c r="R1315" t="str">
        <f>RIGHT(N1315,LEN(N1315)-FIND("/",N1315))</f>
        <v>wearables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IF(L1316&gt;0,E1316/L1316,0)</f>
        <v>184.36363636363637</v>
      </c>
      <c r="Q1316" t="str">
        <f>LEFT(N1316,FIND("/",N1316)-1)</f>
        <v>technology</v>
      </c>
      <c r="R1316" t="str">
        <f>RIGHT(N1316,LEN(N1316)-FIND("/",N1316))</f>
        <v>wearables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IF(L1317&gt;0,E1317/L1317,0)</f>
        <v>162.91935483870967</v>
      </c>
      <c r="Q1317" t="str">
        <f>LEFT(N1317,FIND("/",N1317)-1)</f>
        <v>technology</v>
      </c>
      <c r="R1317" t="str">
        <f>RIGHT(N1317,LEN(N1317)-FIND("/",N1317))</f>
        <v>wearables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IF(L1318&gt;0,E1318/L1318,0)</f>
        <v>1</v>
      </c>
      <c r="Q1318" t="str">
        <f>LEFT(N1318,FIND("/",N1318)-1)</f>
        <v>technology</v>
      </c>
      <c r="R1318" t="str">
        <f>RIGHT(N1318,LEN(N1318)-FIND("/",N1318))</f>
        <v>wearables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IF(L1319&gt;0,E1319/L1319,0)</f>
        <v>603.52631578947364</v>
      </c>
      <c r="Q1319" t="str">
        <f>LEFT(N1319,FIND("/",N1319)-1)</f>
        <v>technology</v>
      </c>
      <c r="R1319" t="str">
        <f>RIGHT(N1319,LEN(N1319)-FIND("/",N1319))</f>
        <v>wearables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IF(L1320&gt;0,E1320/L1320,0)</f>
        <v>45.407407407407405</v>
      </c>
      <c r="Q1320" t="str">
        <f>LEFT(N1320,FIND("/",N1320)-1)</f>
        <v>technology</v>
      </c>
      <c r="R1320" t="str">
        <f>RIGHT(N1320,LEN(N1320)-FIND("/",N1320))</f>
        <v>wearables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IF(L1321&gt;0,E1321/L1321,0)</f>
        <v>97.333333333333329</v>
      </c>
      <c r="Q1321" t="str">
        <f>LEFT(N1321,FIND("/",N1321)-1)</f>
        <v>technology</v>
      </c>
      <c r="R1321" t="str">
        <f>RIGHT(N1321,LEN(N1321)-FIND("/",N1321))</f>
        <v>wearables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IF(L1322&gt;0,E1322/L1322,0)</f>
        <v>167.66666666666666</v>
      </c>
      <c r="Q1322" t="str">
        <f>LEFT(N1322,FIND("/",N1322)-1)</f>
        <v>technology</v>
      </c>
      <c r="R1322" t="str">
        <f>RIGHT(N1322,LEN(N1322)-FIND("/",N1322))</f>
        <v>wearables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IF(L1323&gt;0,E1323/L1323,0)</f>
        <v>859.85714285714289</v>
      </c>
      <c r="Q1323" t="str">
        <f>LEFT(N1323,FIND("/",N1323)-1)</f>
        <v>technology</v>
      </c>
      <c r="R1323" t="str">
        <f>RIGHT(N1323,LEN(N1323)-FIND("/",N1323))</f>
        <v>wearables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IF(L1324&gt;0,E1324/L1324,0)</f>
        <v>26.5</v>
      </c>
      <c r="Q1324" t="str">
        <f>LEFT(N1324,FIND("/",N1324)-1)</f>
        <v>technology</v>
      </c>
      <c r="R1324" t="str">
        <f>RIGHT(N1324,LEN(N1324)-FIND("/",N1324))</f>
        <v>wearables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IF(L1325&gt;0,E1325/L1325,0)</f>
        <v>30.272727272727273</v>
      </c>
      <c r="Q1325" t="str">
        <f>LEFT(N1325,FIND("/",N1325)-1)</f>
        <v>technology</v>
      </c>
      <c r="R1325" t="str">
        <f>RIGHT(N1325,LEN(N1325)-FIND("/",N1325))</f>
        <v>wearables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IF(L1326&gt;0,E1326/L1326,0)</f>
        <v>54.666666666666664</v>
      </c>
      <c r="Q1326" t="str">
        <f>LEFT(N1326,FIND("/",N1326)-1)</f>
        <v>technology</v>
      </c>
      <c r="R1326" t="str">
        <f>RIGHT(N1326,LEN(N1326)-FIND("/",N1326))</f>
        <v>wearables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IF(L1327&gt;0,E1327/L1327,0)</f>
        <v>60.75</v>
      </c>
      <c r="Q1327" t="str">
        <f>LEFT(N1327,FIND("/",N1327)-1)</f>
        <v>technology</v>
      </c>
      <c r="R1327" t="str">
        <f>RIGHT(N1327,LEN(N1327)-FIND("/",N1327))</f>
        <v>wearables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IF(L1328&gt;0,E1328/L1328,0)</f>
        <v>102.72727272727273</v>
      </c>
      <c r="Q1328" t="str">
        <f>LEFT(N1328,FIND("/",N1328)-1)</f>
        <v>technology</v>
      </c>
      <c r="R1328" t="str">
        <f>RIGHT(N1328,LEN(N1328)-FIND("/",N1328))</f>
        <v>wearables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IF(L1329&gt;0,E1329/L1329,0)</f>
        <v>41.585365853658537</v>
      </c>
      <c r="Q1329" t="str">
        <f>LEFT(N1329,FIND("/",N1329)-1)</f>
        <v>technology</v>
      </c>
      <c r="R1329" t="str">
        <f>RIGHT(N1329,LEN(N1329)-FIND("/",N1329))</f>
        <v>wearables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IF(L1330&gt;0,E1330/L1330,0)</f>
        <v>116.53333333333333</v>
      </c>
      <c r="Q1330" t="str">
        <f>LEFT(N1330,FIND("/",N1330)-1)</f>
        <v>technology</v>
      </c>
      <c r="R1330" t="str">
        <f>RIGHT(N1330,LEN(N1330)-FIND("/",N1330))</f>
        <v>wearables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IF(L1331&gt;0,E1331/L1331,0)</f>
        <v>45.333333333333336</v>
      </c>
      <c r="Q1331" t="str">
        <f>LEFT(N1331,FIND("/",N1331)-1)</f>
        <v>technology</v>
      </c>
      <c r="R1331" t="str">
        <f>RIGHT(N1331,LEN(N1331)-FIND("/",N1331))</f>
        <v>wearables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IF(L1332&gt;0,E1332/L1332,0)</f>
        <v>157.46</v>
      </c>
      <c r="Q1332" t="str">
        <f>LEFT(N1332,FIND("/",N1332)-1)</f>
        <v>technology</v>
      </c>
      <c r="R1332" t="str">
        <f>RIGHT(N1332,LEN(N1332)-FIND("/",N1332))</f>
        <v>wearables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IF(L1333&gt;0,E1333/L1333,0)</f>
        <v>100.5</v>
      </c>
      <c r="Q1333" t="str">
        <f>LEFT(N1333,FIND("/",N1333)-1)</f>
        <v>technology</v>
      </c>
      <c r="R1333" t="str">
        <f>RIGHT(N1333,LEN(N1333)-FIND("/",N1333))</f>
        <v>wearables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>
        <f>IF(L1334&gt;0,E1334/L1334,0)</f>
        <v>0</v>
      </c>
      <c r="Q1334" t="str">
        <f>LEFT(N1334,FIND("/",N1334)-1)</f>
        <v>technology</v>
      </c>
      <c r="R1334" t="str">
        <f>RIGHT(N1334,LEN(N1334)-FIND("/",N1334))</f>
        <v>wearables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>
        <f>IF(L1335&gt;0,E1335/L1335,0)</f>
        <v>0</v>
      </c>
      <c r="Q1335" t="str">
        <f>LEFT(N1335,FIND("/",N1335)-1)</f>
        <v>technology</v>
      </c>
      <c r="R1335" t="str">
        <f>RIGHT(N1335,LEN(N1335)-FIND("/",N1335))</f>
        <v>wearables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IF(L1336&gt;0,E1336/L1336,0)</f>
        <v>51.822463768115945</v>
      </c>
      <c r="Q1336" t="str">
        <f>LEFT(N1336,FIND("/",N1336)-1)</f>
        <v>technology</v>
      </c>
      <c r="R1336" t="str">
        <f>RIGHT(N1336,LEN(N1336)-FIND("/",N1336))</f>
        <v>wearables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IF(L1337&gt;0,E1337/L1337,0)</f>
        <v>308.75</v>
      </c>
      <c r="Q1337" t="str">
        <f>LEFT(N1337,FIND("/",N1337)-1)</f>
        <v>technology</v>
      </c>
      <c r="R1337" t="str">
        <f>RIGHT(N1337,LEN(N1337)-FIND("/",N1337))</f>
        <v>wearables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IF(L1338&gt;0,E1338/L1338,0)</f>
        <v>379.22767857142856</v>
      </c>
      <c r="Q1338" t="str">
        <f>LEFT(N1338,FIND("/",N1338)-1)</f>
        <v>technology</v>
      </c>
      <c r="R1338" t="str">
        <f>RIGHT(N1338,LEN(N1338)-FIND("/",N1338))</f>
        <v>wearables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IF(L1339&gt;0,E1339/L1339,0)</f>
        <v>176.36428571428573</v>
      </c>
      <c r="Q1339" t="str">
        <f>LEFT(N1339,FIND("/",N1339)-1)</f>
        <v>technology</v>
      </c>
      <c r="R1339" t="str">
        <f>RIGHT(N1339,LEN(N1339)-FIND("/",N1339))</f>
        <v>wearables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IF(L1340&gt;0,E1340/L1340,0)</f>
        <v>66.066666666666663</v>
      </c>
      <c r="Q1340" t="str">
        <f>LEFT(N1340,FIND("/",N1340)-1)</f>
        <v>technology</v>
      </c>
      <c r="R1340" t="str">
        <f>RIGHT(N1340,LEN(N1340)-FIND("/",N1340))</f>
        <v>wearables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IF(L1341&gt;0,E1341/L1341,0)</f>
        <v>89.648648648648646</v>
      </c>
      <c r="Q1341" t="str">
        <f>LEFT(N1341,FIND("/",N1341)-1)</f>
        <v>technology</v>
      </c>
      <c r="R1341" t="str">
        <f>RIGHT(N1341,LEN(N1341)-FIND("/",N1341))</f>
        <v>wearables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>
        <f>IF(L1342&gt;0,E1342/L1342,0)</f>
        <v>0</v>
      </c>
      <c r="Q1342" t="str">
        <f>LEFT(N1342,FIND("/",N1342)-1)</f>
        <v>technology</v>
      </c>
      <c r="R1342" t="str">
        <f>RIGHT(N1342,LEN(N1342)-FIND("/",N1342))</f>
        <v>wearables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IF(L1343&gt;0,E1343/L1343,0)</f>
        <v>382.39130434782606</v>
      </c>
      <c r="Q1343" t="str">
        <f>LEFT(N1343,FIND("/",N1343)-1)</f>
        <v>technology</v>
      </c>
      <c r="R1343" t="str">
        <f>RIGHT(N1343,LEN(N1343)-FIND("/",N1343))</f>
        <v>wearables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IF(L1344&gt;0,E1344/L1344,0)</f>
        <v>100</v>
      </c>
      <c r="Q1344" t="str">
        <f>LEFT(N1344,FIND("/",N1344)-1)</f>
        <v>technology</v>
      </c>
      <c r="R1344" t="str">
        <f>RIGHT(N1344,LEN(N1344)-FIND("/",N1344))</f>
        <v>wearables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IF(L1345&gt;0,E1345/L1345,0)</f>
        <v>158.35603715170279</v>
      </c>
      <c r="Q1345" t="str">
        <f>LEFT(N1345,FIND("/",N1345)-1)</f>
        <v>technology</v>
      </c>
      <c r="R1345" t="str">
        <f>RIGHT(N1345,LEN(N1345)-FIND("/",N1345))</f>
        <v>wearables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IF(L1346&gt;0,E1346/L1346,0)</f>
        <v>40.762589928057551</v>
      </c>
      <c r="Q1346" t="str">
        <f>LEFT(N1346,FIND("/",N1346)-1)</f>
        <v>publishing</v>
      </c>
      <c r="R1346" t="str">
        <f>RIGHT(N1346,LEN(N1346)-FIND("/",N1346))</f>
        <v>nonfiction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IF(L1347&gt;0,E1347/L1347,0)</f>
        <v>53.571428571428569</v>
      </c>
      <c r="Q1347" t="str">
        <f>LEFT(N1347,FIND("/",N1347)-1)</f>
        <v>publishing</v>
      </c>
      <c r="R1347" t="str">
        <f>RIGHT(N1347,LEN(N1347)-FIND("/",N1347))</f>
        <v>nonfiction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IF(L1348&gt;0,E1348/L1348,0)</f>
        <v>48.449664429530202</v>
      </c>
      <c r="Q1348" t="str">
        <f>LEFT(N1348,FIND("/",N1348)-1)</f>
        <v>publishing</v>
      </c>
      <c r="R1348" t="str">
        <f>RIGHT(N1348,LEN(N1348)-FIND("/",N1348))</f>
        <v>nonfiction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IF(L1349&gt;0,E1349/L1349,0)</f>
        <v>82.41935483870968</v>
      </c>
      <c r="Q1349" t="str">
        <f>LEFT(N1349,FIND("/",N1349)-1)</f>
        <v>publishing</v>
      </c>
      <c r="R1349" t="str">
        <f>RIGHT(N1349,LEN(N1349)-FIND("/",N1349))</f>
        <v>nonfiction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IF(L1350&gt;0,E1350/L1350,0)</f>
        <v>230.19230769230768</v>
      </c>
      <c r="Q1350" t="str">
        <f>LEFT(N1350,FIND("/",N1350)-1)</f>
        <v>publishing</v>
      </c>
      <c r="R1350" t="str">
        <f>RIGHT(N1350,LEN(N1350)-FIND("/",N1350))</f>
        <v>nonfiction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IF(L1351&gt;0,E1351/L1351,0)</f>
        <v>59.360465116279073</v>
      </c>
      <c r="Q1351" t="str">
        <f>LEFT(N1351,FIND("/",N1351)-1)</f>
        <v>publishing</v>
      </c>
      <c r="R1351" t="str">
        <f>RIGHT(N1351,LEN(N1351)-FIND("/",N1351))</f>
        <v>nonfiction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IF(L1352&gt;0,E1352/L1352,0)</f>
        <v>66.698717948717942</v>
      </c>
      <c r="Q1352" t="str">
        <f>LEFT(N1352,FIND("/",N1352)-1)</f>
        <v>publishing</v>
      </c>
      <c r="R1352" t="str">
        <f>RIGHT(N1352,LEN(N1352)-FIND("/",N1352))</f>
        <v>nonfiction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IF(L1353&gt;0,E1353/L1353,0)</f>
        <v>168.77500000000001</v>
      </c>
      <c r="Q1353" t="str">
        <f>LEFT(N1353,FIND("/",N1353)-1)</f>
        <v>publishing</v>
      </c>
      <c r="R1353" t="str">
        <f>RIGHT(N1353,LEN(N1353)-FIND("/",N1353))</f>
        <v>nonfiction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IF(L1354&gt;0,E1354/L1354,0)</f>
        <v>59.973568281938327</v>
      </c>
      <c r="Q1354" t="str">
        <f>LEFT(N1354,FIND("/",N1354)-1)</f>
        <v>publishing</v>
      </c>
      <c r="R1354" t="str">
        <f>RIGHT(N1354,LEN(N1354)-FIND("/",N1354))</f>
        <v>nonfiction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IF(L1355&gt;0,E1355/L1355,0)</f>
        <v>31.80952380952381</v>
      </c>
      <c r="Q1355" t="str">
        <f>LEFT(N1355,FIND("/",N1355)-1)</f>
        <v>publishing</v>
      </c>
      <c r="R1355" t="str">
        <f>RIGHT(N1355,LEN(N1355)-FIND("/",N1355))</f>
        <v>nonfiction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IF(L1356&gt;0,E1356/L1356,0)</f>
        <v>24.421875</v>
      </c>
      <c r="Q1356" t="str">
        <f>LEFT(N1356,FIND("/",N1356)-1)</f>
        <v>publishing</v>
      </c>
      <c r="R1356" t="str">
        <f>RIGHT(N1356,LEN(N1356)-FIND("/",N1356))</f>
        <v>nonfiction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IF(L1357&gt;0,E1357/L1357,0)</f>
        <v>25.347107438016529</v>
      </c>
      <c r="Q1357" t="str">
        <f>LEFT(N1357,FIND("/",N1357)-1)</f>
        <v>publishing</v>
      </c>
      <c r="R1357" t="str">
        <f>RIGHT(N1357,LEN(N1357)-FIND("/",N1357))</f>
        <v>nonfiction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IF(L1358&gt;0,E1358/L1358,0)</f>
        <v>71.443218390804603</v>
      </c>
      <c r="Q1358" t="str">
        <f>LEFT(N1358,FIND("/",N1358)-1)</f>
        <v>publishing</v>
      </c>
      <c r="R1358" t="str">
        <f>RIGHT(N1358,LEN(N1358)-FIND("/",N1358))</f>
        <v>nonfiction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IF(L1359&gt;0,E1359/L1359,0)</f>
        <v>38.553846153846152</v>
      </c>
      <c r="Q1359" t="str">
        <f>LEFT(N1359,FIND("/",N1359)-1)</f>
        <v>publishing</v>
      </c>
      <c r="R1359" t="str">
        <f>RIGHT(N1359,LEN(N1359)-FIND("/",N1359))</f>
        <v>nonfiction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IF(L1360&gt;0,E1360/L1360,0)</f>
        <v>68.367346938775512</v>
      </c>
      <c r="Q1360" t="str">
        <f>LEFT(N1360,FIND("/",N1360)-1)</f>
        <v>publishing</v>
      </c>
      <c r="R1360" t="str">
        <f>RIGHT(N1360,LEN(N1360)-FIND("/",N1360))</f>
        <v>nonfiction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IF(L1361&gt;0,E1361/L1361,0)</f>
        <v>40.210526315789473</v>
      </c>
      <c r="Q1361" t="str">
        <f>LEFT(N1361,FIND("/",N1361)-1)</f>
        <v>publishing</v>
      </c>
      <c r="R1361" t="str">
        <f>RIGHT(N1361,LEN(N1361)-FIND("/",N1361))</f>
        <v>nonfiction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IF(L1362&gt;0,E1362/L1362,0)</f>
        <v>32.074074074074076</v>
      </c>
      <c r="Q1362" t="str">
        <f>LEFT(N1362,FIND("/",N1362)-1)</f>
        <v>publishing</v>
      </c>
      <c r="R1362" t="str">
        <f>RIGHT(N1362,LEN(N1362)-FIND("/",N1362))</f>
        <v>nonfiction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IF(L1363&gt;0,E1363/L1363,0)</f>
        <v>28.632575757575758</v>
      </c>
      <c r="Q1363" t="str">
        <f>LEFT(N1363,FIND("/",N1363)-1)</f>
        <v>publishing</v>
      </c>
      <c r="R1363" t="str">
        <f>RIGHT(N1363,LEN(N1363)-FIND("/",N1363))</f>
        <v>nonfiction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IF(L1364&gt;0,E1364/L1364,0)</f>
        <v>43.64</v>
      </c>
      <c r="Q1364" t="str">
        <f>LEFT(N1364,FIND("/",N1364)-1)</f>
        <v>publishing</v>
      </c>
      <c r="R1364" t="str">
        <f>RIGHT(N1364,LEN(N1364)-FIND("/",N1364))</f>
        <v>nonfiction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IF(L1365&gt;0,E1365/L1365,0)</f>
        <v>40</v>
      </c>
      <c r="Q1365" t="str">
        <f>LEFT(N1365,FIND("/",N1365)-1)</f>
        <v>publishing</v>
      </c>
      <c r="R1365" t="str">
        <f>RIGHT(N1365,LEN(N1365)-FIND("/",N1365))</f>
        <v>nonfiction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IF(L1366&gt;0,E1366/L1366,0)</f>
        <v>346.04166666666669</v>
      </c>
      <c r="Q1366" t="str">
        <f>LEFT(N1366,FIND("/",N1366)-1)</f>
        <v>music</v>
      </c>
      <c r="R1366" t="str">
        <f>RIGHT(N1366,LEN(N1366)-FIND("/",N1366))</f>
        <v>rock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IF(L1367&gt;0,E1367/L1367,0)</f>
        <v>81.739130434782609</v>
      </c>
      <c r="Q1367" t="str">
        <f>LEFT(N1367,FIND("/",N1367)-1)</f>
        <v>music</v>
      </c>
      <c r="R1367" t="str">
        <f>RIGHT(N1367,LEN(N1367)-FIND("/",N1367))</f>
        <v>rock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IF(L1368&gt;0,E1368/L1368,0)</f>
        <v>64.535306122448986</v>
      </c>
      <c r="Q1368" t="str">
        <f>LEFT(N1368,FIND("/",N1368)-1)</f>
        <v>music</v>
      </c>
      <c r="R1368" t="str">
        <f>RIGHT(N1368,LEN(N1368)-FIND("/",N1368))</f>
        <v>rock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IF(L1369&gt;0,E1369/L1369,0)</f>
        <v>63.477777777777774</v>
      </c>
      <c r="Q1369" t="str">
        <f>LEFT(N1369,FIND("/",N1369)-1)</f>
        <v>music</v>
      </c>
      <c r="R1369" t="str">
        <f>RIGHT(N1369,LEN(N1369)-FIND("/",N1369))</f>
        <v>rock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IF(L1370&gt;0,E1370/L1370,0)</f>
        <v>63.620689655172413</v>
      </c>
      <c r="Q1370" t="str">
        <f>LEFT(N1370,FIND("/",N1370)-1)</f>
        <v>music</v>
      </c>
      <c r="R1370" t="str">
        <f>RIGHT(N1370,LEN(N1370)-FIND("/",N1370))</f>
        <v>rock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IF(L1371&gt;0,E1371/L1371,0)</f>
        <v>83.967068965517228</v>
      </c>
      <c r="Q1371" t="str">
        <f>LEFT(N1371,FIND("/",N1371)-1)</f>
        <v>music</v>
      </c>
      <c r="R1371" t="str">
        <f>RIGHT(N1371,LEN(N1371)-FIND("/",N1371))</f>
        <v>rock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IF(L1372&gt;0,E1372/L1372,0)</f>
        <v>77.75</v>
      </c>
      <c r="Q1372" t="str">
        <f>LEFT(N1372,FIND("/",N1372)-1)</f>
        <v>music</v>
      </c>
      <c r="R1372" t="str">
        <f>RIGHT(N1372,LEN(N1372)-FIND("/",N1372))</f>
        <v>rock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IF(L1373&gt;0,E1373/L1373,0)</f>
        <v>107.07142857142857</v>
      </c>
      <c r="Q1373" t="str">
        <f>LEFT(N1373,FIND("/",N1373)-1)</f>
        <v>music</v>
      </c>
      <c r="R1373" t="str">
        <f>RIGHT(N1373,LEN(N1373)-FIND("/",N1373))</f>
        <v>rock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IF(L1374&gt;0,E1374/L1374,0)</f>
        <v>38.75</v>
      </c>
      <c r="Q1374" t="str">
        <f>LEFT(N1374,FIND("/",N1374)-1)</f>
        <v>music</v>
      </c>
      <c r="R1374" t="str">
        <f>RIGHT(N1374,LEN(N1374)-FIND("/",N1374))</f>
        <v>rock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IF(L1375&gt;0,E1375/L1375,0)</f>
        <v>201.94230769230768</v>
      </c>
      <c r="Q1375" t="str">
        <f>LEFT(N1375,FIND("/",N1375)-1)</f>
        <v>music</v>
      </c>
      <c r="R1375" t="str">
        <f>RIGHT(N1375,LEN(N1375)-FIND("/",N1375))</f>
        <v>rock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IF(L1376&gt;0,E1376/L1376,0)</f>
        <v>43.060606060606062</v>
      </c>
      <c r="Q1376" t="str">
        <f>LEFT(N1376,FIND("/",N1376)-1)</f>
        <v>music</v>
      </c>
      <c r="R1376" t="str">
        <f>RIGHT(N1376,LEN(N1376)-FIND("/",N1376))</f>
        <v>rock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IF(L1377&gt;0,E1377/L1377,0)</f>
        <v>62.871559633027523</v>
      </c>
      <c r="Q1377" t="str">
        <f>LEFT(N1377,FIND("/",N1377)-1)</f>
        <v>music</v>
      </c>
      <c r="R1377" t="str">
        <f>RIGHT(N1377,LEN(N1377)-FIND("/",N1377))</f>
        <v>rock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IF(L1378&gt;0,E1378/L1378,0)</f>
        <v>55.607142857142854</v>
      </c>
      <c r="Q1378" t="str">
        <f>LEFT(N1378,FIND("/",N1378)-1)</f>
        <v>music</v>
      </c>
      <c r="R1378" t="str">
        <f>RIGHT(N1378,LEN(N1378)-FIND("/",N1378))</f>
        <v>rock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IF(L1379&gt;0,E1379/L1379,0)</f>
        <v>48.70967741935484</v>
      </c>
      <c r="Q1379" t="str">
        <f>LEFT(N1379,FIND("/",N1379)-1)</f>
        <v>music</v>
      </c>
      <c r="R1379" t="str">
        <f>RIGHT(N1379,LEN(N1379)-FIND("/",N1379))</f>
        <v>rock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IF(L1380&gt;0,E1380/L1380,0)</f>
        <v>30.578947368421051</v>
      </c>
      <c r="Q1380" t="str">
        <f>LEFT(N1380,FIND("/",N1380)-1)</f>
        <v>music</v>
      </c>
      <c r="R1380" t="str">
        <f>RIGHT(N1380,LEN(N1380)-FIND("/",N1380))</f>
        <v>rock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IF(L1381&gt;0,E1381/L1381,0)</f>
        <v>73.907284768211923</v>
      </c>
      <c r="Q1381" t="str">
        <f>LEFT(N1381,FIND("/",N1381)-1)</f>
        <v>music</v>
      </c>
      <c r="R1381" t="str">
        <f>RIGHT(N1381,LEN(N1381)-FIND("/",N1381))</f>
        <v>rock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IF(L1382&gt;0,E1382/L1382,0)</f>
        <v>21.2</v>
      </c>
      <c r="Q1382" t="str">
        <f>LEFT(N1382,FIND("/",N1382)-1)</f>
        <v>music</v>
      </c>
      <c r="R1382" t="str">
        <f>RIGHT(N1382,LEN(N1382)-FIND("/",N1382))</f>
        <v>rock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IF(L1383&gt;0,E1383/L1383,0)</f>
        <v>73.356164383561648</v>
      </c>
      <c r="Q1383" t="str">
        <f>LEFT(N1383,FIND("/",N1383)-1)</f>
        <v>music</v>
      </c>
      <c r="R1383" t="str">
        <f>RIGHT(N1383,LEN(N1383)-FIND("/",N1383))</f>
        <v>rock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IF(L1384&gt;0,E1384/L1384,0)</f>
        <v>56.412162162162161</v>
      </c>
      <c r="Q1384" t="str">
        <f>LEFT(N1384,FIND("/",N1384)-1)</f>
        <v>music</v>
      </c>
      <c r="R1384" t="str">
        <f>RIGHT(N1384,LEN(N1384)-FIND("/",N1384))</f>
        <v>rock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IF(L1385&gt;0,E1385/L1385,0)</f>
        <v>50.247311827956992</v>
      </c>
      <c r="Q1385" t="str">
        <f>LEFT(N1385,FIND("/",N1385)-1)</f>
        <v>music</v>
      </c>
      <c r="R1385" t="str">
        <f>RIGHT(N1385,LEN(N1385)-FIND("/",N1385))</f>
        <v>rock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IF(L1386&gt;0,E1386/L1386,0)</f>
        <v>68.936507936507937</v>
      </c>
      <c r="Q1386" t="str">
        <f>LEFT(N1386,FIND("/",N1386)-1)</f>
        <v>music</v>
      </c>
      <c r="R1386" t="str">
        <f>RIGHT(N1386,LEN(N1386)-FIND("/",N1386))</f>
        <v>rock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IF(L1387&gt;0,E1387/L1387,0)</f>
        <v>65.914104477611943</v>
      </c>
      <c r="Q1387" t="str">
        <f>LEFT(N1387,FIND("/",N1387)-1)</f>
        <v>music</v>
      </c>
      <c r="R1387" t="str">
        <f>RIGHT(N1387,LEN(N1387)-FIND("/",N1387))</f>
        <v>rock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IF(L1388&gt;0,E1388/L1388,0)</f>
        <v>62.5</v>
      </c>
      <c r="Q1388" t="str">
        <f>LEFT(N1388,FIND("/",N1388)-1)</f>
        <v>music</v>
      </c>
      <c r="R1388" t="str">
        <f>RIGHT(N1388,LEN(N1388)-FIND("/",N1388))</f>
        <v>rock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IF(L1389&gt;0,E1389/L1389,0)</f>
        <v>70.064102564102569</v>
      </c>
      <c r="Q1389" t="str">
        <f>LEFT(N1389,FIND("/",N1389)-1)</f>
        <v>music</v>
      </c>
      <c r="R1389" t="str">
        <f>RIGHT(N1389,LEN(N1389)-FIND("/",N1389))</f>
        <v>rock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IF(L1390&gt;0,E1390/L1390,0)</f>
        <v>60.181874999999998</v>
      </c>
      <c r="Q1390" t="str">
        <f>LEFT(N1390,FIND("/",N1390)-1)</f>
        <v>music</v>
      </c>
      <c r="R1390" t="str">
        <f>RIGHT(N1390,LEN(N1390)-FIND("/",N1390))</f>
        <v>rock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IF(L1391&gt;0,E1391/L1391,0)</f>
        <v>21.382352941176471</v>
      </c>
      <c r="Q1391" t="str">
        <f>LEFT(N1391,FIND("/",N1391)-1)</f>
        <v>music</v>
      </c>
      <c r="R1391" t="str">
        <f>RIGHT(N1391,LEN(N1391)-FIND("/",N1391))</f>
        <v>rock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IF(L1392&gt;0,E1392/L1392,0)</f>
        <v>160.78947368421052</v>
      </c>
      <c r="Q1392" t="str">
        <f>LEFT(N1392,FIND("/",N1392)-1)</f>
        <v>music</v>
      </c>
      <c r="R1392" t="str">
        <f>RIGHT(N1392,LEN(N1392)-FIND("/",N1392))</f>
        <v>rock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IF(L1393&gt;0,E1393/L1393,0)</f>
        <v>42.384615384615387</v>
      </c>
      <c r="Q1393" t="str">
        <f>LEFT(N1393,FIND("/",N1393)-1)</f>
        <v>music</v>
      </c>
      <c r="R1393" t="str">
        <f>RIGHT(N1393,LEN(N1393)-FIND("/",N1393))</f>
        <v>rock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IF(L1394&gt;0,E1394/L1394,0)</f>
        <v>27.317307692307693</v>
      </c>
      <c r="Q1394" t="str">
        <f>LEFT(N1394,FIND("/",N1394)-1)</f>
        <v>music</v>
      </c>
      <c r="R1394" t="str">
        <f>RIGHT(N1394,LEN(N1394)-FIND("/",N1394))</f>
        <v>rock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IF(L1395&gt;0,E1395/L1395,0)</f>
        <v>196.82692307692307</v>
      </c>
      <c r="Q1395" t="str">
        <f>LEFT(N1395,FIND("/",N1395)-1)</f>
        <v>music</v>
      </c>
      <c r="R1395" t="str">
        <f>RIGHT(N1395,LEN(N1395)-FIND("/",N1395))</f>
        <v>rock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IF(L1396&gt;0,E1396/L1396,0)</f>
        <v>53.882352941176471</v>
      </c>
      <c r="Q1396" t="str">
        <f>LEFT(N1396,FIND("/",N1396)-1)</f>
        <v>music</v>
      </c>
      <c r="R1396" t="str">
        <f>RIGHT(N1396,LEN(N1396)-FIND("/",N1396))</f>
        <v>rock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IF(L1397&gt;0,E1397/L1397,0)</f>
        <v>47.756097560975611</v>
      </c>
      <c r="Q1397" t="str">
        <f>LEFT(N1397,FIND("/",N1397)-1)</f>
        <v>music</v>
      </c>
      <c r="R1397" t="str">
        <f>RIGHT(N1397,LEN(N1397)-FIND("/",N1397))</f>
        <v>rock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IF(L1398&gt;0,E1398/L1398,0)</f>
        <v>88.191780821917803</v>
      </c>
      <c r="Q1398" t="str">
        <f>LEFT(N1398,FIND("/",N1398)-1)</f>
        <v>music</v>
      </c>
      <c r="R1398" t="str">
        <f>RIGHT(N1398,LEN(N1398)-FIND("/",N1398))</f>
        <v>rock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IF(L1399&gt;0,E1399/L1399,0)</f>
        <v>72.056962025316452</v>
      </c>
      <c r="Q1399" t="str">
        <f>LEFT(N1399,FIND("/",N1399)-1)</f>
        <v>music</v>
      </c>
      <c r="R1399" t="str">
        <f>RIGHT(N1399,LEN(N1399)-FIND("/",N1399))</f>
        <v>rock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IF(L1400&gt;0,E1400/L1400,0)</f>
        <v>74.246153846153845</v>
      </c>
      <c r="Q1400" t="str">
        <f>LEFT(N1400,FIND("/",N1400)-1)</f>
        <v>music</v>
      </c>
      <c r="R1400" t="str">
        <f>RIGHT(N1400,LEN(N1400)-FIND("/",N1400))</f>
        <v>rock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IF(L1401&gt;0,E1401/L1401,0)</f>
        <v>61.701086956521742</v>
      </c>
      <c r="Q1401" t="str">
        <f>LEFT(N1401,FIND("/",N1401)-1)</f>
        <v>music</v>
      </c>
      <c r="R1401" t="str">
        <f>RIGHT(N1401,LEN(N1401)-FIND("/",N1401))</f>
        <v>rock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IF(L1402&gt;0,E1402/L1402,0)</f>
        <v>17.235294117647058</v>
      </c>
      <c r="Q1402" t="str">
        <f>LEFT(N1402,FIND("/",N1402)-1)</f>
        <v>music</v>
      </c>
      <c r="R1402" t="str">
        <f>RIGHT(N1402,LEN(N1402)-FIND("/",N1402))</f>
        <v>rock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IF(L1403&gt;0,E1403/L1403,0)</f>
        <v>51.720833333333331</v>
      </c>
      <c r="Q1403" t="str">
        <f>LEFT(N1403,FIND("/",N1403)-1)</f>
        <v>music</v>
      </c>
      <c r="R1403" t="str">
        <f>RIGHT(N1403,LEN(N1403)-FIND("/",N1403))</f>
        <v>rock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IF(L1404&gt;0,E1404/L1404,0)</f>
        <v>24.150442477876105</v>
      </c>
      <c r="Q1404" t="str">
        <f>LEFT(N1404,FIND("/",N1404)-1)</f>
        <v>music</v>
      </c>
      <c r="R1404" t="str">
        <f>RIGHT(N1404,LEN(N1404)-FIND("/",N1404))</f>
        <v>rock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IF(L1405&gt;0,E1405/L1405,0)</f>
        <v>62.166666666666664</v>
      </c>
      <c r="Q1405" t="str">
        <f>LEFT(N1405,FIND("/",N1405)-1)</f>
        <v>music</v>
      </c>
      <c r="R1405" t="str">
        <f>RIGHT(N1405,LEN(N1405)-FIND("/",N1405))</f>
        <v>rock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IF(L1406&gt;0,E1406/L1406,0)</f>
        <v>48.2</v>
      </c>
      <c r="Q1406" t="str">
        <f>LEFT(N1406,FIND("/",N1406)-1)</f>
        <v>publishing</v>
      </c>
      <c r="R1406" t="str">
        <f>RIGHT(N1406,LEN(N1406)-FIND("/",N1406))</f>
        <v>translations</v>
      </c>
      <c r="S1406" s="20">
        <f>(((J1406/60)/60)/24)+DATE(1970,1,1)</f>
        <v>42032.510243055556</v>
      </c>
      <c r="T1406" s="20">
        <f>(((I1406/60)/60)/24)+DATE(1970,1,1)</f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IF(L1407&gt;0,E1407/L1407,0)</f>
        <v>6.1764705882352944</v>
      </c>
      <c r="Q1407" t="str">
        <f>LEFT(N1407,FIND("/",N1407)-1)</f>
        <v>publishing</v>
      </c>
      <c r="R1407" t="str">
        <f>RIGHT(N1407,LEN(N1407)-FIND("/",N1407))</f>
        <v>translations</v>
      </c>
      <c r="S1407" s="20">
        <f>(((J1407/60)/60)/24)+DATE(1970,1,1)</f>
        <v>41941.680567129632</v>
      </c>
      <c r="T1407" s="20">
        <f>(((I1407/60)/60)/24)+DATE(1970,1,1)</f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IF(L1408&gt;0,E1408/L1408,0)</f>
        <v>5</v>
      </c>
      <c r="Q1408" t="str">
        <f>LEFT(N1408,FIND("/",N1408)-1)</f>
        <v>publishing</v>
      </c>
      <c r="R1408" t="str">
        <f>RIGHT(N1408,LEN(N1408)-FIND("/",N1408))</f>
        <v>translations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IF(L1409&gt;0,E1409/L1409,0)</f>
        <v>7.5</v>
      </c>
      <c r="Q1409" t="str">
        <f>LEFT(N1409,FIND("/",N1409)-1)</f>
        <v>publishing</v>
      </c>
      <c r="R1409" t="str">
        <f>RIGHT(N1409,LEN(N1409)-FIND("/",N1409))</f>
        <v>translations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IF(L1410&gt;0,E1410/L1410,0)</f>
        <v>12</v>
      </c>
      <c r="Q1410" t="str">
        <f>LEFT(N1410,FIND("/",N1410)-1)</f>
        <v>publishing</v>
      </c>
      <c r="R1410" t="str">
        <f>RIGHT(N1410,LEN(N1410)-FIND("/",N1410))</f>
        <v>translations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>
        <f>IF(L1411&gt;0,E1411/L1411,0)</f>
        <v>0</v>
      </c>
      <c r="Q1411" t="str">
        <f>LEFT(N1411,FIND("/",N1411)-1)</f>
        <v>publishing</v>
      </c>
      <c r="R1411" t="str">
        <f>RIGHT(N1411,LEN(N1411)-FIND("/",N1411))</f>
        <v>translations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IF(L1412&gt;0,E1412/L1412,0)</f>
        <v>1</v>
      </c>
      <c r="Q1412" t="str">
        <f>LEFT(N1412,FIND("/",N1412)-1)</f>
        <v>publishing</v>
      </c>
      <c r="R1412" t="str">
        <f>RIGHT(N1412,LEN(N1412)-FIND("/",N1412))</f>
        <v>translations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IF(L1413&gt;0,E1413/L1413,0)</f>
        <v>2.3333333333333335</v>
      </c>
      <c r="Q1413" t="str">
        <f>LEFT(N1413,FIND("/",N1413)-1)</f>
        <v>publishing</v>
      </c>
      <c r="R1413" t="str">
        <f>RIGHT(N1413,LEN(N1413)-FIND("/",N1413))</f>
        <v>translations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IF(L1414&gt;0,E1414/L1414,0)</f>
        <v>24.615384615384617</v>
      </c>
      <c r="Q1414" t="str">
        <f>LEFT(N1414,FIND("/",N1414)-1)</f>
        <v>publishing</v>
      </c>
      <c r="R1414" t="str">
        <f>RIGHT(N1414,LEN(N1414)-FIND("/",N1414))</f>
        <v>translations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IF(L1415&gt;0,E1415/L1415,0)</f>
        <v>100</v>
      </c>
      <c r="Q1415" t="str">
        <f>LEFT(N1415,FIND("/",N1415)-1)</f>
        <v>publishing</v>
      </c>
      <c r="R1415" t="str">
        <f>RIGHT(N1415,LEN(N1415)-FIND("/",N1415))</f>
        <v>translations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IF(L1416&gt;0,E1416/L1416,0)</f>
        <v>1</v>
      </c>
      <c r="Q1416" t="str">
        <f>LEFT(N1416,FIND("/",N1416)-1)</f>
        <v>publishing</v>
      </c>
      <c r="R1416" t="str">
        <f>RIGHT(N1416,LEN(N1416)-FIND("/",N1416))</f>
        <v>translations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IF(L1417&gt;0,E1417/L1417,0)</f>
        <v>88.888888888888886</v>
      </c>
      <c r="Q1417" t="str">
        <f>LEFT(N1417,FIND("/",N1417)-1)</f>
        <v>publishing</v>
      </c>
      <c r="R1417" t="str">
        <f>RIGHT(N1417,LEN(N1417)-FIND("/",N1417))</f>
        <v>translations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>
        <f>IF(L1418&gt;0,E1418/L1418,0)</f>
        <v>0</v>
      </c>
      <c r="Q1418" t="str">
        <f>LEFT(N1418,FIND("/",N1418)-1)</f>
        <v>publishing</v>
      </c>
      <c r="R1418" t="str">
        <f>RIGHT(N1418,LEN(N1418)-FIND("/",N1418))</f>
        <v>translations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IF(L1419&gt;0,E1419/L1419,0)</f>
        <v>27.5</v>
      </c>
      <c r="Q1419" t="str">
        <f>LEFT(N1419,FIND("/",N1419)-1)</f>
        <v>publishing</v>
      </c>
      <c r="R1419" t="str">
        <f>RIGHT(N1419,LEN(N1419)-FIND("/",N1419))</f>
        <v>translations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IF(L1420&gt;0,E1420/L1420,0)</f>
        <v>6</v>
      </c>
      <c r="Q1420" t="str">
        <f>LEFT(N1420,FIND("/",N1420)-1)</f>
        <v>publishing</v>
      </c>
      <c r="R1420" t="str">
        <f>RIGHT(N1420,LEN(N1420)-FIND("/",N1420))</f>
        <v>translations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IF(L1421&gt;0,E1421/L1421,0)</f>
        <v>44.5</v>
      </c>
      <c r="Q1421" t="str">
        <f>LEFT(N1421,FIND("/",N1421)-1)</f>
        <v>publishing</v>
      </c>
      <c r="R1421" t="str">
        <f>RIGHT(N1421,LEN(N1421)-FIND("/",N1421))</f>
        <v>translations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IF(L1422&gt;0,E1422/L1422,0)</f>
        <v>1</v>
      </c>
      <c r="Q1422" t="str">
        <f>LEFT(N1422,FIND("/",N1422)-1)</f>
        <v>publishing</v>
      </c>
      <c r="R1422" t="str">
        <f>RIGHT(N1422,LEN(N1422)-FIND("/",N1422))</f>
        <v>translations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IF(L1423&gt;0,E1423/L1423,0)</f>
        <v>100</v>
      </c>
      <c r="Q1423" t="str">
        <f>LEFT(N1423,FIND("/",N1423)-1)</f>
        <v>publishing</v>
      </c>
      <c r="R1423" t="str">
        <f>RIGHT(N1423,LEN(N1423)-FIND("/",N1423))</f>
        <v>translations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IF(L1424&gt;0,E1424/L1424,0)</f>
        <v>13</v>
      </c>
      <c r="Q1424" t="str">
        <f>LEFT(N1424,FIND("/",N1424)-1)</f>
        <v>publishing</v>
      </c>
      <c r="R1424" t="str">
        <f>RIGHT(N1424,LEN(N1424)-FIND("/",N1424))</f>
        <v>translations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IF(L1425&gt;0,E1425/L1425,0)</f>
        <v>100</v>
      </c>
      <c r="Q1425" t="str">
        <f>LEFT(N1425,FIND("/",N1425)-1)</f>
        <v>publishing</v>
      </c>
      <c r="R1425" t="str">
        <f>RIGHT(N1425,LEN(N1425)-FIND("/",N1425))</f>
        <v>translations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IF(L1426&gt;0,E1426/L1426,0)</f>
        <v>109.07142857142857</v>
      </c>
      <c r="Q1426" t="str">
        <f>LEFT(N1426,FIND("/",N1426)-1)</f>
        <v>publishing</v>
      </c>
      <c r="R1426" t="str">
        <f>RIGHT(N1426,LEN(N1426)-FIND("/",N1426))</f>
        <v>translations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>
        <f>IF(L1427&gt;0,E1427/L1427,0)</f>
        <v>0</v>
      </c>
      <c r="Q1427" t="str">
        <f>LEFT(N1427,FIND("/",N1427)-1)</f>
        <v>publishing</v>
      </c>
      <c r="R1427" t="str">
        <f>RIGHT(N1427,LEN(N1427)-FIND("/",N1427))</f>
        <v>translations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>
        <f>IF(L1428&gt;0,E1428/L1428,0)</f>
        <v>0</v>
      </c>
      <c r="Q1428" t="str">
        <f>LEFT(N1428,FIND("/",N1428)-1)</f>
        <v>publishing</v>
      </c>
      <c r="R1428" t="str">
        <f>RIGHT(N1428,LEN(N1428)-FIND("/",N1428))</f>
        <v>translations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IF(L1429&gt;0,E1429/L1429,0)</f>
        <v>104.75</v>
      </c>
      <c r="Q1429" t="str">
        <f>LEFT(N1429,FIND("/",N1429)-1)</f>
        <v>publishing</v>
      </c>
      <c r="R1429" t="str">
        <f>RIGHT(N1429,LEN(N1429)-FIND("/",N1429))</f>
        <v>translations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IF(L1430&gt;0,E1430/L1430,0)</f>
        <v>15</v>
      </c>
      <c r="Q1430" t="str">
        <f>LEFT(N1430,FIND("/",N1430)-1)</f>
        <v>publishing</v>
      </c>
      <c r="R1430" t="str">
        <f>RIGHT(N1430,LEN(N1430)-FIND("/",N1430))</f>
        <v>translations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>
        <f>IF(L1431&gt;0,E1431/L1431,0)</f>
        <v>0</v>
      </c>
      <c r="Q1431" t="str">
        <f>LEFT(N1431,FIND("/",N1431)-1)</f>
        <v>publishing</v>
      </c>
      <c r="R1431" t="str">
        <f>RIGHT(N1431,LEN(N1431)-FIND("/",N1431))</f>
        <v>translations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IF(L1432&gt;0,E1432/L1432,0)</f>
        <v>80.599999999999994</v>
      </c>
      <c r="Q1432" t="str">
        <f>LEFT(N1432,FIND("/",N1432)-1)</f>
        <v>publishing</v>
      </c>
      <c r="R1432" t="str">
        <f>RIGHT(N1432,LEN(N1432)-FIND("/",N1432))</f>
        <v>translations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IF(L1433&gt;0,E1433/L1433,0)</f>
        <v>115.55319148936171</v>
      </c>
      <c r="Q1433" t="str">
        <f>LEFT(N1433,FIND("/",N1433)-1)</f>
        <v>publishing</v>
      </c>
      <c r="R1433" t="str">
        <f>RIGHT(N1433,LEN(N1433)-FIND("/",N1433))</f>
        <v>translations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>
        <f>IF(L1434&gt;0,E1434/L1434,0)</f>
        <v>0</v>
      </c>
      <c r="Q1434" t="str">
        <f>LEFT(N1434,FIND("/",N1434)-1)</f>
        <v>publishing</v>
      </c>
      <c r="R1434" t="str">
        <f>RIGHT(N1434,LEN(N1434)-FIND("/",N1434))</f>
        <v>translations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IF(L1435&gt;0,E1435/L1435,0)</f>
        <v>80.5</v>
      </c>
      <c r="Q1435" t="str">
        <f>LEFT(N1435,FIND("/",N1435)-1)</f>
        <v>publishing</v>
      </c>
      <c r="R1435" t="str">
        <f>RIGHT(N1435,LEN(N1435)-FIND("/",N1435))</f>
        <v>translations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IF(L1436&gt;0,E1436/L1436,0)</f>
        <v>744.5454545454545</v>
      </c>
      <c r="Q1436" t="str">
        <f>LEFT(N1436,FIND("/",N1436)-1)</f>
        <v>publishing</v>
      </c>
      <c r="R1436" t="str">
        <f>RIGHT(N1436,LEN(N1436)-FIND("/",N1436))</f>
        <v>translations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IF(L1437&gt;0,E1437/L1437,0)</f>
        <v>7.5</v>
      </c>
      <c r="Q1437" t="str">
        <f>LEFT(N1437,FIND("/",N1437)-1)</f>
        <v>publishing</v>
      </c>
      <c r="R1437" t="str">
        <f>RIGHT(N1437,LEN(N1437)-FIND("/",N1437))</f>
        <v>translations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IF(L1438&gt;0,E1438/L1438,0)</f>
        <v>38.5</v>
      </c>
      <c r="Q1438" t="str">
        <f>LEFT(N1438,FIND("/",N1438)-1)</f>
        <v>publishing</v>
      </c>
      <c r="R1438" t="str">
        <f>RIGHT(N1438,LEN(N1438)-FIND("/",N1438))</f>
        <v>translations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IF(L1439&gt;0,E1439/L1439,0)</f>
        <v>36.68181818181818</v>
      </c>
      <c r="Q1439" t="str">
        <f>LEFT(N1439,FIND("/",N1439)-1)</f>
        <v>publishing</v>
      </c>
      <c r="R1439" t="str">
        <f>RIGHT(N1439,LEN(N1439)-FIND("/",N1439))</f>
        <v>translations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IF(L1440&gt;0,E1440/L1440,0)</f>
        <v>75</v>
      </c>
      <c r="Q1440" t="str">
        <f>LEFT(N1440,FIND("/",N1440)-1)</f>
        <v>publishing</v>
      </c>
      <c r="R1440" t="str">
        <f>RIGHT(N1440,LEN(N1440)-FIND("/",N1440))</f>
        <v>translations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IF(L1441&gt;0,E1441/L1441,0)</f>
        <v>30</v>
      </c>
      <c r="Q1441" t="str">
        <f>LEFT(N1441,FIND("/",N1441)-1)</f>
        <v>publishing</v>
      </c>
      <c r="R1441" t="str">
        <f>RIGHT(N1441,LEN(N1441)-FIND("/",N1441))</f>
        <v>translations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IF(L1442&gt;0,E1442/L1442,0)</f>
        <v>1</v>
      </c>
      <c r="Q1442" t="str">
        <f>LEFT(N1442,FIND("/",N1442)-1)</f>
        <v>publishing</v>
      </c>
      <c r="R1442" t="str">
        <f>RIGHT(N1442,LEN(N1442)-FIND("/",N1442))</f>
        <v>translations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IF(L1443&gt;0,E1443/L1443,0)</f>
        <v>673.33333333333337</v>
      </c>
      <c r="Q1443" t="str">
        <f>LEFT(N1443,FIND("/",N1443)-1)</f>
        <v>publishing</v>
      </c>
      <c r="R1443" t="str">
        <f>RIGHT(N1443,LEN(N1443)-FIND("/",N1443))</f>
        <v>translations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>
        <f>IF(L1444&gt;0,E1444/L1444,0)</f>
        <v>0</v>
      </c>
      <c r="Q1444" t="str">
        <f>LEFT(N1444,FIND("/",N1444)-1)</f>
        <v>publishing</v>
      </c>
      <c r="R1444" t="str">
        <f>RIGHT(N1444,LEN(N1444)-FIND("/",N1444))</f>
        <v>translations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>
        <f>IF(L1445&gt;0,E1445/L1445,0)</f>
        <v>0</v>
      </c>
      <c r="Q1445" t="str">
        <f>LEFT(N1445,FIND("/",N1445)-1)</f>
        <v>publishing</v>
      </c>
      <c r="R1445" t="str">
        <f>RIGHT(N1445,LEN(N1445)-FIND("/",N1445))</f>
        <v>translations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>
        <f>IF(L1446&gt;0,E1446/L1446,0)</f>
        <v>0</v>
      </c>
      <c r="Q1446" t="str">
        <f>LEFT(N1446,FIND("/",N1446)-1)</f>
        <v>publishing</v>
      </c>
      <c r="R1446" t="str">
        <f>RIGHT(N1446,LEN(N1446)-FIND("/",N1446))</f>
        <v>translations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>
        <f>IF(L1447&gt;0,E1447/L1447,0)</f>
        <v>0</v>
      </c>
      <c r="Q1447" t="str">
        <f>LEFT(N1447,FIND("/",N1447)-1)</f>
        <v>publishing</v>
      </c>
      <c r="R1447" t="str">
        <f>RIGHT(N1447,LEN(N1447)-FIND("/",N1447))</f>
        <v>translations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>
        <f>IF(L1448&gt;0,E1448/L1448,0)</f>
        <v>0</v>
      </c>
      <c r="Q1448" t="str">
        <f>LEFT(N1448,FIND("/",N1448)-1)</f>
        <v>publishing</v>
      </c>
      <c r="R1448" t="str">
        <f>RIGHT(N1448,LEN(N1448)-FIND("/",N1448))</f>
        <v>translations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IF(L1449&gt;0,E1449/L1449,0)</f>
        <v>25</v>
      </c>
      <c r="Q1449" t="str">
        <f>LEFT(N1449,FIND("/",N1449)-1)</f>
        <v>publishing</v>
      </c>
      <c r="R1449" t="str">
        <f>RIGHT(N1449,LEN(N1449)-FIND("/",N1449))</f>
        <v>translations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>
        <f>IF(L1450&gt;0,E1450/L1450,0)</f>
        <v>0</v>
      </c>
      <c r="Q1450" t="str">
        <f>LEFT(N1450,FIND("/",N1450)-1)</f>
        <v>publishing</v>
      </c>
      <c r="R1450" t="str">
        <f>RIGHT(N1450,LEN(N1450)-FIND("/",N1450))</f>
        <v>translations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>
        <f>IF(L1451&gt;0,E1451/L1451,0)</f>
        <v>0</v>
      </c>
      <c r="Q1451" t="str">
        <f>LEFT(N1451,FIND("/",N1451)-1)</f>
        <v>publishing</v>
      </c>
      <c r="R1451" t="str">
        <f>RIGHT(N1451,LEN(N1451)-FIND("/",N1451))</f>
        <v>translations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IF(L1452&gt;0,E1452/L1452,0)</f>
        <v>1</v>
      </c>
      <c r="Q1452" t="str">
        <f>LEFT(N1452,FIND("/",N1452)-1)</f>
        <v>publishing</v>
      </c>
      <c r="R1452" t="str">
        <f>RIGHT(N1452,LEN(N1452)-FIND("/",N1452))</f>
        <v>translations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IF(L1453&gt;0,E1453/L1453,0)</f>
        <v>1</v>
      </c>
      <c r="Q1453" t="str">
        <f>LEFT(N1453,FIND("/",N1453)-1)</f>
        <v>publishing</v>
      </c>
      <c r="R1453" t="str">
        <f>RIGHT(N1453,LEN(N1453)-FIND("/",N1453))</f>
        <v>translations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>
        <f>IF(L1454&gt;0,E1454/L1454,0)</f>
        <v>0</v>
      </c>
      <c r="Q1454" t="str">
        <f>LEFT(N1454,FIND("/",N1454)-1)</f>
        <v>publishing</v>
      </c>
      <c r="R1454" t="str">
        <f>RIGHT(N1454,LEN(N1454)-FIND("/",N1454))</f>
        <v>translations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>
        <f>IF(L1455&gt;0,E1455/L1455,0)</f>
        <v>0</v>
      </c>
      <c r="Q1455" t="str">
        <f>LEFT(N1455,FIND("/",N1455)-1)</f>
        <v>publishing</v>
      </c>
      <c r="R1455" t="str">
        <f>RIGHT(N1455,LEN(N1455)-FIND("/",N1455))</f>
        <v>translations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IF(L1456&gt;0,E1456/L1456,0)</f>
        <v>15</v>
      </c>
      <c r="Q1456" t="str">
        <f>LEFT(N1456,FIND("/",N1456)-1)</f>
        <v>publishing</v>
      </c>
      <c r="R1456" t="str">
        <f>RIGHT(N1456,LEN(N1456)-FIND("/",N1456))</f>
        <v>translations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IF(L1457&gt;0,E1457/L1457,0)</f>
        <v>225</v>
      </c>
      <c r="Q1457" t="str">
        <f>LEFT(N1457,FIND("/",N1457)-1)</f>
        <v>publishing</v>
      </c>
      <c r="R1457" t="str">
        <f>RIGHT(N1457,LEN(N1457)-FIND("/",N1457))</f>
        <v>translations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IF(L1458&gt;0,E1458/L1458,0)</f>
        <v>48.333333333333336</v>
      </c>
      <c r="Q1458" t="str">
        <f>LEFT(N1458,FIND("/",N1458)-1)</f>
        <v>publishing</v>
      </c>
      <c r="R1458" t="str">
        <f>RIGHT(N1458,LEN(N1458)-FIND("/",N1458))</f>
        <v>translations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>
        <f>IF(L1459&gt;0,E1459/L1459,0)</f>
        <v>0</v>
      </c>
      <c r="Q1459" t="str">
        <f>LEFT(N1459,FIND("/",N1459)-1)</f>
        <v>publishing</v>
      </c>
      <c r="R1459" t="str">
        <f>RIGHT(N1459,LEN(N1459)-FIND("/",N1459))</f>
        <v>translations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>
        <f>IF(L1460&gt;0,E1460/L1460,0)</f>
        <v>0</v>
      </c>
      <c r="Q1460" t="str">
        <f>LEFT(N1460,FIND("/",N1460)-1)</f>
        <v>publishing</v>
      </c>
      <c r="R1460" t="str">
        <f>RIGHT(N1460,LEN(N1460)-FIND("/",N1460))</f>
        <v>translations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>
        <f>IF(L1461&gt;0,E1461/L1461,0)</f>
        <v>0</v>
      </c>
      <c r="Q1461" t="str">
        <f>LEFT(N1461,FIND("/",N1461)-1)</f>
        <v>publishing</v>
      </c>
      <c r="R1461" t="str">
        <f>RIGHT(N1461,LEN(N1461)-FIND("/",N1461))</f>
        <v>translations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>
        <f>IF(L1462&gt;0,E1462/L1462,0)</f>
        <v>0</v>
      </c>
      <c r="Q1462" t="str">
        <f>LEFT(N1462,FIND("/",N1462)-1)</f>
        <v>publishing</v>
      </c>
      <c r="R1462" t="str">
        <f>RIGHT(N1462,LEN(N1462)-FIND("/",N1462))</f>
        <v>translations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IF(L1463&gt;0,E1463/L1463,0)</f>
        <v>44.66673529411765</v>
      </c>
      <c r="Q1463" t="str">
        <f>LEFT(N1463,FIND("/",N1463)-1)</f>
        <v>publishing</v>
      </c>
      <c r="R1463" t="str">
        <f>RIGHT(N1463,LEN(N1463)-FIND("/",N1463))</f>
        <v>radio &amp; podcasts</v>
      </c>
      <c r="S1463" s="20">
        <f>(((J1463/60)/60)/24)+DATE(1970,1,1)</f>
        <v>41899.645300925928</v>
      </c>
      <c r="T1463" s="20">
        <f>(((I1463/60)/60)/24)+DATE(1970,1,1)</f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IF(L1464&gt;0,E1464/L1464,0)</f>
        <v>28.937999999999999</v>
      </c>
      <c r="Q1464" t="str">
        <f>LEFT(N1464,FIND("/",N1464)-1)</f>
        <v>publishing</v>
      </c>
      <c r="R1464" t="str">
        <f>RIGHT(N1464,LEN(N1464)-FIND("/",N1464))</f>
        <v>radio &amp; podcasts</v>
      </c>
      <c r="S1464" s="20">
        <f>(((J1464/60)/60)/24)+DATE(1970,1,1)</f>
        <v>41344.662858796299</v>
      </c>
      <c r="T1464" s="20">
        <f>(((I1464/60)/60)/24)+DATE(1970,1,1)</f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IF(L1465&gt;0,E1465/L1465,0)</f>
        <v>35.44</v>
      </c>
      <c r="Q1465" t="str">
        <f>LEFT(N1465,FIND("/",N1465)-1)</f>
        <v>publishing</v>
      </c>
      <c r="R1465" t="str">
        <f>RIGHT(N1465,LEN(N1465)-FIND("/",N1465))</f>
        <v>radio &amp; podcasts</v>
      </c>
      <c r="S1465" s="20">
        <f>(((J1465/60)/60)/24)+DATE(1970,1,1)</f>
        <v>41326.911319444444</v>
      </c>
      <c r="T1465" s="20">
        <f>(((I1465/60)/60)/24)+DATE(1970,1,1)</f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IF(L1466&gt;0,E1466/L1466,0)</f>
        <v>34.871794871794869</v>
      </c>
      <c r="Q1466" t="str">
        <f>LEFT(N1466,FIND("/",N1466)-1)</f>
        <v>publishing</v>
      </c>
      <c r="R1466" t="str">
        <f>RIGHT(N1466,LEN(N1466)-FIND("/",N1466))</f>
        <v>radio &amp; podcasts</v>
      </c>
      <c r="S1466" s="20">
        <f>(((J1466/60)/60)/24)+DATE(1970,1,1)</f>
        <v>41291.661550925928</v>
      </c>
      <c r="T1466" s="20">
        <f>(((I1466/60)/60)/24)+DATE(1970,1,1)</f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IF(L1467&gt;0,E1467/L1467,0)</f>
        <v>52.622732513451197</v>
      </c>
      <c r="Q1467" t="str">
        <f>LEFT(N1467,FIND("/",N1467)-1)</f>
        <v>publishing</v>
      </c>
      <c r="R1467" t="str">
        <f>RIGHT(N1467,LEN(N1467)-FIND("/",N1467))</f>
        <v>radio &amp; podcasts</v>
      </c>
      <c r="S1467" s="20">
        <f>(((J1467/60)/60)/24)+DATE(1970,1,1)</f>
        <v>40959.734398148146</v>
      </c>
      <c r="T1467" s="20">
        <f>(((I1467/60)/60)/24)+DATE(1970,1,1)</f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IF(L1468&gt;0,E1468/L1468,0)</f>
        <v>69.598266129032254</v>
      </c>
      <c r="Q1468" t="str">
        <f>LEFT(N1468,FIND("/",N1468)-1)</f>
        <v>publishing</v>
      </c>
      <c r="R1468" t="str">
        <f>RIGHT(N1468,LEN(N1468)-FIND("/",N1468))</f>
        <v>radio &amp; podcasts</v>
      </c>
      <c r="S1468" s="20">
        <f>(((J1468/60)/60)/24)+DATE(1970,1,1)</f>
        <v>42340.172060185185</v>
      </c>
      <c r="T1468" s="20">
        <f>(((I1468/60)/60)/24)+DATE(1970,1,1)</f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IF(L1469&gt;0,E1469/L1469,0)</f>
        <v>76.72</v>
      </c>
      <c r="Q1469" t="str">
        <f>LEFT(N1469,FIND("/",N1469)-1)</f>
        <v>publishing</v>
      </c>
      <c r="R1469" t="str">
        <f>RIGHT(N1469,LEN(N1469)-FIND("/",N1469))</f>
        <v>radio &amp; podcasts</v>
      </c>
      <c r="S1469" s="20">
        <f>(((J1469/60)/60)/24)+DATE(1970,1,1)</f>
        <v>40933.80190972222</v>
      </c>
      <c r="T1469" s="20">
        <f>(((I1469/60)/60)/24)+DATE(1970,1,1)</f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IF(L1470&gt;0,E1470/L1470,0)</f>
        <v>33.191126279863482</v>
      </c>
      <c r="Q1470" t="str">
        <f>LEFT(N1470,FIND("/",N1470)-1)</f>
        <v>publishing</v>
      </c>
      <c r="R1470" t="str">
        <f>RIGHT(N1470,LEN(N1470)-FIND("/",N1470))</f>
        <v>radio &amp; podcasts</v>
      </c>
      <c r="S1470" s="20">
        <f>(((J1470/60)/60)/24)+DATE(1970,1,1)</f>
        <v>40646.014456018522</v>
      </c>
      <c r="T1470" s="20">
        <f>(((I1470/60)/60)/24)+DATE(1970,1,1)</f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IF(L1471&gt;0,E1471/L1471,0)</f>
        <v>149.46417445482865</v>
      </c>
      <c r="Q1471" t="str">
        <f>LEFT(N1471,FIND("/",N1471)-1)</f>
        <v>publishing</v>
      </c>
      <c r="R1471" t="str">
        <f>RIGHT(N1471,LEN(N1471)-FIND("/",N1471))</f>
        <v>radio &amp; podcasts</v>
      </c>
      <c r="S1471" s="20">
        <f>(((J1471/60)/60)/24)+DATE(1970,1,1)</f>
        <v>41290.598483796297</v>
      </c>
      <c r="T1471" s="20">
        <f>(((I1471/60)/60)/24)+DATE(1970,1,1)</f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IF(L1472&gt;0,E1472/L1472,0)</f>
        <v>23.172839506172838</v>
      </c>
      <c r="Q1472" t="str">
        <f>LEFT(N1472,FIND("/",N1472)-1)</f>
        <v>publishing</v>
      </c>
      <c r="R1472" t="str">
        <f>RIGHT(N1472,LEN(N1472)-FIND("/",N1472))</f>
        <v>radio &amp; podcasts</v>
      </c>
      <c r="S1472" s="20">
        <f>(((J1472/60)/60)/24)+DATE(1970,1,1)</f>
        <v>41250.827118055553</v>
      </c>
      <c r="T1472" s="20">
        <f>(((I1472/60)/60)/24)+DATE(1970,1,1)</f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IF(L1473&gt;0,E1473/L1473,0)</f>
        <v>96.877551020408163</v>
      </c>
      <c r="Q1473" t="str">
        <f>LEFT(N1473,FIND("/",N1473)-1)</f>
        <v>publishing</v>
      </c>
      <c r="R1473" t="str">
        <f>RIGHT(N1473,LEN(N1473)-FIND("/",N1473))</f>
        <v>radio &amp; podcasts</v>
      </c>
      <c r="S1473" s="20">
        <f>(((J1473/60)/60)/24)+DATE(1970,1,1)</f>
        <v>42073.957569444443</v>
      </c>
      <c r="T1473" s="20">
        <f>(((I1473/60)/60)/24)+DATE(1970,1,1)</f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IF(L1474&gt;0,E1474/L1474,0)</f>
        <v>103.20238095238095</v>
      </c>
      <c r="Q1474" t="str">
        <f>LEFT(N1474,FIND("/",N1474)-1)</f>
        <v>publishing</v>
      </c>
      <c r="R1474" t="str">
        <f>RIGHT(N1474,LEN(N1474)-FIND("/",N1474))</f>
        <v>radio &amp; podcasts</v>
      </c>
      <c r="S1474" s="20">
        <f>(((J1474/60)/60)/24)+DATE(1970,1,1)</f>
        <v>41533.542858796296</v>
      </c>
      <c r="T1474" s="20">
        <f>(((I1474/60)/60)/24)+DATE(1970,1,1)</f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IF(L1475&gt;0,E1475/L1475,0)</f>
        <v>38.462553191489363</v>
      </c>
      <c r="Q1475" t="str">
        <f>LEFT(N1475,FIND("/",N1475)-1)</f>
        <v>publishing</v>
      </c>
      <c r="R1475" t="str">
        <f>RIGHT(N1475,LEN(N1475)-FIND("/",N1475))</f>
        <v>radio &amp; podcasts</v>
      </c>
      <c r="S1475" s="20">
        <f>(((J1475/60)/60)/24)+DATE(1970,1,1)</f>
        <v>40939.979618055557</v>
      </c>
      <c r="T1475" s="20">
        <f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IF(L1476&gt;0,E1476/L1476,0)</f>
        <v>44.315789473684212</v>
      </c>
      <c r="Q1476" t="str">
        <f>LEFT(N1476,FIND("/",N1476)-1)</f>
        <v>publishing</v>
      </c>
      <c r="R1476" t="str">
        <f>RIGHT(N1476,LEN(N1476)-FIND("/",N1476))</f>
        <v>radio &amp; podcasts</v>
      </c>
      <c r="S1476" s="20">
        <f>(((J1476/60)/60)/24)+DATE(1970,1,1)</f>
        <v>41500.727916666663</v>
      </c>
      <c r="T1476" s="20">
        <f>(((I1476/60)/60)/24)+DATE(1970,1,1)</f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IF(L1477&gt;0,E1477/L1477,0)</f>
        <v>64.173356009070289</v>
      </c>
      <c r="Q1477" t="str">
        <f>LEFT(N1477,FIND("/",N1477)-1)</f>
        <v>publishing</v>
      </c>
      <c r="R1477" t="str">
        <f>RIGHT(N1477,LEN(N1477)-FIND("/",N1477))</f>
        <v>radio &amp; podcasts</v>
      </c>
      <c r="S1477" s="20">
        <f>(((J1477/60)/60)/24)+DATE(1970,1,1)</f>
        <v>41960.722951388889</v>
      </c>
      <c r="T1477" s="20">
        <f>(((I1477/60)/60)/24)+DATE(1970,1,1)</f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IF(L1478&gt;0,E1478/L1478,0)</f>
        <v>43.333275109170302</v>
      </c>
      <c r="Q1478" t="str">
        <f>LEFT(N1478,FIND("/",N1478)-1)</f>
        <v>publishing</v>
      </c>
      <c r="R1478" t="str">
        <f>RIGHT(N1478,LEN(N1478)-FIND("/",N1478))</f>
        <v>radio &amp; podcasts</v>
      </c>
      <c r="S1478" s="20">
        <f>(((J1478/60)/60)/24)+DATE(1970,1,1)</f>
        <v>40766.041921296295</v>
      </c>
      <c r="T1478" s="20">
        <f>(((I1478/60)/60)/24)+DATE(1970,1,1)</f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IF(L1479&gt;0,E1479/L1479,0)</f>
        <v>90.495934959349597</v>
      </c>
      <c r="Q1479" t="str">
        <f>LEFT(N1479,FIND("/",N1479)-1)</f>
        <v>publishing</v>
      </c>
      <c r="R1479" t="str">
        <f>RIGHT(N1479,LEN(N1479)-FIND("/",N1479))</f>
        <v>radio &amp; podcasts</v>
      </c>
      <c r="S1479" s="20">
        <f>(((J1479/60)/60)/24)+DATE(1970,1,1)</f>
        <v>40840.615787037037</v>
      </c>
      <c r="T1479" s="20">
        <f>(((I1479/60)/60)/24)+DATE(1970,1,1)</f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IF(L1480&gt;0,E1480/L1480,0)</f>
        <v>29.187190495010373</v>
      </c>
      <c r="Q1480" t="str">
        <f>LEFT(N1480,FIND("/",N1480)-1)</f>
        <v>publishing</v>
      </c>
      <c r="R1480" t="str">
        <f>RIGHT(N1480,LEN(N1480)-FIND("/",N1480))</f>
        <v>radio &amp; podcasts</v>
      </c>
      <c r="S1480" s="20">
        <f>(((J1480/60)/60)/24)+DATE(1970,1,1)</f>
        <v>41394.871678240743</v>
      </c>
      <c r="T1480" s="20">
        <f>(((I1480/60)/60)/24)+DATE(1970,1,1)</f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IF(L1481&gt;0,E1481/L1481,0)</f>
        <v>30.95774647887324</v>
      </c>
      <c r="Q1481" t="str">
        <f>LEFT(N1481,FIND("/",N1481)-1)</f>
        <v>publishing</v>
      </c>
      <c r="R1481" t="str">
        <f>RIGHT(N1481,LEN(N1481)-FIND("/",N1481))</f>
        <v>radio &amp; podcasts</v>
      </c>
      <c r="S1481" s="20">
        <f>(((J1481/60)/60)/24)+DATE(1970,1,1)</f>
        <v>41754.745243055557</v>
      </c>
      <c r="T1481" s="20">
        <f>(((I1481/60)/60)/24)+DATE(1970,1,1)</f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IF(L1482&gt;0,E1482/L1482,0)</f>
        <v>92.157795275590544</v>
      </c>
      <c r="Q1482" t="str">
        <f>LEFT(N1482,FIND("/",N1482)-1)</f>
        <v>publishing</v>
      </c>
      <c r="R1482" t="str">
        <f>RIGHT(N1482,LEN(N1482)-FIND("/",N1482))</f>
        <v>radio &amp; podcasts</v>
      </c>
      <c r="S1482" s="20">
        <f>(((J1482/60)/60)/24)+DATE(1970,1,1)</f>
        <v>41464.934016203704</v>
      </c>
      <c r="T1482" s="20">
        <f>(((I1482/60)/60)/24)+DATE(1970,1,1)</f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IF(L1483&gt;0,E1483/L1483,0)</f>
        <v>17.5</v>
      </c>
      <c r="Q1483" t="str">
        <f>LEFT(N1483,FIND("/",N1483)-1)</f>
        <v>publishing</v>
      </c>
      <c r="R1483" t="str">
        <f>RIGHT(N1483,LEN(N1483)-FIND("/",N1483))</f>
        <v>fiction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IF(L1484&gt;0,E1484/L1484,0)</f>
        <v>5</v>
      </c>
      <c r="Q1484" t="str">
        <f>LEFT(N1484,FIND("/",N1484)-1)</f>
        <v>publishing</v>
      </c>
      <c r="R1484" t="str">
        <f>RIGHT(N1484,LEN(N1484)-FIND("/",N1484))</f>
        <v>fiction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IF(L1485&gt;0,E1485/L1485,0)</f>
        <v>25</v>
      </c>
      <c r="Q1485" t="str">
        <f>LEFT(N1485,FIND("/",N1485)-1)</f>
        <v>publishing</v>
      </c>
      <c r="R1485" t="str">
        <f>RIGHT(N1485,LEN(N1485)-FIND("/",N1485))</f>
        <v>fiction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>
        <f>IF(L1486&gt;0,E1486/L1486,0)</f>
        <v>0</v>
      </c>
      <c r="Q1486" t="str">
        <f>LEFT(N1486,FIND("/",N1486)-1)</f>
        <v>publishing</v>
      </c>
      <c r="R1486" t="str">
        <f>RIGHT(N1486,LEN(N1486)-FIND("/",N1486))</f>
        <v>fiction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IF(L1487&gt;0,E1487/L1487,0)</f>
        <v>50</v>
      </c>
      <c r="Q1487" t="str">
        <f>LEFT(N1487,FIND("/",N1487)-1)</f>
        <v>publishing</v>
      </c>
      <c r="R1487" t="str">
        <f>RIGHT(N1487,LEN(N1487)-FIND("/",N1487))</f>
        <v>fiction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IF(L1488&gt;0,E1488/L1488,0)</f>
        <v>16</v>
      </c>
      <c r="Q1488" t="str">
        <f>LEFT(N1488,FIND("/",N1488)-1)</f>
        <v>publishing</v>
      </c>
      <c r="R1488" t="str">
        <f>RIGHT(N1488,LEN(N1488)-FIND("/",N1488))</f>
        <v>fiction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>
        <f>IF(L1489&gt;0,E1489/L1489,0)</f>
        <v>0</v>
      </c>
      <c r="Q1489" t="str">
        <f>LEFT(N1489,FIND("/",N1489)-1)</f>
        <v>publishing</v>
      </c>
      <c r="R1489" t="str">
        <f>RIGHT(N1489,LEN(N1489)-FIND("/",N1489))</f>
        <v>fiction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IF(L1490&gt;0,E1490/L1490,0)</f>
        <v>60</v>
      </c>
      <c r="Q1490" t="str">
        <f>LEFT(N1490,FIND("/",N1490)-1)</f>
        <v>publishing</v>
      </c>
      <c r="R1490" t="str">
        <f>RIGHT(N1490,LEN(N1490)-FIND("/",N1490))</f>
        <v>fiction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>
        <f>IF(L1491&gt;0,E1491/L1491,0)</f>
        <v>0</v>
      </c>
      <c r="Q1491" t="str">
        <f>LEFT(N1491,FIND("/",N1491)-1)</f>
        <v>publishing</v>
      </c>
      <c r="R1491" t="str">
        <f>RIGHT(N1491,LEN(N1491)-FIND("/",N1491))</f>
        <v>fiction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IF(L1492&gt;0,E1492/L1492,0)</f>
        <v>47.10526315789474</v>
      </c>
      <c r="Q1492" t="str">
        <f>LEFT(N1492,FIND("/",N1492)-1)</f>
        <v>publishing</v>
      </c>
      <c r="R1492" t="str">
        <f>RIGHT(N1492,LEN(N1492)-FIND("/",N1492))</f>
        <v>fiction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IF(L1493&gt;0,E1493/L1493,0)</f>
        <v>100</v>
      </c>
      <c r="Q1493" t="str">
        <f>LEFT(N1493,FIND("/",N1493)-1)</f>
        <v>publishing</v>
      </c>
      <c r="R1493" t="str">
        <f>RIGHT(N1493,LEN(N1493)-FIND("/",N1493))</f>
        <v>fiction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IF(L1494&gt;0,E1494/L1494,0)</f>
        <v>15</v>
      </c>
      <c r="Q1494" t="str">
        <f>LEFT(N1494,FIND("/",N1494)-1)</f>
        <v>publishing</v>
      </c>
      <c r="R1494" t="str">
        <f>RIGHT(N1494,LEN(N1494)-FIND("/",N1494))</f>
        <v>fiction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>
        <f>IF(L1495&gt;0,E1495/L1495,0)</f>
        <v>0</v>
      </c>
      <c r="Q1495" t="str">
        <f>LEFT(N1495,FIND("/",N1495)-1)</f>
        <v>publishing</v>
      </c>
      <c r="R1495" t="str">
        <f>RIGHT(N1495,LEN(N1495)-FIND("/",N1495))</f>
        <v>fiction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IF(L1496&gt;0,E1496/L1496,0)</f>
        <v>40.454545454545453</v>
      </c>
      <c r="Q1496" t="str">
        <f>LEFT(N1496,FIND("/",N1496)-1)</f>
        <v>publishing</v>
      </c>
      <c r="R1496" t="str">
        <f>RIGHT(N1496,LEN(N1496)-FIND("/",N1496))</f>
        <v>fiction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>
        <f>IF(L1497&gt;0,E1497/L1497,0)</f>
        <v>0</v>
      </c>
      <c r="Q1497" t="str">
        <f>LEFT(N1497,FIND("/",N1497)-1)</f>
        <v>publishing</v>
      </c>
      <c r="R1497" t="str">
        <f>RIGHT(N1497,LEN(N1497)-FIND("/",N1497))</f>
        <v>fiction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>
        <f>IF(L1498&gt;0,E1498/L1498,0)</f>
        <v>0</v>
      </c>
      <c r="Q1498" t="str">
        <f>LEFT(N1498,FIND("/",N1498)-1)</f>
        <v>publishing</v>
      </c>
      <c r="R1498" t="str">
        <f>RIGHT(N1498,LEN(N1498)-FIND("/",N1498))</f>
        <v>fiction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IF(L1499&gt;0,E1499/L1499,0)</f>
        <v>1</v>
      </c>
      <c r="Q1499" t="str">
        <f>LEFT(N1499,FIND("/",N1499)-1)</f>
        <v>publishing</v>
      </c>
      <c r="R1499" t="str">
        <f>RIGHT(N1499,LEN(N1499)-FIND("/",N1499))</f>
        <v>fiction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IF(L1500&gt;0,E1500/L1500,0)</f>
        <v>19</v>
      </c>
      <c r="Q1500" t="str">
        <f>LEFT(N1500,FIND("/",N1500)-1)</f>
        <v>publishing</v>
      </c>
      <c r="R1500" t="str">
        <f>RIGHT(N1500,LEN(N1500)-FIND("/",N1500))</f>
        <v>fiction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IF(L1501&gt;0,E1501/L1501,0)</f>
        <v>5</v>
      </c>
      <c r="Q1501" t="str">
        <f>LEFT(N1501,FIND("/",N1501)-1)</f>
        <v>publishing</v>
      </c>
      <c r="R1501" t="str">
        <f>RIGHT(N1501,LEN(N1501)-FIND("/",N1501))</f>
        <v>fiction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IF(L1502&gt;0,E1502/L1502,0)</f>
        <v>46.733333333333334</v>
      </c>
      <c r="Q1502" t="str">
        <f>LEFT(N1502,FIND("/",N1502)-1)</f>
        <v>publishing</v>
      </c>
      <c r="R1502" t="str">
        <f>RIGHT(N1502,LEN(N1502)-FIND("/",N1502))</f>
        <v>fiction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IF(L1503&gt;0,E1503/L1503,0)</f>
        <v>97.731073446327684</v>
      </c>
      <c r="Q1503" t="str">
        <f>LEFT(N1503,FIND("/",N1503)-1)</f>
        <v>photography</v>
      </c>
      <c r="R1503" t="str">
        <f>RIGHT(N1503,LEN(N1503)-FIND("/",N1503))</f>
        <v>photobooks</v>
      </c>
      <c r="S1503" s="20">
        <f>(((J1503/60)/60)/24)+DATE(1970,1,1)</f>
        <v>42163.583599537036</v>
      </c>
      <c r="T1503" s="20">
        <f>(((I1503/60)/60)/24)+DATE(1970,1,1)</f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IF(L1504&gt;0,E1504/L1504,0)</f>
        <v>67.835866261398181</v>
      </c>
      <c r="Q1504" t="str">
        <f>LEFT(N1504,FIND("/",N1504)-1)</f>
        <v>photography</v>
      </c>
      <c r="R1504" t="str">
        <f>RIGHT(N1504,LEN(N1504)-FIND("/",N1504))</f>
        <v>photobooks</v>
      </c>
      <c r="S1504" s="20">
        <f>(((J1504/60)/60)/24)+DATE(1970,1,1)</f>
        <v>42426.542592592596</v>
      </c>
      <c r="T1504" s="20">
        <f>(((I1504/60)/60)/24)+DATE(1970,1,1)</f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IF(L1505&gt;0,E1505/L1505,0)</f>
        <v>56.98492957746479</v>
      </c>
      <c r="Q1505" t="str">
        <f>LEFT(N1505,FIND("/",N1505)-1)</f>
        <v>photography</v>
      </c>
      <c r="R1505" t="str">
        <f>RIGHT(N1505,LEN(N1505)-FIND("/",N1505))</f>
        <v>photobooks</v>
      </c>
      <c r="S1505" s="20">
        <f>(((J1505/60)/60)/24)+DATE(1970,1,1)</f>
        <v>42606.347233796296</v>
      </c>
      <c r="T1505" s="20">
        <f>(((I1505/60)/60)/24)+DATE(1970,1,1)</f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IF(L1506&gt;0,E1506/L1506,0)</f>
        <v>67.159851301115239</v>
      </c>
      <c r="Q1506" t="str">
        <f>LEFT(N1506,FIND("/",N1506)-1)</f>
        <v>photography</v>
      </c>
      <c r="R1506" t="str">
        <f>RIGHT(N1506,LEN(N1506)-FIND("/",N1506))</f>
        <v>photobooks</v>
      </c>
      <c r="S1506" s="20">
        <f>(((J1506/60)/60)/24)+DATE(1970,1,1)</f>
        <v>41772.657685185186</v>
      </c>
      <c r="T1506" s="20">
        <f>(((I1506/60)/60)/24)+DATE(1970,1,1)</f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IF(L1507&gt;0,E1507/L1507,0)</f>
        <v>48.037681159420288</v>
      </c>
      <c r="Q1507" t="str">
        <f>LEFT(N1507,FIND("/",N1507)-1)</f>
        <v>photography</v>
      </c>
      <c r="R1507" t="str">
        <f>RIGHT(N1507,LEN(N1507)-FIND("/",N1507))</f>
        <v>photobooks</v>
      </c>
      <c r="S1507" s="20">
        <f>(((J1507/60)/60)/24)+DATE(1970,1,1)</f>
        <v>42414.44332175926</v>
      </c>
      <c r="T1507" s="20">
        <f>(((I1507/60)/60)/24)+DATE(1970,1,1)</f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IF(L1508&gt;0,E1508/L1508,0)</f>
        <v>38.860465116279073</v>
      </c>
      <c r="Q1508" t="str">
        <f>LEFT(N1508,FIND("/",N1508)-1)</f>
        <v>photography</v>
      </c>
      <c r="R1508" t="str">
        <f>RIGHT(N1508,LEN(N1508)-FIND("/",N1508))</f>
        <v>photobooks</v>
      </c>
      <c r="S1508" s="20">
        <f>(((J1508/60)/60)/24)+DATE(1970,1,1)</f>
        <v>41814.785925925928</v>
      </c>
      <c r="T1508" s="20">
        <f>(((I1508/60)/60)/24)+DATE(1970,1,1)</f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IF(L1509&gt;0,E1509/L1509,0)</f>
        <v>78.181818181818187</v>
      </c>
      <c r="Q1509" t="str">
        <f>LEFT(N1509,FIND("/",N1509)-1)</f>
        <v>photography</v>
      </c>
      <c r="R1509" t="str">
        <f>RIGHT(N1509,LEN(N1509)-FIND("/",N1509))</f>
        <v>photobooks</v>
      </c>
      <c r="S1509" s="20">
        <f>(((J1509/60)/60)/24)+DATE(1970,1,1)</f>
        <v>40254.450335648151</v>
      </c>
      <c r="T1509" s="20">
        <f>(((I1509/60)/60)/24)+DATE(1970,1,1)</f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IF(L1510&gt;0,E1510/L1510,0)</f>
        <v>97.113744075829388</v>
      </c>
      <c r="Q1510" t="str">
        <f>LEFT(N1510,FIND("/",N1510)-1)</f>
        <v>photography</v>
      </c>
      <c r="R1510" t="str">
        <f>RIGHT(N1510,LEN(N1510)-FIND("/",N1510))</f>
        <v>photobooks</v>
      </c>
      <c r="S1510" s="20">
        <f>(((J1510/60)/60)/24)+DATE(1970,1,1)</f>
        <v>41786.614363425928</v>
      </c>
      <c r="T1510" s="20">
        <f>(((I1510/60)/60)/24)+DATE(1970,1,1)</f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IF(L1511&gt;0,E1511/L1511,0)</f>
        <v>110.39397959183674</v>
      </c>
      <c r="Q1511" t="str">
        <f>LEFT(N1511,FIND("/",N1511)-1)</f>
        <v>photography</v>
      </c>
      <c r="R1511" t="str">
        <f>RIGHT(N1511,LEN(N1511)-FIND("/",N1511))</f>
        <v>photobooks</v>
      </c>
      <c r="S1511" s="20">
        <f>(((J1511/60)/60)/24)+DATE(1970,1,1)</f>
        <v>42751.533391203702</v>
      </c>
      <c r="T1511" s="20">
        <f>(((I1511/60)/60)/24)+DATE(1970,1,1)</f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IF(L1512&gt;0,E1512/L1512,0)</f>
        <v>39.91506172839506</v>
      </c>
      <c r="Q1512" t="str">
        <f>LEFT(N1512,FIND("/",N1512)-1)</f>
        <v>photography</v>
      </c>
      <c r="R1512" t="str">
        <f>RIGHT(N1512,LEN(N1512)-FIND("/",N1512))</f>
        <v>photobooks</v>
      </c>
      <c r="S1512" s="20">
        <f>(((J1512/60)/60)/24)+DATE(1970,1,1)</f>
        <v>41809.385162037033</v>
      </c>
      <c r="T1512" s="20">
        <f>(((I1512/60)/60)/24)+DATE(1970,1,1)</f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IF(L1513&gt;0,E1513/L1513,0)</f>
        <v>75.975728155339809</v>
      </c>
      <c r="Q1513" t="str">
        <f>LEFT(N1513,FIND("/",N1513)-1)</f>
        <v>photography</v>
      </c>
      <c r="R1513" t="str">
        <f>RIGHT(N1513,LEN(N1513)-FIND("/",N1513))</f>
        <v>photobooks</v>
      </c>
      <c r="S1513" s="20">
        <f>(((J1513/60)/60)/24)+DATE(1970,1,1)</f>
        <v>42296.583379629628</v>
      </c>
      <c r="T1513" s="20">
        <f>(((I1513/60)/60)/24)+DATE(1970,1,1)</f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IF(L1514&gt;0,E1514/L1514,0)</f>
        <v>58.379104477611939</v>
      </c>
      <c r="Q1514" t="str">
        <f>LEFT(N1514,FIND("/",N1514)-1)</f>
        <v>photography</v>
      </c>
      <c r="R1514" t="str">
        <f>RIGHT(N1514,LEN(N1514)-FIND("/",N1514))</f>
        <v>photobooks</v>
      </c>
      <c r="S1514" s="20">
        <f>(((J1514/60)/60)/24)+DATE(1970,1,1)</f>
        <v>42741.684479166666</v>
      </c>
      <c r="T1514" s="20">
        <f>(((I1514/60)/60)/24)+DATE(1970,1,1)</f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IF(L1515&gt;0,E1515/L1515,0)</f>
        <v>55.82093023255814</v>
      </c>
      <c r="Q1515" t="str">
        <f>LEFT(N1515,FIND("/",N1515)-1)</f>
        <v>photography</v>
      </c>
      <c r="R1515" t="str">
        <f>RIGHT(N1515,LEN(N1515)-FIND("/",N1515))</f>
        <v>photobooks</v>
      </c>
      <c r="S1515" s="20">
        <f>(((J1515/60)/60)/24)+DATE(1970,1,1)</f>
        <v>41806.637337962966</v>
      </c>
      <c r="T1515" s="20">
        <f>(((I1515/60)/60)/24)+DATE(1970,1,1)</f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IF(L1516&gt;0,E1516/L1516,0)</f>
        <v>151.24431818181819</v>
      </c>
      <c r="Q1516" t="str">
        <f>LEFT(N1516,FIND("/",N1516)-1)</f>
        <v>photography</v>
      </c>
      <c r="R1516" t="str">
        <f>RIGHT(N1516,LEN(N1516)-FIND("/",N1516))</f>
        <v>photobooks</v>
      </c>
      <c r="S1516" s="20">
        <f>(((J1516/60)/60)/24)+DATE(1970,1,1)</f>
        <v>42234.597685185188</v>
      </c>
      <c r="T1516" s="20">
        <f>(((I1516/60)/60)/24)+DATE(1970,1,1)</f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IF(L1517&gt;0,E1517/L1517,0)</f>
        <v>849.67027027027029</v>
      </c>
      <c r="Q1517" t="str">
        <f>LEFT(N1517,FIND("/",N1517)-1)</f>
        <v>photography</v>
      </c>
      <c r="R1517" t="str">
        <f>RIGHT(N1517,LEN(N1517)-FIND("/",N1517))</f>
        <v>photobooks</v>
      </c>
      <c r="S1517" s="20">
        <f>(((J1517/60)/60)/24)+DATE(1970,1,1)</f>
        <v>42415.253437499996</v>
      </c>
      <c r="T1517" s="20">
        <f>(((I1517/60)/60)/24)+DATE(1970,1,1)</f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IF(L1518&gt;0,E1518/L1518,0)</f>
        <v>159.24137931034483</v>
      </c>
      <c r="Q1518" t="str">
        <f>LEFT(N1518,FIND("/",N1518)-1)</f>
        <v>photography</v>
      </c>
      <c r="R1518" t="str">
        <f>RIGHT(N1518,LEN(N1518)-FIND("/",N1518))</f>
        <v>photobooks</v>
      </c>
      <c r="S1518" s="20">
        <f>(((J1518/60)/60)/24)+DATE(1970,1,1)</f>
        <v>42619.466342592597</v>
      </c>
      <c r="T1518" s="20">
        <f>(((I1518/60)/60)/24)+DATE(1970,1,1)</f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IF(L1519&gt;0,E1519/L1519,0)</f>
        <v>39.507317073170732</v>
      </c>
      <c r="Q1519" t="str">
        <f>LEFT(N1519,FIND("/",N1519)-1)</f>
        <v>photography</v>
      </c>
      <c r="R1519" t="str">
        <f>RIGHT(N1519,LEN(N1519)-FIND("/",N1519))</f>
        <v>photobooks</v>
      </c>
      <c r="S1519" s="20">
        <f>(((J1519/60)/60)/24)+DATE(1970,1,1)</f>
        <v>41948.56658564815</v>
      </c>
      <c r="T1519" s="20">
        <f>(((I1519/60)/60)/24)+DATE(1970,1,1)</f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IF(L1520&gt;0,E1520/L1520,0)</f>
        <v>130.52966101694915</v>
      </c>
      <c r="Q1520" t="str">
        <f>LEFT(N1520,FIND("/",N1520)-1)</f>
        <v>photography</v>
      </c>
      <c r="R1520" t="str">
        <f>RIGHT(N1520,LEN(N1520)-FIND("/",N1520))</f>
        <v>photobooks</v>
      </c>
      <c r="S1520" s="20">
        <f>(((J1520/60)/60)/24)+DATE(1970,1,1)</f>
        <v>41760.8200462963</v>
      </c>
      <c r="T1520" s="20">
        <f>(((I1520/60)/60)/24)+DATE(1970,1,1)</f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IF(L1521&gt;0,E1521/L1521,0)</f>
        <v>64.156896551724131</v>
      </c>
      <c r="Q1521" t="str">
        <f>LEFT(N1521,FIND("/",N1521)-1)</f>
        <v>photography</v>
      </c>
      <c r="R1521" t="str">
        <f>RIGHT(N1521,LEN(N1521)-FIND("/",N1521))</f>
        <v>photobooks</v>
      </c>
      <c r="S1521" s="20">
        <f>(((J1521/60)/60)/24)+DATE(1970,1,1)</f>
        <v>41782.741701388892</v>
      </c>
      <c r="T1521" s="20">
        <f>(((I1521/60)/60)/24)+DATE(1970,1,1)</f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IF(L1522&gt;0,E1522/L1522,0)</f>
        <v>111.52694610778443</v>
      </c>
      <c r="Q1522" t="str">
        <f>LEFT(N1522,FIND("/",N1522)-1)</f>
        <v>photography</v>
      </c>
      <c r="R1522" t="str">
        <f>RIGHT(N1522,LEN(N1522)-FIND("/",N1522))</f>
        <v>photobooks</v>
      </c>
      <c r="S1522" s="20">
        <f>(((J1522/60)/60)/24)+DATE(1970,1,1)</f>
        <v>41955.857789351852</v>
      </c>
      <c r="T1522" s="20">
        <f>(((I1522/60)/60)/24)+DATE(1970,1,1)</f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IF(L1523&gt;0,E1523/L1523,0)</f>
        <v>170.44680851063831</v>
      </c>
      <c r="Q1523" t="str">
        <f>LEFT(N1523,FIND("/",N1523)-1)</f>
        <v>photography</v>
      </c>
      <c r="R1523" t="str">
        <f>RIGHT(N1523,LEN(N1523)-FIND("/",N1523))</f>
        <v>photobooks</v>
      </c>
      <c r="S1523" s="20">
        <f>(((J1523/60)/60)/24)+DATE(1970,1,1)</f>
        <v>42493.167719907404</v>
      </c>
      <c r="T1523" s="20">
        <f>(((I1523/60)/60)/24)+DATE(1970,1,1)</f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IF(L1524&gt;0,E1524/L1524,0)</f>
        <v>133.7391592920354</v>
      </c>
      <c r="Q1524" t="str">
        <f>LEFT(N1524,FIND("/",N1524)-1)</f>
        <v>photography</v>
      </c>
      <c r="R1524" t="str">
        <f>RIGHT(N1524,LEN(N1524)-FIND("/",N1524))</f>
        <v>photobooks</v>
      </c>
      <c r="S1524" s="20">
        <f>(((J1524/60)/60)/24)+DATE(1970,1,1)</f>
        <v>41899.830312500002</v>
      </c>
      <c r="T1524" s="20">
        <f>(((I1524/60)/60)/24)+DATE(1970,1,1)</f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IF(L1525&gt;0,E1525/L1525,0)</f>
        <v>95.834024896265561</v>
      </c>
      <c r="Q1525" t="str">
        <f>LEFT(N1525,FIND("/",N1525)-1)</f>
        <v>photography</v>
      </c>
      <c r="R1525" t="str">
        <f>RIGHT(N1525,LEN(N1525)-FIND("/",N1525))</f>
        <v>photobooks</v>
      </c>
      <c r="S1525" s="20">
        <f>(((J1525/60)/60)/24)+DATE(1970,1,1)</f>
        <v>41964.751342592594</v>
      </c>
      <c r="T1525" s="20">
        <f>(((I1525/60)/60)/24)+DATE(1970,1,1)</f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IF(L1526&gt;0,E1526/L1526,0)</f>
        <v>221.78571428571428</v>
      </c>
      <c r="Q1526" t="str">
        <f>LEFT(N1526,FIND("/",N1526)-1)</f>
        <v>photography</v>
      </c>
      <c r="R1526" t="str">
        <f>RIGHT(N1526,LEN(N1526)-FIND("/",N1526))</f>
        <v>photobooks</v>
      </c>
      <c r="S1526" s="20">
        <f>(((J1526/60)/60)/24)+DATE(1970,1,1)</f>
        <v>42756.501041666663</v>
      </c>
      <c r="T1526" s="20">
        <f>(((I1526/60)/60)/24)+DATE(1970,1,1)</f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IF(L1527&gt;0,E1527/L1527,0)</f>
        <v>32.315357142857138</v>
      </c>
      <c r="Q1527" t="str">
        <f>LEFT(N1527,FIND("/",N1527)-1)</f>
        <v>photography</v>
      </c>
      <c r="R1527" t="str">
        <f>RIGHT(N1527,LEN(N1527)-FIND("/",N1527))</f>
        <v>photobooks</v>
      </c>
      <c r="S1527" s="20">
        <f>(((J1527/60)/60)/24)+DATE(1970,1,1)</f>
        <v>42570.702986111108</v>
      </c>
      <c r="T1527" s="20">
        <f>(((I1527/60)/60)/24)+DATE(1970,1,1)</f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IF(L1528&gt;0,E1528/L1528,0)</f>
        <v>98.839285714285708</v>
      </c>
      <c r="Q1528" t="str">
        <f>LEFT(N1528,FIND("/",N1528)-1)</f>
        <v>photography</v>
      </c>
      <c r="R1528" t="str">
        <f>RIGHT(N1528,LEN(N1528)-FIND("/",N1528))</f>
        <v>photobooks</v>
      </c>
      <c r="S1528" s="20">
        <f>(((J1528/60)/60)/24)+DATE(1970,1,1)</f>
        <v>42339.276006944448</v>
      </c>
      <c r="T1528" s="20">
        <f>(((I1528/60)/60)/24)+DATE(1970,1,1)</f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IF(L1529&gt;0,E1529/L1529,0)</f>
        <v>55.222142857142863</v>
      </c>
      <c r="Q1529" t="str">
        <f>LEFT(N1529,FIND("/",N1529)-1)</f>
        <v>photography</v>
      </c>
      <c r="R1529" t="str">
        <f>RIGHT(N1529,LEN(N1529)-FIND("/",N1529))</f>
        <v>photobooks</v>
      </c>
      <c r="S1529" s="20">
        <f>(((J1529/60)/60)/24)+DATE(1970,1,1)</f>
        <v>42780.600532407407</v>
      </c>
      <c r="T1529" s="20">
        <f>(((I1529/60)/60)/24)+DATE(1970,1,1)</f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IF(L1530&gt;0,E1530/L1530,0)</f>
        <v>52.793750000000003</v>
      </c>
      <c r="Q1530" t="str">
        <f>LEFT(N1530,FIND("/",N1530)-1)</f>
        <v>photography</v>
      </c>
      <c r="R1530" t="str">
        <f>RIGHT(N1530,LEN(N1530)-FIND("/",N1530))</f>
        <v>photobooks</v>
      </c>
      <c r="S1530" s="20">
        <f>(((J1530/60)/60)/24)+DATE(1970,1,1)</f>
        <v>42736.732893518521</v>
      </c>
      <c r="T1530" s="20">
        <f>(((I1530/60)/60)/24)+DATE(1970,1,1)</f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IF(L1531&gt;0,E1531/L1531,0)</f>
        <v>135.66666666666666</v>
      </c>
      <c r="Q1531" t="str">
        <f>LEFT(N1531,FIND("/",N1531)-1)</f>
        <v>photography</v>
      </c>
      <c r="R1531" t="str">
        <f>RIGHT(N1531,LEN(N1531)-FIND("/",N1531))</f>
        <v>photobooks</v>
      </c>
      <c r="S1531" s="20">
        <f>(((J1531/60)/60)/24)+DATE(1970,1,1)</f>
        <v>42052.628703703704</v>
      </c>
      <c r="T1531" s="20">
        <f>(((I1531/60)/60)/24)+DATE(1970,1,1)</f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IF(L1532&gt;0,E1532/L1532,0)</f>
        <v>53.991990846681922</v>
      </c>
      <c r="Q1532" t="str">
        <f>LEFT(N1532,FIND("/",N1532)-1)</f>
        <v>photography</v>
      </c>
      <c r="R1532" t="str">
        <f>RIGHT(N1532,LEN(N1532)-FIND("/",N1532))</f>
        <v>photobooks</v>
      </c>
      <c r="S1532" s="20">
        <f>(((J1532/60)/60)/24)+DATE(1970,1,1)</f>
        <v>42275.767303240747</v>
      </c>
      <c r="T1532" s="20">
        <f>(((I1532/60)/60)/24)+DATE(1970,1,1)</f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IF(L1533&gt;0,E1533/L1533,0)</f>
        <v>56.643835616438359</v>
      </c>
      <c r="Q1533" t="str">
        <f>LEFT(N1533,FIND("/",N1533)-1)</f>
        <v>photography</v>
      </c>
      <c r="R1533" t="str">
        <f>RIGHT(N1533,LEN(N1533)-FIND("/",N1533))</f>
        <v>photobooks</v>
      </c>
      <c r="S1533" s="20">
        <f>(((J1533/60)/60)/24)+DATE(1970,1,1)</f>
        <v>41941.802384259259</v>
      </c>
      <c r="T1533" s="20">
        <f>(((I1533/60)/60)/24)+DATE(1970,1,1)</f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IF(L1534&gt;0,E1534/L1534,0)</f>
        <v>82.316326530612244</v>
      </c>
      <c r="Q1534" t="str">
        <f>LEFT(N1534,FIND("/",N1534)-1)</f>
        <v>photography</v>
      </c>
      <c r="R1534" t="str">
        <f>RIGHT(N1534,LEN(N1534)-FIND("/",N1534))</f>
        <v>photobooks</v>
      </c>
      <c r="S1534" s="20">
        <f>(((J1534/60)/60)/24)+DATE(1970,1,1)</f>
        <v>42391.475289351853</v>
      </c>
      <c r="T1534" s="20">
        <f>(((I1534/60)/60)/24)+DATE(1970,1,1)</f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IF(L1535&gt;0,E1535/L1535,0)</f>
        <v>88.26081081081081</v>
      </c>
      <c r="Q1535" t="str">
        <f>LEFT(N1535,FIND("/",N1535)-1)</f>
        <v>photography</v>
      </c>
      <c r="R1535" t="str">
        <f>RIGHT(N1535,LEN(N1535)-FIND("/",N1535))</f>
        <v>photobooks</v>
      </c>
      <c r="S1535" s="20">
        <f>(((J1535/60)/60)/24)+DATE(1970,1,1)</f>
        <v>42443.00204861111</v>
      </c>
      <c r="T1535" s="20">
        <f>(((I1535/60)/60)/24)+DATE(1970,1,1)</f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IF(L1536&gt;0,E1536/L1536,0)</f>
        <v>84.905149051490511</v>
      </c>
      <c r="Q1536" t="str">
        <f>LEFT(N1536,FIND("/",N1536)-1)</f>
        <v>photography</v>
      </c>
      <c r="R1536" t="str">
        <f>RIGHT(N1536,LEN(N1536)-FIND("/",N1536))</f>
        <v>photobooks</v>
      </c>
      <c r="S1536" s="20">
        <f>(((J1536/60)/60)/24)+DATE(1970,1,1)</f>
        <v>42221.67432870371</v>
      </c>
      <c r="T1536" s="20">
        <f>(((I1536/60)/60)/24)+DATE(1970,1,1)</f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IF(L1537&gt;0,E1537/L1537,0)</f>
        <v>48.154545454545456</v>
      </c>
      <c r="Q1537" t="str">
        <f>LEFT(N1537,FIND("/",N1537)-1)</f>
        <v>photography</v>
      </c>
      <c r="R1537" t="str">
        <f>RIGHT(N1537,LEN(N1537)-FIND("/",N1537))</f>
        <v>photobooks</v>
      </c>
      <c r="S1537" s="20">
        <f>(((J1537/60)/60)/24)+DATE(1970,1,1)</f>
        <v>42484.829062500001</v>
      </c>
      <c r="T1537" s="20">
        <f>(((I1537/60)/60)/24)+DATE(1970,1,1)</f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IF(L1538&gt;0,E1538/L1538,0)</f>
        <v>66.015406593406595</v>
      </c>
      <c r="Q1538" t="str">
        <f>LEFT(N1538,FIND("/",N1538)-1)</f>
        <v>photography</v>
      </c>
      <c r="R1538" t="str">
        <f>RIGHT(N1538,LEN(N1538)-FIND("/",N1538))</f>
        <v>photobooks</v>
      </c>
      <c r="S1538" s="20">
        <f>(((J1538/60)/60)/24)+DATE(1970,1,1)</f>
        <v>42213.802199074074</v>
      </c>
      <c r="T1538" s="20">
        <f>(((I1538/60)/60)/24)+DATE(1970,1,1)</f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IF(L1539&gt;0,E1539/L1539,0)</f>
        <v>96.375</v>
      </c>
      <c r="Q1539" t="str">
        <f>LEFT(N1539,FIND("/",N1539)-1)</f>
        <v>photography</v>
      </c>
      <c r="R1539" t="str">
        <f>RIGHT(N1539,LEN(N1539)-FIND("/",N1539))</f>
        <v>photobooks</v>
      </c>
      <c r="S1539" s="20">
        <f>(((J1539/60)/60)/24)+DATE(1970,1,1)</f>
        <v>42552.315127314811</v>
      </c>
      <c r="T1539" s="20">
        <f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IF(L1540&gt;0,E1540/L1540,0)</f>
        <v>156.17391304347825</v>
      </c>
      <c r="Q1540" t="str">
        <f>LEFT(N1540,FIND("/",N1540)-1)</f>
        <v>photography</v>
      </c>
      <c r="R1540" t="str">
        <f>RIGHT(N1540,LEN(N1540)-FIND("/",N1540))</f>
        <v>photobooks</v>
      </c>
      <c r="S1540" s="20">
        <f>(((J1540/60)/60)/24)+DATE(1970,1,1)</f>
        <v>41981.782060185185</v>
      </c>
      <c r="T1540" s="20">
        <f>(((I1540/60)/60)/24)+DATE(1970,1,1)</f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IF(L1541&gt;0,E1541/L1541,0)</f>
        <v>95.764859154929582</v>
      </c>
      <c r="Q1541" t="str">
        <f>LEFT(N1541,FIND("/",N1541)-1)</f>
        <v>photography</v>
      </c>
      <c r="R1541" t="str">
        <f>RIGHT(N1541,LEN(N1541)-FIND("/",N1541))</f>
        <v>photobooks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IF(L1542&gt;0,E1542/L1542,0)</f>
        <v>180.40816326530611</v>
      </c>
      <c r="Q1542" t="str">
        <f>LEFT(N1542,FIND("/",N1542)-1)</f>
        <v>photography</v>
      </c>
      <c r="R1542" t="str">
        <f>RIGHT(N1542,LEN(N1542)-FIND("/",N1542))</f>
        <v>photobooks</v>
      </c>
      <c r="S1542" s="20">
        <f>(((J1542/60)/60)/24)+DATE(1970,1,1)</f>
        <v>41939.00712962963</v>
      </c>
      <c r="T1542" s="20">
        <f>(((I1542/60)/60)/24)+DATE(1970,1,1)</f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IF(L1543&gt;0,E1543/L1543,0)</f>
        <v>3</v>
      </c>
      <c r="Q1543" t="str">
        <f>LEFT(N1543,FIND("/",N1543)-1)</f>
        <v>photography</v>
      </c>
      <c r="R1543" t="str">
        <f>RIGHT(N1543,LEN(N1543)-FIND("/",N1543))</f>
        <v>nature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IF(L1544&gt;0,E1544/L1544,0)</f>
        <v>20</v>
      </c>
      <c r="Q1544" t="str">
        <f>LEFT(N1544,FIND("/",N1544)-1)</f>
        <v>photography</v>
      </c>
      <c r="R1544" t="str">
        <f>RIGHT(N1544,LEN(N1544)-FIND("/",N1544))</f>
        <v>nature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IF(L1545&gt;0,E1545/L1545,0)</f>
        <v>10</v>
      </c>
      <c r="Q1545" t="str">
        <f>LEFT(N1545,FIND("/",N1545)-1)</f>
        <v>photography</v>
      </c>
      <c r="R1545" t="str">
        <f>RIGHT(N1545,LEN(N1545)-FIND("/",N1545))</f>
        <v>nature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>
        <f>IF(L1546&gt;0,E1546/L1546,0)</f>
        <v>0</v>
      </c>
      <c r="Q1546" t="str">
        <f>LEFT(N1546,FIND("/",N1546)-1)</f>
        <v>photography</v>
      </c>
      <c r="R1546" t="str">
        <f>RIGHT(N1546,LEN(N1546)-FIND("/",N1546))</f>
        <v>nature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IF(L1547&gt;0,E1547/L1547,0)</f>
        <v>1</v>
      </c>
      <c r="Q1547" t="str">
        <f>LEFT(N1547,FIND("/",N1547)-1)</f>
        <v>photography</v>
      </c>
      <c r="R1547" t="str">
        <f>RIGHT(N1547,LEN(N1547)-FIND("/",N1547))</f>
        <v>nature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IF(L1548&gt;0,E1548/L1548,0)</f>
        <v>26.272727272727273</v>
      </c>
      <c r="Q1548" t="str">
        <f>LEFT(N1548,FIND("/",N1548)-1)</f>
        <v>photography</v>
      </c>
      <c r="R1548" t="str">
        <f>RIGHT(N1548,LEN(N1548)-FIND("/",N1548))</f>
        <v>nature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>
        <f>IF(L1549&gt;0,E1549/L1549,0)</f>
        <v>0</v>
      </c>
      <c r="Q1549" t="str">
        <f>LEFT(N1549,FIND("/",N1549)-1)</f>
        <v>photography</v>
      </c>
      <c r="R1549" t="str">
        <f>RIGHT(N1549,LEN(N1549)-FIND("/",N1549))</f>
        <v>nature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IF(L1550&gt;0,E1550/L1550,0)</f>
        <v>60</v>
      </c>
      <c r="Q1550" t="str">
        <f>LEFT(N1550,FIND("/",N1550)-1)</f>
        <v>photography</v>
      </c>
      <c r="R1550" t="str">
        <f>RIGHT(N1550,LEN(N1550)-FIND("/",N1550))</f>
        <v>nature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IF(L1551&gt;0,E1551/L1551,0)</f>
        <v>28.333333333333332</v>
      </c>
      <c r="Q1551" t="str">
        <f>LEFT(N1551,FIND("/",N1551)-1)</f>
        <v>photography</v>
      </c>
      <c r="R1551" t="str">
        <f>RIGHT(N1551,LEN(N1551)-FIND("/",N1551))</f>
        <v>nature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IF(L1552&gt;0,E1552/L1552,0)</f>
        <v>14.428571428571429</v>
      </c>
      <c r="Q1552" t="str">
        <f>LEFT(N1552,FIND("/",N1552)-1)</f>
        <v>photography</v>
      </c>
      <c r="R1552" t="str">
        <f>RIGHT(N1552,LEN(N1552)-FIND("/",N1552))</f>
        <v>nature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>
        <f>IF(L1553&gt;0,E1553/L1553,0)</f>
        <v>0</v>
      </c>
      <c r="Q1553" t="str">
        <f>LEFT(N1553,FIND("/",N1553)-1)</f>
        <v>photography</v>
      </c>
      <c r="R1553" t="str">
        <f>RIGHT(N1553,LEN(N1553)-FIND("/",N1553))</f>
        <v>nature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IF(L1554&gt;0,E1554/L1554,0)</f>
        <v>132.1875</v>
      </c>
      <c r="Q1554" t="str">
        <f>LEFT(N1554,FIND("/",N1554)-1)</f>
        <v>photography</v>
      </c>
      <c r="R1554" t="str">
        <f>RIGHT(N1554,LEN(N1554)-FIND("/",N1554))</f>
        <v>nature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>
        <f>IF(L1555&gt;0,E1555/L1555,0)</f>
        <v>0</v>
      </c>
      <c r="Q1555" t="str">
        <f>LEFT(N1555,FIND("/",N1555)-1)</f>
        <v>photography</v>
      </c>
      <c r="R1555" t="str">
        <f>RIGHT(N1555,LEN(N1555)-FIND("/",N1555))</f>
        <v>nature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>
        <f>IF(L1556&gt;0,E1556/L1556,0)</f>
        <v>0</v>
      </c>
      <c r="Q1556" t="str">
        <f>LEFT(N1556,FIND("/",N1556)-1)</f>
        <v>photography</v>
      </c>
      <c r="R1556" t="str">
        <f>RIGHT(N1556,LEN(N1556)-FIND("/",N1556))</f>
        <v>nature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>
        <f>IF(L1557&gt;0,E1557/L1557,0)</f>
        <v>0</v>
      </c>
      <c r="Q1557" t="str">
        <f>LEFT(N1557,FIND("/",N1557)-1)</f>
        <v>photography</v>
      </c>
      <c r="R1557" t="str">
        <f>RIGHT(N1557,LEN(N1557)-FIND("/",N1557))</f>
        <v>nature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IF(L1558&gt;0,E1558/L1558,0)</f>
        <v>56.416666666666664</v>
      </c>
      <c r="Q1558" t="str">
        <f>LEFT(N1558,FIND("/",N1558)-1)</f>
        <v>photography</v>
      </c>
      <c r="R1558" t="str">
        <f>RIGHT(N1558,LEN(N1558)-FIND("/",N1558))</f>
        <v>nature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IF(L1559&gt;0,E1559/L1559,0)</f>
        <v>100</v>
      </c>
      <c r="Q1559" t="str">
        <f>LEFT(N1559,FIND("/",N1559)-1)</f>
        <v>photography</v>
      </c>
      <c r="R1559" t="str">
        <f>RIGHT(N1559,LEN(N1559)-FIND("/",N1559))</f>
        <v>nature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IF(L1560&gt;0,E1560/L1560,0)</f>
        <v>11.666666666666666</v>
      </c>
      <c r="Q1560" t="str">
        <f>LEFT(N1560,FIND("/",N1560)-1)</f>
        <v>photography</v>
      </c>
      <c r="R1560" t="str">
        <f>RIGHT(N1560,LEN(N1560)-FIND("/",N1560))</f>
        <v>nature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IF(L1561&gt;0,E1561/L1561,0)</f>
        <v>50</v>
      </c>
      <c r="Q1561" t="str">
        <f>LEFT(N1561,FIND("/",N1561)-1)</f>
        <v>photography</v>
      </c>
      <c r="R1561" t="str">
        <f>RIGHT(N1561,LEN(N1561)-FIND("/",N1561))</f>
        <v>nature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IF(L1562&gt;0,E1562/L1562,0)</f>
        <v>23.5</v>
      </c>
      <c r="Q1562" t="str">
        <f>LEFT(N1562,FIND("/",N1562)-1)</f>
        <v>photography</v>
      </c>
      <c r="R1562" t="str">
        <f>RIGHT(N1562,LEN(N1562)-FIND("/",N1562))</f>
        <v>nature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IF(L1563&gt;0,E1563/L1563,0)</f>
        <v>67</v>
      </c>
      <c r="Q1563" t="str">
        <f>LEFT(N1563,FIND("/",N1563)-1)</f>
        <v>publishing</v>
      </c>
      <c r="R1563" t="str">
        <f>RIGHT(N1563,LEN(N1563)-FIND("/",N1563))</f>
        <v>art books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>
        <f>IF(L1564&gt;0,E1564/L1564,0)</f>
        <v>0</v>
      </c>
      <c r="Q1564" t="str">
        <f>LEFT(N1564,FIND("/",N1564)-1)</f>
        <v>publishing</v>
      </c>
      <c r="R1564" t="str">
        <f>RIGHT(N1564,LEN(N1564)-FIND("/",N1564))</f>
        <v>art books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IF(L1565&gt;0,E1565/L1565,0)</f>
        <v>42.5</v>
      </c>
      <c r="Q1565" t="str">
        <f>LEFT(N1565,FIND("/",N1565)-1)</f>
        <v>publishing</v>
      </c>
      <c r="R1565" t="str">
        <f>RIGHT(N1565,LEN(N1565)-FIND("/",N1565))</f>
        <v>art books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IF(L1566&gt;0,E1566/L1566,0)</f>
        <v>10</v>
      </c>
      <c r="Q1566" t="str">
        <f>LEFT(N1566,FIND("/",N1566)-1)</f>
        <v>publishing</v>
      </c>
      <c r="R1566" t="str">
        <f>RIGHT(N1566,LEN(N1566)-FIND("/",N1566))</f>
        <v>art books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IF(L1567&gt;0,E1567/L1567,0)</f>
        <v>100</v>
      </c>
      <c r="Q1567" t="str">
        <f>LEFT(N1567,FIND("/",N1567)-1)</f>
        <v>publishing</v>
      </c>
      <c r="R1567" t="str">
        <f>RIGHT(N1567,LEN(N1567)-FIND("/",N1567))</f>
        <v>art books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IF(L1568&gt;0,E1568/L1568,0)</f>
        <v>108.05084745762711</v>
      </c>
      <c r="Q1568" t="str">
        <f>LEFT(N1568,FIND("/",N1568)-1)</f>
        <v>publishing</v>
      </c>
      <c r="R1568" t="str">
        <f>RIGHT(N1568,LEN(N1568)-FIND("/",N1568))</f>
        <v>art books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IF(L1569&gt;0,E1569/L1569,0)</f>
        <v>26.923076923076923</v>
      </c>
      <c r="Q1569" t="str">
        <f>LEFT(N1569,FIND("/",N1569)-1)</f>
        <v>publishing</v>
      </c>
      <c r="R1569" t="str">
        <f>RIGHT(N1569,LEN(N1569)-FIND("/",N1569))</f>
        <v>art books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IF(L1570&gt;0,E1570/L1570,0)</f>
        <v>155</v>
      </c>
      <c r="Q1570" t="str">
        <f>LEFT(N1570,FIND("/",N1570)-1)</f>
        <v>publishing</v>
      </c>
      <c r="R1570" t="str">
        <f>RIGHT(N1570,LEN(N1570)-FIND("/",N1570))</f>
        <v>art books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>
        <f>IF(L1571&gt;0,E1571/L1571,0)</f>
        <v>0</v>
      </c>
      <c r="Q1571" t="str">
        <f>LEFT(N1571,FIND("/",N1571)-1)</f>
        <v>publishing</v>
      </c>
      <c r="R1571" t="str">
        <f>RIGHT(N1571,LEN(N1571)-FIND("/",N1571))</f>
        <v>art books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IF(L1572&gt;0,E1572/L1572,0)</f>
        <v>47.769230769230766</v>
      </c>
      <c r="Q1572" t="str">
        <f>LEFT(N1572,FIND("/",N1572)-1)</f>
        <v>publishing</v>
      </c>
      <c r="R1572" t="str">
        <f>RIGHT(N1572,LEN(N1572)-FIND("/",N1572))</f>
        <v>art books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IF(L1573&gt;0,E1573/L1573,0)</f>
        <v>20</v>
      </c>
      <c r="Q1573" t="str">
        <f>LEFT(N1573,FIND("/",N1573)-1)</f>
        <v>publishing</v>
      </c>
      <c r="R1573" t="str">
        <f>RIGHT(N1573,LEN(N1573)-FIND("/",N1573))</f>
        <v>art books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IF(L1574&gt;0,E1574/L1574,0)</f>
        <v>41.666666666666664</v>
      </c>
      <c r="Q1574" t="str">
        <f>LEFT(N1574,FIND("/",N1574)-1)</f>
        <v>publishing</v>
      </c>
      <c r="R1574" t="str">
        <f>RIGHT(N1574,LEN(N1574)-FIND("/",N1574))</f>
        <v>art books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IF(L1575&gt;0,E1575/L1575,0)</f>
        <v>74.333333333333329</v>
      </c>
      <c r="Q1575" t="str">
        <f>LEFT(N1575,FIND("/",N1575)-1)</f>
        <v>publishing</v>
      </c>
      <c r="R1575" t="str">
        <f>RIGHT(N1575,LEN(N1575)-FIND("/",N1575))</f>
        <v>art books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IF(L1576&gt;0,E1576/L1576,0)</f>
        <v>84.333333333333329</v>
      </c>
      <c r="Q1576" t="str">
        <f>LEFT(N1576,FIND("/",N1576)-1)</f>
        <v>publishing</v>
      </c>
      <c r="R1576" t="str">
        <f>RIGHT(N1576,LEN(N1576)-FIND("/",N1576))</f>
        <v>art books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IF(L1577&gt;0,E1577/L1577,0)</f>
        <v>65.457142857142856</v>
      </c>
      <c r="Q1577" t="str">
        <f>LEFT(N1577,FIND("/",N1577)-1)</f>
        <v>publishing</v>
      </c>
      <c r="R1577" t="str">
        <f>RIGHT(N1577,LEN(N1577)-FIND("/",N1577))</f>
        <v>art books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IF(L1578&gt;0,E1578/L1578,0)</f>
        <v>65</v>
      </c>
      <c r="Q1578" t="str">
        <f>LEFT(N1578,FIND("/",N1578)-1)</f>
        <v>publishing</v>
      </c>
      <c r="R1578" t="str">
        <f>RIGHT(N1578,LEN(N1578)-FIND("/",N1578))</f>
        <v>art books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IF(L1579&gt;0,E1579/L1579,0)</f>
        <v>27.5</v>
      </c>
      <c r="Q1579" t="str">
        <f>LEFT(N1579,FIND("/",N1579)-1)</f>
        <v>publishing</v>
      </c>
      <c r="R1579" t="str">
        <f>RIGHT(N1579,LEN(N1579)-FIND("/",N1579))</f>
        <v>art books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IF(L1580&gt;0,E1580/L1580,0)</f>
        <v>51.25</v>
      </c>
      <c r="Q1580" t="str">
        <f>LEFT(N1580,FIND("/",N1580)-1)</f>
        <v>publishing</v>
      </c>
      <c r="R1580" t="str">
        <f>RIGHT(N1580,LEN(N1580)-FIND("/",N1580))</f>
        <v>art books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IF(L1581&gt;0,E1581/L1581,0)</f>
        <v>14</v>
      </c>
      <c r="Q1581" t="str">
        <f>LEFT(N1581,FIND("/",N1581)-1)</f>
        <v>publishing</v>
      </c>
      <c r="R1581" t="str">
        <f>RIGHT(N1581,LEN(N1581)-FIND("/",N1581))</f>
        <v>art books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>
        <f>IF(L1582&gt;0,E1582/L1582,0)</f>
        <v>0</v>
      </c>
      <c r="Q1582" t="str">
        <f>LEFT(N1582,FIND("/",N1582)-1)</f>
        <v>publishing</v>
      </c>
      <c r="R1582" t="str">
        <f>RIGHT(N1582,LEN(N1582)-FIND("/",N1582))</f>
        <v>art books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IF(L1583&gt;0,E1583/L1583,0)</f>
        <v>5</v>
      </c>
      <c r="Q1583" t="str">
        <f>LEFT(N1583,FIND("/",N1583)-1)</f>
        <v>photography</v>
      </c>
      <c r="R1583" t="str">
        <f>RIGHT(N1583,LEN(N1583)-FIND("/",N1583))</f>
        <v>places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IF(L1584&gt;0,E1584/L1584,0)</f>
        <v>31</v>
      </c>
      <c r="Q1584" t="str">
        <f>LEFT(N1584,FIND("/",N1584)-1)</f>
        <v>photography</v>
      </c>
      <c r="R1584" t="str">
        <f>RIGHT(N1584,LEN(N1584)-FIND("/",N1584))</f>
        <v>places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IF(L1585&gt;0,E1585/L1585,0)</f>
        <v>15</v>
      </c>
      <c r="Q1585" t="str">
        <f>LEFT(N1585,FIND("/",N1585)-1)</f>
        <v>photography</v>
      </c>
      <c r="R1585" t="str">
        <f>RIGHT(N1585,LEN(N1585)-FIND("/",N1585))</f>
        <v>places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>
        <f>IF(L1586&gt;0,E1586/L1586,0)</f>
        <v>0</v>
      </c>
      <c r="Q1586" t="str">
        <f>LEFT(N1586,FIND("/",N1586)-1)</f>
        <v>photography</v>
      </c>
      <c r="R1586" t="str">
        <f>RIGHT(N1586,LEN(N1586)-FIND("/",N1586))</f>
        <v>places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IF(L1587&gt;0,E1587/L1587,0)</f>
        <v>131.66666666666666</v>
      </c>
      <c r="Q1587" t="str">
        <f>LEFT(N1587,FIND("/",N1587)-1)</f>
        <v>photography</v>
      </c>
      <c r="R1587" t="str">
        <f>RIGHT(N1587,LEN(N1587)-FIND("/",N1587))</f>
        <v>places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>
        <f>IF(L1588&gt;0,E1588/L1588,0)</f>
        <v>0</v>
      </c>
      <c r="Q1588" t="str">
        <f>LEFT(N1588,FIND("/",N1588)-1)</f>
        <v>photography</v>
      </c>
      <c r="R1588" t="str">
        <f>RIGHT(N1588,LEN(N1588)-FIND("/",N1588))</f>
        <v>places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IF(L1589&gt;0,E1589/L1589,0)</f>
        <v>1</v>
      </c>
      <c r="Q1589" t="str">
        <f>LEFT(N1589,FIND("/",N1589)-1)</f>
        <v>photography</v>
      </c>
      <c r="R1589" t="str">
        <f>RIGHT(N1589,LEN(N1589)-FIND("/",N1589))</f>
        <v>places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>
        <f>IF(L1590&gt;0,E1590/L1590,0)</f>
        <v>0</v>
      </c>
      <c r="Q1590" t="str">
        <f>LEFT(N1590,FIND("/",N1590)-1)</f>
        <v>photography</v>
      </c>
      <c r="R1590" t="str">
        <f>RIGHT(N1590,LEN(N1590)-FIND("/",N1590))</f>
        <v>places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>
        <f>IF(L1591&gt;0,E1591/L1591,0)</f>
        <v>0</v>
      </c>
      <c r="Q1591" t="str">
        <f>LEFT(N1591,FIND("/",N1591)-1)</f>
        <v>photography</v>
      </c>
      <c r="R1591" t="str">
        <f>RIGHT(N1591,LEN(N1591)-FIND("/",N1591))</f>
        <v>places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IF(L1592&gt;0,E1592/L1592,0)</f>
        <v>510</v>
      </c>
      <c r="Q1592" t="str">
        <f>LEFT(N1592,FIND("/",N1592)-1)</f>
        <v>photography</v>
      </c>
      <c r="R1592" t="str">
        <f>RIGHT(N1592,LEN(N1592)-FIND("/",N1592))</f>
        <v>places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IF(L1593&gt;0,E1593/L1593,0)</f>
        <v>44.478260869565219</v>
      </c>
      <c r="Q1593" t="str">
        <f>LEFT(N1593,FIND("/",N1593)-1)</f>
        <v>photography</v>
      </c>
      <c r="R1593" t="str">
        <f>RIGHT(N1593,LEN(N1593)-FIND("/",N1593))</f>
        <v>places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>
        <f>IF(L1594&gt;0,E1594/L1594,0)</f>
        <v>0</v>
      </c>
      <c r="Q1594" t="str">
        <f>LEFT(N1594,FIND("/",N1594)-1)</f>
        <v>photography</v>
      </c>
      <c r="R1594" t="str">
        <f>RIGHT(N1594,LEN(N1594)-FIND("/",N1594))</f>
        <v>places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IF(L1595&gt;0,E1595/L1595,0)</f>
        <v>1</v>
      </c>
      <c r="Q1595" t="str">
        <f>LEFT(N1595,FIND("/",N1595)-1)</f>
        <v>photography</v>
      </c>
      <c r="R1595" t="str">
        <f>RIGHT(N1595,LEN(N1595)-FIND("/",N1595))</f>
        <v>places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IF(L1596&gt;0,E1596/L1596,0)</f>
        <v>20.5</v>
      </c>
      <c r="Q1596" t="str">
        <f>LEFT(N1596,FIND("/",N1596)-1)</f>
        <v>photography</v>
      </c>
      <c r="R1596" t="str">
        <f>RIGHT(N1596,LEN(N1596)-FIND("/",N1596))</f>
        <v>places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IF(L1597&gt;0,E1597/L1597,0)</f>
        <v>40</v>
      </c>
      <c r="Q1597" t="str">
        <f>LEFT(N1597,FIND("/",N1597)-1)</f>
        <v>photography</v>
      </c>
      <c r="R1597" t="str">
        <f>RIGHT(N1597,LEN(N1597)-FIND("/",N1597))</f>
        <v>places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IF(L1598&gt;0,E1598/L1598,0)</f>
        <v>25</v>
      </c>
      <c r="Q1598" t="str">
        <f>LEFT(N1598,FIND("/",N1598)-1)</f>
        <v>photography</v>
      </c>
      <c r="R1598" t="str">
        <f>RIGHT(N1598,LEN(N1598)-FIND("/",N1598))</f>
        <v>places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>
        <f>IF(L1599&gt;0,E1599/L1599,0)</f>
        <v>0</v>
      </c>
      <c r="Q1599" t="str">
        <f>LEFT(N1599,FIND("/",N1599)-1)</f>
        <v>photography</v>
      </c>
      <c r="R1599" t="str">
        <f>RIGHT(N1599,LEN(N1599)-FIND("/",N1599))</f>
        <v>places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IF(L1600&gt;0,E1600/L1600,0)</f>
        <v>1</v>
      </c>
      <c r="Q1600" t="str">
        <f>LEFT(N1600,FIND("/",N1600)-1)</f>
        <v>photography</v>
      </c>
      <c r="R1600" t="str">
        <f>RIGHT(N1600,LEN(N1600)-FIND("/",N1600))</f>
        <v>places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>
        <f>IF(L1601&gt;0,E1601/L1601,0)</f>
        <v>0</v>
      </c>
      <c r="Q1601" t="str">
        <f>LEFT(N1601,FIND("/",N1601)-1)</f>
        <v>photography</v>
      </c>
      <c r="R1601" t="str">
        <f>RIGHT(N1601,LEN(N1601)-FIND("/",N1601))</f>
        <v>places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IF(L1602&gt;0,E1602/L1602,0)</f>
        <v>40.777777777777779</v>
      </c>
      <c r="Q1602" t="str">
        <f>LEFT(N1602,FIND("/",N1602)-1)</f>
        <v>photography</v>
      </c>
      <c r="R1602" t="str">
        <f>RIGHT(N1602,LEN(N1602)-FIND("/",N1602))</f>
        <v>places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IF(L1603&gt;0,E1603/L1603,0)</f>
        <v>48.325535714285714</v>
      </c>
      <c r="Q1603" t="str">
        <f>LEFT(N1603,FIND("/",N1603)-1)</f>
        <v>music</v>
      </c>
      <c r="R1603" t="str">
        <f>RIGHT(N1603,LEN(N1603)-FIND("/",N1603))</f>
        <v>rock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IF(L1604&gt;0,E1604/L1604,0)</f>
        <v>46.953125</v>
      </c>
      <c r="Q1604" t="str">
        <f>LEFT(N1604,FIND("/",N1604)-1)</f>
        <v>music</v>
      </c>
      <c r="R1604" t="str">
        <f>RIGHT(N1604,LEN(N1604)-FIND("/",N1604))</f>
        <v>rock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IF(L1605&gt;0,E1605/L1605,0)</f>
        <v>66.688666666666663</v>
      </c>
      <c r="Q1605" t="str">
        <f>LEFT(N1605,FIND("/",N1605)-1)</f>
        <v>music</v>
      </c>
      <c r="R1605" t="str">
        <f>RIGHT(N1605,LEN(N1605)-FIND("/",N1605))</f>
        <v>rock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IF(L1606&gt;0,E1606/L1606,0)</f>
        <v>48.842857142857142</v>
      </c>
      <c r="Q1606" t="str">
        <f>LEFT(N1606,FIND("/",N1606)-1)</f>
        <v>music</v>
      </c>
      <c r="R1606" t="str">
        <f>RIGHT(N1606,LEN(N1606)-FIND("/",N1606))</f>
        <v>rock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IF(L1607&gt;0,E1607/L1607,0)</f>
        <v>137.30909090909091</v>
      </c>
      <c r="Q1607" t="str">
        <f>LEFT(N1607,FIND("/",N1607)-1)</f>
        <v>music</v>
      </c>
      <c r="R1607" t="str">
        <f>RIGHT(N1607,LEN(N1607)-FIND("/",N1607))</f>
        <v>rock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IF(L1608&gt;0,E1608/L1608,0)</f>
        <v>87.829673913043479</v>
      </c>
      <c r="Q1608" t="str">
        <f>LEFT(N1608,FIND("/",N1608)-1)</f>
        <v>music</v>
      </c>
      <c r="R1608" t="str">
        <f>RIGHT(N1608,LEN(N1608)-FIND("/",N1608))</f>
        <v>rock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IF(L1609&gt;0,E1609/L1609,0)</f>
        <v>70.785365853658533</v>
      </c>
      <c r="Q1609" t="str">
        <f>LEFT(N1609,FIND("/",N1609)-1)</f>
        <v>music</v>
      </c>
      <c r="R1609" t="str">
        <f>RIGHT(N1609,LEN(N1609)-FIND("/",N1609))</f>
        <v>rock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IF(L1610&gt;0,E1610/L1610,0)</f>
        <v>52.826086956521742</v>
      </c>
      <c r="Q1610" t="str">
        <f>LEFT(N1610,FIND("/",N1610)-1)</f>
        <v>music</v>
      </c>
      <c r="R1610" t="str">
        <f>RIGHT(N1610,LEN(N1610)-FIND("/",N1610))</f>
        <v>rock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IF(L1611&gt;0,E1611/L1611,0)</f>
        <v>443.75</v>
      </c>
      <c r="Q1611" t="str">
        <f>LEFT(N1611,FIND("/",N1611)-1)</f>
        <v>music</v>
      </c>
      <c r="R1611" t="str">
        <f>RIGHT(N1611,LEN(N1611)-FIND("/",N1611))</f>
        <v>rock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IF(L1612&gt;0,E1612/L1612,0)</f>
        <v>48.544642857142854</v>
      </c>
      <c r="Q1612" t="str">
        <f>LEFT(N1612,FIND("/",N1612)-1)</f>
        <v>music</v>
      </c>
      <c r="R1612" t="str">
        <f>RIGHT(N1612,LEN(N1612)-FIND("/",N1612))</f>
        <v>rock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IF(L1613&gt;0,E1613/L1613,0)</f>
        <v>37.074074074074076</v>
      </c>
      <c r="Q1613" t="str">
        <f>LEFT(N1613,FIND("/",N1613)-1)</f>
        <v>music</v>
      </c>
      <c r="R1613" t="str">
        <f>RIGHT(N1613,LEN(N1613)-FIND("/",N1613))</f>
        <v>rock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IF(L1614&gt;0,E1614/L1614,0)</f>
        <v>50</v>
      </c>
      <c r="Q1614" t="str">
        <f>LEFT(N1614,FIND("/",N1614)-1)</f>
        <v>music</v>
      </c>
      <c r="R1614" t="str">
        <f>RIGHT(N1614,LEN(N1614)-FIND("/",N1614))</f>
        <v>rock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IF(L1615&gt;0,E1615/L1615,0)</f>
        <v>39.03846153846154</v>
      </c>
      <c r="Q1615" t="str">
        <f>LEFT(N1615,FIND("/",N1615)-1)</f>
        <v>music</v>
      </c>
      <c r="R1615" t="str">
        <f>RIGHT(N1615,LEN(N1615)-FIND("/",N1615))</f>
        <v>rock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IF(L1616&gt;0,E1616/L1616,0)</f>
        <v>66.688311688311686</v>
      </c>
      <c r="Q1616" t="str">
        <f>LEFT(N1616,FIND("/",N1616)-1)</f>
        <v>music</v>
      </c>
      <c r="R1616" t="str">
        <f>RIGHT(N1616,LEN(N1616)-FIND("/",N1616))</f>
        <v>rock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IF(L1617&gt;0,E1617/L1617,0)</f>
        <v>67.132352941176464</v>
      </c>
      <c r="Q1617" t="str">
        <f>LEFT(N1617,FIND("/",N1617)-1)</f>
        <v>music</v>
      </c>
      <c r="R1617" t="str">
        <f>RIGHT(N1617,LEN(N1617)-FIND("/",N1617))</f>
        <v>rock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IF(L1618&gt;0,E1618/L1618,0)</f>
        <v>66.369426751592357</v>
      </c>
      <c r="Q1618" t="str">
        <f>LEFT(N1618,FIND("/",N1618)-1)</f>
        <v>music</v>
      </c>
      <c r="R1618" t="str">
        <f>RIGHT(N1618,LEN(N1618)-FIND("/",N1618))</f>
        <v>rock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IF(L1619&gt;0,E1619/L1619,0)</f>
        <v>64.620253164556956</v>
      </c>
      <c r="Q1619" t="str">
        <f>LEFT(N1619,FIND("/",N1619)-1)</f>
        <v>music</v>
      </c>
      <c r="R1619" t="str">
        <f>RIGHT(N1619,LEN(N1619)-FIND("/",N1619))</f>
        <v>rock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IF(L1620&gt;0,E1620/L1620,0)</f>
        <v>58.370370370370374</v>
      </c>
      <c r="Q1620" t="str">
        <f>LEFT(N1620,FIND("/",N1620)-1)</f>
        <v>music</v>
      </c>
      <c r="R1620" t="str">
        <f>RIGHT(N1620,LEN(N1620)-FIND("/",N1620))</f>
        <v>rock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IF(L1621&gt;0,E1621/L1621,0)</f>
        <v>86.956521739130437</v>
      </c>
      <c r="Q1621" t="str">
        <f>LEFT(N1621,FIND("/",N1621)-1)</f>
        <v>music</v>
      </c>
      <c r="R1621" t="str">
        <f>RIGHT(N1621,LEN(N1621)-FIND("/",N1621))</f>
        <v>rock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IF(L1622&gt;0,E1622/L1622,0)</f>
        <v>66.470588235294116</v>
      </c>
      <c r="Q1622" t="str">
        <f>LEFT(N1622,FIND("/",N1622)-1)</f>
        <v>music</v>
      </c>
      <c r="R1622" t="str">
        <f>RIGHT(N1622,LEN(N1622)-FIND("/",N1622))</f>
        <v>rock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IF(L1623&gt;0,E1623/L1623,0)</f>
        <v>163.78378378378378</v>
      </c>
      <c r="Q1623" t="str">
        <f>LEFT(N1623,FIND("/",N1623)-1)</f>
        <v>music</v>
      </c>
      <c r="R1623" t="str">
        <f>RIGHT(N1623,LEN(N1623)-FIND("/",N1623))</f>
        <v>rock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IF(L1624&gt;0,E1624/L1624,0)</f>
        <v>107.98461538461538</v>
      </c>
      <c r="Q1624" t="str">
        <f>LEFT(N1624,FIND("/",N1624)-1)</f>
        <v>music</v>
      </c>
      <c r="R1624" t="str">
        <f>RIGHT(N1624,LEN(N1624)-FIND("/",N1624))</f>
        <v>rock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IF(L1625&gt;0,E1625/L1625,0)</f>
        <v>42.111111111111114</v>
      </c>
      <c r="Q1625" t="str">
        <f>LEFT(N1625,FIND("/",N1625)-1)</f>
        <v>music</v>
      </c>
      <c r="R1625" t="str">
        <f>RIGHT(N1625,LEN(N1625)-FIND("/",N1625))</f>
        <v>rock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IF(L1626&gt;0,E1626/L1626,0)</f>
        <v>47.2</v>
      </c>
      <c r="Q1626" t="str">
        <f>LEFT(N1626,FIND("/",N1626)-1)</f>
        <v>music</v>
      </c>
      <c r="R1626" t="str">
        <f>RIGHT(N1626,LEN(N1626)-FIND("/",N1626))</f>
        <v>rock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IF(L1627&gt;0,E1627/L1627,0)</f>
        <v>112.01923076923077</v>
      </c>
      <c r="Q1627" t="str">
        <f>LEFT(N1627,FIND("/",N1627)-1)</f>
        <v>music</v>
      </c>
      <c r="R1627" t="str">
        <f>RIGHT(N1627,LEN(N1627)-FIND("/",N1627))</f>
        <v>rock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IF(L1628&gt;0,E1628/L1628,0)</f>
        <v>74.953703703703709</v>
      </c>
      <c r="Q1628" t="str">
        <f>LEFT(N1628,FIND("/",N1628)-1)</f>
        <v>music</v>
      </c>
      <c r="R1628" t="str">
        <f>RIGHT(N1628,LEN(N1628)-FIND("/",N1628))</f>
        <v>rock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IF(L1629&gt;0,E1629/L1629,0)</f>
        <v>61.578947368421055</v>
      </c>
      <c r="Q1629" t="str">
        <f>LEFT(N1629,FIND("/",N1629)-1)</f>
        <v>music</v>
      </c>
      <c r="R1629" t="str">
        <f>RIGHT(N1629,LEN(N1629)-FIND("/",N1629))</f>
        <v>rock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IF(L1630&gt;0,E1630/L1630,0)</f>
        <v>45.875</v>
      </c>
      <c r="Q1630" t="str">
        <f>LEFT(N1630,FIND("/",N1630)-1)</f>
        <v>music</v>
      </c>
      <c r="R1630" t="str">
        <f>RIGHT(N1630,LEN(N1630)-FIND("/",N1630))</f>
        <v>rock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IF(L1631&gt;0,E1631/L1631,0)</f>
        <v>75.853658536585371</v>
      </c>
      <c r="Q1631" t="str">
        <f>LEFT(N1631,FIND("/",N1631)-1)</f>
        <v>music</v>
      </c>
      <c r="R1631" t="str">
        <f>RIGHT(N1631,LEN(N1631)-FIND("/",N1631))</f>
        <v>rock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IF(L1632&gt;0,E1632/L1632,0)</f>
        <v>84.206349206349202</v>
      </c>
      <c r="Q1632" t="str">
        <f>LEFT(N1632,FIND("/",N1632)-1)</f>
        <v>music</v>
      </c>
      <c r="R1632" t="str">
        <f>RIGHT(N1632,LEN(N1632)-FIND("/",N1632))</f>
        <v>rock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IF(L1633&gt;0,E1633/L1633,0)</f>
        <v>117.22556390977444</v>
      </c>
      <c r="Q1633" t="str">
        <f>LEFT(N1633,FIND("/",N1633)-1)</f>
        <v>music</v>
      </c>
      <c r="R1633" t="str">
        <f>RIGHT(N1633,LEN(N1633)-FIND("/",N1633))</f>
        <v>rock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IF(L1634&gt;0,E1634/L1634,0)</f>
        <v>86.489361702127653</v>
      </c>
      <c r="Q1634" t="str">
        <f>LEFT(N1634,FIND("/",N1634)-1)</f>
        <v>music</v>
      </c>
      <c r="R1634" t="str">
        <f>RIGHT(N1634,LEN(N1634)-FIND("/",N1634))</f>
        <v>rock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IF(L1635&gt;0,E1635/L1635,0)</f>
        <v>172.41379310344828</v>
      </c>
      <c r="Q1635" t="str">
        <f>LEFT(N1635,FIND("/",N1635)-1)</f>
        <v>music</v>
      </c>
      <c r="R1635" t="str">
        <f>RIGHT(N1635,LEN(N1635)-FIND("/",N1635))</f>
        <v>rock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IF(L1636&gt;0,E1636/L1636,0)</f>
        <v>62.8125</v>
      </c>
      <c r="Q1636" t="str">
        <f>LEFT(N1636,FIND("/",N1636)-1)</f>
        <v>music</v>
      </c>
      <c r="R1636" t="str">
        <f>RIGHT(N1636,LEN(N1636)-FIND("/",N1636))</f>
        <v>rock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IF(L1637&gt;0,E1637/L1637,0)</f>
        <v>67.729729729729726</v>
      </c>
      <c r="Q1637" t="str">
        <f>LEFT(N1637,FIND("/",N1637)-1)</f>
        <v>music</v>
      </c>
      <c r="R1637" t="str">
        <f>RIGHT(N1637,LEN(N1637)-FIND("/",N1637))</f>
        <v>rock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IF(L1638&gt;0,E1638/L1638,0)</f>
        <v>53.5632183908046</v>
      </c>
      <c r="Q1638" t="str">
        <f>LEFT(N1638,FIND("/",N1638)-1)</f>
        <v>music</v>
      </c>
      <c r="R1638" t="str">
        <f>RIGHT(N1638,LEN(N1638)-FIND("/",N1638))</f>
        <v>rock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IF(L1639&gt;0,E1639/L1639,0)</f>
        <v>34.6</v>
      </c>
      <c r="Q1639" t="str">
        <f>LEFT(N1639,FIND("/",N1639)-1)</f>
        <v>music</v>
      </c>
      <c r="R1639" t="str">
        <f>RIGHT(N1639,LEN(N1639)-FIND("/",N1639))</f>
        <v>rock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IF(L1640&gt;0,E1640/L1640,0)</f>
        <v>38.888888888888886</v>
      </c>
      <c r="Q1640" t="str">
        <f>LEFT(N1640,FIND("/",N1640)-1)</f>
        <v>music</v>
      </c>
      <c r="R1640" t="str">
        <f>RIGHT(N1640,LEN(N1640)-FIND("/",N1640))</f>
        <v>rock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IF(L1641&gt;0,E1641/L1641,0)</f>
        <v>94.736842105263165</v>
      </c>
      <c r="Q1641" t="str">
        <f>LEFT(N1641,FIND("/",N1641)-1)</f>
        <v>music</v>
      </c>
      <c r="R1641" t="str">
        <f>RIGHT(N1641,LEN(N1641)-FIND("/",N1641))</f>
        <v>rock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IF(L1642&gt;0,E1642/L1642,0)</f>
        <v>39.967058823529413</v>
      </c>
      <c r="Q1642" t="str">
        <f>LEFT(N1642,FIND("/",N1642)-1)</f>
        <v>music</v>
      </c>
      <c r="R1642" t="str">
        <f>RIGHT(N1642,LEN(N1642)-FIND("/",N1642))</f>
        <v>rock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IF(L1643&gt;0,E1643/L1643,0)</f>
        <v>97.5</v>
      </c>
      <c r="Q1643" t="str">
        <f>LEFT(N1643,FIND("/",N1643)-1)</f>
        <v>music</v>
      </c>
      <c r="R1643" t="str">
        <f>RIGHT(N1643,LEN(N1643)-FIND("/",N1643))</f>
        <v>pop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IF(L1644&gt;0,E1644/L1644,0)</f>
        <v>42.857142857142854</v>
      </c>
      <c r="Q1644" t="str">
        <f>LEFT(N1644,FIND("/",N1644)-1)</f>
        <v>music</v>
      </c>
      <c r="R1644" t="str">
        <f>RIGHT(N1644,LEN(N1644)-FIND("/",N1644))</f>
        <v>pop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IF(L1645&gt;0,E1645/L1645,0)</f>
        <v>168.51351351351352</v>
      </c>
      <c r="Q1645" t="str">
        <f>LEFT(N1645,FIND("/",N1645)-1)</f>
        <v>music</v>
      </c>
      <c r="R1645" t="str">
        <f>RIGHT(N1645,LEN(N1645)-FIND("/",N1645))</f>
        <v>pop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IF(L1646&gt;0,E1646/L1646,0)</f>
        <v>85.546875</v>
      </c>
      <c r="Q1646" t="str">
        <f>LEFT(N1646,FIND("/",N1646)-1)</f>
        <v>music</v>
      </c>
      <c r="R1646" t="str">
        <f>RIGHT(N1646,LEN(N1646)-FIND("/",N1646))</f>
        <v>pop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IF(L1647&gt;0,E1647/L1647,0)</f>
        <v>554</v>
      </c>
      <c r="Q1647" t="str">
        <f>LEFT(N1647,FIND("/",N1647)-1)</f>
        <v>music</v>
      </c>
      <c r="R1647" t="str">
        <f>RIGHT(N1647,LEN(N1647)-FIND("/",N1647))</f>
        <v>pop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IF(L1648&gt;0,E1648/L1648,0)</f>
        <v>26.554216867469879</v>
      </c>
      <c r="Q1648" t="str">
        <f>LEFT(N1648,FIND("/",N1648)-1)</f>
        <v>music</v>
      </c>
      <c r="R1648" t="str">
        <f>RIGHT(N1648,LEN(N1648)-FIND("/",N1648))</f>
        <v>pop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IF(L1649&gt;0,E1649/L1649,0)</f>
        <v>113.82608695652173</v>
      </c>
      <c r="Q1649" t="str">
        <f>LEFT(N1649,FIND("/",N1649)-1)</f>
        <v>music</v>
      </c>
      <c r="R1649" t="str">
        <f>RIGHT(N1649,LEN(N1649)-FIND("/",N1649))</f>
        <v>pop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IF(L1650&gt;0,E1650/L1650,0)</f>
        <v>32.011111111111113</v>
      </c>
      <c r="Q1650" t="str">
        <f>LEFT(N1650,FIND("/",N1650)-1)</f>
        <v>music</v>
      </c>
      <c r="R1650" t="str">
        <f>RIGHT(N1650,LEN(N1650)-FIND("/",N1650))</f>
        <v>pop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IF(L1651&gt;0,E1651/L1651,0)</f>
        <v>47.189259259259259</v>
      </c>
      <c r="Q1651" t="str">
        <f>LEFT(N1651,FIND("/",N1651)-1)</f>
        <v>music</v>
      </c>
      <c r="R1651" t="str">
        <f>RIGHT(N1651,LEN(N1651)-FIND("/",N1651))</f>
        <v>pop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IF(L1652&gt;0,E1652/L1652,0)</f>
        <v>88.46875</v>
      </c>
      <c r="Q1652" t="str">
        <f>LEFT(N1652,FIND("/",N1652)-1)</f>
        <v>music</v>
      </c>
      <c r="R1652" t="str">
        <f>RIGHT(N1652,LEN(N1652)-FIND("/",N1652))</f>
        <v>pop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IF(L1653&gt;0,E1653/L1653,0)</f>
        <v>100.75</v>
      </c>
      <c r="Q1653" t="str">
        <f>LEFT(N1653,FIND("/",N1653)-1)</f>
        <v>music</v>
      </c>
      <c r="R1653" t="str">
        <f>RIGHT(N1653,LEN(N1653)-FIND("/",N1653))</f>
        <v>pop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IF(L1654&gt;0,E1654/L1654,0)</f>
        <v>64.714285714285708</v>
      </c>
      <c r="Q1654" t="str">
        <f>LEFT(N1654,FIND("/",N1654)-1)</f>
        <v>music</v>
      </c>
      <c r="R1654" t="str">
        <f>RIGHT(N1654,LEN(N1654)-FIND("/",N1654))</f>
        <v>pop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IF(L1655&gt;0,E1655/L1655,0)</f>
        <v>51.854285714285716</v>
      </c>
      <c r="Q1655" t="str">
        <f>LEFT(N1655,FIND("/",N1655)-1)</f>
        <v>music</v>
      </c>
      <c r="R1655" t="str">
        <f>RIGHT(N1655,LEN(N1655)-FIND("/",N1655))</f>
        <v>pop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IF(L1656&gt;0,E1656/L1656,0)</f>
        <v>38.794117647058826</v>
      </c>
      <c r="Q1656" t="str">
        <f>LEFT(N1656,FIND("/",N1656)-1)</f>
        <v>music</v>
      </c>
      <c r="R1656" t="str">
        <f>RIGHT(N1656,LEN(N1656)-FIND("/",N1656))</f>
        <v>pop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IF(L1657&gt;0,E1657/L1657,0)</f>
        <v>44.645833333333336</v>
      </c>
      <c r="Q1657" t="str">
        <f>LEFT(N1657,FIND("/",N1657)-1)</f>
        <v>music</v>
      </c>
      <c r="R1657" t="str">
        <f>RIGHT(N1657,LEN(N1657)-FIND("/",N1657))</f>
        <v>pop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IF(L1658&gt;0,E1658/L1658,0)</f>
        <v>156.77333333333334</v>
      </c>
      <c r="Q1658" t="str">
        <f>LEFT(N1658,FIND("/",N1658)-1)</f>
        <v>music</v>
      </c>
      <c r="R1658" t="str">
        <f>RIGHT(N1658,LEN(N1658)-FIND("/",N1658))</f>
        <v>pop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IF(L1659&gt;0,E1659/L1659,0)</f>
        <v>118.70339366515837</v>
      </c>
      <c r="Q1659" t="str">
        <f>LEFT(N1659,FIND("/",N1659)-1)</f>
        <v>music</v>
      </c>
      <c r="R1659" t="str">
        <f>RIGHT(N1659,LEN(N1659)-FIND("/",N1659))</f>
        <v>pop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IF(L1660&gt;0,E1660/L1660,0)</f>
        <v>74.149532710280369</v>
      </c>
      <c r="Q1660" t="str">
        <f>LEFT(N1660,FIND("/",N1660)-1)</f>
        <v>music</v>
      </c>
      <c r="R1660" t="str">
        <f>RIGHT(N1660,LEN(N1660)-FIND("/",N1660))</f>
        <v>pop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IF(L1661&gt;0,E1661/L1661,0)</f>
        <v>12.533333333333333</v>
      </c>
      <c r="Q1661" t="str">
        <f>LEFT(N1661,FIND("/",N1661)-1)</f>
        <v>music</v>
      </c>
      <c r="R1661" t="str">
        <f>RIGHT(N1661,LEN(N1661)-FIND("/",N1661))</f>
        <v>pop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IF(L1662&gt;0,E1662/L1662,0)</f>
        <v>27.861111111111111</v>
      </c>
      <c r="Q1662" t="str">
        <f>LEFT(N1662,FIND("/",N1662)-1)</f>
        <v>music</v>
      </c>
      <c r="R1662" t="str">
        <f>RIGHT(N1662,LEN(N1662)-FIND("/",N1662))</f>
        <v>pop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IF(L1663&gt;0,E1663/L1663,0)</f>
        <v>80.178217821782184</v>
      </c>
      <c r="Q1663" t="str">
        <f>LEFT(N1663,FIND("/",N1663)-1)</f>
        <v>music</v>
      </c>
      <c r="R1663" t="str">
        <f>RIGHT(N1663,LEN(N1663)-FIND("/",N1663))</f>
        <v>pop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IF(L1664&gt;0,E1664/L1664,0)</f>
        <v>132.43548387096774</v>
      </c>
      <c r="Q1664" t="str">
        <f>LEFT(N1664,FIND("/",N1664)-1)</f>
        <v>music</v>
      </c>
      <c r="R1664" t="str">
        <f>RIGHT(N1664,LEN(N1664)-FIND("/",N1664))</f>
        <v>pop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IF(L1665&gt;0,E1665/L1665,0)</f>
        <v>33.75</v>
      </c>
      <c r="Q1665" t="str">
        <f>LEFT(N1665,FIND("/",N1665)-1)</f>
        <v>music</v>
      </c>
      <c r="R1665" t="str">
        <f>RIGHT(N1665,LEN(N1665)-FIND("/",N1665))</f>
        <v>pop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IF(L1666&gt;0,E1666/L1666,0)</f>
        <v>34.384494382022467</v>
      </c>
      <c r="Q1666" t="str">
        <f>LEFT(N1666,FIND("/",N1666)-1)</f>
        <v>music</v>
      </c>
      <c r="R1666" t="str">
        <f>RIGHT(N1666,LEN(N1666)-FIND("/",N1666))</f>
        <v>pop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IF(L1667&gt;0,E1667/L1667,0)</f>
        <v>44.956989247311824</v>
      </c>
      <c r="Q1667" t="str">
        <f>LEFT(N1667,FIND("/",N1667)-1)</f>
        <v>music</v>
      </c>
      <c r="R1667" t="str">
        <f>RIGHT(N1667,LEN(N1667)-FIND("/",N1667))</f>
        <v>pop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IF(L1668&gt;0,E1668/L1668,0)</f>
        <v>41.04081632653061</v>
      </c>
      <c r="Q1668" t="str">
        <f>LEFT(N1668,FIND("/",N1668)-1)</f>
        <v>music</v>
      </c>
      <c r="R1668" t="str">
        <f>RIGHT(N1668,LEN(N1668)-FIND("/",N1668))</f>
        <v>pop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IF(L1669&gt;0,E1669/L1669,0)</f>
        <v>52.597560975609753</v>
      </c>
      <c r="Q1669" t="str">
        <f>LEFT(N1669,FIND("/",N1669)-1)</f>
        <v>music</v>
      </c>
      <c r="R1669" t="str">
        <f>RIGHT(N1669,LEN(N1669)-FIND("/",N1669))</f>
        <v>pop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IF(L1670&gt;0,E1670/L1670,0)</f>
        <v>70.784482758620683</v>
      </c>
      <c r="Q1670" t="str">
        <f>LEFT(N1670,FIND("/",N1670)-1)</f>
        <v>music</v>
      </c>
      <c r="R1670" t="str">
        <f>RIGHT(N1670,LEN(N1670)-FIND("/",N1670))</f>
        <v>pop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IF(L1671&gt;0,E1671/L1671,0)</f>
        <v>53.75</v>
      </c>
      <c r="Q1671" t="str">
        <f>LEFT(N1671,FIND("/",N1671)-1)</f>
        <v>music</v>
      </c>
      <c r="R1671" t="str">
        <f>RIGHT(N1671,LEN(N1671)-FIND("/",N1671))</f>
        <v>pop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IF(L1672&gt;0,E1672/L1672,0)</f>
        <v>44.608695652173914</v>
      </c>
      <c r="Q1672" t="str">
        <f>LEFT(N1672,FIND("/",N1672)-1)</f>
        <v>music</v>
      </c>
      <c r="R1672" t="str">
        <f>RIGHT(N1672,LEN(N1672)-FIND("/",N1672))</f>
        <v>pop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IF(L1673&gt;0,E1673/L1673,0)</f>
        <v>26.148961038961041</v>
      </c>
      <c r="Q1673" t="str">
        <f>LEFT(N1673,FIND("/",N1673)-1)</f>
        <v>music</v>
      </c>
      <c r="R1673" t="str">
        <f>RIGHT(N1673,LEN(N1673)-FIND("/",N1673))</f>
        <v>pop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IF(L1674&gt;0,E1674/L1674,0)</f>
        <v>39.183673469387756</v>
      </c>
      <c r="Q1674" t="str">
        <f>LEFT(N1674,FIND("/",N1674)-1)</f>
        <v>music</v>
      </c>
      <c r="R1674" t="str">
        <f>RIGHT(N1674,LEN(N1674)-FIND("/",N1674))</f>
        <v>pop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IF(L1675&gt;0,E1675/L1675,0)</f>
        <v>45.593220338983052</v>
      </c>
      <c r="Q1675" t="str">
        <f>LEFT(N1675,FIND("/",N1675)-1)</f>
        <v>music</v>
      </c>
      <c r="R1675" t="str">
        <f>RIGHT(N1675,LEN(N1675)-FIND("/",N1675))</f>
        <v>pop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IF(L1676&gt;0,E1676/L1676,0)</f>
        <v>89.247787610619469</v>
      </c>
      <c r="Q1676" t="str">
        <f>LEFT(N1676,FIND("/",N1676)-1)</f>
        <v>music</v>
      </c>
      <c r="R1676" t="str">
        <f>RIGHT(N1676,LEN(N1676)-FIND("/",N1676))</f>
        <v>pop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IF(L1677&gt;0,E1677/L1677,0)</f>
        <v>40.416470588235299</v>
      </c>
      <c r="Q1677" t="str">
        <f>LEFT(N1677,FIND("/",N1677)-1)</f>
        <v>music</v>
      </c>
      <c r="R1677" t="str">
        <f>RIGHT(N1677,LEN(N1677)-FIND("/",N1677))</f>
        <v>pop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IF(L1678&gt;0,E1678/L1678,0)</f>
        <v>82.38095238095238</v>
      </c>
      <c r="Q1678" t="str">
        <f>LEFT(N1678,FIND("/",N1678)-1)</f>
        <v>music</v>
      </c>
      <c r="R1678" t="str">
        <f>RIGHT(N1678,LEN(N1678)-FIND("/",N1678))</f>
        <v>pop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IF(L1679&gt;0,E1679/L1679,0)</f>
        <v>159.52380952380952</v>
      </c>
      <c r="Q1679" t="str">
        <f>LEFT(N1679,FIND("/",N1679)-1)</f>
        <v>music</v>
      </c>
      <c r="R1679" t="str">
        <f>RIGHT(N1679,LEN(N1679)-FIND("/",N1679))</f>
        <v>pop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IF(L1680&gt;0,E1680/L1680,0)</f>
        <v>36.244897959183675</v>
      </c>
      <c r="Q1680" t="str">
        <f>LEFT(N1680,FIND("/",N1680)-1)</f>
        <v>music</v>
      </c>
      <c r="R1680" t="str">
        <f>RIGHT(N1680,LEN(N1680)-FIND("/",N1680))</f>
        <v>pop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IF(L1681&gt;0,E1681/L1681,0)</f>
        <v>62.5</v>
      </c>
      <c r="Q1681" t="str">
        <f>LEFT(N1681,FIND("/",N1681)-1)</f>
        <v>music</v>
      </c>
      <c r="R1681" t="str">
        <f>RIGHT(N1681,LEN(N1681)-FIND("/",N1681))</f>
        <v>pop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IF(L1682&gt;0,E1682/L1682,0)</f>
        <v>47</v>
      </c>
      <c r="Q1682" t="str">
        <f>LEFT(N1682,FIND("/",N1682)-1)</f>
        <v>music</v>
      </c>
      <c r="R1682" t="str">
        <f>RIGHT(N1682,LEN(N1682)-FIND("/",N1682))</f>
        <v>pop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IF(L1683&gt;0,E1683/L1683,0)</f>
        <v>74.575090497737563</v>
      </c>
      <c r="Q1683" t="str">
        <f>LEFT(N1683,FIND("/",N1683)-1)</f>
        <v>music</v>
      </c>
      <c r="R1683" t="str">
        <f>RIGHT(N1683,LEN(N1683)-FIND("/",N1683))</f>
        <v>faith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>
        <f>IF(L1684&gt;0,E1684/L1684,0)</f>
        <v>0</v>
      </c>
      <c r="Q1684" t="str">
        <f>LEFT(N1684,FIND("/",N1684)-1)</f>
        <v>music</v>
      </c>
      <c r="R1684" t="str">
        <f>RIGHT(N1684,LEN(N1684)-FIND("/",N1684))</f>
        <v>faith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IF(L1685&gt;0,E1685/L1685,0)</f>
        <v>76</v>
      </c>
      <c r="Q1685" t="str">
        <f>LEFT(N1685,FIND("/",N1685)-1)</f>
        <v>music</v>
      </c>
      <c r="R1685" t="str">
        <f>RIGHT(N1685,LEN(N1685)-FIND("/",N1685))</f>
        <v>faith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IF(L1686&gt;0,E1686/L1686,0)</f>
        <v>86.43564356435644</v>
      </c>
      <c r="Q1686" t="str">
        <f>LEFT(N1686,FIND("/",N1686)-1)</f>
        <v>music</v>
      </c>
      <c r="R1686" t="str">
        <f>RIGHT(N1686,LEN(N1686)-FIND("/",N1686))</f>
        <v>faith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IF(L1687&gt;0,E1687/L1687,0)</f>
        <v>24</v>
      </c>
      <c r="Q1687" t="str">
        <f>LEFT(N1687,FIND("/",N1687)-1)</f>
        <v>music</v>
      </c>
      <c r="R1687" t="str">
        <f>RIGHT(N1687,LEN(N1687)-FIND("/",N1687))</f>
        <v>faith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IF(L1688&gt;0,E1688/L1688,0)</f>
        <v>18</v>
      </c>
      <c r="Q1688" t="str">
        <f>LEFT(N1688,FIND("/",N1688)-1)</f>
        <v>music</v>
      </c>
      <c r="R1688" t="str">
        <f>RIGHT(N1688,LEN(N1688)-FIND("/",N1688))</f>
        <v>faith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IF(L1689&gt;0,E1689/L1689,0)</f>
        <v>80.128205128205124</v>
      </c>
      <c r="Q1689" t="str">
        <f>LEFT(N1689,FIND("/",N1689)-1)</f>
        <v>music</v>
      </c>
      <c r="R1689" t="str">
        <f>RIGHT(N1689,LEN(N1689)-FIND("/",N1689))</f>
        <v>faith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IF(L1690&gt;0,E1690/L1690,0)</f>
        <v>253.14285714285714</v>
      </c>
      <c r="Q1690" t="str">
        <f>LEFT(N1690,FIND("/",N1690)-1)</f>
        <v>music</v>
      </c>
      <c r="R1690" t="str">
        <f>RIGHT(N1690,LEN(N1690)-FIND("/",N1690))</f>
        <v>faith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IF(L1691&gt;0,E1691/L1691,0)</f>
        <v>171.42857142857142</v>
      </c>
      <c r="Q1691" t="str">
        <f>LEFT(N1691,FIND("/",N1691)-1)</f>
        <v>music</v>
      </c>
      <c r="R1691" t="str">
        <f>RIGHT(N1691,LEN(N1691)-FIND("/",N1691))</f>
        <v>faith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IF(L1692&gt;0,E1692/L1692,0)</f>
        <v>57.727272727272727</v>
      </c>
      <c r="Q1692" t="str">
        <f>LEFT(N1692,FIND("/",N1692)-1)</f>
        <v>music</v>
      </c>
      <c r="R1692" t="str">
        <f>RIGHT(N1692,LEN(N1692)-FIND("/",N1692))</f>
        <v>faith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IF(L1693&gt;0,E1693/L1693,0)</f>
        <v>264.26315789473682</v>
      </c>
      <c r="Q1693" t="str">
        <f>LEFT(N1693,FIND("/",N1693)-1)</f>
        <v>music</v>
      </c>
      <c r="R1693" t="str">
        <f>RIGHT(N1693,LEN(N1693)-FIND("/",N1693))</f>
        <v>faith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IF(L1694&gt;0,E1694/L1694,0)</f>
        <v>159.33333333333334</v>
      </c>
      <c r="Q1694" t="str">
        <f>LEFT(N1694,FIND("/",N1694)-1)</f>
        <v>music</v>
      </c>
      <c r="R1694" t="str">
        <f>RIGHT(N1694,LEN(N1694)-FIND("/",N1694))</f>
        <v>faith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IF(L1695&gt;0,E1695/L1695,0)</f>
        <v>35</v>
      </c>
      <c r="Q1695" t="str">
        <f>LEFT(N1695,FIND("/",N1695)-1)</f>
        <v>music</v>
      </c>
      <c r="R1695" t="str">
        <f>RIGHT(N1695,LEN(N1695)-FIND("/",N1695))</f>
        <v>faith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IF(L1696&gt;0,E1696/L1696,0)</f>
        <v>5</v>
      </c>
      <c r="Q1696" t="str">
        <f>LEFT(N1696,FIND("/",N1696)-1)</f>
        <v>music</v>
      </c>
      <c r="R1696" t="str">
        <f>RIGHT(N1696,LEN(N1696)-FIND("/",N1696))</f>
        <v>faith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IF(L1697&gt;0,E1697/L1697,0)</f>
        <v>61.086956521739133</v>
      </c>
      <c r="Q1697" t="str">
        <f>LEFT(N1697,FIND("/",N1697)-1)</f>
        <v>music</v>
      </c>
      <c r="R1697" t="str">
        <f>RIGHT(N1697,LEN(N1697)-FIND("/",N1697))</f>
        <v>faith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>
        <f>IF(L1698&gt;0,E1698/L1698,0)</f>
        <v>0</v>
      </c>
      <c r="Q1698" t="str">
        <f>LEFT(N1698,FIND("/",N1698)-1)</f>
        <v>music</v>
      </c>
      <c r="R1698" t="str">
        <f>RIGHT(N1698,LEN(N1698)-FIND("/",N1698))</f>
        <v>faith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IF(L1699&gt;0,E1699/L1699,0)</f>
        <v>114.81818181818181</v>
      </c>
      <c r="Q1699" t="str">
        <f>LEFT(N1699,FIND("/",N1699)-1)</f>
        <v>music</v>
      </c>
      <c r="R1699" t="str">
        <f>RIGHT(N1699,LEN(N1699)-FIND("/",N1699))</f>
        <v>faith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>
        <f>IF(L1700&gt;0,E1700/L1700,0)</f>
        <v>0</v>
      </c>
      <c r="Q1700" t="str">
        <f>LEFT(N1700,FIND("/",N1700)-1)</f>
        <v>music</v>
      </c>
      <c r="R1700" t="str">
        <f>RIGHT(N1700,LEN(N1700)-FIND("/",N1700))</f>
        <v>faith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IF(L1701&gt;0,E1701/L1701,0)</f>
        <v>54</v>
      </c>
      <c r="Q1701" t="str">
        <f>LEFT(N1701,FIND("/",N1701)-1)</f>
        <v>music</v>
      </c>
      <c r="R1701" t="str">
        <f>RIGHT(N1701,LEN(N1701)-FIND("/",N1701))</f>
        <v>faith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IF(L1702&gt;0,E1702/L1702,0)</f>
        <v>65.974683544303801</v>
      </c>
      <c r="Q1702" t="str">
        <f>LEFT(N1702,FIND("/",N1702)-1)</f>
        <v>music</v>
      </c>
      <c r="R1702" t="str">
        <f>RIGHT(N1702,LEN(N1702)-FIND("/",N1702))</f>
        <v>faith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IF(L1703&gt;0,E1703/L1703,0)</f>
        <v>5</v>
      </c>
      <c r="Q1703" t="str">
        <f>LEFT(N1703,FIND("/",N1703)-1)</f>
        <v>music</v>
      </c>
      <c r="R1703" t="str">
        <f>RIGHT(N1703,LEN(N1703)-FIND("/",N1703))</f>
        <v>faith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IF(L1704&gt;0,E1704/L1704,0)</f>
        <v>1</v>
      </c>
      <c r="Q1704" t="str">
        <f>LEFT(N1704,FIND("/",N1704)-1)</f>
        <v>music</v>
      </c>
      <c r="R1704" t="str">
        <f>RIGHT(N1704,LEN(N1704)-FIND("/",N1704))</f>
        <v>faith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IF(L1705&gt;0,E1705/L1705,0)</f>
        <v>25.5</v>
      </c>
      <c r="Q1705" t="str">
        <f>LEFT(N1705,FIND("/",N1705)-1)</f>
        <v>music</v>
      </c>
      <c r="R1705" t="str">
        <f>RIGHT(N1705,LEN(N1705)-FIND("/",N1705))</f>
        <v>faith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IF(L1706&gt;0,E1706/L1706,0)</f>
        <v>118.36363636363636</v>
      </c>
      <c r="Q1706" t="str">
        <f>LEFT(N1706,FIND("/",N1706)-1)</f>
        <v>music</v>
      </c>
      <c r="R1706" t="str">
        <f>RIGHT(N1706,LEN(N1706)-FIND("/",N1706))</f>
        <v>faith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>
        <f>IF(L1707&gt;0,E1707/L1707,0)</f>
        <v>0</v>
      </c>
      <c r="Q1707" t="str">
        <f>LEFT(N1707,FIND("/",N1707)-1)</f>
        <v>music</v>
      </c>
      <c r="R1707" t="str">
        <f>RIGHT(N1707,LEN(N1707)-FIND("/",N1707))</f>
        <v>faith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>
        <f>IF(L1708&gt;0,E1708/L1708,0)</f>
        <v>0</v>
      </c>
      <c r="Q1708" t="str">
        <f>LEFT(N1708,FIND("/",N1708)-1)</f>
        <v>music</v>
      </c>
      <c r="R1708" t="str">
        <f>RIGHT(N1708,LEN(N1708)-FIND("/",N1708))</f>
        <v>faith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IF(L1709&gt;0,E1709/L1709,0)</f>
        <v>54.111111111111114</v>
      </c>
      <c r="Q1709" t="str">
        <f>LEFT(N1709,FIND("/",N1709)-1)</f>
        <v>music</v>
      </c>
      <c r="R1709" t="str">
        <f>RIGHT(N1709,LEN(N1709)-FIND("/",N1709))</f>
        <v>faith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>
        <f>IF(L1710&gt;0,E1710/L1710,0)</f>
        <v>0</v>
      </c>
      <c r="Q1710" t="str">
        <f>LEFT(N1710,FIND("/",N1710)-1)</f>
        <v>music</v>
      </c>
      <c r="R1710" t="str">
        <f>RIGHT(N1710,LEN(N1710)-FIND("/",N1710))</f>
        <v>faith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IF(L1711&gt;0,E1711/L1711,0)</f>
        <v>21.25</v>
      </c>
      <c r="Q1711" t="str">
        <f>LEFT(N1711,FIND("/",N1711)-1)</f>
        <v>music</v>
      </c>
      <c r="R1711" t="str">
        <f>RIGHT(N1711,LEN(N1711)-FIND("/",N1711))</f>
        <v>faith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IF(L1712&gt;0,E1712/L1712,0)</f>
        <v>34</v>
      </c>
      <c r="Q1712" t="str">
        <f>LEFT(N1712,FIND("/",N1712)-1)</f>
        <v>music</v>
      </c>
      <c r="R1712" t="str">
        <f>RIGHT(N1712,LEN(N1712)-FIND("/",N1712))</f>
        <v>faith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IF(L1713&gt;0,E1713/L1713,0)</f>
        <v>525</v>
      </c>
      <c r="Q1713" t="str">
        <f>LEFT(N1713,FIND("/",N1713)-1)</f>
        <v>music</v>
      </c>
      <c r="R1713" t="str">
        <f>RIGHT(N1713,LEN(N1713)-FIND("/",N1713))</f>
        <v>faith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>
        <f>IF(L1714&gt;0,E1714/L1714,0)</f>
        <v>0</v>
      </c>
      <c r="Q1714" t="str">
        <f>LEFT(N1714,FIND("/",N1714)-1)</f>
        <v>music</v>
      </c>
      <c r="R1714" t="str">
        <f>RIGHT(N1714,LEN(N1714)-FIND("/",N1714))</f>
        <v>faith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IF(L1715&gt;0,E1715/L1715,0)</f>
        <v>50</v>
      </c>
      <c r="Q1715" t="str">
        <f>LEFT(N1715,FIND("/",N1715)-1)</f>
        <v>music</v>
      </c>
      <c r="R1715" t="str">
        <f>RIGHT(N1715,LEN(N1715)-FIND("/",N1715))</f>
        <v>faith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IF(L1716&gt;0,E1716/L1716,0)</f>
        <v>115.70588235294117</v>
      </c>
      <c r="Q1716" t="str">
        <f>LEFT(N1716,FIND("/",N1716)-1)</f>
        <v>music</v>
      </c>
      <c r="R1716" t="str">
        <f>RIGHT(N1716,LEN(N1716)-FIND("/",N1716))</f>
        <v>faith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IF(L1717&gt;0,E1717/L1717,0)</f>
        <v>5.5</v>
      </c>
      <c r="Q1717" t="str">
        <f>LEFT(N1717,FIND("/",N1717)-1)</f>
        <v>music</v>
      </c>
      <c r="R1717" t="str">
        <f>RIGHT(N1717,LEN(N1717)-FIND("/",N1717))</f>
        <v>faith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IF(L1718&gt;0,E1718/L1718,0)</f>
        <v>50</v>
      </c>
      <c r="Q1718" t="str">
        <f>LEFT(N1718,FIND("/",N1718)-1)</f>
        <v>music</v>
      </c>
      <c r="R1718" t="str">
        <f>RIGHT(N1718,LEN(N1718)-FIND("/",N1718))</f>
        <v>faith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IF(L1719&gt;0,E1719/L1719,0)</f>
        <v>34.024390243902438</v>
      </c>
      <c r="Q1719" t="str">
        <f>LEFT(N1719,FIND("/",N1719)-1)</f>
        <v>music</v>
      </c>
      <c r="R1719" t="str">
        <f>RIGHT(N1719,LEN(N1719)-FIND("/",N1719))</f>
        <v>faith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IF(L1720&gt;0,E1720/L1720,0)</f>
        <v>37.5</v>
      </c>
      <c r="Q1720" t="str">
        <f>LEFT(N1720,FIND("/",N1720)-1)</f>
        <v>music</v>
      </c>
      <c r="R1720" t="str">
        <f>RIGHT(N1720,LEN(N1720)-FIND("/",N1720))</f>
        <v>faith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IF(L1721&gt;0,E1721/L1721,0)</f>
        <v>11.666666666666666</v>
      </c>
      <c r="Q1721" t="str">
        <f>LEFT(N1721,FIND("/",N1721)-1)</f>
        <v>music</v>
      </c>
      <c r="R1721" t="str">
        <f>RIGHT(N1721,LEN(N1721)-FIND("/",N1721))</f>
        <v>faith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IF(L1722&gt;0,E1722/L1722,0)</f>
        <v>28.125</v>
      </c>
      <c r="Q1722" t="str">
        <f>LEFT(N1722,FIND("/",N1722)-1)</f>
        <v>music</v>
      </c>
      <c r="R1722" t="str">
        <f>RIGHT(N1722,LEN(N1722)-FIND("/",N1722))</f>
        <v>faith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>
        <f>IF(L1723&gt;0,E1723/L1723,0)</f>
        <v>0</v>
      </c>
      <c r="Q1723" t="str">
        <f>LEFT(N1723,FIND("/",N1723)-1)</f>
        <v>music</v>
      </c>
      <c r="R1723" t="str">
        <f>RIGHT(N1723,LEN(N1723)-FIND("/",N1723))</f>
        <v>faith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IF(L1724&gt;0,E1724/L1724,0)</f>
        <v>1</v>
      </c>
      <c r="Q1724" t="str">
        <f>LEFT(N1724,FIND("/",N1724)-1)</f>
        <v>music</v>
      </c>
      <c r="R1724" t="str">
        <f>RIGHT(N1724,LEN(N1724)-FIND("/",N1724))</f>
        <v>faith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IF(L1725&gt;0,E1725/L1725,0)</f>
        <v>216.66666666666666</v>
      </c>
      <c r="Q1725" t="str">
        <f>LEFT(N1725,FIND("/",N1725)-1)</f>
        <v>music</v>
      </c>
      <c r="R1725" t="str">
        <f>RIGHT(N1725,LEN(N1725)-FIND("/",N1725))</f>
        <v>faith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IF(L1726&gt;0,E1726/L1726,0)</f>
        <v>8.75</v>
      </c>
      <c r="Q1726" t="str">
        <f>LEFT(N1726,FIND("/",N1726)-1)</f>
        <v>music</v>
      </c>
      <c r="R1726" t="str">
        <f>RIGHT(N1726,LEN(N1726)-FIND("/",N1726))</f>
        <v>faith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IF(L1727&gt;0,E1727/L1727,0)</f>
        <v>62.222222222222221</v>
      </c>
      <c r="Q1727" t="str">
        <f>LEFT(N1727,FIND("/",N1727)-1)</f>
        <v>music</v>
      </c>
      <c r="R1727" t="str">
        <f>RIGHT(N1727,LEN(N1727)-FIND("/",N1727))</f>
        <v>faith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IF(L1728&gt;0,E1728/L1728,0)</f>
        <v>137.25</v>
      </c>
      <c r="Q1728" t="str">
        <f>LEFT(N1728,FIND("/",N1728)-1)</f>
        <v>music</v>
      </c>
      <c r="R1728" t="str">
        <f>RIGHT(N1728,LEN(N1728)-FIND("/",N1728))</f>
        <v>faith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IF(L1729&gt;0,E1729/L1729,0)</f>
        <v>1</v>
      </c>
      <c r="Q1729" t="str">
        <f>LEFT(N1729,FIND("/",N1729)-1)</f>
        <v>music</v>
      </c>
      <c r="R1729" t="str">
        <f>RIGHT(N1729,LEN(N1729)-FIND("/",N1729))</f>
        <v>faith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IF(L1730&gt;0,E1730/L1730,0)</f>
        <v>122.14285714285714</v>
      </c>
      <c r="Q1730" t="str">
        <f>LEFT(N1730,FIND("/",N1730)-1)</f>
        <v>music</v>
      </c>
      <c r="R1730" t="str">
        <f>RIGHT(N1730,LEN(N1730)-FIND("/",N1730))</f>
        <v>faith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>
        <f>IF(L1731&gt;0,E1731/L1731,0)</f>
        <v>0</v>
      </c>
      <c r="Q1731" t="str">
        <f>LEFT(N1731,FIND("/",N1731)-1)</f>
        <v>music</v>
      </c>
      <c r="R1731" t="str">
        <f>RIGHT(N1731,LEN(N1731)-FIND("/",N1731))</f>
        <v>faith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>
        <f>IF(L1732&gt;0,E1732/L1732,0)</f>
        <v>0</v>
      </c>
      <c r="Q1732" t="str">
        <f>LEFT(N1732,FIND("/",N1732)-1)</f>
        <v>music</v>
      </c>
      <c r="R1732" t="str">
        <f>RIGHT(N1732,LEN(N1732)-FIND("/",N1732))</f>
        <v>faith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>
        <f>IF(L1733&gt;0,E1733/L1733,0)</f>
        <v>0</v>
      </c>
      <c r="Q1733" t="str">
        <f>LEFT(N1733,FIND("/",N1733)-1)</f>
        <v>music</v>
      </c>
      <c r="R1733" t="str">
        <f>RIGHT(N1733,LEN(N1733)-FIND("/",N1733))</f>
        <v>faith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>
        <f>IF(L1734&gt;0,E1734/L1734,0)</f>
        <v>0</v>
      </c>
      <c r="Q1734" t="str">
        <f>LEFT(N1734,FIND("/",N1734)-1)</f>
        <v>music</v>
      </c>
      <c r="R1734" t="str">
        <f>RIGHT(N1734,LEN(N1734)-FIND("/",N1734))</f>
        <v>faith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>
        <f>IF(L1735&gt;0,E1735/L1735,0)</f>
        <v>0</v>
      </c>
      <c r="Q1735" t="str">
        <f>LEFT(N1735,FIND("/",N1735)-1)</f>
        <v>music</v>
      </c>
      <c r="R1735" t="str">
        <f>RIGHT(N1735,LEN(N1735)-FIND("/",N1735))</f>
        <v>faith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IF(L1736&gt;0,E1736/L1736,0)</f>
        <v>1</v>
      </c>
      <c r="Q1736" t="str">
        <f>LEFT(N1736,FIND("/",N1736)-1)</f>
        <v>music</v>
      </c>
      <c r="R1736" t="str">
        <f>RIGHT(N1736,LEN(N1736)-FIND("/",N1736))</f>
        <v>faith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IF(L1737&gt;0,E1737/L1737,0)</f>
        <v>55</v>
      </c>
      <c r="Q1737" t="str">
        <f>LEFT(N1737,FIND("/",N1737)-1)</f>
        <v>music</v>
      </c>
      <c r="R1737" t="str">
        <f>RIGHT(N1737,LEN(N1737)-FIND("/",N1737))</f>
        <v>faith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IF(L1738&gt;0,E1738/L1738,0)</f>
        <v>22</v>
      </c>
      <c r="Q1738" t="str">
        <f>LEFT(N1738,FIND("/",N1738)-1)</f>
        <v>music</v>
      </c>
      <c r="R1738" t="str">
        <f>RIGHT(N1738,LEN(N1738)-FIND("/",N1738))</f>
        <v>faith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IF(L1739&gt;0,E1739/L1739,0)</f>
        <v>56.666666666666664</v>
      </c>
      <c r="Q1739" t="str">
        <f>LEFT(N1739,FIND("/",N1739)-1)</f>
        <v>music</v>
      </c>
      <c r="R1739" t="str">
        <f>RIGHT(N1739,LEN(N1739)-FIND("/",N1739))</f>
        <v>faith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IF(L1740&gt;0,E1740/L1740,0)</f>
        <v>20</v>
      </c>
      <c r="Q1740" t="str">
        <f>LEFT(N1740,FIND("/",N1740)-1)</f>
        <v>music</v>
      </c>
      <c r="R1740" t="str">
        <f>RIGHT(N1740,LEN(N1740)-FIND("/",N1740))</f>
        <v>faith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IF(L1741&gt;0,E1741/L1741,0)</f>
        <v>1</v>
      </c>
      <c r="Q1741" t="str">
        <f>LEFT(N1741,FIND("/",N1741)-1)</f>
        <v>music</v>
      </c>
      <c r="R1741" t="str">
        <f>RIGHT(N1741,LEN(N1741)-FIND("/",N1741))</f>
        <v>faith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>
        <f>IF(L1742&gt;0,E1742/L1742,0)</f>
        <v>0</v>
      </c>
      <c r="Q1742" t="str">
        <f>LEFT(N1742,FIND("/",N1742)-1)</f>
        <v>music</v>
      </c>
      <c r="R1742" t="str">
        <f>RIGHT(N1742,LEN(N1742)-FIND("/",N1742))</f>
        <v>faith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IF(L1743&gt;0,E1743/L1743,0)</f>
        <v>25.576923076923077</v>
      </c>
      <c r="Q1743" t="str">
        <f>LEFT(N1743,FIND("/",N1743)-1)</f>
        <v>photography</v>
      </c>
      <c r="R1743" t="str">
        <f>RIGHT(N1743,LEN(N1743)-FIND("/",N1743))</f>
        <v>photobooks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IF(L1744&gt;0,E1744/L1744,0)</f>
        <v>63.970588235294116</v>
      </c>
      <c r="Q1744" t="str">
        <f>LEFT(N1744,FIND("/",N1744)-1)</f>
        <v>photography</v>
      </c>
      <c r="R1744" t="str">
        <f>RIGHT(N1744,LEN(N1744)-FIND("/",N1744))</f>
        <v>photobooks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IF(L1745&gt;0,E1745/L1745,0)</f>
        <v>89.925373134328353</v>
      </c>
      <c r="Q1745" t="str">
        <f>LEFT(N1745,FIND("/",N1745)-1)</f>
        <v>photography</v>
      </c>
      <c r="R1745" t="str">
        <f>RIGHT(N1745,LEN(N1745)-FIND("/",N1745))</f>
        <v>photobooks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IF(L1746&gt;0,E1746/L1746,0)</f>
        <v>93.071428571428569</v>
      </c>
      <c r="Q1746" t="str">
        <f>LEFT(N1746,FIND("/",N1746)-1)</f>
        <v>photography</v>
      </c>
      <c r="R1746" t="str">
        <f>RIGHT(N1746,LEN(N1746)-FIND("/",N1746))</f>
        <v>photobooks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IF(L1747&gt;0,E1747/L1747,0)</f>
        <v>89.674157303370791</v>
      </c>
      <c r="Q1747" t="str">
        <f>LEFT(N1747,FIND("/",N1747)-1)</f>
        <v>photography</v>
      </c>
      <c r="R1747" t="str">
        <f>RIGHT(N1747,LEN(N1747)-FIND("/",N1747))</f>
        <v>photobooks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IF(L1748&gt;0,E1748/L1748,0)</f>
        <v>207.61682242990653</v>
      </c>
      <c r="Q1748" t="str">
        <f>LEFT(N1748,FIND("/",N1748)-1)</f>
        <v>photography</v>
      </c>
      <c r="R1748" t="str">
        <f>RIGHT(N1748,LEN(N1748)-FIND("/",N1748))</f>
        <v>photobooks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IF(L1749&gt;0,E1749/L1749,0)</f>
        <v>59.408805031446541</v>
      </c>
      <c r="Q1749" t="str">
        <f>LEFT(N1749,FIND("/",N1749)-1)</f>
        <v>photography</v>
      </c>
      <c r="R1749" t="str">
        <f>RIGHT(N1749,LEN(N1749)-FIND("/",N1749))</f>
        <v>photobooks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IF(L1750&gt;0,E1750/L1750,0)</f>
        <v>358.97237569060775</v>
      </c>
      <c r="Q1750" t="str">
        <f>LEFT(N1750,FIND("/",N1750)-1)</f>
        <v>photography</v>
      </c>
      <c r="R1750" t="str">
        <f>RIGHT(N1750,LEN(N1750)-FIND("/",N1750))</f>
        <v>photobooks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IF(L1751&gt;0,E1751/L1751,0)</f>
        <v>94.736641221374043</v>
      </c>
      <c r="Q1751" t="str">
        <f>LEFT(N1751,FIND("/",N1751)-1)</f>
        <v>photography</v>
      </c>
      <c r="R1751" t="str">
        <f>RIGHT(N1751,LEN(N1751)-FIND("/",N1751))</f>
        <v>photobooks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IF(L1752&gt;0,E1752/L1752,0)</f>
        <v>80.647999999999996</v>
      </c>
      <c r="Q1752" t="str">
        <f>LEFT(N1752,FIND("/",N1752)-1)</f>
        <v>photography</v>
      </c>
      <c r="R1752" t="str">
        <f>RIGHT(N1752,LEN(N1752)-FIND("/",N1752))</f>
        <v>photobooks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IF(L1753&gt;0,E1753/L1753,0)</f>
        <v>168.68852459016392</v>
      </c>
      <c r="Q1753" t="str">
        <f>LEFT(N1753,FIND("/",N1753)-1)</f>
        <v>photography</v>
      </c>
      <c r="R1753" t="str">
        <f>RIGHT(N1753,LEN(N1753)-FIND("/",N1753))</f>
        <v>photobooks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IF(L1754&gt;0,E1754/L1754,0)</f>
        <v>34.68888888888889</v>
      </c>
      <c r="Q1754" t="str">
        <f>LEFT(N1754,FIND("/",N1754)-1)</f>
        <v>photography</v>
      </c>
      <c r="R1754" t="str">
        <f>RIGHT(N1754,LEN(N1754)-FIND("/",N1754))</f>
        <v>photobooks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IF(L1755&gt;0,E1755/L1755,0)</f>
        <v>462.85714285714283</v>
      </c>
      <c r="Q1755" t="str">
        <f>LEFT(N1755,FIND("/",N1755)-1)</f>
        <v>photography</v>
      </c>
      <c r="R1755" t="str">
        <f>RIGHT(N1755,LEN(N1755)-FIND("/",N1755))</f>
        <v>photobooks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IF(L1756&gt;0,E1756/L1756,0)</f>
        <v>104.38888888888889</v>
      </c>
      <c r="Q1756" t="str">
        <f>LEFT(N1756,FIND("/",N1756)-1)</f>
        <v>photography</v>
      </c>
      <c r="R1756" t="str">
        <f>RIGHT(N1756,LEN(N1756)-FIND("/",N1756))</f>
        <v>photobooks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IF(L1757&gt;0,E1757/L1757,0)</f>
        <v>7.5</v>
      </c>
      <c r="Q1757" t="str">
        <f>LEFT(N1757,FIND("/",N1757)-1)</f>
        <v>photography</v>
      </c>
      <c r="R1757" t="str">
        <f>RIGHT(N1757,LEN(N1757)-FIND("/",N1757))</f>
        <v>photobooks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IF(L1758&gt;0,E1758/L1758,0)</f>
        <v>47.13</v>
      </c>
      <c r="Q1758" t="str">
        <f>LEFT(N1758,FIND("/",N1758)-1)</f>
        <v>photography</v>
      </c>
      <c r="R1758" t="str">
        <f>RIGHT(N1758,LEN(N1758)-FIND("/",N1758))</f>
        <v>photobooks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IF(L1759&gt;0,E1759/L1759,0)</f>
        <v>414.28571428571428</v>
      </c>
      <c r="Q1759" t="str">
        <f>LEFT(N1759,FIND("/",N1759)-1)</f>
        <v>photography</v>
      </c>
      <c r="R1759" t="str">
        <f>RIGHT(N1759,LEN(N1759)-FIND("/",N1759))</f>
        <v>photobooks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IF(L1760&gt;0,E1760/L1760,0)</f>
        <v>42.481481481481481</v>
      </c>
      <c r="Q1760" t="str">
        <f>LEFT(N1760,FIND("/",N1760)-1)</f>
        <v>photography</v>
      </c>
      <c r="R1760" t="str">
        <f>RIGHT(N1760,LEN(N1760)-FIND("/",N1760))</f>
        <v>photobooks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IF(L1761&gt;0,E1761/L1761,0)</f>
        <v>108.77551020408163</v>
      </c>
      <c r="Q1761" t="str">
        <f>LEFT(N1761,FIND("/",N1761)-1)</f>
        <v>photography</v>
      </c>
      <c r="R1761" t="str">
        <f>RIGHT(N1761,LEN(N1761)-FIND("/",N1761))</f>
        <v>photobooks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IF(L1762&gt;0,E1762/L1762,0)</f>
        <v>81.098039215686271</v>
      </c>
      <c r="Q1762" t="str">
        <f>LEFT(N1762,FIND("/",N1762)-1)</f>
        <v>photography</v>
      </c>
      <c r="R1762" t="str">
        <f>RIGHT(N1762,LEN(N1762)-FIND("/",N1762))</f>
        <v>photobooks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IF(L1763&gt;0,E1763/L1763,0)</f>
        <v>51.666666666666664</v>
      </c>
      <c r="Q1763" t="str">
        <f>LEFT(N1763,FIND("/",N1763)-1)</f>
        <v>photography</v>
      </c>
      <c r="R1763" t="str">
        <f>RIGHT(N1763,LEN(N1763)-FIND("/",N1763))</f>
        <v>photobooks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IF(L1764&gt;0,E1764/L1764,0)</f>
        <v>35.4</v>
      </c>
      <c r="Q1764" t="str">
        <f>LEFT(N1764,FIND("/",N1764)-1)</f>
        <v>photography</v>
      </c>
      <c r="R1764" t="str">
        <f>RIGHT(N1764,LEN(N1764)-FIND("/",N1764))</f>
        <v>photobooks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IF(L1765&gt;0,E1765/L1765,0)</f>
        <v>103.63559322033899</v>
      </c>
      <c r="Q1765" t="str">
        <f>LEFT(N1765,FIND("/",N1765)-1)</f>
        <v>photography</v>
      </c>
      <c r="R1765" t="str">
        <f>RIGHT(N1765,LEN(N1765)-FIND("/",N1765))</f>
        <v>photobooks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IF(L1766&gt;0,E1766/L1766,0)</f>
        <v>55.282051282051285</v>
      </c>
      <c r="Q1766" t="str">
        <f>LEFT(N1766,FIND("/",N1766)-1)</f>
        <v>photography</v>
      </c>
      <c r="R1766" t="str">
        <f>RIGHT(N1766,LEN(N1766)-FIND("/",N1766))</f>
        <v>photobooks</v>
      </c>
      <c r="S1766" s="20">
        <f>(((J1766/60)/60)/24)+DATE(1970,1,1)</f>
        <v>41825.485868055555</v>
      </c>
      <c r="T1766" s="20">
        <f>(((I1766/60)/60)/24)+DATE(1970,1,1)</f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IF(L1767&gt;0,E1767/L1767,0)</f>
        <v>72.16970873786407</v>
      </c>
      <c r="Q1767" t="str">
        <f>LEFT(N1767,FIND("/",N1767)-1)</f>
        <v>photography</v>
      </c>
      <c r="R1767" t="str">
        <f>RIGHT(N1767,LEN(N1767)-FIND("/",N1767))</f>
        <v>photobooks</v>
      </c>
      <c r="S1767" s="20">
        <f>(((J1767/60)/60)/24)+DATE(1970,1,1)</f>
        <v>41834.980462962965</v>
      </c>
      <c r="T1767" s="20">
        <f>(((I1767/60)/60)/24)+DATE(1970,1,1)</f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>
        <f>IF(L1768&gt;0,E1768/L1768,0)</f>
        <v>0</v>
      </c>
      <c r="Q1768" t="str">
        <f>LEFT(N1768,FIND("/",N1768)-1)</f>
        <v>photography</v>
      </c>
      <c r="R1768" t="str">
        <f>RIGHT(N1768,LEN(N1768)-FIND("/",N1768))</f>
        <v>photobooks</v>
      </c>
      <c r="S1768" s="20">
        <f>(((J1768/60)/60)/24)+DATE(1970,1,1)</f>
        <v>41855.859814814816</v>
      </c>
      <c r="T1768" s="20">
        <f>(((I1768/60)/60)/24)+DATE(1970,1,1)</f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IF(L1769&gt;0,E1769/L1769,0)</f>
        <v>58.615384615384613</v>
      </c>
      <c r="Q1769" t="str">
        <f>LEFT(N1769,FIND("/",N1769)-1)</f>
        <v>photography</v>
      </c>
      <c r="R1769" t="str">
        <f>RIGHT(N1769,LEN(N1769)-FIND("/",N1769))</f>
        <v>photobooks</v>
      </c>
      <c r="S1769" s="20">
        <f>(((J1769/60)/60)/24)+DATE(1970,1,1)</f>
        <v>41824.658379629633</v>
      </c>
      <c r="T1769" s="20">
        <f>(((I1769/60)/60)/24)+DATE(1970,1,1)</f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IF(L1770&gt;0,E1770/L1770,0)</f>
        <v>12.466666666666667</v>
      </c>
      <c r="Q1770" t="str">
        <f>LEFT(N1770,FIND("/",N1770)-1)</f>
        <v>photography</v>
      </c>
      <c r="R1770" t="str">
        <f>RIGHT(N1770,LEN(N1770)-FIND("/",N1770))</f>
        <v>photobooks</v>
      </c>
      <c r="S1770" s="20">
        <f>(((J1770/60)/60)/24)+DATE(1970,1,1)</f>
        <v>41849.560694444444</v>
      </c>
      <c r="T1770" s="20">
        <f>(((I1770/60)/60)/24)+DATE(1970,1,1)</f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IF(L1771&gt;0,E1771/L1771,0)</f>
        <v>49.136363636363633</v>
      </c>
      <c r="Q1771" t="str">
        <f>LEFT(N1771,FIND("/",N1771)-1)</f>
        <v>photography</v>
      </c>
      <c r="R1771" t="str">
        <f>RIGHT(N1771,LEN(N1771)-FIND("/",N1771))</f>
        <v>photobooks</v>
      </c>
      <c r="S1771" s="20">
        <f>(((J1771/60)/60)/24)+DATE(1970,1,1)</f>
        <v>41987.818969907406</v>
      </c>
      <c r="T1771" s="20">
        <f>(((I1771/60)/60)/24)+DATE(1970,1,1)</f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IF(L1772&gt;0,E1772/L1772,0)</f>
        <v>150.5</v>
      </c>
      <c r="Q1772" t="str">
        <f>LEFT(N1772,FIND("/",N1772)-1)</f>
        <v>photography</v>
      </c>
      <c r="R1772" t="str">
        <f>RIGHT(N1772,LEN(N1772)-FIND("/",N1772))</f>
        <v>photobooks</v>
      </c>
      <c r="S1772" s="20">
        <f>(((J1772/60)/60)/24)+DATE(1970,1,1)</f>
        <v>41891.780023148152</v>
      </c>
      <c r="T1772" s="20">
        <f>(((I1772/60)/60)/24)+DATE(1970,1,1)</f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IF(L1773&gt;0,E1773/L1773,0)</f>
        <v>35.799999999999997</v>
      </c>
      <c r="Q1773" t="str">
        <f>LEFT(N1773,FIND("/",N1773)-1)</f>
        <v>photography</v>
      </c>
      <c r="R1773" t="str">
        <f>RIGHT(N1773,LEN(N1773)-FIND("/",N1773))</f>
        <v>photobooks</v>
      </c>
      <c r="S1773" s="20">
        <f>(((J1773/60)/60)/24)+DATE(1970,1,1)</f>
        <v>41905.979629629634</v>
      </c>
      <c r="T1773" s="20">
        <f>(((I1773/60)/60)/24)+DATE(1970,1,1)</f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IF(L1774&gt;0,E1774/L1774,0)</f>
        <v>45.157894736842103</v>
      </c>
      <c r="Q1774" t="str">
        <f>LEFT(N1774,FIND("/",N1774)-1)</f>
        <v>photography</v>
      </c>
      <c r="R1774" t="str">
        <f>RIGHT(N1774,LEN(N1774)-FIND("/",N1774))</f>
        <v>photobooks</v>
      </c>
      <c r="S1774" s="20">
        <f>(((J1774/60)/60)/24)+DATE(1970,1,1)</f>
        <v>41766.718009259261</v>
      </c>
      <c r="T1774" s="20">
        <f>(((I1774/60)/60)/24)+DATE(1970,1,1)</f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IF(L1775&gt;0,E1775/L1775,0)</f>
        <v>98.78947368421052</v>
      </c>
      <c r="Q1775" t="str">
        <f>LEFT(N1775,FIND("/",N1775)-1)</f>
        <v>photography</v>
      </c>
      <c r="R1775" t="str">
        <f>RIGHT(N1775,LEN(N1775)-FIND("/",N1775))</f>
        <v>photobooks</v>
      </c>
      <c r="S1775" s="20">
        <f>(((J1775/60)/60)/24)+DATE(1970,1,1)</f>
        <v>41978.760393518518</v>
      </c>
      <c r="T1775" s="20">
        <f>(((I1775/60)/60)/24)+DATE(1970,1,1)</f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IF(L1776&gt;0,E1776/L1776,0)</f>
        <v>88.307692307692307</v>
      </c>
      <c r="Q1776" t="str">
        <f>LEFT(N1776,FIND("/",N1776)-1)</f>
        <v>photography</v>
      </c>
      <c r="R1776" t="str">
        <f>RIGHT(N1776,LEN(N1776)-FIND("/",N1776))</f>
        <v>photobooks</v>
      </c>
      <c r="S1776" s="20">
        <f>(((J1776/60)/60)/24)+DATE(1970,1,1)</f>
        <v>41930.218657407408</v>
      </c>
      <c r="T1776" s="20">
        <f>(((I1776/60)/60)/24)+DATE(1970,1,1)</f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IF(L1777&gt;0,E1777/L1777,0)</f>
        <v>170.62903225806451</v>
      </c>
      <c r="Q1777" t="str">
        <f>LEFT(N1777,FIND("/",N1777)-1)</f>
        <v>photography</v>
      </c>
      <c r="R1777" t="str">
        <f>RIGHT(N1777,LEN(N1777)-FIND("/",N1777))</f>
        <v>photobooks</v>
      </c>
      <c r="S1777" s="20">
        <f>(((J1777/60)/60)/24)+DATE(1970,1,1)</f>
        <v>41891.976388888892</v>
      </c>
      <c r="T1777" s="20">
        <f>(((I1777/60)/60)/24)+DATE(1970,1,1)</f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IF(L1778&gt;0,E1778/L1778,0)</f>
        <v>83.75</v>
      </c>
      <c r="Q1778" t="str">
        <f>LEFT(N1778,FIND("/",N1778)-1)</f>
        <v>photography</v>
      </c>
      <c r="R1778" t="str">
        <f>RIGHT(N1778,LEN(N1778)-FIND("/",N1778))</f>
        <v>photobooks</v>
      </c>
      <c r="S1778" s="20">
        <f>(((J1778/60)/60)/24)+DATE(1970,1,1)</f>
        <v>41905.95684027778</v>
      </c>
      <c r="T1778" s="20">
        <f>(((I1778/60)/60)/24)+DATE(1970,1,1)</f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IF(L1779&gt;0,E1779/L1779,0)</f>
        <v>65.099999999999994</v>
      </c>
      <c r="Q1779" t="str">
        <f>LEFT(N1779,FIND("/",N1779)-1)</f>
        <v>photography</v>
      </c>
      <c r="R1779" t="str">
        <f>RIGHT(N1779,LEN(N1779)-FIND("/",N1779))</f>
        <v>photobooks</v>
      </c>
      <c r="S1779" s="20">
        <f>(((J1779/60)/60)/24)+DATE(1970,1,1)</f>
        <v>42025.357094907406</v>
      </c>
      <c r="T1779" s="20">
        <f>(((I1779/60)/60)/24)+DATE(1970,1,1)</f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IF(L1780&gt;0,E1780/L1780,0)</f>
        <v>66.333333333333329</v>
      </c>
      <c r="Q1780" t="str">
        <f>LEFT(N1780,FIND("/",N1780)-1)</f>
        <v>photography</v>
      </c>
      <c r="R1780" t="str">
        <f>RIGHT(N1780,LEN(N1780)-FIND("/",N1780))</f>
        <v>photobooks</v>
      </c>
      <c r="S1780" s="20">
        <f>(((J1780/60)/60)/24)+DATE(1970,1,1)</f>
        <v>42045.86336805555</v>
      </c>
      <c r="T1780" s="20">
        <f>(((I1780/60)/60)/24)+DATE(1970,1,1)</f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IF(L1781&gt;0,E1781/L1781,0)</f>
        <v>104.89473684210526</v>
      </c>
      <c r="Q1781" t="str">
        <f>LEFT(N1781,FIND("/",N1781)-1)</f>
        <v>photography</v>
      </c>
      <c r="R1781" t="str">
        <f>RIGHT(N1781,LEN(N1781)-FIND("/",N1781))</f>
        <v>photobooks</v>
      </c>
      <c r="S1781" s="20">
        <f>(((J1781/60)/60)/24)+DATE(1970,1,1)</f>
        <v>42585.691898148143</v>
      </c>
      <c r="T1781" s="20">
        <f>(((I1781/60)/60)/24)+DATE(1970,1,1)</f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IF(L1782&gt;0,E1782/L1782,0)</f>
        <v>78.440789473684205</v>
      </c>
      <c r="Q1782" t="str">
        <f>LEFT(N1782,FIND("/",N1782)-1)</f>
        <v>photography</v>
      </c>
      <c r="R1782" t="str">
        <f>RIGHT(N1782,LEN(N1782)-FIND("/",N1782))</f>
        <v>photobooks</v>
      </c>
      <c r="S1782" s="20">
        <f>(((J1782/60)/60)/24)+DATE(1970,1,1)</f>
        <v>42493.600810185191</v>
      </c>
      <c r="T1782" s="20">
        <f>(((I1782/60)/60)/24)+DATE(1970,1,1)</f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IF(L1783&gt;0,E1783/L1783,0)</f>
        <v>59.041666666666664</v>
      </c>
      <c r="Q1783" t="str">
        <f>LEFT(N1783,FIND("/",N1783)-1)</f>
        <v>photography</v>
      </c>
      <c r="R1783" t="str">
        <f>RIGHT(N1783,LEN(N1783)-FIND("/",N1783))</f>
        <v>photobooks</v>
      </c>
      <c r="S1783" s="20">
        <f>(((J1783/60)/60)/24)+DATE(1970,1,1)</f>
        <v>42597.617418981477</v>
      </c>
      <c r="T1783" s="20">
        <f>(((I1783/60)/60)/24)+DATE(1970,1,1)</f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IF(L1784&gt;0,E1784/L1784,0)</f>
        <v>71.34210526315789</v>
      </c>
      <c r="Q1784" t="str">
        <f>LEFT(N1784,FIND("/",N1784)-1)</f>
        <v>photography</v>
      </c>
      <c r="R1784" t="str">
        <f>RIGHT(N1784,LEN(N1784)-FIND("/",N1784))</f>
        <v>photobooks</v>
      </c>
      <c r="S1784" s="20">
        <f>(((J1784/60)/60)/24)+DATE(1970,1,1)</f>
        <v>42388.575104166666</v>
      </c>
      <c r="T1784" s="20">
        <f>(((I1784/60)/60)/24)+DATE(1970,1,1)</f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IF(L1785&gt;0,E1785/L1785,0)</f>
        <v>51.227027027027027</v>
      </c>
      <c r="Q1785" t="str">
        <f>LEFT(N1785,FIND("/",N1785)-1)</f>
        <v>photography</v>
      </c>
      <c r="R1785" t="str">
        <f>RIGHT(N1785,LEN(N1785)-FIND("/",N1785))</f>
        <v>photobooks</v>
      </c>
      <c r="S1785" s="20">
        <f>(((J1785/60)/60)/24)+DATE(1970,1,1)</f>
        <v>42115.949976851851</v>
      </c>
      <c r="T1785" s="20">
        <f>(((I1785/60)/60)/24)+DATE(1970,1,1)</f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IF(L1786&gt;0,E1786/L1786,0)</f>
        <v>60.242424242424242</v>
      </c>
      <c r="Q1786" t="str">
        <f>LEFT(N1786,FIND("/",N1786)-1)</f>
        <v>photography</v>
      </c>
      <c r="R1786" t="str">
        <f>RIGHT(N1786,LEN(N1786)-FIND("/",N1786))</f>
        <v>photobooks</v>
      </c>
      <c r="S1786" s="20">
        <f>(((J1786/60)/60)/24)+DATE(1970,1,1)</f>
        <v>42003.655555555553</v>
      </c>
      <c r="T1786" s="20">
        <f>(((I1786/60)/60)/24)+DATE(1970,1,1)</f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IF(L1787&gt;0,E1787/L1787,0)</f>
        <v>44.935185185185183</v>
      </c>
      <c r="Q1787" t="str">
        <f>LEFT(N1787,FIND("/",N1787)-1)</f>
        <v>photography</v>
      </c>
      <c r="R1787" t="str">
        <f>RIGHT(N1787,LEN(N1787)-FIND("/",N1787))</f>
        <v>photobooks</v>
      </c>
      <c r="S1787" s="20">
        <f>(((J1787/60)/60)/24)+DATE(1970,1,1)</f>
        <v>41897.134895833333</v>
      </c>
      <c r="T1787" s="20">
        <f>(((I1787/60)/60)/24)+DATE(1970,1,1)</f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IF(L1788&gt;0,E1788/L1788,0)</f>
        <v>31.206896551724139</v>
      </c>
      <c r="Q1788" t="str">
        <f>LEFT(N1788,FIND("/",N1788)-1)</f>
        <v>photography</v>
      </c>
      <c r="R1788" t="str">
        <f>RIGHT(N1788,LEN(N1788)-FIND("/",N1788))</f>
        <v>photobooks</v>
      </c>
      <c r="S1788" s="20">
        <f>(((J1788/60)/60)/24)+DATE(1970,1,1)</f>
        <v>41958.550659722227</v>
      </c>
      <c r="T1788" s="20">
        <f>(((I1788/60)/60)/24)+DATE(1970,1,1)</f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IF(L1789&gt;0,E1789/L1789,0)</f>
        <v>63.875</v>
      </c>
      <c r="Q1789" t="str">
        <f>LEFT(N1789,FIND("/",N1789)-1)</f>
        <v>photography</v>
      </c>
      <c r="R1789" t="str">
        <f>RIGHT(N1789,LEN(N1789)-FIND("/",N1789))</f>
        <v>photobooks</v>
      </c>
      <c r="S1789" s="20">
        <f>(((J1789/60)/60)/24)+DATE(1970,1,1)</f>
        <v>42068.65552083333</v>
      </c>
      <c r="T1789" s="20">
        <f>(((I1789/60)/60)/24)+DATE(1970,1,1)</f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IF(L1790&gt;0,E1790/L1790,0)</f>
        <v>19</v>
      </c>
      <c r="Q1790" t="str">
        <f>LEFT(N1790,FIND("/",N1790)-1)</f>
        <v>photography</v>
      </c>
      <c r="R1790" t="str">
        <f>RIGHT(N1790,LEN(N1790)-FIND("/",N1790))</f>
        <v>photobooks</v>
      </c>
      <c r="S1790" s="20">
        <f>(((J1790/60)/60)/24)+DATE(1970,1,1)</f>
        <v>41913.94840277778</v>
      </c>
      <c r="T1790" s="20">
        <f>(((I1790/60)/60)/24)+DATE(1970,1,1)</f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IF(L1791&gt;0,E1791/L1791,0)</f>
        <v>10</v>
      </c>
      <c r="Q1791" t="str">
        <f>LEFT(N1791,FIND("/",N1791)-1)</f>
        <v>photography</v>
      </c>
      <c r="R1791" t="str">
        <f>RIGHT(N1791,LEN(N1791)-FIND("/",N1791))</f>
        <v>photobooks</v>
      </c>
      <c r="S1791" s="20">
        <f>(((J1791/60)/60)/24)+DATE(1970,1,1)</f>
        <v>41956.250034722223</v>
      </c>
      <c r="T1791" s="20">
        <f>(((I1791/60)/60)/24)+DATE(1970,1,1)</f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IF(L1792&gt;0,E1792/L1792,0)</f>
        <v>109.06666666666666</v>
      </c>
      <c r="Q1792" t="str">
        <f>LEFT(N1792,FIND("/",N1792)-1)</f>
        <v>photography</v>
      </c>
      <c r="R1792" t="str">
        <f>RIGHT(N1792,LEN(N1792)-FIND("/",N1792))</f>
        <v>photobooks</v>
      </c>
      <c r="S1792" s="20">
        <f>(((J1792/60)/60)/24)+DATE(1970,1,1)</f>
        <v>42010.674513888895</v>
      </c>
      <c r="T1792" s="20">
        <f>(((I1792/60)/60)/24)+DATE(1970,1,1)</f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IF(L1793&gt;0,E1793/L1793,0)</f>
        <v>26.75</v>
      </c>
      <c r="Q1793" t="str">
        <f>LEFT(N1793,FIND("/",N1793)-1)</f>
        <v>photography</v>
      </c>
      <c r="R1793" t="str">
        <f>RIGHT(N1793,LEN(N1793)-FIND("/",N1793))</f>
        <v>photobooks</v>
      </c>
      <c r="S1793" s="20">
        <f>(((J1793/60)/60)/24)+DATE(1970,1,1)</f>
        <v>41973.740335648152</v>
      </c>
      <c r="T1793" s="20">
        <f>(((I1793/60)/60)/24)+DATE(1970,1,1)</f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IF(L1794&gt;0,E1794/L1794,0)</f>
        <v>109.93525179856115</v>
      </c>
      <c r="Q1794" t="str">
        <f>LEFT(N1794,FIND("/",N1794)-1)</f>
        <v>photography</v>
      </c>
      <c r="R1794" t="str">
        <f>RIGHT(N1794,LEN(N1794)-FIND("/",N1794))</f>
        <v>photobooks</v>
      </c>
      <c r="S1794" s="20">
        <f>(((J1794/60)/60)/24)+DATE(1970,1,1)</f>
        <v>42189.031041666662</v>
      </c>
      <c r="T1794" s="20">
        <f>(((I1794/60)/60)/24)+DATE(1970,1,1)</f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IF(L1795&gt;0,E1795/L1795,0)</f>
        <v>20</v>
      </c>
      <c r="Q1795" t="str">
        <f>LEFT(N1795,FIND("/",N1795)-1)</f>
        <v>photography</v>
      </c>
      <c r="R1795" t="str">
        <f>RIGHT(N1795,LEN(N1795)-FIND("/",N1795))</f>
        <v>photobooks</v>
      </c>
      <c r="S1795" s="20">
        <f>(((J1795/60)/60)/24)+DATE(1970,1,1)</f>
        <v>41940.89166666667</v>
      </c>
      <c r="T1795" s="20">
        <f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IF(L1796&gt;0,E1796/L1796,0)</f>
        <v>55.388888888888886</v>
      </c>
      <c r="Q1796" t="str">
        <f>LEFT(N1796,FIND("/",N1796)-1)</f>
        <v>photography</v>
      </c>
      <c r="R1796" t="str">
        <f>RIGHT(N1796,LEN(N1796)-FIND("/",N1796))</f>
        <v>photobooks</v>
      </c>
      <c r="S1796" s="20">
        <f>(((J1796/60)/60)/24)+DATE(1970,1,1)</f>
        <v>42011.551180555558</v>
      </c>
      <c r="T1796" s="20">
        <f>(((I1796/60)/60)/24)+DATE(1970,1,1)</f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IF(L1797&gt;0,E1797/L1797,0)</f>
        <v>133.90123456790124</v>
      </c>
      <c r="Q1797" t="str">
        <f>LEFT(N1797,FIND("/",N1797)-1)</f>
        <v>photography</v>
      </c>
      <c r="R1797" t="str">
        <f>RIGHT(N1797,LEN(N1797)-FIND("/",N1797))</f>
        <v>photobooks</v>
      </c>
      <c r="S1797" s="20">
        <f>(((J1797/60)/60)/24)+DATE(1970,1,1)</f>
        <v>42628.288668981477</v>
      </c>
      <c r="T1797" s="20">
        <f>(((I1797/60)/60)/24)+DATE(1970,1,1)</f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IF(L1798&gt;0,E1798/L1798,0)</f>
        <v>48.720930232558139</v>
      </c>
      <c r="Q1798" t="str">
        <f>LEFT(N1798,FIND("/",N1798)-1)</f>
        <v>photography</v>
      </c>
      <c r="R1798" t="str">
        <f>RIGHT(N1798,LEN(N1798)-FIND("/",N1798))</f>
        <v>photobooks</v>
      </c>
      <c r="S1798" s="20">
        <f>(((J1798/60)/60)/24)+DATE(1970,1,1)</f>
        <v>42515.439421296294</v>
      </c>
      <c r="T1798" s="20">
        <f>(((I1798/60)/60)/24)+DATE(1970,1,1)</f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IF(L1799&gt;0,E1799/L1799,0)</f>
        <v>48.25</v>
      </c>
      <c r="Q1799" t="str">
        <f>LEFT(N1799,FIND("/",N1799)-1)</f>
        <v>photography</v>
      </c>
      <c r="R1799" t="str">
        <f>RIGHT(N1799,LEN(N1799)-FIND("/",N1799))</f>
        <v>photobooks</v>
      </c>
      <c r="S1799" s="20">
        <f>(((J1799/60)/60)/24)+DATE(1970,1,1)</f>
        <v>42689.56931712963</v>
      </c>
      <c r="T1799" s="20">
        <f>(((I1799/60)/60)/24)+DATE(1970,1,1)</f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IF(L1800&gt;0,E1800/L1800,0)</f>
        <v>58.972972972972975</v>
      </c>
      <c r="Q1800" t="str">
        <f>LEFT(N1800,FIND("/",N1800)-1)</f>
        <v>photography</v>
      </c>
      <c r="R1800" t="str">
        <f>RIGHT(N1800,LEN(N1800)-FIND("/",N1800))</f>
        <v>photobooks</v>
      </c>
      <c r="S1800" s="20">
        <f>(((J1800/60)/60)/24)+DATE(1970,1,1)</f>
        <v>42344.32677083333</v>
      </c>
      <c r="T1800" s="20">
        <f>(((I1800/60)/60)/24)+DATE(1970,1,1)</f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IF(L1801&gt;0,E1801/L1801,0)</f>
        <v>11.638333333333334</v>
      </c>
      <c r="Q1801" t="str">
        <f>LEFT(N1801,FIND("/",N1801)-1)</f>
        <v>photography</v>
      </c>
      <c r="R1801" t="str">
        <f>RIGHT(N1801,LEN(N1801)-FIND("/",N1801))</f>
        <v>photobooks</v>
      </c>
      <c r="S1801" s="20">
        <f>(((J1801/60)/60)/24)+DATE(1970,1,1)</f>
        <v>41934.842685185184</v>
      </c>
      <c r="T1801" s="20">
        <f>(((I1801/60)/60)/24)+DATE(1970,1,1)</f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IF(L1802&gt;0,E1802/L1802,0)</f>
        <v>83.716814159292042</v>
      </c>
      <c r="Q1802" t="str">
        <f>LEFT(N1802,FIND("/",N1802)-1)</f>
        <v>photography</v>
      </c>
      <c r="R1802" t="str">
        <f>RIGHT(N1802,LEN(N1802)-FIND("/",N1802))</f>
        <v>photobooks</v>
      </c>
      <c r="S1802" s="20">
        <f>(((J1802/60)/60)/24)+DATE(1970,1,1)</f>
        <v>42623.606134259258</v>
      </c>
      <c r="T1802" s="20">
        <f>(((I1802/60)/60)/24)+DATE(1970,1,1)</f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IF(L1803&gt;0,E1803/L1803,0)</f>
        <v>63.648648648648646</v>
      </c>
      <c r="Q1803" t="str">
        <f>LEFT(N1803,FIND("/",N1803)-1)</f>
        <v>photography</v>
      </c>
      <c r="R1803" t="str">
        <f>RIGHT(N1803,LEN(N1803)-FIND("/",N1803))</f>
        <v>photobooks</v>
      </c>
      <c r="S1803" s="20">
        <f>(((J1803/60)/60)/24)+DATE(1970,1,1)</f>
        <v>42321.660509259258</v>
      </c>
      <c r="T1803" s="20">
        <f>(((I1803/60)/60)/24)+DATE(1970,1,1)</f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IF(L1804&gt;0,E1804/L1804,0)</f>
        <v>94.277777777777771</v>
      </c>
      <c r="Q1804" t="str">
        <f>LEFT(N1804,FIND("/",N1804)-1)</f>
        <v>photography</v>
      </c>
      <c r="R1804" t="str">
        <f>RIGHT(N1804,LEN(N1804)-FIND("/",N1804))</f>
        <v>photobooks</v>
      </c>
      <c r="S1804" s="20">
        <f>(((J1804/60)/60)/24)+DATE(1970,1,1)</f>
        <v>42159.47256944445</v>
      </c>
      <c r="T1804" s="20">
        <f>(((I1804/60)/60)/24)+DATE(1970,1,1)</f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IF(L1805&gt;0,E1805/L1805,0)</f>
        <v>71.86666666666666</v>
      </c>
      <c r="Q1805" t="str">
        <f>LEFT(N1805,FIND("/",N1805)-1)</f>
        <v>photography</v>
      </c>
      <c r="R1805" t="str">
        <f>RIGHT(N1805,LEN(N1805)-FIND("/",N1805))</f>
        <v>photobooks</v>
      </c>
      <c r="S1805" s="20">
        <f>(((J1805/60)/60)/24)+DATE(1970,1,1)</f>
        <v>42018.071550925932</v>
      </c>
      <c r="T1805" s="20">
        <f>(((I1805/60)/60)/24)+DATE(1970,1,1)</f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IF(L1806&gt;0,E1806/L1806,0)</f>
        <v>104.84615384615384</v>
      </c>
      <c r="Q1806" t="str">
        <f>LEFT(N1806,FIND("/",N1806)-1)</f>
        <v>photography</v>
      </c>
      <c r="R1806" t="str">
        <f>RIGHT(N1806,LEN(N1806)-FIND("/",N1806))</f>
        <v>photobooks</v>
      </c>
      <c r="S1806" s="20">
        <f>(((J1806/60)/60)/24)+DATE(1970,1,1)</f>
        <v>42282.678287037037</v>
      </c>
      <c r="T1806" s="20">
        <f>(((I1806/60)/60)/24)+DATE(1970,1,1)</f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IF(L1807&gt;0,E1807/L1807,0)</f>
        <v>67.139344262295083</v>
      </c>
      <c r="Q1807" t="str">
        <f>LEFT(N1807,FIND("/",N1807)-1)</f>
        <v>photography</v>
      </c>
      <c r="R1807" t="str">
        <f>RIGHT(N1807,LEN(N1807)-FIND("/",N1807))</f>
        <v>photobooks</v>
      </c>
      <c r="S1807" s="20">
        <f>(((J1807/60)/60)/24)+DATE(1970,1,1)</f>
        <v>42247.803912037038</v>
      </c>
      <c r="T1807" s="20">
        <f>(((I1807/60)/60)/24)+DATE(1970,1,1)</f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IF(L1808&gt;0,E1808/L1808,0)</f>
        <v>73.875</v>
      </c>
      <c r="Q1808" t="str">
        <f>LEFT(N1808,FIND("/",N1808)-1)</f>
        <v>photography</v>
      </c>
      <c r="R1808" t="str">
        <f>RIGHT(N1808,LEN(N1808)-FIND("/",N1808))</f>
        <v>photobooks</v>
      </c>
      <c r="S1808" s="20">
        <f>(((J1808/60)/60)/24)+DATE(1970,1,1)</f>
        <v>41877.638298611113</v>
      </c>
      <c r="T1808" s="20">
        <f>(((I1808/60)/60)/24)+DATE(1970,1,1)</f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IF(L1809&gt;0,E1809/L1809,0)</f>
        <v>69.125</v>
      </c>
      <c r="Q1809" t="str">
        <f>LEFT(N1809,FIND("/",N1809)-1)</f>
        <v>photography</v>
      </c>
      <c r="R1809" t="str">
        <f>RIGHT(N1809,LEN(N1809)-FIND("/",N1809))</f>
        <v>photobooks</v>
      </c>
      <c r="S1809" s="20">
        <f>(((J1809/60)/60)/24)+DATE(1970,1,1)</f>
        <v>41880.068437499998</v>
      </c>
      <c r="T1809" s="20">
        <f>(((I1809/60)/60)/24)+DATE(1970,1,1)</f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IF(L1810&gt;0,E1810/L1810,0)</f>
        <v>120.77083333333333</v>
      </c>
      <c r="Q1810" t="str">
        <f>LEFT(N1810,FIND("/",N1810)-1)</f>
        <v>photography</v>
      </c>
      <c r="R1810" t="str">
        <f>RIGHT(N1810,LEN(N1810)-FIND("/",N1810))</f>
        <v>photobooks</v>
      </c>
      <c r="S1810" s="20">
        <f>(((J1810/60)/60)/24)+DATE(1970,1,1)</f>
        <v>42742.680902777778</v>
      </c>
      <c r="T1810" s="20">
        <f>(((I1810/60)/60)/24)+DATE(1970,1,1)</f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IF(L1811&gt;0,E1811/L1811,0)</f>
        <v>42.222222222222221</v>
      </c>
      <c r="Q1811" t="str">
        <f>LEFT(N1811,FIND("/",N1811)-1)</f>
        <v>photography</v>
      </c>
      <c r="R1811" t="str">
        <f>RIGHT(N1811,LEN(N1811)-FIND("/",N1811))</f>
        <v>photobooks</v>
      </c>
      <c r="S1811" s="20">
        <f>(((J1811/60)/60)/24)+DATE(1970,1,1)</f>
        <v>42029.907858796301</v>
      </c>
      <c r="T1811" s="20">
        <f>(((I1811/60)/60)/24)+DATE(1970,1,1)</f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IF(L1812&gt;0,E1812/L1812,0)</f>
        <v>7.5</v>
      </c>
      <c r="Q1812" t="str">
        <f>LEFT(N1812,FIND("/",N1812)-1)</f>
        <v>photography</v>
      </c>
      <c r="R1812" t="str">
        <f>RIGHT(N1812,LEN(N1812)-FIND("/",N1812))</f>
        <v>photobooks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IF(L1813&gt;0,E1813/L1813,0)</f>
        <v>1.5384615384615385</v>
      </c>
      <c r="Q1813" t="str">
        <f>LEFT(N1813,FIND("/",N1813)-1)</f>
        <v>photography</v>
      </c>
      <c r="R1813" t="str">
        <f>RIGHT(N1813,LEN(N1813)-FIND("/",N1813))</f>
        <v>photobooks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IF(L1814&gt;0,E1814/L1814,0)</f>
        <v>37.608695652173914</v>
      </c>
      <c r="Q1814" t="str">
        <f>LEFT(N1814,FIND("/",N1814)-1)</f>
        <v>photography</v>
      </c>
      <c r="R1814" t="str">
        <f>RIGHT(N1814,LEN(N1814)-FIND("/",N1814))</f>
        <v>photobooks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>
        <f>IF(L1815&gt;0,E1815/L1815,0)</f>
        <v>0</v>
      </c>
      <c r="Q1815" t="str">
        <f>LEFT(N1815,FIND("/",N1815)-1)</f>
        <v>photography</v>
      </c>
      <c r="R1815" t="str">
        <f>RIGHT(N1815,LEN(N1815)-FIND("/",N1815))</f>
        <v>photobooks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IF(L1816&gt;0,E1816/L1816,0)</f>
        <v>42.157142857142858</v>
      </c>
      <c r="Q1816" t="str">
        <f>LEFT(N1816,FIND("/",N1816)-1)</f>
        <v>photography</v>
      </c>
      <c r="R1816" t="str">
        <f>RIGHT(N1816,LEN(N1816)-FIND("/",N1816))</f>
        <v>photobooks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>
        <f>IF(L1817&gt;0,E1817/L1817,0)</f>
        <v>0</v>
      </c>
      <c r="Q1817" t="str">
        <f>LEFT(N1817,FIND("/",N1817)-1)</f>
        <v>photography</v>
      </c>
      <c r="R1817" t="str">
        <f>RIGHT(N1817,LEN(N1817)-FIND("/",N1817))</f>
        <v>photobooks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IF(L1818&gt;0,E1818/L1818,0)</f>
        <v>84.833333333333329</v>
      </c>
      <c r="Q1818" t="str">
        <f>LEFT(N1818,FIND("/",N1818)-1)</f>
        <v>photography</v>
      </c>
      <c r="R1818" t="str">
        <f>RIGHT(N1818,LEN(N1818)-FIND("/",N1818))</f>
        <v>photobooks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IF(L1819&gt;0,E1819/L1819,0)</f>
        <v>94.19</v>
      </c>
      <c r="Q1819" t="str">
        <f>LEFT(N1819,FIND("/",N1819)-1)</f>
        <v>photography</v>
      </c>
      <c r="R1819" t="str">
        <f>RIGHT(N1819,LEN(N1819)-FIND("/",N1819))</f>
        <v>photobooks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>
        <f>IF(L1820&gt;0,E1820/L1820,0)</f>
        <v>0</v>
      </c>
      <c r="Q1820" t="str">
        <f>LEFT(N1820,FIND("/",N1820)-1)</f>
        <v>photography</v>
      </c>
      <c r="R1820" t="str">
        <f>RIGHT(N1820,LEN(N1820)-FIND("/",N1820))</f>
        <v>photobooks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IF(L1821&gt;0,E1821/L1821,0)</f>
        <v>6.25</v>
      </c>
      <c r="Q1821" t="str">
        <f>LEFT(N1821,FIND("/",N1821)-1)</f>
        <v>photography</v>
      </c>
      <c r="R1821" t="str">
        <f>RIGHT(N1821,LEN(N1821)-FIND("/",N1821))</f>
        <v>photobooks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IF(L1822&gt;0,E1822/L1822,0)</f>
        <v>213.375</v>
      </c>
      <c r="Q1822" t="str">
        <f>LEFT(N1822,FIND("/",N1822)-1)</f>
        <v>photography</v>
      </c>
      <c r="R1822" t="str">
        <f>RIGHT(N1822,LEN(N1822)-FIND("/",N1822))</f>
        <v>photobooks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IF(L1823&gt;0,E1823/L1823,0)</f>
        <v>59.162280701754383</v>
      </c>
      <c r="Q1823" t="str">
        <f>LEFT(N1823,FIND("/",N1823)-1)</f>
        <v>music</v>
      </c>
      <c r="R1823" t="str">
        <f>RIGHT(N1823,LEN(N1823)-FIND("/",N1823))</f>
        <v>rock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IF(L1824&gt;0,E1824/L1824,0)</f>
        <v>27.272727272727273</v>
      </c>
      <c r="Q1824" t="str">
        <f>LEFT(N1824,FIND("/",N1824)-1)</f>
        <v>music</v>
      </c>
      <c r="R1824" t="str">
        <f>RIGHT(N1824,LEN(N1824)-FIND("/",N1824))</f>
        <v>rock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IF(L1825&gt;0,E1825/L1825,0)</f>
        <v>24.575757575757574</v>
      </c>
      <c r="Q1825" t="str">
        <f>LEFT(N1825,FIND("/",N1825)-1)</f>
        <v>music</v>
      </c>
      <c r="R1825" t="str">
        <f>RIGHT(N1825,LEN(N1825)-FIND("/",N1825))</f>
        <v>rock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IF(L1826&gt;0,E1826/L1826,0)</f>
        <v>75.05</v>
      </c>
      <c r="Q1826" t="str">
        <f>LEFT(N1826,FIND("/",N1826)-1)</f>
        <v>music</v>
      </c>
      <c r="R1826" t="str">
        <f>RIGHT(N1826,LEN(N1826)-FIND("/",N1826))</f>
        <v>rock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IF(L1827&gt;0,E1827/L1827,0)</f>
        <v>42.02</v>
      </c>
      <c r="Q1827" t="str">
        <f>LEFT(N1827,FIND("/",N1827)-1)</f>
        <v>music</v>
      </c>
      <c r="R1827" t="str">
        <f>RIGHT(N1827,LEN(N1827)-FIND("/",N1827))</f>
        <v>rock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IF(L1828&gt;0,E1828/L1828,0)</f>
        <v>53.157894736842103</v>
      </c>
      <c r="Q1828" t="str">
        <f>LEFT(N1828,FIND("/",N1828)-1)</f>
        <v>music</v>
      </c>
      <c r="R1828" t="str">
        <f>RIGHT(N1828,LEN(N1828)-FIND("/",N1828))</f>
        <v>rock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IF(L1829&gt;0,E1829/L1829,0)</f>
        <v>83.885416666666671</v>
      </c>
      <c r="Q1829" t="str">
        <f>LEFT(N1829,FIND("/",N1829)-1)</f>
        <v>music</v>
      </c>
      <c r="R1829" t="str">
        <f>RIGHT(N1829,LEN(N1829)-FIND("/",N1829))</f>
        <v>rock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IF(L1830&gt;0,E1830/L1830,0)</f>
        <v>417.33333333333331</v>
      </c>
      <c r="Q1830" t="str">
        <f>LEFT(N1830,FIND("/",N1830)-1)</f>
        <v>music</v>
      </c>
      <c r="R1830" t="str">
        <f>RIGHT(N1830,LEN(N1830)-FIND("/",N1830))</f>
        <v>rock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IF(L1831&gt;0,E1831/L1831,0)</f>
        <v>75.765151515151516</v>
      </c>
      <c r="Q1831" t="str">
        <f>LEFT(N1831,FIND("/",N1831)-1)</f>
        <v>music</v>
      </c>
      <c r="R1831" t="str">
        <f>RIGHT(N1831,LEN(N1831)-FIND("/",N1831))</f>
        <v>rock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IF(L1832&gt;0,E1832/L1832,0)</f>
        <v>67.389380530973455</v>
      </c>
      <c r="Q1832" t="str">
        <f>LEFT(N1832,FIND("/",N1832)-1)</f>
        <v>music</v>
      </c>
      <c r="R1832" t="str">
        <f>RIGHT(N1832,LEN(N1832)-FIND("/",N1832))</f>
        <v>rock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IF(L1833&gt;0,E1833/L1833,0)</f>
        <v>73.571428571428569</v>
      </c>
      <c r="Q1833" t="str">
        <f>LEFT(N1833,FIND("/",N1833)-1)</f>
        <v>music</v>
      </c>
      <c r="R1833" t="str">
        <f>RIGHT(N1833,LEN(N1833)-FIND("/",N1833))</f>
        <v>rock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IF(L1834&gt;0,E1834/L1834,0)</f>
        <v>25</v>
      </c>
      <c r="Q1834" t="str">
        <f>LEFT(N1834,FIND("/",N1834)-1)</f>
        <v>music</v>
      </c>
      <c r="R1834" t="str">
        <f>RIGHT(N1834,LEN(N1834)-FIND("/",N1834))</f>
        <v>rock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IF(L1835&gt;0,E1835/L1835,0)</f>
        <v>42</v>
      </c>
      <c r="Q1835" t="str">
        <f>LEFT(N1835,FIND("/",N1835)-1)</f>
        <v>music</v>
      </c>
      <c r="R1835" t="str">
        <f>RIGHT(N1835,LEN(N1835)-FIND("/",N1835))</f>
        <v>rock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IF(L1836&gt;0,E1836/L1836,0)</f>
        <v>131.16666666666666</v>
      </c>
      <c r="Q1836" t="str">
        <f>LEFT(N1836,FIND("/",N1836)-1)</f>
        <v>music</v>
      </c>
      <c r="R1836" t="str">
        <f>RIGHT(N1836,LEN(N1836)-FIND("/",N1836))</f>
        <v>rock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IF(L1837&gt;0,E1837/L1837,0)</f>
        <v>47.272727272727273</v>
      </c>
      <c r="Q1837" t="str">
        <f>LEFT(N1837,FIND("/",N1837)-1)</f>
        <v>music</v>
      </c>
      <c r="R1837" t="str">
        <f>RIGHT(N1837,LEN(N1837)-FIND("/",N1837))</f>
        <v>rock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IF(L1838&gt;0,E1838/L1838,0)</f>
        <v>182.12727272727273</v>
      </c>
      <c r="Q1838" t="str">
        <f>LEFT(N1838,FIND("/",N1838)-1)</f>
        <v>music</v>
      </c>
      <c r="R1838" t="str">
        <f>RIGHT(N1838,LEN(N1838)-FIND("/",N1838))</f>
        <v>rock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IF(L1839&gt;0,E1839/L1839,0)</f>
        <v>61.366666666666667</v>
      </c>
      <c r="Q1839" t="str">
        <f>LEFT(N1839,FIND("/",N1839)-1)</f>
        <v>music</v>
      </c>
      <c r="R1839" t="str">
        <f>RIGHT(N1839,LEN(N1839)-FIND("/",N1839))</f>
        <v>rock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IF(L1840&gt;0,E1840/L1840,0)</f>
        <v>35.767499999999998</v>
      </c>
      <c r="Q1840" t="str">
        <f>LEFT(N1840,FIND("/",N1840)-1)</f>
        <v>music</v>
      </c>
      <c r="R1840" t="str">
        <f>RIGHT(N1840,LEN(N1840)-FIND("/",N1840))</f>
        <v>rock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IF(L1841&gt;0,E1841/L1841,0)</f>
        <v>45.62222222222222</v>
      </c>
      <c r="Q1841" t="str">
        <f>LEFT(N1841,FIND("/",N1841)-1)</f>
        <v>music</v>
      </c>
      <c r="R1841" t="str">
        <f>RIGHT(N1841,LEN(N1841)-FIND("/",N1841))</f>
        <v>rock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IF(L1842&gt;0,E1842/L1842,0)</f>
        <v>75.384615384615387</v>
      </c>
      <c r="Q1842" t="str">
        <f>LEFT(N1842,FIND("/",N1842)-1)</f>
        <v>music</v>
      </c>
      <c r="R1842" t="str">
        <f>RIGHT(N1842,LEN(N1842)-FIND("/",N1842))</f>
        <v>rock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IF(L1843&gt;0,E1843/L1843,0)</f>
        <v>50.875</v>
      </c>
      <c r="Q1843" t="str">
        <f>LEFT(N1843,FIND("/",N1843)-1)</f>
        <v>music</v>
      </c>
      <c r="R1843" t="str">
        <f>RIGHT(N1843,LEN(N1843)-FIND("/",N1843))</f>
        <v>rock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IF(L1844&gt;0,E1844/L1844,0)</f>
        <v>119.28571428571429</v>
      </c>
      <c r="Q1844" t="str">
        <f>LEFT(N1844,FIND("/",N1844)-1)</f>
        <v>music</v>
      </c>
      <c r="R1844" t="str">
        <f>RIGHT(N1844,LEN(N1844)-FIND("/",N1844))</f>
        <v>rock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IF(L1845&gt;0,E1845/L1845,0)</f>
        <v>92.541865671641801</v>
      </c>
      <c r="Q1845" t="str">
        <f>LEFT(N1845,FIND("/",N1845)-1)</f>
        <v>music</v>
      </c>
      <c r="R1845" t="str">
        <f>RIGHT(N1845,LEN(N1845)-FIND("/",N1845))</f>
        <v>rock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IF(L1846&gt;0,E1846/L1846,0)</f>
        <v>76.05</v>
      </c>
      <c r="Q1846" t="str">
        <f>LEFT(N1846,FIND("/",N1846)-1)</f>
        <v>music</v>
      </c>
      <c r="R1846" t="str">
        <f>RIGHT(N1846,LEN(N1846)-FIND("/",N1846))</f>
        <v>rock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IF(L1847&gt;0,E1847/L1847,0)</f>
        <v>52.631578947368418</v>
      </c>
      <c r="Q1847" t="str">
        <f>LEFT(N1847,FIND("/",N1847)-1)</f>
        <v>music</v>
      </c>
      <c r="R1847" t="str">
        <f>RIGHT(N1847,LEN(N1847)-FIND("/",N1847))</f>
        <v>rock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IF(L1848&gt;0,E1848/L1848,0)</f>
        <v>98.990430622009569</v>
      </c>
      <c r="Q1848" t="str">
        <f>LEFT(N1848,FIND("/",N1848)-1)</f>
        <v>music</v>
      </c>
      <c r="R1848" t="str">
        <f>RIGHT(N1848,LEN(N1848)-FIND("/",N1848))</f>
        <v>rock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IF(L1849&gt;0,E1849/L1849,0)</f>
        <v>79.526315789473685</v>
      </c>
      <c r="Q1849" t="str">
        <f>LEFT(N1849,FIND("/",N1849)-1)</f>
        <v>music</v>
      </c>
      <c r="R1849" t="str">
        <f>RIGHT(N1849,LEN(N1849)-FIND("/",N1849))</f>
        <v>rock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IF(L1850&gt;0,E1850/L1850,0)</f>
        <v>134.20833333333334</v>
      </c>
      <c r="Q1850" t="str">
        <f>LEFT(N1850,FIND("/",N1850)-1)</f>
        <v>music</v>
      </c>
      <c r="R1850" t="str">
        <f>RIGHT(N1850,LEN(N1850)-FIND("/",N1850))</f>
        <v>rock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IF(L1851&gt;0,E1851/L1851,0)</f>
        <v>37.625</v>
      </c>
      <c r="Q1851" t="str">
        <f>LEFT(N1851,FIND("/",N1851)-1)</f>
        <v>music</v>
      </c>
      <c r="R1851" t="str">
        <f>RIGHT(N1851,LEN(N1851)-FIND("/",N1851))</f>
        <v>rock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IF(L1852&gt;0,E1852/L1852,0)</f>
        <v>51.044692737430168</v>
      </c>
      <c r="Q1852" t="str">
        <f>LEFT(N1852,FIND("/",N1852)-1)</f>
        <v>music</v>
      </c>
      <c r="R1852" t="str">
        <f>RIGHT(N1852,LEN(N1852)-FIND("/",N1852))</f>
        <v>rock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IF(L1853&gt;0,E1853/L1853,0)</f>
        <v>50.03846153846154</v>
      </c>
      <c r="Q1853" t="str">
        <f>LEFT(N1853,FIND("/",N1853)-1)</f>
        <v>music</v>
      </c>
      <c r="R1853" t="str">
        <f>RIGHT(N1853,LEN(N1853)-FIND("/",N1853))</f>
        <v>rock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IF(L1854&gt;0,E1854/L1854,0)</f>
        <v>133.93129770992365</v>
      </c>
      <c r="Q1854" t="str">
        <f>LEFT(N1854,FIND("/",N1854)-1)</f>
        <v>music</v>
      </c>
      <c r="R1854" t="str">
        <f>RIGHT(N1854,LEN(N1854)-FIND("/",N1854))</f>
        <v>rock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IF(L1855&gt;0,E1855/L1855,0)</f>
        <v>58.214285714285715</v>
      </c>
      <c r="Q1855" t="str">
        <f>LEFT(N1855,FIND("/",N1855)-1)</f>
        <v>music</v>
      </c>
      <c r="R1855" t="str">
        <f>RIGHT(N1855,LEN(N1855)-FIND("/",N1855))</f>
        <v>rock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IF(L1856&gt;0,E1856/L1856,0)</f>
        <v>88.037643678160919</v>
      </c>
      <c r="Q1856" t="str">
        <f>LEFT(N1856,FIND("/",N1856)-1)</f>
        <v>music</v>
      </c>
      <c r="R1856" t="str">
        <f>RIGHT(N1856,LEN(N1856)-FIND("/",N1856))</f>
        <v>rock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IF(L1857&gt;0,E1857/L1857,0)</f>
        <v>70.576753926701571</v>
      </c>
      <c r="Q1857" t="str">
        <f>LEFT(N1857,FIND("/",N1857)-1)</f>
        <v>music</v>
      </c>
      <c r="R1857" t="str">
        <f>RIGHT(N1857,LEN(N1857)-FIND("/",N1857))</f>
        <v>rock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IF(L1858&gt;0,E1858/L1858,0)</f>
        <v>53.289473684210527</v>
      </c>
      <c r="Q1858" t="str">
        <f>LEFT(N1858,FIND("/",N1858)-1)</f>
        <v>music</v>
      </c>
      <c r="R1858" t="str">
        <f>RIGHT(N1858,LEN(N1858)-FIND("/",N1858))</f>
        <v>rock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IF(L1859&gt;0,E1859/L1859,0)</f>
        <v>136.36363636363637</v>
      </c>
      <c r="Q1859" t="str">
        <f>LEFT(N1859,FIND("/",N1859)-1)</f>
        <v>music</v>
      </c>
      <c r="R1859" t="str">
        <f>RIGHT(N1859,LEN(N1859)-FIND("/",N1859))</f>
        <v>rock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IF(L1860&gt;0,E1860/L1860,0)</f>
        <v>40.547315436241611</v>
      </c>
      <c r="Q1860" t="str">
        <f>LEFT(N1860,FIND("/",N1860)-1)</f>
        <v>music</v>
      </c>
      <c r="R1860" t="str">
        <f>RIGHT(N1860,LEN(N1860)-FIND("/",N1860))</f>
        <v>rock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IF(L1861&gt;0,E1861/L1861,0)</f>
        <v>70.625</v>
      </c>
      <c r="Q1861" t="str">
        <f>LEFT(N1861,FIND("/",N1861)-1)</f>
        <v>music</v>
      </c>
      <c r="R1861" t="str">
        <f>RIGHT(N1861,LEN(N1861)-FIND("/",N1861))</f>
        <v>rock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IF(L1862&gt;0,E1862/L1862,0)</f>
        <v>52.684210526315788</v>
      </c>
      <c r="Q1862" t="str">
        <f>LEFT(N1862,FIND("/",N1862)-1)</f>
        <v>music</v>
      </c>
      <c r="R1862" t="str">
        <f>RIGHT(N1862,LEN(N1862)-FIND("/",N1862))</f>
        <v>rock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>
        <f>IF(L1863&gt;0,E1863/L1863,0)</f>
        <v>0</v>
      </c>
      <c r="Q1863" t="str">
        <f>LEFT(N1863,FIND("/",N1863)-1)</f>
        <v>games</v>
      </c>
      <c r="R1863" t="str">
        <f>RIGHT(N1863,LEN(N1863)-FIND("/",N1863))</f>
        <v>mobile games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IF(L1864&gt;0,E1864/L1864,0)</f>
        <v>90.9375</v>
      </c>
      <c r="Q1864" t="str">
        <f>LEFT(N1864,FIND("/",N1864)-1)</f>
        <v>games</v>
      </c>
      <c r="R1864" t="str">
        <f>RIGHT(N1864,LEN(N1864)-FIND("/",N1864))</f>
        <v>mobile games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IF(L1865&gt;0,E1865/L1865,0)</f>
        <v>5</v>
      </c>
      <c r="Q1865" t="str">
        <f>LEFT(N1865,FIND("/",N1865)-1)</f>
        <v>games</v>
      </c>
      <c r="R1865" t="str">
        <f>RIGHT(N1865,LEN(N1865)-FIND("/",N1865))</f>
        <v>mobile games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IF(L1866&gt;0,E1866/L1866,0)</f>
        <v>58.083333333333336</v>
      </c>
      <c r="Q1866" t="str">
        <f>LEFT(N1866,FIND("/",N1866)-1)</f>
        <v>games</v>
      </c>
      <c r="R1866" t="str">
        <f>RIGHT(N1866,LEN(N1866)-FIND("/",N1866))</f>
        <v>mobile games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IF(L1867&gt;0,E1867/L1867,0)</f>
        <v>2</v>
      </c>
      <c r="Q1867" t="str">
        <f>LEFT(N1867,FIND("/",N1867)-1)</f>
        <v>games</v>
      </c>
      <c r="R1867" t="str">
        <f>RIGHT(N1867,LEN(N1867)-FIND("/",N1867))</f>
        <v>mobile games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IF(L1868&gt;0,E1868/L1868,0)</f>
        <v>62.5</v>
      </c>
      <c r="Q1868" t="str">
        <f>LEFT(N1868,FIND("/",N1868)-1)</f>
        <v>games</v>
      </c>
      <c r="R1868" t="str">
        <f>RIGHT(N1868,LEN(N1868)-FIND("/",N1868))</f>
        <v>mobile games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IF(L1869&gt;0,E1869/L1869,0)</f>
        <v>10</v>
      </c>
      <c r="Q1869" t="str">
        <f>LEFT(N1869,FIND("/",N1869)-1)</f>
        <v>games</v>
      </c>
      <c r="R1869" t="str">
        <f>RIGHT(N1869,LEN(N1869)-FIND("/",N1869))</f>
        <v>mobile games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IF(L1870&gt;0,E1870/L1870,0)</f>
        <v>71.588235294117652</v>
      </c>
      <c r="Q1870" t="str">
        <f>LEFT(N1870,FIND("/",N1870)-1)</f>
        <v>games</v>
      </c>
      <c r="R1870" t="str">
        <f>RIGHT(N1870,LEN(N1870)-FIND("/",N1870))</f>
        <v>mobile games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>
        <f>IF(L1871&gt;0,E1871/L1871,0)</f>
        <v>0</v>
      </c>
      <c r="Q1871" t="str">
        <f>LEFT(N1871,FIND("/",N1871)-1)</f>
        <v>games</v>
      </c>
      <c r="R1871" t="str">
        <f>RIGHT(N1871,LEN(N1871)-FIND("/",N1871))</f>
        <v>mobile games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IF(L1872&gt;0,E1872/L1872,0)</f>
        <v>32.81818181818182</v>
      </c>
      <c r="Q1872" t="str">
        <f>LEFT(N1872,FIND("/",N1872)-1)</f>
        <v>games</v>
      </c>
      <c r="R1872" t="str">
        <f>RIGHT(N1872,LEN(N1872)-FIND("/",N1872))</f>
        <v>mobile games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IF(L1873&gt;0,E1873/L1873,0)</f>
        <v>49.11578947368421</v>
      </c>
      <c r="Q1873" t="str">
        <f>LEFT(N1873,FIND("/",N1873)-1)</f>
        <v>games</v>
      </c>
      <c r="R1873" t="str">
        <f>RIGHT(N1873,LEN(N1873)-FIND("/",N1873))</f>
        <v>mobile games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IF(L1874&gt;0,E1874/L1874,0)</f>
        <v>16.307692307692307</v>
      </c>
      <c r="Q1874" t="str">
        <f>LEFT(N1874,FIND("/",N1874)-1)</f>
        <v>games</v>
      </c>
      <c r="R1874" t="str">
        <f>RIGHT(N1874,LEN(N1874)-FIND("/",N1874))</f>
        <v>mobile games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IF(L1875&gt;0,E1875/L1875,0)</f>
        <v>18</v>
      </c>
      <c r="Q1875" t="str">
        <f>LEFT(N1875,FIND("/",N1875)-1)</f>
        <v>games</v>
      </c>
      <c r="R1875" t="str">
        <f>RIGHT(N1875,LEN(N1875)-FIND("/",N1875))</f>
        <v>mobile games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IF(L1876&gt;0,E1876/L1876,0)</f>
        <v>13</v>
      </c>
      <c r="Q1876" t="str">
        <f>LEFT(N1876,FIND("/",N1876)-1)</f>
        <v>games</v>
      </c>
      <c r="R1876" t="str">
        <f>RIGHT(N1876,LEN(N1876)-FIND("/",N1876))</f>
        <v>mobile games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IF(L1877&gt;0,E1877/L1877,0)</f>
        <v>17</v>
      </c>
      <c r="Q1877" t="str">
        <f>LEFT(N1877,FIND("/",N1877)-1)</f>
        <v>games</v>
      </c>
      <c r="R1877" t="str">
        <f>RIGHT(N1877,LEN(N1877)-FIND("/",N1877))</f>
        <v>mobile games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>
        <f>IF(L1878&gt;0,E1878/L1878,0)</f>
        <v>0</v>
      </c>
      <c r="Q1878" t="str">
        <f>LEFT(N1878,FIND("/",N1878)-1)</f>
        <v>games</v>
      </c>
      <c r="R1878" t="str">
        <f>RIGHT(N1878,LEN(N1878)-FIND("/",N1878))</f>
        <v>mobile games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>
        <f>IF(L1879&gt;0,E1879/L1879,0)</f>
        <v>0</v>
      </c>
      <c r="Q1879" t="str">
        <f>LEFT(N1879,FIND("/",N1879)-1)</f>
        <v>games</v>
      </c>
      <c r="R1879" t="str">
        <f>RIGHT(N1879,LEN(N1879)-FIND("/",N1879))</f>
        <v>mobile games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>
        <f>IF(L1880&gt;0,E1880/L1880,0)</f>
        <v>0</v>
      </c>
      <c r="Q1880" t="str">
        <f>LEFT(N1880,FIND("/",N1880)-1)</f>
        <v>games</v>
      </c>
      <c r="R1880" t="str">
        <f>RIGHT(N1880,LEN(N1880)-FIND("/",N1880))</f>
        <v>mobile games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IF(L1881&gt;0,E1881/L1881,0)</f>
        <v>3</v>
      </c>
      <c r="Q1881" t="str">
        <f>LEFT(N1881,FIND("/",N1881)-1)</f>
        <v>games</v>
      </c>
      <c r="R1881" t="str">
        <f>RIGHT(N1881,LEN(N1881)-FIND("/",N1881))</f>
        <v>mobile games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IF(L1882&gt;0,E1882/L1882,0)</f>
        <v>41.833333333333336</v>
      </c>
      <c r="Q1882" t="str">
        <f>LEFT(N1882,FIND("/",N1882)-1)</f>
        <v>games</v>
      </c>
      <c r="R1882" t="str">
        <f>RIGHT(N1882,LEN(N1882)-FIND("/",N1882))</f>
        <v>mobile games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IF(L1883&gt;0,E1883/L1883,0)</f>
        <v>49.338428571428572</v>
      </c>
      <c r="Q1883" t="str">
        <f>LEFT(N1883,FIND("/",N1883)-1)</f>
        <v>music</v>
      </c>
      <c r="R1883" t="str">
        <f>RIGHT(N1883,LEN(N1883)-FIND("/",N1883))</f>
        <v>indie rock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IF(L1884&gt;0,E1884/L1884,0)</f>
        <v>41.728395061728392</v>
      </c>
      <c r="Q1884" t="str">
        <f>LEFT(N1884,FIND("/",N1884)-1)</f>
        <v>music</v>
      </c>
      <c r="R1884" t="str">
        <f>RIGHT(N1884,LEN(N1884)-FIND("/",N1884))</f>
        <v>indie rock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IF(L1885&gt;0,E1885/L1885,0)</f>
        <v>32.71875</v>
      </c>
      <c r="Q1885" t="str">
        <f>LEFT(N1885,FIND("/",N1885)-1)</f>
        <v>music</v>
      </c>
      <c r="R1885" t="str">
        <f>RIGHT(N1885,LEN(N1885)-FIND("/",N1885))</f>
        <v>indie rock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IF(L1886&gt;0,E1886/L1886,0)</f>
        <v>51.96153846153846</v>
      </c>
      <c r="Q1886" t="str">
        <f>LEFT(N1886,FIND("/",N1886)-1)</f>
        <v>music</v>
      </c>
      <c r="R1886" t="str">
        <f>RIGHT(N1886,LEN(N1886)-FIND("/",N1886))</f>
        <v>indie rock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IF(L1887&gt;0,E1887/L1887,0)</f>
        <v>50.685714285714283</v>
      </c>
      <c r="Q1887" t="str">
        <f>LEFT(N1887,FIND("/",N1887)-1)</f>
        <v>music</v>
      </c>
      <c r="R1887" t="str">
        <f>RIGHT(N1887,LEN(N1887)-FIND("/",N1887))</f>
        <v>indie rock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IF(L1888&gt;0,E1888/L1888,0)</f>
        <v>42.241379310344826</v>
      </c>
      <c r="Q1888" t="str">
        <f>LEFT(N1888,FIND("/",N1888)-1)</f>
        <v>music</v>
      </c>
      <c r="R1888" t="str">
        <f>RIGHT(N1888,LEN(N1888)-FIND("/",N1888))</f>
        <v>indie rock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IF(L1889&gt;0,E1889/L1889,0)</f>
        <v>416.875</v>
      </c>
      <c r="Q1889" t="str">
        <f>LEFT(N1889,FIND("/",N1889)-1)</f>
        <v>music</v>
      </c>
      <c r="R1889" t="str">
        <f>RIGHT(N1889,LEN(N1889)-FIND("/",N1889))</f>
        <v>indie rock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IF(L1890&gt;0,E1890/L1890,0)</f>
        <v>46.651685393258425</v>
      </c>
      <c r="Q1890" t="str">
        <f>LEFT(N1890,FIND("/",N1890)-1)</f>
        <v>music</v>
      </c>
      <c r="R1890" t="str">
        <f>RIGHT(N1890,LEN(N1890)-FIND("/",N1890))</f>
        <v>indie rock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IF(L1891&gt;0,E1891/L1891,0)</f>
        <v>48.454545454545453</v>
      </c>
      <c r="Q1891" t="str">
        <f>LEFT(N1891,FIND("/",N1891)-1)</f>
        <v>music</v>
      </c>
      <c r="R1891" t="str">
        <f>RIGHT(N1891,LEN(N1891)-FIND("/",N1891))</f>
        <v>indie rock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IF(L1892&gt;0,E1892/L1892,0)</f>
        <v>70.5289837398374</v>
      </c>
      <c r="Q1892" t="str">
        <f>LEFT(N1892,FIND("/",N1892)-1)</f>
        <v>music</v>
      </c>
      <c r="R1892" t="str">
        <f>RIGHT(N1892,LEN(N1892)-FIND("/",N1892))</f>
        <v>indie rock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IF(L1893&gt;0,E1893/L1893,0)</f>
        <v>87.958333333333329</v>
      </c>
      <c r="Q1893" t="str">
        <f>LEFT(N1893,FIND("/",N1893)-1)</f>
        <v>music</v>
      </c>
      <c r="R1893" t="str">
        <f>RIGHT(N1893,LEN(N1893)-FIND("/",N1893))</f>
        <v>indie rock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IF(L1894&gt;0,E1894/L1894,0)</f>
        <v>26.26923076923077</v>
      </c>
      <c r="Q1894" t="str">
        <f>LEFT(N1894,FIND("/",N1894)-1)</f>
        <v>music</v>
      </c>
      <c r="R1894" t="str">
        <f>RIGHT(N1894,LEN(N1894)-FIND("/",N1894))</f>
        <v>indie rock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IF(L1895&gt;0,E1895/L1895,0)</f>
        <v>57.777777777777779</v>
      </c>
      <c r="Q1895" t="str">
        <f>LEFT(N1895,FIND("/",N1895)-1)</f>
        <v>music</v>
      </c>
      <c r="R1895" t="str">
        <f>RIGHT(N1895,LEN(N1895)-FIND("/",N1895))</f>
        <v>indie rock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IF(L1896&gt;0,E1896/L1896,0)</f>
        <v>57.25</v>
      </c>
      <c r="Q1896" t="str">
        <f>LEFT(N1896,FIND("/",N1896)-1)</f>
        <v>music</v>
      </c>
      <c r="R1896" t="str">
        <f>RIGHT(N1896,LEN(N1896)-FIND("/",N1896))</f>
        <v>indie rock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IF(L1897&gt;0,E1897/L1897,0)</f>
        <v>196.34042553191489</v>
      </c>
      <c r="Q1897" t="str">
        <f>LEFT(N1897,FIND("/",N1897)-1)</f>
        <v>music</v>
      </c>
      <c r="R1897" t="str">
        <f>RIGHT(N1897,LEN(N1897)-FIND("/",N1897))</f>
        <v>indie rock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IF(L1898&gt;0,E1898/L1898,0)</f>
        <v>43</v>
      </c>
      <c r="Q1898" t="str">
        <f>LEFT(N1898,FIND("/",N1898)-1)</f>
        <v>music</v>
      </c>
      <c r="R1898" t="str">
        <f>RIGHT(N1898,LEN(N1898)-FIND("/",N1898))</f>
        <v>indie rock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IF(L1899&gt;0,E1899/L1899,0)</f>
        <v>35.551912568306008</v>
      </c>
      <c r="Q1899" t="str">
        <f>LEFT(N1899,FIND("/",N1899)-1)</f>
        <v>music</v>
      </c>
      <c r="R1899" t="str">
        <f>RIGHT(N1899,LEN(N1899)-FIND("/",N1899))</f>
        <v>indie rock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IF(L1900&gt;0,E1900/L1900,0)</f>
        <v>68.80952380952381</v>
      </c>
      <c r="Q1900" t="str">
        <f>LEFT(N1900,FIND("/",N1900)-1)</f>
        <v>music</v>
      </c>
      <c r="R1900" t="str">
        <f>RIGHT(N1900,LEN(N1900)-FIND("/",N1900))</f>
        <v>indie rock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IF(L1901&gt;0,E1901/L1901,0)</f>
        <v>28.571428571428573</v>
      </c>
      <c r="Q1901" t="str">
        <f>LEFT(N1901,FIND("/",N1901)-1)</f>
        <v>music</v>
      </c>
      <c r="R1901" t="str">
        <f>RIGHT(N1901,LEN(N1901)-FIND("/",N1901))</f>
        <v>indie rock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IF(L1902&gt;0,E1902/L1902,0)</f>
        <v>50.631666666666668</v>
      </c>
      <c r="Q1902" t="str">
        <f>LEFT(N1902,FIND("/",N1902)-1)</f>
        <v>music</v>
      </c>
      <c r="R1902" t="str">
        <f>RIGHT(N1902,LEN(N1902)-FIND("/",N1902))</f>
        <v>indie rock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IF(L1903&gt;0,E1903/L1903,0)</f>
        <v>106.8</v>
      </c>
      <c r="Q1903" t="str">
        <f>LEFT(N1903,FIND("/",N1903)-1)</f>
        <v>technology</v>
      </c>
      <c r="R1903" t="str">
        <f>RIGHT(N1903,LEN(N1903)-FIND("/",N1903))</f>
        <v>gadgets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IF(L1904&gt;0,E1904/L1904,0)</f>
        <v>4</v>
      </c>
      <c r="Q1904" t="str">
        <f>LEFT(N1904,FIND("/",N1904)-1)</f>
        <v>technology</v>
      </c>
      <c r="R1904" t="str">
        <f>RIGHT(N1904,LEN(N1904)-FIND("/",N1904))</f>
        <v>gadgets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IF(L1905&gt;0,E1905/L1905,0)</f>
        <v>34.097560975609753</v>
      </c>
      <c r="Q1905" t="str">
        <f>LEFT(N1905,FIND("/",N1905)-1)</f>
        <v>technology</v>
      </c>
      <c r="R1905" t="str">
        <f>RIGHT(N1905,LEN(N1905)-FIND("/",N1905))</f>
        <v>gadgets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IF(L1906&gt;0,E1906/L1906,0)</f>
        <v>25</v>
      </c>
      <c r="Q1906" t="str">
        <f>LEFT(N1906,FIND("/",N1906)-1)</f>
        <v>technology</v>
      </c>
      <c r="R1906" t="str">
        <f>RIGHT(N1906,LEN(N1906)-FIND("/",N1906))</f>
        <v>gadgets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IF(L1907&gt;0,E1907/L1907,0)</f>
        <v>10.5</v>
      </c>
      <c r="Q1907" t="str">
        <f>LEFT(N1907,FIND("/",N1907)-1)</f>
        <v>technology</v>
      </c>
      <c r="R1907" t="str">
        <f>RIGHT(N1907,LEN(N1907)-FIND("/",N1907))</f>
        <v>gadgets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IF(L1908&gt;0,E1908/L1908,0)</f>
        <v>215.95959595959596</v>
      </c>
      <c r="Q1908" t="str">
        <f>LEFT(N1908,FIND("/",N1908)-1)</f>
        <v>technology</v>
      </c>
      <c r="R1908" t="str">
        <f>RIGHT(N1908,LEN(N1908)-FIND("/",N1908))</f>
        <v>gadgets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IF(L1909&gt;0,E1909/L1909,0)</f>
        <v>21.25</v>
      </c>
      <c r="Q1909" t="str">
        <f>LEFT(N1909,FIND("/",N1909)-1)</f>
        <v>technology</v>
      </c>
      <c r="R1909" t="str">
        <f>RIGHT(N1909,LEN(N1909)-FIND("/",N1909))</f>
        <v>gadgets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IF(L1910&gt;0,E1910/L1910,0)</f>
        <v>108.25</v>
      </c>
      <c r="Q1910" t="str">
        <f>LEFT(N1910,FIND("/",N1910)-1)</f>
        <v>technology</v>
      </c>
      <c r="R1910" t="str">
        <f>RIGHT(N1910,LEN(N1910)-FIND("/",N1910))</f>
        <v>gadgets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IF(L1911&gt;0,E1911/L1911,0)</f>
        <v>129.97368421052633</v>
      </c>
      <c r="Q1911" t="str">
        <f>LEFT(N1911,FIND("/",N1911)-1)</f>
        <v>technology</v>
      </c>
      <c r="R1911" t="str">
        <f>RIGHT(N1911,LEN(N1911)-FIND("/",N1911))</f>
        <v>gadgets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IF(L1912&gt;0,E1912/L1912,0)</f>
        <v>117.49473684210527</v>
      </c>
      <c r="Q1912" t="str">
        <f>LEFT(N1912,FIND("/",N1912)-1)</f>
        <v>technology</v>
      </c>
      <c r="R1912" t="str">
        <f>RIGHT(N1912,LEN(N1912)-FIND("/",N1912))</f>
        <v>gadgets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IF(L1913&gt;0,E1913/L1913,0)</f>
        <v>10</v>
      </c>
      <c r="Q1913" t="str">
        <f>LEFT(N1913,FIND("/",N1913)-1)</f>
        <v>technology</v>
      </c>
      <c r="R1913" t="str">
        <f>RIGHT(N1913,LEN(N1913)-FIND("/",N1913))</f>
        <v>gadgets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IF(L1914&gt;0,E1914/L1914,0)</f>
        <v>70.595238095238102</v>
      </c>
      <c r="Q1914" t="str">
        <f>LEFT(N1914,FIND("/",N1914)-1)</f>
        <v>technology</v>
      </c>
      <c r="R1914" t="str">
        <f>RIGHT(N1914,LEN(N1914)-FIND("/",N1914))</f>
        <v>gadgets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IF(L1915&gt;0,E1915/L1915,0)</f>
        <v>24.5</v>
      </c>
      <c r="Q1915" t="str">
        <f>LEFT(N1915,FIND("/",N1915)-1)</f>
        <v>technology</v>
      </c>
      <c r="R1915" t="str">
        <f>RIGHT(N1915,LEN(N1915)-FIND("/",N1915))</f>
        <v>gadgets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IF(L1916&gt;0,E1916/L1916,0)</f>
        <v>30</v>
      </c>
      <c r="Q1916" t="str">
        <f>LEFT(N1916,FIND("/",N1916)-1)</f>
        <v>technology</v>
      </c>
      <c r="R1916" t="str">
        <f>RIGHT(N1916,LEN(N1916)-FIND("/",N1916))</f>
        <v>gadgets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IF(L1917&gt;0,E1917/L1917,0)</f>
        <v>2</v>
      </c>
      <c r="Q1917" t="str">
        <f>LEFT(N1917,FIND("/",N1917)-1)</f>
        <v>technology</v>
      </c>
      <c r="R1917" t="str">
        <f>RIGHT(N1917,LEN(N1917)-FIND("/",N1917))</f>
        <v>gadgets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IF(L1918&gt;0,E1918/L1918,0)</f>
        <v>17</v>
      </c>
      <c r="Q1918" t="str">
        <f>LEFT(N1918,FIND("/",N1918)-1)</f>
        <v>technology</v>
      </c>
      <c r="R1918" t="str">
        <f>RIGHT(N1918,LEN(N1918)-FIND("/",N1918))</f>
        <v>gadgets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IF(L1919&gt;0,E1919/L1919,0)</f>
        <v>2928.9285714285716</v>
      </c>
      <c r="Q1919" t="str">
        <f>LEFT(N1919,FIND("/",N1919)-1)</f>
        <v>technology</v>
      </c>
      <c r="R1919" t="str">
        <f>RIGHT(N1919,LEN(N1919)-FIND("/",N1919))</f>
        <v>gadgets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IF(L1920&gt;0,E1920/L1920,0)</f>
        <v>28.888888888888889</v>
      </c>
      <c r="Q1920" t="str">
        <f>LEFT(N1920,FIND("/",N1920)-1)</f>
        <v>technology</v>
      </c>
      <c r="R1920" t="str">
        <f>RIGHT(N1920,LEN(N1920)-FIND("/",N1920))</f>
        <v>gadgets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IF(L1921&gt;0,E1921/L1921,0)</f>
        <v>29.625</v>
      </c>
      <c r="Q1921" t="str">
        <f>LEFT(N1921,FIND("/",N1921)-1)</f>
        <v>technology</v>
      </c>
      <c r="R1921" t="str">
        <f>RIGHT(N1921,LEN(N1921)-FIND("/",N1921))</f>
        <v>gadgets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IF(L1922&gt;0,E1922/L1922,0)</f>
        <v>40.980952380952381</v>
      </c>
      <c r="Q1922" t="str">
        <f>LEFT(N1922,FIND("/",N1922)-1)</f>
        <v>technology</v>
      </c>
      <c r="R1922" t="str">
        <f>RIGHT(N1922,LEN(N1922)-FIND("/",N1922))</f>
        <v>gadgets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IF(L1923&gt;0,E1923/L1923,0)</f>
        <v>54</v>
      </c>
      <c r="Q1923" t="str">
        <f>LEFT(N1923,FIND("/",N1923)-1)</f>
        <v>music</v>
      </c>
      <c r="R1923" t="str">
        <f>RIGHT(N1923,LEN(N1923)-FIND("/",N1923))</f>
        <v>indie rock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IF(L1924&gt;0,E1924/L1924,0)</f>
        <v>36.109375</v>
      </c>
      <c r="Q1924" t="str">
        <f>LEFT(N1924,FIND("/",N1924)-1)</f>
        <v>music</v>
      </c>
      <c r="R1924" t="str">
        <f>RIGHT(N1924,LEN(N1924)-FIND("/",N1924))</f>
        <v>indie rock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IF(L1925&gt;0,E1925/L1925,0)</f>
        <v>23.153846153846153</v>
      </c>
      <c r="Q1925" t="str">
        <f>LEFT(N1925,FIND("/",N1925)-1)</f>
        <v>music</v>
      </c>
      <c r="R1925" t="str">
        <f>RIGHT(N1925,LEN(N1925)-FIND("/",N1925))</f>
        <v>indie rock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IF(L1926&gt;0,E1926/L1926,0)</f>
        <v>104</v>
      </c>
      <c r="Q1926" t="str">
        <f>LEFT(N1926,FIND("/",N1926)-1)</f>
        <v>music</v>
      </c>
      <c r="R1926" t="str">
        <f>RIGHT(N1926,LEN(N1926)-FIND("/",N1926))</f>
        <v>indie rock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IF(L1927&gt;0,E1927/L1927,0)</f>
        <v>31.826923076923077</v>
      </c>
      <c r="Q1927" t="str">
        <f>LEFT(N1927,FIND("/",N1927)-1)</f>
        <v>music</v>
      </c>
      <c r="R1927" t="str">
        <f>RIGHT(N1927,LEN(N1927)-FIND("/",N1927))</f>
        <v>indie rock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IF(L1928&gt;0,E1928/L1928,0)</f>
        <v>27.3896261682243</v>
      </c>
      <c r="Q1928" t="str">
        <f>LEFT(N1928,FIND("/",N1928)-1)</f>
        <v>music</v>
      </c>
      <c r="R1928" t="str">
        <f>RIGHT(N1928,LEN(N1928)-FIND("/",N1928))</f>
        <v>indie rock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IF(L1929&gt;0,E1929/L1929,0)</f>
        <v>56.363636363636367</v>
      </c>
      <c r="Q1929" t="str">
        <f>LEFT(N1929,FIND("/",N1929)-1)</f>
        <v>music</v>
      </c>
      <c r="R1929" t="str">
        <f>RIGHT(N1929,LEN(N1929)-FIND("/",N1929))</f>
        <v>indie rock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IF(L1930&gt;0,E1930/L1930,0)</f>
        <v>77.352941176470594</v>
      </c>
      <c r="Q1930" t="str">
        <f>LEFT(N1930,FIND("/",N1930)-1)</f>
        <v>music</v>
      </c>
      <c r="R1930" t="str">
        <f>RIGHT(N1930,LEN(N1930)-FIND("/",N1930))</f>
        <v>indie rock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IF(L1931&gt;0,E1931/L1931,0)</f>
        <v>42.8</v>
      </c>
      <c r="Q1931" t="str">
        <f>LEFT(N1931,FIND("/",N1931)-1)</f>
        <v>music</v>
      </c>
      <c r="R1931" t="str">
        <f>RIGHT(N1931,LEN(N1931)-FIND("/",N1931))</f>
        <v>indie rock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IF(L1932&gt;0,E1932/L1932,0)</f>
        <v>48.846153846153847</v>
      </c>
      <c r="Q1932" t="str">
        <f>LEFT(N1932,FIND("/",N1932)-1)</f>
        <v>music</v>
      </c>
      <c r="R1932" t="str">
        <f>RIGHT(N1932,LEN(N1932)-FIND("/",N1932))</f>
        <v>indie rock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IF(L1933&gt;0,E1933/L1933,0)</f>
        <v>48.240400000000001</v>
      </c>
      <c r="Q1933" t="str">
        <f>LEFT(N1933,FIND("/",N1933)-1)</f>
        <v>music</v>
      </c>
      <c r="R1933" t="str">
        <f>RIGHT(N1933,LEN(N1933)-FIND("/",N1933))</f>
        <v>indie rock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IF(L1934&gt;0,E1934/L1934,0)</f>
        <v>70.212500000000006</v>
      </c>
      <c r="Q1934" t="str">
        <f>LEFT(N1934,FIND("/",N1934)-1)</f>
        <v>music</v>
      </c>
      <c r="R1934" t="str">
        <f>RIGHT(N1934,LEN(N1934)-FIND("/",N1934))</f>
        <v>indie rock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IF(L1935&gt;0,E1935/L1935,0)</f>
        <v>94.054545454545448</v>
      </c>
      <c r="Q1935" t="str">
        <f>LEFT(N1935,FIND("/",N1935)-1)</f>
        <v>music</v>
      </c>
      <c r="R1935" t="str">
        <f>RIGHT(N1935,LEN(N1935)-FIND("/",N1935))</f>
        <v>indie rock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IF(L1936&gt;0,E1936/L1936,0)</f>
        <v>80.272727272727266</v>
      </c>
      <c r="Q1936" t="str">
        <f>LEFT(N1936,FIND("/",N1936)-1)</f>
        <v>music</v>
      </c>
      <c r="R1936" t="str">
        <f>RIGHT(N1936,LEN(N1936)-FIND("/",N1936))</f>
        <v>indie rock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IF(L1937&gt;0,E1937/L1937,0)</f>
        <v>54.2</v>
      </c>
      <c r="Q1937" t="str">
        <f>LEFT(N1937,FIND("/",N1937)-1)</f>
        <v>music</v>
      </c>
      <c r="R1937" t="str">
        <f>RIGHT(N1937,LEN(N1937)-FIND("/",N1937))</f>
        <v>indie rock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IF(L1938&gt;0,E1938/L1938,0)</f>
        <v>60.26903448275862</v>
      </c>
      <c r="Q1938" t="str">
        <f>LEFT(N1938,FIND("/",N1938)-1)</f>
        <v>music</v>
      </c>
      <c r="R1938" t="str">
        <f>RIGHT(N1938,LEN(N1938)-FIND("/",N1938))</f>
        <v>indie rock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IF(L1939&gt;0,E1939/L1939,0)</f>
        <v>38.740344827586206</v>
      </c>
      <c r="Q1939" t="str">
        <f>LEFT(N1939,FIND("/",N1939)-1)</f>
        <v>music</v>
      </c>
      <c r="R1939" t="str">
        <f>RIGHT(N1939,LEN(N1939)-FIND("/",N1939))</f>
        <v>indie rock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IF(L1940&gt;0,E1940/L1940,0)</f>
        <v>152.54385964912279</v>
      </c>
      <c r="Q1940" t="str">
        <f>LEFT(N1940,FIND("/",N1940)-1)</f>
        <v>music</v>
      </c>
      <c r="R1940" t="str">
        <f>RIGHT(N1940,LEN(N1940)-FIND("/",N1940))</f>
        <v>indie rock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IF(L1941&gt;0,E1941/L1941,0)</f>
        <v>115.3125</v>
      </c>
      <c r="Q1941" t="str">
        <f>LEFT(N1941,FIND("/",N1941)-1)</f>
        <v>music</v>
      </c>
      <c r="R1941" t="str">
        <f>RIGHT(N1941,LEN(N1941)-FIND("/",N1941))</f>
        <v>indie rock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IF(L1942&gt;0,E1942/L1942,0)</f>
        <v>35.838709677419352</v>
      </c>
      <c r="Q1942" t="str">
        <f>LEFT(N1942,FIND("/",N1942)-1)</f>
        <v>music</v>
      </c>
      <c r="R1942" t="str">
        <f>RIGHT(N1942,LEN(N1942)-FIND("/",N1942))</f>
        <v>indie rock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IF(L1943&gt;0,E1943/L1943,0)</f>
        <v>64.570118779438872</v>
      </c>
      <c r="Q1943" t="str">
        <f>LEFT(N1943,FIND("/",N1943)-1)</f>
        <v>technology</v>
      </c>
      <c r="R1943" t="str">
        <f>RIGHT(N1943,LEN(N1943)-FIND("/",N1943))</f>
        <v>hardware</v>
      </c>
      <c r="S1943" s="20">
        <f>(((J1943/60)/60)/24)+DATE(1970,1,1)</f>
        <v>41744.290868055556</v>
      </c>
      <c r="T1943" s="20">
        <f>(((I1943/60)/60)/24)+DATE(1970,1,1)</f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IF(L1944&gt;0,E1944/L1944,0)</f>
        <v>87.436000000000007</v>
      </c>
      <c r="Q1944" t="str">
        <f>LEFT(N1944,FIND("/",N1944)-1)</f>
        <v>technology</v>
      </c>
      <c r="R1944" t="str">
        <f>RIGHT(N1944,LEN(N1944)-FIND("/",N1944))</f>
        <v>hardware</v>
      </c>
      <c r="S1944" s="20">
        <f>(((J1944/60)/60)/24)+DATE(1970,1,1)</f>
        <v>40638.828009259261</v>
      </c>
      <c r="T1944" s="20">
        <f>(((I1944/60)/60)/24)+DATE(1970,1,1)</f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IF(L1945&gt;0,E1945/L1945,0)</f>
        <v>68.815577078288939</v>
      </c>
      <c r="Q1945" t="str">
        <f>LEFT(N1945,FIND("/",N1945)-1)</f>
        <v>technology</v>
      </c>
      <c r="R1945" t="str">
        <f>RIGHT(N1945,LEN(N1945)-FIND("/",N1945))</f>
        <v>hardware</v>
      </c>
      <c r="S1945" s="20">
        <f>(((J1945/60)/60)/24)+DATE(1970,1,1)</f>
        <v>42548.269861111112</v>
      </c>
      <c r="T1945" s="20">
        <f>(((I1945/60)/60)/24)+DATE(1970,1,1)</f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IF(L1946&gt;0,E1946/L1946,0)</f>
        <v>176.200223588597</v>
      </c>
      <c r="Q1946" t="str">
        <f>LEFT(N1946,FIND("/",N1946)-1)</f>
        <v>technology</v>
      </c>
      <c r="R1946" t="str">
        <f>RIGHT(N1946,LEN(N1946)-FIND("/",N1946))</f>
        <v>hardware</v>
      </c>
      <c r="S1946" s="20">
        <f>(((J1946/60)/60)/24)+DATE(1970,1,1)</f>
        <v>41730.584374999999</v>
      </c>
      <c r="T1946" s="20">
        <f>(((I1946/60)/60)/24)+DATE(1970,1,1)</f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IF(L1947&gt;0,E1947/L1947,0)</f>
        <v>511.79117647058825</v>
      </c>
      <c r="Q1947" t="str">
        <f>LEFT(N1947,FIND("/",N1947)-1)</f>
        <v>technology</v>
      </c>
      <c r="R1947" t="str">
        <f>RIGHT(N1947,LEN(N1947)-FIND("/",N1947))</f>
        <v>hardware</v>
      </c>
      <c r="S1947" s="20">
        <f>(((J1947/60)/60)/24)+DATE(1970,1,1)</f>
        <v>42157.251828703709</v>
      </c>
      <c r="T1947" s="20">
        <f>(((I1947/60)/60)/24)+DATE(1970,1,1)</f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IF(L1948&gt;0,E1948/L1948,0)</f>
        <v>160.44285714285715</v>
      </c>
      <c r="Q1948" t="str">
        <f>LEFT(N1948,FIND("/",N1948)-1)</f>
        <v>technology</v>
      </c>
      <c r="R1948" t="str">
        <f>RIGHT(N1948,LEN(N1948)-FIND("/",N1948))</f>
        <v>hardware</v>
      </c>
      <c r="S1948" s="20">
        <f>(((J1948/60)/60)/24)+DATE(1970,1,1)</f>
        <v>41689.150011574071</v>
      </c>
      <c r="T1948" s="20">
        <f>(((I1948/60)/60)/24)+DATE(1970,1,1)</f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IF(L1949&gt;0,E1949/L1949,0)</f>
        <v>35.003043478260871</v>
      </c>
      <c r="Q1949" t="str">
        <f>LEFT(N1949,FIND("/",N1949)-1)</f>
        <v>technology</v>
      </c>
      <c r="R1949" t="str">
        <f>RIGHT(N1949,LEN(N1949)-FIND("/",N1949))</f>
        <v>hardware</v>
      </c>
      <c r="S1949" s="20">
        <f>(((J1949/60)/60)/24)+DATE(1970,1,1)</f>
        <v>40102.918055555558</v>
      </c>
      <c r="T1949" s="20">
        <f>(((I1949/60)/60)/24)+DATE(1970,1,1)</f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IF(L1950&gt;0,E1950/L1950,0)</f>
        <v>188.50671378091872</v>
      </c>
      <c r="Q1950" t="str">
        <f>LEFT(N1950,FIND("/",N1950)-1)</f>
        <v>technology</v>
      </c>
      <c r="R1950" t="str">
        <f>RIGHT(N1950,LEN(N1950)-FIND("/",N1950))</f>
        <v>hardware</v>
      </c>
      <c r="S1950" s="20">
        <f>(((J1950/60)/60)/24)+DATE(1970,1,1)</f>
        <v>42473.604270833333</v>
      </c>
      <c r="T1950" s="20">
        <f>(((I1950/60)/60)/24)+DATE(1970,1,1)</f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IF(L1951&gt;0,E1951/L1951,0)</f>
        <v>56.204984093319197</v>
      </c>
      <c r="Q1951" t="str">
        <f>LEFT(N1951,FIND("/",N1951)-1)</f>
        <v>technology</v>
      </c>
      <c r="R1951" t="str">
        <f>RIGHT(N1951,LEN(N1951)-FIND("/",N1951))</f>
        <v>hardware</v>
      </c>
      <c r="S1951" s="20">
        <f>(((J1951/60)/60)/24)+DATE(1970,1,1)</f>
        <v>41800.423043981478</v>
      </c>
      <c r="T1951" s="20">
        <f>(((I1951/60)/60)/24)+DATE(1970,1,1)</f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IF(L1952&gt;0,E1952/L1952,0)</f>
        <v>51.3054157782516</v>
      </c>
      <c r="Q1952" t="str">
        <f>LEFT(N1952,FIND("/",N1952)-1)</f>
        <v>technology</v>
      </c>
      <c r="R1952" t="str">
        <f>RIGHT(N1952,LEN(N1952)-FIND("/",N1952))</f>
        <v>hardware</v>
      </c>
      <c r="S1952" s="20">
        <f>(((J1952/60)/60)/24)+DATE(1970,1,1)</f>
        <v>40624.181400462963</v>
      </c>
      <c r="T1952" s="20">
        <f>(((I1952/60)/60)/24)+DATE(1970,1,1)</f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IF(L1953&gt;0,E1953/L1953,0)</f>
        <v>127.36450839328538</v>
      </c>
      <c r="Q1953" t="str">
        <f>LEFT(N1953,FIND("/",N1953)-1)</f>
        <v>technology</v>
      </c>
      <c r="R1953" t="str">
        <f>RIGHT(N1953,LEN(N1953)-FIND("/",N1953))</f>
        <v>hardware</v>
      </c>
      <c r="S1953" s="20">
        <f>(((J1953/60)/60)/24)+DATE(1970,1,1)</f>
        <v>42651.420567129629</v>
      </c>
      <c r="T1953" s="20">
        <f>(((I1953/60)/60)/24)+DATE(1970,1,1)</f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IF(L1954&gt;0,E1954/L1954,0)</f>
        <v>101.85532258064516</v>
      </c>
      <c r="Q1954" t="str">
        <f>LEFT(N1954,FIND("/",N1954)-1)</f>
        <v>technology</v>
      </c>
      <c r="R1954" t="str">
        <f>RIGHT(N1954,LEN(N1954)-FIND("/",N1954))</f>
        <v>hardware</v>
      </c>
      <c r="S1954" s="20">
        <f>(((J1954/60)/60)/24)+DATE(1970,1,1)</f>
        <v>41526.60665509259</v>
      </c>
      <c r="T1954" s="20">
        <f>(((I1954/60)/60)/24)+DATE(1970,1,1)</f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IF(L1955&gt;0,E1955/L1955,0)</f>
        <v>230.55782312925169</v>
      </c>
      <c r="Q1955" t="str">
        <f>LEFT(N1955,FIND("/",N1955)-1)</f>
        <v>technology</v>
      </c>
      <c r="R1955" t="str">
        <f>RIGHT(N1955,LEN(N1955)-FIND("/",N1955))</f>
        <v>hardware</v>
      </c>
      <c r="S1955" s="20">
        <f>(((J1955/60)/60)/24)+DATE(1970,1,1)</f>
        <v>40941.199826388889</v>
      </c>
      <c r="T1955" s="20">
        <f>(((I1955/60)/60)/24)+DATE(1970,1,1)</f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IF(L1956&gt;0,E1956/L1956,0)</f>
        <v>842.10602409638557</v>
      </c>
      <c r="Q1956" t="str">
        <f>LEFT(N1956,FIND("/",N1956)-1)</f>
        <v>technology</v>
      </c>
      <c r="R1956" t="str">
        <f>RIGHT(N1956,LEN(N1956)-FIND("/",N1956))</f>
        <v>hardware</v>
      </c>
      <c r="S1956" s="20">
        <f>(((J1956/60)/60)/24)+DATE(1970,1,1)</f>
        <v>42394.580740740741</v>
      </c>
      <c r="T1956" s="20">
        <f>(((I1956/60)/60)/24)+DATE(1970,1,1)</f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IF(L1957&gt;0,E1957/L1957,0)</f>
        <v>577.27593103448271</v>
      </c>
      <c r="Q1957" t="str">
        <f>LEFT(N1957,FIND("/",N1957)-1)</f>
        <v>technology</v>
      </c>
      <c r="R1957" t="str">
        <f>RIGHT(N1957,LEN(N1957)-FIND("/",N1957))</f>
        <v>hardware</v>
      </c>
      <c r="S1957" s="20">
        <f>(((J1957/60)/60)/24)+DATE(1970,1,1)</f>
        <v>41020.271770833337</v>
      </c>
      <c r="T1957" s="20">
        <f>(((I1957/60)/60)/24)+DATE(1970,1,1)</f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IF(L1958&gt;0,E1958/L1958,0)</f>
        <v>483.34246575342468</v>
      </c>
      <c r="Q1958" t="str">
        <f>LEFT(N1958,FIND("/",N1958)-1)</f>
        <v>technology</v>
      </c>
      <c r="R1958" t="str">
        <f>RIGHT(N1958,LEN(N1958)-FIND("/",N1958))</f>
        <v>hardware</v>
      </c>
      <c r="S1958" s="20">
        <f>(((J1958/60)/60)/24)+DATE(1970,1,1)</f>
        <v>42067.923668981486</v>
      </c>
      <c r="T1958" s="20">
        <f>(((I1958/60)/60)/24)+DATE(1970,1,1)</f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IF(L1959&gt;0,E1959/L1959,0)</f>
        <v>76.138500000000008</v>
      </c>
      <c r="Q1959" t="str">
        <f>LEFT(N1959,FIND("/",N1959)-1)</f>
        <v>technology</v>
      </c>
      <c r="R1959" t="str">
        <f>RIGHT(N1959,LEN(N1959)-FIND("/",N1959))</f>
        <v>hardware</v>
      </c>
      <c r="S1959" s="20">
        <f>(((J1959/60)/60)/24)+DATE(1970,1,1)</f>
        <v>41179.098530092589</v>
      </c>
      <c r="T1959" s="20">
        <f>(((I1959/60)/60)/24)+DATE(1970,1,1)</f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IF(L1960&gt;0,E1960/L1960,0)</f>
        <v>74.107684365781708</v>
      </c>
      <c r="Q1960" t="str">
        <f>LEFT(N1960,FIND("/",N1960)-1)</f>
        <v>technology</v>
      </c>
      <c r="R1960" t="str">
        <f>RIGHT(N1960,LEN(N1960)-FIND("/",N1960))</f>
        <v>hardware</v>
      </c>
      <c r="S1960" s="20">
        <f>(((J1960/60)/60)/24)+DATE(1970,1,1)</f>
        <v>41326.987974537034</v>
      </c>
      <c r="T1960" s="20">
        <f>(((I1960/60)/60)/24)+DATE(1970,1,1)</f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IF(L1961&gt;0,E1961/L1961,0)</f>
        <v>36.965660377358489</v>
      </c>
      <c r="Q1961" t="str">
        <f>LEFT(N1961,FIND("/",N1961)-1)</f>
        <v>technology</v>
      </c>
      <c r="R1961" t="str">
        <f>RIGHT(N1961,LEN(N1961)-FIND("/",N1961))</f>
        <v>hardware</v>
      </c>
      <c r="S1961" s="20">
        <f>(((J1961/60)/60)/24)+DATE(1970,1,1)</f>
        <v>41871.845601851855</v>
      </c>
      <c r="T1961" s="20">
        <f>(((I1961/60)/60)/24)+DATE(1970,1,1)</f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IF(L1962&gt;0,E1962/L1962,0)</f>
        <v>2500.969696969697</v>
      </c>
      <c r="Q1962" t="str">
        <f>LEFT(N1962,FIND("/",N1962)-1)</f>
        <v>technology</v>
      </c>
      <c r="R1962" t="str">
        <f>RIGHT(N1962,LEN(N1962)-FIND("/",N1962))</f>
        <v>hardware</v>
      </c>
      <c r="S1962" s="20">
        <f>(((J1962/60)/60)/24)+DATE(1970,1,1)</f>
        <v>41964.362743055557</v>
      </c>
      <c r="T1962" s="20">
        <f>(((I1962/60)/60)/24)+DATE(1970,1,1)</f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IF(L1963&gt;0,E1963/L1963,0)</f>
        <v>67.690214329454989</v>
      </c>
      <c r="Q1963" t="str">
        <f>LEFT(N1963,FIND("/",N1963)-1)</f>
        <v>technology</v>
      </c>
      <c r="R1963" t="str">
        <f>RIGHT(N1963,LEN(N1963)-FIND("/",N1963))</f>
        <v>hardware</v>
      </c>
      <c r="S1963" s="20">
        <f>(((J1963/60)/60)/24)+DATE(1970,1,1)</f>
        <v>41148.194641203707</v>
      </c>
      <c r="T1963" s="20">
        <f>(((I1963/60)/60)/24)+DATE(1970,1,1)</f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IF(L1964&gt;0,E1964/L1964,0)</f>
        <v>63.04738562091503</v>
      </c>
      <c r="Q1964" t="str">
        <f>LEFT(N1964,FIND("/",N1964)-1)</f>
        <v>technology</v>
      </c>
      <c r="R1964" t="str">
        <f>RIGHT(N1964,LEN(N1964)-FIND("/",N1964))</f>
        <v>hardware</v>
      </c>
      <c r="S1964" s="20">
        <f>(((J1964/60)/60)/24)+DATE(1970,1,1)</f>
        <v>41742.780509259261</v>
      </c>
      <c r="T1964" s="20">
        <f>(((I1964/60)/60)/24)+DATE(1970,1,1)</f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IF(L1965&gt;0,E1965/L1965,0)</f>
        <v>117.6</v>
      </c>
      <c r="Q1965" t="str">
        <f>LEFT(N1965,FIND("/",N1965)-1)</f>
        <v>technology</v>
      </c>
      <c r="R1965" t="str">
        <f>RIGHT(N1965,LEN(N1965)-FIND("/",N1965))</f>
        <v>hardware</v>
      </c>
      <c r="S1965" s="20">
        <f>(((J1965/60)/60)/24)+DATE(1970,1,1)</f>
        <v>41863.429791666669</v>
      </c>
      <c r="T1965" s="20">
        <f>(((I1965/60)/60)/24)+DATE(1970,1,1)</f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IF(L1966&gt;0,E1966/L1966,0)</f>
        <v>180.75185011709601</v>
      </c>
      <c r="Q1966" t="str">
        <f>LEFT(N1966,FIND("/",N1966)-1)</f>
        <v>technology</v>
      </c>
      <c r="R1966" t="str">
        <f>RIGHT(N1966,LEN(N1966)-FIND("/",N1966))</f>
        <v>hardware</v>
      </c>
      <c r="S1966" s="20">
        <f>(((J1966/60)/60)/24)+DATE(1970,1,1)</f>
        <v>42452.272824074069</v>
      </c>
      <c r="T1966" s="20">
        <f>(((I1966/60)/60)/24)+DATE(1970,1,1)</f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IF(L1967&gt;0,E1967/L1967,0)</f>
        <v>127.32038834951456</v>
      </c>
      <c r="Q1967" t="str">
        <f>LEFT(N1967,FIND("/",N1967)-1)</f>
        <v>technology</v>
      </c>
      <c r="R1967" t="str">
        <f>RIGHT(N1967,LEN(N1967)-FIND("/",N1967))</f>
        <v>hardware</v>
      </c>
      <c r="S1967" s="20">
        <f>(((J1967/60)/60)/24)+DATE(1970,1,1)</f>
        <v>40898.089236111111</v>
      </c>
      <c r="T1967" s="20">
        <f>(((I1967/60)/60)/24)+DATE(1970,1,1)</f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IF(L1968&gt;0,E1968/L1968,0)</f>
        <v>136.6444745538665</v>
      </c>
      <c r="Q1968" t="str">
        <f>LEFT(N1968,FIND("/",N1968)-1)</f>
        <v>technology</v>
      </c>
      <c r="R1968" t="str">
        <f>RIGHT(N1968,LEN(N1968)-FIND("/",N1968))</f>
        <v>hardware</v>
      </c>
      <c r="S1968" s="20">
        <f>(((J1968/60)/60)/24)+DATE(1970,1,1)</f>
        <v>41835.540486111109</v>
      </c>
      <c r="T1968" s="20">
        <f>(((I1968/60)/60)/24)+DATE(1970,1,1)</f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IF(L1969&gt;0,E1969/L1969,0)</f>
        <v>182.78024691358024</v>
      </c>
      <c r="Q1969" t="str">
        <f>LEFT(N1969,FIND("/",N1969)-1)</f>
        <v>technology</v>
      </c>
      <c r="R1969" t="str">
        <f>RIGHT(N1969,LEN(N1969)-FIND("/",N1969))</f>
        <v>hardware</v>
      </c>
      <c r="S1969" s="20">
        <f>(((J1969/60)/60)/24)+DATE(1970,1,1)</f>
        <v>41730.663530092592</v>
      </c>
      <c r="T1969" s="20">
        <f>(((I1969/60)/60)/24)+DATE(1970,1,1)</f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IF(L1970&gt;0,E1970/L1970,0)</f>
        <v>279.37843137254902</v>
      </c>
      <c r="Q1970" t="str">
        <f>LEFT(N1970,FIND("/",N1970)-1)</f>
        <v>technology</v>
      </c>
      <c r="R1970" t="str">
        <f>RIGHT(N1970,LEN(N1970)-FIND("/",N1970))</f>
        <v>hardware</v>
      </c>
      <c r="S1970" s="20">
        <f>(((J1970/60)/60)/24)+DATE(1970,1,1)</f>
        <v>42676.586979166663</v>
      </c>
      <c r="T1970" s="20">
        <f>(((I1970/60)/60)/24)+DATE(1970,1,1)</f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IF(L1971&gt;0,E1971/L1971,0)</f>
        <v>61.375728669846318</v>
      </c>
      <c r="Q1971" t="str">
        <f>LEFT(N1971,FIND("/",N1971)-1)</f>
        <v>technology</v>
      </c>
      <c r="R1971" t="str">
        <f>RIGHT(N1971,LEN(N1971)-FIND("/",N1971))</f>
        <v>hardware</v>
      </c>
      <c r="S1971" s="20">
        <f>(((J1971/60)/60)/24)+DATE(1970,1,1)</f>
        <v>42557.792453703703</v>
      </c>
      <c r="T1971" s="20">
        <f>(((I1971/60)/60)/24)+DATE(1970,1,1)</f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IF(L1972&gt;0,E1972/L1972,0)</f>
        <v>80.727532097004286</v>
      </c>
      <c r="Q1972" t="str">
        <f>LEFT(N1972,FIND("/",N1972)-1)</f>
        <v>technology</v>
      </c>
      <c r="R1972" t="str">
        <f>RIGHT(N1972,LEN(N1972)-FIND("/",N1972))</f>
        <v>hardware</v>
      </c>
      <c r="S1972" s="20">
        <f>(((J1972/60)/60)/24)+DATE(1970,1,1)</f>
        <v>41324.193298611113</v>
      </c>
      <c r="T1972" s="20">
        <f>(((I1972/60)/60)/24)+DATE(1970,1,1)</f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IF(L1973&gt;0,E1973/L1973,0)</f>
        <v>272.35590732591254</v>
      </c>
      <c r="Q1973" t="str">
        <f>LEFT(N1973,FIND("/",N1973)-1)</f>
        <v>technology</v>
      </c>
      <c r="R1973" t="str">
        <f>RIGHT(N1973,LEN(N1973)-FIND("/",N1973))</f>
        <v>hardware</v>
      </c>
      <c r="S1973" s="20">
        <f>(((J1973/60)/60)/24)+DATE(1970,1,1)</f>
        <v>41561.500706018516</v>
      </c>
      <c r="T1973" s="20">
        <f>(((I1973/60)/60)/24)+DATE(1970,1,1)</f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IF(L1974&gt;0,E1974/L1974,0)</f>
        <v>70.848739495798313</v>
      </c>
      <c r="Q1974" t="str">
        <f>LEFT(N1974,FIND("/",N1974)-1)</f>
        <v>technology</v>
      </c>
      <c r="R1974" t="str">
        <f>RIGHT(N1974,LEN(N1974)-FIND("/",N1974))</f>
        <v>hardware</v>
      </c>
      <c r="S1974" s="20">
        <f>(((J1974/60)/60)/24)+DATE(1970,1,1)</f>
        <v>41201.012083333335</v>
      </c>
      <c r="T1974" s="20">
        <f>(((I1974/60)/60)/24)+DATE(1970,1,1)</f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IF(L1975&gt;0,E1975/L1975,0)</f>
        <v>247.94003412969283</v>
      </c>
      <c r="Q1975" t="str">
        <f>LEFT(N1975,FIND("/",N1975)-1)</f>
        <v>technology</v>
      </c>
      <c r="R1975" t="str">
        <f>RIGHT(N1975,LEN(N1975)-FIND("/",N1975))</f>
        <v>hardware</v>
      </c>
      <c r="S1975" s="20">
        <f>(((J1975/60)/60)/24)+DATE(1970,1,1)</f>
        <v>42549.722962962958</v>
      </c>
      <c r="T1975" s="20">
        <f>(((I1975/60)/60)/24)+DATE(1970,1,1)</f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IF(L1976&gt;0,E1976/L1976,0)</f>
        <v>186.81393034825871</v>
      </c>
      <c r="Q1976" t="str">
        <f>LEFT(N1976,FIND("/",N1976)-1)</f>
        <v>technology</v>
      </c>
      <c r="R1976" t="str">
        <f>RIGHT(N1976,LEN(N1976)-FIND("/",N1976))</f>
        <v>hardware</v>
      </c>
      <c r="S1976" s="20">
        <f>(((J1976/60)/60)/24)+DATE(1970,1,1)</f>
        <v>41445.334131944444</v>
      </c>
      <c r="T1976" s="20">
        <f>(((I1976/60)/60)/24)+DATE(1970,1,1)</f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IF(L1977&gt;0,E1977/L1977,0)</f>
        <v>131.98948616600788</v>
      </c>
      <c r="Q1977" t="str">
        <f>LEFT(N1977,FIND("/",N1977)-1)</f>
        <v>technology</v>
      </c>
      <c r="R1977" t="str">
        <f>RIGHT(N1977,LEN(N1977)-FIND("/",N1977))</f>
        <v>hardware</v>
      </c>
      <c r="S1977" s="20">
        <f>(((J1977/60)/60)/24)+DATE(1970,1,1)</f>
        <v>41313.755219907405</v>
      </c>
      <c r="T1977" s="20">
        <f>(((I1977/60)/60)/24)+DATE(1970,1,1)</f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IF(L1978&gt;0,E1978/L1978,0)</f>
        <v>29.310782241014799</v>
      </c>
      <c r="Q1978" t="str">
        <f>LEFT(N1978,FIND("/",N1978)-1)</f>
        <v>technology</v>
      </c>
      <c r="R1978" t="str">
        <f>RIGHT(N1978,LEN(N1978)-FIND("/",N1978))</f>
        <v>hardware</v>
      </c>
      <c r="S1978" s="20">
        <f>(((J1978/60)/60)/24)+DATE(1970,1,1)</f>
        <v>41438.899594907409</v>
      </c>
      <c r="T1978" s="20">
        <f>(((I1978/60)/60)/24)+DATE(1970,1,1)</f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IF(L1979&gt;0,E1979/L1979,0)</f>
        <v>245.02436053593178</v>
      </c>
      <c r="Q1979" t="str">
        <f>LEFT(N1979,FIND("/",N1979)-1)</f>
        <v>technology</v>
      </c>
      <c r="R1979" t="str">
        <f>RIGHT(N1979,LEN(N1979)-FIND("/",N1979))</f>
        <v>hardware</v>
      </c>
      <c r="S1979" s="20">
        <f>(((J1979/60)/60)/24)+DATE(1970,1,1)</f>
        <v>42311.216898148152</v>
      </c>
      <c r="T1979" s="20">
        <f>(((I1979/60)/60)/24)+DATE(1970,1,1)</f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IF(L1980&gt;0,E1980/L1980,0)</f>
        <v>1323.2540463917526</v>
      </c>
      <c r="Q1980" t="str">
        <f>LEFT(N1980,FIND("/",N1980)-1)</f>
        <v>technology</v>
      </c>
      <c r="R1980" t="str">
        <f>RIGHT(N1980,LEN(N1980)-FIND("/",N1980))</f>
        <v>hardware</v>
      </c>
      <c r="S1980" s="20">
        <f>(((J1980/60)/60)/24)+DATE(1970,1,1)</f>
        <v>41039.225601851853</v>
      </c>
      <c r="T1980" s="20">
        <f>(((I1980/60)/60)/24)+DATE(1970,1,1)</f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IF(L1981&gt;0,E1981/L1981,0)</f>
        <v>282.65966789667897</v>
      </c>
      <c r="Q1981" t="str">
        <f>LEFT(N1981,FIND("/",N1981)-1)</f>
        <v>technology</v>
      </c>
      <c r="R1981" t="str">
        <f>RIGHT(N1981,LEN(N1981)-FIND("/",N1981))</f>
        <v>hardware</v>
      </c>
      <c r="S1981" s="20">
        <f>(((J1981/60)/60)/24)+DATE(1970,1,1)</f>
        <v>42290.460023148145</v>
      </c>
      <c r="T1981" s="20">
        <f>(((I1981/60)/60)/24)+DATE(1970,1,1)</f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IF(L1982&gt;0,E1982/L1982,0)</f>
        <v>91.214401028277635</v>
      </c>
      <c r="Q1982" t="str">
        <f>LEFT(N1982,FIND("/",N1982)-1)</f>
        <v>technology</v>
      </c>
      <c r="R1982" t="str">
        <f>RIGHT(N1982,LEN(N1982)-FIND("/",N1982))</f>
        <v>hardware</v>
      </c>
      <c r="S1982" s="20">
        <f>(((J1982/60)/60)/24)+DATE(1970,1,1)</f>
        <v>42423.542384259257</v>
      </c>
      <c r="T1982" s="20">
        <f>(((I1982/60)/60)/24)+DATE(1970,1,1)</f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IF(L1983&gt;0,E1983/L1983,0)</f>
        <v>31.75</v>
      </c>
      <c r="Q1983" t="str">
        <f>LEFT(N1983,FIND("/",N1983)-1)</f>
        <v>photography</v>
      </c>
      <c r="R1983" t="str">
        <f>RIGHT(N1983,LEN(N1983)-FIND("/",N1983))</f>
        <v>people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>
        <f>IF(L1984&gt;0,E1984/L1984,0)</f>
        <v>0</v>
      </c>
      <c r="Q1984" t="str">
        <f>LEFT(N1984,FIND("/",N1984)-1)</f>
        <v>photography</v>
      </c>
      <c r="R1984" t="str">
        <f>RIGHT(N1984,LEN(N1984)-FIND("/",N1984))</f>
        <v>people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IF(L1985&gt;0,E1985/L1985,0)</f>
        <v>88.6875</v>
      </c>
      <c r="Q1985" t="str">
        <f>LEFT(N1985,FIND("/",N1985)-1)</f>
        <v>photography</v>
      </c>
      <c r="R1985" t="str">
        <f>RIGHT(N1985,LEN(N1985)-FIND("/",N1985))</f>
        <v>people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IF(L1986&gt;0,E1986/L1986,0)</f>
        <v>453.14285714285717</v>
      </c>
      <c r="Q1986" t="str">
        <f>LEFT(N1986,FIND("/",N1986)-1)</f>
        <v>photography</v>
      </c>
      <c r="R1986" t="str">
        <f>RIGHT(N1986,LEN(N1986)-FIND("/",N1986))</f>
        <v>people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IF(L1987&gt;0,E1987/L1987,0)</f>
        <v>12.75</v>
      </c>
      <c r="Q1987" t="str">
        <f>LEFT(N1987,FIND("/",N1987)-1)</f>
        <v>photography</v>
      </c>
      <c r="R1987" t="str">
        <f>RIGHT(N1987,LEN(N1987)-FIND("/",N1987))</f>
        <v>people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IF(L1988&gt;0,E1988/L1988,0)</f>
        <v>1</v>
      </c>
      <c r="Q1988" t="str">
        <f>LEFT(N1988,FIND("/",N1988)-1)</f>
        <v>photography</v>
      </c>
      <c r="R1988" t="str">
        <f>RIGHT(N1988,LEN(N1988)-FIND("/",N1988))</f>
        <v>people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IF(L1989&gt;0,E1989/L1989,0)</f>
        <v>83.428571428571431</v>
      </c>
      <c r="Q1989" t="str">
        <f>LEFT(N1989,FIND("/",N1989)-1)</f>
        <v>photography</v>
      </c>
      <c r="R1989" t="str">
        <f>RIGHT(N1989,LEN(N1989)-FIND("/",N1989))</f>
        <v>people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IF(L1990&gt;0,E1990/L1990,0)</f>
        <v>25</v>
      </c>
      <c r="Q1990" t="str">
        <f>LEFT(N1990,FIND("/",N1990)-1)</f>
        <v>photography</v>
      </c>
      <c r="R1990" t="str">
        <f>RIGHT(N1990,LEN(N1990)-FIND("/",N1990))</f>
        <v>people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IF(L1991&gt;0,E1991/L1991,0)</f>
        <v>50</v>
      </c>
      <c r="Q1991" t="str">
        <f>LEFT(N1991,FIND("/",N1991)-1)</f>
        <v>photography</v>
      </c>
      <c r="R1991" t="str">
        <f>RIGHT(N1991,LEN(N1991)-FIND("/",N1991))</f>
        <v>people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IF(L1992&gt;0,E1992/L1992,0)</f>
        <v>101.8</v>
      </c>
      <c r="Q1992" t="str">
        <f>LEFT(N1992,FIND("/",N1992)-1)</f>
        <v>photography</v>
      </c>
      <c r="R1992" t="str">
        <f>RIGHT(N1992,LEN(N1992)-FIND("/",N1992))</f>
        <v>people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IF(L1993&gt;0,E1993/L1993,0)</f>
        <v>46.666666666666664</v>
      </c>
      <c r="Q1993" t="str">
        <f>LEFT(N1993,FIND("/",N1993)-1)</f>
        <v>photography</v>
      </c>
      <c r="R1993" t="str">
        <f>RIGHT(N1993,LEN(N1993)-FIND("/",N1993))</f>
        <v>people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IF(L1994&gt;0,E1994/L1994,0)</f>
        <v>1</v>
      </c>
      <c r="Q1994" t="str">
        <f>LEFT(N1994,FIND("/",N1994)-1)</f>
        <v>photography</v>
      </c>
      <c r="R1994" t="str">
        <f>RIGHT(N1994,LEN(N1994)-FIND("/",N1994))</f>
        <v>people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>
        <f>IF(L1995&gt;0,E1995/L1995,0)</f>
        <v>0</v>
      </c>
      <c r="Q1995" t="str">
        <f>LEFT(N1995,FIND("/",N1995)-1)</f>
        <v>photography</v>
      </c>
      <c r="R1995" t="str">
        <f>RIGHT(N1995,LEN(N1995)-FIND("/",N1995))</f>
        <v>people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>
        <f>IF(L1996&gt;0,E1996/L1996,0)</f>
        <v>0</v>
      </c>
      <c r="Q1996" t="str">
        <f>LEFT(N1996,FIND("/",N1996)-1)</f>
        <v>photography</v>
      </c>
      <c r="R1996" t="str">
        <f>RIGHT(N1996,LEN(N1996)-FIND("/",N1996))</f>
        <v>people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IF(L1997&gt;0,E1997/L1997,0)</f>
        <v>26</v>
      </c>
      <c r="Q1997" t="str">
        <f>LEFT(N1997,FIND("/",N1997)-1)</f>
        <v>photography</v>
      </c>
      <c r="R1997" t="str">
        <f>RIGHT(N1997,LEN(N1997)-FIND("/",N1997))</f>
        <v>people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>
        <f>IF(L1998&gt;0,E1998/L1998,0)</f>
        <v>0</v>
      </c>
      <c r="Q1998" t="str">
        <f>LEFT(N1998,FIND("/",N1998)-1)</f>
        <v>photography</v>
      </c>
      <c r="R1998" t="str">
        <f>RIGHT(N1998,LEN(N1998)-FIND("/",N1998))</f>
        <v>people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>
        <f>IF(L1999&gt;0,E1999/L1999,0)</f>
        <v>0</v>
      </c>
      <c r="Q1999" t="str">
        <f>LEFT(N1999,FIND("/",N1999)-1)</f>
        <v>photography</v>
      </c>
      <c r="R1999" t="str">
        <f>RIGHT(N1999,LEN(N1999)-FIND("/",N1999))</f>
        <v>people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IF(L2000&gt;0,E2000/L2000,0)</f>
        <v>218.33333333333334</v>
      </c>
      <c r="Q2000" t="str">
        <f>LEFT(N2000,FIND("/",N2000)-1)</f>
        <v>photography</v>
      </c>
      <c r="R2000" t="str">
        <f>RIGHT(N2000,LEN(N2000)-FIND("/",N2000))</f>
        <v>people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IF(L2001&gt;0,E2001/L2001,0)</f>
        <v>33.714285714285715</v>
      </c>
      <c r="Q2001" t="str">
        <f>LEFT(N2001,FIND("/",N2001)-1)</f>
        <v>photography</v>
      </c>
      <c r="R2001" t="str">
        <f>RIGHT(N2001,LEN(N2001)-FIND("/",N2001))</f>
        <v>people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IF(L2002&gt;0,E2002/L2002,0)</f>
        <v>25</v>
      </c>
      <c r="Q2002" t="str">
        <f>LEFT(N2002,FIND("/",N2002)-1)</f>
        <v>photography</v>
      </c>
      <c r="R2002" t="str">
        <f>RIGHT(N2002,LEN(N2002)-FIND("/",N2002))</f>
        <v>people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IF(L2003&gt;0,E2003/L2003,0)</f>
        <v>128.38790470372632</v>
      </c>
      <c r="Q2003" t="str">
        <f>LEFT(N2003,FIND("/",N2003)-1)</f>
        <v>technology</v>
      </c>
      <c r="R2003" t="str">
        <f>RIGHT(N2003,LEN(N2003)-FIND("/",N2003))</f>
        <v>hardware</v>
      </c>
      <c r="S2003" s="20">
        <f>(((J2003/60)/60)/24)+DATE(1970,1,1)</f>
        <v>42136.209675925929</v>
      </c>
      <c r="T2003" s="20">
        <f>(((I2003/60)/60)/24)+DATE(1970,1,1)</f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IF(L2004&gt;0,E2004/L2004,0)</f>
        <v>78.834261818181815</v>
      </c>
      <c r="Q2004" t="str">
        <f>LEFT(N2004,FIND("/",N2004)-1)</f>
        <v>technology</v>
      </c>
      <c r="R2004" t="str">
        <f>RIGHT(N2004,LEN(N2004)-FIND("/",N2004))</f>
        <v>hardware</v>
      </c>
      <c r="S2004" s="20">
        <f>(((J2004/60)/60)/24)+DATE(1970,1,1)</f>
        <v>42728.71230324074</v>
      </c>
      <c r="T2004" s="20">
        <f>(((I2004/60)/60)/24)+DATE(1970,1,1)</f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IF(L2005&gt;0,E2005/L2005,0)</f>
        <v>91.764705882352942</v>
      </c>
      <c r="Q2005" t="str">
        <f>LEFT(N2005,FIND("/",N2005)-1)</f>
        <v>technology</v>
      </c>
      <c r="R2005" t="str">
        <f>RIGHT(N2005,LEN(N2005)-FIND("/",N2005))</f>
        <v>hardware</v>
      </c>
      <c r="S2005" s="20">
        <f>(((J2005/60)/60)/24)+DATE(1970,1,1)</f>
        <v>40347.125601851854</v>
      </c>
      <c r="T2005" s="20">
        <f>(((I2005/60)/60)/24)+DATE(1970,1,1)</f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IF(L2006&gt;0,E2006/L2006,0)</f>
        <v>331.10237288135596</v>
      </c>
      <c r="Q2006" t="str">
        <f>LEFT(N2006,FIND("/",N2006)-1)</f>
        <v>technology</v>
      </c>
      <c r="R2006" t="str">
        <f>RIGHT(N2006,LEN(N2006)-FIND("/",N2006))</f>
        <v>hardware</v>
      </c>
      <c r="S2006" s="20">
        <f>(((J2006/60)/60)/24)+DATE(1970,1,1)</f>
        <v>41800.604895833334</v>
      </c>
      <c r="T2006" s="20">
        <f>(((I2006/60)/60)/24)+DATE(1970,1,1)</f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IF(L2007&gt;0,E2007/L2007,0)</f>
        <v>194.26193717277485</v>
      </c>
      <c r="Q2007" t="str">
        <f>LEFT(N2007,FIND("/",N2007)-1)</f>
        <v>technology</v>
      </c>
      <c r="R2007" t="str">
        <f>RIGHT(N2007,LEN(N2007)-FIND("/",N2007))</f>
        <v>hardware</v>
      </c>
      <c r="S2007" s="20">
        <f>(((J2007/60)/60)/24)+DATE(1970,1,1)</f>
        <v>41535.812708333331</v>
      </c>
      <c r="T2007" s="20">
        <f>(((I2007/60)/60)/24)+DATE(1970,1,1)</f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IF(L2008&gt;0,E2008/L2008,0)</f>
        <v>408.97689768976898</v>
      </c>
      <c r="Q2008" t="str">
        <f>LEFT(N2008,FIND("/",N2008)-1)</f>
        <v>technology</v>
      </c>
      <c r="R2008" t="str">
        <f>RIGHT(N2008,LEN(N2008)-FIND("/",N2008))</f>
        <v>hardware</v>
      </c>
      <c r="S2008" s="20">
        <f>(((J2008/60)/60)/24)+DATE(1970,1,1)</f>
        <v>41941.500520833331</v>
      </c>
      <c r="T2008" s="20">
        <f>(((I2008/60)/60)/24)+DATE(1970,1,1)</f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IF(L2009&gt;0,E2009/L2009,0)</f>
        <v>84.459270072992695</v>
      </c>
      <c r="Q2009" t="str">
        <f>LEFT(N2009,FIND("/",N2009)-1)</f>
        <v>technology</v>
      </c>
      <c r="R2009" t="str">
        <f>RIGHT(N2009,LEN(N2009)-FIND("/",N2009))</f>
        <v>hardware</v>
      </c>
      <c r="S2009" s="20">
        <f>(((J2009/60)/60)/24)+DATE(1970,1,1)</f>
        <v>40347.837800925925</v>
      </c>
      <c r="T2009" s="20">
        <f>(((I2009/60)/60)/24)+DATE(1970,1,1)</f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IF(L2010&gt;0,E2010/L2010,0)</f>
        <v>44.853658536585364</v>
      </c>
      <c r="Q2010" t="str">
        <f>LEFT(N2010,FIND("/",N2010)-1)</f>
        <v>technology</v>
      </c>
      <c r="R2010" t="str">
        <f>RIGHT(N2010,LEN(N2010)-FIND("/",N2010))</f>
        <v>hardware</v>
      </c>
      <c r="S2010" s="20">
        <f>(((J2010/60)/60)/24)+DATE(1970,1,1)</f>
        <v>40761.604421296295</v>
      </c>
      <c r="T2010" s="20">
        <f>(((I2010/60)/60)/24)+DATE(1970,1,1)</f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IF(L2011&gt;0,E2011/L2011,0)</f>
        <v>383.3643216080402</v>
      </c>
      <c r="Q2011" t="str">
        <f>LEFT(N2011,FIND("/",N2011)-1)</f>
        <v>technology</v>
      </c>
      <c r="R2011" t="str">
        <f>RIGHT(N2011,LEN(N2011)-FIND("/",N2011))</f>
        <v>hardware</v>
      </c>
      <c r="S2011" s="20">
        <f>(((J2011/60)/60)/24)+DATE(1970,1,1)</f>
        <v>42661.323414351849</v>
      </c>
      <c r="T2011" s="20">
        <f>(((I2011/60)/60)/24)+DATE(1970,1,1)</f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IF(L2012&gt;0,E2012/L2012,0)</f>
        <v>55.276856649395505</v>
      </c>
      <c r="Q2012" t="str">
        <f>LEFT(N2012,FIND("/",N2012)-1)</f>
        <v>technology</v>
      </c>
      <c r="R2012" t="str">
        <f>RIGHT(N2012,LEN(N2012)-FIND("/",N2012))</f>
        <v>hardware</v>
      </c>
      <c r="S2012" s="20">
        <f>(((J2012/60)/60)/24)+DATE(1970,1,1)</f>
        <v>42570.996423611112</v>
      </c>
      <c r="T2012" s="20">
        <f>(((I2012/60)/60)/24)+DATE(1970,1,1)</f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IF(L2013&gt;0,E2013/L2013,0)</f>
        <v>422.02059732234807</v>
      </c>
      <c r="Q2013" t="str">
        <f>LEFT(N2013,FIND("/",N2013)-1)</f>
        <v>technology</v>
      </c>
      <c r="R2013" t="str">
        <f>RIGHT(N2013,LEN(N2013)-FIND("/",N2013))</f>
        <v>hardware</v>
      </c>
      <c r="S2013" s="20">
        <f>(((J2013/60)/60)/24)+DATE(1970,1,1)</f>
        <v>42347.358483796299</v>
      </c>
      <c r="T2013" s="20">
        <f>(((I2013/60)/60)/24)+DATE(1970,1,1)</f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IF(L2014&gt;0,E2014/L2014,0)</f>
        <v>64.180327868852459</v>
      </c>
      <c r="Q2014" t="str">
        <f>LEFT(N2014,FIND("/",N2014)-1)</f>
        <v>technology</v>
      </c>
      <c r="R2014" t="str">
        <f>RIGHT(N2014,LEN(N2014)-FIND("/",N2014))</f>
        <v>hardware</v>
      </c>
      <c r="S2014" s="20">
        <f>(((J2014/60)/60)/24)+DATE(1970,1,1)</f>
        <v>42010.822233796294</v>
      </c>
      <c r="T2014" s="20">
        <f>(((I2014/60)/60)/24)+DATE(1970,1,1)</f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IF(L2015&gt;0,E2015/L2015,0)</f>
        <v>173.57781674704077</v>
      </c>
      <c r="Q2015" t="str">
        <f>LEFT(N2015,FIND("/",N2015)-1)</f>
        <v>technology</v>
      </c>
      <c r="R2015" t="str">
        <f>RIGHT(N2015,LEN(N2015)-FIND("/",N2015))</f>
        <v>hardware</v>
      </c>
      <c r="S2015" s="20">
        <f>(((J2015/60)/60)/24)+DATE(1970,1,1)</f>
        <v>42499.960810185185</v>
      </c>
      <c r="T2015" s="20">
        <f>(((I2015/60)/60)/24)+DATE(1970,1,1)</f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IF(L2016&gt;0,E2016/L2016,0)</f>
        <v>88.601680840609291</v>
      </c>
      <c r="Q2016" t="str">
        <f>LEFT(N2016,FIND("/",N2016)-1)</f>
        <v>technology</v>
      </c>
      <c r="R2016" t="str">
        <f>RIGHT(N2016,LEN(N2016)-FIND("/",N2016))</f>
        <v>hardware</v>
      </c>
      <c r="S2016" s="20">
        <f>(((J2016/60)/60)/24)+DATE(1970,1,1)</f>
        <v>41324.214571759258</v>
      </c>
      <c r="T2016" s="20">
        <f>(((I2016/60)/60)/24)+DATE(1970,1,1)</f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IF(L2017&gt;0,E2017/L2017,0)</f>
        <v>50.222283950617282</v>
      </c>
      <c r="Q2017" t="str">
        <f>LEFT(N2017,FIND("/",N2017)-1)</f>
        <v>technology</v>
      </c>
      <c r="R2017" t="str">
        <f>RIGHT(N2017,LEN(N2017)-FIND("/",N2017))</f>
        <v>hardware</v>
      </c>
      <c r="S2017" s="20">
        <f>(((J2017/60)/60)/24)+DATE(1970,1,1)</f>
        <v>40765.876886574071</v>
      </c>
      <c r="T2017" s="20">
        <f>(((I2017/60)/60)/24)+DATE(1970,1,1)</f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IF(L2018&gt;0,E2018/L2018,0)</f>
        <v>192.38876826722338</v>
      </c>
      <c r="Q2018" t="str">
        <f>LEFT(N2018,FIND("/",N2018)-1)</f>
        <v>technology</v>
      </c>
      <c r="R2018" t="str">
        <f>RIGHT(N2018,LEN(N2018)-FIND("/",N2018))</f>
        <v>hardware</v>
      </c>
      <c r="S2018" s="20">
        <f>(((J2018/60)/60)/24)+DATE(1970,1,1)</f>
        <v>41312.88077546296</v>
      </c>
      <c r="T2018" s="20">
        <f>(((I2018/60)/60)/24)+DATE(1970,1,1)</f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IF(L2019&gt;0,E2019/L2019,0)</f>
        <v>73.416901408450698</v>
      </c>
      <c r="Q2019" t="str">
        <f>LEFT(N2019,FIND("/",N2019)-1)</f>
        <v>technology</v>
      </c>
      <c r="R2019" t="str">
        <f>RIGHT(N2019,LEN(N2019)-FIND("/",N2019))</f>
        <v>hardware</v>
      </c>
      <c r="S2019" s="20">
        <f>(((J2019/60)/60)/24)+DATE(1970,1,1)</f>
        <v>40961.057349537034</v>
      </c>
      <c r="T2019" s="20">
        <f>(((I2019/60)/60)/24)+DATE(1970,1,1)</f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IF(L2020&gt;0,E2020/L2020,0)</f>
        <v>147.68495555555555</v>
      </c>
      <c r="Q2020" t="str">
        <f>LEFT(N2020,FIND("/",N2020)-1)</f>
        <v>technology</v>
      </c>
      <c r="R2020" t="str">
        <f>RIGHT(N2020,LEN(N2020)-FIND("/",N2020))</f>
        <v>hardware</v>
      </c>
      <c r="S2020" s="20">
        <f>(((J2020/60)/60)/24)+DATE(1970,1,1)</f>
        <v>42199.365844907406</v>
      </c>
      <c r="T2020" s="20">
        <f>(((I2020/60)/60)/24)+DATE(1970,1,1)</f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IF(L2021&gt;0,E2021/L2021,0)</f>
        <v>108.96848314606741</v>
      </c>
      <c r="Q2021" t="str">
        <f>LEFT(N2021,FIND("/",N2021)-1)</f>
        <v>technology</v>
      </c>
      <c r="R2021" t="str">
        <f>RIGHT(N2021,LEN(N2021)-FIND("/",N2021))</f>
        <v>hardware</v>
      </c>
      <c r="S2021" s="20">
        <f>(((J2021/60)/60)/24)+DATE(1970,1,1)</f>
        <v>42605.70857638889</v>
      </c>
      <c r="T2021" s="20">
        <f>(((I2021/60)/60)/24)+DATE(1970,1,1)</f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IF(L2022&gt;0,E2022/L2022,0)</f>
        <v>23.647540983606557</v>
      </c>
      <c r="Q2022" t="str">
        <f>LEFT(N2022,FIND("/",N2022)-1)</f>
        <v>technology</v>
      </c>
      <c r="R2022" t="str">
        <f>RIGHT(N2022,LEN(N2022)-FIND("/",N2022))</f>
        <v>hardware</v>
      </c>
      <c r="S2022" s="20">
        <f>(((J2022/60)/60)/24)+DATE(1970,1,1)</f>
        <v>41737.097499999996</v>
      </c>
      <c r="T2022" s="20">
        <f>(((I2022/60)/60)/24)+DATE(1970,1,1)</f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IF(L2023&gt;0,E2023/L2023,0)</f>
        <v>147.94736842105263</v>
      </c>
      <c r="Q2023" t="str">
        <f>LEFT(N2023,FIND("/",N2023)-1)</f>
        <v>technology</v>
      </c>
      <c r="R2023" t="str">
        <f>RIGHT(N2023,LEN(N2023)-FIND("/",N2023))</f>
        <v>hardware</v>
      </c>
      <c r="S2023" s="20">
        <f>(((J2023/60)/60)/24)+DATE(1970,1,1)</f>
        <v>41861.070567129631</v>
      </c>
      <c r="T2023" s="20">
        <f>(((I2023/60)/60)/24)+DATE(1970,1,1)</f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IF(L2024&gt;0,E2024/L2024,0)</f>
        <v>385.03692307692307</v>
      </c>
      <c r="Q2024" t="str">
        <f>LEFT(N2024,FIND("/",N2024)-1)</f>
        <v>technology</v>
      </c>
      <c r="R2024" t="str">
        <f>RIGHT(N2024,LEN(N2024)-FIND("/",N2024))</f>
        <v>hardware</v>
      </c>
      <c r="S2024" s="20">
        <f>(((J2024/60)/60)/24)+DATE(1970,1,1)</f>
        <v>42502.569120370375</v>
      </c>
      <c r="T2024" s="20">
        <f>(((I2024/60)/60)/24)+DATE(1970,1,1)</f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IF(L2025&gt;0,E2025/L2025,0)</f>
        <v>457.39093484419266</v>
      </c>
      <c r="Q2025" t="str">
        <f>LEFT(N2025,FIND("/",N2025)-1)</f>
        <v>technology</v>
      </c>
      <c r="R2025" t="str">
        <f>RIGHT(N2025,LEN(N2025)-FIND("/",N2025))</f>
        <v>hardware</v>
      </c>
      <c r="S2025" s="20">
        <f>(((J2025/60)/60)/24)+DATE(1970,1,1)</f>
        <v>42136.420752314814</v>
      </c>
      <c r="T2025" s="20">
        <f>(((I2025/60)/60)/24)+DATE(1970,1,1)</f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IF(L2026&gt;0,E2026/L2026,0)</f>
        <v>222.99047619047619</v>
      </c>
      <c r="Q2026" t="str">
        <f>LEFT(N2026,FIND("/",N2026)-1)</f>
        <v>technology</v>
      </c>
      <c r="R2026" t="str">
        <f>RIGHT(N2026,LEN(N2026)-FIND("/",N2026))</f>
        <v>hardware</v>
      </c>
      <c r="S2026" s="20">
        <f>(((J2026/60)/60)/24)+DATE(1970,1,1)</f>
        <v>41099.966944444444</v>
      </c>
      <c r="T2026" s="20">
        <f>(((I2026/60)/60)/24)+DATE(1970,1,1)</f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IF(L2027&gt;0,E2027/L2027,0)</f>
        <v>220.74074074074073</v>
      </c>
      <c r="Q2027" t="str">
        <f>LEFT(N2027,FIND("/",N2027)-1)</f>
        <v>technology</v>
      </c>
      <c r="R2027" t="str">
        <f>RIGHT(N2027,LEN(N2027)-FIND("/",N2027))</f>
        <v>hardware</v>
      </c>
      <c r="S2027" s="20">
        <f>(((J2027/60)/60)/24)+DATE(1970,1,1)</f>
        <v>42136.184560185182</v>
      </c>
      <c r="T2027" s="20">
        <f>(((I2027/60)/60)/24)+DATE(1970,1,1)</f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IF(L2028&gt;0,E2028/L2028,0)</f>
        <v>73.503898678414089</v>
      </c>
      <c r="Q2028" t="str">
        <f>LEFT(N2028,FIND("/",N2028)-1)</f>
        <v>technology</v>
      </c>
      <c r="R2028" t="str">
        <f>RIGHT(N2028,LEN(N2028)-FIND("/",N2028))</f>
        <v>hardware</v>
      </c>
      <c r="S2028" s="20">
        <f>(((J2028/60)/60)/24)+DATE(1970,1,1)</f>
        <v>41704.735937500001</v>
      </c>
      <c r="T2028" s="20">
        <f>(((I2028/60)/60)/24)+DATE(1970,1,1)</f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IF(L2029&gt;0,E2029/L2029,0)</f>
        <v>223.09647495361781</v>
      </c>
      <c r="Q2029" t="str">
        <f>LEFT(N2029,FIND("/",N2029)-1)</f>
        <v>technology</v>
      </c>
      <c r="R2029" t="str">
        <f>RIGHT(N2029,LEN(N2029)-FIND("/",N2029))</f>
        <v>hardware</v>
      </c>
      <c r="S2029" s="20">
        <f>(((J2029/60)/60)/24)+DATE(1970,1,1)</f>
        <v>42048.813877314817</v>
      </c>
      <c r="T2029" s="20">
        <f>(((I2029/60)/60)/24)+DATE(1970,1,1)</f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IF(L2030&gt;0,E2030/L2030,0)</f>
        <v>47.911392405063289</v>
      </c>
      <c r="Q2030" t="str">
        <f>LEFT(N2030,FIND("/",N2030)-1)</f>
        <v>technology</v>
      </c>
      <c r="R2030" t="str">
        <f>RIGHT(N2030,LEN(N2030)-FIND("/",N2030))</f>
        <v>hardware</v>
      </c>
      <c r="S2030" s="20">
        <f>(((J2030/60)/60)/24)+DATE(1970,1,1)</f>
        <v>40215.919050925928</v>
      </c>
      <c r="T2030" s="20">
        <f>(((I2030/60)/60)/24)+DATE(1970,1,1)</f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IF(L2031&gt;0,E2031/L2031,0)</f>
        <v>96.063829787234042</v>
      </c>
      <c r="Q2031" t="str">
        <f>LEFT(N2031,FIND("/",N2031)-1)</f>
        <v>technology</v>
      </c>
      <c r="R2031" t="str">
        <f>RIGHT(N2031,LEN(N2031)-FIND("/",N2031))</f>
        <v>hardware</v>
      </c>
      <c r="S2031" s="20">
        <f>(((J2031/60)/60)/24)+DATE(1970,1,1)</f>
        <v>41848.021770833337</v>
      </c>
      <c r="T2031" s="20">
        <f>(((I2031/60)/60)/24)+DATE(1970,1,1)</f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IF(L2032&gt;0,E2032/L2032,0)</f>
        <v>118.6144</v>
      </c>
      <c r="Q2032" t="str">
        <f>LEFT(N2032,FIND("/",N2032)-1)</f>
        <v>technology</v>
      </c>
      <c r="R2032" t="str">
        <f>RIGHT(N2032,LEN(N2032)-FIND("/",N2032))</f>
        <v>hardware</v>
      </c>
      <c r="S2032" s="20">
        <f>(((J2032/60)/60)/24)+DATE(1970,1,1)</f>
        <v>41212.996481481481</v>
      </c>
      <c r="T2032" s="20">
        <f>(((I2032/60)/60)/24)+DATE(1970,1,1)</f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IF(L2033&gt;0,E2033/L2033,0)</f>
        <v>118.45472440944881</v>
      </c>
      <c r="Q2033" t="str">
        <f>LEFT(N2033,FIND("/",N2033)-1)</f>
        <v>technology</v>
      </c>
      <c r="R2033" t="str">
        <f>RIGHT(N2033,LEN(N2033)-FIND("/",N2033))</f>
        <v>hardware</v>
      </c>
      <c r="S2033" s="20">
        <f>(((J2033/60)/60)/24)+DATE(1970,1,1)</f>
        <v>41975.329317129625</v>
      </c>
      <c r="T2033" s="20">
        <f>(((I2033/60)/60)/24)+DATE(1970,1,1)</f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IF(L2034&gt;0,E2034/L2034,0)</f>
        <v>143.21468926553672</v>
      </c>
      <c r="Q2034" t="str">
        <f>LEFT(N2034,FIND("/",N2034)-1)</f>
        <v>technology</v>
      </c>
      <c r="R2034" t="str">
        <f>RIGHT(N2034,LEN(N2034)-FIND("/",N2034))</f>
        <v>hardware</v>
      </c>
      <c r="S2034" s="20">
        <f>(((J2034/60)/60)/24)+DATE(1970,1,1)</f>
        <v>42689.565671296295</v>
      </c>
      <c r="T2034" s="20">
        <f>(((I2034/60)/60)/24)+DATE(1970,1,1)</f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IF(L2035&gt;0,E2035/L2035,0)</f>
        <v>282.71518987341773</v>
      </c>
      <c r="Q2035" t="str">
        <f>LEFT(N2035,FIND("/",N2035)-1)</f>
        <v>technology</v>
      </c>
      <c r="R2035" t="str">
        <f>RIGHT(N2035,LEN(N2035)-FIND("/",N2035))</f>
        <v>hardware</v>
      </c>
      <c r="S2035" s="20">
        <f>(((J2035/60)/60)/24)+DATE(1970,1,1)</f>
        <v>41725.082384259258</v>
      </c>
      <c r="T2035" s="20">
        <f>(((I2035/60)/60)/24)+DATE(1970,1,1)</f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IF(L2036&gt;0,E2036/L2036,0)</f>
        <v>593.93620078740162</v>
      </c>
      <c r="Q2036" t="str">
        <f>LEFT(N2036,FIND("/",N2036)-1)</f>
        <v>technology</v>
      </c>
      <c r="R2036" t="str">
        <f>RIGHT(N2036,LEN(N2036)-FIND("/",N2036))</f>
        <v>hardware</v>
      </c>
      <c r="S2036" s="20">
        <f>(((J2036/60)/60)/24)+DATE(1970,1,1)</f>
        <v>42076.130011574074</v>
      </c>
      <c r="T2036" s="20">
        <f>(((I2036/60)/60)/24)+DATE(1970,1,1)</f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IF(L2037&gt;0,E2037/L2037,0)</f>
        <v>262.15704968944101</v>
      </c>
      <c r="Q2037" t="str">
        <f>LEFT(N2037,FIND("/",N2037)-1)</f>
        <v>technology</v>
      </c>
      <c r="R2037" t="str">
        <f>RIGHT(N2037,LEN(N2037)-FIND("/",N2037))</f>
        <v>hardware</v>
      </c>
      <c r="S2037" s="20">
        <f>(((J2037/60)/60)/24)+DATE(1970,1,1)</f>
        <v>42311.625081018516</v>
      </c>
      <c r="T2037" s="20">
        <f>(((I2037/60)/60)/24)+DATE(1970,1,1)</f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IF(L2038&gt;0,E2038/L2038,0)</f>
        <v>46.580778301886795</v>
      </c>
      <c r="Q2038" t="str">
        <f>LEFT(N2038,FIND("/",N2038)-1)</f>
        <v>technology</v>
      </c>
      <c r="R2038" t="str">
        <f>RIGHT(N2038,LEN(N2038)-FIND("/",N2038))</f>
        <v>hardware</v>
      </c>
      <c r="S2038" s="20">
        <f>(((J2038/60)/60)/24)+DATE(1970,1,1)</f>
        <v>41738.864803240744</v>
      </c>
      <c r="T2038" s="20">
        <f>(((I2038/60)/60)/24)+DATE(1970,1,1)</f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IF(L2039&gt;0,E2039/L2039,0)</f>
        <v>70.041118881118877</v>
      </c>
      <c r="Q2039" t="str">
        <f>LEFT(N2039,FIND("/",N2039)-1)</f>
        <v>technology</v>
      </c>
      <c r="R2039" t="str">
        <f>RIGHT(N2039,LEN(N2039)-FIND("/",N2039))</f>
        <v>hardware</v>
      </c>
      <c r="S2039" s="20">
        <f>(((J2039/60)/60)/24)+DATE(1970,1,1)</f>
        <v>41578.210104166668</v>
      </c>
      <c r="T2039" s="20">
        <f>(((I2039/60)/60)/24)+DATE(1970,1,1)</f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IF(L2040&gt;0,E2040/L2040,0)</f>
        <v>164.90686274509804</v>
      </c>
      <c r="Q2040" t="str">
        <f>LEFT(N2040,FIND("/",N2040)-1)</f>
        <v>technology</v>
      </c>
      <c r="R2040" t="str">
        <f>RIGHT(N2040,LEN(N2040)-FIND("/",N2040))</f>
        <v>hardware</v>
      </c>
      <c r="S2040" s="20">
        <f>(((J2040/60)/60)/24)+DATE(1970,1,1)</f>
        <v>41424.27107638889</v>
      </c>
      <c r="T2040" s="20">
        <f>(((I2040/60)/60)/24)+DATE(1970,1,1)</f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IF(L2041&gt;0,E2041/L2041,0)</f>
        <v>449.26385224274406</v>
      </c>
      <c r="Q2041" t="str">
        <f>LEFT(N2041,FIND("/",N2041)-1)</f>
        <v>technology</v>
      </c>
      <c r="R2041" t="str">
        <f>RIGHT(N2041,LEN(N2041)-FIND("/",N2041))</f>
        <v>hardware</v>
      </c>
      <c r="S2041" s="20">
        <f>(((J2041/60)/60)/24)+DATE(1970,1,1)</f>
        <v>42675.438946759255</v>
      </c>
      <c r="T2041" s="20">
        <f>(((I2041/60)/60)/24)+DATE(1970,1,1)</f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IF(L2042&gt;0,E2042/L2042,0)</f>
        <v>27.472841328413285</v>
      </c>
      <c r="Q2042" t="str">
        <f>LEFT(N2042,FIND("/",N2042)-1)</f>
        <v>technology</v>
      </c>
      <c r="R2042" t="str">
        <f>RIGHT(N2042,LEN(N2042)-FIND("/",N2042))</f>
        <v>hardware</v>
      </c>
      <c r="S2042" s="20">
        <f>(((J2042/60)/60)/24)+DATE(1970,1,1)</f>
        <v>41578.927118055559</v>
      </c>
      <c r="T2042" s="20">
        <f>(((I2042/60)/60)/24)+DATE(1970,1,1)</f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IF(L2043&gt;0,E2043/L2043,0)</f>
        <v>143.97499999999999</v>
      </c>
      <c r="Q2043" t="str">
        <f>LEFT(N2043,FIND("/",N2043)-1)</f>
        <v>technology</v>
      </c>
      <c r="R2043" t="str">
        <f>RIGHT(N2043,LEN(N2043)-FIND("/",N2043))</f>
        <v>hardware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IF(L2044&gt;0,E2044/L2044,0)</f>
        <v>88.23571428571428</v>
      </c>
      <c r="Q2044" t="str">
        <f>LEFT(N2044,FIND("/",N2044)-1)</f>
        <v>technology</v>
      </c>
      <c r="R2044" t="str">
        <f>RIGHT(N2044,LEN(N2044)-FIND("/",N2044))</f>
        <v>hardware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IF(L2045&gt;0,E2045/L2045,0)</f>
        <v>36.326424870466319</v>
      </c>
      <c r="Q2045" t="str">
        <f>LEFT(N2045,FIND("/",N2045)-1)</f>
        <v>technology</v>
      </c>
      <c r="R2045" t="str">
        <f>RIGHT(N2045,LEN(N2045)-FIND("/",N2045))</f>
        <v>hardware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IF(L2046&gt;0,E2046/L2046,0)</f>
        <v>90.177777777777777</v>
      </c>
      <c r="Q2046" t="str">
        <f>LEFT(N2046,FIND("/",N2046)-1)</f>
        <v>technology</v>
      </c>
      <c r="R2046" t="str">
        <f>RIGHT(N2046,LEN(N2046)-FIND("/",N2046))</f>
        <v>hardware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IF(L2047&gt;0,E2047/L2047,0)</f>
        <v>152.62361216730039</v>
      </c>
      <c r="Q2047" t="str">
        <f>LEFT(N2047,FIND("/",N2047)-1)</f>
        <v>technology</v>
      </c>
      <c r="R2047" t="str">
        <f>RIGHT(N2047,LEN(N2047)-FIND("/",N2047))</f>
        <v>hardware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IF(L2048&gt;0,E2048/L2048,0)</f>
        <v>55.806451612903224</v>
      </c>
      <c r="Q2048" t="str">
        <f>LEFT(N2048,FIND("/",N2048)-1)</f>
        <v>technology</v>
      </c>
      <c r="R2048" t="str">
        <f>RIGHT(N2048,LEN(N2048)-FIND("/",N2048))</f>
        <v>hardware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IF(L2049&gt;0,E2049/L2049,0)</f>
        <v>227.85327313769753</v>
      </c>
      <c r="Q2049" t="str">
        <f>LEFT(N2049,FIND("/",N2049)-1)</f>
        <v>technology</v>
      </c>
      <c r="R2049" t="str">
        <f>RIGHT(N2049,LEN(N2049)-FIND("/",N2049))</f>
        <v>hardware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IF(L2050&gt;0,E2050/L2050,0)</f>
        <v>91.82989803350327</v>
      </c>
      <c r="Q2050" t="str">
        <f>LEFT(N2050,FIND("/",N2050)-1)</f>
        <v>technology</v>
      </c>
      <c r="R2050" t="str">
        <f>RIGHT(N2050,LEN(N2050)-FIND("/",N2050))</f>
        <v>hardware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IF(L2051&gt;0,E2051/L2051,0)</f>
        <v>80.991037735849048</v>
      </c>
      <c r="Q2051" t="str">
        <f>LEFT(N2051,FIND("/",N2051)-1)</f>
        <v>technology</v>
      </c>
      <c r="R2051" t="str">
        <f>RIGHT(N2051,LEN(N2051)-FIND("/",N2051))</f>
        <v>hardware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IF(L2052&gt;0,E2052/L2052,0)</f>
        <v>278.39411764705881</v>
      </c>
      <c r="Q2052" t="str">
        <f>LEFT(N2052,FIND("/",N2052)-1)</f>
        <v>technology</v>
      </c>
      <c r="R2052" t="str">
        <f>RIGHT(N2052,LEN(N2052)-FIND("/",N2052))</f>
        <v>hardware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IF(L2053&gt;0,E2053/L2053,0)</f>
        <v>43.095041322314053</v>
      </c>
      <c r="Q2053" t="str">
        <f>LEFT(N2053,FIND("/",N2053)-1)</f>
        <v>technology</v>
      </c>
      <c r="R2053" t="str">
        <f>RIGHT(N2053,LEN(N2053)-FIND("/",N2053))</f>
        <v>hardware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IF(L2054&gt;0,E2054/L2054,0)</f>
        <v>326.29205175600737</v>
      </c>
      <c r="Q2054" t="str">
        <f>LEFT(N2054,FIND("/",N2054)-1)</f>
        <v>technology</v>
      </c>
      <c r="R2054" t="str">
        <f>RIGHT(N2054,LEN(N2054)-FIND("/",N2054))</f>
        <v>hardware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IF(L2055&gt;0,E2055/L2055,0)</f>
        <v>41.743801652892564</v>
      </c>
      <c r="Q2055" t="str">
        <f>LEFT(N2055,FIND("/",N2055)-1)</f>
        <v>technology</v>
      </c>
      <c r="R2055" t="str">
        <f>RIGHT(N2055,LEN(N2055)-FIND("/",N2055))</f>
        <v>hardware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IF(L2056&gt;0,E2056/L2056,0)</f>
        <v>64.020933977455712</v>
      </c>
      <c r="Q2056" t="str">
        <f>LEFT(N2056,FIND("/",N2056)-1)</f>
        <v>technology</v>
      </c>
      <c r="R2056" t="str">
        <f>RIGHT(N2056,LEN(N2056)-FIND("/",N2056))</f>
        <v>hardware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IF(L2057&gt;0,E2057/L2057,0)</f>
        <v>99.455445544554451</v>
      </c>
      <c r="Q2057" t="str">
        <f>LEFT(N2057,FIND("/",N2057)-1)</f>
        <v>technology</v>
      </c>
      <c r="R2057" t="str">
        <f>RIGHT(N2057,LEN(N2057)-FIND("/",N2057))</f>
        <v>hardware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IF(L2058&gt;0,E2058/L2058,0)</f>
        <v>138.49458483754512</v>
      </c>
      <c r="Q2058" t="str">
        <f>LEFT(N2058,FIND("/",N2058)-1)</f>
        <v>technology</v>
      </c>
      <c r="R2058" t="str">
        <f>RIGHT(N2058,LEN(N2058)-FIND("/",N2058))</f>
        <v>hardware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IF(L2059&gt;0,E2059/L2059,0)</f>
        <v>45.547792792792798</v>
      </c>
      <c r="Q2059" t="str">
        <f>LEFT(N2059,FIND("/",N2059)-1)</f>
        <v>technology</v>
      </c>
      <c r="R2059" t="str">
        <f>RIGHT(N2059,LEN(N2059)-FIND("/",N2059))</f>
        <v>hardware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IF(L2060&gt;0,E2060/L2060,0)</f>
        <v>10.507317073170732</v>
      </c>
      <c r="Q2060" t="str">
        <f>LEFT(N2060,FIND("/",N2060)-1)</f>
        <v>technology</v>
      </c>
      <c r="R2060" t="str">
        <f>RIGHT(N2060,LEN(N2060)-FIND("/",N2060))</f>
        <v>hardware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IF(L2061&gt;0,E2061/L2061,0)</f>
        <v>114.76533333333333</v>
      </c>
      <c r="Q2061" t="str">
        <f>LEFT(N2061,FIND("/",N2061)-1)</f>
        <v>technology</v>
      </c>
      <c r="R2061" t="str">
        <f>RIGHT(N2061,LEN(N2061)-FIND("/",N2061))</f>
        <v>hardware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IF(L2062&gt;0,E2062/L2062,0)</f>
        <v>35.997067448680355</v>
      </c>
      <c r="Q2062" t="str">
        <f>LEFT(N2062,FIND("/",N2062)-1)</f>
        <v>technology</v>
      </c>
      <c r="R2062" t="str">
        <f>RIGHT(N2062,LEN(N2062)-FIND("/",N2062))</f>
        <v>hardware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IF(L2063&gt;0,E2063/L2063,0)</f>
        <v>154.17142857142858</v>
      </c>
      <c r="Q2063" t="str">
        <f>LEFT(N2063,FIND("/",N2063)-1)</f>
        <v>technology</v>
      </c>
      <c r="R2063" t="str">
        <f>RIGHT(N2063,LEN(N2063)-FIND("/",N2063))</f>
        <v>hardware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IF(L2064&gt;0,E2064/L2064,0)</f>
        <v>566.38916256157631</v>
      </c>
      <c r="Q2064" t="str">
        <f>LEFT(N2064,FIND("/",N2064)-1)</f>
        <v>technology</v>
      </c>
      <c r="R2064" t="str">
        <f>RIGHT(N2064,LEN(N2064)-FIND("/",N2064))</f>
        <v>hardware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IF(L2065&gt;0,E2065/L2065,0)</f>
        <v>120.85714285714286</v>
      </c>
      <c r="Q2065" t="str">
        <f>LEFT(N2065,FIND("/",N2065)-1)</f>
        <v>technology</v>
      </c>
      <c r="R2065" t="str">
        <f>RIGHT(N2065,LEN(N2065)-FIND("/",N2065))</f>
        <v>hardware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IF(L2066&gt;0,E2066/L2066,0)</f>
        <v>86.163845492085343</v>
      </c>
      <c r="Q2066" t="str">
        <f>LEFT(N2066,FIND("/",N2066)-1)</f>
        <v>technology</v>
      </c>
      <c r="R2066" t="str">
        <f>RIGHT(N2066,LEN(N2066)-FIND("/",N2066))</f>
        <v>hardware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IF(L2067&gt;0,E2067/L2067,0)</f>
        <v>51.212114395886893</v>
      </c>
      <c r="Q2067" t="str">
        <f>LEFT(N2067,FIND("/",N2067)-1)</f>
        <v>technology</v>
      </c>
      <c r="R2067" t="str">
        <f>RIGHT(N2067,LEN(N2067)-FIND("/",N2067))</f>
        <v>hardware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IF(L2068&gt;0,E2068/L2068,0)</f>
        <v>67.261538461538464</v>
      </c>
      <c r="Q2068" t="str">
        <f>LEFT(N2068,FIND("/",N2068)-1)</f>
        <v>technology</v>
      </c>
      <c r="R2068" t="str">
        <f>RIGHT(N2068,LEN(N2068)-FIND("/",N2068))</f>
        <v>hardware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IF(L2069&gt;0,E2069/L2069,0)</f>
        <v>62.8</v>
      </c>
      <c r="Q2069" t="str">
        <f>LEFT(N2069,FIND("/",N2069)-1)</f>
        <v>technology</v>
      </c>
      <c r="R2069" t="str">
        <f>RIGHT(N2069,LEN(N2069)-FIND("/",N2069))</f>
        <v>hardware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IF(L2070&gt;0,E2070/L2070,0)</f>
        <v>346.13118421052633</v>
      </c>
      <c r="Q2070" t="str">
        <f>LEFT(N2070,FIND("/",N2070)-1)</f>
        <v>technology</v>
      </c>
      <c r="R2070" t="str">
        <f>RIGHT(N2070,LEN(N2070)-FIND("/",N2070))</f>
        <v>hardware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IF(L2071&gt;0,E2071/L2071,0)</f>
        <v>244.11912547528519</v>
      </c>
      <c r="Q2071" t="str">
        <f>LEFT(N2071,FIND("/",N2071)-1)</f>
        <v>technology</v>
      </c>
      <c r="R2071" t="str">
        <f>RIGHT(N2071,LEN(N2071)-FIND("/",N2071))</f>
        <v>hardware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IF(L2072&gt;0,E2072/L2072,0)</f>
        <v>259.25424836601309</v>
      </c>
      <c r="Q2072" t="str">
        <f>LEFT(N2072,FIND("/",N2072)-1)</f>
        <v>technology</v>
      </c>
      <c r="R2072" t="str">
        <f>RIGHT(N2072,LEN(N2072)-FIND("/",N2072))</f>
        <v>hardware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IF(L2073&gt;0,E2073/L2073,0)</f>
        <v>201.96402877697841</v>
      </c>
      <c r="Q2073" t="str">
        <f>LEFT(N2073,FIND("/",N2073)-1)</f>
        <v>technology</v>
      </c>
      <c r="R2073" t="str">
        <f>RIGHT(N2073,LEN(N2073)-FIND("/",N2073))</f>
        <v>hardware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IF(L2074&gt;0,E2074/L2074,0)</f>
        <v>226.20857142857142</v>
      </c>
      <c r="Q2074" t="str">
        <f>LEFT(N2074,FIND("/",N2074)-1)</f>
        <v>technology</v>
      </c>
      <c r="R2074" t="str">
        <f>RIGHT(N2074,LEN(N2074)-FIND("/",N2074))</f>
        <v>hardware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IF(L2075&gt;0,E2075/L2075,0)</f>
        <v>324.69</v>
      </c>
      <c r="Q2075" t="str">
        <f>LEFT(N2075,FIND("/",N2075)-1)</f>
        <v>technology</v>
      </c>
      <c r="R2075" t="str">
        <f>RIGHT(N2075,LEN(N2075)-FIND("/",N2075))</f>
        <v>hardware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IF(L2076&gt;0,E2076/L2076,0)</f>
        <v>205</v>
      </c>
      <c r="Q2076" t="str">
        <f>LEFT(N2076,FIND("/",N2076)-1)</f>
        <v>technology</v>
      </c>
      <c r="R2076" t="str">
        <f>RIGHT(N2076,LEN(N2076)-FIND("/",N2076))</f>
        <v>hardware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IF(L2077&gt;0,E2077/L2077,0)</f>
        <v>20.465926829268295</v>
      </c>
      <c r="Q2077" t="str">
        <f>LEFT(N2077,FIND("/",N2077)-1)</f>
        <v>technology</v>
      </c>
      <c r="R2077" t="str">
        <f>RIGHT(N2077,LEN(N2077)-FIND("/",N2077))</f>
        <v>hardware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IF(L2078&gt;0,E2078/L2078,0)</f>
        <v>116.35303146309367</v>
      </c>
      <c r="Q2078" t="str">
        <f>LEFT(N2078,FIND("/",N2078)-1)</f>
        <v>technology</v>
      </c>
      <c r="R2078" t="str">
        <f>RIGHT(N2078,LEN(N2078)-FIND("/",N2078))</f>
        <v>hardware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IF(L2079&gt;0,E2079/L2079,0)</f>
        <v>307.20212765957444</v>
      </c>
      <c r="Q2079" t="str">
        <f>LEFT(N2079,FIND("/",N2079)-1)</f>
        <v>technology</v>
      </c>
      <c r="R2079" t="str">
        <f>RIGHT(N2079,LEN(N2079)-FIND("/",N2079))</f>
        <v>hardware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IF(L2080&gt;0,E2080/L2080,0)</f>
        <v>546.6875</v>
      </c>
      <c r="Q2080" t="str">
        <f>LEFT(N2080,FIND("/",N2080)-1)</f>
        <v>technology</v>
      </c>
      <c r="R2080" t="str">
        <f>RIGHT(N2080,LEN(N2080)-FIND("/",N2080))</f>
        <v>hardware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IF(L2081&gt;0,E2081/L2081,0)</f>
        <v>47.474464579901152</v>
      </c>
      <c r="Q2081" t="str">
        <f>LEFT(N2081,FIND("/",N2081)-1)</f>
        <v>technology</v>
      </c>
      <c r="R2081" t="str">
        <f>RIGHT(N2081,LEN(N2081)-FIND("/",N2081))</f>
        <v>hardware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IF(L2082&gt;0,E2082/L2082,0)</f>
        <v>101.56</v>
      </c>
      <c r="Q2082" t="str">
        <f>LEFT(N2082,FIND("/",N2082)-1)</f>
        <v>technology</v>
      </c>
      <c r="R2082" t="str">
        <f>RIGHT(N2082,LEN(N2082)-FIND("/",N2082))</f>
        <v>hardware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IF(L2083&gt;0,E2083/L2083,0)</f>
        <v>72.909090909090907</v>
      </c>
      <c r="Q2083" t="str">
        <f>LEFT(N2083,FIND("/",N2083)-1)</f>
        <v>music</v>
      </c>
      <c r="R2083" t="str">
        <f>RIGHT(N2083,LEN(N2083)-FIND("/",N2083))</f>
        <v>indie rock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IF(L2084&gt;0,E2084/L2084,0)</f>
        <v>43.710526315789473</v>
      </c>
      <c r="Q2084" t="str">
        <f>LEFT(N2084,FIND("/",N2084)-1)</f>
        <v>music</v>
      </c>
      <c r="R2084" t="str">
        <f>RIGHT(N2084,LEN(N2084)-FIND("/",N2084))</f>
        <v>indie rock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IF(L2085&gt;0,E2085/L2085,0)</f>
        <v>34</v>
      </c>
      <c r="Q2085" t="str">
        <f>LEFT(N2085,FIND("/",N2085)-1)</f>
        <v>music</v>
      </c>
      <c r="R2085" t="str">
        <f>RIGHT(N2085,LEN(N2085)-FIND("/",N2085))</f>
        <v>indie rock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IF(L2086&gt;0,E2086/L2086,0)</f>
        <v>70.652173913043484</v>
      </c>
      <c r="Q2086" t="str">
        <f>LEFT(N2086,FIND("/",N2086)-1)</f>
        <v>music</v>
      </c>
      <c r="R2086" t="str">
        <f>RIGHT(N2086,LEN(N2086)-FIND("/",N2086))</f>
        <v>indie rock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IF(L2087&gt;0,E2087/L2087,0)</f>
        <v>89.301204819277103</v>
      </c>
      <c r="Q2087" t="str">
        <f>LEFT(N2087,FIND("/",N2087)-1)</f>
        <v>music</v>
      </c>
      <c r="R2087" t="str">
        <f>RIGHT(N2087,LEN(N2087)-FIND("/",N2087))</f>
        <v>indie rock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IF(L2088&gt;0,E2088/L2088,0)</f>
        <v>115.08571428571429</v>
      </c>
      <c r="Q2088" t="str">
        <f>LEFT(N2088,FIND("/",N2088)-1)</f>
        <v>music</v>
      </c>
      <c r="R2088" t="str">
        <f>RIGHT(N2088,LEN(N2088)-FIND("/",N2088))</f>
        <v>indie rock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IF(L2089&gt;0,E2089/L2089,0)</f>
        <v>62.12</v>
      </c>
      <c r="Q2089" t="str">
        <f>LEFT(N2089,FIND("/",N2089)-1)</f>
        <v>music</v>
      </c>
      <c r="R2089" t="str">
        <f>RIGHT(N2089,LEN(N2089)-FIND("/",N2089))</f>
        <v>indie rock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IF(L2090&gt;0,E2090/L2090,0)</f>
        <v>46.204266666666669</v>
      </c>
      <c r="Q2090" t="str">
        <f>LEFT(N2090,FIND("/",N2090)-1)</f>
        <v>music</v>
      </c>
      <c r="R2090" t="str">
        <f>RIGHT(N2090,LEN(N2090)-FIND("/",N2090))</f>
        <v>indie rock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IF(L2091&gt;0,E2091/L2091,0)</f>
        <v>48.54854838709678</v>
      </c>
      <c r="Q2091" t="str">
        <f>LEFT(N2091,FIND("/",N2091)-1)</f>
        <v>music</v>
      </c>
      <c r="R2091" t="str">
        <f>RIGHT(N2091,LEN(N2091)-FIND("/",N2091))</f>
        <v>indie rock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IF(L2092&gt;0,E2092/L2092,0)</f>
        <v>57.520187499999999</v>
      </c>
      <c r="Q2092" t="str">
        <f>LEFT(N2092,FIND("/",N2092)-1)</f>
        <v>music</v>
      </c>
      <c r="R2092" t="str">
        <f>RIGHT(N2092,LEN(N2092)-FIND("/",N2092))</f>
        <v>indie rock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IF(L2093&gt;0,E2093/L2093,0)</f>
        <v>88.147154471544724</v>
      </c>
      <c r="Q2093" t="str">
        <f>LEFT(N2093,FIND("/",N2093)-1)</f>
        <v>music</v>
      </c>
      <c r="R2093" t="str">
        <f>RIGHT(N2093,LEN(N2093)-FIND("/",N2093))</f>
        <v>indie rock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IF(L2094&gt;0,E2094/L2094,0)</f>
        <v>110.49090909090908</v>
      </c>
      <c r="Q2094" t="str">
        <f>LEFT(N2094,FIND("/",N2094)-1)</f>
        <v>music</v>
      </c>
      <c r="R2094" t="str">
        <f>RIGHT(N2094,LEN(N2094)-FIND("/",N2094))</f>
        <v>indie rock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IF(L2095&gt;0,E2095/L2095,0)</f>
        <v>66.826086956521735</v>
      </c>
      <c r="Q2095" t="str">
        <f>LEFT(N2095,FIND("/",N2095)-1)</f>
        <v>music</v>
      </c>
      <c r="R2095" t="str">
        <f>RIGHT(N2095,LEN(N2095)-FIND("/",N2095))</f>
        <v>indie rock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IF(L2096&gt;0,E2096/L2096,0)</f>
        <v>58.597222222222221</v>
      </c>
      <c r="Q2096" t="str">
        <f>LEFT(N2096,FIND("/",N2096)-1)</f>
        <v>music</v>
      </c>
      <c r="R2096" t="str">
        <f>RIGHT(N2096,LEN(N2096)-FIND("/",N2096))</f>
        <v>indie rock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IF(L2097&gt;0,E2097/L2097,0)</f>
        <v>113.63636363636364</v>
      </c>
      <c r="Q2097" t="str">
        <f>LEFT(N2097,FIND("/",N2097)-1)</f>
        <v>music</v>
      </c>
      <c r="R2097" t="str">
        <f>RIGHT(N2097,LEN(N2097)-FIND("/",N2097))</f>
        <v>indie rock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IF(L2098&gt;0,E2098/L2098,0)</f>
        <v>43.571428571428569</v>
      </c>
      <c r="Q2098" t="str">
        <f>LEFT(N2098,FIND("/",N2098)-1)</f>
        <v>music</v>
      </c>
      <c r="R2098" t="str">
        <f>RIGHT(N2098,LEN(N2098)-FIND("/",N2098))</f>
        <v>indie rock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IF(L2099&gt;0,E2099/L2099,0)</f>
        <v>78.94736842105263</v>
      </c>
      <c r="Q2099" t="str">
        <f>LEFT(N2099,FIND("/",N2099)-1)</f>
        <v>music</v>
      </c>
      <c r="R2099" t="str">
        <f>RIGHT(N2099,LEN(N2099)-FIND("/",N2099))</f>
        <v>indie rock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IF(L2100&gt;0,E2100/L2100,0)</f>
        <v>188.125</v>
      </c>
      <c r="Q2100" t="str">
        <f>LEFT(N2100,FIND("/",N2100)-1)</f>
        <v>music</v>
      </c>
      <c r="R2100" t="str">
        <f>RIGHT(N2100,LEN(N2100)-FIND("/",N2100))</f>
        <v>indie rock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IF(L2101&gt;0,E2101/L2101,0)</f>
        <v>63.031746031746032</v>
      </c>
      <c r="Q2101" t="str">
        <f>LEFT(N2101,FIND("/",N2101)-1)</f>
        <v>music</v>
      </c>
      <c r="R2101" t="str">
        <f>RIGHT(N2101,LEN(N2101)-FIND("/",N2101))</f>
        <v>indie rock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IF(L2102&gt;0,E2102/L2102,0)</f>
        <v>30.37037037037037</v>
      </c>
      <c r="Q2102" t="str">
        <f>LEFT(N2102,FIND("/",N2102)-1)</f>
        <v>music</v>
      </c>
      <c r="R2102" t="str">
        <f>RIGHT(N2102,LEN(N2102)-FIND("/",N2102))</f>
        <v>indie rock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IF(L2103&gt;0,E2103/L2103,0)</f>
        <v>51.477272727272727</v>
      </c>
      <c r="Q2103" t="str">
        <f>LEFT(N2103,FIND("/",N2103)-1)</f>
        <v>music</v>
      </c>
      <c r="R2103" t="str">
        <f>RIGHT(N2103,LEN(N2103)-FIND("/",N2103))</f>
        <v>indie rock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IF(L2104&gt;0,E2104/L2104,0)</f>
        <v>35.789473684210527</v>
      </c>
      <c r="Q2104" t="str">
        <f>LEFT(N2104,FIND("/",N2104)-1)</f>
        <v>music</v>
      </c>
      <c r="R2104" t="str">
        <f>RIGHT(N2104,LEN(N2104)-FIND("/",N2104))</f>
        <v>indie rock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IF(L2105&gt;0,E2105/L2105,0)</f>
        <v>98.817391304347822</v>
      </c>
      <c r="Q2105" t="str">
        <f>LEFT(N2105,FIND("/",N2105)-1)</f>
        <v>music</v>
      </c>
      <c r="R2105" t="str">
        <f>RIGHT(N2105,LEN(N2105)-FIND("/",N2105))</f>
        <v>indie rock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IF(L2106&gt;0,E2106/L2106,0)</f>
        <v>28</v>
      </c>
      <c r="Q2106" t="str">
        <f>LEFT(N2106,FIND("/",N2106)-1)</f>
        <v>music</v>
      </c>
      <c r="R2106" t="str">
        <f>RIGHT(N2106,LEN(N2106)-FIND("/",N2106))</f>
        <v>indie rock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IF(L2107&gt;0,E2107/L2107,0)</f>
        <v>51.313131313131315</v>
      </c>
      <c r="Q2107" t="str">
        <f>LEFT(N2107,FIND("/",N2107)-1)</f>
        <v>music</v>
      </c>
      <c r="R2107" t="str">
        <f>RIGHT(N2107,LEN(N2107)-FIND("/",N2107))</f>
        <v>indie rock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IF(L2108&gt;0,E2108/L2108,0)</f>
        <v>53.522727272727273</v>
      </c>
      <c r="Q2108" t="str">
        <f>LEFT(N2108,FIND("/",N2108)-1)</f>
        <v>music</v>
      </c>
      <c r="R2108" t="str">
        <f>RIGHT(N2108,LEN(N2108)-FIND("/",N2108))</f>
        <v>indie rock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IF(L2109&gt;0,E2109/L2109,0)</f>
        <v>37.149310344827583</v>
      </c>
      <c r="Q2109" t="str">
        <f>LEFT(N2109,FIND("/",N2109)-1)</f>
        <v>music</v>
      </c>
      <c r="R2109" t="str">
        <f>RIGHT(N2109,LEN(N2109)-FIND("/",N2109))</f>
        <v>indie rock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IF(L2110&gt;0,E2110/L2110,0)</f>
        <v>89.895287958115176</v>
      </c>
      <c r="Q2110" t="str">
        <f>LEFT(N2110,FIND("/",N2110)-1)</f>
        <v>music</v>
      </c>
      <c r="R2110" t="str">
        <f>RIGHT(N2110,LEN(N2110)-FIND("/",N2110))</f>
        <v>indie rock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IF(L2111&gt;0,E2111/L2111,0)</f>
        <v>106.52500000000001</v>
      </c>
      <c r="Q2111" t="str">
        <f>LEFT(N2111,FIND("/",N2111)-1)</f>
        <v>music</v>
      </c>
      <c r="R2111" t="str">
        <f>RIGHT(N2111,LEN(N2111)-FIND("/",N2111))</f>
        <v>indie rock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IF(L2112&gt;0,E2112/L2112,0)</f>
        <v>52.815789473684212</v>
      </c>
      <c r="Q2112" t="str">
        <f>LEFT(N2112,FIND("/",N2112)-1)</f>
        <v>music</v>
      </c>
      <c r="R2112" t="str">
        <f>RIGHT(N2112,LEN(N2112)-FIND("/",N2112))</f>
        <v>indie rock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IF(L2113&gt;0,E2113/L2113,0)</f>
        <v>54.615384615384613</v>
      </c>
      <c r="Q2113" t="str">
        <f>LEFT(N2113,FIND("/",N2113)-1)</f>
        <v>music</v>
      </c>
      <c r="R2113" t="str">
        <f>RIGHT(N2113,LEN(N2113)-FIND("/",N2113))</f>
        <v>indie rock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IF(L2114&gt;0,E2114/L2114,0)</f>
        <v>27.272727272727273</v>
      </c>
      <c r="Q2114" t="str">
        <f>LEFT(N2114,FIND("/",N2114)-1)</f>
        <v>music</v>
      </c>
      <c r="R2114" t="str">
        <f>RIGHT(N2114,LEN(N2114)-FIND("/",N2114))</f>
        <v>indie rock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IF(L2115&gt;0,E2115/L2115,0)</f>
        <v>68.598130841121488</v>
      </c>
      <c r="Q2115" t="str">
        <f>LEFT(N2115,FIND("/",N2115)-1)</f>
        <v>music</v>
      </c>
      <c r="R2115" t="str">
        <f>RIGHT(N2115,LEN(N2115)-FIND("/",N2115))</f>
        <v>indie rock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IF(L2116&gt;0,E2116/L2116,0)</f>
        <v>35.612244897959187</v>
      </c>
      <c r="Q2116" t="str">
        <f>LEFT(N2116,FIND("/",N2116)-1)</f>
        <v>music</v>
      </c>
      <c r="R2116" t="str">
        <f>RIGHT(N2116,LEN(N2116)-FIND("/",N2116))</f>
        <v>indie rock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IF(L2117&gt;0,E2117/L2117,0)</f>
        <v>94.027777777777771</v>
      </c>
      <c r="Q2117" t="str">
        <f>LEFT(N2117,FIND("/",N2117)-1)</f>
        <v>music</v>
      </c>
      <c r="R2117" t="str">
        <f>RIGHT(N2117,LEN(N2117)-FIND("/",N2117))</f>
        <v>indie rock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IF(L2118&gt;0,E2118/L2118,0)</f>
        <v>526.45652173913038</v>
      </c>
      <c r="Q2118" t="str">
        <f>LEFT(N2118,FIND("/",N2118)-1)</f>
        <v>music</v>
      </c>
      <c r="R2118" t="str">
        <f>RIGHT(N2118,LEN(N2118)-FIND("/",N2118))</f>
        <v>indie rock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IF(L2119&gt;0,E2119/L2119,0)</f>
        <v>50.657142857142858</v>
      </c>
      <c r="Q2119" t="str">
        <f>LEFT(N2119,FIND("/",N2119)-1)</f>
        <v>music</v>
      </c>
      <c r="R2119" t="str">
        <f>RIGHT(N2119,LEN(N2119)-FIND("/",N2119))</f>
        <v>indie rock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IF(L2120&gt;0,E2120/L2120,0)</f>
        <v>79.182941176470578</v>
      </c>
      <c r="Q2120" t="str">
        <f>LEFT(N2120,FIND("/",N2120)-1)</f>
        <v>music</v>
      </c>
      <c r="R2120" t="str">
        <f>RIGHT(N2120,LEN(N2120)-FIND("/",N2120))</f>
        <v>indie rock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IF(L2121&gt;0,E2121/L2121,0)</f>
        <v>91.590909090909093</v>
      </c>
      <c r="Q2121" t="str">
        <f>LEFT(N2121,FIND("/",N2121)-1)</f>
        <v>music</v>
      </c>
      <c r="R2121" t="str">
        <f>RIGHT(N2121,LEN(N2121)-FIND("/",N2121))</f>
        <v>indie rock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IF(L2122&gt;0,E2122/L2122,0)</f>
        <v>116.96275362318841</v>
      </c>
      <c r="Q2122" t="str">
        <f>LEFT(N2122,FIND("/",N2122)-1)</f>
        <v>music</v>
      </c>
      <c r="R2122" t="str">
        <f>RIGHT(N2122,LEN(N2122)-FIND("/",N2122))</f>
        <v>indie rock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IF(L2123&gt;0,E2123/L2123,0)</f>
        <v>28.4</v>
      </c>
      <c r="Q2123" t="str">
        <f>LEFT(N2123,FIND("/",N2123)-1)</f>
        <v>games</v>
      </c>
      <c r="R2123" t="str">
        <f>RIGHT(N2123,LEN(N2123)-FIND("/",N2123))</f>
        <v>video games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IF(L2124&gt;0,E2124/L2124,0)</f>
        <v>103.33333333333333</v>
      </c>
      <c r="Q2124" t="str">
        <f>LEFT(N2124,FIND("/",N2124)-1)</f>
        <v>games</v>
      </c>
      <c r="R2124" t="str">
        <f>RIGHT(N2124,LEN(N2124)-FIND("/",N2124))</f>
        <v>video games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IF(L2125&gt;0,E2125/L2125,0)</f>
        <v>10</v>
      </c>
      <c r="Q2125" t="str">
        <f>LEFT(N2125,FIND("/",N2125)-1)</f>
        <v>games</v>
      </c>
      <c r="R2125" t="str">
        <f>RIGHT(N2125,LEN(N2125)-FIND("/",N2125))</f>
        <v>video games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IF(L2126&gt;0,E2126/L2126,0)</f>
        <v>23</v>
      </c>
      <c r="Q2126" t="str">
        <f>LEFT(N2126,FIND("/",N2126)-1)</f>
        <v>games</v>
      </c>
      <c r="R2126" t="str">
        <f>RIGHT(N2126,LEN(N2126)-FIND("/",N2126))</f>
        <v>video games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IF(L2127&gt;0,E2127/L2127,0)</f>
        <v>31.555555555555557</v>
      </c>
      <c r="Q2127" t="str">
        <f>LEFT(N2127,FIND("/",N2127)-1)</f>
        <v>games</v>
      </c>
      <c r="R2127" t="str">
        <f>RIGHT(N2127,LEN(N2127)-FIND("/",N2127))</f>
        <v>video games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IF(L2128&gt;0,E2128/L2128,0)</f>
        <v>5</v>
      </c>
      <c r="Q2128" t="str">
        <f>LEFT(N2128,FIND("/",N2128)-1)</f>
        <v>games</v>
      </c>
      <c r="R2128" t="str">
        <f>RIGHT(N2128,LEN(N2128)-FIND("/",N2128))</f>
        <v>video games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IF(L2129&gt;0,E2129/L2129,0)</f>
        <v>34.220338983050844</v>
      </c>
      <c r="Q2129" t="str">
        <f>LEFT(N2129,FIND("/",N2129)-1)</f>
        <v>games</v>
      </c>
      <c r="R2129" t="str">
        <f>RIGHT(N2129,LEN(N2129)-FIND("/",N2129))</f>
        <v>video games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IF(L2130&gt;0,E2130/L2130,0)</f>
        <v>25</v>
      </c>
      <c r="Q2130" t="str">
        <f>LEFT(N2130,FIND("/",N2130)-1)</f>
        <v>games</v>
      </c>
      <c r="R2130" t="str">
        <f>RIGHT(N2130,LEN(N2130)-FIND("/",N2130))</f>
        <v>video games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IF(L2131&gt;0,E2131/L2131,0)</f>
        <v>19.666666666666668</v>
      </c>
      <c r="Q2131" t="str">
        <f>LEFT(N2131,FIND("/",N2131)-1)</f>
        <v>games</v>
      </c>
      <c r="R2131" t="str">
        <f>RIGHT(N2131,LEN(N2131)-FIND("/",N2131))</f>
        <v>video games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IF(L2132&gt;0,E2132/L2132,0)</f>
        <v>21.25</v>
      </c>
      <c r="Q2132" t="str">
        <f>LEFT(N2132,FIND("/",N2132)-1)</f>
        <v>games</v>
      </c>
      <c r="R2132" t="str">
        <f>RIGHT(N2132,LEN(N2132)-FIND("/",N2132))</f>
        <v>video games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IF(L2133&gt;0,E2133/L2133,0)</f>
        <v>8.3333333333333339</v>
      </c>
      <c r="Q2133" t="str">
        <f>LEFT(N2133,FIND("/",N2133)-1)</f>
        <v>games</v>
      </c>
      <c r="R2133" t="str">
        <f>RIGHT(N2133,LEN(N2133)-FIND("/",N2133))</f>
        <v>video games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IF(L2134&gt;0,E2134/L2134,0)</f>
        <v>21.34333333333333</v>
      </c>
      <c r="Q2134" t="str">
        <f>LEFT(N2134,FIND("/",N2134)-1)</f>
        <v>games</v>
      </c>
      <c r="R2134" t="str">
        <f>RIGHT(N2134,LEN(N2134)-FIND("/",N2134))</f>
        <v>video games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IF(L2135&gt;0,E2135/L2135,0)</f>
        <v>5.333333333333333</v>
      </c>
      <c r="Q2135" t="str">
        <f>LEFT(N2135,FIND("/",N2135)-1)</f>
        <v>games</v>
      </c>
      <c r="R2135" t="str">
        <f>RIGHT(N2135,LEN(N2135)-FIND("/",N2135))</f>
        <v>video games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IF(L2136&gt;0,E2136/L2136,0)</f>
        <v>34.666666666666664</v>
      </c>
      <c r="Q2136" t="str">
        <f>LEFT(N2136,FIND("/",N2136)-1)</f>
        <v>games</v>
      </c>
      <c r="R2136" t="str">
        <f>RIGHT(N2136,LEN(N2136)-FIND("/",N2136))</f>
        <v>video games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IF(L2137&gt;0,E2137/L2137,0)</f>
        <v>21.727272727272727</v>
      </c>
      <c r="Q2137" t="str">
        <f>LEFT(N2137,FIND("/",N2137)-1)</f>
        <v>games</v>
      </c>
      <c r="R2137" t="str">
        <f>RIGHT(N2137,LEN(N2137)-FIND("/",N2137))</f>
        <v>video games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IF(L2138&gt;0,E2138/L2138,0)</f>
        <v>11.922499999999999</v>
      </c>
      <c r="Q2138" t="str">
        <f>LEFT(N2138,FIND("/",N2138)-1)</f>
        <v>games</v>
      </c>
      <c r="R2138" t="str">
        <f>RIGHT(N2138,LEN(N2138)-FIND("/",N2138))</f>
        <v>video games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IF(L2139&gt;0,E2139/L2139,0)</f>
        <v>26.59737827715356</v>
      </c>
      <c r="Q2139" t="str">
        <f>LEFT(N2139,FIND("/",N2139)-1)</f>
        <v>games</v>
      </c>
      <c r="R2139" t="str">
        <f>RIGHT(N2139,LEN(N2139)-FIND("/",N2139))</f>
        <v>video games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IF(L2140&gt;0,E2140/L2140,0)</f>
        <v>10.666666666666666</v>
      </c>
      <c r="Q2140" t="str">
        <f>LEFT(N2140,FIND("/",N2140)-1)</f>
        <v>games</v>
      </c>
      <c r="R2140" t="str">
        <f>RIGHT(N2140,LEN(N2140)-FIND("/",N2140))</f>
        <v>video games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IF(L2141&gt;0,E2141/L2141,0)</f>
        <v>29.035714285714285</v>
      </c>
      <c r="Q2141" t="str">
        <f>LEFT(N2141,FIND("/",N2141)-1)</f>
        <v>games</v>
      </c>
      <c r="R2141" t="str">
        <f>RIGHT(N2141,LEN(N2141)-FIND("/",N2141))</f>
        <v>video games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IF(L2142&gt;0,E2142/L2142,0)</f>
        <v>50.909090909090907</v>
      </c>
      <c r="Q2142" t="str">
        <f>LEFT(N2142,FIND("/",N2142)-1)</f>
        <v>games</v>
      </c>
      <c r="R2142" t="str">
        <f>RIGHT(N2142,LEN(N2142)-FIND("/",N2142))</f>
        <v>video games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>
        <f>IF(L2143&gt;0,E2143/L2143,0)</f>
        <v>0</v>
      </c>
      <c r="Q2143" t="str">
        <f>LEFT(N2143,FIND("/",N2143)-1)</f>
        <v>games</v>
      </c>
      <c r="R2143" t="str">
        <f>RIGHT(N2143,LEN(N2143)-FIND("/",N2143))</f>
        <v>video games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IF(L2144&gt;0,E2144/L2144,0)</f>
        <v>50.083333333333336</v>
      </c>
      <c r="Q2144" t="str">
        <f>LEFT(N2144,FIND("/",N2144)-1)</f>
        <v>games</v>
      </c>
      <c r="R2144" t="str">
        <f>RIGHT(N2144,LEN(N2144)-FIND("/",N2144))</f>
        <v>video games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IF(L2145&gt;0,E2145/L2145,0)</f>
        <v>45</v>
      </c>
      <c r="Q2145" t="str">
        <f>LEFT(N2145,FIND("/",N2145)-1)</f>
        <v>games</v>
      </c>
      <c r="R2145" t="str">
        <f>RIGHT(N2145,LEN(N2145)-FIND("/",N2145))</f>
        <v>video games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IF(L2146&gt;0,E2146/L2146,0)</f>
        <v>25.291666666666668</v>
      </c>
      <c r="Q2146" t="str">
        <f>LEFT(N2146,FIND("/",N2146)-1)</f>
        <v>games</v>
      </c>
      <c r="R2146" t="str">
        <f>RIGHT(N2146,LEN(N2146)-FIND("/",N2146))</f>
        <v>video games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IF(L2147&gt;0,E2147/L2147,0)</f>
        <v>51.292134831460672</v>
      </c>
      <c r="Q2147" t="str">
        <f>LEFT(N2147,FIND("/",N2147)-1)</f>
        <v>games</v>
      </c>
      <c r="R2147" t="str">
        <f>RIGHT(N2147,LEN(N2147)-FIND("/",N2147))</f>
        <v>video games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IF(L2148&gt;0,E2148/L2148,0)</f>
        <v>1</v>
      </c>
      <c r="Q2148" t="str">
        <f>LEFT(N2148,FIND("/",N2148)-1)</f>
        <v>games</v>
      </c>
      <c r="R2148" t="str">
        <f>RIGHT(N2148,LEN(N2148)-FIND("/",N2148))</f>
        <v>video games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IF(L2149&gt;0,E2149/L2149,0)</f>
        <v>49.381818181818183</v>
      </c>
      <c r="Q2149" t="str">
        <f>LEFT(N2149,FIND("/",N2149)-1)</f>
        <v>games</v>
      </c>
      <c r="R2149" t="str">
        <f>RIGHT(N2149,LEN(N2149)-FIND("/",N2149))</f>
        <v>video games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IF(L2150&gt;0,E2150/L2150,0)</f>
        <v>1</v>
      </c>
      <c r="Q2150" t="str">
        <f>LEFT(N2150,FIND("/",N2150)-1)</f>
        <v>games</v>
      </c>
      <c r="R2150" t="str">
        <f>RIGHT(N2150,LEN(N2150)-FIND("/",N2150))</f>
        <v>video games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>
        <f>IF(L2151&gt;0,E2151/L2151,0)</f>
        <v>0</v>
      </c>
      <c r="Q2151" t="str">
        <f>LEFT(N2151,FIND("/",N2151)-1)</f>
        <v>games</v>
      </c>
      <c r="R2151" t="str">
        <f>RIGHT(N2151,LEN(N2151)-FIND("/",N2151))</f>
        <v>video games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IF(L2152&gt;0,E2152/L2152,0)</f>
        <v>101.25</v>
      </c>
      <c r="Q2152" t="str">
        <f>LEFT(N2152,FIND("/",N2152)-1)</f>
        <v>games</v>
      </c>
      <c r="R2152" t="str">
        <f>RIGHT(N2152,LEN(N2152)-FIND("/",N2152))</f>
        <v>video games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IF(L2153&gt;0,E2153/L2153,0)</f>
        <v>19.666666666666668</v>
      </c>
      <c r="Q2153" t="str">
        <f>LEFT(N2153,FIND("/",N2153)-1)</f>
        <v>games</v>
      </c>
      <c r="R2153" t="str">
        <f>RIGHT(N2153,LEN(N2153)-FIND("/",N2153))</f>
        <v>video games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IF(L2154&gt;0,E2154/L2154,0)</f>
        <v>12.5</v>
      </c>
      <c r="Q2154" t="str">
        <f>LEFT(N2154,FIND("/",N2154)-1)</f>
        <v>games</v>
      </c>
      <c r="R2154" t="str">
        <f>RIGHT(N2154,LEN(N2154)-FIND("/",N2154))</f>
        <v>video games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IF(L2155&gt;0,E2155/L2155,0)</f>
        <v>8.5</v>
      </c>
      <c r="Q2155" t="str">
        <f>LEFT(N2155,FIND("/",N2155)-1)</f>
        <v>games</v>
      </c>
      <c r="R2155" t="str">
        <f>RIGHT(N2155,LEN(N2155)-FIND("/",N2155))</f>
        <v>video games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IF(L2156&gt;0,E2156/L2156,0)</f>
        <v>1</v>
      </c>
      <c r="Q2156" t="str">
        <f>LEFT(N2156,FIND("/",N2156)-1)</f>
        <v>games</v>
      </c>
      <c r="R2156" t="str">
        <f>RIGHT(N2156,LEN(N2156)-FIND("/",N2156))</f>
        <v>video games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IF(L2157&gt;0,E2157/L2157,0)</f>
        <v>23</v>
      </c>
      <c r="Q2157" t="str">
        <f>LEFT(N2157,FIND("/",N2157)-1)</f>
        <v>games</v>
      </c>
      <c r="R2157" t="str">
        <f>RIGHT(N2157,LEN(N2157)-FIND("/",N2157))</f>
        <v>video games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IF(L2158&gt;0,E2158/L2158,0)</f>
        <v>17.987951807228917</v>
      </c>
      <c r="Q2158" t="str">
        <f>LEFT(N2158,FIND("/",N2158)-1)</f>
        <v>games</v>
      </c>
      <c r="R2158" t="str">
        <f>RIGHT(N2158,LEN(N2158)-FIND("/",N2158))</f>
        <v>video games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IF(L2159&gt;0,E2159/L2159,0)</f>
        <v>370.94736842105266</v>
      </c>
      <c r="Q2159" t="str">
        <f>LEFT(N2159,FIND("/",N2159)-1)</f>
        <v>games</v>
      </c>
      <c r="R2159" t="str">
        <f>RIGHT(N2159,LEN(N2159)-FIND("/",N2159))</f>
        <v>video games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IF(L2160&gt;0,E2160/L2160,0)</f>
        <v>63.569485530546629</v>
      </c>
      <c r="Q2160" t="str">
        <f>LEFT(N2160,FIND("/",N2160)-1)</f>
        <v>games</v>
      </c>
      <c r="R2160" t="str">
        <f>RIGHT(N2160,LEN(N2160)-FIND("/",N2160))</f>
        <v>video games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IF(L2161&gt;0,E2161/L2161,0)</f>
        <v>13</v>
      </c>
      <c r="Q2161" t="str">
        <f>LEFT(N2161,FIND("/",N2161)-1)</f>
        <v>games</v>
      </c>
      <c r="R2161" t="str">
        <f>RIGHT(N2161,LEN(N2161)-FIND("/",N2161))</f>
        <v>video games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IF(L2162&gt;0,E2162/L2162,0)</f>
        <v>5.3125</v>
      </c>
      <c r="Q2162" t="str">
        <f>LEFT(N2162,FIND("/",N2162)-1)</f>
        <v>games</v>
      </c>
      <c r="R2162" t="str">
        <f>RIGHT(N2162,LEN(N2162)-FIND("/",N2162))</f>
        <v>video games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IF(L2163&gt;0,E2163/L2163,0)</f>
        <v>35.615384615384613</v>
      </c>
      <c r="Q2163" t="str">
        <f>LEFT(N2163,FIND("/",N2163)-1)</f>
        <v>music</v>
      </c>
      <c r="R2163" t="str">
        <f>RIGHT(N2163,LEN(N2163)-FIND("/",N2163))</f>
        <v>rock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IF(L2164&gt;0,E2164/L2164,0)</f>
        <v>87.103448275862064</v>
      </c>
      <c r="Q2164" t="str">
        <f>LEFT(N2164,FIND("/",N2164)-1)</f>
        <v>music</v>
      </c>
      <c r="R2164" t="str">
        <f>RIGHT(N2164,LEN(N2164)-FIND("/",N2164))</f>
        <v>rock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IF(L2165&gt;0,E2165/L2165,0)</f>
        <v>75.11363636363636</v>
      </c>
      <c r="Q2165" t="str">
        <f>LEFT(N2165,FIND("/",N2165)-1)</f>
        <v>music</v>
      </c>
      <c r="R2165" t="str">
        <f>RIGHT(N2165,LEN(N2165)-FIND("/",N2165))</f>
        <v>rock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IF(L2166&gt;0,E2166/L2166,0)</f>
        <v>68.01204819277109</v>
      </c>
      <c r="Q2166" t="str">
        <f>LEFT(N2166,FIND("/",N2166)-1)</f>
        <v>music</v>
      </c>
      <c r="R2166" t="str">
        <f>RIGHT(N2166,LEN(N2166)-FIND("/",N2166))</f>
        <v>rock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IF(L2167&gt;0,E2167/L2167,0)</f>
        <v>29.623931623931625</v>
      </c>
      <c r="Q2167" t="str">
        <f>LEFT(N2167,FIND("/",N2167)-1)</f>
        <v>music</v>
      </c>
      <c r="R2167" t="str">
        <f>RIGHT(N2167,LEN(N2167)-FIND("/",N2167))</f>
        <v>rock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IF(L2168&gt;0,E2168/L2168,0)</f>
        <v>91.625</v>
      </c>
      <c r="Q2168" t="str">
        <f>LEFT(N2168,FIND("/",N2168)-1)</f>
        <v>music</v>
      </c>
      <c r="R2168" t="str">
        <f>RIGHT(N2168,LEN(N2168)-FIND("/",N2168))</f>
        <v>rock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IF(L2169&gt;0,E2169/L2169,0)</f>
        <v>22.5</v>
      </c>
      <c r="Q2169" t="str">
        <f>LEFT(N2169,FIND("/",N2169)-1)</f>
        <v>music</v>
      </c>
      <c r="R2169" t="str">
        <f>RIGHT(N2169,LEN(N2169)-FIND("/",N2169))</f>
        <v>rock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IF(L2170&gt;0,E2170/L2170,0)</f>
        <v>64.366735294117646</v>
      </c>
      <c r="Q2170" t="str">
        <f>LEFT(N2170,FIND("/",N2170)-1)</f>
        <v>music</v>
      </c>
      <c r="R2170" t="str">
        <f>RIGHT(N2170,LEN(N2170)-FIND("/",N2170))</f>
        <v>rock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IF(L2171&gt;0,E2171/L2171,0)</f>
        <v>21.857142857142858</v>
      </c>
      <c r="Q2171" t="str">
        <f>LEFT(N2171,FIND("/",N2171)-1)</f>
        <v>music</v>
      </c>
      <c r="R2171" t="str">
        <f>RIGHT(N2171,LEN(N2171)-FIND("/",N2171))</f>
        <v>rock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IF(L2172&gt;0,E2172/L2172,0)</f>
        <v>33.315789473684212</v>
      </c>
      <c r="Q2172" t="str">
        <f>LEFT(N2172,FIND("/",N2172)-1)</f>
        <v>music</v>
      </c>
      <c r="R2172" t="str">
        <f>RIGHT(N2172,LEN(N2172)-FIND("/",N2172))</f>
        <v>rock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IF(L2173&gt;0,E2173/L2173,0)</f>
        <v>90.276595744680847</v>
      </c>
      <c r="Q2173" t="str">
        <f>LEFT(N2173,FIND("/",N2173)-1)</f>
        <v>music</v>
      </c>
      <c r="R2173" t="str">
        <f>RIGHT(N2173,LEN(N2173)-FIND("/",N2173))</f>
        <v>rock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IF(L2174&gt;0,E2174/L2174,0)</f>
        <v>76.92307692307692</v>
      </c>
      <c r="Q2174" t="str">
        <f>LEFT(N2174,FIND("/",N2174)-1)</f>
        <v>music</v>
      </c>
      <c r="R2174" t="str">
        <f>RIGHT(N2174,LEN(N2174)-FIND("/",N2174))</f>
        <v>rock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IF(L2175&gt;0,E2175/L2175,0)</f>
        <v>59.233333333333334</v>
      </c>
      <c r="Q2175" t="str">
        <f>LEFT(N2175,FIND("/",N2175)-1)</f>
        <v>music</v>
      </c>
      <c r="R2175" t="str">
        <f>RIGHT(N2175,LEN(N2175)-FIND("/",N2175))</f>
        <v>rock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IF(L2176&gt;0,E2176/L2176,0)</f>
        <v>65.38095238095238</v>
      </c>
      <c r="Q2176" t="str">
        <f>LEFT(N2176,FIND("/",N2176)-1)</f>
        <v>music</v>
      </c>
      <c r="R2176" t="str">
        <f>RIGHT(N2176,LEN(N2176)-FIND("/",N2176))</f>
        <v>rock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IF(L2177&gt;0,E2177/L2177,0)</f>
        <v>67.307692307692307</v>
      </c>
      <c r="Q2177" t="str">
        <f>LEFT(N2177,FIND("/",N2177)-1)</f>
        <v>music</v>
      </c>
      <c r="R2177" t="str">
        <f>RIGHT(N2177,LEN(N2177)-FIND("/",N2177))</f>
        <v>rock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IF(L2178&gt;0,E2178/L2178,0)</f>
        <v>88.74647887323944</v>
      </c>
      <c r="Q2178" t="str">
        <f>LEFT(N2178,FIND("/",N2178)-1)</f>
        <v>music</v>
      </c>
      <c r="R2178" t="str">
        <f>RIGHT(N2178,LEN(N2178)-FIND("/",N2178))</f>
        <v>rock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IF(L2179&gt;0,E2179/L2179,0)</f>
        <v>65.868421052631575</v>
      </c>
      <c r="Q2179" t="str">
        <f>LEFT(N2179,FIND("/",N2179)-1)</f>
        <v>music</v>
      </c>
      <c r="R2179" t="str">
        <f>RIGHT(N2179,LEN(N2179)-FIND("/",N2179))</f>
        <v>rock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IF(L2180&gt;0,E2180/L2180,0)</f>
        <v>40.349243306169967</v>
      </c>
      <c r="Q2180" t="str">
        <f>LEFT(N2180,FIND("/",N2180)-1)</f>
        <v>music</v>
      </c>
      <c r="R2180" t="str">
        <f>RIGHT(N2180,LEN(N2180)-FIND("/",N2180))</f>
        <v>rock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IF(L2181&gt;0,E2181/L2181,0)</f>
        <v>76.857142857142861</v>
      </c>
      <c r="Q2181" t="str">
        <f>LEFT(N2181,FIND("/",N2181)-1)</f>
        <v>music</v>
      </c>
      <c r="R2181" t="str">
        <f>RIGHT(N2181,LEN(N2181)-FIND("/",N2181))</f>
        <v>rock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IF(L2182&gt;0,E2182/L2182,0)</f>
        <v>68.707820512820518</v>
      </c>
      <c r="Q2182" t="str">
        <f>LEFT(N2182,FIND("/",N2182)-1)</f>
        <v>music</v>
      </c>
      <c r="R2182" t="str">
        <f>RIGHT(N2182,LEN(N2182)-FIND("/",N2182))</f>
        <v>rock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IF(L2183&gt;0,E2183/L2183,0)</f>
        <v>57.773584905660378</v>
      </c>
      <c r="Q2183" t="str">
        <f>LEFT(N2183,FIND("/",N2183)-1)</f>
        <v>games</v>
      </c>
      <c r="R2183" t="str">
        <f>RIGHT(N2183,LEN(N2183)-FIND("/",N2183))</f>
        <v>tabletop games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IF(L2184&gt;0,E2184/L2184,0)</f>
        <v>44.171348314606739</v>
      </c>
      <c r="Q2184" t="str">
        <f>LEFT(N2184,FIND("/",N2184)-1)</f>
        <v>games</v>
      </c>
      <c r="R2184" t="str">
        <f>RIGHT(N2184,LEN(N2184)-FIND("/",N2184))</f>
        <v>tabletop games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IF(L2185&gt;0,E2185/L2185,0)</f>
        <v>31.566308243727597</v>
      </c>
      <c r="Q2185" t="str">
        <f>LEFT(N2185,FIND("/",N2185)-1)</f>
        <v>games</v>
      </c>
      <c r="R2185" t="str">
        <f>RIGHT(N2185,LEN(N2185)-FIND("/",N2185))</f>
        <v>tabletop games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IF(L2186&gt;0,E2186/L2186,0)</f>
        <v>107.04511278195488</v>
      </c>
      <c r="Q2186" t="str">
        <f>LEFT(N2186,FIND("/",N2186)-1)</f>
        <v>games</v>
      </c>
      <c r="R2186" t="str">
        <f>RIGHT(N2186,LEN(N2186)-FIND("/",N2186))</f>
        <v>tabletop games</v>
      </c>
      <c r="S2186" s="20">
        <f>(((J2186/60)/60)/24)+DATE(1970,1,1)</f>
        <v>42380.690289351856</v>
      </c>
      <c r="T2186" s="20">
        <f>(((I2186/60)/60)/24)+DATE(1970,1,1)</f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IF(L2187&gt;0,E2187/L2187,0)</f>
        <v>149.03451043338683</v>
      </c>
      <c r="Q2187" t="str">
        <f>LEFT(N2187,FIND("/",N2187)-1)</f>
        <v>games</v>
      </c>
      <c r="R2187" t="str">
        <f>RIGHT(N2187,LEN(N2187)-FIND("/",N2187))</f>
        <v>tabletop games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IF(L2188&gt;0,E2188/L2188,0)</f>
        <v>55.956632653061227</v>
      </c>
      <c r="Q2188" t="str">
        <f>LEFT(N2188,FIND("/",N2188)-1)</f>
        <v>games</v>
      </c>
      <c r="R2188" t="str">
        <f>RIGHT(N2188,LEN(N2188)-FIND("/",N2188))</f>
        <v>tabletop games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IF(L2189&gt;0,E2189/L2189,0)</f>
        <v>56.970381807973048</v>
      </c>
      <c r="Q2189" t="str">
        <f>LEFT(N2189,FIND("/",N2189)-1)</f>
        <v>games</v>
      </c>
      <c r="R2189" t="str">
        <f>RIGHT(N2189,LEN(N2189)-FIND("/",N2189))</f>
        <v>tabletop games</v>
      </c>
      <c r="S2189" s="20">
        <f>(((J2189/60)/60)/24)+DATE(1970,1,1)</f>
        <v>42068.209097222221</v>
      </c>
      <c r="T2189" s="20">
        <f>(((I2189/60)/60)/24)+DATE(1970,1,1)</f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IF(L2190&gt;0,E2190/L2190,0)</f>
        <v>44.056420233463037</v>
      </c>
      <c r="Q2190" t="str">
        <f>LEFT(N2190,FIND("/",N2190)-1)</f>
        <v>games</v>
      </c>
      <c r="R2190" t="str">
        <f>RIGHT(N2190,LEN(N2190)-FIND("/",N2190))</f>
        <v>tabletop games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IF(L2191&gt;0,E2191/L2191,0)</f>
        <v>68.625</v>
      </c>
      <c r="Q2191" t="str">
        <f>LEFT(N2191,FIND("/",N2191)-1)</f>
        <v>games</v>
      </c>
      <c r="R2191" t="str">
        <f>RIGHT(N2191,LEN(N2191)-FIND("/",N2191))</f>
        <v>tabletop games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IF(L2192&gt;0,E2192/L2192,0)</f>
        <v>65.318435754189949</v>
      </c>
      <c r="Q2192" t="str">
        <f>LEFT(N2192,FIND("/",N2192)-1)</f>
        <v>games</v>
      </c>
      <c r="R2192" t="str">
        <f>RIGHT(N2192,LEN(N2192)-FIND("/",N2192))</f>
        <v>tabletop games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IF(L2193&gt;0,E2193/L2193,0)</f>
        <v>35.92</v>
      </c>
      <c r="Q2193" t="str">
        <f>LEFT(N2193,FIND("/",N2193)-1)</f>
        <v>games</v>
      </c>
      <c r="R2193" t="str">
        <f>RIGHT(N2193,LEN(N2193)-FIND("/",N2193))</f>
        <v>tabletop games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IF(L2194&gt;0,E2194/L2194,0)</f>
        <v>40.070667078443485</v>
      </c>
      <c r="Q2194" t="str">
        <f>LEFT(N2194,FIND("/",N2194)-1)</f>
        <v>games</v>
      </c>
      <c r="R2194" t="str">
        <f>RIGHT(N2194,LEN(N2194)-FIND("/",N2194))</f>
        <v>tabletop games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IF(L2195&gt;0,E2195/L2195,0)</f>
        <v>75.647714604236342</v>
      </c>
      <c r="Q2195" t="str">
        <f>LEFT(N2195,FIND("/",N2195)-1)</f>
        <v>games</v>
      </c>
      <c r="R2195" t="str">
        <f>RIGHT(N2195,LEN(N2195)-FIND("/",N2195))</f>
        <v>tabletop games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IF(L2196&gt;0,E2196/L2196,0)</f>
        <v>61.203872437357631</v>
      </c>
      <c r="Q2196" t="str">
        <f>LEFT(N2196,FIND("/",N2196)-1)</f>
        <v>games</v>
      </c>
      <c r="R2196" t="str">
        <f>RIGHT(N2196,LEN(N2196)-FIND("/",N2196))</f>
        <v>tabletop games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IF(L2197&gt;0,E2197/L2197,0)</f>
        <v>48.130434782608695</v>
      </c>
      <c r="Q2197" t="str">
        <f>LEFT(N2197,FIND("/",N2197)-1)</f>
        <v>games</v>
      </c>
      <c r="R2197" t="str">
        <f>RIGHT(N2197,LEN(N2197)-FIND("/",N2197))</f>
        <v>tabletop games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IF(L2198&gt;0,E2198/L2198,0)</f>
        <v>68.106837606837601</v>
      </c>
      <c r="Q2198" t="str">
        <f>LEFT(N2198,FIND("/",N2198)-1)</f>
        <v>games</v>
      </c>
      <c r="R2198" t="str">
        <f>RIGHT(N2198,LEN(N2198)-FIND("/",N2198))</f>
        <v>tabletop games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IF(L2199&gt;0,E2199/L2199,0)</f>
        <v>65.891300230946882</v>
      </c>
      <c r="Q2199" t="str">
        <f>LEFT(N2199,FIND("/",N2199)-1)</f>
        <v>games</v>
      </c>
      <c r="R2199" t="str">
        <f>RIGHT(N2199,LEN(N2199)-FIND("/",N2199))</f>
        <v>tabletop games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IF(L2200&gt;0,E2200/L2200,0)</f>
        <v>81.654377880184327</v>
      </c>
      <c r="Q2200" t="str">
        <f>LEFT(N2200,FIND("/",N2200)-1)</f>
        <v>games</v>
      </c>
      <c r="R2200" t="str">
        <f>RIGHT(N2200,LEN(N2200)-FIND("/",N2200))</f>
        <v>tabletop games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IF(L2201&gt;0,E2201/L2201,0)</f>
        <v>52.701195219123505</v>
      </c>
      <c r="Q2201" t="str">
        <f>LEFT(N2201,FIND("/",N2201)-1)</f>
        <v>games</v>
      </c>
      <c r="R2201" t="str">
        <f>RIGHT(N2201,LEN(N2201)-FIND("/",N2201))</f>
        <v>tabletop games</v>
      </c>
      <c r="S2201" s="20">
        <f>(((J2201/60)/60)/24)+DATE(1970,1,1)</f>
        <v>42262.416643518518</v>
      </c>
      <c r="T2201" s="20">
        <f>(((I2201/60)/60)/24)+DATE(1970,1,1)</f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IF(L2202&gt;0,E2202/L2202,0)</f>
        <v>41.228136882129277</v>
      </c>
      <c r="Q2202" t="str">
        <f>LEFT(N2202,FIND("/",N2202)-1)</f>
        <v>games</v>
      </c>
      <c r="R2202" t="str">
        <f>RIGHT(N2202,LEN(N2202)-FIND("/",N2202))</f>
        <v>tabletop games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IF(L2203&gt;0,E2203/L2203,0)</f>
        <v>15.035357142857142</v>
      </c>
      <c r="Q2203" t="str">
        <f>LEFT(N2203,FIND("/",N2203)-1)</f>
        <v>music</v>
      </c>
      <c r="R2203" t="str">
        <f>RIGHT(N2203,LEN(N2203)-FIND("/",N2203))</f>
        <v>electronic music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IF(L2204&gt;0,E2204/L2204,0)</f>
        <v>39.066920943134534</v>
      </c>
      <c r="Q2204" t="str">
        <f>LEFT(N2204,FIND("/",N2204)-1)</f>
        <v>music</v>
      </c>
      <c r="R2204" t="str">
        <f>RIGHT(N2204,LEN(N2204)-FIND("/",N2204))</f>
        <v>electronic music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IF(L2205&gt;0,E2205/L2205,0)</f>
        <v>43.82</v>
      </c>
      <c r="Q2205" t="str">
        <f>LEFT(N2205,FIND("/",N2205)-1)</f>
        <v>music</v>
      </c>
      <c r="R2205" t="str">
        <f>RIGHT(N2205,LEN(N2205)-FIND("/",N2205))</f>
        <v>electronic music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IF(L2206&gt;0,E2206/L2206,0)</f>
        <v>27.301369863013697</v>
      </c>
      <c r="Q2206" t="str">
        <f>LEFT(N2206,FIND("/",N2206)-1)</f>
        <v>music</v>
      </c>
      <c r="R2206" t="str">
        <f>RIGHT(N2206,LEN(N2206)-FIND("/",N2206))</f>
        <v>electronic music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IF(L2207&gt;0,E2207/L2207,0)</f>
        <v>42.222222222222221</v>
      </c>
      <c r="Q2207" t="str">
        <f>LEFT(N2207,FIND("/",N2207)-1)</f>
        <v>music</v>
      </c>
      <c r="R2207" t="str">
        <f>RIGHT(N2207,LEN(N2207)-FIND("/",N2207))</f>
        <v>electronic music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IF(L2208&gt;0,E2208/L2208,0)</f>
        <v>33.235294117647058</v>
      </c>
      <c r="Q2208" t="str">
        <f>LEFT(N2208,FIND("/",N2208)-1)</f>
        <v>music</v>
      </c>
      <c r="R2208" t="str">
        <f>RIGHT(N2208,LEN(N2208)-FIND("/",N2208))</f>
        <v>electronic music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IF(L2209&gt;0,E2209/L2209,0)</f>
        <v>285.71428571428572</v>
      </c>
      <c r="Q2209" t="str">
        <f>LEFT(N2209,FIND("/",N2209)-1)</f>
        <v>music</v>
      </c>
      <c r="R2209" t="str">
        <f>RIGHT(N2209,LEN(N2209)-FIND("/",N2209))</f>
        <v>electronic music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IF(L2210&gt;0,E2210/L2210,0)</f>
        <v>42.333333333333336</v>
      </c>
      <c r="Q2210" t="str">
        <f>LEFT(N2210,FIND("/",N2210)-1)</f>
        <v>music</v>
      </c>
      <c r="R2210" t="str">
        <f>RIGHT(N2210,LEN(N2210)-FIND("/",N2210))</f>
        <v>electronic music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IF(L2211&gt;0,E2211/L2211,0)</f>
        <v>50.266666666666666</v>
      </c>
      <c r="Q2211" t="str">
        <f>LEFT(N2211,FIND("/",N2211)-1)</f>
        <v>music</v>
      </c>
      <c r="R2211" t="str">
        <f>RIGHT(N2211,LEN(N2211)-FIND("/",N2211))</f>
        <v>electronic music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IF(L2212&gt;0,E2212/L2212,0)</f>
        <v>61.902777777777779</v>
      </c>
      <c r="Q2212" t="str">
        <f>LEFT(N2212,FIND("/",N2212)-1)</f>
        <v>music</v>
      </c>
      <c r="R2212" t="str">
        <f>RIGHT(N2212,LEN(N2212)-FIND("/",N2212))</f>
        <v>electronic music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IF(L2213&gt;0,E2213/L2213,0)</f>
        <v>40.75</v>
      </c>
      <c r="Q2213" t="str">
        <f>LEFT(N2213,FIND("/",N2213)-1)</f>
        <v>music</v>
      </c>
      <c r="R2213" t="str">
        <f>RIGHT(N2213,LEN(N2213)-FIND("/",N2213))</f>
        <v>electronic music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IF(L2214&gt;0,E2214/L2214,0)</f>
        <v>55.796747967479675</v>
      </c>
      <c r="Q2214" t="str">
        <f>LEFT(N2214,FIND("/",N2214)-1)</f>
        <v>music</v>
      </c>
      <c r="R2214" t="str">
        <f>RIGHT(N2214,LEN(N2214)-FIND("/",N2214))</f>
        <v>electronic music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IF(L2215&gt;0,E2215/L2215,0)</f>
        <v>10</v>
      </c>
      <c r="Q2215" t="str">
        <f>LEFT(N2215,FIND("/",N2215)-1)</f>
        <v>music</v>
      </c>
      <c r="R2215" t="str">
        <f>RIGHT(N2215,LEN(N2215)-FIND("/",N2215))</f>
        <v>electronic music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IF(L2216&gt;0,E2216/L2216,0)</f>
        <v>73.125416666666666</v>
      </c>
      <c r="Q2216" t="str">
        <f>LEFT(N2216,FIND("/",N2216)-1)</f>
        <v>music</v>
      </c>
      <c r="R2216" t="str">
        <f>RIGHT(N2216,LEN(N2216)-FIND("/",N2216))</f>
        <v>electronic music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IF(L2217&gt;0,E2217/L2217,0)</f>
        <v>26.060606060606062</v>
      </c>
      <c r="Q2217" t="str">
        <f>LEFT(N2217,FIND("/",N2217)-1)</f>
        <v>music</v>
      </c>
      <c r="R2217" t="str">
        <f>RIGHT(N2217,LEN(N2217)-FIND("/",N2217))</f>
        <v>electronic music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IF(L2218&gt;0,E2218/L2218,0)</f>
        <v>22.642857142857142</v>
      </c>
      <c r="Q2218" t="str">
        <f>LEFT(N2218,FIND("/",N2218)-1)</f>
        <v>music</v>
      </c>
      <c r="R2218" t="str">
        <f>RIGHT(N2218,LEN(N2218)-FIND("/",N2218))</f>
        <v>electronic music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IF(L2219&gt;0,E2219/L2219,0)</f>
        <v>47.222222222222221</v>
      </c>
      <c r="Q2219" t="str">
        <f>LEFT(N2219,FIND("/",N2219)-1)</f>
        <v>music</v>
      </c>
      <c r="R2219" t="str">
        <f>RIGHT(N2219,LEN(N2219)-FIND("/",N2219))</f>
        <v>electronic music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IF(L2220&gt;0,E2220/L2220,0)</f>
        <v>32.324473684210524</v>
      </c>
      <c r="Q2220" t="str">
        <f>LEFT(N2220,FIND("/",N2220)-1)</f>
        <v>music</v>
      </c>
      <c r="R2220" t="str">
        <f>RIGHT(N2220,LEN(N2220)-FIND("/",N2220))</f>
        <v>electronic music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IF(L2221&gt;0,E2221/L2221,0)</f>
        <v>53.421052631578945</v>
      </c>
      <c r="Q2221" t="str">
        <f>LEFT(N2221,FIND("/",N2221)-1)</f>
        <v>music</v>
      </c>
      <c r="R2221" t="str">
        <f>RIGHT(N2221,LEN(N2221)-FIND("/",N2221))</f>
        <v>electronic music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IF(L2222&gt;0,E2222/L2222,0)</f>
        <v>51.304347826086953</v>
      </c>
      <c r="Q2222" t="str">
        <f>LEFT(N2222,FIND("/",N2222)-1)</f>
        <v>music</v>
      </c>
      <c r="R2222" t="str">
        <f>RIGHT(N2222,LEN(N2222)-FIND("/",N2222))</f>
        <v>electronic music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IF(L2223&gt;0,E2223/L2223,0)</f>
        <v>37.197247706422019</v>
      </c>
      <c r="Q2223" t="str">
        <f>LEFT(N2223,FIND("/",N2223)-1)</f>
        <v>games</v>
      </c>
      <c r="R2223" t="str">
        <f>RIGHT(N2223,LEN(N2223)-FIND("/",N2223))</f>
        <v>tabletop games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IF(L2224&gt;0,E2224/L2224,0)</f>
        <v>27.1</v>
      </c>
      <c r="Q2224" t="str">
        <f>LEFT(N2224,FIND("/",N2224)-1)</f>
        <v>games</v>
      </c>
      <c r="R2224" t="str">
        <f>RIGHT(N2224,LEN(N2224)-FIND("/",N2224))</f>
        <v>tabletop games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IF(L2225&gt;0,E2225/L2225,0)</f>
        <v>206.31</v>
      </c>
      <c r="Q2225" t="str">
        <f>LEFT(N2225,FIND("/",N2225)-1)</f>
        <v>games</v>
      </c>
      <c r="R2225" t="str">
        <f>RIGHT(N2225,LEN(N2225)-FIND("/",N2225))</f>
        <v>tabletop games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IF(L2226&gt;0,E2226/L2226,0)</f>
        <v>82.145270270270274</v>
      </c>
      <c r="Q2226" t="str">
        <f>LEFT(N2226,FIND("/",N2226)-1)</f>
        <v>games</v>
      </c>
      <c r="R2226" t="str">
        <f>RIGHT(N2226,LEN(N2226)-FIND("/",N2226))</f>
        <v>tabletop games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IF(L2227&gt;0,E2227/L2227,0)</f>
        <v>164.79651993355483</v>
      </c>
      <c r="Q2227" t="str">
        <f>LEFT(N2227,FIND("/",N2227)-1)</f>
        <v>games</v>
      </c>
      <c r="R2227" t="str">
        <f>RIGHT(N2227,LEN(N2227)-FIND("/",N2227))</f>
        <v>tabletop games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IF(L2228&gt;0,E2228/L2228,0)</f>
        <v>60.820280373831778</v>
      </c>
      <c r="Q2228" t="str">
        <f>LEFT(N2228,FIND("/",N2228)-1)</f>
        <v>games</v>
      </c>
      <c r="R2228" t="str">
        <f>RIGHT(N2228,LEN(N2228)-FIND("/",N2228))</f>
        <v>tabletop games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IF(L2229&gt;0,E2229/L2229,0)</f>
        <v>67.970099667774093</v>
      </c>
      <c r="Q2229" t="str">
        <f>LEFT(N2229,FIND("/",N2229)-1)</f>
        <v>games</v>
      </c>
      <c r="R2229" t="str">
        <f>RIGHT(N2229,LEN(N2229)-FIND("/",N2229))</f>
        <v>tabletop games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IF(L2230&gt;0,E2230/L2230,0)</f>
        <v>81.561805555555551</v>
      </c>
      <c r="Q2230" t="str">
        <f>LEFT(N2230,FIND("/",N2230)-1)</f>
        <v>games</v>
      </c>
      <c r="R2230" t="str">
        <f>RIGHT(N2230,LEN(N2230)-FIND("/",N2230))</f>
        <v>tabletop games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IF(L2231&gt;0,E2231/L2231,0)</f>
        <v>25.42547309833024</v>
      </c>
      <c r="Q2231" t="str">
        <f>LEFT(N2231,FIND("/",N2231)-1)</f>
        <v>games</v>
      </c>
      <c r="R2231" t="str">
        <f>RIGHT(N2231,LEN(N2231)-FIND("/",N2231))</f>
        <v>tabletop games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IF(L2232&gt;0,E2232/L2232,0)</f>
        <v>21.497991967871485</v>
      </c>
      <c r="Q2232" t="str">
        <f>LEFT(N2232,FIND("/",N2232)-1)</f>
        <v>games</v>
      </c>
      <c r="R2232" t="str">
        <f>RIGHT(N2232,LEN(N2232)-FIND("/",N2232))</f>
        <v>tabletop games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IF(L2233&gt;0,E2233/L2233,0)</f>
        <v>27.226630727762803</v>
      </c>
      <c r="Q2233" t="str">
        <f>LEFT(N2233,FIND("/",N2233)-1)</f>
        <v>games</v>
      </c>
      <c r="R2233" t="str">
        <f>RIGHT(N2233,LEN(N2233)-FIND("/",N2233))</f>
        <v>tabletop games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IF(L2234&gt;0,E2234/L2234,0)</f>
        <v>25.091093117408906</v>
      </c>
      <c r="Q2234" t="str">
        <f>LEFT(N2234,FIND("/",N2234)-1)</f>
        <v>games</v>
      </c>
      <c r="R2234" t="str">
        <f>RIGHT(N2234,LEN(N2234)-FIND("/",N2234))</f>
        <v>tabletop games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IF(L2235&gt;0,E2235/L2235,0)</f>
        <v>21.230179028132991</v>
      </c>
      <c r="Q2235" t="str">
        <f>LEFT(N2235,FIND("/",N2235)-1)</f>
        <v>games</v>
      </c>
      <c r="R2235" t="str">
        <f>RIGHT(N2235,LEN(N2235)-FIND("/",N2235))</f>
        <v>tabletop games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IF(L2236&gt;0,E2236/L2236,0)</f>
        <v>41.607142857142854</v>
      </c>
      <c r="Q2236" t="str">
        <f>LEFT(N2236,FIND("/",N2236)-1)</f>
        <v>games</v>
      </c>
      <c r="R2236" t="str">
        <f>RIGHT(N2236,LEN(N2236)-FIND("/",N2236))</f>
        <v>tabletop games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IF(L2237&gt;0,E2237/L2237,0)</f>
        <v>135.58503401360545</v>
      </c>
      <c r="Q2237" t="str">
        <f>LEFT(N2237,FIND("/",N2237)-1)</f>
        <v>games</v>
      </c>
      <c r="R2237" t="str">
        <f>RIGHT(N2237,LEN(N2237)-FIND("/",N2237))</f>
        <v>tabletop games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IF(L2238&gt;0,E2238/L2238,0)</f>
        <v>22.116176470588236</v>
      </c>
      <c r="Q2238" t="str">
        <f>LEFT(N2238,FIND("/",N2238)-1)</f>
        <v>games</v>
      </c>
      <c r="R2238" t="str">
        <f>RIGHT(N2238,LEN(N2238)-FIND("/",N2238))</f>
        <v>tabletop games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IF(L2239&gt;0,E2239/L2239,0)</f>
        <v>64.625635808748726</v>
      </c>
      <c r="Q2239" t="str">
        <f>LEFT(N2239,FIND("/",N2239)-1)</f>
        <v>games</v>
      </c>
      <c r="R2239" t="str">
        <f>RIGHT(N2239,LEN(N2239)-FIND("/",N2239))</f>
        <v>tabletop games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IF(L2240&gt;0,E2240/L2240,0)</f>
        <v>69.569620253164558</v>
      </c>
      <c r="Q2240" t="str">
        <f>LEFT(N2240,FIND("/",N2240)-1)</f>
        <v>games</v>
      </c>
      <c r="R2240" t="str">
        <f>RIGHT(N2240,LEN(N2240)-FIND("/",N2240))</f>
        <v>tabletop games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IF(L2241&gt;0,E2241/L2241,0)</f>
        <v>75.133028169014082</v>
      </c>
      <c r="Q2241" t="str">
        <f>LEFT(N2241,FIND("/",N2241)-1)</f>
        <v>games</v>
      </c>
      <c r="R2241" t="str">
        <f>RIGHT(N2241,LEN(N2241)-FIND("/",N2241))</f>
        <v>tabletop games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IF(L2242&gt;0,E2242/L2242,0)</f>
        <v>140.97916666666666</v>
      </c>
      <c r="Q2242" t="str">
        <f>LEFT(N2242,FIND("/",N2242)-1)</f>
        <v>games</v>
      </c>
      <c r="R2242" t="str">
        <f>RIGHT(N2242,LEN(N2242)-FIND("/",N2242))</f>
        <v>tabletop games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IF(L2243&gt;0,E2243/L2243,0)</f>
        <v>49.472392638036808</v>
      </c>
      <c r="Q2243" t="str">
        <f>LEFT(N2243,FIND("/",N2243)-1)</f>
        <v>games</v>
      </c>
      <c r="R2243" t="str">
        <f>RIGHT(N2243,LEN(N2243)-FIND("/",N2243))</f>
        <v>tabletop games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IF(L2244&gt;0,E2244/L2244,0)</f>
        <v>53.865251485148519</v>
      </c>
      <c r="Q2244" t="str">
        <f>LEFT(N2244,FIND("/",N2244)-1)</f>
        <v>games</v>
      </c>
      <c r="R2244" t="str">
        <f>RIGHT(N2244,LEN(N2244)-FIND("/",N2244))</f>
        <v>tabletop games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IF(L2245&gt;0,E2245/L2245,0)</f>
        <v>4.5712530712530715</v>
      </c>
      <c r="Q2245" t="str">
        <f>LEFT(N2245,FIND("/",N2245)-1)</f>
        <v>games</v>
      </c>
      <c r="R2245" t="str">
        <f>RIGHT(N2245,LEN(N2245)-FIND("/",N2245))</f>
        <v>tabletop games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IF(L2246&gt;0,E2246/L2246,0)</f>
        <v>65.00344827586207</v>
      </c>
      <c r="Q2246" t="str">
        <f>LEFT(N2246,FIND("/",N2246)-1)</f>
        <v>games</v>
      </c>
      <c r="R2246" t="str">
        <f>RIGHT(N2246,LEN(N2246)-FIND("/",N2246))</f>
        <v>tabletop games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IF(L2247&gt;0,E2247/L2247,0)</f>
        <v>53.475252525252522</v>
      </c>
      <c r="Q2247" t="str">
        <f>LEFT(N2247,FIND("/",N2247)-1)</f>
        <v>games</v>
      </c>
      <c r="R2247" t="str">
        <f>RIGHT(N2247,LEN(N2247)-FIND("/",N2247))</f>
        <v>tabletop games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IF(L2248&gt;0,E2248/L2248,0)</f>
        <v>43.912280701754383</v>
      </c>
      <c r="Q2248" t="str">
        <f>LEFT(N2248,FIND("/",N2248)-1)</f>
        <v>games</v>
      </c>
      <c r="R2248" t="str">
        <f>RIGHT(N2248,LEN(N2248)-FIND("/",N2248))</f>
        <v>tabletop games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IF(L2249&gt;0,E2249/L2249,0)</f>
        <v>50.852631578947367</v>
      </c>
      <c r="Q2249" t="str">
        <f>LEFT(N2249,FIND("/",N2249)-1)</f>
        <v>games</v>
      </c>
      <c r="R2249" t="str">
        <f>RIGHT(N2249,LEN(N2249)-FIND("/",N2249))</f>
        <v>tabletop games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IF(L2250&gt;0,E2250/L2250,0)</f>
        <v>58.6328125</v>
      </c>
      <c r="Q2250" t="str">
        <f>LEFT(N2250,FIND("/",N2250)-1)</f>
        <v>games</v>
      </c>
      <c r="R2250" t="str">
        <f>RIGHT(N2250,LEN(N2250)-FIND("/",N2250))</f>
        <v>tabletop games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IF(L2251&gt;0,E2251/L2251,0)</f>
        <v>32.81666666666667</v>
      </c>
      <c r="Q2251" t="str">
        <f>LEFT(N2251,FIND("/",N2251)-1)</f>
        <v>games</v>
      </c>
      <c r="R2251" t="str">
        <f>RIGHT(N2251,LEN(N2251)-FIND("/",N2251))</f>
        <v>tabletop games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IF(L2252&gt;0,E2252/L2252,0)</f>
        <v>426.93169877408059</v>
      </c>
      <c r="Q2252" t="str">
        <f>LEFT(N2252,FIND("/",N2252)-1)</f>
        <v>games</v>
      </c>
      <c r="R2252" t="str">
        <f>RIGHT(N2252,LEN(N2252)-FIND("/",N2252))</f>
        <v>tabletop games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IF(L2253&gt;0,E2253/L2253,0)</f>
        <v>23.808729166666669</v>
      </c>
      <c r="Q2253" t="str">
        <f>LEFT(N2253,FIND("/",N2253)-1)</f>
        <v>games</v>
      </c>
      <c r="R2253" t="str">
        <f>RIGHT(N2253,LEN(N2253)-FIND("/",N2253))</f>
        <v>tabletop games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IF(L2254&gt;0,E2254/L2254,0)</f>
        <v>98.413654618473899</v>
      </c>
      <c r="Q2254" t="str">
        <f>LEFT(N2254,FIND("/",N2254)-1)</f>
        <v>games</v>
      </c>
      <c r="R2254" t="str">
        <f>RIGHT(N2254,LEN(N2254)-FIND("/",N2254))</f>
        <v>tabletop games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IF(L2255&gt;0,E2255/L2255,0)</f>
        <v>107.32142857142857</v>
      </c>
      <c r="Q2255" t="str">
        <f>LEFT(N2255,FIND("/",N2255)-1)</f>
        <v>games</v>
      </c>
      <c r="R2255" t="str">
        <f>RIGHT(N2255,LEN(N2255)-FIND("/",N2255))</f>
        <v>tabletop games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IF(L2256&gt;0,E2256/L2256,0)</f>
        <v>11.67005076142132</v>
      </c>
      <c r="Q2256" t="str">
        <f>LEFT(N2256,FIND("/",N2256)-1)</f>
        <v>games</v>
      </c>
      <c r="R2256" t="str">
        <f>RIGHT(N2256,LEN(N2256)-FIND("/",N2256))</f>
        <v>tabletop games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IF(L2257&gt;0,E2257/L2257,0)</f>
        <v>41.782287822878232</v>
      </c>
      <c r="Q2257" t="str">
        <f>LEFT(N2257,FIND("/",N2257)-1)</f>
        <v>games</v>
      </c>
      <c r="R2257" t="str">
        <f>RIGHT(N2257,LEN(N2257)-FIND("/",N2257))</f>
        <v>tabletop games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IF(L2258&gt;0,E2258/L2258,0)</f>
        <v>21.38</v>
      </c>
      <c r="Q2258" t="str">
        <f>LEFT(N2258,FIND("/",N2258)-1)</f>
        <v>games</v>
      </c>
      <c r="R2258" t="str">
        <f>RIGHT(N2258,LEN(N2258)-FIND("/",N2258))</f>
        <v>tabletop games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IF(L2259&gt;0,E2259/L2259,0)</f>
        <v>94.103550295857985</v>
      </c>
      <c r="Q2259" t="str">
        <f>LEFT(N2259,FIND("/",N2259)-1)</f>
        <v>games</v>
      </c>
      <c r="R2259" t="str">
        <f>RIGHT(N2259,LEN(N2259)-FIND("/",N2259))</f>
        <v>tabletop games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IF(L2260&gt;0,E2260/L2260,0)</f>
        <v>15.721951219512196</v>
      </c>
      <c r="Q2260" t="str">
        <f>LEFT(N2260,FIND("/",N2260)-1)</f>
        <v>games</v>
      </c>
      <c r="R2260" t="str">
        <f>RIGHT(N2260,LEN(N2260)-FIND("/",N2260))</f>
        <v>tabletop games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IF(L2261&gt;0,E2261/L2261,0)</f>
        <v>90.635922330097088</v>
      </c>
      <c r="Q2261" t="str">
        <f>LEFT(N2261,FIND("/",N2261)-1)</f>
        <v>games</v>
      </c>
      <c r="R2261" t="str">
        <f>RIGHT(N2261,LEN(N2261)-FIND("/",N2261))</f>
        <v>tabletop games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IF(L2262&gt;0,E2262/L2262,0)</f>
        <v>97.297619047619051</v>
      </c>
      <c r="Q2262" t="str">
        <f>LEFT(N2262,FIND("/",N2262)-1)</f>
        <v>games</v>
      </c>
      <c r="R2262" t="str">
        <f>RIGHT(N2262,LEN(N2262)-FIND("/",N2262))</f>
        <v>tabletop games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IF(L2263&gt;0,E2263/L2263,0)</f>
        <v>37.11904761904762</v>
      </c>
      <c r="Q2263" t="str">
        <f>LEFT(N2263,FIND("/",N2263)-1)</f>
        <v>games</v>
      </c>
      <c r="R2263" t="str">
        <f>RIGHT(N2263,LEN(N2263)-FIND("/",N2263))</f>
        <v>tabletop games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IF(L2264&gt;0,E2264/L2264,0)</f>
        <v>28.104972375690608</v>
      </c>
      <c r="Q2264" t="str">
        <f>LEFT(N2264,FIND("/",N2264)-1)</f>
        <v>games</v>
      </c>
      <c r="R2264" t="str">
        <f>RIGHT(N2264,LEN(N2264)-FIND("/",N2264))</f>
        <v>tabletop games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IF(L2265&gt;0,E2265/L2265,0)</f>
        <v>144.43333333333334</v>
      </c>
      <c r="Q2265" t="str">
        <f>LEFT(N2265,FIND("/",N2265)-1)</f>
        <v>games</v>
      </c>
      <c r="R2265" t="str">
        <f>RIGHT(N2265,LEN(N2265)-FIND("/",N2265))</f>
        <v>tabletop games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IF(L2266&gt;0,E2266/L2266,0)</f>
        <v>24.274157303370785</v>
      </c>
      <c r="Q2266" t="str">
        <f>LEFT(N2266,FIND("/",N2266)-1)</f>
        <v>games</v>
      </c>
      <c r="R2266" t="str">
        <f>RIGHT(N2266,LEN(N2266)-FIND("/",N2266))</f>
        <v>tabletop games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IF(L2267&gt;0,E2267/L2267,0)</f>
        <v>35.117647058823529</v>
      </c>
      <c r="Q2267" t="str">
        <f>LEFT(N2267,FIND("/",N2267)-1)</f>
        <v>games</v>
      </c>
      <c r="R2267" t="str">
        <f>RIGHT(N2267,LEN(N2267)-FIND("/",N2267))</f>
        <v>tabletop games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IF(L2268&gt;0,E2268/L2268,0)</f>
        <v>24.762886597938145</v>
      </c>
      <c r="Q2268" t="str">
        <f>LEFT(N2268,FIND("/",N2268)-1)</f>
        <v>games</v>
      </c>
      <c r="R2268" t="str">
        <f>RIGHT(N2268,LEN(N2268)-FIND("/",N2268))</f>
        <v>tabletop games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IF(L2269&gt;0,E2269/L2269,0)</f>
        <v>188.37871287128712</v>
      </c>
      <c r="Q2269" t="str">
        <f>LEFT(N2269,FIND("/",N2269)-1)</f>
        <v>games</v>
      </c>
      <c r="R2269" t="str">
        <f>RIGHT(N2269,LEN(N2269)-FIND("/",N2269))</f>
        <v>tabletop games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IF(L2270&gt;0,E2270/L2270,0)</f>
        <v>148.08247422680412</v>
      </c>
      <c r="Q2270" t="str">
        <f>LEFT(N2270,FIND("/",N2270)-1)</f>
        <v>games</v>
      </c>
      <c r="R2270" t="str">
        <f>RIGHT(N2270,LEN(N2270)-FIND("/",N2270))</f>
        <v>tabletop games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IF(L2271&gt;0,E2271/L2271,0)</f>
        <v>49.934589800443462</v>
      </c>
      <c r="Q2271" t="str">
        <f>LEFT(N2271,FIND("/",N2271)-1)</f>
        <v>games</v>
      </c>
      <c r="R2271" t="str">
        <f>RIGHT(N2271,LEN(N2271)-FIND("/",N2271))</f>
        <v>tabletop games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IF(L2272&gt;0,E2272/L2272,0)</f>
        <v>107.82155688622754</v>
      </c>
      <c r="Q2272" t="str">
        <f>LEFT(N2272,FIND("/",N2272)-1)</f>
        <v>games</v>
      </c>
      <c r="R2272" t="str">
        <f>RIGHT(N2272,LEN(N2272)-FIND("/",N2272))</f>
        <v>tabletop games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IF(L2273&gt;0,E2273/L2273,0)</f>
        <v>42.63403614457831</v>
      </c>
      <c r="Q2273" t="str">
        <f>LEFT(N2273,FIND("/",N2273)-1)</f>
        <v>games</v>
      </c>
      <c r="R2273" t="str">
        <f>RIGHT(N2273,LEN(N2273)-FIND("/",N2273))</f>
        <v>tabletop games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IF(L2274&gt;0,E2274/L2274,0)</f>
        <v>14.370762711864407</v>
      </c>
      <c r="Q2274" t="str">
        <f>LEFT(N2274,FIND("/",N2274)-1)</f>
        <v>games</v>
      </c>
      <c r="R2274" t="str">
        <f>RIGHT(N2274,LEN(N2274)-FIND("/",N2274))</f>
        <v>tabletop games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IF(L2275&gt;0,E2275/L2275,0)</f>
        <v>37.476190476190474</v>
      </c>
      <c r="Q2275" t="str">
        <f>LEFT(N2275,FIND("/",N2275)-1)</f>
        <v>games</v>
      </c>
      <c r="R2275" t="str">
        <f>RIGHT(N2275,LEN(N2275)-FIND("/",N2275))</f>
        <v>tabletop games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IF(L2276&gt;0,E2276/L2276,0)</f>
        <v>30.202020202020201</v>
      </c>
      <c r="Q2276" t="str">
        <f>LEFT(N2276,FIND("/",N2276)-1)</f>
        <v>games</v>
      </c>
      <c r="R2276" t="str">
        <f>RIGHT(N2276,LEN(N2276)-FIND("/",N2276))</f>
        <v>tabletop games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IF(L2277&gt;0,E2277/L2277,0)</f>
        <v>33.550632911392405</v>
      </c>
      <c r="Q2277" t="str">
        <f>LEFT(N2277,FIND("/",N2277)-1)</f>
        <v>games</v>
      </c>
      <c r="R2277" t="str">
        <f>RIGHT(N2277,LEN(N2277)-FIND("/",N2277))</f>
        <v>tabletop games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IF(L2278&gt;0,E2278/L2278,0)</f>
        <v>64.74666666666667</v>
      </c>
      <c r="Q2278" t="str">
        <f>LEFT(N2278,FIND("/",N2278)-1)</f>
        <v>games</v>
      </c>
      <c r="R2278" t="str">
        <f>RIGHT(N2278,LEN(N2278)-FIND("/",N2278))</f>
        <v>tabletop games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IF(L2279&gt;0,E2279/L2279,0)</f>
        <v>57.932367149758456</v>
      </c>
      <c r="Q2279" t="str">
        <f>LEFT(N2279,FIND("/",N2279)-1)</f>
        <v>games</v>
      </c>
      <c r="R2279" t="str">
        <f>RIGHT(N2279,LEN(N2279)-FIND("/",N2279))</f>
        <v>tabletop games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IF(L2280&gt;0,E2280/L2280,0)</f>
        <v>53.078431372549019</v>
      </c>
      <c r="Q2280" t="str">
        <f>LEFT(N2280,FIND("/",N2280)-1)</f>
        <v>games</v>
      </c>
      <c r="R2280" t="str">
        <f>RIGHT(N2280,LEN(N2280)-FIND("/",N2280))</f>
        <v>tabletop games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IF(L2281&gt;0,E2281/L2281,0)</f>
        <v>48.0625</v>
      </c>
      <c r="Q2281" t="str">
        <f>LEFT(N2281,FIND("/",N2281)-1)</f>
        <v>games</v>
      </c>
      <c r="R2281" t="str">
        <f>RIGHT(N2281,LEN(N2281)-FIND("/",N2281))</f>
        <v>tabletop games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IF(L2282&gt;0,E2282/L2282,0)</f>
        <v>82.396874999999994</v>
      </c>
      <c r="Q2282" t="str">
        <f>LEFT(N2282,FIND("/",N2282)-1)</f>
        <v>games</v>
      </c>
      <c r="R2282" t="str">
        <f>RIGHT(N2282,LEN(N2282)-FIND("/",N2282))</f>
        <v>tabletop games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IF(L2283&gt;0,E2283/L2283,0)</f>
        <v>50.454545454545453</v>
      </c>
      <c r="Q2283" t="str">
        <f>LEFT(N2283,FIND("/",N2283)-1)</f>
        <v>music</v>
      </c>
      <c r="R2283" t="str">
        <f>RIGHT(N2283,LEN(N2283)-FIND("/",N2283))</f>
        <v>rock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IF(L2284&gt;0,E2284/L2284,0)</f>
        <v>115.83333333333333</v>
      </c>
      <c r="Q2284" t="str">
        <f>LEFT(N2284,FIND("/",N2284)-1)</f>
        <v>music</v>
      </c>
      <c r="R2284" t="str">
        <f>RIGHT(N2284,LEN(N2284)-FIND("/",N2284))</f>
        <v>rock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IF(L2285&gt;0,E2285/L2285,0)</f>
        <v>63.03458333333333</v>
      </c>
      <c r="Q2285" t="str">
        <f>LEFT(N2285,FIND("/",N2285)-1)</f>
        <v>music</v>
      </c>
      <c r="R2285" t="str">
        <f>RIGHT(N2285,LEN(N2285)-FIND("/",N2285))</f>
        <v>rock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IF(L2286&gt;0,E2286/L2286,0)</f>
        <v>108.02152542372882</v>
      </c>
      <c r="Q2286" t="str">
        <f>LEFT(N2286,FIND("/",N2286)-1)</f>
        <v>music</v>
      </c>
      <c r="R2286" t="str">
        <f>RIGHT(N2286,LEN(N2286)-FIND("/",N2286))</f>
        <v>rock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IF(L2287&gt;0,E2287/L2287,0)</f>
        <v>46.088607594936711</v>
      </c>
      <c r="Q2287" t="str">
        <f>LEFT(N2287,FIND("/",N2287)-1)</f>
        <v>music</v>
      </c>
      <c r="R2287" t="str">
        <f>RIGHT(N2287,LEN(N2287)-FIND("/",N2287))</f>
        <v>rock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IF(L2288&gt;0,E2288/L2288,0)</f>
        <v>107.21428571428571</v>
      </c>
      <c r="Q2288" t="str">
        <f>LEFT(N2288,FIND("/",N2288)-1)</f>
        <v>music</v>
      </c>
      <c r="R2288" t="str">
        <f>RIGHT(N2288,LEN(N2288)-FIND("/",N2288))</f>
        <v>rock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IF(L2289&gt;0,E2289/L2289,0)</f>
        <v>50.9338679245283</v>
      </c>
      <c r="Q2289" t="str">
        <f>LEFT(N2289,FIND("/",N2289)-1)</f>
        <v>music</v>
      </c>
      <c r="R2289" t="str">
        <f>RIGHT(N2289,LEN(N2289)-FIND("/",N2289))</f>
        <v>rock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IF(L2290&gt;0,E2290/L2290,0)</f>
        <v>40.04</v>
      </c>
      <c r="Q2290" t="str">
        <f>LEFT(N2290,FIND("/",N2290)-1)</f>
        <v>music</v>
      </c>
      <c r="R2290" t="str">
        <f>RIGHT(N2290,LEN(N2290)-FIND("/",N2290))</f>
        <v>rock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IF(L2291&gt;0,E2291/L2291,0)</f>
        <v>64.44</v>
      </c>
      <c r="Q2291" t="str">
        <f>LEFT(N2291,FIND("/",N2291)-1)</f>
        <v>music</v>
      </c>
      <c r="R2291" t="str">
        <f>RIGHT(N2291,LEN(N2291)-FIND("/",N2291))</f>
        <v>rock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IF(L2292&gt;0,E2292/L2292,0)</f>
        <v>53.827586206896555</v>
      </c>
      <c r="Q2292" t="str">
        <f>LEFT(N2292,FIND("/",N2292)-1)</f>
        <v>music</v>
      </c>
      <c r="R2292" t="str">
        <f>RIGHT(N2292,LEN(N2292)-FIND("/",N2292))</f>
        <v>rock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IF(L2293&gt;0,E2293/L2293,0)</f>
        <v>100.46511627906976</v>
      </c>
      <c r="Q2293" t="str">
        <f>LEFT(N2293,FIND("/",N2293)-1)</f>
        <v>music</v>
      </c>
      <c r="R2293" t="str">
        <f>RIGHT(N2293,LEN(N2293)-FIND("/",N2293))</f>
        <v>rock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IF(L2294&gt;0,E2294/L2294,0)</f>
        <v>46.630652173913049</v>
      </c>
      <c r="Q2294" t="str">
        <f>LEFT(N2294,FIND("/",N2294)-1)</f>
        <v>music</v>
      </c>
      <c r="R2294" t="str">
        <f>RIGHT(N2294,LEN(N2294)-FIND("/",N2294))</f>
        <v>rock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IF(L2295&gt;0,E2295/L2295,0)</f>
        <v>34.074074074074076</v>
      </c>
      <c r="Q2295" t="str">
        <f>LEFT(N2295,FIND("/",N2295)-1)</f>
        <v>music</v>
      </c>
      <c r="R2295" t="str">
        <f>RIGHT(N2295,LEN(N2295)-FIND("/",N2295))</f>
        <v>rock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IF(L2296&gt;0,E2296/L2296,0)</f>
        <v>65.214642857142863</v>
      </c>
      <c r="Q2296" t="str">
        <f>LEFT(N2296,FIND("/",N2296)-1)</f>
        <v>music</v>
      </c>
      <c r="R2296" t="str">
        <f>RIGHT(N2296,LEN(N2296)-FIND("/",N2296))</f>
        <v>rock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IF(L2297&gt;0,E2297/L2297,0)</f>
        <v>44.205882352941174</v>
      </c>
      <c r="Q2297" t="str">
        <f>LEFT(N2297,FIND("/",N2297)-1)</f>
        <v>music</v>
      </c>
      <c r="R2297" t="str">
        <f>RIGHT(N2297,LEN(N2297)-FIND("/",N2297))</f>
        <v>rock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IF(L2298&gt;0,E2298/L2298,0)</f>
        <v>71.965517241379317</v>
      </c>
      <c r="Q2298" t="str">
        <f>LEFT(N2298,FIND("/",N2298)-1)</f>
        <v>music</v>
      </c>
      <c r="R2298" t="str">
        <f>RIGHT(N2298,LEN(N2298)-FIND("/",N2298))</f>
        <v>rock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IF(L2299&gt;0,E2299/L2299,0)</f>
        <v>52.94736842105263</v>
      </c>
      <c r="Q2299" t="str">
        <f>LEFT(N2299,FIND("/",N2299)-1)</f>
        <v>music</v>
      </c>
      <c r="R2299" t="str">
        <f>RIGHT(N2299,LEN(N2299)-FIND("/",N2299))</f>
        <v>rock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IF(L2300&gt;0,E2300/L2300,0)</f>
        <v>109.45138888888889</v>
      </c>
      <c r="Q2300" t="str">
        <f>LEFT(N2300,FIND("/",N2300)-1)</f>
        <v>music</v>
      </c>
      <c r="R2300" t="str">
        <f>RIGHT(N2300,LEN(N2300)-FIND("/",N2300))</f>
        <v>rock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IF(L2301&gt;0,E2301/L2301,0)</f>
        <v>75.035714285714292</v>
      </c>
      <c r="Q2301" t="str">
        <f>LEFT(N2301,FIND("/",N2301)-1)</f>
        <v>music</v>
      </c>
      <c r="R2301" t="str">
        <f>RIGHT(N2301,LEN(N2301)-FIND("/",N2301))</f>
        <v>rock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IF(L2302&gt;0,E2302/L2302,0)</f>
        <v>115.71428571428571</v>
      </c>
      <c r="Q2302" t="str">
        <f>LEFT(N2302,FIND("/",N2302)-1)</f>
        <v>music</v>
      </c>
      <c r="R2302" t="str">
        <f>RIGHT(N2302,LEN(N2302)-FIND("/",N2302))</f>
        <v>rock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IF(L2303&gt;0,E2303/L2303,0)</f>
        <v>31.659810426540286</v>
      </c>
      <c r="Q2303" t="str">
        <f>LEFT(N2303,FIND("/",N2303)-1)</f>
        <v>music</v>
      </c>
      <c r="R2303" t="str">
        <f>RIGHT(N2303,LEN(N2303)-FIND("/",N2303))</f>
        <v>indie rock</v>
      </c>
      <c r="S2303" s="20">
        <f>(((J2303/60)/60)/24)+DATE(1970,1,1)</f>
        <v>41416.146944444445</v>
      </c>
      <c r="T2303" s="20">
        <f>(((I2303/60)/60)/24)+DATE(1970,1,1)</f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IF(L2304&gt;0,E2304/L2304,0)</f>
        <v>46.176470588235297</v>
      </c>
      <c r="Q2304" t="str">
        <f>LEFT(N2304,FIND("/",N2304)-1)</f>
        <v>music</v>
      </c>
      <c r="R2304" t="str">
        <f>RIGHT(N2304,LEN(N2304)-FIND("/",N2304))</f>
        <v>indie rock</v>
      </c>
      <c r="S2304" s="20">
        <f>(((J2304/60)/60)/24)+DATE(1970,1,1)</f>
        <v>41605.868449074071</v>
      </c>
      <c r="T2304" s="20">
        <f>(((I2304/60)/60)/24)+DATE(1970,1,1)</f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IF(L2305&gt;0,E2305/L2305,0)</f>
        <v>68.481650485436887</v>
      </c>
      <c r="Q2305" t="str">
        <f>LEFT(N2305,FIND("/",N2305)-1)</f>
        <v>music</v>
      </c>
      <c r="R2305" t="str">
        <f>RIGHT(N2305,LEN(N2305)-FIND("/",N2305))</f>
        <v>indie rock</v>
      </c>
      <c r="S2305" s="20">
        <f>(((J2305/60)/60)/24)+DATE(1970,1,1)</f>
        <v>40850.111064814817</v>
      </c>
      <c r="T2305" s="20">
        <f>(((I2305/60)/60)/24)+DATE(1970,1,1)</f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IF(L2306&gt;0,E2306/L2306,0)</f>
        <v>53.469203539823013</v>
      </c>
      <c r="Q2306" t="str">
        <f>LEFT(N2306,FIND("/",N2306)-1)</f>
        <v>music</v>
      </c>
      <c r="R2306" t="str">
        <f>RIGHT(N2306,LEN(N2306)-FIND("/",N2306))</f>
        <v>indie rock</v>
      </c>
      <c r="S2306" s="20">
        <f>(((J2306/60)/60)/24)+DATE(1970,1,1)</f>
        <v>40502.815868055557</v>
      </c>
      <c r="T2306" s="20">
        <f>(((I2306/60)/60)/24)+DATE(1970,1,1)</f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IF(L2307&gt;0,E2307/L2307,0)</f>
        <v>109.10778443113773</v>
      </c>
      <c r="Q2307" t="str">
        <f>LEFT(N2307,FIND("/",N2307)-1)</f>
        <v>music</v>
      </c>
      <c r="R2307" t="str">
        <f>RIGHT(N2307,LEN(N2307)-FIND("/",N2307))</f>
        <v>indie rock</v>
      </c>
      <c r="S2307" s="20">
        <f>(((J2307/60)/60)/24)+DATE(1970,1,1)</f>
        <v>41834.695277777777</v>
      </c>
      <c r="T2307" s="20">
        <f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IF(L2308&gt;0,E2308/L2308,0)</f>
        <v>51.185616438356163</v>
      </c>
      <c r="Q2308" t="str">
        <f>LEFT(N2308,FIND("/",N2308)-1)</f>
        <v>music</v>
      </c>
      <c r="R2308" t="str">
        <f>RIGHT(N2308,LEN(N2308)-FIND("/",N2308))</f>
        <v>indie rock</v>
      </c>
      <c r="S2308" s="20">
        <f>(((J2308/60)/60)/24)+DATE(1970,1,1)</f>
        <v>40948.16815972222</v>
      </c>
      <c r="T2308" s="20">
        <f>(((I2308/60)/60)/24)+DATE(1970,1,1)</f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IF(L2309&gt;0,E2309/L2309,0)</f>
        <v>27.936800000000002</v>
      </c>
      <c r="Q2309" t="str">
        <f>LEFT(N2309,FIND("/",N2309)-1)</f>
        <v>music</v>
      </c>
      <c r="R2309" t="str">
        <f>RIGHT(N2309,LEN(N2309)-FIND("/",N2309))</f>
        <v>indie rock</v>
      </c>
      <c r="S2309" s="20">
        <f>(((J2309/60)/60)/24)+DATE(1970,1,1)</f>
        <v>41004.802465277775</v>
      </c>
      <c r="T2309" s="20">
        <f>(((I2309/60)/60)/24)+DATE(1970,1,1)</f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IF(L2310&gt;0,E2310/L2310,0)</f>
        <v>82.496921824104234</v>
      </c>
      <c r="Q2310" t="str">
        <f>LEFT(N2310,FIND("/",N2310)-1)</f>
        <v>music</v>
      </c>
      <c r="R2310" t="str">
        <f>RIGHT(N2310,LEN(N2310)-FIND("/",N2310))</f>
        <v>indie rock</v>
      </c>
      <c r="S2310" s="20">
        <f>(((J2310/60)/60)/24)+DATE(1970,1,1)</f>
        <v>41851.962916666671</v>
      </c>
      <c r="T2310" s="20">
        <f>(((I2310/60)/60)/24)+DATE(1970,1,1)</f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IF(L2311&gt;0,E2311/L2311,0)</f>
        <v>59.817476635514019</v>
      </c>
      <c r="Q2311" t="str">
        <f>LEFT(N2311,FIND("/",N2311)-1)</f>
        <v>music</v>
      </c>
      <c r="R2311" t="str">
        <f>RIGHT(N2311,LEN(N2311)-FIND("/",N2311))</f>
        <v>indie rock</v>
      </c>
      <c r="S2311" s="20">
        <f>(((J2311/60)/60)/24)+DATE(1970,1,1)</f>
        <v>41307.987696759257</v>
      </c>
      <c r="T2311" s="20">
        <f>(((I2311/60)/60)/24)+DATE(1970,1,1)</f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IF(L2312&gt;0,E2312/L2312,0)</f>
        <v>64.816470588235291</v>
      </c>
      <c r="Q2312" t="str">
        <f>LEFT(N2312,FIND("/",N2312)-1)</f>
        <v>music</v>
      </c>
      <c r="R2312" t="str">
        <f>RIGHT(N2312,LEN(N2312)-FIND("/",N2312))</f>
        <v>indie rock</v>
      </c>
      <c r="S2312" s="20">
        <f>(((J2312/60)/60)/24)+DATE(1970,1,1)</f>
        <v>41324.79415509259</v>
      </c>
      <c r="T2312" s="20">
        <f>(((I2312/60)/60)/24)+DATE(1970,1,1)</f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IF(L2313&gt;0,E2313/L2313,0)</f>
        <v>90.09615384615384</v>
      </c>
      <c r="Q2313" t="str">
        <f>LEFT(N2313,FIND("/",N2313)-1)</f>
        <v>music</v>
      </c>
      <c r="R2313" t="str">
        <f>RIGHT(N2313,LEN(N2313)-FIND("/",N2313))</f>
        <v>indie rock</v>
      </c>
      <c r="S2313" s="20">
        <f>(((J2313/60)/60)/24)+DATE(1970,1,1)</f>
        <v>41736.004502314812</v>
      </c>
      <c r="T2313" s="20">
        <f>(((I2313/60)/60)/24)+DATE(1970,1,1)</f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IF(L2314&gt;0,E2314/L2314,0)</f>
        <v>40.962025316455694</v>
      </c>
      <c r="Q2314" t="str">
        <f>LEFT(N2314,FIND("/",N2314)-1)</f>
        <v>music</v>
      </c>
      <c r="R2314" t="str">
        <f>RIGHT(N2314,LEN(N2314)-FIND("/",N2314))</f>
        <v>indie rock</v>
      </c>
      <c r="S2314" s="20">
        <f>(((J2314/60)/60)/24)+DATE(1970,1,1)</f>
        <v>41716.632847222223</v>
      </c>
      <c r="T2314" s="20">
        <f>(((I2314/60)/60)/24)+DATE(1970,1,1)</f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IF(L2315&gt;0,E2315/L2315,0)</f>
        <v>56.000127388535034</v>
      </c>
      <c r="Q2315" t="str">
        <f>LEFT(N2315,FIND("/",N2315)-1)</f>
        <v>music</v>
      </c>
      <c r="R2315" t="str">
        <f>RIGHT(N2315,LEN(N2315)-FIND("/",N2315))</f>
        <v>indie rock</v>
      </c>
      <c r="S2315" s="20">
        <f>(((J2315/60)/60)/24)+DATE(1970,1,1)</f>
        <v>41002.958634259259</v>
      </c>
      <c r="T2315" s="20">
        <f>(((I2315/60)/60)/24)+DATE(1970,1,1)</f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IF(L2316&gt;0,E2316/L2316,0)</f>
        <v>37.672800000000002</v>
      </c>
      <c r="Q2316" t="str">
        <f>LEFT(N2316,FIND("/",N2316)-1)</f>
        <v>music</v>
      </c>
      <c r="R2316" t="str">
        <f>RIGHT(N2316,LEN(N2316)-FIND("/",N2316))</f>
        <v>indie rock</v>
      </c>
      <c r="S2316" s="20">
        <f>(((J2316/60)/60)/24)+DATE(1970,1,1)</f>
        <v>41037.551585648151</v>
      </c>
      <c r="T2316" s="20">
        <f>(((I2316/60)/60)/24)+DATE(1970,1,1)</f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IF(L2317&gt;0,E2317/L2317,0)</f>
        <v>40.078125</v>
      </c>
      <c r="Q2317" t="str">
        <f>LEFT(N2317,FIND("/",N2317)-1)</f>
        <v>music</v>
      </c>
      <c r="R2317" t="str">
        <f>RIGHT(N2317,LEN(N2317)-FIND("/",N2317))</f>
        <v>indie rock</v>
      </c>
      <c r="S2317" s="20">
        <f>(((J2317/60)/60)/24)+DATE(1970,1,1)</f>
        <v>41004.72619212963</v>
      </c>
      <c r="T2317" s="20">
        <f>(((I2317/60)/60)/24)+DATE(1970,1,1)</f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IF(L2318&gt;0,E2318/L2318,0)</f>
        <v>78.031999999999996</v>
      </c>
      <c r="Q2318" t="str">
        <f>LEFT(N2318,FIND("/",N2318)-1)</f>
        <v>music</v>
      </c>
      <c r="R2318" t="str">
        <f>RIGHT(N2318,LEN(N2318)-FIND("/",N2318))</f>
        <v>indie rock</v>
      </c>
      <c r="S2318" s="20">
        <f>(((J2318/60)/60)/24)+DATE(1970,1,1)</f>
        <v>40079.725115740745</v>
      </c>
      <c r="T2318" s="20">
        <f>(((I2318/60)/60)/24)+DATE(1970,1,1)</f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IF(L2319&gt;0,E2319/L2319,0)</f>
        <v>18.90909090909091</v>
      </c>
      <c r="Q2319" t="str">
        <f>LEFT(N2319,FIND("/",N2319)-1)</f>
        <v>music</v>
      </c>
      <c r="R2319" t="str">
        <f>RIGHT(N2319,LEN(N2319)-FIND("/",N2319))</f>
        <v>indie rock</v>
      </c>
      <c r="S2319" s="20">
        <f>(((J2319/60)/60)/24)+DATE(1970,1,1)</f>
        <v>40192.542233796295</v>
      </c>
      <c r="T2319" s="20">
        <f>(((I2319/60)/60)/24)+DATE(1970,1,1)</f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IF(L2320&gt;0,E2320/L2320,0)</f>
        <v>37.134969325153371</v>
      </c>
      <c r="Q2320" t="str">
        <f>LEFT(N2320,FIND("/",N2320)-1)</f>
        <v>music</v>
      </c>
      <c r="R2320" t="str">
        <f>RIGHT(N2320,LEN(N2320)-FIND("/",N2320))</f>
        <v>indie rock</v>
      </c>
      <c r="S2320" s="20">
        <f>(((J2320/60)/60)/24)+DATE(1970,1,1)</f>
        <v>40050.643680555557</v>
      </c>
      <c r="T2320" s="20">
        <f>(((I2320/60)/60)/24)+DATE(1970,1,1)</f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IF(L2321&gt;0,E2321/L2321,0)</f>
        <v>41.961038961038959</v>
      </c>
      <c r="Q2321" t="str">
        <f>LEFT(N2321,FIND("/",N2321)-1)</f>
        <v>music</v>
      </c>
      <c r="R2321" t="str">
        <f>RIGHT(N2321,LEN(N2321)-FIND("/",N2321))</f>
        <v>indie rock</v>
      </c>
      <c r="S2321" s="20">
        <f>(((J2321/60)/60)/24)+DATE(1970,1,1)</f>
        <v>41593.082002314812</v>
      </c>
      <c r="T2321" s="20">
        <f>(((I2321/60)/60)/24)+DATE(1970,1,1)</f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IF(L2322&gt;0,E2322/L2322,0)</f>
        <v>61.044943820224717</v>
      </c>
      <c r="Q2322" t="str">
        <f>LEFT(N2322,FIND("/",N2322)-1)</f>
        <v>music</v>
      </c>
      <c r="R2322" t="str">
        <f>RIGHT(N2322,LEN(N2322)-FIND("/",N2322))</f>
        <v>indie rock</v>
      </c>
      <c r="S2322" s="20">
        <f>(((J2322/60)/60)/24)+DATE(1970,1,1)</f>
        <v>41696.817129629628</v>
      </c>
      <c r="T2322" s="20">
        <f>(((I2322/60)/60)/24)+DATE(1970,1,1)</f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IF(L2323&gt;0,E2323/L2323,0)</f>
        <v>64.53125</v>
      </c>
      <c r="Q2323" t="str">
        <f>LEFT(N2323,FIND("/",N2323)-1)</f>
        <v>food</v>
      </c>
      <c r="R2323" t="str">
        <f>RIGHT(N2323,LEN(N2323)-FIND("/",N2323))</f>
        <v>small batch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IF(L2324&gt;0,E2324/L2324,0)</f>
        <v>21.25</v>
      </c>
      <c r="Q2324" t="str">
        <f>LEFT(N2324,FIND("/",N2324)-1)</f>
        <v>food</v>
      </c>
      <c r="R2324" t="str">
        <f>RIGHT(N2324,LEN(N2324)-FIND("/",N2324))</f>
        <v>small batch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IF(L2325&gt;0,E2325/L2325,0)</f>
        <v>30</v>
      </c>
      <c r="Q2325" t="str">
        <f>LEFT(N2325,FIND("/",N2325)-1)</f>
        <v>food</v>
      </c>
      <c r="R2325" t="str">
        <f>RIGHT(N2325,LEN(N2325)-FIND("/",N2325))</f>
        <v>small batch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IF(L2326&gt;0,E2326/L2326,0)</f>
        <v>25.491803278688526</v>
      </c>
      <c r="Q2326" t="str">
        <f>LEFT(N2326,FIND("/",N2326)-1)</f>
        <v>food</v>
      </c>
      <c r="R2326" t="str">
        <f>RIGHT(N2326,LEN(N2326)-FIND("/",N2326))</f>
        <v>small batch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IF(L2327&gt;0,E2327/L2327,0)</f>
        <v>11.428571428571429</v>
      </c>
      <c r="Q2327" t="str">
        <f>LEFT(N2327,FIND("/",N2327)-1)</f>
        <v>food</v>
      </c>
      <c r="R2327" t="str">
        <f>RIGHT(N2327,LEN(N2327)-FIND("/",N2327))</f>
        <v>small batch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IF(L2328&gt;0,E2328/L2328,0)</f>
        <v>108</v>
      </c>
      <c r="Q2328" t="str">
        <f>LEFT(N2328,FIND("/",N2328)-1)</f>
        <v>food</v>
      </c>
      <c r="R2328" t="str">
        <f>RIGHT(N2328,LEN(N2328)-FIND("/",N2328))</f>
        <v>small batch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IF(L2329&gt;0,E2329/L2329,0)</f>
        <v>54.883162444113267</v>
      </c>
      <c r="Q2329" t="str">
        <f>LEFT(N2329,FIND("/",N2329)-1)</f>
        <v>food</v>
      </c>
      <c r="R2329" t="str">
        <f>RIGHT(N2329,LEN(N2329)-FIND("/",N2329))</f>
        <v>small batch</v>
      </c>
      <c r="S2329" s="20">
        <f>(((J2329/60)/60)/24)+DATE(1970,1,1)</f>
        <v>41842.917129629634</v>
      </c>
      <c r="T2329" s="20">
        <f>(((I2329/60)/60)/24)+DATE(1970,1,1)</f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IF(L2330&gt;0,E2330/L2330,0)</f>
        <v>47.383612662942269</v>
      </c>
      <c r="Q2330" t="str">
        <f>LEFT(N2330,FIND("/",N2330)-1)</f>
        <v>food</v>
      </c>
      <c r="R2330" t="str">
        <f>RIGHT(N2330,LEN(N2330)-FIND("/",N2330))</f>
        <v>small batch</v>
      </c>
      <c r="S2330" s="20">
        <f>(((J2330/60)/60)/24)+DATE(1970,1,1)</f>
        <v>42139.781678240746</v>
      </c>
      <c r="T2330" s="20">
        <f>(((I2330/60)/60)/24)+DATE(1970,1,1)</f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IF(L2331&gt;0,E2331/L2331,0)</f>
        <v>211.84</v>
      </c>
      <c r="Q2331" t="str">
        <f>LEFT(N2331,FIND("/",N2331)-1)</f>
        <v>food</v>
      </c>
      <c r="R2331" t="str">
        <f>RIGHT(N2331,LEN(N2331)-FIND("/",N2331))</f>
        <v>small batch</v>
      </c>
      <c r="S2331" s="20">
        <f>(((J2331/60)/60)/24)+DATE(1970,1,1)</f>
        <v>41807.624374999999</v>
      </c>
      <c r="T2331" s="20">
        <f>(((I2331/60)/60)/24)+DATE(1970,1,1)</f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IF(L2332&gt;0,E2332/L2332,0)</f>
        <v>219.92638036809817</v>
      </c>
      <c r="Q2332" t="str">
        <f>LEFT(N2332,FIND("/",N2332)-1)</f>
        <v>food</v>
      </c>
      <c r="R2332" t="str">
        <f>RIGHT(N2332,LEN(N2332)-FIND("/",N2332))</f>
        <v>small batch</v>
      </c>
      <c r="S2332" s="20">
        <f>(((J2332/60)/60)/24)+DATE(1970,1,1)</f>
        <v>42332.89980324074</v>
      </c>
      <c r="T2332" s="20">
        <f>(((I2332/60)/60)/24)+DATE(1970,1,1)</f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IF(L2333&gt;0,E2333/L2333,0)</f>
        <v>40.795406360424032</v>
      </c>
      <c r="Q2333" t="str">
        <f>LEFT(N2333,FIND("/",N2333)-1)</f>
        <v>food</v>
      </c>
      <c r="R2333" t="str">
        <f>RIGHT(N2333,LEN(N2333)-FIND("/",N2333))</f>
        <v>small batch</v>
      </c>
      <c r="S2333" s="20">
        <f>(((J2333/60)/60)/24)+DATE(1970,1,1)</f>
        <v>41839.005671296298</v>
      </c>
      <c r="T2333" s="20">
        <f>(((I2333/60)/60)/24)+DATE(1970,1,1)</f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IF(L2334&gt;0,E2334/L2334,0)</f>
        <v>75.502840909090907</v>
      </c>
      <c r="Q2334" t="str">
        <f>LEFT(N2334,FIND("/",N2334)-1)</f>
        <v>food</v>
      </c>
      <c r="R2334" t="str">
        <f>RIGHT(N2334,LEN(N2334)-FIND("/",N2334))</f>
        <v>small batch</v>
      </c>
      <c r="S2334" s="20">
        <f>(((J2334/60)/60)/24)+DATE(1970,1,1)</f>
        <v>42011.628136574072</v>
      </c>
      <c r="T2334" s="20">
        <f>(((I2334/60)/60)/24)+DATE(1970,1,1)</f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IF(L2335&gt;0,E2335/L2335,0)</f>
        <v>13.542553191489361</v>
      </c>
      <c r="Q2335" t="str">
        <f>LEFT(N2335,FIND("/",N2335)-1)</f>
        <v>food</v>
      </c>
      <c r="R2335" t="str">
        <f>RIGHT(N2335,LEN(N2335)-FIND("/",N2335))</f>
        <v>small batch</v>
      </c>
      <c r="S2335" s="20">
        <f>(((J2335/60)/60)/24)+DATE(1970,1,1)</f>
        <v>41767.650347222225</v>
      </c>
      <c r="T2335" s="20">
        <f>(((I2335/60)/60)/24)+DATE(1970,1,1)</f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IF(L2336&gt;0,E2336/L2336,0)</f>
        <v>60.865671641791046</v>
      </c>
      <c r="Q2336" t="str">
        <f>LEFT(N2336,FIND("/",N2336)-1)</f>
        <v>food</v>
      </c>
      <c r="R2336" t="str">
        <f>RIGHT(N2336,LEN(N2336)-FIND("/",N2336))</f>
        <v>small batch</v>
      </c>
      <c r="S2336" s="20">
        <f>(((J2336/60)/60)/24)+DATE(1970,1,1)</f>
        <v>41918.670115740737</v>
      </c>
      <c r="T2336" s="20">
        <f>(((I2336/60)/60)/24)+DATE(1970,1,1)</f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IF(L2337&gt;0,E2337/L2337,0)</f>
        <v>115.69230769230769</v>
      </c>
      <c r="Q2337" t="str">
        <f>LEFT(N2337,FIND("/",N2337)-1)</f>
        <v>food</v>
      </c>
      <c r="R2337" t="str">
        <f>RIGHT(N2337,LEN(N2337)-FIND("/",N2337))</f>
        <v>small batch</v>
      </c>
      <c r="S2337" s="20">
        <f>(((J2337/60)/60)/24)+DATE(1970,1,1)</f>
        <v>41771.572256944448</v>
      </c>
      <c r="T2337" s="20">
        <f>(((I2337/60)/60)/24)+DATE(1970,1,1)</f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IF(L2338&gt;0,E2338/L2338,0)</f>
        <v>48.104623556581984</v>
      </c>
      <c r="Q2338" t="str">
        <f>LEFT(N2338,FIND("/",N2338)-1)</f>
        <v>food</v>
      </c>
      <c r="R2338" t="str">
        <f>RIGHT(N2338,LEN(N2338)-FIND("/",N2338))</f>
        <v>small batch</v>
      </c>
      <c r="S2338" s="20">
        <f>(((J2338/60)/60)/24)+DATE(1970,1,1)</f>
        <v>41666.924710648149</v>
      </c>
      <c r="T2338" s="20">
        <f>(((I2338/60)/60)/24)+DATE(1970,1,1)</f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IF(L2339&gt;0,E2339/L2339,0)</f>
        <v>74.184357541899445</v>
      </c>
      <c r="Q2339" t="str">
        <f>LEFT(N2339,FIND("/",N2339)-1)</f>
        <v>food</v>
      </c>
      <c r="R2339" t="str">
        <f>RIGHT(N2339,LEN(N2339)-FIND("/",N2339))</f>
        <v>small batch</v>
      </c>
      <c r="S2339" s="20">
        <f>(((J2339/60)/60)/24)+DATE(1970,1,1)</f>
        <v>41786.640543981484</v>
      </c>
      <c r="T2339" s="20">
        <f>(((I2339/60)/60)/24)+DATE(1970,1,1)</f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IF(L2340&gt;0,E2340/L2340,0)</f>
        <v>123.34552845528455</v>
      </c>
      <c r="Q2340" t="str">
        <f>LEFT(N2340,FIND("/",N2340)-1)</f>
        <v>food</v>
      </c>
      <c r="R2340" t="str">
        <f>RIGHT(N2340,LEN(N2340)-FIND("/",N2340))</f>
        <v>small batch</v>
      </c>
      <c r="S2340" s="20">
        <f>(((J2340/60)/60)/24)+DATE(1970,1,1)</f>
        <v>41789.896805555552</v>
      </c>
      <c r="T2340" s="20">
        <f>(((I2340/60)/60)/24)+DATE(1970,1,1)</f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IF(L2341&gt;0,E2341/L2341,0)</f>
        <v>66.623188405797094</v>
      </c>
      <c r="Q2341" t="str">
        <f>LEFT(N2341,FIND("/",N2341)-1)</f>
        <v>food</v>
      </c>
      <c r="R2341" t="str">
        <f>RIGHT(N2341,LEN(N2341)-FIND("/",N2341))</f>
        <v>small batch</v>
      </c>
      <c r="S2341" s="20">
        <f>(((J2341/60)/60)/24)+DATE(1970,1,1)</f>
        <v>42692.79987268518</v>
      </c>
      <c r="T2341" s="20">
        <f>(((I2341/60)/60)/24)+DATE(1970,1,1)</f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IF(L2342&gt;0,E2342/L2342,0)</f>
        <v>104.99007444168734</v>
      </c>
      <c r="Q2342" t="str">
        <f>LEFT(N2342,FIND("/",N2342)-1)</f>
        <v>food</v>
      </c>
      <c r="R2342" t="str">
        <f>RIGHT(N2342,LEN(N2342)-FIND("/",N2342))</f>
        <v>small batch</v>
      </c>
      <c r="S2342" s="20">
        <f>(((J2342/60)/60)/24)+DATE(1970,1,1)</f>
        <v>42643.642800925925</v>
      </c>
      <c r="T2342" s="20">
        <f>(((I2342/60)/60)/24)+DATE(1970,1,1)</f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>
        <f>IF(L2343&gt;0,E2343/L2343,0)</f>
        <v>0</v>
      </c>
      <c r="Q2343" t="str">
        <f>LEFT(N2343,FIND("/",N2343)-1)</f>
        <v>technology</v>
      </c>
      <c r="R2343" t="str">
        <f>RIGHT(N2343,LEN(N2343)-FIND("/",N2343))</f>
        <v>web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>
        <f>IF(L2344&gt;0,E2344/L2344,0)</f>
        <v>0</v>
      </c>
      <c r="Q2344" t="str">
        <f>LEFT(N2344,FIND("/",N2344)-1)</f>
        <v>technology</v>
      </c>
      <c r="R2344" t="str">
        <f>RIGHT(N2344,LEN(N2344)-FIND("/",N2344))</f>
        <v>web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IF(L2345&gt;0,E2345/L2345,0)</f>
        <v>300</v>
      </c>
      <c r="Q2345" t="str">
        <f>LEFT(N2345,FIND("/",N2345)-1)</f>
        <v>technology</v>
      </c>
      <c r="R2345" t="str">
        <f>RIGHT(N2345,LEN(N2345)-FIND("/",N2345))</f>
        <v>web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IF(L2346&gt;0,E2346/L2346,0)</f>
        <v>1</v>
      </c>
      <c r="Q2346" t="str">
        <f>LEFT(N2346,FIND("/",N2346)-1)</f>
        <v>technology</v>
      </c>
      <c r="R2346" t="str">
        <f>RIGHT(N2346,LEN(N2346)-FIND("/",N2346))</f>
        <v>web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>
        <f>IF(L2347&gt;0,E2347/L2347,0)</f>
        <v>0</v>
      </c>
      <c r="Q2347" t="str">
        <f>LEFT(N2347,FIND("/",N2347)-1)</f>
        <v>technology</v>
      </c>
      <c r="R2347" t="str">
        <f>RIGHT(N2347,LEN(N2347)-FIND("/",N2347))</f>
        <v>web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IF(L2348&gt;0,E2348/L2348,0)</f>
        <v>13</v>
      </c>
      <c r="Q2348" t="str">
        <f>LEFT(N2348,FIND("/",N2348)-1)</f>
        <v>technology</v>
      </c>
      <c r="R2348" t="str">
        <f>RIGHT(N2348,LEN(N2348)-FIND("/",N2348))</f>
        <v>web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IF(L2349&gt;0,E2349/L2349,0)</f>
        <v>15</v>
      </c>
      <c r="Q2349" t="str">
        <f>LEFT(N2349,FIND("/",N2349)-1)</f>
        <v>technology</v>
      </c>
      <c r="R2349" t="str">
        <f>RIGHT(N2349,LEN(N2349)-FIND("/",N2349))</f>
        <v>web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IF(L2350&gt;0,E2350/L2350,0)</f>
        <v>54</v>
      </c>
      <c r="Q2350" t="str">
        <f>LEFT(N2350,FIND("/",N2350)-1)</f>
        <v>technology</v>
      </c>
      <c r="R2350" t="str">
        <f>RIGHT(N2350,LEN(N2350)-FIND("/",N2350))</f>
        <v>web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>
        <f>IF(L2351&gt;0,E2351/L2351,0)</f>
        <v>0</v>
      </c>
      <c r="Q2351" t="str">
        <f>LEFT(N2351,FIND("/",N2351)-1)</f>
        <v>technology</v>
      </c>
      <c r="R2351" t="str">
        <f>RIGHT(N2351,LEN(N2351)-FIND("/",N2351))</f>
        <v>web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>
        <f>IF(L2352&gt;0,E2352/L2352,0)</f>
        <v>0</v>
      </c>
      <c r="Q2352" t="str">
        <f>LEFT(N2352,FIND("/",N2352)-1)</f>
        <v>technology</v>
      </c>
      <c r="R2352" t="str">
        <f>RIGHT(N2352,LEN(N2352)-FIND("/",N2352))</f>
        <v>web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IF(L2353&gt;0,E2353/L2353,0)</f>
        <v>15.428571428571429</v>
      </c>
      <c r="Q2353" t="str">
        <f>LEFT(N2353,FIND("/",N2353)-1)</f>
        <v>technology</v>
      </c>
      <c r="R2353" t="str">
        <f>RIGHT(N2353,LEN(N2353)-FIND("/",N2353))</f>
        <v>web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>
        <f>IF(L2354&gt;0,E2354/L2354,0)</f>
        <v>0</v>
      </c>
      <c r="Q2354" t="str">
        <f>LEFT(N2354,FIND("/",N2354)-1)</f>
        <v>technology</v>
      </c>
      <c r="R2354" t="str">
        <f>RIGHT(N2354,LEN(N2354)-FIND("/",N2354))</f>
        <v>web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>
        <f>IF(L2355&gt;0,E2355/L2355,0)</f>
        <v>0</v>
      </c>
      <c r="Q2355" t="str">
        <f>LEFT(N2355,FIND("/",N2355)-1)</f>
        <v>technology</v>
      </c>
      <c r="R2355" t="str">
        <f>RIGHT(N2355,LEN(N2355)-FIND("/",N2355))</f>
        <v>web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IF(L2356&gt;0,E2356/L2356,0)</f>
        <v>25</v>
      </c>
      <c r="Q2356" t="str">
        <f>LEFT(N2356,FIND("/",N2356)-1)</f>
        <v>technology</v>
      </c>
      <c r="R2356" t="str">
        <f>RIGHT(N2356,LEN(N2356)-FIND("/",N2356))</f>
        <v>web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IF(L2357&gt;0,E2357/L2357,0)</f>
        <v>27.5</v>
      </c>
      <c r="Q2357" t="str">
        <f>LEFT(N2357,FIND("/",N2357)-1)</f>
        <v>technology</v>
      </c>
      <c r="R2357" t="str">
        <f>RIGHT(N2357,LEN(N2357)-FIND("/",N2357))</f>
        <v>web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>
        <f>IF(L2358&gt;0,E2358/L2358,0)</f>
        <v>0</v>
      </c>
      <c r="Q2358" t="str">
        <f>LEFT(N2358,FIND("/",N2358)-1)</f>
        <v>technology</v>
      </c>
      <c r="R2358" t="str">
        <f>RIGHT(N2358,LEN(N2358)-FIND("/",N2358))</f>
        <v>web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>
        <f>IF(L2359&gt;0,E2359/L2359,0)</f>
        <v>0</v>
      </c>
      <c r="Q2359" t="str">
        <f>LEFT(N2359,FIND("/",N2359)-1)</f>
        <v>technology</v>
      </c>
      <c r="R2359" t="str">
        <f>RIGHT(N2359,LEN(N2359)-FIND("/",N2359))</f>
        <v>web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>
        <f>IF(L2360&gt;0,E2360/L2360,0)</f>
        <v>0</v>
      </c>
      <c r="Q2360" t="str">
        <f>LEFT(N2360,FIND("/",N2360)-1)</f>
        <v>technology</v>
      </c>
      <c r="R2360" t="str">
        <f>RIGHT(N2360,LEN(N2360)-FIND("/",N2360))</f>
        <v>web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IF(L2361&gt;0,E2361/L2361,0)</f>
        <v>367</v>
      </c>
      <c r="Q2361" t="str">
        <f>LEFT(N2361,FIND("/",N2361)-1)</f>
        <v>technology</v>
      </c>
      <c r="R2361" t="str">
        <f>RIGHT(N2361,LEN(N2361)-FIND("/",N2361))</f>
        <v>web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IF(L2362&gt;0,E2362/L2362,0)</f>
        <v>2</v>
      </c>
      <c r="Q2362" t="str">
        <f>LEFT(N2362,FIND("/",N2362)-1)</f>
        <v>technology</v>
      </c>
      <c r="R2362" t="str">
        <f>RIGHT(N2362,LEN(N2362)-FIND("/",N2362))</f>
        <v>web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>
        <f>IF(L2363&gt;0,E2363/L2363,0)</f>
        <v>0</v>
      </c>
      <c r="Q2363" t="str">
        <f>LEFT(N2363,FIND("/",N2363)-1)</f>
        <v>technology</v>
      </c>
      <c r="R2363" t="str">
        <f>RIGHT(N2363,LEN(N2363)-FIND("/",N2363))</f>
        <v>web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IF(L2364&gt;0,E2364/L2364,0)</f>
        <v>60</v>
      </c>
      <c r="Q2364" t="str">
        <f>LEFT(N2364,FIND("/",N2364)-1)</f>
        <v>technology</v>
      </c>
      <c r="R2364" t="str">
        <f>RIGHT(N2364,LEN(N2364)-FIND("/",N2364))</f>
        <v>web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>
        <f>IF(L2365&gt;0,E2365/L2365,0)</f>
        <v>0</v>
      </c>
      <c r="Q2365" t="str">
        <f>LEFT(N2365,FIND("/",N2365)-1)</f>
        <v>technology</v>
      </c>
      <c r="R2365" t="str">
        <f>RIGHT(N2365,LEN(N2365)-FIND("/",N2365))</f>
        <v>web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>
        <f>IF(L2366&gt;0,E2366/L2366,0)</f>
        <v>0</v>
      </c>
      <c r="Q2366" t="str">
        <f>LEFT(N2366,FIND("/",N2366)-1)</f>
        <v>technology</v>
      </c>
      <c r="R2366" t="str">
        <f>RIGHT(N2366,LEN(N2366)-FIND("/",N2366))</f>
        <v>web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>
        <f>IF(L2367&gt;0,E2367/L2367,0)</f>
        <v>0</v>
      </c>
      <c r="Q2367" t="str">
        <f>LEFT(N2367,FIND("/",N2367)-1)</f>
        <v>technology</v>
      </c>
      <c r="R2367" t="str">
        <f>RIGHT(N2367,LEN(N2367)-FIND("/",N2367))</f>
        <v>web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IF(L2368&gt;0,E2368/L2368,0)</f>
        <v>97.407407407407405</v>
      </c>
      <c r="Q2368" t="str">
        <f>LEFT(N2368,FIND("/",N2368)-1)</f>
        <v>technology</v>
      </c>
      <c r="R2368" t="str">
        <f>RIGHT(N2368,LEN(N2368)-FIND("/",N2368))</f>
        <v>web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IF(L2369&gt;0,E2369/L2369,0)</f>
        <v>47.857142857142854</v>
      </c>
      <c r="Q2369" t="str">
        <f>LEFT(N2369,FIND("/",N2369)-1)</f>
        <v>technology</v>
      </c>
      <c r="R2369" t="str">
        <f>RIGHT(N2369,LEN(N2369)-FIND("/",N2369))</f>
        <v>web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IF(L2370&gt;0,E2370/L2370,0)</f>
        <v>50</v>
      </c>
      <c r="Q2370" t="str">
        <f>LEFT(N2370,FIND("/",N2370)-1)</f>
        <v>technology</v>
      </c>
      <c r="R2370" t="str">
        <f>RIGHT(N2370,LEN(N2370)-FIND("/",N2370))</f>
        <v>web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>
        <f>IF(L2371&gt;0,E2371/L2371,0)</f>
        <v>0</v>
      </c>
      <c r="Q2371" t="str">
        <f>LEFT(N2371,FIND("/",N2371)-1)</f>
        <v>technology</v>
      </c>
      <c r="R2371" t="str">
        <f>RIGHT(N2371,LEN(N2371)-FIND("/",N2371))</f>
        <v>web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IF(L2372&gt;0,E2372/L2372,0)</f>
        <v>20.5</v>
      </c>
      <c r="Q2372" t="str">
        <f>LEFT(N2372,FIND("/",N2372)-1)</f>
        <v>technology</v>
      </c>
      <c r="R2372" t="str">
        <f>RIGHT(N2372,LEN(N2372)-FIND("/",N2372))</f>
        <v>web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>
        <f>IF(L2373&gt;0,E2373/L2373,0)</f>
        <v>0</v>
      </c>
      <c r="Q2373" t="str">
        <f>LEFT(N2373,FIND("/",N2373)-1)</f>
        <v>technology</v>
      </c>
      <c r="R2373" t="str">
        <f>RIGHT(N2373,LEN(N2373)-FIND("/",N2373))</f>
        <v>web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IF(L2374&gt;0,E2374/L2374,0)</f>
        <v>30</v>
      </c>
      <c r="Q2374" t="str">
        <f>LEFT(N2374,FIND("/",N2374)-1)</f>
        <v>technology</v>
      </c>
      <c r="R2374" t="str">
        <f>RIGHT(N2374,LEN(N2374)-FIND("/",N2374))</f>
        <v>web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IF(L2375&gt;0,E2375/L2375,0)</f>
        <v>50</v>
      </c>
      <c r="Q2375" t="str">
        <f>LEFT(N2375,FIND("/",N2375)-1)</f>
        <v>technology</v>
      </c>
      <c r="R2375" t="str">
        <f>RIGHT(N2375,LEN(N2375)-FIND("/",N2375))</f>
        <v>web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IF(L2376&gt;0,E2376/L2376,0)</f>
        <v>10</v>
      </c>
      <c r="Q2376" t="str">
        <f>LEFT(N2376,FIND("/",N2376)-1)</f>
        <v>technology</v>
      </c>
      <c r="R2376" t="str">
        <f>RIGHT(N2376,LEN(N2376)-FIND("/",N2376))</f>
        <v>web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>
        <f>IF(L2377&gt;0,E2377/L2377,0)</f>
        <v>0</v>
      </c>
      <c r="Q2377" t="str">
        <f>LEFT(N2377,FIND("/",N2377)-1)</f>
        <v>technology</v>
      </c>
      <c r="R2377" t="str">
        <f>RIGHT(N2377,LEN(N2377)-FIND("/",N2377))</f>
        <v>web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IF(L2378&gt;0,E2378/L2378,0)</f>
        <v>81.582499999999996</v>
      </c>
      <c r="Q2378" t="str">
        <f>LEFT(N2378,FIND("/",N2378)-1)</f>
        <v>technology</v>
      </c>
      <c r="R2378" t="str">
        <f>RIGHT(N2378,LEN(N2378)-FIND("/",N2378))</f>
        <v>web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>
        <f>IF(L2379&gt;0,E2379/L2379,0)</f>
        <v>0</v>
      </c>
      <c r="Q2379" t="str">
        <f>LEFT(N2379,FIND("/",N2379)-1)</f>
        <v>technology</v>
      </c>
      <c r="R2379" t="str">
        <f>RIGHT(N2379,LEN(N2379)-FIND("/",N2379))</f>
        <v>web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>
        <f>IF(L2380&gt;0,E2380/L2380,0)</f>
        <v>0</v>
      </c>
      <c r="Q2380" t="str">
        <f>LEFT(N2380,FIND("/",N2380)-1)</f>
        <v>technology</v>
      </c>
      <c r="R2380" t="str">
        <f>RIGHT(N2380,LEN(N2380)-FIND("/",N2380))</f>
        <v>web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>
        <f>IF(L2381&gt;0,E2381/L2381,0)</f>
        <v>0</v>
      </c>
      <c r="Q2381" t="str">
        <f>LEFT(N2381,FIND("/",N2381)-1)</f>
        <v>technology</v>
      </c>
      <c r="R2381" t="str">
        <f>RIGHT(N2381,LEN(N2381)-FIND("/",N2381))</f>
        <v>web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IF(L2382&gt;0,E2382/L2382,0)</f>
        <v>18.333333333333332</v>
      </c>
      <c r="Q2382" t="str">
        <f>LEFT(N2382,FIND("/",N2382)-1)</f>
        <v>technology</v>
      </c>
      <c r="R2382" t="str">
        <f>RIGHT(N2382,LEN(N2382)-FIND("/",N2382))</f>
        <v>web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IF(L2383&gt;0,E2383/L2383,0)</f>
        <v>224.42857142857142</v>
      </c>
      <c r="Q2383" t="str">
        <f>LEFT(N2383,FIND("/",N2383)-1)</f>
        <v>technology</v>
      </c>
      <c r="R2383" t="str">
        <f>RIGHT(N2383,LEN(N2383)-FIND("/",N2383))</f>
        <v>web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IF(L2384&gt;0,E2384/L2384,0)</f>
        <v>37.5</v>
      </c>
      <c r="Q2384" t="str">
        <f>LEFT(N2384,FIND("/",N2384)-1)</f>
        <v>technology</v>
      </c>
      <c r="R2384" t="str">
        <f>RIGHT(N2384,LEN(N2384)-FIND("/",N2384))</f>
        <v>web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IF(L2385&gt;0,E2385/L2385,0)</f>
        <v>145</v>
      </c>
      <c r="Q2385" t="str">
        <f>LEFT(N2385,FIND("/",N2385)-1)</f>
        <v>technology</v>
      </c>
      <c r="R2385" t="str">
        <f>RIGHT(N2385,LEN(N2385)-FIND("/",N2385))</f>
        <v>web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IF(L2386&gt;0,E2386/L2386,0)</f>
        <v>1</v>
      </c>
      <c r="Q2386" t="str">
        <f>LEFT(N2386,FIND("/",N2386)-1)</f>
        <v>technology</v>
      </c>
      <c r="R2386" t="str">
        <f>RIGHT(N2386,LEN(N2386)-FIND("/",N2386))</f>
        <v>web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IF(L2387&gt;0,E2387/L2387,0)</f>
        <v>112.57142857142857</v>
      </c>
      <c r="Q2387" t="str">
        <f>LEFT(N2387,FIND("/",N2387)-1)</f>
        <v>technology</v>
      </c>
      <c r="R2387" t="str">
        <f>RIGHT(N2387,LEN(N2387)-FIND("/",N2387))</f>
        <v>web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>
        <f>IF(L2388&gt;0,E2388/L2388,0)</f>
        <v>0</v>
      </c>
      <c r="Q2388" t="str">
        <f>LEFT(N2388,FIND("/",N2388)-1)</f>
        <v>technology</v>
      </c>
      <c r="R2388" t="str">
        <f>RIGHT(N2388,LEN(N2388)-FIND("/",N2388))</f>
        <v>web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IF(L2389&gt;0,E2389/L2389,0)</f>
        <v>342</v>
      </c>
      <c r="Q2389" t="str">
        <f>LEFT(N2389,FIND("/",N2389)-1)</f>
        <v>technology</v>
      </c>
      <c r="R2389" t="str">
        <f>RIGHT(N2389,LEN(N2389)-FIND("/",N2389))</f>
        <v>web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IF(L2390&gt;0,E2390/L2390,0)</f>
        <v>57.875</v>
      </c>
      <c r="Q2390" t="str">
        <f>LEFT(N2390,FIND("/",N2390)-1)</f>
        <v>technology</v>
      </c>
      <c r="R2390" t="str">
        <f>RIGHT(N2390,LEN(N2390)-FIND("/",N2390))</f>
        <v>web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IF(L2391&gt;0,E2391/L2391,0)</f>
        <v>30</v>
      </c>
      <c r="Q2391" t="str">
        <f>LEFT(N2391,FIND("/",N2391)-1)</f>
        <v>technology</v>
      </c>
      <c r="R2391" t="str">
        <f>RIGHT(N2391,LEN(N2391)-FIND("/",N2391))</f>
        <v>web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>
        <f>IF(L2392&gt;0,E2392/L2392,0)</f>
        <v>0</v>
      </c>
      <c r="Q2392" t="str">
        <f>LEFT(N2392,FIND("/",N2392)-1)</f>
        <v>technology</v>
      </c>
      <c r="R2392" t="str">
        <f>RIGHT(N2392,LEN(N2392)-FIND("/",N2392))</f>
        <v>web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IF(L2393&gt;0,E2393/L2393,0)</f>
        <v>25</v>
      </c>
      <c r="Q2393" t="str">
        <f>LEFT(N2393,FIND("/",N2393)-1)</f>
        <v>technology</v>
      </c>
      <c r="R2393" t="str">
        <f>RIGHT(N2393,LEN(N2393)-FIND("/",N2393))</f>
        <v>web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>
        <f>IF(L2394&gt;0,E2394/L2394,0)</f>
        <v>0</v>
      </c>
      <c r="Q2394" t="str">
        <f>LEFT(N2394,FIND("/",N2394)-1)</f>
        <v>technology</v>
      </c>
      <c r="R2394" t="str">
        <f>RIGHT(N2394,LEN(N2394)-FIND("/",N2394))</f>
        <v>web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IF(L2395&gt;0,E2395/L2395,0)</f>
        <v>50</v>
      </c>
      <c r="Q2395" t="str">
        <f>LEFT(N2395,FIND("/",N2395)-1)</f>
        <v>technology</v>
      </c>
      <c r="R2395" t="str">
        <f>RIGHT(N2395,LEN(N2395)-FIND("/",N2395))</f>
        <v>web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IF(L2396&gt;0,E2396/L2396,0)</f>
        <v>1.5</v>
      </c>
      <c r="Q2396" t="str">
        <f>LEFT(N2396,FIND("/",N2396)-1)</f>
        <v>technology</v>
      </c>
      <c r="R2396" t="str">
        <f>RIGHT(N2396,LEN(N2396)-FIND("/",N2396))</f>
        <v>web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>
        <f>IF(L2397&gt;0,E2397/L2397,0)</f>
        <v>0</v>
      </c>
      <c r="Q2397" t="str">
        <f>LEFT(N2397,FIND("/",N2397)-1)</f>
        <v>technology</v>
      </c>
      <c r="R2397" t="str">
        <f>RIGHT(N2397,LEN(N2397)-FIND("/",N2397))</f>
        <v>web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IF(L2398&gt;0,E2398/L2398,0)</f>
        <v>10</v>
      </c>
      <c r="Q2398" t="str">
        <f>LEFT(N2398,FIND("/",N2398)-1)</f>
        <v>technology</v>
      </c>
      <c r="R2398" t="str">
        <f>RIGHT(N2398,LEN(N2398)-FIND("/",N2398))</f>
        <v>web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>
        <f>IF(L2399&gt;0,E2399/L2399,0)</f>
        <v>0</v>
      </c>
      <c r="Q2399" t="str">
        <f>LEFT(N2399,FIND("/",N2399)-1)</f>
        <v>technology</v>
      </c>
      <c r="R2399" t="str">
        <f>RIGHT(N2399,LEN(N2399)-FIND("/",N2399))</f>
        <v>web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>
        <f>IF(L2400&gt;0,E2400/L2400,0)</f>
        <v>0</v>
      </c>
      <c r="Q2400" t="str">
        <f>LEFT(N2400,FIND("/",N2400)-1)</f>
        <v>technology</v>
      </c>
      <c r="R2400" t="str">
        <f>RIGHT(N2400,LEN(N2400)-FIND("/",N2400))</f>
        <v>web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>
        <f>IF(L2401&gt;0,E2401/L2401,0)</f>
        <v>0</v>
      </c>
      <c r="Q2401" t="str">
        <f>LEFT(N2401,FIND("/",N2401)-1)</f>
        <v>technology</v>
      </c>
      <c r="R2401" t="str">
        <f>RIGHT(N2401,LEN(N2401)-FIND("/",N2401))</f>
        <v>web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>
        <f>IF(L2402&gt;0,E2402/L2402,0)</f>
        <v>0</v>
      </c>
      <c r="Q2402" t="str">
        <f>LEFT(N2402,FIND("/",N2402)-1)</f>
        <v>technology</v>
      </c>
      <c r="R2402" t="str">
        <f>RIGHT(N2402,LEN(N2402)-FIND("/",N2402))</f>
        <v>web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IF(L2403&gt;0,E2403/L2403,0)</f>
        <v>22.333333333333332</v>
      </c>
      <c r="Q2403" t="str">
        <f>LEFT(N2403,FIND("/",N2403)-1)</f>
        <v>food</v>
      </c>
      <c r="R2403" t="str">
        <f>RIGHT(N2403,LEN(N2403)-FIND("/",N2403))</f>
        <v>food trucks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IF(L2404&gt;0,E2404/L2404,0)</f>
        <v>52</v>
      </c>
      <c r="Q2404" t="str">
        <f>LEFT(N2404,FIND("/",N2404)-1)</f>
        <v>food</v>
      </c>
      <c r="R2404" t="str">
        <f>RIGHT(N2404,LEN(N2404)-FIND("/",N2404))</f>
        <v>food trucks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IF(L2405&gt;0,E2405/L2405,0)</f>
        <v>16.833333333333332</v>
      </c>
      <c r="Q2405" t="str">
        <f>LEFT(N2405,FIND("/",N2405)-1)</f>
        <v>food</v>
      </c>
      <c r="R2405" t="str">
        <f>RIGHT(N2405,LEN(N2405)-FIND("/",N2405))</f>
        <v>food trucks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>
        <f>IF(L2406&gt;0,E2406/L2406,0)</f>
        <v>0</v>
      </c>
      <c r="Q2406" t="str">
        <f>LEFT(N2406,FIND("/",N2406)-1)</f>
        <v>food</v>
      </c>
      <c r="R2406" t="str">
        <f>RIGHT(N2406,LEN(N2406)-FIND("/",N2406))</f>
        <v>food trucks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IF(L2407&gt;0,E2407/L2407,0)</f>
        <v>56.3</v>
      </c>
      <c r="Q2407" t="str">
        <f>LEFT(N2407,FIND("/",N2407)-1)</f>
        <v>food</v>
      </c>
      <c r="R2407" t="str">
        <f>RIGHT(N2407,LEN(N2407)-FIND("/",N2407))</f>
        <v>food trucks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IF(L2408&gt;0,E2408/L2408,0)</f>
        <v>84.0625</v>
      </c>
      <c r="Q2408" t="str">
        <f>LEFT(N2408,FIND("/",N2408)-1)</f>
        <v>food</v>
      </c>
      <c r="R2408" t="str">
        <f>RIGHT(N2408,LEN(N2408)-FIND("/",N2408))</f>
        <v>food trucks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IF(L2409&gt;0,E2409/L2409,0)</f>
        <v>168.39393939393941</v>
      </c>
      <c r="Q2409" t="str">
        <f>LEFT(N2409,FIND("/",N2409)-1)</f>
        <v>food</v>
      </c>
      <c r="R2409" t="str">
        <f>RIGHT(N2409,LEN(N2409)-FIND("/",N2409))</f>
        <v>food trucks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IF(L2410&gt;0,E2410/L2410,0)</f>
        <v>15</v>
      </c>
      <c r="Q2410" t="str">
        <f>LEFT(N2410,FIND("/",N2410)-1)</f>
        <v>food</v>
      </c>
      <c r="R2410" t="str">
        <f>RIGHT(N2410,LEN(N2410)-FIND("/",N2410))</f>
        <v>food trucks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IF(L2411&gt;0,E2411/L2411,0)</f>
        <v>76.666666666666671</v>
      </c>
      <c r="Q2411" t="str">
        <f>LEFT(N2411,FIND("/",N2411)-1)</f>
        <v>food</v>
      </c>
      <c r="R2411" t="str">
        <f>RIGHT(N2411,LEN(N2411)-FIND("/",N2411))</f>
        <v>food trucks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>
        <f>IF(L2412&gt;0,E2412/L2412,0)</f>
        <v>0</v>
      </c>
      <c r="Q2412" t="str">
        <f>LEFT(N2412,FIND("/",N2412)-1)</f>
        <v>food</v>
      </c>
      <c r="R2412" t="str">
        <f>RIGHT(N2412,LEN(N2412)-FIND("/",N2412))</f>
        <v>food trucks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IF(L2413&gt;0,E2413/L2413,0)</f>
        <v>50.333333333333336</v>
      </c>
      <c r="Q2413" t="str">
        <f>LEFT(N2413,FIND("/",N2413)-1)</f>
        <v>food</v>
      </c>
      <c r="R2413" t="str">
        <f>RIGHT(N2413,LEN(N2413)-FIND("/",N2413))</f>
        <v>food trucks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>
        <f>IF(L2414&gt;0,E2414/L2414,0)</f>
        <v>0</v>
      </c>
      <c r="Q2414" t="str">
        <f>LEFT(N2414,FIND("/",N2414)-1)</f>
        <v>food</v>
      </c>
      <c r="R2414" t="str">
        <f>RIGHT(N2414,LEN(N2414)-FIND("/",N2414))</f>
        <v>food trucks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IF(L2415&gt;0,E2415/L2415,0)</f>
        <v>8.3333333333333339</v>
      </c>
      <c r="Q2415" t="str">
        <f>LEFT(N2415,FIND("/",N2415)-1)</f>
        <v>food</v>
      </c>
      <c r="R2415" t="str">
        <f>RIGHT(N2415,LEN(N2415)-FIND("/",N2415))</f>
        <v>food trucks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IF(L2416&gt;0,E2416/L2416,0)</f>
        <v>35.384615384615387</v>
      </c>
      <c r="Q2416" t="str">
        <f>LEFT(N2416,FIND("/",N2416)-1)</f>
        <v>food</v>
      </c>
      <c r="R2416" t="str">
        <f>RIGHT(N2416,LEN(N2416)-FIND("/",N2416))</f>
        <v>food trucks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IF(L2417&gt;0,E2417/L2417,0)</f>
        <v>55.833333333333336</v>
      </c>
      <c r="Q2417" t="str">
        <f>LEFT(N2417,FIND("/",N2417)-1)</f>
        <v>food</v>
      </c>
      <c r="R2417" t="str">
        <f>RIGHT(N2417,LEN(N2417)-FIND("/",N2417))</f>
        <v>food trucks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IF(L2418&gt;0,E2418/L2418,0)</f>
        <v>5</v>
      </c>
      <c r="Q2418" t="str">
        <f>LEFT(N2418,FIND("/",N2418)-1)</f>
        <v>food</v>
      </c>
      <c r="R2418" t="str">
        <f>RIGHT(N2418,LEN(N2418)-FIND("/",N2418))</f>
        <v>food trucks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>
        <f>IF(L2419&gt;0,E2419/L2419,0)</f>
        <v>0</v>
      </c>
      <c r="Q2419" t="str">
        <f>LEFT(N2419,FIND("/",N2419)-1)</f>
        <v>food</v>
      </c>
      <c r="R2419" t="str">
        <f>RIGHT(N2419,LEN(N2419)-FIND("/",N2419))</f>
        <v>food trucks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IF(L2420&gt;0,E2420/L2420,0)</f>
        <v>1</v>
      </c>
      <c r="Q2420" t="str">
        <f>LEFT(N2420,FIND("/",N2420)-1)</f>
        <v>food</v>
      </c>
      <c r="R2420" t="str">
        <f>RIGHT(N2420,LEN(N2420)-FIND("/",N2420))</f>
        <v>food trucks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>
        <f>IF(L2421&gt;0,E2421/L2421,0)</f>
        <v>0</v>
      </c>
      <c r="Q2421" t="str">
        <f>LEFT(N2421,FIND("/",N2421)-1)</f>
        <v>food</v>
      </c>
      <c r="R2421" t="str">
        <f>RIGHT(N2421,LEN(N2421)-FIND("/",N2421))</f>
        <v>food trucks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IF(L2422&gt;0,E2422/L2422,0)</f>
        <v>69.472222222222229</v>
      </c>
      <c r="Q2422" t="str">
        <f>LEFT(N2422,FIND("/",N2422)-1)</f>
        <v>food</v>
      </c>
      <c r="R2422" t="str">
        <f>RIGHT(N2422,LEN(N2422)-FIND("/",N2422))</f>
        <v>food trucks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IF(L2423&gt;0,E2423/L2423,0)</f>
        <v>1</v>
      </c>
      <c r="Q2423" t="str">
        <f>LEFT(N2423,FIND("/",N2423)-1)</f>
        <v>food</v>
      </c>
      <c r="R2423" t="str">
        <f>RIGHT(N2423,LEN(N2423)-FIND("/",N2423))</f>
        <v>food trucks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IF(L2424&gt;0,E2424/L2424,0)</f>
        <v>1</v>
      </c>
      <c r="Q2424" t="str">
        <f>LEFT(N2424,FIND("/",N2424)-1)</f>
        <v>food</v>
      </c>
      <c r="R2424" t="str">
        <f>RIGHT(N2424,LEN(N2424)-FIND("/",N2424))</f>
        <v>food trucks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IF(L2425&gt;0,E2425/L2425,0)</f>
        <v>8</v>
      </c>
      <c r="Q2425" t="str">
        <f>LEFT(N2425,FIND("/",N2425)-1)</f>
        <v>food</v>
      </c>
      <c r="R2425" t="str">
        <f>RIGHT(N2425,LEN(N2425)-FIND("/",N2425))</f>
        <v>food trucks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IF(L2426&gt;0,E2426/L2426,0)</f>
        <v>34.444444444444443</v>
      </c>
      <c r="Q2426" t="str">
        <f>LEFT(N2426,FIND("/",N2426)-1)</f>
        <v>food</v>
      </c>
      <c r="R2426" t="str">
        <f>RIGHT(N2426,LEN(N2426)-FIND("/",N2426))</f>
        <v>food trucks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IF(L2427&gt;0,E2427/L2427,0)</f>
        <v>1</v>
      </c>
      <c r="Q2427" t="str">
        <f>LEFT(N2427,FIND("/",N2427)-1)</f>
        <v>food</v>
      </c>
      <c r="R2427" t="str">
        <f>RIGHT(N2427,LEN(N2427)-FIND("/",N2427))</f>
        <v>food trucks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>
        <f>IF(L2428&gt;0,E2428/L2428,0)</f>
        <v>0</v>
      </c>
      <c r="Q2428" t="str">
        <f>LEFT(N2428,FIND("/",N2428)-1)</f>
        <v>food</v>
      </c>
      <c r="R2428" t="str">
        <f>RIGHT(N2428,LEN(N2428)-FIND("/",N2428))</f>
        <v>food trucks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IF(L2429&gt;0,E2429/L2429,0)</f>
        <v>1</v>
      </c>
      <c r="Q2429" t="str">
        <f>LEFT(N2429,FIND("/",N2429)-1)</f>
        <v>food</v>
      </c>
      <c r="R2429" t="str">
        <f>RIGHT(N2429,LEN(N2429)-FIND("/",N2429))</f>
        <v>food trucks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IF(L2430&gt;0,E2430/L2430,0)</f>
        <v>1</v>
      </c>
      <c r="Q2430" t="str">
        <f>LEFT(N2430,FIND("/",N2430)-1)</f>
        <v>food</v>
      </c>
      <c r="R2430" t="str">
        <f>RIGHT(N2430,LEN(N2430)-FIND("/",N2430))</f>
        <v>food trucks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IF(L2431&gt;0,E2431/L2431,0)</f>
        <v>501.25</v>
      </c>
      <c r="Q2431" t="str">
        <f>LEFT(N2431,FIND("/",N2431)-1)</f>
        <v>food</v>
      </c>
      <c r="R2431" t="str">
        <f>RIGHT(N2431,LEN(N2431)-FIND("/",N2431))</f>
        <v>food trucks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IF(L2432&gt;0,E2432/L2432,0)</f>
        <v>10.5</v>
      </c>
      <c r="Q2432" t="str">
        <f>LEFT(N2432,FIND("/",N2432)-1)</f>
        <v>food</v>
      </c>
      <c r="R2432" t="str">
        <f>RIGHT(N2432,LEN(N2432)-FIND("/",N2432))</f>
        <v>food trucks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IF(L2433&gt;0,E2433/L2433,0)</f>
        <v>1</v>
      </c>
      <c r="Q2433" t="str">
        <f>LEFT(N2433,FIND("/",N2433)-1)</f>
        <v>food</v>
      </c>
      <c r="R2433" t="str">
        <f>RIGHT(N2433,LEN(N2433)-FIND("/",N2433))</f>
        <v>food trucks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IF(L2434&gt;0,E2434/L2434,0)</f>
        <v>1</v>
      </c>
      <c r="Q2434" t="str">
        <f>LEFT(N2434,FIND("/",N2434)-1)</f>
        <v>food</v>
      </c>
      <c r="R2434" t="str">
        <f>RIGHT(N2434,LEN(N2434)-FIND("/",N2434))</f>
        <v>food trucks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>
        <f>IF(L2435&gt;0,E2435/L2435,0)</f>
        <v>0</v>
      </c>
      <c r="Q2435" t="str">
        <f>LEFT(N2435,FIND("/",N2435)-1)</f>
        <v>food</v>
      </c>
      <c r="R2435" t="str">
        <f>RIGHT(N2435,LEN(N2435)-FIND("/",N2435))</f>
        <v>food trucks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IF(L2436&gt;0,E2436/L2436,0)</f>
        <v>13</v>
      </c>
      <c r="Q2436" t="str">
        <f>LEFT(N2436,FIND("/",N2436)-1)</f>
        <v>food</v>
      </c>
      <c r="R2436" t="str">
        <f>RIGHT(N2436,LEN(N2436)-FIND("/",N2436))</f>
        <v>food trucks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IF(L2437&gt;0,E2437/L2437,0)</f>
        <v>306</v>
      </c>
      <c r="Q2437" t="str">
        <f>LEFT(N2437,FIND("/",N2437)-1)</f>
        <v>food</v>
      </c>
      <c r="R2437" t="str">
        <f>RIGHT(N2437,LEN(N2437)-FIND("/",N2437))</f>
        <v>food trucks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IF(L2438&gt;0,E2438/L2438,0)</f>
        <v>22.5</v>
      </c>
      <c r="Q2438" t="str">
        <f>LEFT(N2438,FIND("/",N2438)-1)</f>
        <v>food</v>
      </c>
      <c r="R2438" t="str">
        <f>RIGHT(N2438,LEN(N2438)-FIND("/",N2438))</f>
        <v>food trucks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>
        <f>IF(L2439&gt;0,E2439/L2439,0)</f>
        <v>0</v>
      </c>
      <c r="Q2439" t="str">
        <f>LEFT(N2439,FIND("/",N2439)-1)</f>
        <v>food</v>
      </c>
      <c r="R2439" t="str">
        <f>RIGHT(N2439,LEN(N2439)-FIND("/",N2439))</f>
        <v>food trucks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IF(L2440&gt;0,E2440/L2440,0)</f>
        <v>50</v>
      </c>
      <c r="Q2440" t="str">
        <f>LEFT(N2440,FIND("/",N2440)-1)</f>
        <v>food</v>
      </c>
      <c r="R2440" t="str">
        <f>RIGHT(N2440,LEN(N2440)-FIND("/",N2440))</f>
        <v>food trucks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>
        <f>IF(L2441&gt;0,E2441/L2441,0)</f>
        <v>0</v>
      </c>
      <c r="Q2441" t="str">
        <f>LEFT(N2441,FIND("/",N2441)-1)</f>
        <v>food</v>
      </c>
      <c r="R2441" t="str">
        <f>RIGHT(N2441,LEN(N2441)-FIND("/",N2441))</f>
        <v>food trucks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IF(L2442&gt;0,E2442/L2442,0)</f>
        <v>5</v>
      </c>
      <c r="Q2442" t="str">
        <f>LEFT(N2442,FIND("/",N2442)-1)</f>
        <v>food</v>
      </c>
      <c r="R2442" t="str">
        <f>RIGHT(N2442,LEN(N2442)-FIND("/",N2442))</f>
        <v>food trucks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IF(L2443&gt;0,E2443/L2443,0)</f>
        <v>74.22935779816514</v>
      </c>
      <c r="Q2443" t="str">
        <f>LEFT(N2443,FIND("/",N2443)-1)</f>
        <v>food</v>
      </c>
      <c r="R2443" t="str">
        <f>RIGHT(N2443,LEN(N2443)-FIND("/",N2443))</f>
        <v>small batch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IF(L2444&gt;0,E2444/L2444,0)</f>
        <v>81.252688172043008</v>
      </c>
      <c r="Q2444" t="str">
        <f>LEFT(N2444,FIND("/",N2444)-1)</f>
        <v>food</v>
      </c>
      <c r="R2444" t="str">
        <f>RIGHT(N2444,LEN(N2444)-FIND("/",N2444))</f>
        <v>small batch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IF(L2445&gt;0,E2445/L2445,0)</f>
        <v>130.23469453376205</v>
      </c>
      <c r="Q2445" t="str">
        <f>LEFT(N2445,FIND("/",N2445)-1)</f>
        <v>food</v>
      </c>
      <c r="R2445" t="str">
        <f>RIGHT(N2445,LEN(N2445)-FIND("/",N2445))</f>
        <v>small batch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IF(L2446&gt;0,E2446/L2446,0)</f>
        <v>53.409836065573771</v>
      </c>
      <c r="Q2446" t="str">
        <f>LEFT(N2446,FIND("/",N2446)-1)</f>
        <v>food</v>
      </c>
      <c r="R2446" t="str">
        <f>RIGHT(N2446,LEN(N2446)-FIND("/",N2446))</f>
        <v>small batch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IF(L2447&gt;0,E2447/L2447,0)</f>
        <v>75.130434782608702</v>
      </c>
      <c r="Q2447" t="str">
        <f>LEFT(N2447,FIND("/",N2447)-1)</f>
        <v>food</v>
      </c>
      <c r="R2447" t="str">
        <f>RIGHT(N2447,LEN(N2447)-FIND("/",N2447))</f>
        <v>small batch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IF(L2448&gt;0,E2448/L2448,0)</f>
        <v>75.666666666666671</v>
      </c>
      <c r="Q2448" t="str">
        <f>LEFT(N2448,FIND("/",N2448)-1)</f>
        <v>food</v>
      </c>
      <c r="R2448" t="str">
        <f>RIGHT(N2448,LEN(N2448)-FIND("/",N2448))</f>
        <v>small batch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IF(L2449&gt;0,E2449/L2449,0)</f>
        <v>31.691394658753708</v>
      </c>
      <c r="Q2449" t="str">
        <f>LEFT(N2449,FIND("/",N2449)-1)</f>
        <v>food</v>
      </c>
      <c r="R2449" t="str">
        <f>RIGHT(N2449,LEN(N2449)-FIND("/",N2449))</f>
        <v>small batch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IF(L2450&gt;0,E2450/L2450,0)</f>
        <v>47.777777777777779</v>
      </c>
      <c r="Q2450" t="str">
        <f>LEFT(N2450,FIND("/",N2450)-1)</f>
        <v>food</v>
      </c>
      <c r="R2450" t="str">
        <f>RIGHT(N2450,LEN(N2450)-FIND("/",N2450))</f>
        <v>small batch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IF(L2451&gt;0,E2451/L2451,0)</f>
        <v>90</v>
      </c>
      <c r="Q2451" t="str">
        <f>LEFT(N2451,FIND("/",N2451)-1)</f>
        <v>food</v>
      </c>
      <c r="R2451" t="str">
        <f>RIGHT(N2451,LEN(N2451)-FIND("/",N2451))</f>
        <v>small batch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IF(L2452&gt;0,E2452/L2452,0)</f>
        <v>149.31401960784314</v>
      </c>
      <c r="Q2452" t="str">
        <f>LEFT(N2452,FIND("/",N2452)-1)</f>
        <v>food</v>
      </c>
      <c r="R2452" t="str">
        <f>RIGHT(N2452,LEN(N2452)-FIND("/",N2452))</f>
        <v>small batch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IF(L2453&gt;0,E2453/L2453,0)</f>
        <v>62.06989247311828</v>
      </c>
      <c r="Q2453" t="str">
        <f>LEFT(N2453,FIND("/",N2453)-1)</f>
        <v>food</v>
      </c>
      <c r="R2453" t="str">
        <f>RIGHT(N2453,LEN(N2453)-FIND("/",N2453))</f>
        <v>small batch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IF(L2454&gt;0,E2454/L2454,0)</f>
        <v>53.4</v>
      </c>
      <c r="Q2454" t="str">
        <f>LEFT(N2454,FIND("/",N2454)-1)</f>
        <v>food</v>
      </c>
      <c r="R2454" t="str">
        <f>RIGHT(N2454,LEN(N2454)-FIND("/",N2454))</f>
        <v>small batch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IF(L2455&gt;0,E2455/L2455,0)</f>
        <v>69.268656716417908</v>
      </c>
      <c r="Q2455" t="str">
        <f>LEFT(N2455,FIND("/",N2455)-1)</f>
        <v>food</v>
      </c>
      <c r="R2455" t="str">
        <f>RIGHT(N2455,LEN(N2455)-FIND("/",N2455))</f>
        <v>small batch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IF(L2456&gt;0,E2456/L2456,0)</f>
        <v>271.50769230769231</v>
      </c>
      <c r="Q2456" t="str">
        <f>LEFT(N2456,FIND("/",N2456)-1)</f>
        <v>food</v>
      </c>
      <c r="R2456" t="str">
        <f>RIGHT(N2456,LEN(N2456)-FIND("/",N2456))</f>
        <v>small batch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IF(L2457&gt;0,E2457/L2457,0)</f>
        <v>34.125</v>
      </c>
      <c r="Q2457" t="str">
        <f>LEFT(N2457,FIND("/",N2457)-1)</f>
        <v>food</v>
      </c>
      <c r="R2457" t="str">
        <f>RIGHT(N2457,LEN(N2457)-FIND("/",N2457))</f>
        <v>small batch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IF(L2458&gt;0,E2458/L2458,0)</f>
        <v>40.492537313432834</v>
      </c>
      <c r="Q2458" t="str">
        <f>LEFT(N2458,FIND("/",N2458)-1)</f>
        <v>food</v>
      </c>
      <c r="R2458" t="str">
        <f>RIGHT(N2458,LEN(N2458)-FIND("/",N2458))</f>
        <v>small batch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IF(L2459&gt;0,E2459/L2459,0)</f>
        <v>189.75806451612902</v>
      </c>
      <c r="Q2459" t="str">
        <f>LEFT(N2459,FIND("/",N2459)-1)</f>
        <v>food</v>
      </c>
      <c r="R2459" t="str">
        <f>RIGHT(N2459,LEN(N2459)-FIND("/",N2459))</f>
        <v>small batch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IF(L2460&gt;0,E2460/L2460,0)</f>
        <v>68.862499999999997</v>
      </c>
      <c r="Q2460" t="str">
        <f>LEFT(N2460,FIND("/",N2460)-1)</f>
        <v>food</v>
      </c>
      <c r="R2460" t="str">
        <f>RIGHT(N2460,LEN(N2460)-FIND("/",N2460))</f>
        <v>small batch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IF(L2461&gt;0,E2461/L2461,0)</f>
        <v>108.77659574468085</v>
      </c>
      <c r="Q2461" t="str">
        <f>LEFT(N2461,FIND("/",N2461)-1)</f>
        <v>food</v>
      </c>
      <c r="R2461" t="str">
        <f>RIGHT(N2461,LEN(N2461)-FIND("/",N2461))</f>
        <v>small batch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IF(L2462&gt;0,E2462/L2462,0)</f>
        <v>125.98529411764706</v>
      </c>
      <c r="Q2462" t="str">
        <f>LEFT(N2462,FIND("/",N2462)-1)</f>
        <v>food</v>
      </c>
      <c r="R2462" t="str">
        <f>RIGHT(N2462,LEN(N2462)-FIND("/",N2462))</f>
        <v>small batch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IF(L2463&gt;0,E2463/L2463,0)</f>
        <v>90.523255813953483</v>
      </c>
      <c r="Q2463" t="str">
        <f>LEFT(N2463,FIND("/",N2463)-1)</f>
        <v>music</v>
      </c>
      <c r="R2463" t="str">
        <f>RIGHT(N2463,LEN(N2463)-FIND("/",N2463))</f>
        <v>indie rock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IF(L2464&gt;0,E2464/L2464,0)</f>
        <v>28.880434782608695</v>
      </c>
      <c r="Q2464" t="str">
        <f>LEFT(N2464,FIND("/",N2464)-1)</f>
        <v>music</v>
      </c>
      <c r="R2464" t="str">
        <f>RIGHT(N2464,LEN(N2464)-FIND("/",N2464))</f>
        <v>indie rock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IF(L2465&gt;0,E2465/L2465,0)</f>
        <v>31</v>
      </c>
      <c r="Q2465" t="str">
        <f>LEFT(N2465,FIND("/",N2465)-1)</f>
        <v>music</v>
      </c>
      <c r="R2465" t="str">
        <f>RIGHT(N2465,LEN(N2465)-FIND("/",N2465))</f>
        <v>indie rock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IF(L2466&gt;0,E2466/L2466,0)</f>
        <v>51.674418604651166</v>
      </c>
      <c r="Q2466" t="str">
        <f>LEFT(N2466,FIND("/",N2466)-1)</f>
        <v>music</v>
      </c>
      <c r="R2466" t="str">
        <f>RIGHT(N2466,LEN(N2466)-FIND("/",N2466))</f>
        <v>indie rock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IF(L2467&gt;0,E2467/L2467,0)</f>
        <v>26.270833333333332</v>
      </c>
      <c r="Q2467" t="str">
        <f>LEFT(N2467,FIND("/",N2467)-1)</f>
        <v>music</v>
      </c>
      <c r="R2467" t="str">
        <f>RIGHT(N2467,LEN(N2467)-FIND("/",N2467))</f>
        <v>indie rock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IF(L2468&gt;0,E2468/L2468,0)</f>
        <v>48.07692307692308</v>
      </c>
      <c r="Q2468" t="str">
        <f>LEFT(N2468,FIND("/",N2468)-1)</f>
        <v>music</v>
      </c>
      <c r="R2468" t="str">
        <f>RIGHT(N2468,LEN(N2468)-FIND("/",N2468))</f>
        <v>indie rock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IF(L2469&gt;0,E2469/L2469,0)</f>
        <v>27.558139534883722</v>
      </c>
      <c r="Q2469" t="str">
        <f>LEFT(N2469,FIND("/",N2469)-1)</f>
        <v>music</v>
      </c>
      <c r="R2469" t="str">
        <f>RIGHT(N2469,LEN(N2469)-FIND("/",N2469))</f>
        <v>indie rock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IF(L2470&gt;0,E2470/L2470,0)</f>
        <v>36.97137931034483</v>
      </c>
      <c r="Q2470" t="str">
        <f>LEFT(N2470,FIND("/",N2470)-1)</f>
        <v>music</v>
      </c>
      <c r="R2470" t="str">
        <f>RIGHT(N2470,LEN(N2470)-FIND("/",N2470))</f>
        <v>indie rock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IF(L2471&gt;0,E2471/L2471,0)</f>
        <v>29.021276595744681</v>
      </c>
      <c r="Q2471" t="str">
        <f>LEFT(N2471,FIND("/",N2471)-1)</f>
        <v>music</v>
      </c>
      <c r="R2471" t="str">
        <f>RIGHT(N2471,LEN(N2471)-FIND("/",N2471))</f>
        <v>indie rock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IF(L2472&gt;0,E2472/L2472,0)</f>
        <v>28.65666666666667</v>
      </c>
      <c r="Q2472" t="str">
        <f>LEFT(N2472,FIND("/",N2472)-1)</f>
        <v>music</v>
      </c>
      <c r="R2472" t="str">
        <f>RIGHT(N2472,LEN(N2472)-FIND("/",N2472))</f>
        <v>indie rock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IF(L2473&gt;0,E2473/L2473,0)</f>
        <v>37.647058823529413</v>
      </c>
      <c r="Q2473" t="str">
        <f>LEFT(N2473,FIND("/",N2473)-1)</f>
        <v>music</v>
      </c>
      <c r="R2473" t="str">
        <f>RIGHT(N2473,LEN(N2473)-FIND("/",N2473))</f>
        <v>indie rock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IF(L2474&gt;0,E2474/L2474,0)</f>
        <v>97.904038461538462</v>
      </c>
      <c r="Q2474" t="str">
        <f>LEFT(N2474,FIND("/",N2474)-1)</f>
        <v>music</v>
      </c>
      <c r="R2474" t="str">
        <f>RIGHT(N2474,LEN(N2474)-FIND("/",N2474))</f>
        <v>indie rock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IF(L2475&gt;0,E2475/L2475,0)</f>
        <v>42.553191489361701</v>
      </c>
      <c r="Q2475" t="str">
        <f>LEFT(N2475,FIND("/",N2475)-1)</f>
        <v>music</v>
      </c>
      <c r="R2475" t="str">
        <f>RIGHT(N2475,LEN(N2475)-FIND("/",N2475))</f>
        <v>indie rock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IF(L2476&gt;0,E2476/L2476,0)</f>
        <v>131.58368421052631</v>
      </c>
      <c r="Q2476" t="str">
        <f>LEFT(N2476,FIND("/",N2476)-1)</f>
        <v>music</v>
      </c>
      <c r="R2476" t="str">
        <f>RIGHT(N2476,LEN(N2476)-FIND("/",N2476))</f>
        <v>indie rock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IF(L2477&gt;0,E2477/L2477,0)</f>
        <v>32.320987654320987</v>
      </c>
      <c r="Q2477" t="str">
        <f>LEFT(N2477,FIND("/",N2477)-1)</f>
        <v>music</v>
      </c>
      <c r="R2477" t="str">
        <f>RIGHT(N2477,LEN(N2477)-FIND("/",N2477))</f>
        <v>indie rock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IF(L2478&gt;0,E2478/L2478,0)</f>
        <v>61.103999999999999</v>
      </c>
      <c r="Q2478" t="str">
        <f>LEFT(N2478,FIND("/",N2478)-1)</f>
        <v>music</v>
      </c>
      <c r="R2478" t="str">
        <f>RIGHT(N2478,LEN(N2478)-FIND("/",N2478))</f>
        <v>indie rock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IF(L2479&gt;0,E2479/L2479,0)</f>
        <v>31.341463414634145</v>
      </c>
      <c r="Q2479" t="str">
        <f>LEFT(N2479,FIND("/",N2479)-1)</f>
        <v>music</v>
      </c>
      <c r="R2479" t="str">
        <f>RIGHT(N2479,LEN(N2479)-FIND("/",N2479))</f>
        <v>indie rock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IF(L2480&gt;0,E2480/L2480,0)</f>
        <v>129.1139240506329</v>
      </c>
      <c r="Q2480" t="str">
        <f>LEFT(N2480,FIND("/",N2480)-1)</f>
        <v>music</v>
      </c>
      <c r="R2480" t="str">
        <f>RIGHT(N2480,LEN(N2480)-FIND("/",N2480))</f>
        <v>indie rock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IF(L2481&gt;0,E2481/L2481,0)</f>
        <v>25.020624999999999</v>
      </c>
      <c r="Q2481" t="str">
        <f>LEFT(N2481,FIND("/",N2481)-1)</f>
        <v>music</v>
      </c>
      <c r="R2481" t="str">
        <f>RIGHT(N2481,LEN(N2481)-FIND("/",N2481))</f>
        <v>indie rock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IF(L2482&gt;0,E2482/L2482,0)</f>
        <v>250</v>
      </c>
      <c r="Q2482" t="str">
        <f>LEFT(N2482,FIND("/",N2482)-1)</f>
        <v>music</v>
      </c>
      <c r="R2482" t="str">
        <f>RIGHT(N2482,LEN(N2482)-FIND("/",N2482))</f>
        <v>indie rock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IF(L2483&gt;0,E2483/L2483,0)</f>
        <v>47.541473684210523</v>
      </c>
      <c r="Q2483" t="str">
        <f>LEFT(N2483,FIND("/",N2483)-1)</f>
        <v>music</v>
      </c>
      <c r="R2483" t="str">
        <f>RIGHT(N2483,LEN(N2483)-FIND("/",N2483))</f>
        <v>indie rock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IF(L2484&gt;0,E2484/L2484,0)</f>
        <v>40.04</v>
      </c>
      <c r="Q2484" t="str">
        <f>LEFT(N2484,FIND("/",N2484)-1)</f>
        <v>music</v>
      </c>
      <c r="R2484" t="str">
        <f>RIGHT(N2484,LEN(N2484)-FIND("/",N2484))</f>
        <v>indie rock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IF(L2485&gt;0,E2485/L2485,0)</f>
        <v>65.84210526315789</v>
      </c>
      <c r="Q2485" t="str">
        <f>LEFT(N2485,FIND("/",N2485)-1)</f>
        <v>music</v>
      </c>
      <c r="R2485" t="str">
        <f>RIGHT(N2485,LEN(N2485)-FIND("/",N2485))</f>
        <v>indie rock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IF(L2486&gt;0,E2486/L2486,0)</f>
        <v>46.401222222222216</v>
      </c>
      <c r="Q2486" t="str">
        <f>LEFT(N2486,FIND("/",N2486)-1)</f>
        <v>music</v>
      </c>
      <c r="R2486" t="str">
        <f>RIGHT(N2486,LEN(N2486)-FIND("/",N2486))</f>
        <v>indie rock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IF(L2487&gt;0,E2487/L2487,0)</f>
        <v>50.365853658536587</v>
      </c>
      <c r="Q2487" t="str">
        <f>LEFT(N2487,FIND("/",N2487)-1)</f>
        <v>music</v>
      </c>
      <c r="R2487" t="str">
        <f>RIGHT(N2487,LEN(N2487)-FIND("/",N2487))</f>
        <v>indie rock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IF(L2488&gt;0,E2488/L2488,0)</f>
        <v>26.566666666666666</v>
      </c>
      <c r="Q2488" t="str">
        <f>LEFT(N2488,FIND("/",N2488)-1)</f>
        <v>music</v>
      </c>
      <c r="R2488" t="str">
        <f>RIGHT(N2488,LEN(N2488)-FIND("/",N2488))</f>
        <v>indie rock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IF(L2489&gt;0,E2489/L2489,0)</f>
        <v>39.493684210526318</v>
      </c>
      <c r="Q2489" t="str">
        <f>LEFT(N2489,FIND("/",N2489)-1)</f>
        <v>music</v>
      </c>
      <c r="R2489" t="str">
        <f>RIGHT(N2489,LEN(N2489)-FIND("/",N2489))</f>
        <v>indie rock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IF(L2490&gt;0,E2490/L2490,0)</f>
        <v>49.246153846153845</v>
      </c>
      <c r="Q2490" t="str">
        <f>LEFT(N2490,FIND("/",N2490)-1)</f>
        <v>music</v>
      </c>
      <c r="R2490" t="str">
        <f>RIGHT(N2490,LEN(N2490)-FIND("/",N2490))</f>
        <v>indie rock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IF(L2491&gt;0,E2491/L2491,0)</f>
        <v>62.38</v>
      </c>
      <c r="Q2491" t="str">
        <f>LEFT(N2491,FIND("/",N2491)-1)</f>
        <v>music</v>
      </c>
      <c r="R2491" t="str">
        <f>RIGHT(N2491,LEN(N2491)-FIND("/",N2491))</f>
        <v>indie rock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IF(L2492&gt;0,E2492/L2492,0)</f>
        <v>37.9375</v>
      </c>
      <c r="Q2492" t="str">
        <f>LEFT(N2492,FIND("/",N2492)-1)</f>
        <v>music</v>
      </c>
      <c r="R2492" t="str">
        <f>RIGHT(N2492,LEN(N2492)-FIND("/",N2492))</f>
        <v>indie rock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IF(L2493&gt;0,E2493/L2493,0)</f>
        <v>51.6</v>
      </c>
      <c r="Q2493" t="str">
        <f>LEFT(N2493,FIND("/",N2493)-1)</f>
        <v>music</v>
      </c>
      <c r="R2493" t="str">
        <f>RIGHT(N2493,LEN(N2493)-FIND("/",N2493))</f>
        <v>indie rock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IF(L2494&gt;0,E2494/L2494,0)</f>
        <v>27.777777777777779</v>
      </c>
      <c r="Q2494" t="str">
        <f>LEFT(N2494,FIND("/",N2494)-1)</f>
        <v>music</v>
      </c>
      <c r="R2494" t="str">
        <f>RIGHT(N2494,LEN(N2494)-FIND("/",N2494))</f>
        <v>indie rock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IF(L2495&gt;0,E2495/L2495,0)</f>
        <v>99.382239382239376</v>
      </c>
      <c r="Q2495" t="str">
        <f>LEFT(N2495,FIND("/",N2495)-1)</f>
        <v>music</v>
      </c>
      <c r="R2495" t="str">
        <f>RIGHT(N2495,LEN(N2495)-FIND("/",N2495))</f>
        <v>indie rock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IF(L2496&gt;0,E2496/L2496,0)</f>
        <v>38.848205128205123</v>
      </c>
      <c r="Q2496" t="str">
        <f>LEFT(N2496,FIND("/",N2496)-1)</f>
        <v>music</v>
      </c>
      <c r="R2496" t="str">
        <f>RIGHT(N2496,LEN(N2496)-FIND("/",N2496))</f>
        <v>indie rock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IF(L2497&gt;0,E2497/L2497,0)</f>
        <v>45.548809523809524</v>
      </c>
      <c r="Q2497" t="str">
        <f>LEFT(N2497,FIND("/",N2497)-1)</f>
        <v>music</v>
      </c>
      <c r="R2497" t="str">
        <f>RIGHT(N2497,LEN(N2497)-FIND("/",N2497))</f>
        <v>indie rock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IF(L2498&gt;0,E2498/L2498,0)</f>
        <v>600</v>
      </c>
      <c r="Q2498" t="str">
        <f>LEFT(N2498,FIND("/",N2498)-1)</f>
        <v>music</v>
      </c>
      <c r="R2498" t="str">
        <f>RIGHT(N2498,LEN(N2498)-FIND("/",N2498))</f>
        <v>indie rock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IF(L2499&gt;0,E2499/L2499,0)</f>
        <v>80.551071428571419</v>
      </c>
      <c r="Q2499" t="str">
        <f>LEFT(N2499,FIND("/",N2499)-1)</f>
        <v>music</v>
      </c>
      <c r="R2499" t="str">
        <f>RIGHT(N2499,LEN(N2499)-FIND("/",N2499))</f>
        <v>indie rock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IF(L2500&gt;0,E2500/L2500,0)</f>
        <v>52.8</v>
      </c>
      <c r="Q2500" t="str">
        <f>LEFT(N2500,FIND("/",N2500)-1)</f>
        <v>music</v>
      </c>
      <c r="R2500" t="str">
        <f>RIGHT(N2500,LEN(N2500)-FIND("/",N2500))</f>
        <v>indie rock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IF(L2501&gt;0,E2501/L2501,0)</f>
        <v>47.676470588235297</v>
      </c>
      <c r="Q2501" t="str">
        <f>LEFT(N2501,FIND("/",N2501)-1)</f>
        <v>music</v>
      </c>
      <c r="R2501" t="str">
        <f>RIGHT(N2501,LEN(N2501)-FIND("/",N2501))</f>
        <v>indie rock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IF(L2502&gt;0,E2502/L2502,0)</f>
        <v>23.448275862068964</v>
      </c>
      <c r="Q2502" t="str">
        <f>LEFT(N2502,FIND("/",N2502)-1)</f>
        <v>music</v>
      </c>
      <c r="R2502" t="str">
        <f>RIGHT(N2502,LEN(N2502)-FIND("/",N2502))</f>
        <v>indie rock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IF(L2503&gt;0,E2503/L2503,0)</f>
        <v>40.142857142857146</v>
      </c>
      <c r="Q2503" t="str">
        <f>LEFT(N2503,FIND("/",N2503)-1)</f>
        <v>food</v>
      </c>
      <c r="R2503" t="str">
        <f>RIGHT(N2503,LEN(N2503)-FIND("/",N2503))</f>
        <v>restaurants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IF(L2504&gt;0,E2504/L2504,0)</f>
        <v>17.2</v>
      </c>
      <c r="Q2504" t="str">
        <f>LEFT(N2504,FIND("/",N2504)-1)</f>
        <v>food</v>
      </c>
      <c r="R2504" t="str">
        <f>RIGHT(N2504,LEN(N2504)-FIND("/",N2504))</f>
        <v>restaurants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>
        <f>IF(L2505&gt;0,E2505/L2505,0)</f>
        <v>0</v>
      </c>
      <c r="Q2505" t="str">
        <f>LEFT(N2505,FIND("/",N2505)-1)</f>
        <v>food</v>
      </c>
      <c r="R2505" t="str">
        <f>RIGHT(N2505,LEN(N2505)-FIND("/",N2505))</f>
        <v>restaurants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>
        <f>IF(L2506&gt;0,E2506/L2506,0)</f>
        <v>0</v>
      </c>
      <c r="Q2506" t="str">
        <f>LEFT(N2506,FIND("/",N2506)-1)</f>
        <v>food</v>
      </c>
      <c r="R2506" t="str">
        <f>RIGHT(N2506,LEN(N2506)-FIND("/",N2506))</f>
        <v>restaurants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>
        <f>IF(L2507&gt;0,E2507/L2507,0)</f>
        <v>0</v>
      </c>
      <c r="Q2507" t="str">
        <f>LEFT(N2507,FIND("/",N2507)-1)</f>
        <v>food</v>
      </c>
      <c r="R2507" t="str">
        <f>RIGHT(N2507,LEN(N2507)-FIND("/",N2507))</f>
        <v>restaurants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IF(L2508&gt;0,E2508/L2508,0)</f>
        <v>15</v>
      </c>
      <c r="Q2508" t="str">
        <f>LEFT(N2508,FIND("/",N2508)-1)</f>
        <v>food</v>
      </c>
      <c r="R2508" t="str">
        <f>RIGHT(N2508,LEN(N2508)-FIND("/",N2508))</f>
        <v>restaurants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>
        <f>IF(L2509&gt;0,E2509/L2509,0)</f>
        <v>0</v>
      </c>
      <c r="Q2509" t="str">
        <f>LEFT(N2509,FIND("/",N2509)-1)</f>
        <v>food</v>
      </c>
      <c r="R2509" t="str">
        <f>RIGHT(N2509,LEN(N2509)-FIND("/",N2509))</f>
        <v>restaurants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>
        <f>IF(L2510&gt;0,E2510/L2510,0)</f>
        <v>0</v>
      </c>
      <c r="Q2510" t="str">
        <f>LEFT(N2510,FIND("/",N2510)-1)</f>
        <v>food</v>
      </c>
      <c r="R2510" t="str">
        <f>RIGHT(N2510,LEN(N2510)-FIND("/",N2510))</f>
        <v>restaurants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IF(L2511&gt;0,E2511/L2511,0)</f>
        <v>35.714285714285715</v>
      </c>
      <c r="Q2511" t="str">
        <f>LEFT(N2511,FIND("/",N2511)-1)</f>
        <v>food</v>
      </c>
      <c r="R2511" t="str">
        <f>RIGHT(N2511,LEN(N2511)-FIND("/",N2511))</f>
        <v>restaurants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IF(L2512&gt;0,E2512/L2512,0)</f>
        <v>37.5</v>
      </c>
      <c r="Q2512" t="str">
        <f>LEFT(N2512,FIND("/",N2512)-1)</f>
        <v>food</v>
      </c>
      <c r="R2512" t="str">
        <f>RIGHT(N2512,LEN(N2512)-FIND("/",N2512))</f>
        <v>restaurants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>
        <f>IF(L2513&gt;0,E2513/L2513,0)</f>
        <v>0</v>
      </c>
      <c r="Q2513" t="str">
        <f>LEFT(N2513,FIND("/",N2513)-1)</f>
        <v>food</v>
      </c>
      <c r="R2513" t="str">
        <f>RIGHT(N2513,LEN(N2513)-FIND("/",N2513))</f>
        <v>restaurants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>
        <f>IF(L2514&gt;0,E2514/L2514,0)</f>
        <v>0</v>
      </c>
      <c r="Q2514" t="str">
        <f>LEFT(N2514,FIND("/",N2514)-1)</f>
        <v>food</v>
      </c>
      <c r="R2514" t="str">
        <f>RIGHT(N2514,LEN(N2514)-FIND("/",N2514))</f>
        <v>restaurants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>
        <f>IF(L2515&gt;0,E2515/L2515,0)</f>
        <v>0</v>
      </c>
      <c r="Q2515" t="str">
        <f>LEFT(N2515,FIND("/",N2515)-1)</f>
        <v>food</v>
      </c>
      <c r="R2515" t="str">
        <f>RIGHT(N2515,LEN(N2515)-FIND("/",N2515))</f>
        <v>restaurants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IF(L2516&gt;0,E2516/L2516,0)</f>
        <v>52.5</v>
      </c>
      <c r="Q2516" t="str">
        <f>LEFT(N2516,FIND("/",N2516)-1)</f>
        <v>food</v>
      </c>
      <c r="R2516" t="str">
        <f>RIGHT(N2516,LEN(N2516)-FIND("/",N2516))</f>
        <v>restaurants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IF(L2517&gt;0,E2517/L2517,0)</f>
        <v>77.5</v>
      </c>
      <c r="Q2517" t="str">
        <f>LEFT(N2517,FIND("/",N2517)-1)</f>
        <v>food</v>
      </c>
      <c r="R2517" t="str">
        <f>RIGHT(N2517,LEN(N2517)-FIND("/",N2517))</f>
        <v>restaurants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>
        <f>IF(L2518&gt;0,E2518/L2518,0)</f>
        <v>0</v>
      </c>
      <c r="Q2518" t="str">
        <f>LEFT(N2518,FIND("/",N2518)-1)</f>
        <v>food</v>
      </c>
      <c r="R2518" t="str">
        <f>RIGHT(N2518,LEN(N2518)-FIND("/",N2518))</f>
        <v>restaurants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IF(L2519&gt;0,E2519/L2519,0)</f>
        <v>53.545454545454547</v>
      </c>
      <c r="Q2519" t="str">
        <f>LEFT(N2519,FIND("/",N2519)-1)</f>
        <v>food</v>
      </c>
      <c r="R2519" t="str">
        <f>RIGHT(N2519,LEN(N2519)-FIND("/",N2519))</f>
        <v>restaurants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>
        <f>IF(L2520&gt;0,E2520/L2520,0)</f>
        <v>0</v>
      </c>
      <c r="Q2520" t="str">
        <f>LEFT(N2520,FIND("/",N2520)-1)</f>
        <v>food</v>
      </c>
      <c r="R2520" t="str">
        <f>RIGHT(N2520,LEN(N2520)-FIND("/",N2520))</f>
        <v>restaurants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IF(L2521&gt;0,E2521/L2521,0)</f>
        <v>16.25</v>
      </c>
      <c r="Q2521" t="str">
        <f>LEFT(N2521,FIND("/",N2521)-1)</f>
        <v>food</v>
      </c>
      <c r="R2521" t="str">
        <f>RIGHT(N2521,LEN(N2521)-FIND("/",N2521))</f>
        <v>restaurants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>
        <f>IF(L2522&gt;0,E2522/L2522,0)</f>
        <v>0</v>
      </c>
      <c r="Q2522" t="str">
        <f>LEFT(N2522,FIND("/",N2522)-1)</f>
        <v>food</v>
      </c>
      <c r="R2522" t="str">
        <f>RIGHT(N2522,LEN(N2522)-FIND("/",N2522))</f>
        <v>restaurants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IF(L2523&gt;0,E2523/L2523,0)</f>
        <v>103.68174242424243</v>
      </c>
      <c r="Q2523" t="str">
        <f>LEFT(N2523,FIND("/",N2523)-1)</f>
        <v>music</v>
      </c>
      <c r="R2523" t="str">
        <f>RIGHT(N2523,LEN(N2523)-FIND("/",N2523))</f>
        <v>classical music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IF(L2524&gt;0,E2524/L2524,0)</f>
        <v>185.18518518518519</v>
      </c>
      <c r="Q2524" t="str">
        <f>LEFT(N2524,FIND("/",N2524)-1)</f>
        <v>music</v>
      </c>
      <c r="R2524" t="str">
        <f>RIGHT(N2524,LEN(N2524)-FIND("/",N2524))</f>
        <v>classical music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IF(L2525&gt;0,E2525/L2525,0)</f>
        <v>54.153846153846153</v>
      </c>
      <c r="Q2525" t="str">
        <f>LEFT(N2525,FIND("/",N2525)-1)</f>
        <v>music</v>
      </c>
      <c r="R2525" t="str">
        <f>RIGHT(N2525,LEN(N2525)-FIND("/",N2525))</f>
        <v>classical music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IF(L2526&gt;0,E2526/L2526,0)</f>
        <v>177.2093023255814</v>
      </c>
      <c r="Q2526" t="str">
        <f>LEFT(N2526,FIND("/",N2526)-1)</f>
        <v>music</v>
      </c>
      <c r="R2526" t="str">
        <f>RIGHT(N2526,LEN(N2526)-FIND("/",N2526))</f>
        <v>classical music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IF(L2527&gt;0,E2527/L2527,0)</f>
        <v>100.325</v>
      </c>
      <c r="Q2527" t="str">
        <f>LEFT(N2527,FIND("/",N2527)-1)</f>
        <v>music</v>
      </c>
      <c r="R2527" t="str">
        <f>RIGHT(N2527,LEN(N2527)-FIND("/",N2527))</f>
        <v>classical music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IF(L2528&gt;0,E2528/L2528,0)</f>
        <v>136.90909090909091</v>
      </c>
      <c r="Q2528" t="str">
        <f>LEFT(N2528,FIND("/",N2528)-1)</f>
        <v>music</v>
      </c>
      <c r="R2528" t="str">
        <f>RIGHT(N2528,LEN(N2528)-FIND("/",N2528))</f>
        <v>classical music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IF(L2529&gt;0,E2529/L2529,0)</f>
        <v>57.535211267605632</v>
      </c>
      <c r="Q2529" t="str">
        <f>LEFT(N2529,FIND("/",N2529)-1)</f>
        <v>music</v>
      </c>
      <c r="R2529" t="str">
        <f>RIGHT(N2529,LEN(N2529)-FIND("/",N2529))</f>
        <v>classical music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IF(L2530&gt;0,E2530/L2530,0)</f>
        <v>52.962839506172834</v>
      </c>
      <c r="Q2530" t="str">
        <f>LEFT(N2530,FIND("/",N2530)-1)</f>
        <v>music</v>
      </c>
      <c r="R2530" t="str">
        <f>RIGHT(N2530,LEN(N2530)-FIND("/",N2530))</f>
        <v>classical music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IF(L2531&gt;0,E2531/L2531,0)</f>
        <v>82.328947368421055</v>
      </c>
      <c r="Q2531" t="str">
        <f>LEFT(N2531,FIND("/",N2531)-1)</f>
        <v>music</v>
      </c>
      <c r="R2531" t="str">
        <f>RIGHT(N2531,LEN(N2531)-FIND("/",N2531))</f>
        <v>classical music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IF(L2532&gt;0,E2532/L2532,0)</f>
        <v>135.41666666666666</v>
      </c>
      <c r="Q2532" t="str">
        <f>LEFT(N2532,FIND("/",N2532)-1)</f>
        <v>music</v>
      </c>
      <c r="R2532" t="str">
        <f>RIGHT(N2532,LEN(N2532)-FIND("/",N2532))</f>
        <v>classical music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IF(L2533&gt;0,E2533/L2533,0)</f>
        <v>74.06557377049181</v>
      </c>
      <c r="Q2533" t="str">
        <f>LEFT(N2533,FIND("/",N2533)-1)</f>
        <v>music</v>
      </c>
      <c r="R2533" t="str">
        <f>RIGHT(N2533,LEN(N2533)-FIND("/",N2533))</f>
        <v>classical music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IF(L2534&gt;0,E2534/L2534,0)</f>
        <v>84.083333333333329</v>
      </c>
      <c r="Q2534" t="str">
        <f>LEFT(N2534,FIND("/",N2534)-1)</f>
        <v>music</v>
      </c>
      <c r="R2534" t="str">
        <f>RIGHT(N2534,LEN(N2534)-FIND("/",N2534))</f>
        <v>classical music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IF(L2535&gt;0,E2535/L2535,0)</f>
        <v>61.029411764705884</v>
      </c>
      <c r="Q2535" t="str">
        <f>LEFT(N2535,FIND("/",N2535)-1)</f>
        <v>music</v>
      </c>
      <c r="R2535" t="str">
        <f>RIGHT(N2535,LEN(N2535)-FIND("/",N2535))</f>
        <v>classical music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IF(L2536&gt;0,E2536/L2536,0)</f>
        <v>150</v>
      </c>
      <c r="Q2536" t="str">
        <f>LEFT(N2536,FIND("/",N2536)-1)</f>
        <v>music</v>
      </c>
      <c r="R2536" t="str">
        <f>RIGHT(N2536,LEN(N2536)-FIND("/",N2536))</f>
        <v>classical music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IF(L2537&gt;0,E2537/L2537,0)</f>
        <v>266.08974358974359</v>
      </c>
      <c r="Q2537" t="str">
        <f>LEFT(N2537,FIND("/",N2537)-1)</f>
        <v>music</v>
      </c>
      <c r="R2537" t="str">
        <f>RIGHT(N2537,LEN(N2537)-FIND("/",N2537))</f>
        <v>classical music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IF(L2538&gt;0,E2538/L2538,0)</f>
        <v>7.25</v>
      </c>
      <c r="Q2538" t="str">
        <f>LEFT(N2538,FIND("/",N2538)-1)</f>
        <v>music</v>
      </c>
      <c r="R2538" t="str">
        <f>RIGHT(N2538,LEN(N2538)-FIND("/",N2538))</f>
        <v>classical music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IF(L2539&gt;0,E2539/L2539,0)</f>
        <v>100</v>
      </c>
      <c r="Q2539" t="str">
        <f>LEFT(N2539,FIND("/",N2539)-1)</f>
        <v>music</v>
      </c>
      <c r="R2539" t="str">
        <f>RIGHT(N2539,LEN(N2539)-FIND("/",N2539))</f>
        <v>classical music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IF(L2540&gt;0,E2540/L2540,0)</f>
        <v>109.96308108108107</v>
      </c>
      <c r="Q2540" t="str">
        <f>LEFT(N2540,FIND("/",N2540)-1)</f>
        <v>music</v>
      </c>
      <c r="R2540" t="str">
        <f>RIGHT(N2540,LEN(N2540)-FIND("/",N2540))</f>
        <v>classical music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IF(L2541&gt;0,E2541/L2541,0)</f>
        <v>169.91525423728814</v>
      </c>
      <c r="Q2541" t="str">
        <f>LEFT(N2541,FIND("/",N2541)-1)</f>
        <v>music</v>
      </c>
      <c r="R2541" t="str">
        <f>RIGHT(N2541,LEN(N2541)-FIND("/",N2541))</f>
        <v>classical music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IF(L2542&gt;0,E2542/L2542,0)</f>
        <v>95.740740740740748</v>
      </c>
      <c r="Q2542" t="str">
        <f>LEFT(N2542,FIND("/",N2542)-1)</f>
        <v>music</v>
      </c>
      <c r="R2542" t="str">
        <f>RIGHT(N2542,LEN(N2542)-FIND("/",N2542))</f>
        <v>classical music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IF(L2543&gt;0,E2543/L2543,0)</f>
        <v>59.460317460317462</v>
      </c>
      <c r="Q2543" t="str">
        <f>LEFT(N2543,FIND("/",N2543)-1)</f>
        <v>music</v>
      </c>
      <c r="R2543" t="str">
        <f>RIGHT(N2543,LEN(N2543)-FIND("/",N2543))</f>
        <v>classical music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IF(L2544&gt;0,E2544/L2544,0)</f>
        <v>55.769230769230766</v>
      </c>
      <c r="Q2544" t="str">
        <f>LEFT(N2544,FIND("/",N2544)-1)</f>
        <v>music</v>
      </c>
      <c r="R2544" t="str">
        <f>RIGHT(N2544,LEN(N2544)-FIND("/",N2544))</f>
        <v>classical music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IF(L2545&gt;0,E2545/L2545,0)</f>
        <v>30.076923076923077</v>
      </c>
      <c r="Q2545" t="str">
        <f>LEFT(N2545,FIND("/",N2545)-1)</f>
        <v>music</v>
      </c>
      <c r="R2545" t="str">
        <f>RIGHT(N2545,LEN(N2545)-FIND("/",N2545))</f>
        <v>classical music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IF(L2546&gt;0,E2546/L2546,0)</f>
        <v>88.438596491228068</v>
      </c>
      <c r="Q2546" t="str">
        <f>LEFT(N2546,FIND("/",N2546)-1)</f>
        <v>music</v>
      </c>
      <c r="R2546" t="str">
        <f>RIGHT(N2546,LEN(N2546)-FIND("/",N2546))</f>
        <v>classical music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IF(L2547&gt;0,E2547/L2547,0)</f>
        <v>64.032786885245898</v>
      </c>
      <c r="Q2547" t="str">
        <f>LEFT(N2547,FIND("/",N2547)-1)</f>
        <v>music</v>
      </c>
      <c r="R2547" t="str">
        <f>RIGHT(N2547,LEN(N2547)-FIND("/",N2547))</f>
        <v>classical music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IF(L2548&gt;0,E2548/L2548,0)</f>
        <v>60.153846153846153</v>
      </c>
      <c r="Q2548" t="str">
        <f>LEFT(N2548,FIND("/",N2548)-1)</f>
        <v>music</v>
      </c>
      <c r="R2548" t="str">
        <f>RIGHT(N2548,LEN(N2548)-FIND("/",N2548))</f>
        <v>classical music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IF(L2549&gt;0,E2549/L2549,0)</f>
        <v>49.194029850746269</v>
      </c>
      <c r="Q2549" t="str">
        <f>LEFT(N2549,FIND("/",N2549)-1)</f>
        <v>music</v>
      </c>
      <c r="R2549" t="str">
        <f>RIGHT(N2549,LEN(N2549)-FIND("/",N2549))</f>
        <v>classical music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IF(L2550&gt;0,E2550/L2550,0)</f>
        <v>165.16216216216216</v>
      </c>
      <c r="Q2550" t="str">
        <f>LEFT(N2550,FIND("/",N2550)-1)</f>
        <v>music</v>
      </c>
      <c r="R2550" t="str">
        <f>RIGHT(N2550,LEN(N2550)-FIND("/",N2550))</f>
        <v>classical music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IF(L2551&gt;0,E2551/L2551,0)</f>
        <v>43.621621621621621</v>
      </c>
      <c r="Q2551" t="str">
        <f>LEFT(N2551,FIND("/",N2551)-1)</f>
        <v>music</v>
      </c>
      <c r="R2551" t="str">
        <f>RIGHT(N2551,LEN(N2551)-FIND("/",N2551))</f>
        <v>classical music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IF(L2552&gt;0,E2552/L2552,0)</f>
        <v>43.7</v>
      </c>
      <c r="Q2552" t="str">
        <f>LEFT(N2552,FIND("/",N2552)-1)</f>
        <v>music</v>
      </c>
      <c r="R2552" t="str">
        <f>RIGHT(N2552,LEN(N2552)-FIND("/",N2552))</f>
        <v>classical music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IF(L2553&gt;0,E2553/L2553,0)</f>
        <v>67.419642857142861</v>
      </c>
      <c r="Q2553" t="str">
        <f>LEFT(N2553,FIND("/",N2553)-1)</f>
        <v>music</v>
      </c>
      <c r="R2553" t="str">
        <f>RIGHT(N2553,LEN(N2553)-FIND("/",N2553))</f>
        <v>classical music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IF(L2554&gt;0,E2554/L2554,0)</f>
        <v>177.5</v>
      </c>
      <c r="Q2554" t="str">
        <f>LEFT(N2554,FIND("/",N2554)-1)</f>
        <v>music</v>
      </c>
      <c r="R2554" t="str">
        <f>RIGHT(N2554,LEN(N2554)-FIND("/",N2554))</f>
        <v>classical music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IF(L2555&gt;0,E2555/L2555,0)</f>
        <v>38.883333333333333</v>
      </c>
      <c r="Q2555" t="str">
        <f>LEFT(N2555,FIND("/",N2555)-1)</f>
        <v>music</v>
      </c>
      <c r="R2555" t="str">
        <f>RIGHT(N2555,LEN(N2555)-FIND("/",N2555))</f>
        <v>classical music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IF(L2556&gt;0,E2556/L2556,0)</f>
        <v>54.985074626865675</v>
      </c>
      <c r="Q2556" t="str">
        <f>LEFT(N2556,FIND("/",N2556)-1)</f>
        <v>music</v>
      </c>
      <c r="R2556" t="str">
        <f>RIGHT(N2556,LEN(N2556)-FIND("/",N2556))</f>
        <v>classical music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IF(L2557&gt;0,E2557/L2557,0)</f>
        <v>61.342857142857142</v>
      </c>
      <c r="Q2557" t="str">
        <f>LEFT(N2557,FIND("/",N2557)-1)</f>
        <v>music</v>
      </c>
      <c r="R2557" t="str">
        <f>RIGHT(N2557,LEN(N2557)-FIND("/",N2557))</f>
        <v>classical music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IF(L2558&gt;0,E2558/L2558,0)</f>
        <v>23.117647058823529</v>
      </c>
      <c r="Q2558" t="str">
        <f>LEFT(N2558,FIND("/",N2558)-1)</f>
        <v>music</v>
      </c>
      <c r="R2558" t="str">
        <f>RIGHT(N2558,LEN(N2558)-FIND("/",N2558))</f>
        <v>classical music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IF(L2559&gt;0,E2559/L2559,0)</f>
        <v>29.611111111111111</v>
      </c>
      <c r="Q2559" t="str">
        <f>LEFT(N2559,FIND("/",N2559)-1)</f>
        <v>music</v>
      </c>
      <c r="R2559" t="str">
        <f>RIGHT(N2559,LEN(N2559)-FIND("/",N2559))</f>
        <v>classical music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IF(L2560&gt;0,E2560/L2560,0)</f>
        <v>75.611111111111114</v>
      </c>
      <c r="Q2560" t="str">
        <f>LEFT(N2560,FIND("/",N2560)-1)</f>
        <v>music</v>
      </c>
      <c r="R2560" t="str">
        <f>RIGHT(N2560,LEN(N2560)-FIND("/",N2560))</f>
        <v>classical music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IF(L2561&gt;0,E2561/L2561,0)</f>
        <v>35.6</v>
      </c>
      <c r="Q2561" t="str">
        <f>LEFT(N2561,FIND("/",N2561)-1)</f>
        <v>music</v>
      </c>
      <c r="R2561" t="str">
        <f>RIGHT(N2561,LEN(N2561)-FIND("/",N2561))</f>
        <v>classical music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IF(L2562&gt;0,E2562/L2562,0)</f>
        <v>143</v>
      </c>
      <c r="Q2562" t="str">
        <f>LEFT(N2562,FIND("/",N2562)-1)</f>
        <v>music</v>
      </c>
      <c r="R2562" t="str">
        <f>RIGHT(N2562,LEN(N2562)-FIND("/",N2562))</f>
        <v>classical music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>
        <f>IF(L2563&gt;0,E2563/L2563,0)</f>
        <v>0</v>
      </c>
      <c r="Q2563" t="str">
        <f>LEFT(N2563,FIND("/",N2563)-1)</f>
        <v>food</v>
      </c>
      <c r="R2563" t="str">
        <f>RIGHT(N2563,LEN(N2563)-FIND("/",N2563))</f>
        <v>food trucks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IF(L2564&gt;0,E2564/L2564,0)</f>
        <v>25</v>
      </c>
      <c r="Q2564" t="str">
        <f>LEFT(N2564,FIND("/",N2564)-1)</f>
        <v>food</v>
      </c>
      <c r="R2564" t="str">
        <f>RIGHT(N2564,LEN(N2564)-FIND("/",N2564))</f>
        <v>food trucks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>
        <f>IF(L2565&gt;0,E2565/L2565,0)</f>
        <v>0</v>
      </c>
      <c r="Q2565" t="str">
        <f>LEFT(N2565,FIND("/",N2565)-1)</f>
        <v>food</v>
      </c>
      <c r="R2565" t="str">
        <f>RIGHT(N2565,LEN(N2565)-FIND("/",N2565))</f>
        <v>food trucks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>
        <f>IF(L2566&gt;0,E2566/L2566,0)</f>
        <v>0</v>
      </c>
      <c r="Q2566" t="str">
        <f>LEFT(N2566,FIND("/",N2566)-1)</f>
        <v>food</v>
      </c>
      <c r="R2566" t="str">
        <f>RIGHT(N2566,LEN(N2566)-FIND("/",N2566))</f>
        <v>food trucks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IF(L2567&gt;0,E2567/L2567,0)</f>
        <v>100</v>
      </c>
      <c r="Q2567" t="str">
        <f>LEFT(N2567,FIND("/",N2567)-1)</f>
        <v>food</v>
      </c>
      <c r="R2567" t="str">
        <f>RIGHT(N2567,LEN(N2567)-FIND("/",N2567))</f>
        <v>food trucks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>
        <f>IF(L2568&gt;0,E2568/L2568,0)</f>
        <v>0</v>
      </c>
      <c r="Q2568" t="str">
        <f>LEFT(N2568,FIND("/",N2568)-1)</f>
        <v>food</v>
      </c>
      <c r="R2568" t="str">
        <f>RIGHT(N2568,LEN(N2568)-FIND("/",N2568))</f>
        <v>food trucks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IF(L2569&gt;0,E2569/L2569,0)</f>
        <v>60</v>
      </c>
      <c r="Q2569" t="str">
        <f>LEFT(N2569,FIND("/",N2569)-1)</f>
        <v>food</v>
      </c>
      <c r="R2569" t="str">
        <f>RIGHT(N2569,LEN(N2569)-FIND("/",N2569))</f>
        <v>food trucks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IF(L2570&gt;0,E2570/L2570,0)</f>
        <v>50</v>
      </c>
      <c r="Q2570" t="str">
        <f>LEFT(N2570,FIND("/",N2570)-1)</f>
        <v>food</v>
      </c>
      <c r="R2570" t="str">
        <f>RIGHT(N2570,LEN(N2570)-FIND("/",N2570))</f>
        <v>food trucks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IF(L2571&gt;0,E2571/L2571,0)</f>
        <v>72.5</v>
      </c>
      <c r="Q2571" t="str">
        <f>LEFT(N2571,FIND("/",N2571)-1)</f>
        <v>food</v>
      </c>
      <c r="R2571" t="str">
        <f>RIGHT(N2571,LEN(N2571)-FIND("/",N2571))</f>
        <v>food trucks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IF(L2572&gt;0,E2572/L2572,0)</f>
        <v>29.5</v>
      </c>
      <c r="Q2572" t="str">
        <f>LEFT(N2572,FIND("/",N2572)-1)</f>
        <v>food</v>
      </c>
      <c r="R2572" t="str">
        <f>RIGHT(N2572,LEN(N2572)-FIND("/",N2572))</f>
        <v>food trucks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IF(L2573&gt;0,E2573/L2573,0)</f>
        <v>62.5</v>
      </c>
      <c r="Q2573" t="str">
        <f>LEFT(N2573,FIND("/",N2573)-1)</f>
        <v>food</v>
      </c>
      <c r="R2573" t="str">
        <f>RIGHT(N2573,LEN(N2573)-FIND("/",N2573))</f>
        <v>food trucks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>
        <f>IF(L2574&gt;0,E2574/L2574,0)</f>
        <v>0</v>
      </c>
      <c r="Q2574" t="str">
        <f>LEFT(N2574,FIND("/",N2574)-1)</f>
        <v>food</v>
      </c>
      <c r="R2574" t="str">
        <f>RIGHT(N2574,LEN(N2574)-FIND("/",N2574))</f>
        <v>food trucks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>
        <f>IF(L2575&gt;0,E2575/L2575,0)</f>
        <v>0</v>
      </c>
      <c r="Q2575" t="str">
        <f>LEFT(N2575,FIND("/",N2575)-1)</f>
        <v>food</v>
      </c>
      <c r="R2575" t="str">
        <f>RIGHT(N2575,LEN(N2575)-FIND("/",N2575))</f>
        <v>food trucks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>
        <f>IF(L2576&gt;0,E2576/L2576,0)</f>
        <v>0</v>
      </c>
      <c r="Q2576" t="str">
        <f>LEFT(N2576,FIND("/",N2576)-1)</f>
        <v>food</v>
      </c>
      <c r="R2576" t="str">
        <f>RIGHT(N2576,LEN(N2576)-FIND("/",N2576))</f>
        <v>food trucks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>
        <f>IF(L2577&gt;0,E2577/L2577,0)</f>
        <v>0</v>
      </c>
      <c r="Q2577" t="str">
        <f>LEFT(N2577,FIND("/",N2577)-1)</f>
        <v>food</v>
      </c>
      <c r="R2577" t="str">
        <f>RIGHT(N2577,LEN(N2577)-FIND("/",N2577))</f>
        <v>food trucks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>
        <f>IF(L2578&gt;0,E2578/L2578,0)</f>
        <v>0</v>
      </c>
      <c r="Q2578" t="str">
        <f>LEFT(N2578,FIND("/",N2578)-1)</f>
        <v>food</v>
      </c>
      <c r="R2578" t="str">
        <f>RIGHT(N2578,LEN(N2578)-FIND("/",N2578))</f>
        <v>food trucks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>
        <f>IF(L2579&gt;0,E2579/L2579,0)</f>
        <v>0</v>
      </c>
      <c r="Q2579" t="str">
        <f>LEFT(N2579,FIND("/",N2579)-1)</f>
        <v>food</v>
      </c>
      <c r="R2579" t="str">
        <f>RIGHT(N2579,LEN(N2579)-FIND("/",N2579))</f>
        <v>food trucks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>
        <f>IF(L2580&gt;0,E2580/L2580,0)</f>
        <v>0</v>
      </c>
      <c r="Q2580" t="str">
        <f>LEFT(N2580,FIND("/",N2580)-1)</f>
        <v>food</v>
      </c>
      <c r="R2580" t="str">
        <f>RIGHT(N2580,LEN(N2580)-FIND("/",N2580))</f>
        <v>food trucks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IF(L2581&gt;0,E2581/L2581,0)</f>
        <v>23.083333333333332</v>
      </c>
      <c r="Q2581" t="str">
        <f>LEFT(N2581,FIND("/",N2581)-1)</f>
        <v>food</v>
      </c>
      <c r="R2581" t="str">
        <f>RIGHT(N2581,LEN(N2581)-FIND("/",N2581))</f>
        <v>food trucks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IF(L2582&gt;0,E2582/L2582,0)</f>
        <v>25.5</v>
      </c>
      <c r="Q2582" t="str">
        <f>LEFT(N2582,FIND("/",N2582)-1)</f>
        <v>food</v>
      </c>
      <c r="R2582" t="str">
        <f>RIGHT(N2582,LEN(N2582)-FIND("/",N2582))</f>
        <v>food trucks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IF(L2583&gt;0,E2583/L2583,0)</f>
        <v>48.18181818181818</v>
      </c>
      <c r="Q2583" t="str">
        <f>LEFT(N2583,FIND("/",N2583)-1)</f>
        <v>food</v>
      </c>
      <c r="R2583" t="str">
        <f>RIGHT(N2583,LEN(N2583)-FIND("/",N2583))</f>
        <v>food trucks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IF(L2584&gt;0,E2584/L2584,0)</f>
        <v>1</v>
      </c>
      <c r="Q2584" t="str">
        <f>LEFT(N2584,FIND("/",N2584)-1)</f>
        <v>food</v>
      </c>
      <c r="R2584" t="str">
        <f>RIGHT(N2584,LEN(N2584)-FIND("/",N2584))</f>
        <v>food trucks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IF(L2585&gt;0,E2585/L2585,0)</f>
        <v>1</v>
      </c>
      <c r="Q2585" t="str">
        <f>LEFT(N2585,FIND("/",N2585)-1)</f>
        <v>food</v>
      </c>
      <c r="R2585" t="str">
        <f>RIGHT(N2585,LEN(N2585)-FIND("/",N2585))</f>
        <v>food trucks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>
        <f>IF(L2586&gt;0,E2586/L2586,0)</f>
        <v>0</v>
      </c>
      <c r="Q2586" t="str">
        <f>LEFT(N2586,FIND("/",N2586)-1)</f>
        <v>food</v>
      </c>
      <c r="R2586" t="str">
        <f>RIGHT(N2586,LEN(N2586)-FIND("/",N2586))</f>
        <v>food trucks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IF(L2587&gt;0,E2587/L2587,0)</f>
        <v>50</v>
      </c>
      <c r="Q2587" t="str">
        <f>LEFT(N2587,FIND("/",N2587)-1)</f>
        <v>food</v>
      </c>
      <c r="R2587" t="str">
        <f>RIGHT(N2587,LEN(N2587)-FIND("/",N2587))</f>
        <v>food trucks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IF(L2588&gt;0,E2588/L2588,0)</f>
        <v>5</v>
      </c>
      <c r="Q2588" t="str">
        <f>LEFT(N2588,FIND("/",N2588)-1)</f>
        <v>food</v>
      </c>
      <c r="R2588" t="str">
        <f>RIGHT(N2588,LEN(N2588)-FIND("/",N2588))</f>
        <v>food trucks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IF(L2589&gt;0,E2589/L2589,0)</f>
        <v>202.83333333333334</v>
      </c>
      <c r="Q2589" t="str">
        <f>LEFT(N2589,FIND("/",N2589)-1)</f>
        <v>food</v>
      </c>
      <c r="R2589" t="str">
        <f>RIGHT(N2589,LEN(N2589)-FIND("/",N2589))</f>
        <v>food trucks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IF(L2590&gt;0,E2590/L2590,0)</f>
        <v>29.125</v>
      </c>
      <c r="Q2590" t="str">
        <f>LEFT(N2590,FIND("/",N2590)-1)</f>
        <v>food</v>
      </c>
      <c r="R2590" t="str">
        <f>RIGHT(N2590,LEN(N2590)-FIND("/",N2590))</f>
        <v>food trucks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IF(L2591&gt;0,E2591/L2591,0)</f>
        <v>5</v>
      </c>
      <c r="Q2591" t="str">
        <f>LEFT(N2591,FIND("/",N2591)-1)</f>
        <v>food</v>
      </c>
      <c r="R2591" t="str">
        <f>RIGHT(N2591,LEN(N2591)-FIND("/",N2591))</f>
        <v>food trucks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>
        <f>IF(L2592&gt;0,E2592/L2592,0)</f>
        <v>0</v>
      </c>
      <c r="Q2592" t="str">
        <f>LEFT(N2592,FIND("/",N2592)-1)</f>
        <v>food</v>
      </c>
      <c r="R2592" t="str">
        <f>RIGHT(N2592,LEN(N2592)-FIND("/",N2592))</f>
        <v>food trucks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IF(L2593&gt;0,E2593/L2593,0)</f>
        <v>13</v>
      </c>
      <c r="Q2593" t="str">
        <f>LEFT(N2593,FIND("/",N2593)-1)</f>
        <v>food</v>
      </c>
      <c r="R2593" t="str">
        <f>RIGHT(N2593,LEN(N2593)-FIND("/",N2593))</f>
        <v>food trucks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IF(L2594&gt;0,E2594/L2594,0)</f>
        <v>50</v>
      </c>
      <c r="Q2594" t="str">
        <f>LEFT(N2594,FIND("/",N2594)-1)</f>
        <v>food</v>
      </c>
      <c r="R2594" t="str">
        <f>RIGHT(N2594,LEN(N2594)-FIND("/",N2594))</f>
        <v>food trucks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>
        <f>IF(L2595&gt;0,E2595/L2595,0)</f>
        <v>0</v>
      </c>
      <c r="Q2595" t="str">
        <f>LEFT(N2595,FIND("/",N2595)-1)</f>
        <v>food</v>
      </c>
      <c r="R2595" t="str">
        <f>RIGHT(N2595,LEN(N2595)-FIND("/",N2595))</f>
        <v>food trucks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IF(L2596&gt;0,E2596/L2596,0)</f>
        <v>1</v>
      </c>
      <c r="Q2596" t="str">
        <f>LEFT(N2596,FIND("/",N2596)-1)</f>
        <v>food</v>
      </c>
      <c r="R2596" t="str">
        <f>RIGHT(N2596,LEN(N2596)-FIND("/",N2596))</f>
        <v>food trucks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IF(L2597&gt;0,E2597/L2597,0)</f>
        <v>96.05263157894737</v>
      </c>
      <c r="Q2597" t="str">
        <f>LEFT(N2597,FIND("/",N2597)-1)</f>
        <v>food</v>
      </c>
      <c r="R2597" t="str">
        <f>RIGHT(N2597,LEN(N2597)-FIND("/",N2597))</f>
        <v>food trucks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IF(L2598&gt;0,E2598/L2598,0)</f>
        <v>305.77777777777777</v>
      </c>
      <c r="Q2598" t="str">
        <f>LEFT(N2598,FIND("/",N2598)-1)</f>
        <v>food</v>
      </c>
      <c r="R2598" t="str">
        <f>RIGHT(N2598,LEN(N2598)-FIND("/",N2598))</f>
        <v>food trucks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IF(L2599&gt;0,E2599/L2599,0)</f>
        <v>12.142857142857142</v>
      </c>
      <c r="Q2599" t="str">
        <f>LEFT(N2599,FIND("/",N2599)-1)</f>
        <v>food</v>
      </c>
      <c r="R2599" t="str">
        <f>RIGHT(N2599,LEN(N2599)-FIND("/",N2599))</f>
        <v>food trucks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IF(L2600&gt;0,E2600/L2600,0)</f>
        <v>83.571428571428569</v>
      </c>
      <c r="Q2600" t="str">
        <f>LEFT(N2600,FIND("/",N2600)-1)</f>
        <v>food</v>
      </c>
      <c r="R2600" t="str">
        <f>RIGHT(N2600,LEN(N2600)-FIND("/",N2600))</f>
        <v>food trucks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IF(L2601&gt;0,E2601/L2601,0)</f>
        <v>18</v>
      </c>
      <c r="Q2601" t="str">
        <f>LEFT(N2601,FIND("/",N2601)-1)</f>
        <v>food</v>
      </c>
      <c r="R2601" t="str">
        <f>RIGHT(N2601,LEN(N2601)-FIND("/",N2601))</f>
        <v>food trucks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IF(L2602&gt;0,E2602/L2602,0)</f>
        <v>115.53333333333333</v>
      </c>
      <c r="Q2602" t="str">
        <f>LEFT(N2602,FIND("/",N2602)-1)</f>
        <v>food</v>
      </c>
      <c r="R2602" t="str">
        <f>RIGHT(N2602,LEN(N2602)-FIND("/",N2602))</f>
        <v>food trucks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IF(L2603&gt;0,E2603/L2603,0)</f>
        <v>21.900662251655628</v>
      </c>
      <c r="Q2603" t="str">
        <f>LEFT(N2603,FIND("/",N2603)-1)</f>
        <v>technology</v>
      </c>
      <c r="R2603" t="str">
        <f>RIGHT(N2603,LEN(N2603)-FIND("/",N2603))</f>
        <v>space exploration</v>
      </c>
      <c r="S2603" s="20">
        <f>(((J2603/60)/60)/24)+DATE(1970,1,1)</f>
        <v>41150.902187499996</v>
      </c>
      <c r="T2603" s="20">
        <f>(((I2603/60)/60)/24)+DATE(1970,1,1)</f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IF(L2604&gt;0,E2604/L2604,0)</f>
        <v>80.022494887525568</v>
      </c>
      <c r="Q2604" t="str">
        <f>LEFT(N2604,FIND("/",N2604)-1)</f>
        <v>technology</v>
      </c>
      <c r="R2604" t="str">
        <f>RIGHT(N2604,LEN(N2604)-FIND("/",N2604))</f>
        <v>space exploration</v>
      </c>
      <c r="S2604" s="20">
        <f>(((J2604/60)/60)/24)+DATE(1970,1,1)</f>
        <v>41915.747314814813</v>
      </c>
      <c r="T2604" s="20">
        <f>(((I2604/60)/60)/24)+DATE(1970,1,1)</f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IF(L2605&gt;0,E2605/L2605,0)</f>
        <v>35.520000000000003</v>
      </c>
      <c r="Q2605" t="str">
        <f>LEFT(N2605,FIND("/",N2605)-1)</f>
        <v>technology</v>
      </c>
      <c r="R2605" t="str">
        <f>RIGHT(N2605,LEN(N2605)-FIND("/",N2605))</f>
        <v>space exploration</v>
      </c>
      <c r="S2605" s="20">
        <f>(((J2605/60)/60)/24)+DATE(1970,1,1)</f>
        <v>41617.912662037037</v>
      </c>
      <c r="T2605" s="20">
        <f>(((I2605/60)/60)/24)+DATE(1970,1,1)</f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IF(L2606&gt;0,E2606/L2606,0)</f>
        <v>64.933333333333323</v>
      </c>
      <c r="Q2606" t="str">
        <f>LEFT(N2606,FIND("/",N2606)-1)</f>
        <v>technology</v>
      </c>
      <c r="R2606" t="str">
        <f>RIGHT(N2606,LEN(N2606)-FIND("/",N2606))</f>
        <v>space exploration</v>
      </c>
      <c r="S2606" s="20">
        <f>(((J2606/60)/60)/24)+DATE(1970,1,1)</f>
        <v>40998.051192129627</v>
      </c>
      <c r="T2606" s="20">
        <f>(((I2606/60)/60)/24)+DATE(1970,1,1)</f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IF(L2607&gt;0,E2607/L2607,0)</f>
        <v>60.965703745743475</v>
      </c>
      <c r="Q2607" t="str">
        <f>LEFT(N2607,FIND("/",N2607)-1)</f>
        <v>technology</v>
      </c>
      <c r="R2607" t="str">
        <f>RIGHT(N2607,LEN(N2607)-FIND("/",N2607))</f>
        <v>space exploration</v>
      </c>
      <c r="S2607" s="20">
        <f>(((J2607/60)/60)/24)+DATE(1970,1,1)</f>
        <v>42508.541550925926</v>
      </c>
      <c r="T2607" s="20">
        <f>(((I2607/60)/60)/24)+DATE(1970,1,1)</f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IF(L2608&gt;0,E2608/L2608,0)</f>
        <v>31.444155844155844</v>
      </c>
      <c r="Q2608" t="str">
        <f>LEFT(N2608,FIND("/",N2608)-1)</f>
        <v>technology</v>
      </c>
      <c r="R2608" t="str">
        <f>RIGHT(N2608,LEN(N2608)-FIND("/",N2608))</f>
        <v>space exploration</v>
      </c>
      <c r="S2608" s="20">
        <f>(((J2608/60)/60)/24)+DATE(1970,1,1)</f>
        <v>41726.712754629632</v>
      </c>
      <c r="T2608" s="20">
        <f>(((I2608/60)/60)/24)+DATE(1970,1,1)</f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IF(L2609&gt;0,E2609/L2609,0)</f>
        <v>81.949748743718587</v>
      </c>
      <c r="Q2609" t="str">
        <f>LEFT(N2609,FIND("/",N2609)-1)</f>
        <v>technology</v>
      </c>
      <c r="R2609" t="str">
        <f>RIGHT(N2609,LEN(N2609)-FIND("/",N2609))</f>
        <v>space exploration</v>
      </c>
      <c r="S2609" s="20">
        <f>(((J2609/60)/60)/24)+DATE(1970,1,1)</f>
        <v>42184.874675925923</v>
      </c>
      <c r="T2609" s="20">
        <f>(((I2609/60)/60)/24)+DATE(1970,1,1)</f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IF(L2610&gt;0,E2610/L2610,0)</f>
        <v>58.92763157894737</v>
      </c>
      <c r="Q2610" t="str">
        <f>LEFT(N2610,FIND("/",N2610)-1)</f>
        <v>technology</v>
      </c>
      <c r="R2610" t="str">
        <f>RIGHT(N2610,LEN(N2610)-FIND("/",N2610))</f>
        <v>space exploration</v>
      </c>
      <c r="S2610" s="20">
        <f>(((J2610/60)/60)/24)+DATE(1970,1,1)</f>
        <v>42767.801712962959</v>
      </c>
      <c r="T2610" s="20">
        <f>(((I2610/60)/60)/24)+DATE(1970,1,1)</f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IF(L2611&gt;0,E2611/L2611,0)</f>
        <v>157.29347633136095</v>
      </c>
      <c r="Q2611" t="str">
        <f>LEFT(N2611,FIND("/",N2611)-1)</f>
        <v>technology</v>
      </c>
      <c r="R2611" t="str">
        <f>RIGHT(N2611,LEN(N2611)-FIND("/",N2611))</f>
        <v>space exploration</v>
      </c>
      <c r="S2611" s="20">
        <f>(((J2611/60)/60)/24)+DATE(1970,1,1)</f>
        <v>41075.237858796296</v>
      </c>
      <c r="T2611" s="20">
        <f>(((I2611/60)/60)/24)+DATE(1970,1,1)</f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IF(L2612&gt;0,E2612/L2612,0)</f>
        <v>55.758509532062391</v>
      </c>
      <c r="Q2612" t="str">
        <f>LEFT(N2612,FIND("/",N2612)-1)</f>
        <v>technology</v>
      </c>
      <c r="R2612" t="str">
        <f>RIGHT(N2612,LEN(N2612)-FIND("/",N2612))</f>
        <v>space exploration</v>
      </c>
      <c r="S2612" s="20">
        <f>(((J2612/60)/60)/24)+DATE(1970,1,1)</f>
        <v>42564.881076388891</v>
      </c>
      <c r="T2612" s="20">
        <f>(((I2612/60)/60)/24)+DATE(1970,1,1)</f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IF(L2613&gt;0,E2613/L2613,0)</f>
        <v>83.802893802893806</v>
      </c>
      <c r="Q2613" t="str">
        <f>LEFT(N2613,FIND("/",N2613)-1)</f>
        <v>technology</v>
      </c>
      <c r="R2613" t="str">
        <f>RIGHT(N2613,LEN(N2613)-FIND("/",N2613))</f>
        <v>space exploration</v>
      </c>
      <c r="S2613" s="20">
        <f>(((J2613/60)/60)/24)+DATE(1970,1,1)</f>
        <v>42704.335810185185</v>
      </c>
      <c r="T2613" s="20">
        <f>(((I2613/60)/60)/24)+DATE(1970,1,1)</f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IF(L2614&gt;0,E2614/L2614,0)</f>
        <v>58.422210884353746</v>
      </c>
      <c r="Q2614" t="str">
        <f>LEFT(N2614,FIND("/",N2614)-1)</f>
        <v>technology</v>
      </c>
      <c r="R2614" t="str">
        <f>RIGHT(N2614,LEN(N2614)-FIND("/",N2614))</f>
        <v>space exploration</v>
      </c>
      <c r="S2614" s="20">
        <f>(((J2614/60)/60)/24)+DATE(1970,1,1)</f>
        <v>41982.143171296295</v>
      </c>
      <c r="T2614" s="20">
        <f>(((I2614/60)/60)/24)+DATE(1970,1,1)</f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IF(L2615&gt;0,E2615/L2615,0)</f>
        <v>270.57142857142856</v>
      </c>
      <c r="Q2615" t="str">
        <f>LEFT(N2615,FIND("/",N2615)-1)</f>
        <v>technology</v>
      </c>
      <c r="R2615" t="str">
        <f>RIGHT(N2615,LEN(N2615)-FIND("/",N2615))</f>
        <v>space exploration</v>
      </c>
      <c r="S2615" s="20">
        <f>(((J2615/60)/60)/24)+DATE(1970,1,1)</f>
        <v>41143.81821759259</v>
      </c>
      <c r="T2615" s="20">
        <f>(((I2615/60)/60)/24)+DATE(1970,1,1)</f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IF(L2616&gt;0,E2616/L2616,0)</f>
        <v>107.1</v>
      </c>
      <c r="Q2616" t="str">
        <f>LEFT(N2616,FIND("/",N2616)-1)</f>
        <v>technology</v>
      </c>
      <c r="R2616" t="str">
        <f>RIGHT(N2616,LEN(N2616)-FIND("/",N2616))</f>
        <v>space exploration</v>
      </c>
      <c r="S2616" s="20">
        <f>(((J2616/60)/60)/24)+DATE(1970,1,1)</f>
        <v>41730.708472222221</v>
      </c>
      <c r="T2616" s="20">
        <f>(((I2616/60)/60)/24)+DATE(1970,1,1)</f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IF(L2617&gt;0,E2617/L2617,0)</f>
        <v>47.180555555555557</v>
      </c>
      <c r="Q2617" t="str">
        <f>LEFT(N2617,FIND("/",N2617)-1)</f>
        <v>technology</v>
      </c>
      <c r="R2617" t="str">
        <f>RIGHT(N2617,LEN(N2617)-FIND("/",N2617))</f>
        <v>space exploration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IF(L2618&gt;0,E2618/L2618,0)</f>
        <v>120.30882352941177</v>
      </c>
      <c r="Q2618" t="str">
        <f>LEFT(N2618,FIND("/",N2618)-1)</f>
        <v>technology</v>
      </c>
      <c r="R2618" t="str">
        <f>RIGHT(N2618,LEN(N2618)-FIND("/",N2618))</f>
        <v>space exploration</v>
      </c>
      <c r="S2618" s="20">
        <f>(((J2618/60)/60)/24)+DATE(1970,1,1)</f>
        <v>42211.99454861111</v>
      </c>
      <c r="T2618" s="20">
        <f>(((I2618/60)/60)/24)+DATE(1970,1,1)</f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IF(L2619&gt;0,E2619/L2619,0)</f>
        <v>27.59748427672956</v>
      </c>
      <c r="Q2619" t="str">
        <f>LEFT(N2619,FIND("/",N2619)-1)</f>
        <v>technology</v>
      </c>
      <c r="R2619" t="str">
        <f>RIGHT(N2619,LEN(N2619)-FIND("/",N2619))</f>
        <v>space exploration</v>
      </c>
      <c r="S2619" s="20">
        <f>(((J2619/60)/60)/24)+DATE(1970,1,1)</f>
        <v>41902.874432870369</v>
      </c>
      <c r="T2619" s="20">
        <f>(((I2619/60)/60)/24)+DATE(1970,1,1)</f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IF(L2620&gt;0,E2620/L2620,0)</f>
        <v>205.2987012987013</v>
      </c>
      <c r="Q2620" t="str">
        <f>LEFT(N2620,FIND("/",N2620)-1)</f>
        <v>technology</v>
      </c>
      <c r="R2620" t="str">
        <f>RIGHT(N2620,LEN(N2620)-FIND("/",N2620))</f>
        <v>space exploration</v>
      </c>
      <c r="S2620" s="20">
        <f>(((J2620/60)/60)/24)+DATE(1970,1,1)</f>
        <v>42279.792372685188</v>
      </c>
      <c r="T2620" s="20">
        <f>(((I2620/60)/60)/24)+DATE(1970,1,1)</f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IF(L2621&gt;0,E2621/L2621,0)</f>
        <v>35.547169811320757</v>
      </c>
      <c r="Q2621" t="str">
        <f>LEFT(N2621,FIND("/",N2621)-1)</f>
        <v>technology</v>
      </c>
      <c r="R2621" t="str">
        <f>RIGHT(N2621,LEN(N2621)-FIND("/",N2621))</f>
        <v>space exploration</v>
      </c>
      <c r="S2621" s="20">
        <f>(((J2621/60)/60)/24)+DATE(1970,1,1)</f>
        <v>42273.884305555555</v>
      </c>
      <c r="T2621" s="20">
        <f>(((I2621/60)/60)/24)+DATE(1970,1,1)</f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IF(L2622&gt;0,E2622/L2622,0)</f>
        <v>74.639488409272587</v>
      </c>
      <c r="Q2622" t="str">
        <f>LEFT(N2622,FIND("/",N2622)-1)</f>
        <v>technology</v>
      </c>
      <c r="R2622" t="str">
        <f>RIGHT(N2622,LEN(N2622)-FIND("/",N2622))</f>
        <v>space exploration</v>
      </c>
      <c r="S2622" s="20">
        <f>(((J2622/60)/60)/24)+DATE(1970,1,1)</f>
        <v>42251.16715277778</v>
      </c>
      <c r="T2622" s="20">
        <f>(((I2622/60)/60)/24)+DATE(1970,1,1)</f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IF(L2623&gt;0,E2623/L2623,0)</f>
        <v>47.058064516129029</v>
      </c>
      <c r="Q2623" t="str">
        <f>LEFT(N2623,FIND("/",N2623)-1)</f>
        <v>technology</v>
      </c>
      <c r="R2623" t="str">
        <f>RIGHT(N2623,LEN(N2623)-FIND("/",N2623))</f>
        <v>space exploration</v>
      </c>
      <c r="S2623" s="20">
        <f>(((J2623/60)/60)/24)+DATE(1970,1,1)</f>
        <v>42115.74754629629</v>
      </c>
      <c r="T2623" s="20">
        <f>(((I2623/60)/60)/24)+DATE(1970,1,1)</f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IF(L2624&gt;0,E2624/L2624,0)</f>
        <v>26.591351351351353</v>
      </c>
      <c r="Q2624" t="str">
        <f>LEFT(N2624,FIND("/",N2624)-1)</f>
        <v>technology</v>
      </c>
      <c r="R2624" t="str">
        <f>RIGHT(N2624,LEN(N2624)-FIND("/",N2624))</f>
        <v>space exploration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IF(L2625&gt;0,E2625/L2625,0)</f>
        <v>36.774193548387096</v>
      </c>
      <c r="Q2625" t="str">
        <f>LEFT(N2625,FIND("/",N2625)-1)</f>
        <v>technology</v>
      </c>
      <c r="R2625" t="str">
        <f>RIGHT(N2625,LEN(N2625)-FIND("/",N2625))</f>
        <v>space exploration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IF(L2626&gt;0,E2626/L2626,0)</f>
        <v>31.820544982698959</v>
      </c>
      <c r="Q2626" t="str">
        <f>LEFT(N2626,FIND("/",N2626)-1)</f>
        <v>technology</v>
      </c>
      <c r="R2626" t="str">
        <f>RIGHT(N2626,LEN(N2626)-FIND("/",N2626))</f>
        <v>space exploration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IF(L2627&gt;0,E2627/L2627,0)</f>
        <v>27.576923076923077</v>
      </c>
      <c r="Q2627" t="str">
        <f>LEFT(N2627,FIND("/",N2627)-1)</f>
        <v>technology</v>
      </c>
      <c r="R2627" t="str">
        <f>RIGHT(N2627,LEN(N2627)-FIND("/",N2627))</f>
        <v>space exploration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IF(L2628&gt;0,E2628/L2628,0)</f>
        <v>56</v>
      </c>
      <c r="Q2628" t="str">
        <f>LEFT(N2628,FIND("/",N2628)-1)</f>
        <v>technology</v>
      </c>
      <c r="R2628" t="str">
        <f>RIGHT(N2628,LEN(N2628)-FIND("/",N2628))</f>
        <v>space exploration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IF(L2629&gt;0,E2629/L2629,0)</f>
        <v>21.555555555555557</v>
      </c>
      <c r="Q2629" t="str">
        <f>LEFT(N2629,FIND("/",N2629)-1)</f>
        <v>technology</v>
      </c>
      <c r="R2629" t="str">
        <f>RIGHT(N2629,LEN(N2629)-FIND("/",N2629))</f>
        <v>space exploration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IF(L2630&gt;0,E2630/L2630,0)</f>
        <v>44.095238095238095</v>
      </c>
      <c r="Q2630" t="str">
        <f>LEFT(N2630,FIND("/",N2630)-1)</f>
        <v>technology</v>
      </c>
      <c r="R2630" t="str">
        <f>RIGHT(N2630,LEN(N2630)-FIND("/",N2630))</f>
        <v>space exploration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IF(L2631&gt;0,E2631/L2631,0)</f>
        <v>63.87</v>
      </c>
      <c r="Q2631" t="str">
        <f>LEFT(N2631,FIND("/",N2631)-1)</f>
        <v>technology</v>
      </c>
      <c r="R2631" t="str">
        <f>RIGHT(N2631,LEN(N2631)-FIND("/",N2631))</f>
        <v>space exploration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IF(L2632&gt;0,E2632/L2632,0)</f>
        <v>38.987654320987652</v>
      </c>
      <c r="Q2632" t="str">
        <f>LEFT(N2632,FIND("/",N2632)-1)</f>
        <v>technology</v>
      </c>
      <c r="R2632" t="str">
        <f>RIGHT(N2632,LEN(N2632)-FIND("/",N2632))</f>
        <v>space exploration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IF(L2633&gt;0,E2633/L2633,0)</f>
        <v>80.185489510489504</v>
      </c>
      <c r="Q2633" t="str">
        <f>LEFT(N2633,FIND("/",N2633)-1)</f>
        <v>technology</v>
      </c>
      <c r="R2633" t="str">
        <f>RIGHT(N2633,LEN(N2633)-FIND("/",N2633))</f>
        <v>space exploration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IF(L2634&gt;0,E2634/L2634,0)</f>
        <v>34.904761904761905</v>
      </c>
      <c r="Q2634" t="str">
        <f>LEFT(N2634,FIND("/",N2634)-1)</f>
        <v>technology</v>
      </c>
      <c r="R2634" t="str">
        <f>RIGHT(N2634,LEN(N2634)-FIND("/",N2634))</f>
        <v>space exploration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IF(L2635&gt;0,E2635/L2635,0)</f>
        <v>89.100502512562812</v>
      </c>
      <c r="Q2635" t="str">
        <f>LEFT(N2635,FIND("/",N2635)-1)</f>
        <v>technology</v>
      </c>
      <c r="R2635" t="str">
        <f>RIGHT(N2635,LEN(N2635)-FIND("/",N2635))</f>
        <v>space exploration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IF(L2636&gt;0,E2636/L2636,0)</f>
        <v>39.44</v>
      </c>
      <c r="Q2636" t="str">
        <f>LEFT(N2636,FIND("/",N2636)-1)</f>
        <v>technology</v>
      </c>
      <c r="R2636" t="str">
        <f>RIGHT(N2636,LEN(N2636)-FIND("/",N2636))</f>
        <v>space exploration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IF(L2637&gt;0,E2637/L2637,0)</f>
        <v>136.9047619047619</v>
      </c>
      <c r="Q2637" t="str">
        <f>LEFT(N2637,FIND("/",N2637)-1)</f>
        <v>technology</v>
      </c>
      <c r="R2637" t="str">
        <f>RIGHT(N2637,LEN(N2637)-FIND("/",N2637))</f>
        <v>space exploration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IF(L2638&gt;0,E2638/L2638,0)</f>
        <v>37.46</v>
      </c>
      <c r="Q2638" t="str">
        <f>LEFT(N2638,FIND("/",N2638)-1)</f>
        <v>technology</v>
      </c>
      <c r="R2638" t="str">
        <f>RIGHT(N2638,LEN(N2638)-FIND("/",N2638))</f>
        <v>space exploration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IF(L2639&gt;0,E2639/L2639,0)</f>
        <v>31.96153846153846</v>
      </c>
      <c r="Q2639" t="str">
        <f>LEFT(N2639,FIND("/",N2639)-1)</f>
        <v>technology</v>
      </c>
      <c r="R2639" t="str">
        <f>RIGHT(N2639,LEN(N2639)-FIND("/",N2639))</f>
        <v>space exploration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IF(L2640&gt;0,E2640/L2640,0)</f>
        <v>25.214285714285715</v>
      </c>
      <c r="Q2640" t="str">
        <f>LEFT(N2640,FIND("/",N2640)-1)</f>
        <v>technology</v>
      </c>
      <c r="R2640" t="str">
        <f>RIGHT(N2640,LEN(N2640)-FIND("/",N2640))</f>
        <v>space exploration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IF(L2641&gt;0,E2641/L2641,0)</f>
        <v>10.040816326530612</v>
      </c>
      <c r="Q2641" t="str">
        <f>LEFT(N2641,FIND("/",N2641)-1)</f>
        <v>technology</v>
      </c>
      <c r="R2641" t="str">
        <f>RIGHT(N2641,LEN(N2641)-FIND("/",N2641))</f>
        <v>space exploration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IF(L2642&gt;0,E2642/L2642,0)</f>
        <v>45.94202898550725</v>
      </c>
      <c r="Q2642" t="str">
        <f>LEFT(N2642,FIND("/",N2642)-1)</f>
        <v>technology</v>
      </c>
      <c r="R2642" t="str">
        <f>RIGHT(N2642,LEN(N2642)-FIND("/",N2642))</f>
        <v>space exploration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IF(L2643&gt;0,E2643/L2643,0)</f>
        <v>15</v>
      </c>
      <c r="Q2643" t="str">
        <f>LEFT(N2643,FIND("/",N2643)-1)</f>
        <v>technology</v>
      </c>
      <c r="R2643" t="str">
        <f>RIGHT(N2643,LEN(N2643)-FIND("/",N2643))</f>
        <v>space exploration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>
        <f>IF(L2644&gt;0,E2644/L2644,0)</f>
        <v>0</v>
      </c>
      <c r="Q2644" t="str">
        <f>LEFT(N2644,FIND("/",N2644)-1)</f>
        <v>technology</v>
      </c>
      <c r="R2644" t="str">
        <f>RIGHT(N2644,LEN(N2644)-FIND("/",N2644))</f>
        <v>space exploration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IF(L2645&gt;0,E2645/L2645,0)</f>
        <v>223.58248500999335</v>
      </c>
      <c r="Q2645" t="str">
        <f>LEFT(N2645,FIND("/",N2645)-1)</f>
        <v>technology</v>
      </c>
      <c r="R2645" t="str">
        <f>RIGHT(N2645,LEN(N2645)-FIND("/",N2645))</f>
        <v>space exploration</v>
      </c>
      <c r="S2645" s="20">
        <f>(((J2645/60)/60)/24)+DATE(1970,1,1)</f>
        <v>42689.582349537035</v>
      </c>
      <c r="T2645" s="20">
        <f>(((I2645/60)/60)/24)+DATE(1970,1,1)</f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IF(L2646&gt;0,E2646/L2646,0)</f>
        <v>39.480769230769234</v>
      </c>
      <c r="Q2646" t="str">
        <f>LEFT(N2646,FIND("/",N2646)-1)</f>
        <v>technology</v>
      </c>
      <c r="R2646" t="str">
        <f>RIGHT(N2646,LEN(N2646)-FIND("/",N2646))</f>
        <v>space exploration</v>
      </c>
      <c r="S2646" s="20">
        <f>(((J2646/60)/60)/24)+DATE(1970,1,1)</f>
        <v>42774.792071759264</v>
      </c>
      <c r="T2646" s="20">
        <f>(((I2646/60)/60)/24)+DATE(1970,1,1)</f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IF(L2647&gt;0,E2647/L2647,0)</f>
        <v>91.304347826086953</v>
      </c>
      <c r="Q2647" t="str">
        <f>LEFT(N2647,FIND("/",N2647)-1)</f>
        <v>technology</v>
      </c>
      <c r="R2647" t="str">
        <f>RIGHT(N2647,LEN(N2647)-FIND("/",N2647))</f>
        <v>space exploration</v>
      </c>
      <c r="S2647" s="20">
        <f>(((J2647/60)/60)/24)+DATE(1970,1,1)</f>
        <v>41921.842627314814</v>
      </c>
      <c r="T2647" s="20">
        <f>(((I2647/60)/60)/24)+DATE(1970,1,1)</f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IF(L2648&gt;0,E2648/L2648,0)</f>
        <v>78.666205607476627</v>
      </c>
      <c r="Q2648" t="str">
        <f>LEFT(N2648,FIND("/",N2648)-1)</f>
        <v>technology</v>
      </c>
      <c r="R2648" t="str">
        <f>RIGHT(N2648,LEN(N2648)-FIND("/",N2648))</f>
        <v>space exploration</v>
      </c>
      <c r="S2648" s="20">
        <f>(((J2648/60)/60)/24)+DATE(1970,1,1)</f>
        <v>42226.313298611116</v>
      </c>
      <c r="T2648" s="20">
        <f>(((I2648/60)/60)/24)+DATE(1970,1,1)</f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IF(L2649&gt;0,E2649/L2649,0)</f>
        <v>12</v>
      </c>
      <c r="Q2649" t="str">
        <f>LEFT(N2649,FIND("/",N2649)-1)</f>
        <v>technology</v>
      </c>
      <c r="R2649" t="str">
        <f>RIGHT(N2649,LEN(N2649)-FIND("/",N2649))</f>
        <v>space exploration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IF(L2650&gt;0,E2650/L2650,0)</f>
        <v>17.666666666666668</v>
      </c>
      <c r="Q2650" t="str">
        <f>LEFT(N2650,FIND("/",N2650)-1)</f>
        <v>technology</v>
      </c>
      <c r="R2650" t="str">
        <f>RIGHT(N2650,LEN(N2650)-FIND("/",N2650))</f>
        <v>space exploration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IF(L2651&gt;0,E2651/L2651,0)</f>
        <v>41.333333333333336</v>
      </c>
      <c r="Q2651" t="str">
        <f>LEFT(N2651,FIND("/",N2651)-1)</f>
        <v>technology</v>
      </c>
      <c r="R2651" t="str">
        <f>RIGHT(N2651,LEN(N2651)-FIND("/",N2651))</f>
        <v>space exploration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IF(L2652&gt;0,E2652/L2652,0)</f>
        <v>71.599999999999994</v>
      </c>
      <c r="Q2652" t="str">
        <f>LEFT(N2652,FIND("/",N2652)-1)</f>
        <v>technology</v>
      </c>
      <c r="R2652" t="str">
        <f>RIGHT(N2652,LEN(N2652)-FIND("/",N2652))</f>
        <v>space exploration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IF(L2653&gt;0,E2653/L2653,0)</f>
        <v>307.8235294117647</v>
      </c>
      <c r="Q2653" t="str">
        <f>LEFT(N2653,FIND("/",N2653)-1)</f>
        <v>technology</v>
      </c>
      <c r="R2653" t="str">
        <f>RIGHT(N2653,LEN(N2653)-FIND("/",N2653))</f>
        <v>space exploration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IF(L2654&gt;0,E2654/L2654,0)</f>
        <v>80.454545454545453</v>
      </c>
      <c r="Q2654" t="str">
        <f>LEFT(N2654,FIND("/",N2654)-1)</f>
        <v>technology</v>
      </c>
      <c r="R2654" t="str">
        <f>RIGHT(N2654,LEN(N2654)-FIND("/",N2654))</f>
        <v>space exploration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IF(L2655&gt;0,E2655/L2655,0)</f>
        <v>83.942857142857136</v>
      </c>
      <c r="Q2655" t="str">
        <f>LEFT(N2655,FIND("/",N2655)-1)</f>
        <v>technology</v>
      </c>
      <c r="R2655" t="str">
        <f>RIGHT(N2655,LEN(N2655)-FIND("/",N2655))</f>
        <v>space exploration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IF(L2656&gt;0,E2656/L2656,0)</f>
        <v>8.5</v>
      </c>
      <c r="Q2656" t="str">
        <f>LEFT(N2656,FIND("/",N2656)-1)</f>
        <v>technology</v>
      </c>
      <c r="R2656" t="str">
        <f>RIGHT(N2656,LEN(N2656)-FIND("/",N2656))</f>
        <v>space exploration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IF(L2657&gt;0,E2657/L2657,0)</f>
        <v>73.372093023255815</v>
      </c>
      <c r="Q2657" t="str">
        <f>LEFT(N2657,FIND("/",N2657)-1)</f>
        <v>technology</v>
      </c>
      <c r="R2657" t="str">
        <f>RIGHT(N2657,LEN(N2657)-FIND("/",N2657))</f>
        <v>space exploration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IF(L2658&gt;0,E2658/L2658,0)</f>
        <v>112.86184210526316</v>
      </c>
      <c r="Q2658" t="str">
        <f>LEFT(N2658,FIND("/",N2658)-1)</f>
        <v>technology</v>
      </c>
      <c r="R2658" t="str">
        <f>RIGHT(N2658,LEN(N2658)-FIND("/",N2658))</f>
        <v>space exploration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IF(L2659&gt;0,E2659/L2659,0)</f>
        <v>95.277627118644077</v>
      </c>
      <c r="Q2659" t="str">
        <f>LEFT(N2659,FIND("/",N2659)-1)</f>
        <v>technology</v>
      </c>
      <c r="R2659" t="str">
        <f>RIGHT(N2659,LEN(N2659)-FIND("/",N2659))</f>
        <v>space exploration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IF(L2660&gt;0,E2660/L2660,0)</f>
        <v>22.75</v>
      </c>
      <c r="Q2660" t="str">
        <f>LEFT(N2660,FIND("/",N2660)-1)</f>
        <v>technology</v>
      </c>
      <c r="R2660" t="str">
        <f>RIGHT(N2660,LEN(N2660)-FIND("/",N2660))</f>
        <v>space exploration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IF(L2661&gt;0,E2661/L2661,0)</f>
        <v>133.30000000000001</v>
      </c>
      <c r="Q2661" t="str">
        <f>LEFT(N2661,FIND("/",N2661)-1)</f>
        <v>technology</v>
      </c>
      <c r="R2661" t="str">
        <f>RIGHT(N2661,LEN(N2661)-FIND("/",N2661))</f>
        <v>space exploration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IF(L2662&gt;0,E2662/L2662,0)</f>
        <v>3.8</v>
      </c>
      <c r="Q2662" t="str">
        <f>LEFT(N2662,FIND("/",N2662)-1)</f>
        <v>technology</v>
      </c>
      <c r="R2662" t="str">
        <f>RIGHT(N2662,LEN(N2662)-FIND("/",N2662))</f>
        <v>space exploration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IF(L2663&gt;0,E2663/L2663,0)</f>
        <v>85.75</v>
      </c>
      <c r="Q2663" t="str">
        <f>LEFT(N2663,FIND("/",N2663)-1)</f>
        <v>technology</v>
      </c>
      <c r="R2663" t="str">
        <f>RIGHT(N2663,LEN(N2663)-FIND("/",N2663))</f>
        <v>makerspaces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IF(L2664&gt;0,E2664/L2664,0)</f>
        <v>267</v>
      </c>
      <c r="Q2664" t="str">
        <f>LEFT(N2664,FIND("/",N2664)-1)</f>
        <v>technology</v>
      </c>
      <c r="R2664" t="str">
        <f>RIGHT(N2664,LEN(N2664)-FIND("/",N2664))</f>
        <v>makerspaces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IF(L2665&gt;0,E2665/L2665,0)</f>
        <v>373.55803571428572</v>
      </c>
      <c r="Q2665" t="str">
        <f>LEFT(N2665,FIND("/",N2665)-1)</f>
        <v>technology</v>
      </c>
      <c r="R2665" t="str">
        <f>RIGHT(N2665,LEN(N2665)-FIND("/",N2665))</f>
        <v>makerspaces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IF(L2666&gt;0,E2666/L2666,0)</f>
        <v>174.03846153846155</v>
      </c>
      <c r="Q2666" t="str">
        <f>LEFT(N2666,FIND("/",N2666)-1)</f>
        <v>technology</v>
      </c>
      <c r="R2666" t="str">
        <f>RIGHT(N2666,LEN(N2666)-FIND("/",N2666))</f>
        <v>makerspaces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IF(L2667&gt;0,E2667/L2667,0)</f>
        <v>93.695652173913047</v>
      </c>
      <c r="Q2667" t="str">
        <f>LEFT(N2667,FIND("/",N2667)-1)</f>
        <v>technology</v>
      </c>
      <c r="R2667" t="str">
        <f>RIGHT(N2667,LEN(N2667)-FIND("/",N2667))</f>
        <v>makerspaces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IF(L2668&gt;0,E2668/L2668,0)</f>
        <v>77.327718446601949</v>
      </c>
      <c r="Q2668" t="str">
        <f>LEFT(N2668,FIND("/",N2668)-1)</f>
        <v>technology</v>
      </c>
      <c r="R2668" t="str">
        <f>RIGHT(N2668,LEN(N2668)-FIND("/",N2668))</f>
        <v>makerspaces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IF(L2669&gt;0,E2669/L2669,0)</f>
        <v>92.222222222222229</v>
      </c>
      <c r="Q2669" t="str">
        <f>LEFT(N2669,FIND("/",N2669)-1)</f>
        <v>technology</v>
      </c>
      <c r="R2669" t="str">
        <f>RIGHT(N2669,LEN(N2669)-FIND("/",N2669))</f>
        <v>makerspaces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IF(L2670&gt;0,E2670/L2670,0)</f>
        <v>60.964285714285715</v>
      </c>
      <c r="Q2670" t="str">
        <f>LEFT(N2670,FIND("/",N2670)-1)</f>
        <v>technology</v>
      </c>
      <c r="R2670" t="str">
        <f>RIGHT(N2670,LEN(N2670)-FIND("/",N2670))</f>
        <v>makerspaces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IF(L2671&gt;0,E2671/L2671,0)</f>
        <v>91</v>
      </c>
      <c r="Q2671" t="str">
        <f>LEFT(N2671,FIND("/",N2671)-1)</f>
        <v>technology</v>
      </c>
      <c r="R2671" t="str">
        <f>RIGHT(N2671,LEN(N2671)-FIND("/",N2671))</f>
        <v>makerspaces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IF(L2672&gt;0,E2672/L2672,0)</f>
        <v>41.583333333333336</v>
      </c>
      <c r="Q2672" t="str">
        <f>LEFT(N2672,FIND("/",N2672)-1)</f>
        <v>technology</v>
      </c>
      <c r="R2672" t="str">
        <f>RIGHT(N2672,LEN(N2672)-FIND("/",N2672))</f>
        <v>makerspaces</v>
      </c>
      <c r="S2672" s="20">
        <f>(((J2672/60)/60)/24)+DATE(1970,1,1)</f>
        <v>41821.020601851851</v>
      </c>
      <c r="T2672" s="20">
        <f>(((I2672/60)/60)/24)+DATE(1970,1,1)</f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IF(L2673&gt;0,E2673/L2673,0)</f>
        <v>33.761904761904759</v>
      </c>
      <c r="Q2673" t="str">
        <f>LEFT(N2673,FIND("/",N2673)-1)</f>
        <v>technology</v>
      </c>
      <c r="R2673" t="str">
        <f>RIGHT(N2673,LEN(N2673)-FIND("/",N2673))</f>
        <v>makerspaces</v>
      </c>
      <c r="S2673" s="20">
        <f>(((J2673/60)/60)/24)+DATE(1970,1,1)</f>
        <v>41962.749027777783</v>
      </c>
      <c r="T2673" s="20">
        <f>(((I2673/60)/60)/24)+DATE(1970,1,1)</f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IF(L2674&gt;0,E2674/L2674,0)</f>
        <v>70.61702127659575</v>
      </c>
      <c r="Q2674" t="str">
        <f>LEFT(N2674,FIND("/",N2674)-1)</f>
        <v>technology</v>
      </c>
      <c r="R2674" t="str">
        <f>RIGHT(N2674,LEN(N2674)-FIND("/",N2674))</f>
        <v>makerspaces</v>
      </c>
      <c r="S2674" s="20">
        <f>(((J2674/60)/60)/24)+DATE(1970,1,1)</f>
        <v>42344.884143518517</v>
      </c>
      <c r="T2674" s="20">
        <f>(((I2674/60)/60)/24)+DATE(1970,1,1)</f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IF(L2675&gt;0,E2675/L2675,0)</f>
        <v>167.15151515151516</v>
      </c>
      <c r="Q2675" t="str">
        <f>LEFT(N2675,FIND("/",N2675)-1)</f>
        <v>technology</v>
      </c>
      <c r="R2675" t="str">
        <f>RIGHT(N2675,LEN(N2675)-FIND("/",N2675))</f>
        <v>makerspaces</v>
      </c>
      <c r="S2675" s="20">
        <f>(((J2675/60)/60)/24)+DATE(1970,1,1)</f>
        <v>41912.541655092595</v>
      </c>
      <c r="T2675" s="20">
        <f>(((I2675/60)/60)/24)+DATE(1970,1,1)</f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IF(L2676&gt;0,E2676/L2676,0)</f>
        <v>128.61988304093566</v>
      </c>
      <c r="Q2676" t="str">
        <f>LEFT(N2676,FIND("/",N2676)-1)</f>
        <v>technology</v>
      </c>
      <c r="R2676" t="str">
        <f>RIGHT(N2676,LEN(N2676)-FIND("/",N2676))</f>
        <v>makerspaces</v>
      </c>
      <c r="S2676" s="20">
        <f>(((J2676/60)/60)/24)+DATE(1970,1,1)</f>
        <v>42529.632754629631</v>
      </c>
      <c r="T2676" s="20">
        <f>(((I2676/60)/60)/24)+DATE(1970,1,1)</f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IF(L2677&gt;0,E2677/L2677,0)</f>
        <v>65.41379310344827</v>
      </c>
      <c r="Q2677" t="str">
        <f>LEFT(N2677,FIND("/",N2677)-1)</f>
        <v>technology</v>
      </c>
      <c r="R2677" t="str">
        <f>RIGHT(N2677,LEN(N2677)-FIND("/",N2677))</f>
        <v>makerspaces</v>
      </c>
      <c r="S2677" s="20">
        <f>(((J2677/60)/60)/24)+DATE(1970,1,1)</f>
        <v>41923.857511574075</v>
      </c>
      <c r="T2677" s="20">
        <f>(((I2677/60)/60)/24)+DATE(1970,1,1)</f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IF(L2678&gt;0,E2678/L2678,0)</f>
        <v>117.55555555555556</v>
      </c>
      <c r="Q2678" t="str">
        <f>LEFT(N2678,FIND("/",N2678)-1)</f>
        <v>technology</v>
      </c>
      <c r="R2678" t="str">
        <f>RIGHT(N2678,LEN(N2678)-FIND("/",N2678))</f>
        <v>makerspaces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IF(L2679&gt;0,E2679/L2679,0)</f>
        <v>126.48148148148148</v>
      </c>
      <c r="Q2679" t="str">
        <f>LEFT(N2679,FIND("/",N2679)-1)</f>
        <v>technology</v>
      </c>
      <c r="R2679" t="str">
        <f>RIGHT(N2679,LEN(N2679)-FIND("/",N2679))</f>
        <v>makerspaces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IF(L2680&gt;0,E2680/L2680,0)</f>
        <v>550</v>
      </c>
      <c r="Q2680" t="str">
        <f>LEFT(N2680,FIND("/",N2680)-1)</f>
        <v>technology</v>
      </c>
      <c r="R2680" t="str">
        <f>RIGHT(N2680,LEN(N2680)-FIND("/",N2680))</f>
        <v>makerspaces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IF(L2681&gt;0,E2681/L2681,0)</f>
        <v>44</v>
      </c>
      <c r="Q2681" t="str">
        <f>LEFT(N2681,FIND("/",N2681)-1)</f>
        <v>technology</v>
      </c>
      <c r="R2681" t="str">
        <f>RIGHT(N2681,LEN(N2681)-FIND("/",N2681))</f>
        <v>makerspaces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IF(L2682&gt;0,E2682/L2682,0)</f>
        <v>69</v>
      </c>
      <c r="Q2682" t="str">
        <f>LEFT(N2682,FIND("/",N2682)-1)</f>
        <v>technology</v>
      </c>
      <c r="R2682" t="str">
        <f>RIGHT(N2682,LEN(N2682)-FIND("/",N2682))</f>
        <v>makerspaces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IF(L2683&gt;0,E2683/L2683,0)</f>
        <v>27.5</v>
      </c>
      <c r="Q2683" t="str">
        <f>LEFT(N2683,FIND("/",N2683)-1)</f>
        <v>food</v>
      </c>
      <c r="R2683" t="str">
        <f>RIGHT(N2683,LEN(N2683)-FIND("/",N2683))</f>
        <v>food trucks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IF(L2684&gt;0,E2684/L2684,0)</f>
        <v>84.9</v>
      </c>
      <c r="Q2684" t="str">
        <f>LEFT(N2684,FIND("/",N2684)-1)</f>
        <v>food</v>
      </c>
      <c r="R2684" t="str">
        <f>RIGHT(N2684,LEN(N2684)-FIND("/",N2684))</f>
        <v>food trucks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IF(L2685&gt;0,E2685/L2685,0)</f>
        <v>12</v>
      </c>
      <c r="Q2685" t="str">
        <f>LEFT(N2685,FIND("/",N2685)-1)</f>
        <v>food</v>
      </c>
      <c r="R2685" t="str">
        <f>RIGHT(N2685,LEN(N2685)-FIND("/",N2685))</f>
        <v>food trucks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IF(L2686&gt;0,E2686/L2686,0)</f>
        <v>200</v>
      </c>
      <c r="Q2686" t="str">
        <f>LEFT(N2686,FIND("/",N2686)-1)</f>
        <v>food</v>
      </c>
      <c r="R2686" t="str">
        <f>RIGHT(N2686,LEN(N2686)-FIND("/",N2686))</f>
        <v>food trucks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IF(L2687&gt;0,E2687/L2687,0)</f>
        <v>10</v>
      </c>
      <c r="Q2687" t="str">
        <f>LEFT(N2687,FIND("/",N2687)-1)</f>
        <v>food</v>
      </c>
      <c r="R2687" t="str">
        <f>RIGHT(N2687,LEN(N2687)-FIND("/",N2687))</f>
        <v>food trucks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>
        <f>IF(L2688&gt;0,E2688/L2688,0)</f>
        <v>0</v>
      </c>
      <c r="Q2688" t="str">
        <f>LEFT(N2688,FIND("/",N2688)-1)</f>
        <v>food</v>
      </c>
      <c r="R2688" t="str">
        <f>RIGHT(N2688,LEN(N2688)-FIND("/",N2688))</f>
        <v>food trucks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>
        <f>IF(L2689&gt;0,E2689/L2689,0)</f>
        <v>0</v>
      </c>
      <c r="Q2689" t="str">
        <f>LEFT(N2689,FIND("/",N2689)-1)</f>
        <v>food</v>
      </c>
      <c r="R2689" t="str">
        <f>RIGHT(N2689,LEN(N2689)-FIND("/",N2689))</f>
        <v>food trucks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IF(L2690&gt;0,E2690/L2690,0)</f>
        <v>5.2857142857142856</v>
      </c>
      <c r="Q2690" t="str">
        <f>LEFT(N2690,FIND("/",N2690)-1)</f>
        <v>food</v>
      </c>
      <c r="R2690" t="str">
        <f>RIGHT(N2690,LEN(N2690)-FIND("/",N2690))</f>
        <v>food trucks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IF(L2691&gt;0,E2691/L2691,0)</f>
        <v>1</v>
      </c>
      <c r="Q2691" t="str">
        <f>LEFT(N2691,FIND("/",N2691)-1)</f>
        <v>food</v>
      </c>
      <c r="R2691" t="str">
        <f>RIGHT(N2691,LEN(N2691)-FIND("/",N2691))</f>
        <v>food trucks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IF(L2692&gt;0,E2692/L2692,0)</f>
        <v>72.762711864406782</v>
      </c>
      <c r="Q2692" t="str">
        <f>LEFT(N2692,FIND("/",N2692)-1)</f>
        <v>food</v>
      </c>
      <c r="R2692" t="str">
        <f>RIGHT(N2692,LEN(N2692)-FIND("/",N2692))</f>
        <v>food trucks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IF(L2693&gt;0,E2693/L2693,0)</f>
        <v>17.5</v>
      </c>
      <c r="Q2693" t="str">
        <f>LEFT(N2693,FIND("/",N2693)-1)</f>
        <v>food</v>
      </c>
      <c r="R2693" t="str">
        <f>RIGHT(N2693,LEN(N2693)-FIND("/",N2693))</f>
        <v>food trucks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IF(L2694&gt;0,E2694/L2694,0)</f>
        <v>25</v>
      </c>
      <c r="Q2694" t="str">
        <f>LEFT(N2694,FIND("/",N2694)-1)</f>
        <v>food</v>
      </c>
      <c r="R2694" t="str">
        <f>RIGHT(N2694,LEN(N2694)-FIND("/",N2694))</f>
        <v>food trucks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IF(L2695&gt;0,E2695/L2695,0)</f>
        <v>13.333333333333334</v>
      </c>
      <c r="Q2695" t="str">
        <f>LEFT(N2695,FIND("/",N2695)-1)</f>
        <v>food</v>
      </c>
      <c r="R2695" t="str">
        <f>RIGHT(N2695,LEN(N2695)-FIND("/",N2695))</f>
        <v>food trucks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IF(L2696&gt;0,E2696/L2696,0)</f>
        <v>1</v>
      </c>
      <c r="Q2696" t="str">
        <f>LEFT(N2696,FIND("/",N2696)-1)</f>
        <v>food</v>
      </c>
      <c r="R2696" t="str">
        <f>RIGHT(N2696,LEN(N2696)-FIND("/",N2696))</f>
        <v>food trucks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IF(L2697&gt;0,E2697/L2697,0)</f>
        <v>23.666666666666668</v>
      </c>
      <c r="Q2697" t="str">
        <f>LEFT(N2697,FIND("/",N2697)-1)</f>
        <v>food</v>
      </c>
      <c r="R2697" t="str">
        <f>RIGHT(N2697,LEN(N2697)-FIND("/",N2697))</f>
        <v>food trucks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IF(L2698&gt;0,E2698/L2698,0)</f>
        <v>89.21052631578948</v>
      </c>
      <c r="Q2698" t="str">
        <f>LEFT(N2698,FIND("/",N2698)-1)</f>
        <v>food</v>
      </c>
      <c r="R2698" t="str">
        <f>RIGHT(N2698,LEN(N2698)-FIND("/",N2698))</f>
        <v>food trucks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IF(L2699&gt;0,E2699/L2699,0)</f>
        <v>116.55769230769231</v>
      </c>
      <c r="Q2699" t="str">
        <f>LEFT(N2699,FIND("/",N2699)-1)</f>
        <v>food</v>
      </c>
      <c r="R2699" t="str">
        <f>RIGHT(N2699,LEN(N2699)-FIND("/",N2699))</f>
        <v>food trucks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IF(L2700&gt;0,E2700/L2700,0)</f>
        <v>13.005000000000001</v>
      </c>
      <c r="Q2700" t="str">
        <f>LEFT(N2700,FIND("/",N2700)-1)</f>
        <v>food</v>
      </c>
      <c r="R2700" t="str">
        <f>RIGHT(N2700,LEN(N2700)-FIND("/",N2700))</f>
        <v>food trucks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>
        <f>IF(L2701&gt;0,E2701/L2701,0)</f>
        <v>0</v>
      </c>
      <c r="Q2701" t="str">
        <f>LEFT(N2701,FIND("/",N2701)-1)</f>
        <v>food</v>
      </c>
      <c r="R2701" t="str">
        <f>RIGHT(N2701,LEN(N2701)-FIND("/",N2701))</f>
        <v>food trucks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IF(L2702&gt;0,E2702/L2702,0)</f>
        <v>17.5</v>
      </c>
      <c r="Q2702" t="str">
        <f>LEFT(N2702,FIND("/",N2702)-1)</f>
        <v>food</v>
      </c>
      <c r="R2702" t="str">
        <f>RIGHT(N2702,LEN(N2702)-FIND("/",N2702))</f>
        <v>food trucks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IF(L2703&gt;0,E2703/L2703,0)</f>
        <v>34.130434782608695</v>
      </c>
      <c r="Q2703" t="str">
        <f>LEFT(N2703,FIND("/",N2703)-1)</f>
        <v>theater</v>
      </c>
      <c r="R2703" t="str">
        <f>RIGHT(N2703,LEN(N2703)-FIND("/",N2703))</f>
        <v>spaces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IF(L2704&gt;0,E2704/L2704,0)</f>
        <v>132.34615384615384</v>
      </c>
      <c r="Q2704" t="str">
        <f>LEFT(N2704,FIND("/",N2704)-1)</f>
        <v>theater</v>
      </c>
      <c r="R2704" t="str">
        <f>RIGHT(N2704,LEN(N2704)-FIND("/",N2704))</f>
        <v>spaces</v>
      </c>
      <c r="S2704" s="20">
        <f>(((J2704/60)/60)/24)+DATE(1970,1,1)</f>
        <v>42800.801817129628</v>
      </c>
      <c r="T2704" s="20">
        <f>(((I2704/60)/60)/24)+DATE(1970,1,1)</f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IF(L2705&gt;0,E2705/L2705,0)</f>
        <v>922.22222222222217</v>
      </c>
      <c r="Q2705" t="str">
        <f>LEFT(N2705,FIND("/",N2705)-1)</f>
        <v>theater</v>
      </c>
      <c r="R2705" t="str">
        <f>RIGHT(N2705,LEN(N2705)-FIND("/",N2705))</f>
        <v>spaces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IF(L2706&gt;0,E2706/L2706,0)</f>
        <v>163.57142857142858</v>
      </c>
      <c r="Q2706" t="str">
        <f>LEFT(N2706,FIND("/",N2706)-1)</f>
        <v>theater</v>
      </c>
      <c r="R2706" t="str">
        <f>RIGHT(N2706,LEN(N2706)-FIND("/",N2706))</f>
        <v>spaces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IF(L2707&gt;0,E2707/L2707,0)</f>
        <v>217.375</v>
      </c>
      <c r="Q2707" t="str">
        <f>LEFT(N2707,FIND("/",N2707)-1)</f>
        <v>theater</v>
      </c>
      <c r="R2707" t="str">
        <f>RIGHT(N2707,LEN(N2707)-FIND("/",N2707))</f>
        <v>spaces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IF(L2708&gt;0,E2708/L2708,0)</f>
        <v>149.44486692015209</v>
      </c>
      <c r="Q2708" t="str">
        <f>LEFT(N2708,FIND("/",N2708)-1)</f>
        <v>theater</v>
      </c>
      <c r="R2708" t="str">
        <f>RIGHT(N2708,LEN(N2708)-FIND("/",N2708))</f>
        <v>spaces</v>
      </c>
      <c r="S2708" s="20">
        <f>(((J2708/60)/60)/24)+DATE(1970,1,1)</f>
        <v>41899.294942129629</v>
      </c>
      <c r="T2708" s="20">
        <f>(((I2708/60)/60)/24)+DATE(1970,1,1)</f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IF(L2709&gt;0,E2709/L2709,0)</f>
        <v>71.237487309644663</v>
      </c>
      <c r="Q2709" t="str">
        <f>LEFT(N2709,FIND("/",N2709)-1)</f>
        <v>theater</v>
      </c>
      <c r="R2709" t="str">
        <f>RIGHT(N2709,LEN(N2709)-FIND("/",N2709))</f>
        <v>spaces</v>
      </c>
      <c r="S2709" s="20">
        <f>(((J2709/60)/60)/24)+DATE(1970,1,1)</f>
        <v>41391.782905092594</v>
      </c>
      <c r="T2709" s="20">
        <f>(((I2709/60)/60)/24)+DATE(1970,1,1)</f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IF(L2710&gt;0,E2710/L2710,0)</f>
        <v>44.464318398474738</v>
      </c>
      <c r="Q2710" t="str">
        <f>LEFT(N2710,FIND("/",N2710)-1)</f>
        <v>theater</v>
      </c>
      <c r="R2710" t="str">
        <f>RIGHT(N2710,LEN(N2710)-FIND("/",N2710))</f>
        <v>spaces</v>
      </c>
      <c r="S2710" s="20">
        <f>(((J2710/60)/60)/24)+DATE(1970,1,1)</f>
        <v>42512.698217592595</v>
      </c>
      <c r="T2710" s="20">
        <f>(((I2710/60)/60)/24)+DATE(1970,1,1)</f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IF(L2711&gt;0,E2711/L2711,0)</f>
        <v>164.94480519480518</v>
      </c>
      <c r="Q2711" t="str">
        <f>LEFT(N2711,FIND("/",N2711)-1)</f>
        <v>theater</v>
      </c>
      <c r="R2711" t="str">
        <f>RIGHT(N2711,LEN(N2711)-FIND("/",N2711))</f>
        <v>spaces</v>
      </c>
      <c r="S2711" s="20">
        <f>(((J2711/60)/60)/24)+DATE(1970,1,1)</f>
        <v>42612.149780092594</v>
      </c>
      <c r="T2711" s="20">
        <f>(((I2711/60)/60)/24)+DATE(1970,1,1)</f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IF(L2712&gt;0,E2712/L2712,0)</f>
        <v>84.871516544117654</v>
      </c>
      <c r="Q2712" t="str">
        <f>LEFT(N2712,FIND("/",N2712)-1)</f>
        <v>theater</v>
      </c>
      <c r="R2712" t="str">
        <f>RIGHT(N2712,LEN(N2712)-FIND("/",N2712))</f>
        <v>spaces</v>
      </c>
      <c r="S2712" s="20">
        <f>(((J2712/60)/60)/24)+DATE(1970,1,1)</f>
        <v>41828.229490740741</v>
      </c>
      <c r="T2712" s="20">
        <f>(((I2712/60)/60)/24)+DATE(1970,1,1)</f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IF(L2713&gt;0,E2713/L2713,0)</f>
        <v>53.945205479452056</v>
      </c>
      <c r="Q2713" t="str">
        <f>LEFT(N2713,FIND("/",N2713)-1)</f>
        <v>theater</v>
      </c>
      <c r="R2713" t="str">
        <f>RIGHT(N2713,LEN(N2713)-FIND("/",N2713))</f>
        <v>spaces</v>
      </c>
      <c r="S2713" s="20">
        <f>(((J2713/60)/60)/24)+DATE(1970,1,1)</f>
        <v>41780.745254629634</v>
      </c>
      <c r="T2713" s="20">
        <f>(((I2713/60)/60)/24)+DATE(1970,1,1)</f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IF(L2714&gt;0,E2714/L2714,0)</f>
        <v>50.531468531468533</v>
      </c>
      <c r="Q2714" t="str">
        <f>LEFT(N2714,FIND("/",N2714)-1)</f>
        <v>theater</v>
      </c>
      <c r="R2714" t="str">
        <f>RIGHT(N2714,LEN(N2714)-FIND("/",N2714))</f>
        <v>spaces</v>
      </c>
      <c r="S2714" s="20">
        <f>(((J2714/60)/60)/24)+DATE(1970,1,1)</f>
        <v>41432.062037037038</v>
      </c>
      <c r="T2714" s="20">
        <f>(((I2714/60)/60)/24)+DATE(1970,1,1)</f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IF(L2715&gt;0,E2715/L2715,0)</f>
        <v>108.00140845070422</v>
      </c>
      <c r="Q2715" t="str">
        <f>LEFT(N2715,FIND("/",N2715)-1)</f>
        <v>theater</v>
      </c>
      <c r="R2715" t="str">
        <f>RIGHT(N2715,LEN(N2715)-FIND("/",N2715))</f>
        <v>spaces</v>
      </c>
      <c r="S2715" s="20">
        <f>(((J2715/60)/60)/24)+DATE(1970,1,1)</f>
        <v>42322.653749999998</v>
      </c>
      <c r="T2715" s="20">
        <f>(((I2715/60)/60)/24)+DATE(1970,1,1)</f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IF(L2716&gt;0,E2716/L2716,0)</f>
        <v>95.373770491803285</v>
      </c>
      <c r="Q2716" t="str">
        <f>LEFT(N2716,FIND("/",N2716)-1)</f>
        <v>theater</v>
      </c>
      <c r="R2716" t="str">
        <f>RIGHT(N2716,LEN(N2716)-FIND("/",N2716))</f>
        <v>spaces</v>
      </c>
      <c r="S2716" s="20">
        <f>(((J2716/60)/60)/24)+DATE(1970,1,1)</f>
        <v>42629.655046296291</v>
      </c>
      <c r="T2716" s="20">
        <f>(((I2716/60)/60)/24)+DATE(1970,1,1)</f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IF(L2717&gt;0,E2717/L2717,0)</f>
        <v>57.631016333938291</v>
      </c>
      <c r="Q2717" t="str">
        <f>LEFT(N2717,FIND("/",N2717)-1)</f>
        <v>theater</v>
      </c>
      <c r="R2717" t="str">
        <f>RIGHT(N2717,LEN(N2717)-FIND("/",N2717))</f>
        <v>spaces</v>
      </c>
      <c r="S2717" s="20">
        <f>(((J2717/60)/60)/24)+DATE(1970,1,1)</f>
        <v>42387.398472222223</v>
      </c>
      <c r="T2717" s="20">
        <f>(((I2717/60)/60)/24)+DATE(1970,1,1)</f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IF(L2718&gt;0,E2718/L2718,0)</f>
        <v>64.160481283422456</v>
      </c>
      <c r="Q2718" t="str">
        <f>LEFT(N2718,FIND("/",N2718)-1)</f>
        <v>theater</v>
      </c>
      <c r="R2718" t="str">
        <f>RIGHT(N2718,LEN(N2718)-FIND("/",N2718))</f>
        <v>spaces</v>
      </c>
      <c r="S2718" s="20">
        <f>(((J2718/60)/60)/24)+DATE(1970,1,1)</f>
        <v>42255.333252314813</v>
      </c>
      <c r="T2718" s="20">
        <f>(((I2718/60)/60)/24)+DATE(1970,1,1)</f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IF(L2719&gt;0,E2719/L2719,0)</f>
        <v>92.387692307692305</v>
      </c>
      <c r="Q2719" t="str">
        <f>LEFT(N2719,FIND("/",N2719)-1)</f>
        <v>theater</v>
      </c>
      <c r="R2719" t="str">
        <f>RIGHT(N2719,LEN(N2719)-FIND("/",N2719))</f>
        <v>spaces</v>
      </c>
      <c r="S2719" s="20">
        <f>(((J2719/60)/60)/24)+DATE(1970,1,1)</f>
        <v>41934.914918981485</v>
      </c>
      <c r="T2719" s="20">
        <f>(((I2719/60)/60)/24)+DATE(1970,1,1)</f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IF(L2720&gt;0,E2720/L2720,0)</f>
        <v>125.97972972972973</v>
      </c>
      <c r="Q2720" t="str">
        <f>LEFT(N2720,FIND("/",N2720)-1)</f>
        <v>theater</v>
      </c>
      <c r="R2720" t="str">
        <f>RIGHT(N2720,LEN(N2720)-FIND("/",N2720))</f>
        <v>spaces</v>
      </c>
      <c r="S2720" s="20">
        <f>(((J2720/60)/60)/24)+DATE(1970,1,1)</f>
        <v>42465.596585648149</v>
      </c>
      <c r="T2720" s="20">
        <f>(((I2720/60)/60)/24)+DATE(1970,1,1)</f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IF(L2721&gt;0,E2721/L2721,0)</f>
        <v>94.637681159420296</v>
      </c>
      <c r="Q2721" t="str">
        <f>LEFT(N2721,FIND("/",N2721)-1)</f>
        <v>theater</v>
      </c>
      <c r="R2721" t="str">
        <f>RIGHT(N2721,LEN(N2721)-FIND("/",N2721))</f>
        <v>spaces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IF(L2722&gt;0,E2722/L2722,0)</f>
        <v>170.69942196531792</v>
      </c>
      <c r="Q2722" t="str">
        <f>LEFT(N2722,FIND("/",N2722)-1)</f>
        <v>theater</v>
      </c>
      <c r="R2722" t="str">
        <f>RIGHT(N2722,LEN(N2722)-FIND("/",N2722))</f>
        <v>spaces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IF(L2723&gt;0,E2723/L2723,0)</f>
        <v>40.762081784386616</v>
      </c>
      <c r="Q2723" t="str">
        <f>LEFT(N2723,FIND("/",N2723)-1)</f>
        <v>technology</v>
      </c>
      <c r="R2723" t="str">
        <f>RIGHT(N2723,LEN(N2723)-FIND("/",N2723))</f>
        <v>hardware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IF(L2724&gt;0,E2724/L2724,0)</f>
        <v>68.254054054054052</v>
      </c>
      <c r="Q2724" t="str">
        <f>LEFT(N2724,FIND("/",N2724)-1)</f>
        <v>technology</v>
      </c>
      <c r="R2724" t="str">
        <f>RIGHT(N2724,LEN(N2724)-FIND("/",N2724))</f>
        <v>hardware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IF(L2725&gt;0,E2725/L2725,0)</f>
        <v>95.48863636363636</v>
      </c>
      <c r="Q2725" t="str">
        <f>LEFT(N2725,FIND("/",N2725)-1)</f>
        <v>technology</v>
      </c>
      <c r="R2725" t="str">
        <f>RIGHT(N2725,LEN(N2725)-FIND("/",N2725))</f>
        <v>hardware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IF(L2726&gt;0,E2726/L2726,0)</f>
        <v>7.1902649656526005</v>
      </c>
      <c r="Q2726" t="str">
        <f>LEFT(N2726,FIND("/",N2726)-1)</f>
        <v>technology</v>
      </c>
      <c r="R2726" t="str">
        <f>RIGHT(N2726,LEN(N2726)-FIND("/",N2726))</f>
        <v>hardware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IF(L2727&gt;0,E2727/L2727,0)</f>
        <v>511.65486725663715</v>
      </c>
      <c r="Q2727" t="str">
        <f>LEFT(N2727,FIND("/",N2727)-1)</f>
        <v>technology</v>
      </c>
      <c r="R2727" t="str">
        <f>RIGHT(N2727,LEN(N2727)-FIND("/",N2727))</f>
        <v>hardware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IF(L2728&gt;0,E2728/L2728,0)</f>
        <v>261.74504950495049</v>
      </c>
      <c r="Q2728" t="str">
        <f>LEFT(N2728,FIND("/",N2728)-1)</f>
        <v>technology</v>
      </c>
      <c r="R2728" t="str">
        <f>RIGHT(N2728,LEN(N2728)-FIND("/",N2728))</f>
        <v>hardware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IF(L2729&gt;0,E2729/L2729,0)</f>
        <v>69.760961810466767</v>
      </c>
      <c r="Q2729" t="str">
        <f>LEFT(N2729,FIND("/",N2729)-1)</f>
        <v>technology</v>
      </c>
      <c r="R2729" t="str">
        <f>RIGHT(N2729,LEN(N2729)-FIND("/",N2729))</f>
        <v>hardware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IF(L2730&gt;0,E2730/L2730,0)</f>
        <v>77.229591836734699</v>
      </c>
      <c r="Q2730" t="str">
        <f>LEFT(N2730,FIND("/",N2730)-1)</f>
        <v>technology</v>
      </c>
      <c r="R2730" t="str">
        <f>RIGHT(N2730,LEN(N2730)-FIND("/",N2730))</f>
        <v>hardware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IF(L2731&gt;0,E2731/L2731,0)</f>
        <v>340.56521739130437</v>
      </c>
      <c r="Q2731" t="str">
        <f>LEFT(N2731,FIND("/",N2731)-1)</f>
        <v>technology</v>
      </c>
      <c r="R2731" t="str">
        <f>RIGHT(N2731,LEN(N2731)-FIND("/",N2731))</f>
        <v>hardware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IF(L2732&gt;0,E2732/L2732,0)</f>
        <v>67.417903225806455</v>
      </c>
      <c r="Q2732" t="str">
        <f>LEFT(N2732,FIND("/",N2732)-1)</f>
        <v>technology</v>
      </c>
      <c r="R2732" t="str">
        <f>RIGHT(N2732,LEN(N2732)-FIND("/",N2732))</f>
        <v>hardware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IF(L2733&gt;0,E2733/L2733,0)</f>
        <v>845.70270270270271</v>
      </c>
      <c r="Q2733" t="str">
        <f>LEFT(N2733,FIND("/",N2733)-1)</f>
        <v>technology</v>
      </c>
      <c r="R2733" t="str">
        <f>RIGHT(N2733,LEN(N2733)-FIND("/",N2733))</f>
        <v>hardware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IF(L2734&gt;0,E2734/L2734,0)</f>
        <v>97.191780821917803</v>
      </c>
      <c r="Q2734" t="str">
        <f>LEFT(N2734,FIND("/",N2734)-1)</f>
        <v>technology</v>
      </c>
      <c r="R2734" t="str">
        <f>RIGHT(N2734,LEN(N2734)-FIND("/",N2734))</f>
        <v>hardware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IF(L2735&gt;0,E2735/L2735,0)</f>
        <v>451.84033613445376</v>
      </c>
      <c r="Q2735" t="str">
        <f>LEFT(N2735,FIND("/",N2735)-1)</f>
        <v>technology</v>
      </c>
      <c r="R2735" t="str">
        <f>RIGHT(N2735,LEN(N2735)-FIND("/",N2735))</f>
        <v>hardware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IF(L2736&gt;0,E2736/L2736,0)</f>
        <v>138.66871165644173</v>
      </c>
      <c r="Q2736" t="str">
        <f>LEFT(N2736,FIND("/",N2736)-1)</f>
        <v>technology</v>
      </c>
      <c r="R2736" t="str">
        <f>RIGHT(N2736,LEN(N2736)-FIND("/",N2736))</f>
        <v>hardware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IF(L2737&gt;0,E2737/L2737,0)</f>
        <v>21.640147492625371</v>
      </c>
      <c r="Q2737" t="str">
        <f>LEFT(N2737,FIND("/",N2737)-1)</f>
        <v>technology</v>
      </c>
      <c r="R2737" t="str">
        <f>RIGHT(N2737,LEN(N2737)-FIND("/",N2737))</f>
        <v>hardware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IF(L2738&gt;0,E2738/L2738,0)</f>
        <v>169.51724137931035</v>
      </c>
      <c r="Q2738" t="str">
        <f>LEFT(N2738,FIND("/",N2738)-1)</f>
        <v>technology</v>
      </c>
      <c r="R2738" t="str">
        <f>RIGHT(N2738,LEN(N2738)-FIND("/",N2738))</f>
        <v>hardware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IF(L2739&gt;0,E2739/L2739,0)</f>
        <v>161.88210526315791</v>
      </c>
      <c r="Q2739" t="str">
        <f>LEFT(N2739,FIND("/",N2739)-1)</f>
        <v>technology</v>
      </c>
      <c r="R2739" t="str">
        <f>RIGHT(N2739,LEN(N2739)-FIND("/",N2739))</f>
        <v>hardware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IF(L2740&gt;0,E2740/L2740,0)</f>
        <v>493.13333333333333</v>
      </c>
      <c r="Q2740" t="str">
        <f>LEFT(N2740,FIND("/",N2740)-1)</f>
        <v>technology</v>
      </c>
      <c r="R2740" t="str">
        <f>RIGHT(N2740,LEN(N2740)-FIND("/",N2740))</f>
        <v>hardware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IF(L2741&gt;0,E2741/L2741,0)</f>
        <v>22.120418848167539</v>
      </c>
      <c r="Q2741" t="str">
        <f>LEFT(N2741,FIND("/",N2741)-1)</f>
        <v>technology</v>
      </c>
      <c r="R2741" t="str">
        <f>RIGHT(N2741,LEN(N2741)-FIND("/",N2741))</f>
        <v>hardware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IF(L2742&gt;0,E2742/L2742,0)</f>
        <v>18.235294117647058</v>
      </c>
      <c r="Q2742" t="str">
        <f>LEFT(N2742,FIND("/",N2742)-1)</f>
        <v>technology</v>
      </c>
      <c r="R2742" t="str">
        <f>RIGHT(N2742,LEN(N2742)-FIND("/",N2742))</f>
        <v>hardware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IF(L2743&gt;0,E2743/L2743,0)</f>
        <v>8.75</v>
      </c>
      <c r="Q2743" t="str">
        <f>LEFT(N2743,FIND("/",N2743)-1)</f>
        <v>publishing</v>
      </c>
      <c r="R2743" t="str">
        <f>RIGHT(N2743,LEN(N2743)-FIND("/",N2743))</f>
        <v>children's books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IF(L2744&gt;0,E2744/L2744,0)</f>
        <v>40.611111111111114</v>
      </c>
      <c r="Q2744" t="str">
        <f>LEFT(N2744,FIND("/",N2744)-1)</f>
        <v>publishing</v>
      </c>
      <c r="R2744" t="str">
        <f>RIGHT(N2744,LEN(N2744)-FIND("/",N2744))</f>
        <v>children's books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>
        <f>IF(L2745&gt;0,E2745/L2745,0)</f>
        <v>0</v>
      </c>
      <c r="Q2745" t="str">
        <f>LEFT(N2745,FIND("/",N2745)-1)</f>
        <v>publishing</v>
      </c>
      <c r="R2745" t="str">
        <f>RIGHT(N2745,LEN(N2745)-FIND("/",N2745))</f>
        <v>children's books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IF(L2746&gt;0,E2746/L2746,0)</f>
        <v>37.954545454545453</v>
      </c>
      <c r="Q2746" t="str">
        <f>LEFT(N2746,FIND("/",N2746)-1)</f>
        <v>publishing</v>
      </c>
      <c r="R2746" t="str">
        <f>RIGHT(N2746,LEN(N2746)-FIND("/",N2746))</f>
        <v>children's books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IF(L2747&gt;0,E2747/L2747,0)</f>
        <v>35.734693877551024</v>
      </c>
      <c r="Q2747" t="str">
        <f>LEFT(N2747,FIND("/",N2747)-1)</f>
        <v>publishing</v>
      </c>
      <c r="R2747" t="str">
        <f>RIGHT(N2747,LEN(N2747)-FIND("/",N2747))</f>
        <v>children's books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IF(L2748&gt;0,E2748/L2748,0)</f>
        <v>42.157894736842103</v>
      </c>
      <c r="Q2748" t="str">
        <f>LEFT(N2748,FIND("/",N2748)-1)</f>
        <v>publishing</v>
      </c>
      <c r="R2748" t="str">
        <f>RIGHT(N2748,LEN(N2748)-FIND("/",N2748))</f>
        <v>children's books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IF(L2749&gt;0,E2749/L2749,0)</f>
        <v>35</v>
      </c>
      <c r="Q2749" t="str">
        <f>LEFT(N2749,FIND("/",N2749)-1)</f>
        <v>publishing</v>
      </c>
      <c r="R2749" t="str">
        <f>RIGHT(N2749,LEN(N2749)-FIND("/",N2749))</f>
        <v>children's books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IF(L2750&gt;0,E2750/L2750,0)</f>
        <v>13.25</v>
      </c>
      <c r="Q2750" t="str">
        <f>LEFT(N2750,FIND("/",N2750)-1)</f>
        <v>publishing</v>
      </c>
      <c r="R2750" t="str">
        <f>RIGHT(N2750,LEN(N2750)-FIND("/",N2750))</f>
        <v>children's books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IF(L2751&gt;0,E2751/L2751,0)</f>
        <v>55</v>
      </c>
      <c r="Q2751" t="str">
        <f>LEFT(N2751,FIND("/",N2751)-1)</f>
        <v>publishing</v>
      </c>
      <c r="R2751" t="str">
        <f>RIGHT(N2751,LEN(N2751)-FIND("/",N2751))</f>
        <v>children's books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>
        <f>IF(L2752&gt;0,E2752/L2752,0)</f>
        <v>0</v>
      </c>
      <c r="Q2752" t="str">
        <f>LEFT(N2752,FIND("/",N2752)-1)</f>
        <v>publishing</v>
      </c>
      <c r="R2752" t="str">
        <f>RIGHT(N2752,LEN(N2752)-FIND("/",N2752))</f>
        <v>children's books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>
        <f>IF(L2753&gt;0,E2753/L2753,0)</f>
        <v>0</v>
      </c>
      <c r="Q2753" t="str">
        <f>LEFT(N2753,FIND("/",N2753)-1)</f>
        <v>publishing</v>
      </c>
      <c r="R2753" t="str">
        <f>RIGHT(N2753,LEN(N2753)-FIND("/",N2753))</f>
        <v>children's books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IF(L2754&gt;0,E2754/L2754,0)</f>
        <v>39.285714285714285</v>
      </c>
      <c r="Q2754" t="str">
        <f>LEFT(N2754,FIND("/",N2754)-1)</f>
        <v>publishing</v>
      </c>
      <c r="R2754" t="str">
        <f>RIGHT(N2754,LEN(N2754)-FIND("/",N2754))</f>
        <v>children's books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IF(L2755&gt;0,E2755/L2755,0)</f>
        <v>47.5</v>
      </c>
      <c r="Q2755" t="str">
        <f>LEFT(N2755,FIND("/",N2755)-1)</f>
        <v>publishing</v>
      </c>
      <c r="R2755" t="str">
        <f>RIGHT(N2755,LEN(N2755)-FIND("/",N2755))</f>
        <v>children's books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>
        <f>IF(L2756&gt;0,E2756/L2756,0)</f>
        <v>0</v>
      </c>
      <c r="Q2756" t="str">
        <f>LEFT(N2756,FIND("/",N2756)-1)</f>
        <v>publishing</v>
      </c>
      <c r="R2756" t="str">
        <f>RIGHT(N2756,LEN(N2756)-FIND("/",N2756))</f>
        <v>children's books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IF(L2757&gt;0,E2757/L2757,0)</f>
        <v>17.333333333333332</v>
      </c>
      <c r="Q2757" t="str">
        <f>LEFT(N2757,FIND("/",N2757)-1)</f>
        <v>publishing</v>
      </c>
      <c r="R2757" t="str">
        <f>RIGHT(N2757,LEN(N2757)-FIND("/",N2757))</f>
        <v>children's books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IF(L2758&gt;0,E2758/L2758,0)</f>
        <v>31.757575757575758</v>
      </c>
      <c r="Q2758" t="str">
        <f>LEFT(N2758,FIND("/",N2758)-1)</f>
        <v>publishing</v>
      </c>
      <c r="R2758" t="str">
        <f>RIGHT(N2758,LEN(N2758)-FIND("/",N2758))</f>
        <v>children's books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IF(L2759&gt;0,E2759/L2759,0)</f>
        <v>5</v>
      </c>
      <c r="Q2759" t="str">
        <f>LEFT(N2759,FIND("/",N2759)-1)</f>
        <v>publishing</v>
      </c>
      <c r="R2759" t="str">
        <f>RIGHT(N2759,LEN(N2759)-FIND("/",N2759))</f>
        <v>children's books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IF(L2760&gt;0,E2760/L2760,0)</f>
        <v>39</v>
      </c>
      <c r="Q2760" t="str">
        <f>LEFT(N2760,FIND("/",N2760)-1)</f>
        <v>publishing</v>
      </c>
      <c r="R2760" t="str">
        <f>RIGHT(N2760,LEN(N2760)-FIND("/",N2760))</f>
        <v>children's books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IF(L2761&gt;0,E2761/L2761,0)</f>
        <v>52.5</v>
      </c>
      <c r="Q2761" t="str">
        <f>LEFT(N2761,FIND("/",N2761)-1)</f>
        <v>publishing</v>
      </c>
      <c r="R2761" t="str">
        <f>RIGHT(N2761,LEN(N2761)-FIND("/",N2761))</f>
        <v>children's books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>
        <f>IF(L2762&gt;0,E2762/L2762,0)</f>
        <v>0</v>
      </c>
      <c r="Q2762" t="str">
        <f>LEFT(N2762,FIND("/",N2762)-1)</f>
        <v>publishing</v>
      </c>
      <c r="R2762" t="str">
        <f>RIGHT(N2762,LEN(N2762)-FIND("/",N2762))</f>
        <v>children's books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IF(L2763&gt;0,E2763/L2763,0)</f>
        <v>9</v>
      </c>
      <c r="Q2763" t="str">
        <f>LEFT(N2763,FIND("/",N2763)-1)</f>
        <v>publishing</v>
      </c>
      <c r="R2763" t="str">
        <f>RIGHT(N2763,LEN(N2763)-FIND("/",N2763))</f>
        <v>children's books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IF(L2764&gt;0,E2764/L2764,0)</f>
        <v>25</v>
      </c>
      <c r="Q2764" t="str">
        <f>LEFT(N2764,FIND("/",N2764)-1)</f>
        <v>publishing</v>
      </c>
      <c r="R2764" t="str">
        <f>RIGHT(N2764,LEN(N2764)-FIND("/",N2764))</f>
        <v>children's books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IF(L2765&gt;0,E2765/L2765,0)</f>
        <v>30</v>
      </c>
      <c r="Q2765" t="str">
        <f>LEFT(N2765,FIND("/",N2765)-1)</f>
        <v>publishing</v>
      </c>
      <c r="R2765" t="str">
        <f>RIGHT(N2765,LEN(N2765)-FIND("/",N2765))</f>
        <v>children's books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IF(L2766&gt;0,E2766/L2766,0)</f>
        <v>11.25</v>
      </c>
      <c r="Q2766" t="str">
        <f>LEFT(N2766,FIND("/",N2766)-1)</f>
        <v>publishing</v>
      </c>
      <c r="R2766" t="str">
        <f>RIGHT(N2766,LEN(N2766)-FIND("/",N2766))</f>
        <v>children's books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>
        <f>IF(L2767&gt;0,E2767/L2767,0)</f>
        <v>0</v>
      </c>
      <c r="Q2767" t="str">
        <f>LEFT(N2767,FIND("/",N2767)-1)</f>
        <v>publishing</v>
      </c>
      <c r="R2767" t="str">
        <f>RIGHT(N2767,LEN(N2767)-FIND("/",N2767))</f>
        <v>children's books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IF(L2768&gt;0,E2768/L2768,0)</f>
        <v>25</v>
      </c>
      <c r="Q2768" t="str">
        <f>LEFT(N2768,FIND("/",N2768)-1)</f>
        <v>publishing</v>
      </c>
      <c r="R2768" t="str">
        <f>RIGHT(N2768,LEN(N2768)-FIND("/",N2768))</f>
        <v>children's books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IF(L2769&gt;0,E2769/L2769,0)</f>
        <v>11.333333333333334</v>
      </c>
      <c r="Q2769" t="str">
        <f>LEFT(N2769,FIND("/",N2769)-1)</f>
        <v>publishing</v>
      </c>
      <c r="R2769" t="str">
        <f>RIGHT(N2769,LEN(N2769)-FIND("/",N2769))</f>
        <v>children's books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IF(L2770&gt;0,E2770/L2770,0)</f>
        <v>29.470588235294116</v>
      </c>
      <c r="Q2770" t="str">
        <f>LEFT(N2770,FIND("/",N2770)-1)</f>
        <v>publishing</v>
      </c>
      <c r="R2770" t="str">
        <f>RIGHT(N2770,LEN(N2770)-FIND("/",N2770))</f>
        <v>children's books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IF(L2771&gt;0,E2771/L2771,0)</f>
        <v>1</v>
      </c>
      <c r="Q2771" t="str">
        <f>LEFT(N2771,FIND("/",N2771)-1)</f>
        <v>publishing</v>
      </c>
      <c r="R2771" t="str">
        <f>RIGHT(N2771,LEN(N2771)-FIND("/",N2771))</f>
        <v>children's books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IF(L2772&gt;0,E2772/L2772,0)</f>
        <v>63.098484848484851</v>
      </c>
      <c r="Q2772" t="str">
        <f>LEFT(N2772,FIND("/",N2772)-1)</f>
        <v>publishing</v>
      </c>
      <c r="R2772" t="str">
        <f>RIGHT(N2772,LEN(N2772)-FIND("/",N2772))</f>
        <v>children's books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>
        <f>IF(L2773&gt;0,E2773/L2773,0)</f>
        <v>0</v>
      </c>
      <c r="Q2773" t="str">
        <f>LEFT(N2773,FIND("/",N2773)-1)</f>
        <v>publishing</v>
      </c>
      <c r="R2773" t="str">
        <f>RIGHT(N2773,LEN(N2773)-FIND("/",N2773))</f>
        <v>children's books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>
        <f>IF(L2774&gt;0,E2774/L2774,0)</f>
        <v>0</v>
      </c>
      <c r="Q2774" t="str">
        <f>LEFT(N2774,FIND("/",N2774)-1)</f>
        <v>publishing</v>
      </c>
      <c r="R2774" t="str">
        <f>RIGHT(N2774,LEN(N2774)-FIND("/",N2774))</f>
        <v>children's books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IF(L2775&gt;0,E2775/L2775,0)</f>
        <v>1</v>
      </c>
      <c r="Q2775" t="str">
        <f>LEFT(N2775,FIND("/",N2775)-1)</f>
        <v>publishing</v>
      </c>
      <c r="R2775" t="str">
        <f>RIGHT(N2775,LEN(N2775)-FIND("/",N2775))</f>
        <v>children's books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IF(L2776&gt;0,E2776/L2776,0)</f>
        <v>43.846153846153847</v>
      </c>
      <c r="Q2776" t="str">
        <f>LEFT(N2776,FIND("/",N2776)-1)</f>
        <v>publishing</v>
      </c>
      <c r="R2776" t="str">
        <f>RIGHT(N2776,LEN(N2776)-FIND("/",N2776))</f>
        <v>children's books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IF(L2777&gt;0,E2777/L2777,0)</f>
        <v>75</v>
      </c>
      <c r="Q2777" t="str">
        <f>LEFT(N2777,FIND("/",N2777)-1)</f>
        <v>publishing</v>
      </c>
      <c r="R2777" t="str">
        <f>RIGHT(N2777,LEN(N2777)-FIND("/",N2777))</f>
        <v>children's books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IF(L2778&gt;0,E2778/L2778,0)</f>
        <v>45.972222222222221</v>
      </c>
      <c r="Q2778" t="str">
        <f>LEFT(N2778,FIND("/",N2778)-1)</f>
        <v>publishing</v>
      </c>
      <c r="R2778" t="str">
        <f>RIGHT(N2778,LEN(N2778)-FIND("/",N2778))</f>
        <v>children's books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IF(L2779&gt;0,E2779/L2779,0)</f>
        <v>10</v>
      </c>
      <c r="Q2779" t="str">
        <f>LEFT(N2779,FIND("/",N2779)-1)</f>
        <v>publishing</v>
      </c>
      <c r="R2779" t="str">
        <f>RIGHT(N2779,LEN(N2779)-FIND("/",N2779))</f>
        <v>children's books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IF(L2780&gt;0,E2780/L2780,0)</f>
        <v>93.666666666666671</v>
      </c>
      <c r="Q2780" t="str">
        <f>LEFT(N2780,FIND("/",N2780)-1)</f>
        <v>publishing</v>
      </c>
      <c r="R2780" t="str">
        <f>RIGHT(N2780,LEN(N2780)-FIND("/",N2780))</f>
        <v>children's books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IF(L2781&gt;0,E2781/L2781,0)</f>
        <v>53</v>
      </c>
      <c r="Q2781" t="str">
        <f>LEFT(N2781,FIND("/",N2781)-1)</f>
        <v>publishing</v>
      </c>
      <c r="R2781" t="str">
        <f>RIGHT(N2781,LEN(N2781)-FIND("/",N2781))</f>
        <v>children's books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>
        <f>IF(L2782&gt;0,E2782/L2782,0)</f>
        <v>0</v>
      </c>
      <c r="Q2782" t="str">
        <f>LEFT(N2782,FIND("/",N2782)-1)</f>
        <v>publishing</v>
      </c>
      <c r="R2782" t="str">
        <f>RIGHT(N2782,LEN(N2782)-FIND("/",N2782))</f>
        <v>children's books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IF(L2783&gt;0,E2783/L2783,0)</f>
        <v>47</v>
      </c>
      <c r="Q2783" t="str">
        <f>LEFT(N2783,FIND("/",N2783)-1)</f>
        <v>theater</v>
      </c>
      <c r="R2783" t="str">
        <f>RIGHT(N2783,LEN(N2783)-FIND("/",N2783))</f>
        <v>plays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IF(L2784&gt;0,E2784/L2784,0)</f>
        <v>66.666666666666671</v>
      </c>
      <c r="Q2784" t="str">
        <f>LEFT(N2784,FIND("/",N2784)-1)</f>
        <v>theater</v>
      </c>
      <c r="R2784" t="str">
        <f>RIGHT(N2784,LEN(N2784)-FIND("/",N2784))</f>
        <v>plays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IF(L2785&gt;0,E2785/L2785,0)</f>
        <v>18.770491803278688</v>
      </c>
      <c r="Q2785" t="str">
        <f>LEFT(N2785,FIND("/",N2785)-1)</f>
        <v>theater</v>
      </c>
      <c r="R2785" t="str">
        <f>RIGHT(N2785,LEN(N2785)-FIND("/",N2785))</f>
        <v>plays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IF(L2786&gt;0,E2786/L2786,0)</f>
        <v>66.111111111111114</v>
      </c>
      <c r="Q2786" t="str">
        <f>LEFT(N2786,FIND("/",N2786)-1)</f>
        <v>theater</v>
      </c>
      <c r="R2786" t="str">
        <f>RIGHT(N2786,LEN(N2786)-FIND("/",N2786))</f>
        <v>plays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IF(L2787&gt;0,E2787/L2787,0)</f>
        <v>36.859154929577464</v>
      </c>
      <c r="Q2787" t="str">
        <f>LEFT(N2787,FIND("/",N2787)-1)</f>
        <v>theater</v>
      </c>
      <c r="R2787" t="str">
        <f>RIGHT(N2787,LEN(N2787)-FIND("/",N2787))</f>
        <v>plays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IF(L2788&gt;0,E2788/L2788,0)</f>
        <v>39.810810810810814</v>
      </c>
      <c r="Q2788" t="str">
        <f>LEFT(N2788,FIND("/",N2788)-1)</f>
        <v>theater</v>
      </c>
      <c r="R2788" t="str">
        <f>RIGHT(N2788,LEN(N2788)-FIND("/",N2788))</f>
        <v>plays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IF(L2789&gt;0,E2789/L2789,0)</f>
        <v>31.5</v>
      </c>
      <c r="Q2789" t="str">
        <f>LEFT(N2789,FIND("/",N2789)-1)</f>
        <v>theater</v>
      </c>
      <c r="R2789" t="str">
        <f>RIGHT(N2789,LEN(N2789)-FIND("/",N2789))</f>
        <v>plays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IF(L2790&gt;0,E2790/L2790,0)</f>
        <v>102.5</v>
      </c>
      <c r="Q2790" t="str">
        <f>LEFT(N2790,FIND("/",N2790)-1)</f>
        <v>theater</v>
      </c>
      <c r="R2790" t="str">
        <f>RIGHT(N2790,LEN(N2790)-FIND("/",N2790))</f>
        <v>plays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IF(L2791&gt;0,E2791/L2791,0)</f>
        <v>126.45833333333333</v>
      </c>
      <c r="Q2791" t="str">
        <f>LEFT(N2791,FIND("/",N2791)-1)</f>
        <v>theater</v>
      </c>
      <c r="R2791" t="str">
        <f>RIGHT(N2791,LEN(N2791)-FIND("/",N2791))</f>
        <v>plays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IF(L2792&gt;0,E2792/L2792,0)</f>
        <v>47.878787878787875</v>
      </c>
      <c r="Q2792" t="str">
        <f>LEFT(N2792,FIND("/",N2792)-1)</f>
        <v>theater</v>
      </c>
      <c r="R2792" t="str">
        <f>RIGHT(N2792,LEN(N2792)-FIND("/",N2792))</f>
        <v>plays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IF(L2793&gt;0,E2793/L2793,0)</f>
        <v>73.214285714285708</v>
      </c>
      <c r="Q2793" t="str">
        <f>LEFT(N2793,FIND("/",N2793)-1)</f>
        <v>theater</v>
      </c>
      <c r="R2793" t="str">
        <f>RIGHT(N2793,LEN(N2793)-FIND("/",N2793))</f>
        <v>plays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IF(L2794&gt;0,E2794/L2794,0)</f>
        <v>89.666666666666671</v>
      </c>
      <c r="Q2794" t="str">
        <f>LEFT(N2794,FIND("/",N2794)-1)</f>
        <v>theater</v>
      </c>
      <c r="R2794" t="str">
        <f>RIGHT(N2794,LEN(N2794)-FIND("/",N2794))</f>
        <v>plays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IF(L2795&gt;0,E2795/L2795,0)</f>
        <v>151.4623287671233</v>
      </c>
      <c r="Q2795" t="str">
        <f>LEFT(N2795,FIND("/",N2795)-1)</f>
        <v>theater</v>
      </c>
      <c r="R2795" t="str">
        <f>RIGHT(N2795,LEN(N2795)-FIND("/",N2795))</f>
        <v>plays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IF(L2796&gt;0,E2796/L2796,0)</f>
        <v>25</v>
      </c>
      <c r="Q2796" t="str">
        <f>LEFT(N2796,FIND("/",N2796)-1)</f>
        <v>theater</v>
      </c>
      <c r="R2796" t="str">
        <f>RIGHT(N2796,LEN(N2796)-FIND("/",N2796))</f>
        <v>plays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IF(L2797&gt;0,E2797/L2797,0)</f>
        <v>36.5</v>
      </c>
      <c r="Q2797" t="str">
        <f>LEFT(N2797,FIND("/",N2797)-1)</f>
        <v>theater</v>
      </c>
      <c r="R2797" t="str">
        <f>RIGHT(N2797,LEN(N2797)-FIND("/",N2797))</f>
        <v>plays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IF(L2798&gt;0,E2798/L2798,0)</f>
        <v>44</v>
      </c>
      <c r="Q2798" t="str">
        <f>LEFT(N2798,FIND("/",N2798)-1)</f>
        <v>theater</v>
      </c>
      <c r="R2798" t="str">
        <f>RIGHT(N2798,LEN(N2798)-FIND("/",N2798))</f>
        <v>plays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IF(L2799&gt;0,E2799/L2799,0)</f>
        <v>87.357553191489373</v>
      </c>
      <c r="Q2799" t="str">
        <f>LEFT(N2799,FIND("/",N2799)-1)</f>
        <v>theater</v>
      </c>
      <c r="R2799" t="str">
        <f>RIGHT(N2799,LEN(N2799)-FIND("/",N2799))</f>
        <v>plays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IF(L2800&gt;0,E2800/L2800,0)</f>
        <v>36.474820143884891</v>
      </c>
      <c r="Q2800" t="str">
        <f>LEFT(N2800,FIND("/",N2800)-1)</f>
        <v>theater</v>
      </c>
      <c r="R2800" t="str">
        <f>RIGHT(N2800,LEN(N2800)-FIND("/",N2800))</f>
        <v>plays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IF(L2801&gt;0,E2801/L2801,0)</f>
        <v>44.859538461538463</v>
      </c>
      <c r="Q2801" t="str">
        <f>LEFT(N2801,FIND("/",N2801)-1)</f>
        <v>theater</v>
      </c>
      <c r="R2801" t="str">
        <f>RIGHT(N2801,LEN(N2801)-FIND("/",N2801))</f>
        <v>plays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IF(L2802&gt;0,E2802/L2802,0)</f>
        <v>42.903225806451616</v>
      </c>
      <c r="Q2802" t="str">
        <f>LEFT(N2802,FIND("/",N2802)-1)</f>
        <v>theater</v>
      </c>
      <c r="R2802" t="str">
        <f>RIGHT(N2802,LEN(N2802)-FIND("/",N2802))</f>
        <v>plays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IF(L2803&gt;0,E2803/L2803,0)</f>
        <v>51.230769230769234</v>
      </c>
      <c r="Q2803" t="str">
        <f>LEFT(N2803,FIND("/",N2803)-1)</f>
        <v>theater</v>
      </c>
      <c r="R2803" t="str">
        <f>RIGHT(N2803,LEN(N2803)-FIND("/",N2803))</f>
        <v>plays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IF(L2804&gt;0,E2804/L2804,0)</f>
        <v>33.944444444444443</v>
      </c>
      <c r="Q2804" t="str">
        <f>LEFT(N2804,FIND("/",N2804)-1)</f>
        <v>theater</v>
      </c>
      <c r="R2804" t="str">
        <f>RIGHT(N2804,LEN(N2804)-FIND("/",N2804))</f>
        <v>plays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IF(L2805&gt;0,E2805/L2805,0)</f>
        <v>90.744680851063833</v>
      </c>
      <c r="Q2805" t="str">
        <f>LEFT(N2805,FIND("/",N2805)-1)</f>
        <v>theater</v>
      </c>
      <c r="R2805" t="str">
        <f>RIGHT(N2805,LEN(N2805)-FIND("/",N2805))</f>
        <v>plays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IF(L2806&gt;0,E2806/L2806,0)</f>
        <v>50</v>
      </c>
      <c r="Q2806" t="str">
        <f>LEFT(N2806,FIND("/",N2806)-1)</f>
        <v>theater</v>
      </c>
      <c r="R2806" t="str">
        <f>RIGHT(N2806,LEN(N2806)-FIND("/",N2806))</f>
        <v>plays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IF(L2807&gt;0,E2807/L2807,0)</f>
        <v>24.444444444444443</v>
      </c>
      <c r="Q2807" t="str">
        <f>LEFT(N2807,FIND("/",N2807)-1)</f>
        <v>theater</v>
      </c>
      <c r="R2807" t="str">
        <f>RIGHT(N2807,LEN(N2807)-FIND("/",N2807))</f>
        <v>plays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IF(L2808&gt;0,E2808/L2808,0)</f>
        <v>44.25</v>
      </c>
      <c r="Q2808" t="str">
        <f>LEFT(N2808,FIND("/",N2808)-1)</f>
        <v>theater</v>
      </c>
      <c r="R2808" t="str">
        <f>RIGHT(N2808,LEN(N2808)-FIND("/",N2808))</f>
        <v>plays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IF(L2809&gt;0,E2809/L2809,0)</f>
        <v>67.741935483870961</v>
      </c>
      <c r="Q2809" t="str">
        <f>LEFT(N2809,FIND("/",N2809)-1)</f>
        <v>theater</v>
      </c>
      <c r="R2809" t="str">
        <f>RIGHT(N2809,LEN(N2809)-FIND("/",N2809))</f>
        <v>plays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IF(L2810&gt;0,E2810/L2810,0)</f>
        <v>65.376811594202906</v>
      </c>
      <c r="Q2810" t="str">
        <f>LEFT(N2810,FIND("/",N2810)-1)</f>
        <v>theater</v>
      </c>
      <c r="R2810" t="str">
        <f>RIGHT(N2810,LEN(N2810)-FIND("/",N2810))</f>
        <v>plays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IF(L2811&gt;0,E2811/L2811,0)</f>
        <v>121.9047619047619</v>
      </c>
      <c r="Q2811" t="str">
        <f>LEFT(N2811,FIND("/",N2811)-1)</f>
        <v>theater</v>
      </c>
      <c r="R2811" t="str">
        <f>RIGHT(N2811,LEN(N2811)-FIND("/",N2811))</f>
        <v>plays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IF(L2812&gt;0,E2812/L2812,0)</f>
        <v>47.456140350877192</v>
      </c>
      <c r="Q2812" t="str">
        <f>LEFT(N2812,FIND("/",N2812)-1)</f>
        <v>theater</v>
      </c>
      <c r="R2812" t="str">
        <f>RIGHT(N2812,LEN(N2812)-FIND("/",N2812))</f>
        <v>plays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IF(L2813&gt;0,E2813/L2813,0)</f>
        <v>92.842592592592595</v>
      </c>
      <c r="Q2813" t="str">
        <f>LEFT(N2813,FIND("/",N2813)-1)</f>
        <v>theater</v>
      </c>
      <c r="R2813" t="str">
        <f>RIGHT(N2813,LEN(N2813)-FIND("/",N2813))</f>
        <v>plays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IF(L2814&gt;0,E2814/L2814,0)</f>
        <v>68.253012048192772</v>
      </c>
      <c r="Q2814" t="str">
        <f>LEFT(N2814,FIND("/",N2814)-1)</f>
        <v>theater</v>
      </c>
      <c r="R2814" t="str">
        <f>RIGHT(N2814,LEN(N2814)-FIND("/",N2814))</f>
        <v>plays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IF(L2815&gt;0,E2815/L2815,0)</f>
        <v>37.209583333333335</v>
      </c>
      <c r="Q2815" t="str">
        <f>LEFT(N2815,FIND("/",N2815)-1)</f>
        <v>theater</v>
      </c>
      <c r="R2815" t="str">
        <f>RIGHT(N2815,LEN(N2815)-FIND("/",N2815))</f>
        <v>plays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IF(L2816&gt;0,E2816/L2816,0)</f>
        <v>25.25</v>
      </c>
      <c r="Q2816" t="str">
        <f>LEFT(N2816,FIND("/",N2816)-1)</f>
        <v>theater</v>
      </c>
      <c r="R2816" t="str">
        <f>RIGHT(N2816,LEN(N2816)-FIND("/",N2816))</f>
        <v>plays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IF(L2817&gt;0,E2817/L2817,0)</f>
        <v>43.214285714285715</v>
      </c>
      <c r="Q2817" t="str">
        <f>LEFT(N2817,FIND("/",N2817)-1)</f>
        <v>theater</v>
      </c>
      <c r="R2817" t="str">
        <f>RIGHT(N2817,LEN(N2817)-FIND("/",N2817))</f>
        <v>plays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IF(L2818&gt;0,E2818/L2818,0)</f>
        <v>25.130177514792898</v>
      </c>
      <c r="Q2818" t="str">
        <f>LEFT(N2818,FIND("/",N2818)-1)</f>
        <v>theater</v>
      </c>
      <c r="R2818" t="str">
        <f>RIGHT(N2818,LEN(N2818)-FIND("/",N2818))</f>
        <v>plays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IF(L2819&gt;0,E2819/L2819,0)</f>
        <v>23.636363636363637</v>
      </c>
      <c r="Q2819" t="str">
        <f>LEFT(N2819,FIND("/",N2819)-1)</f>
        <v>theater</v>
      </c>
      <c r="R2819" t="str">
        <f>RIGHT(N2819,LEN(N2819)-FIND("/",N2819))</f>
        <v>plays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IF(L2820&gt;0,E2820/L2820,0)</f>
        <v>103.95098039215686</v>
      </c>
      <c r="Q2820" t="str">
        <f>LEFT(N2820,FIND("/",N2820)-1)</f>
        <v>theater</v>
      </c>
      <c r="R2820" t="str">
        <f>RIGHT(N2820,LEN(N2820)-FIND("/",N2820))</f>
        <v>plays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IF(L2821&gt;0,E2821/L2821,0)</f>
        <v>50.384615384615387</v>
      </c>
      <c r="Q2821" t="str">
        <f>LEFT(N2821,FIND("/",N2821)-1)</f>
        <v>theater</v>
      </c>
      <c r="R2821" t="str">
        <f>RIGHT(N2821,LEN(N2821)-FIND("/",N2821))</f>
        <v>plays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IF(L2822&gt;0,E2822/L2822,0)</f>
        <v>13.6</v>
      </c>
      <c r="Q2822" t="str">
        <f>LEFT(N2822,FIND("/",N2822)-1)</f>
        <v>theater</v>
      </c>
      <c r="R2822" t="str">
        <f>RIGHT(N2822,LEN(N2822)-FIND("/",N2822))</f>
        <v>plays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IF(L2823&gt;0,E2823/L2823,0)</f>
        <v>28.571428571428573</v>
      </c>
      <c r="Q2823" t="str">
        <f>LEFT(N2823,FIND("/",N2823)-1)</f>
        <v>theater</v>
      </c>
      <c r="R2823" t="str">
        <f>RIGHT(N2823,LEN(N2823)-FIND("/",N2823))</f>
        <v>plays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IF(L2824&gt;0,E2824/L2824,0)</f>
        <v>63.829787234042556</v>
      </c>
      <c r="Q2824" t="str">
        <f>LEFT(N2824,FIND("/",N2824)-1)</f>
        <v>theater</v>
      </c>
      <c r="R2824" t="str">
        <f>RIGHT(N2824,LEN(N2824)-FIND("/",N2824))</f>
        <v>plays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IF(L2825&gt;0,E2825/L2825,0)</f>
        <v>8.8571428571428577</v>
      </c>
      <c r="Q2825" t="str">
        <f>LEFT(N2825,FIND("/",N2825)-1)</f>
        <v>theater</v>
      </c>
      <c r="R2825" t="str">
        <f>RIGHT(N2825,LEN(N2825)-FIND("/",N2825))</f>
        <v>plays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IF(L2826&gt;0,E2826/L2826,0)</f>
        <v>50.666666666666664</v>
      </c>
      <c r="Q2826" t="str">
        <f>LEFT(N2826,FIND("/",N2826)-1)</f>
        <v>theater</v>
      </c>
      <c r="R2826" t="str">
        <f>RIGHT(N2826,LEN(N2826)-FIND("/",N2826))</f>
        <v>plays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IF(L2827&gt;0,E2827/L2827,0)</f>
        <v>60.784313725490193</v>
      </c>
      <c r="Q2827" t="str">
        <f>LEFT(N2827,FIND("/",N2827)-1)</f>
        <v>theater</v>
      </c>
      <c r="R2827" t="str">
        <f>RIGHT(N2827,LEN(N2827)-FIND("/",N2827))</f>
        <v>plays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IF(L2828&gt;0,E2828/L2828,0)</f>
        <v>113.42105263157895</v>
      </c>
      <c r="Q2828" t="str">
        <f>LEFT(N2828,FIND("/",N2828)-1)</f>
        <v>theater</v>
      </c>
      <c r="R2828" t="str">
        <f>RIGHT(N2828,LEN(N2828)-FIND("/",N2828))</f>
        <v>plays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IF(L2829&gt;0,E2829/L2829,0)</f>
        <v>104.56521739130434</v>
      </c>
      <c r="Q2829" t="str">
        <f>LEFT(N2829,FIND("/",N2829)-1)</f>
        <v>theater</v>
      </c>
      <c r="R2829" t="str">
        <f>RIGHT(N2829,LEN(N2829)-FIND("/",N2829))</f>
        <v>plays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IF(L2830&gt;0,E2830/L2830,0)</f>
        <v>98.30927835051547</v>
      </c>
      <c r="Q2830" t="str">
        <f>LEFT(N2830,FIND("/",N2830)-1)</f>
        <v>theater</v>
      </c>
      <c r="R2830" t="str">
        <f>RIGHT(N2830,LEN(N2830)-FIND("/",N2830))</f>
        <v>plays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IF(L2831&gt;0,E2831/L2831,0)</f>
        <v>35.039473684210527</v>
      </c>
      <c r="Q2831" t="str">
        <f>LEFT(N2831,FIND("/",N2831)-1)</f>
        <v>theater</v>
      </c>
      <c r="R2831" t="str">
        <f>RIGHT(N2831,LEN(N2831)-FIND("/",N2831))</f>
        <v>plays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IF(L2832&gt;0,E2832/L2832,0)</f>
        <v>272.72727272727275</v>
      </c>
      <c r="Q2832" t="str">
        <f>LEFT(N2832,FIND("/",N2832)-1)</f>
        <v>theater</v>
      </c>
      <c r="R2832" t="str">
        <f>RIGHT(N2832,LEN(N2832)-FIND("/",N2832))</f>
        <v>plays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IF(L2833&gt;0,E2833/L2833,0)</f>
        <v>63.846153846153847</v>
      </c>
      <c r="Q2833" t="str">
        <f>LEFT(N2833,FIND("/",N2833)-1)</f>
        <v>theater</v>
      </c>
      <c r="R2833" t="str">
        <f>RIGHT(N2833,LEN(N2833)-FIND("/",N2833))</f>
        <v>plays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IF(L2834&gt;0,E2834/L2834,0)</f>
        <v>30.189368421052631</v>
      </c>
      <c r="Q2834" t="str">
        <f>LEFT(N2834,FIND("/",N2834)-1)</f>
        <v>theater</v>
      </c>
      <c r="R2834" t="str">
        <f>RIGHT(N2834,LEN(N2834)-FIND("/",N2834))</f>
        <v>plays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IF(L2835&gt;0,E2835/L2835,0)</f>
        <v>83.51428571428572</v>
      </c>
      <c r="Q2835" t="str">
        <f>LEFT(N2835,FIND("/",N2835)-1)</f>
        <v>theater</v>
      </c>
      <c r="R2835" t="str">
        <f>RIGHT(N2835,LEN(N2835)-FIND("/",N2835))</f>
        <v>plays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IF(L2836&gt;0,E2836/L2836,0)</f>
        <v>64.761904761904759</v>
      </c>
      <c r="Q2836" t="str">
        <f>LEFT(N2836,FIND("/",N2836)-1)</f>
        <v>theater</v>
      </c>
      <c r="R2836" t="str">
        <f>RIGHT(N2836,LEN(N2836)-FIND("/",N2836))</f>
        <v>plays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IF(L2837&gt;0,E2837/L2837,0)</f>
        <v>20.118172043010752</v>
      </c>
      <c r="Q2837" t="str">
        <f>LEFT(N2837,FIND("/",N2837)-1)</f>
        <v>theater</v>
      </c>
      <c r="R2837" t="str">
        <f>RIGHT(N2837,LEN(N2837)-FIND("/",N2837))</f>
        <v>plays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IF(L2838&gt;0,E2838/L2838,0)</f>
        <v>44.090909090909093</v>
      </c>
      <c r="Q2838" t="str">
        <f>LEFT(N2838,FIND("/",N2838)-1)</f>
        <v>theater</v>
      </c>
      <c r="R2838" t="str">
        <f>RIGHT(N2838,LEN(N2838)-FIND("/",N2838))</f>
        <v>plays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IF(L2839&gt;0,E2839/L2839,0)</f>
        <v>40.476190476190474</v>
      </c>
      <c r="Q2839" t="str">
        <f>LEFT(N2839,FIND("/",N2839)-1)</f>
        <v>theater</v>
      </c>
      <c r="R2839" t="str">
        <f>RIGHT(N2839,LEN(N2839)-FIND("/",N2839))</f>
        <v>plays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IF(L2840&gt;0,E2840/L2840,0)</f>
        <v>44.537037037037038</v>
      </c>
      <c r="Q2840" t="str">
        <f>LEFT(N2840,FIND("/",N2840)-1)</f>
        <v>theater</v>
      </c>
      <c r="R2840" t="str">
        <f>RIGHT(N2840,LEN(N2840)-FIND("/",N2840))</f>
        <v>plays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IF(L2841&gt;0,E2841/L2841,0)</f>
        <v>125.80645161290323</v>
      </c>
      <c r="Q2841" t="str">
        <f>LEFT(N2841,FIND("/",N2841)-1)</f>
        <v>theater</v>
      </c>
      <c r="R2841" t="str">
        <f>RIGHT(N2841,LEN(N2841)-FIND("/",N2841))</f>
        <v>plays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IF(L2842&gt;0,E2842/L2842,0)</f>
        <v>19.696969696969695</v>
      </c>
      <c r="Q2842" t="str">
        <f>LEFT(N2842,FIND("/",N2842)-1)</f>
        <v>theater</v>
      </c>
      <c r="R2842" t="str">
        <f>RIGHT(N2842,LEN(N2842)-FIND("/",N2842))</f>
        <v>plays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IF(L2843&gt;0,E2843/L2843,0)</f>
        <v>10</v>
      </c>
      <c r="Q2843" t="str">
        <f>LEFT(N2843,FIND("/",N2843)-1)</f>
        <v>theater</v>
      </c>
      <c r="R2843" t="str">
        <f>RIGHT(N2843,LEN(N2843)-FIND("/",N2843))</f>
        <v>plays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>
        <f>IF(L2844&gt;0,E2844/L2844,0)</f>
        <v>0</v>
      </c>
      <c r="Q2844" t="str">
        <f>LEFT(N2844,FIND("/",N2844)-1)</f>
        <v>theater</v>
      </c>
      <c r="R2844" t="str">
        <f>RIGHT(N2844,LEN(N2844)-FIND("/",N2844))</f>
        <v>plays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>
        <f>IF(L2845&gt;0,E2845/L2845,0)</f>
        <v>0</v>
      </c>
      <c r="Q2845" t="str">
        <f>LEFT(N2845,FIND("/",N2845)-1)</f>
        <v>theater</v>
      </c>
      <c r="R2845" t="str">
        <f>RIGHT(N2845,LEN(N2845)-FIND("/",N2845))</f>
        <v>plays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IF(L2846&gt;0,E2846/L2846,0)</f>
        <v>30</v>
      </c>
      <c r="Q2846" t="str">
        <f>LEFT(N2846,FIND("/",N2846)-1)</f>
        <v>theater</v>
      </c>
      <c r="R2846" t="str">
        <f>RIGHT(N2846,LEN(N2846)-FIND("/",N2846))</f>
        <v>plays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IF(L2847&gt;0,E2847/L2847,0)</f>
        <v>60.666666666666664</v>
      </c>
      <c r="Q2847" t="str">
        <f>LEFT(N2847,FIND("/",N2847)-1)</f>
        <v>theater</v>
      </c>
      <c r="R2847" t="str">
        <f>RIGHT(N2847,LEN(N2847)-FIND("/",N2847))</f>
        <v>plays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>
        <f>IF(L2848&gt;0,E2848/L2848,0)</f>
        <v>0</v>
      </c>
      <c r="Q2848" t="str">
        <f>LEFT(N2848,FIND("/",N2848)-1)</f>
        <v>theater</v>
      </c>
      <c r="R2848" t="str">
        <f>RIGHT(N2848,LEN(N2848)-FIND("/",N2848))</f>
        <v>plays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>
        <f>IF(L2849&gt;0,E2849/L2849,0)</f>
        <v>0</v>
      </c>
      <c r="Q2849" t="str">
        <f>LEFT(N2849,FIND("/",N2849)-1)</f>
        <v>theater</v>
      </c>
      <c r="R2849" t="str">
        <f>RIGHT(N2849,LEN(N2849)-FIND("/",N2849))</f>
        <v>plays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IF(L2850&gt;0,E2850/L2850,0)</f>
        <v>23.333333333333332</v>
      </c>
      <c r="Q2850" t="str">
        <f>LEFT(N2850,FIND("/",N2850)-1)</f>
        <v>theater</v>
      </c>
      <c r="R2850" t="str">
        <f>RIGHT(N2850,LEN(N2850)-FIND("/",N2850))</f>
        <v>plays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IF(L2851&gt;0,E2851/L2851,0)</f>
        <v>5</v>
      </c>
      <c r="Q2851" t="str">
        <f>LEFT(N2851,FIND("/",N2851)-1)</f>
        <v>theater</v>
      </c>
      <c r="R2851" t="str">
        <f>RIGHT(N2851,LEN(N2851)-FIND("/",N2851))</f>
        <v>plays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IF(L2852&gt;0,E2852/L2852,0)</f>
        <v>23.923076923076923</v>
      </c>
      <c r="Q2852" t="str">
        <f>LEFT(N2852,FIND("/",N2852)-1)</f>
        <v>theater</v>
      </c>
      <c r="R2852" t="str">
        <f>RIGHT(N2852,LEN(N2852)-FIND("/",N2852))</f>
        <v>plays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>
        <f>IF(L2853&gt;0,E2853/L2853,0)</f>
        <v>0</v>
      </c>
      <c r="Q2853" t="str">
        <f>LEFT(N2853,FIND("/",N2853)-1)</f>
        <v>theater</v>
      </c>
      <c r="R2853" t="str">
        <f>RIGHT(N2853,LEN(N2853)-FIND("/",N2853))</f>
        <v>plays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IF(L2854&gt;0,E2854/L2854,0)</f>
        <v>15.833333333333334</v>
      </c>
      <c r="Q2854" t="str">
        <f>LEFT(N2854,FIND("/",N2854)-1)</f>
        <v>theater</v>
      </c>
      <c r="R2854" t="str">
        <f>RIGHT(N2854,LEN(N2854)-FIND("/",N2854))</f>
        <v>plays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>
        <f>IF(L2855&gt;0,E2855/L2855,0)</f>
        <v>0</v>
      </c>
      <c r="Q2855" t="str">
        <f>LEFT(N2855,FIND("/",N2855)-1)</f>
        <v>theater</v>
      </c>
      <c r="R2855" t="str">
        <f>RIGHT(N2855,LEN(N2855)-FIND("/",N2855))</f>
        <v>plays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IF(L2856&gt;0,E2856/L2856,0)</f>
        <v>29.785714285714285</v>
      </c>
      <c r="Q2856" t="str">
        <f>LEFT(N2856,FIND("/",N2856)-1)</f>
        <v>theater</v>
      </c>
      <c r="R2856" t="str">
        <f>RIGHT(N2856,LEN(N2856)-FIND("/",N2856))</f>
        <v>plays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IF(L2857&gt;0,E2857/L2857,0)</f>
        <v>60</v>
      </c>
      <c r="Q2857" t="str">
        <f>LEFT(N2857,FIND("/",N2857)-1)</f>
        <v>theater</v>
      </c>
      <c r="R2857" t="str">
        <f>RIGHT(N2857,LEN(N2857)-FIND("/",N2857))</f>
        <v>plays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IF(L2858&gt;0,E2858/L2858,0)</f>
        <v>24.333333333333332</v>
      </c>
      <c r="Q2858" t="str">
        <f>LEFT(N2858,FIND("/",N2858)-1)</f>
        <v>theater</v>
      </c>
      <c r="R2858" t="str">
        <f>RIGHT(N2858,LEN(N2858)-FIND("/",N2858))</f>
        <v>plays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IF(L2859&gt;0,E2859/L2859,0)</f>
        <v>500</v>
      </c>
      <c r="Q2859" t="str">
        <f>LEFT(N2859,FIND("/",N2859)-1)</f>
        <v>theater</v>
      </c>
      <c r="R2859" t="str">
        <f>RIGHT(N2859,LEN(N2859)-FIND("/",N2859))</f>
        <v>plays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>
        <f>IF(L2860&gt;0,E2860/L2860,0)</f>
        <v>0</v>
      </c>
      <c r="Q2860" t="str">
        <f>LEFT(N2860,FIND("/",N2860)-1)</f>
        <v>theater</v>
      </c>
      <c r="R2860" t="str">
        <f>RIGHT(N2860,LEN(N2860)-FIND("/",N2860))</f>
        <v>plays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IF(L2861&gt;0,E2861/L2861,0)</f>
        <v>35</v>
      </c>
      <c r="Q2861" t="str">
        <f>LEFT(N2861,FIND("/",N2861)-1)</f>
        <v>theater</v>
      </c>
      <c r="R2861" t="str">
        <f>RIGHT(N2861,LEN(N2861)-FIND("/",N2861))</f>
        <v>plays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IF(L2862&gt;0,E2862/L2862,0)</f>
        <v>29.555555555555557</v>
      </c>
      <c r="Q2862" t="str">
        <f>LEFT(N2862,FIND("/",N2862)-1)</f>
        <v>theater</v>
      </c>
      <c r="R2862" t="str">
        <f>RIGHT(N2862,LEN(N2862)-FIND("/",N2862))</f>
        <v>plays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IF(L2863&gt;0,E2863/L2863,0)</f>
        <v>26.666666666666668</v>
      </c>
      <c r="Q2863" t="str">
        <f>LEFT(N2863,FIND("/",N2863)-1)</f>
        <v>theater</v>
      </c>
      <c r="R2863" t="str">
        <f>RIGHT(N2863,LEN(N2863)-FIND("/",N2863))</f>
        <v>plays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IF(L2864&gt;0,E2864/L2864,0)</f>
        <v>18.333333333333332</v>
      </c>
      <c r="Q2864" t="str">
        <f>LEFT(N2864,FIND("/",N2864)-1)</f>
        <v>theater</v>
      </c>
      <c r="R2864" t="str">
        <f>RIGHT(N2864,LEN(N2864)-FIND("/",N2864))</f>
        <v>plays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IF(L2865&gt;0,E2865/L2865,0)</f>
        <v>20</v>
      </c>
      <c r="Q2865" t="str">
        <f>LEFT(N2865,FIND("/",N2865)-1)</f>
        <v>theater</v>
      </c>
      <c r="R2865" t="str">
        <f>RIGHT(N2865,LEN(N2865)-FIND("/",N2865))</f>
        <v>plays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IF(L2866&gt;0,E2866/L2866,0)</f>
        <v>13.333333333333334</v>
      </c>
      <c r="Q2866" t="str">
        <f>LEFT(N2866,FIND("/",N2866)-1)</f>
        <v>theater</v>
      </c>
      <c r="R2866" t="str">
        <f>RIGHT(N2866,LEN(N2866)-FIND("/",N2866))</f>
        <v>plays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>
        <f>IF(L2867&gt;0,E2867/L2867,0)</f>
        <v>0</v>
      </c>
      <c r="Q2867" t="str">
        <f>LEFT(N2867,FIND("/",N2867)-1)</f>
        <v>theater</v>
      </c>
      <c r="R2867" t="str">
        <f>RIGHT(N2867,LEN(N2867)-FIND("/",N2867))</f>
        <v>plays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IF(L2868&gt;0,E2868/L2868,0)</f>
        <v>22.5</v>
      </c>
      <c r="Q2868" t="str">
        <f>LEFT(N2868,FIND("/",N2868)-1)</f>
        <v>theater</v>
      </c>
      <c r="R2868" t="str">
        <f>RIGHT(N2868,LEN(N2868)-FIND("/",N2868))</f>
        <v>plays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IF(L2869&gt;0,E2869/L2869,0)</f>
        <v>50.4</v>
      </c>
      <c r="Q2869" t="str">
        <f>LEFT(N2869,FIND("/",N2869)-1)</f>
        <v>theater</v>
      </c>
      <c r="R2869" t="str">
        <f>RIGHT(N2869,LEN(N2869)-FIND("/",N2869))</f>
        <v>plays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IF(L2870&gt;0,E2870/L2870,0)</f>
        <v>105.02933333333334</v>
      </c>
      <c r="Q2870" t="str">
        <f>LEFT(N2870,FIND("/",N2870)-1)</f>
        <v>theater</v>
      </c>
      <c r="R2870" t="str">
        <f>RIGHT(N2870,LEN(N2870)-FIND("/",N2870))</f>
        <v>plays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IF(L2871&gt;0,E2871/L2871,0)</f>
        <v>35.4</v>
      </c>
      <c r="Q2871" t="str">
        <f>LEFT(N2871,FIND("/",N2871)-1)</f>
        <v>theater</v>
      </c>
      <c r="R2871" t="str">
        <f>RIGHT(N2871,LEN(N2871)-FIND("/",N2871))</f>
        <v>plays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IF(L2872&gt;0,E2872/L2872,0)</f>
        <v>83.333333333333329</v>
      </c>
      <c r="Q2872" t="str">
        <f>LEFT(N2872,FIND("/",N2872)-1)</f>
        <v>theater</v>
      </c>
      <c r="R2872" t="str">
        <f>RIGHT(N2872,LEN(N2872)-FIND("/",N2872))</f>
        <v>plays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IF(L2873&gt;0,E2873/L2873,0)</f>
        <v>35.92307692307692</v>
      </c>
      <c r="Q2873" t="str">
        <f>LEFT(N2873,FIND("/",N2873)-1)</f>
        <v>theater</v>
      </c>
      <c r="R2873" t="str">
        <f>RIGHT(N2873,LEN(N2873)-FIND("/",N2873))</f>
        <v>plays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>
        <f>IF(L2874&gt;0,E2874/L2874,0)</f>
        <v>0</v>
      </c>
      <c r="Q2874" t="str">
        <f>LEFT(N2874,FIND("/",N2874)-1)</f>
        <v>theater</v>
      </c>
      <c r="R2874" t="str">
        <f>RIGHT(N2874,LEN(N2874)-FIND("/",N2874))</f>
        <v>plays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IF(L2875&gt;0,E2875/L2875,0)</f>
        <v>119.125</v>
      </c>
      <c r="Q2875" t="str">
        <f>LEFT(N2875,FIND("/",N2875)-1)</f>
        <v>theater</v>
      </c>
      <c r="R2875" t="str">
        <f>RIGHT(N2875,LEN(N2875)-FIND("/",N2875))</f>
        <v>plays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IF(L2876&gt;0,E2876/L2876,0)</f>
        <v>90.333333333333329</v>
      </c>
      <c r="Q2876" t="str">
        <f>LEFT(N2876,FIND("/",N2876)-1)</f>
        <v>theater</v>
      </c>
      <c r="R2876" t="str">
        <f>RIGHT(N2876,LEN(N2876)-FIND("/",N2876))</f>
        <v>plays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IF(L2877&gt;0,E2877/L2877,0)</f>
        <v>2.3333333333333335</v>
      </c>
      <c r="Q2877" t="str">
        <f>LEFT(N2877,FIND("/",N2877)-1)</f>
        <v>theater</v>
      </c>
      <c r="R2877" t="str">
        <f>RIGHT(N2877,LEN(N2877)-FIND("/",N2877))</f>
        <v>plays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>
        <f>IF(L2878&gt;0,E2878/L2878,0)</f>
        <v>0</v>
      </c>
      <c r="Q2878" t="str">
        <f>LEFT(N2878,FIND("/",N2878)-1)</f>
        <v>theater</v>
      </c>
      <c r="R2878" t="str">
        <f>RIGHT(N2878,LEN(N2878)-FIND("/",N2878))</f>
        <v>plays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IF(L2879&gt;0,E2879/L2879,0)</f>
        <v>108.33333333333333</v>
      </c>
      <c r="Q2879" t="str">
        <f>LEFT(N2879,FIND("/",N2879)-1)</f>
        <v>theater</v>
      </c>
      <c r="R2879" t="str">
        <f>RIGHT(N2879,LEN(N2879)-FIND("/",N2879))</f>
        <v>plays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IF(L2880&gt;0,E2880/L2880,0)</f>
        <v>15.75</v>
      </c>
      <c r="Q2880" t="str">
        <f>LEFT(N2880,FIND("/",N2880)-1)</f>
        <v>theater</v>
      </c>
      <c r="R2880" t="str">
        <f>RIGHT(N2880,LEN(N2880)-FIND("/",N2880))</f>
        <v>plays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IF(L2881&gt;0,E2881/L2881,0)</f>
        <v>29</v>
      </c>
      <c r="Q2881" t="str">
        <f>LEFT(N2881,FIND("/",N2881)-1)</f>
        <v>theater</v>
      </c>
      <c r="R2881" t="str">
        <f>RIGHT(N2881,LEN(N2881)-FIND("/",N2881))</f>
        <v>plays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IF(L2882&gt;0,E2882/L2882,0)</f>
        <v>96.551724137931032</v>
      </c>
      <c r="Q2882" t="str">
        <f>LEFT(N2882,FIND("/",N2882)-1)</f>
        <v>theater</v>
      </c>
      <c r="R2882" t="str">
        <f>RIGHT(N2882,LEN(N2882)-FIND("/",N2882))</f>
        <v>plays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>
        <f>IF(L2883&gt;0,E2883/L2883,0)</f>
        <v>0</v>
      </c>
      <c r="Q2883" t="str">
        <f>LEFT(N2883,FIND("/",N2883)-1)</f>
        <v>theater</v>
      </c>
      <c r="R2883" t="str">
        <f>RIGHT(N2883,LEN(N2883)-FIND("/",N2883))</f>
        <v>plays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IF(L2884&gt;0,E2884/L2884,0)</f>
        <v>63</v>
      </c>
      <c r="Q2884" t="str">
        <f>LEFT(N2884,FIND("/",N2884)-1)</f>
        <v>theater</v>
      </c>
      <c r="R2884" t="str">
        <f>RIGHT(N2884,LEN(N2884)-FIND("/",N2884))</f>
        <v>plays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IF(L2885&gt;0,E2885/L2885,0)</f>
        <v>381.6</v>
      </c>
      <c r="Q2885" t="str">
        <f>LEFT(N2885,FIND("/",N2885)-1)</f>
        <v>theater</v>
      </c>
      <c r="R2885" t="str">
        <f>RIGHT(N2885,LEN(N2885)-FIND("/",N2885))</f>
        <v>plays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IF(L2886&gt;0,E2886/L2886,0)</f>
        <v>46.25</v>
      </c>
      <c r="Q2886" t="str">
        <f>LEFT(N2886,FIND("/",N2886)-1)</f>
        <v>theater</v>
      </c>
      <c r="R2886" t="str">
        <f>RIGHT(N2886,LEN(N2886)-FIND("/",N2886))</f>
        <v>plays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IF(L2887&gt;0,E2887/L2887,0)</f>
        <v>26</v>
      </c>
      <c r="Q2887" t="str">
        <f>LEFT(N2887,FIND("/",N2887)-1)</f>
        <v>theater</v>
      </c>
      <c r="R2887" t="str">
        <f>RIGHT(N2887,LEN(N2887)-FIND("/",N2887))</f>
        <v>plays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IF(L2888&gt;0,E2888/L2888,0)</f>
        <v>10</v>
      </c>
      <c r="Q2888" t="str">
        <f>LEFT(N2888,FIND("/",N2888)-1)</f>
        <v>theater</v>
      </c>
      <c r="R2888" t="str">
        <f>RIGHT(N2888,LEN(N2888)-FIND("/",N2888))</f>
        <v>plays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IF(L2889&gt;0,E2889/L2889,0)</f>
        <v>5</v>
      </c>
      <c r="Q2889" t="str">
        <f>LEFT(N2889,FIND("/",N2889)-1)</f>
        <v>theater</v>
      </c>
      <c r="R2889" t="str">
        <f>RIGHT(N2889,LEN(N2889)-FIND("/",N2889))</f>
        <v>plays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>
        <f>IF(L2890&gt;0,E2890/L2890,0)</f>
        <v>0</v>
      </c>
      <c r="Q2890" t="str">
        <f>LEFT(N2890,FIND("/",N2890)-1)</f>
        <v>theater</v>
      </c>
      <c r="R2890" t="str">
        <f>RIGHT(N2890,LEN(N2890)-FIND("/",N2890))</f>
        <v>plays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IF(L2891&gt;0,E2891/L2891,0)</f>
        <v>81.571428571428569</v>
      </c>
      <c r="Q2891" t="str">
        <f>LEFT(N2891,FIND("/",N2891)-1)</f>
        <v>theater</v>
      </c>
      <c r="R2891" t="str">
        <f>RIGHT(N2891,LEN(N2891)-FIND("/",N2891))</f>
        <v>plays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IF(L2892&gt;0,E2892/L2892,0)</f>
        <v>7</v>
      </c>
      <c r="Q2892" t="str">
        <f>LEFT(N2892,FIND("/",N2892)-1)</f>
        <v>theater</v>
      </c>
      <c r="R2892" t="str">
        <f>RIGHT(N2892,LEN(N2892)-FIND("/",N2892))</f>
        <v>plays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IF(L2893&gt;0,E2893/L2893,0)</f>
        <v>27.3</v>
      </c>
      <c r="Q2893" t="str">
        <f>LEFT(N2893,FIND("/",N2893)-1)</f>
        <v>theater</v>
      </c>
      <c r="R2893" t="str">
        <f>RIGHT(N2893,LEN(N2893)-FIND("/",N2893))</f>
        <v>plays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IF(L2894&gt;0,E2894/L2894,0)</f>
        <v>29.411764705882351</v>
      </c>
      <c r="Q2894" t="str">
        <f>LEFT(N2894,FIND("/",N2894)-1)</f>
        <v>theater</v>
      </c>
      <c r="R2894" t="str">
        <f>RIGHT(N2894,LEN(N2894)-FIND("/",N2894))</f>
        <v>plays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IF(L2895&gt;0,E2895/L2895,0)</f>
        <v>12.5</v>
      </c>
      <c r="Q2895" t="str">
        <f>LEFT(N2895,FIND("/",N2895)-1)</f>
        <v>theater</v>
      </c>
      <c r="R2895" t="str">
        <f>RIGHT(N2895,LEN(N2895)-FIND("/",N2895))</f>
        <v>plays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>
        <f>IF(L2896&gt;0,E2896/L2896,0)</f>
        <v>0</v>
      </c>
      <c r="Q2896" t="str">
        <f>LEFT(N2896,FIND("/",N2896)-1)</f>
        <v>theater</v>
      </c>
      <c r="R2896" t="str">
        <f>RIGHT(N2896,LEN(N2896)-FIND("/",N2896))</f>
        <v>plays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IF(L2897&gt;0,E2897/L2897,0)</f>
        <v>5.75</v>
      </c>
      <c r="Q2897" t="str">
        <f>LEFT(N2897,FIND("/",N2897)-1)</f>
        <v>theater</v>
      </c>
      <c r="R2897" t="str">
        <f>RIGHT(N2897,LEN(N2897)-FIND("/",N2897))</f>
        <v>plays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IF(L2898&gt;0,E2898/L2898,0)</f>
        <v>52.083333333333336</v>
      </c>
      <c r="Q2898" t="str">
        <f>LEFT(N2898,FIND("/",N2898)-1)</f>
        <v>theater</v>
      </c>
      <c r="R2898" t="str">
        <f>RIGHT(N2898,LEN(N2898)-FIND("/",N2898))</f>
        <v>plays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IF(L2899&gt;0,E2899/L2899,0)</f>
        <v>183.33333333333334</v>
      </c>
      <c r="Q2899" t="str">
        <f>LEFT(N2899,FIND("/",N2899)-1)</f>
        <v>theater</v>
      </c>
      <c r="R2899" t="str">
        <f>RIGHT(N2899,LEN(N2899)-FIND("/",N2899))</f>
        <v>plays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IF(L2900&gt;0,E2900/L2900,0)</f>
        <v>26.333333333333332</v>
      </c>
      <c r="Q2900" t="str">
        <f>LEFT(N2900,FIND("/",N2900)-1)</f>
        <v>theater</v>
      </c>
      <c r="R2900" t="str">
        <f>RIGHT(N2900,LEN(N2900)-FIND("/",N2900))</f>
        <v>plays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>
        <f>IF(L2901&gt;0,E2901/L2901,0)</f>
        <v>0</v>
      </c>
      <c r="Q2901" t="str">
        <f>LEFT(N2901,FIND("/",N2901)-1)</f>
        <v>theater</v>
      </c>
      <c r="R2901" t="str">
        <f>RIGHT(N2901,LEN(N2901)-FIND("/",N2901))</f>
        <v>plays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IF(L2902&gt;0,E2902/L2902,0)</f>
        <v>486.42857142857144</v>
      </c>
      <c r="Q2902" t="str">
        <f>LEFT(N2902,FIND("/",N2902)-1)</f>
        <v>theater</v>
      </c>
      <c r="R2902" t="str">
        <f>RIGHT(N2902,LEN(N2902)-FIND("/",N2902))</f>
        <v>plays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IF(L2903&gt;0,E2903/L2903,0)</f>
        <v>3</v>
      </c>
      <c r="Q2903" t="str">
        <f>LEFT(N2903,FIND("/",N2903)-1)</f>
        <v>theater</v>
      </c>
      <c r="R2903" t="str">
        <f>RIGHT(N2903,LEN(N2903)-FIND("/",N2903))</f>
        <v>plays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IF(L2904&gt;0,E2904/L2904,0)</f>
        <v>25</v>
      </c>
      <c r="Q2904" t="str">
        <f>LEFT(N2904,FIND("/",N2904)-1)</f>
        <v>theater</v>
      </c>
      <c r="R2904" t="str">
        <f>RIGHT(N2904,LEN(N2904)-FIND("/",N2904))</f>
        <v>plays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IF(L2905&gt;0,E2905/L2905,0)</f>
        <v>9.75</v>
      </c>
      <c r="Q2905" t="str">
        <f>LEFT(N2905,FIND("/",N2905)-1)</f>
        <v>theater</v>
      </c>
      <c r="R2905" t="str">
        <f>RIGHT(N2905,LEN(N2905)-FIND("/",N2905))</f>
        <v>plays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IF(L2906&gt;0,E2906/L2906,0)</f>
        <v>18.75</v>
      </c>
      <c r="Q2906" t="str">
        <f>LEFT(N2906,FIND("/",N2906)-1)</f>
        <v>theater</v>
      </c>
      <c r="R2906" t="str">
        <f>RIGHT(N2906,LEN(N2906)-FIND("/",N2906))</f>
        <v>plays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IF(L2907&gt;0,E2907/L2907,0)</f>
        <v>36.588235294117645</v>
      </c>
      <c r="Q2907" t="str">
        <f>LEFT(N2907,FIND("/",N2907)-1)</f>
        <v>theater</v>
      </c>
      <c r="R2907" t="str">
        <f>RIGHT(N2907,LEN(N2907)-FIND("/",N2907))</f>
        <v>plays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IF(L2908&gt;0,E2908/L2908,0)</f>
        <v>80.714285714285708</v>
      </c>
      <c r="Q2908" t="str">
        <f>LEFT(N2908,FIND("/",N2908)-1)</f>
        <v>theater</v>
      </c>
      <c r="R2908" t="str">
        <f>RIGHT(N2908,LEN(N2908)-FIND("/",N2908))</f>
        <v>plays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IF(L2909&gt;0,E2909/L2909,0)</f>
        <v>1</v>
      </c>
      <c r="Q2909" t="str">
        <f>LEFT(N2909,FIND("/",N2909)-1)</f>
        <v>theater</v>
      </c>
      <c r="R2909" t="str">
        <f>RIGHT(N2909,LEN(N2909)-FIND("/",N2909))</f>
        <v>plays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IF(L2910&gt;0,E2910/L2910,0)</f>
        <v>52.8</v>
      </c>
      <c r="Q2910" t="str">
        <f>LEFT(N2910,FIND("/",N2910)-1)</f>
        <v>theater</v>
      </c>
      <c r="R2910" t="str">
        <f>RIGHT(N2910,LEN(N2910)-FIND("/",N2910))</f>
        <v>plays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IF(L2911&gt;0,E2911/L2911,0)</f>
        <v>20</v>
      </c>
      <c r="Q2911" t="str">
        <f>LEFT(N2911,FIND("/",N2911)-1)</f>
        <v>theater</v>
      </c>
      <c r="R2911" t="str">
        <f>RIGHT(N2911,LEN(N2911)-FIND("/",N2911))</f>
        <v>plays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IF(L2912&gt;0,E2912/L2912,0)</f>
        <v>1</v>
      </c>
      <c r="Q2912" t="str">
        <f>LEFT(N2912,FIND("/",N2912)-1)</f>
        <v>theater</v>
      </c>
      <c r="R2912" t="str">
        <f>RIGHT(N2912,LEN(N2912)-FIND("/",N2912))</f>
        <v>plays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IF(L2913&gt;0,E2913/L2913,0)</f>
        <v>46.928571428571431</v>
      </c>
      <c r="Q2913" t="str">
        <f>LEFT(N2913,FIND("/",N2913)-1)</f>
        <v>theater</v>
      </c>
      <c r="R2913" t="str">
        <f>RIGHT(N2913,LEN(N2913)-FIND("/",N2913))</f>
        <v>plays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IF(L2914&gt;0,E2914/L2914,0)</f>
        <v>78.07692307692308</v>
      </c>
      <c r="Q2914" t="str">
        <f>LEFT(N2914,FIND("/",N2914)-1)</f>
        <v>theater</v>
      </c>
      <c r="R2914" t="str">
        <f>RIGHT(N2914,LEN(N2914)-FIND("/",N2914))</f>
        <v>plays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IF(L2915&gt;0,E2915/L2915,0)</f>
        <v>1</v>
      </c>
      <c r="Q2915" t="str">
        <f>LEFT(N2915,FIND("/",N2915)-1)</f>
        <v>theater</v>
      </c>
      <c r="R2915" t="str">
        <f>RIGHT(N2915,LEN(N2915)-FIND("/",N2915))</f>
        <v>plays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IF(L2916&gt;0,E2916/L2916,0)</f>
        <v>1</v>
      </c>
      <c r="Q2916" t="str">
        <f>LEFT(N2916,FIND("/",N2916)-1)</f>
        <v>theater</v>
      </c>
      <c r="R2916" t="str">
        <f>RIGHT(N2916,LEN(N2916)-FIND("/",N2916))</f>
        <v>plays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IF(L2917&gt;0,E2917/L2917,0)</f>
        <v>203.66666666666666</v>
      </c>
      <c r="Q2917" t="str">
        <f>LEFT(N2917,FIND("/",N2917)-1)</f>
        <v>theater</v>
      </c>
      <c r="R2917" t="str">
        <f>RIGHT(N2917,LEN(N2917)-FIND("/",N2917))</f>
        <v>plays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IF(L2918&gt;0,E2918/L2918,0)</f>
        <v>20.714285714285715</v>
      </c>
      <c r="Q2918" t="str">
        <f>LEFT(N2918,FIND("/",N2918)-1)</f>
        <v>theater</v>
      </c>
      <c r="R2918" t="str">
        <f>RIGHT(N2918,LEN(N2918)-FIND("/",N2918))</f>
        <v>plays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IF(L2919&gt;0,E2919/L2919,0)</f>
        <v>48.555555555555557</v>
      </c>
      <c r="Q2919" t="str">
        <f>LEFT(N2919,FIND("/",N2919)-1)</f>
        <v>theater</v>
      </c>
      <c r="R2919" t="str">
        <f>RIGHT(N2919,LEN(N2919)-FIND("/",N2919))</f>
        <v>plays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IF(L2920&gt;0,E2920/L2920,0)</f>
        <v>68.099999999999994</v>
      </c>
      <c r="Q2920" t="str">
        <f>LEFT(N2920,FIND("/",N2920)-1)</f>
        <v>theater</v>
      </c>
      <c r="R2920" t="str">
        <f>RIGHT(N2920,LEN(N2920)-FIND("/",N2920))</f>
        <v>plays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IF(L2921&gt;0,E2921/L2921,0)</f>
        <v>8.5</v>
      </c>
      <c r="Q2921" t="str">
        <f>LEFT(N2921,FIND("/",N2921)-1)</f>
        <v>theater</v>
      </c>
      <c r="R2921" t="str">
        <f>RIGHT(N2921,LEN(N2921)-FIND("/",N2921))</f>
        <v>plays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IF(L2922&gt;0,E2922/L2922,0)</f>
        <v>51.615384615384613</v>
      </c>
      <c r="Q2922" t="str">
        <f>LEFT(N2922,FIND("/",N2922)-1)</f>
        <v>theater</v>
      </c>
      <c r="R2922" t="str">
        <f>RIGHT(N2922,LEN(N2922)-FIND("/",N2922))</f>
        <v>plays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IF(L2923&gt;0,E2923/L2923,0)</f>
        <v>43</v>
      </c>
      <c r="Q2923" t="str">
        <f>LEFT(N2923,FIND("/",N2923)-1)</f>
        <v>theater</v>
      </c>
      <c r="R2923" t="str">
        <f>RIGHT(N2923,LEN(N2923)-FIND("/",N2923))</f>
        <v>musical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IF(L2924&gt;0,E2924/L2924,0)</f>
        <v>83.333333333333329</v>
      </c>
      <c r="Q2924" t="str">
        <f>LEFT(N2924,FIND("/",N2924)-1)</f>
        <v>theater</v>
      </c>
      <c r="R2924" t="str">
        <f>RIGHT(N2924,LEN(N2924)-FIND("/",N2924))</f>
        <v>musical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IF(L2925&gt;0,E2925/L2925,0)</f>
        <v>30</v>
      </c>
      <c r="Q2925" t="str">
        <f>LEFT(N2925,FIND("/",N2925)-1)</f>
        <v>theater</v>
      </c>
      <c r="R2925" t="str">
        <f>RIGHT(N2925,LEN(N2925)-FIND("/",N2925))</f>
        <v>musical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IF(L2926&gt;0,E2926/L2926,0)</f>
        <v>175.51020408163265</v>
      </c>
      <c r="Q2926" t="str">
        <f>LEFT(N2926,FIND("/",N2926)-1)</f>
        <v>theater</v>
      </c>
      <c r="R2926" t="str">
        <f>RIGHT(N2926,LEN(N2926)-FIND("/",N2926))</f>
        <v>musical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IF(L2927&gt;0,E2927/L2927,0)</f>
        <v>231.66175879396985</v>
      </c>
      <c r="Q2927" t="str">
        <f>LEFT(N2927,FIND("/",N2927)-1)</f>
        <v>theater</v>
      </c>
      <c r="R2927" t="str">
        <f>RIGHT(N2927,LEN(N2927)-FIND("/",N2927))</f>
        <v>musical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IF(L2928&gt;0,E2928/L2928,0)</f>
        <v>75</v>
      </c>
      <c r="Q2928" t="str">
        <f>LEFT(N2928,FIND("/",N2928)-1)</f>
        <v>theater</v>
      </c>
      <c r="R2928" t="str">
        <f>RIGHT(N2928,LEN(N2928)-FIND("/",N2928))</f>
        <v>musical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IF(L2929&gt;0,E2929/L2929,0)</f>
        <v>112.14285714285714</v>
      </c>
      <c r="Q2929" t="str">
        <f>LEFT(N2929,FIND("/",N2929)-1)</f>
        <v>theater</v>
      </c>
      <c r="R2929" t="str">
        <f>RIGHT(N2929,LEN(N2929)-FIND("/",N2929))</f>
        <v>musical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IF(L2930&gt;0,E2930/L2930,0)</f>
        <v>41.666666666666664</v>
      </c>
      <c r="Q2930" t="str">
        <f>LEFT(N2930,FIND("/",N2930)-1)</f>
        <v>theater</v>
      </c>
      <c r="R2930" t="str">
        <f>RIGHT(N2930,LEN(N2930)-FIND("/",N2930))</f>
        <v>musical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IF(L2931&gt;0,E2931/L2931,0)</f>
        <v>255.17343750000001</v>
      </c>
      <c r="Q2931" t="str">
        <f>LEFT(N2931,FIND("/",N2931)-1)</f>
        <v>theater</v>
      </c>
      <c r="R2931" t="str">
        <f>RIGHT(N2931,LEN(N2931)-FIND("/",N2931))</f>
        <v>musical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IF(L2932&gt;0,E2932/L2932,0)</f>
        <v>162.7741935483871</v>
      </c>
      <c r="Q2932" t="str">
        <f>LEFT(N2932,FIND("/",N2932)-1)</f>
        <v>theater</v>
      </c>
      <c r="R2932" t="str">
        <f>RIGHT(N2932,LEN(N2932)-FIND("/",N2932))</f>
        <v>musical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IF(L2933&gt;0,E2933/L2933,0)</f>
        <v>88.333333333333329</v>
      </c>
      <c r="Q2933" t="str">
        <f>LEFT(N2933,FIND("/",N2933)-1)</f>
        <v>theater</v>
      </c>
      <c r="R2933" t="str">
        <f>RIGHT(N2933,LEN(N2933)-FIND("/",N2933))</f>
        <v>musical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IF(L2934&gt;0,E2934/L2934,0)</f>
        <v>85.736842105263165</v>
      </c>
      <c r="Q2934" t="str">
        <f>LEFT(N2934,FIND("/",N2934)-1)</f>
        <v>theater</v>
      </c>
      <c r="R2934" t="str">
        <f>RIGHT(N2934,LEN(N2934)-FIND("/",N2934))</f>
        <v>musical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IF(L2935&gt;0,E2935/L2935,0)</f>
        <v>47.574074074074076</v>
      </c>
      <c r="Q2935" t="str">
        <f>LEFT(N2935,FIND("/",N2935)-1)</f>
        <v>theater</v>
      </c>
      <c r="R2935" t="str">
        <f>RIGHT(N2935,LEN(N2935)-FIND("/",N2935))</f>
        <v>musical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IF(L2936&gt;0,E2936/L2936,0)</f>
        <v>72.972972972972968</v>
      </c>
      <c r="Q2936" t="str">
        <f>LEFT(N2936,FIND("/",N2936)-1)</f>
        <v>theater</v>
      </c>
      <c r="R2936" t="str">
        <f>RIGHT(N2936,LEN(N2936)-FIND("/",N2936))</f>
        <v>musical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IF(L2937&gt;0,E2937/L2937,0)</f>
        <v>90.538461538461533</v>
      </c>
      <c r="Q2937" t="str">
        <f>LEFT(N2937,FIND("/",N2937)-1)</f>
        <v>theater</v>
      </c>
      <c r="R2937" t="str">
        <f>RIGHT(N2937,LEN(N2937)-FIND("/",N2937))</f>
        <v>musical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IF(L2938&gt;0,E2938/L2938,0)</f>
        <v>37.647058823529413</v>
      </c>
      <c r="Q2938" t="str">
        <f>LEFT(N2938,FIND("/",N2938)-1)</f>
        <v>theater</v>
      </c>
      <c r="R2938" t="str">
        <f>RIGHT(N2938,LEN(N2938)-FIND("/",N2938))</f>
        <v>musical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IF(L2939&gt;0,E2939/L2939,0)</f>
        <v>36.363636363636367</v>
      </c>
      <c r="Q2939" t="str">
        <f>LEFT(N2939,FIND("/",N2939)-1)</f>
        <v>theater</v>
      </c>
      <c r="R2939" t="str">
        <f>RIGHT(N2939,LEN(N2939)-FIND("/",N2939))</f>
        <v>musical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IF(L2940&gt;0,E2940/L2940,0)</f>
        <v>126.71875</v>
      </c>
      <c r="Q2940" t="str">
        <f>LEFT(N2940,FIND("/",N2940)-1)</f>
        <v>theater</v>
      </c>
      <c r="R2940" t="str">
        <f>RIGHT(N2940,LEN(N2940)-FIND("/",N2940))</f>
        <v>musical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IF(L2941&gt;0,E2941/L2941,0)</f>
        <v>329.2</v>
      </c>
      <c r="Q2941" t="str">
        <f>LEFT(N2941,FIND("/",N2941)-1)</f>
        <v>theater</v>
      </c>
      <c r="R2941" t="str">
        <f>RIGHT(N2941,LEN(N2941)-FIND("/",N2941))</f>
        <v>musical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IF(L2942&gt;0,E2942/L2942,0)</f>
        <v>81.242424242424249</v>
      </c>
      <c r="Q2942" t="str">
        <f>LEFT(N2942,FIND("/",N2942)-1)</f>
        <v>theater</v>
      </c>
      <c r="R2942" t="str">
        <f>RIGHT(N2942,LEN(N2942)-FIND("/",N2942))</f>
        <v>musical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IF(L2943&gt;0,E2943/L2943,0)</f>
        <v>1</v>
      </c>
      <c r="Q2943" t="str">
        <f>LEFT(N2943,FIND("/",N2943)-1)</f>
        <v>theater</v>
      </c>
      <c r="R2943" t="str">
        <f>RIGHT(N2943,LEN(N2943)-FIND("/",N2943))</f>
        <v>spaces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IF(L2944&gt;0,E2944/L2944,0)</f>
        <v>202.22772277227722</v>
      </c>
      <c r="Q2944" t="str">
        <f>LEFT(N2944,FIND("/",N2944)-1)</f>
        <v>theater</v>
      </c>
      <c r="R2944" t="str">
        <f>RIGHT(N2944,LEN(N2944)-FIND("/",N2944))</f>
        <v>spaces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>
        <f>IF(L2945&gt;0,E2945/L2945,0)</f>
        <v>0</v>
      </c>
      <c r="Q2945" t="str">
        <f>LEFT(N2945,FIND("/",N2945)-1)</f>
        <v>theater</v>
      </c>
      <c r="R2945" t="str">
        <f>RIGHT(N2945,LEN(N2945)-FIND("/",N2945))</f>
        <v>spaces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IF(L2946&gt;0,E2946/L2946,0)</f>
        <v>100</v>
      </c>
      <c r="Q2946" t="str">
        <f>LEFT(N2946,FIND("/",N2946)-1)</f>
        <v>theater</v>
      </c>
      <c r="R2946" t="str">
        <f>RIGHT(N2946,LEN(N2946)-FIND("/",N2946))</f>
        <v>spaces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>
        <f>IF(L2947&gt;0,E2947/L2947,0)</f>
        <v>0</v>
      </c>
      <c r="Q2947" t="str">
        <f>LEFT(N2947,FIND("/",N2947)-1)</f>
        <v>theater</v>
      </c>
      <c r="R2947" t="str">
        <f>RIGHT(N2947,LEN(N2947)-FIND("/",N2947))</f>
        <v>spaces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IF(L2948&gt;0,E2948/L2948,0)</f>
        <v>1</v>
      </c>
      <c r="Q2948" t="str">
        <f>LEFT(N2948,FIND("/",N2948)-1)</f>
        <v>theater</v>
      </c>
      <c r="R2948" t="str">
        <f>RIGHT(N2948,LEN(N2948)-FIND("/",N2948))</f>
        <v>spaces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IF(L2949&gt;0,E2949/L2949,0)</f>
        <v>82.461538461538467</v>
      </c>
      <c r="Q2949" t="str">
        <f>LEFT(N2949,FIND("/",N2949)-1)</f>
        <v>theater</v>
      </c>
      <c r="R2949" t="str">
        <f>RIGHT(N2949,LEN(N2949)-FIND("/",N2949))</f>
        <v>spaces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IF(L2950&gt;0,E2950/L2950,0)</f>
        <v>2.6666666666666665</v>
      </c>
      <c r="Q2950" t="str">
        <f>LEFT(N2950,FIND("/",N2950)-1)</f>
        <v>theater</v>
      </c>
      <c r="R2950" t="str">
        <f>RIGHT(N2950,LEN(N2950)-FIND("/",N2950))</f>
        <v>spaces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IF(L2951&gt;0,E2951/L2951,0)</f>
        <v>12.5</v>
      </c>
      <c r="Q2951" t="str">
        <f>LEFT(N2951,FIND("/",N2951)-1)</f>
        <v>theater</v>
      </c>
      <c r="R2951" t="str">
        <f>RIGHT(N2951,LEN(N2951)-FIND("/",N2951))</f>
        <v>spaces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>
        <f>IF(L2952&gt;0,E2952/L2952,0)</f>
        <v>0</v>
      </c>
      <c r="Q2952" t="str">
        <f>LEFT(N2952,FIND("/",N2952)-1)</f>
        <v>theater</v>
      </c>
      <c r="R2952" t="str">
        <f>RIGHT(N2952,LEN(N2952)-FIND("/",N2952))</f>
        <v>spaces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IF(L2953&gt;0,E2953/L2953,0)</f>
        <v>18.896551724137932</v>
      </c>
      <c r="Q2953" t="str">
        <f>LEFT(N2953,FIND("/",N2953)-1)</f>
        <v>theater</v>
      </c>
      <c r="R2953" t="str">
        <f>RIGHT(N2953,LEN(N2953)-FIND("/",N2953))</f>
        <v>spaces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IF(L2954&gt;0,E2954/L2954,0)</f>
        <v>200.625</v>
      </c>
      <c r="Q2954" t="str">
        <f>LEFT(N2954,FIND("/",N2954)-1)</f>
        <v>theater</v>
      </c>
      <c r="R2954" t="str">
        <f>RIGHT(N2954,LEN(N2954)-FIND("/",N2954))</f>
        <v>spaces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IF(L2955&gt;0,E2955/L2955,0)</f>
        <v>201.66666666666666</v>
      </c>
      <c r="Q2955" t="str">
        <f>LEFT(N2955,FIND("/",N2955)-1)</f>
        <v>theater</v>
      </c>
      <c r="R2955" t="str">
        <f>RIGHT(N2955,LEN(N2955)-FIND("/",N2955))</f>
        <v>spaces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>
        <f>IF(L2956&gt;0,E2956/L2956,0)</f>
        <v>0</v>
      </c>
      <c r="Q2956" t="str">
        <f>LEFT(N2956,FIND("/",N2956)-1)</f>
        <v>theater</v>
      </c>
      <c r="R2956" t="str">
        <f>RIGHT(N2956,LEN(N2956)-FIND("/",N2956))</f>
        <v>spaces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IF(L2957&gt;0,E2957/L2957,0)</f>
        <v>65</v>
      </c>
      <c r="Q2957" t="str">
        <f>LEFT(N2957,FIND("/",N2957)-1)</f>
        <v>theater</v>
      </c>
      <c r="R2957" t="str">
        <f>RIGHT(N2957,LEN(N2957)-FIND("/",N2957))</f>
        <v>spaces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IF(L2958&gt;0,E2958/L2958,0)</f>
        <v>66.099999999999994</v>
      </c>
      <c r="Q2958" t="str">
        <f>LEFT(N2958,FIND("/",N2958)-1)</f>
        <v>theater</v>
      </c>
      <c r="R2958" t="str">
        <f>RIGHT(N2958,LEN(N2958)-FIND("/",N2958))</f>
        <v>spaces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IF(L2959&gt;0,E2959/L2959,0)</f>
        <v>93.333333333333329</v>
      </c>
      <c r="Q2959" t="str">
        <f>LEFT(N2959,FIND("/",N2959)-1)</f>
        <v>theater</v>
      </c>
      <c r="R2959" t="str">
        <f>RIGHT(N2959,LEN(N2959)-FIND("/",N2959))</f>
        <v>spaces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>
        <f>IF(L2960&gt;0,E2960/L2960,0)</f>
        <v>0</v>
      </c>
      <c r="Q2960" t="str">
        <f>LEFT(N2960,FIND("/",N2960)-1)</f>
        <v>theater</v>
      </c>
      <c r="R2960" t="str">
        <f>RIGHT(N2960,LEN(N2960)-FIND("/",N2960))</f>
        <v>spaces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>
        <f>IF(L2961&gt;0,E2961/L2961,0)</f>
        <v>0</v>
      </c>
      <c r="Q2961" t="str">
        <f>LEFT(N2961,FIND("/",N2961)-1)</f>
        <v>theater</v>
      </c>
      <c r="R2961" t="str">
        <f>RIGHT(N2961,LEN(N2961)-FIND("/",N2961))</f>
        <v>spaces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>
        <f>IF(L2962&gt;0,E2962/L2962,0)</f>
        <v>0</v>
      </c>
      <c r="Q2962" t="str">
        <f>LEFT(N2962,FIND("/",N2962)-1)</f>
        <v>theater</v>
      </c>
      <c r="R2962" t="str">
        <f>RIGHT(N2962,LEN(N2962)-FIND("/",N2962))</f>
        <v>spaces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IF(L2963&gt;0,E2963/L2963,0)</f>
        <v>50.75</v>
      </c>
      <c r="Q2963" t="str">
        <f>LEFT(N2963,FIND("/",N2963)-1)</f>
        <v>theater</v>
      </c>
      <c r="R2963" t="str">
        <f>RIGHT(N2963,LEN(N2963)-FIND("/",N2963))</f>
        <v>plays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IF(L2964&gt;0,E2964/L2964,0)</f>
        <v>60.9</v>
      </c>
      <c r="Q2964" t="str">
        <f>LEFT(N2964,FIND("/",N2964)-1)</f>
        <v>theater</v>
      </c>
      <c r="R2964" t="str">
        <f>RIGHT(N2964,LEN(N2964)-FIND("/",N2964))</f>
        <v>plays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IF(L2965&gt;0,E2965/L2965,0)</f>
        <v>109.03061224489795</v>
      </c>
      <c r="Q2965" t="str">
        <f>LEFT(N2965,FIND("/",N2965)-1)</f>
        <v>theater</v>
      </c>
      <c r="R2965" t="str">
        <f>RIGHT(N2965,LEN(N2965)-FIND("/",N2965))</f>
        <v>plays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IF(L2966&gt;0,E2966/L2966,0)</f>
        <v>25.692295918367346</v>
      </c>
      <c r="Q2966" t="str">
        <f>LEFT(N2966,FIND("/",N2966)-1)</f>
        <v>theater</v>
      </c>
      <c r="R2966" t="str">
        <f>RIGHT(N2966,LEN(N2966)-FIND("/",N2966))</f>
        <v>plays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IF(L2967&gt;0,E2967/L2967,0)</f>
        <v>41.92307692307692</v>
      </c>
      <c r="Q2967" t="str">
        <f>LEFT(N2967,FIND("/",N2967)-1)</f>
        <v>theater</v>
      </c>
      <c r="R2967" t="str">
        <f>RIGHT(N2967,LEN(N2967)-FIND("/",N2967))</f>
        <v>plays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IF(L2968&gt;0,E2968/L2968,0)</f>
        <v>88.7734375</v>
      </c>
      <c r="Q2968" t="str">
        <f>LEFT(N2968,FIND("/",N2968)-1)</f>
        <v>theater</v>
      </c>
      <c r="R2968" t="str">
        <f>RIGHT(N2968,LEN(N2968)-FIND("/",N2968))</f>
        <v>plays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IF(L2969&gt;0,E2969/L2969,0)</f>
        <v>80.225352112676063</v>
      </c>
      <c r="Q2969" t="str">
        <f>LEFT(N2969,FIND("/",N2969)-1)</f>
        <v>theater</v>
      </c>
      <c r="R2969" t="str">
        <f>RIGHT(N2969,LEN(N2969)-FIND("/",N2969))</f>
        <v>plays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IF(L2970&gt;0,E2970/L2970,0)</f>
        <v>78.936170212765958</v>
      </c>
      <c r="Q2970" t="str">
        <f>LEFT(N2970,FIND("/",N2970)-1)</f>
        <v>theater</v>
      </c>
      <c r="R2970" t="str">
        <f>RIGHT(N2970,LEN(N2970)-FIND("/",N2970))</f>
        <v>plays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IF(L2971&gt;0,E2971/L2971,0)</f>
        <v>95.588235294117652</v>
      </c>
      <c r="Q2971" t="str">
        <f>LEFT(N2971,FIND("/",N2971)-1)</f>
        <v>theater</v>
      </c>
      <c r="R2971" t="str">
        <f>RIGHT(N2971,LEN(N2971)-FIND("/",N2971))</f>
        <v>plays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IF(L2972&gt;0,E2972/L2972,0)</f>
        <v>69.890109890109883</v>
      </c>
      <c r="Q2972" t="str">
        <f>LEFT(N2972,FIND("/",N2972)-1)</f>
        <v>theater</v>
      </c>
      <c r="R2972" t="str">
        <f>RIGHT(N2972,LEN(N2972)-FIND("/",N2972))</f>
        <v>plays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IF(L2973&gt;0,E2973/L2973,0)</f>
        <v>74.534883720930239</v>
      </c>
      <c r="Q2973" t="str">
        <f>LEFT(N2973,FIND("/",N2973)-1)</f>
        <v>theater</v>
      </c>
      <c r="R2973" t="str">
        <f>RIGHT(N2973,LEN(N2973)-FIND("/",N2973))</f>
        <v>plays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IF(L2974&gt;0,E2974/L2974,0)</f>
        <v>123.94117647058823</v>
      </c>
      <c r="Q2974" t="str">
        <f>LEFT(N2974,FIND("/",N2974)-1)</f>
        <v>theater</v>
      </c>
      <c r="R2974" t="str">
        <f>RIGHT(N2974,LEN(N2974)-FIND("/",N2974))</f>
        <v>plays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IF(L2975&gt;0,E2975/L2975,0)</f>
        <v>264.84848484848487</v>
      </c>
      <c r="Q2975" t="str">
        <f>LEFT(N2975,FIND("/",N2975)-1)</f>
        <v>theater</v>
      </c>
      <c r="R2975" t="str">
        <f>RIGHT(N2975,LEN(N2975)-FIND("/",N2975))</f>
        <v>plays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IF(L2976&gt;0,E2976/L2976,0)</f>
        <v>58.620689655172413</v>
      </c>
      <c r="Q2976" t="str">
        <f>LEFT(N2976,FIND("/",N2976)-1)</f>
        <v>theater</v>
      </c>
      <c r="R2976" t="str">
        <f>RIGHT(N2976,LEN(N2976)-FIND("/",N2976))</f>
        <v>plays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IF(L2977&gt;0,E2977/L2977,0)</f>
        <v>70.884955752212392</v>
      </c>
      <c r="Q2977" t="str">
        <f>LEFT(N2977,FIND("/",N2977)-1)</f>
        <v>theater</v>
      </c>
      <c r="R2977" t="str">
        <f>RIGHT(N2977,LEN(N2977)-FIND("/",N2977))</f>
        <v>plays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IF(L2978&gt;0,E2978/L2978,0)</f>
        <v>8.5714285714285712</v>
      </c>
      <c r="Q2978" t="str">
        <f>LEFT(N2978,FIND("/",N2978)-1)</f>
        <v>theater</v>
      </c>
      <c r="R2978" t="str">
        <f>RIGHT(N2978,LEN(N2978)-FIND("/",N2978))</f>
        <v>plays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IF(L2979&gt;0,E2979/L2979,0)</f>
        <v>113.56666666666666</v>
      </c>
      <c r="Q2979" t="str">
        <f>LEFT(N2979,FIND("/",N2979)-1)</f>
        <v>theater</v>
      </c>
      <c r="R2979" t="str">
        <f>RIGHT(N2979,LEN(N2979)-FIND("/",N2979))</f>
        <v>plays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IF(L2980&gt;0,E2980/L2980,0)</f>
        <v>60.6875</v>
      </c>
      <c r="Q2980" t="str">
        <f>LEFT(N2980,FIND("/",N2980)-1)</f>
        <v>theater</v>
      </c>
      <c r="R2980" t="str">
        <f>RIGHT(N2980,LEN(N2980)-FIND("/",N2980))</f>
        <v>plays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IF(L2981&gt;0,E2981/L2981,0)</f>
        <v>110.21739130434783</v>
      </c>
      <c r="Q2981" t="str">
        <f>LEFT(N2981,FIND("/",N2981)-1)</f>
        <v>theater</v>
      </c>
      <c r="R2981" t="str">
        <f>RIGHT(N2981,LEN(N2981)-FIND("/",N2981))</f>
        <v>plays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IF(L2982&gt;0,E2982/L2982,0)</f>
        <v>136.45833333333334</v>
      </c>
      <c r="Q2982" t="str">
        <f>LEFT(N2982,FIND("/",N2982)-1)</f>
        <v>theater</v>
      </c>
      <c r="R2982" t="str">
        <f>RIGHT(N2982,LEN(N2982)-FIND("/",N2982))</f>
        <v>plays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IF(L2983&gt;0,E2983/L2983,0)</f>
        <v>53.164948453608247</v>
      </c>
      <c r="Q2983" t="str">
        <f>LEFT(N2983,FIND("/",N2983)-1)</f>
        <v>theater</v>
      </c>
      <c r="R2983" t="str">
        <f>RIGHT(N2983,LEN(N2983)-FIND("/",N2983))</f>
        <v>spaces</v>
      </c>
      <c r="S2983" s="20">
        <f>(((J2983/60)/60)/24)+DATE(1970,1,1)</f>
        <v>42225.559675925921</v>
      </c>
      <c r="T2983" s="20">
        <f>(((I2983/60)/60)/24)+DATE(1970,1,1)</f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IF(L2984&gt;0,E2984/L2984,0)</f>
        <v>86.491525423728817</v>
      </c>
      <c r="Q2984" t="str">
        <f>LEFT(N2984,FIND("/",N2984)-1)</f>
        <v>theater</v>
      </c>
      <c r="R2984" t="str">
        <f>RIGHT(N2984,LEN(N2984)-FIND("/",N2984))</f>
        <v>spaces</v>
      </c>
      <c r="S2984" s="20">
        <f>(((J2984/60)/60)/24)+DATE(1970,1,1)</f>
        <v>42381.686840277776</v>
      </c>
      <c r="T2984" s="20">
        <f>(((I2984/60)/60)/24)+DATE(1970,1,1)</f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IF(L2985&gt;0,E2985/L2985,0)</f>
        <v>155.23827397260274</v>
      </c>
      <c r="Q2985" t="str">
        <f>LEFT(N2985,FIND("/",N2985)-1)</f>
        <v>theater</v>
      </c>
      <c r="R2985" t="str">
        <f>RIGHT(N2985,LEN(N2985)-FIND("/",N2985))</f>
        <v>spaces</v>
      </c>
      <c r="S2985" s="20">
        <f>(((J2985/60)/60)/24)+DATE(1970,1,1)</f>
        <v>41894.632361111115</v>
      </c>
      <c r="T2985" s="20">
        <f>(((I2985/60)/60)/24)+DATE(1970,1,1)</f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IF(L2986&gt;0,E2986/L2986,0)</f>
        <v>115.08256880733946</v>
      </c>
      <c r="Q2986" t="str">
        <f>LEFT(N2986,FIND("/",N2986)-1)</f>
        <v>theater</v>
      </c>
      <c r="R2986" t="str">
        <f>RIGHT(N2986,LEN(N2986)-FIND("/",N2986))</f>
        <v>spaces</v>
      </c>
      <c r="S2986" s="20">
        <f>(((J2986/60)/60)/24)+DATE(1970,1,1)</f>
        <v>42576.278715277775</v>
      </c>
      <c r="T2986" s="20">
        <f>(((I2986/60)/60)/24)+DATE(1970,1,1)</f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IF(L2987&gt;0,E2987/L2987,0)</f>
        <v>109.5945945945946</v>
      </c>
      <c r="Q2987" t="str">
        <f>LEFT(N2987,FIND("/",N2987)-1)</f>
        <v>theater</v>
      </c>
      <c r="R2987" t="str">
        <f>RIGHT(N2987,LEN(N2987)-FIND("/",N2987))</f>
        <v>spaces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IF(L2988&gt;0,E2988/L2988,0)</f>
        <v>45.214285714285715</v>
      </c>
      <c r="Q2988" t="str">
        <f>LEFT(N2988,FIND("/",N2988)-1)</f>
        <v>theater</v>
      </c>
      <c r="R2988" t="str">
        <f>RIGHT(N2988,LEN(N2988)-FIND("/",N2988))</f>
        <v>spaces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IF(L2989&gt;0,E2989/L2989,0)</f>
        <v>104.15169811320754</v>
      </c>
      <c r="Q2989" t="str">
        <f>LEFT(N2989,FIND("/",N2989)-1)</f>
        <v>theater</v>
      </c>
      <c r="R2989" t="str">
        <f>RIGHT(N2989,LEN(N2989)-FIND("/",N2989))</f>
        <v>spaces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IF(L2990&gt;0,E2990/L2990,0)</f>
        <v>35.714285714285715</v>
      </c>
      <c r="Q2990" t="str">
        <f>LEFT(N2990,FIND("/",N2990)-1)</f>
        <v>theater</v>
      </c>
      <c r="R2990" t="str">
        <f>RIGHT(N2990,LEN(N2990)-FIND("/",N2990))</f>
        <v>spaces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IF(L2991&gt;0,E2991/L2991,0)</f>
        <v>96.997252747252745</v>
      </c>
      <c r="Q2991" t="str">
        <f>LEFT(N2991,FIND("/",N2991)-1)</f>
        <v>theater</v>
      </c>
      <c r="R2991" t="str">
        <f>RIGHT(N2991,LEN(N2991)-FIND("/",N2991))</f>
        <v>spaces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IF(L2992&gt;0,E2992/L2992,0)</f>
        <v>370.37037037037038</v>
      </c>
      <c r="Q2992" t="str">
        <f>LEFT(N2992,FIND("/",N2992)-1)</f>
        <v>theater</v>
      </c>
      <c r="R2992" t="str">
        <f>RIGHT(N2992,LEN(N2992)-FIND("/",N2992))</f>
        <v>spaces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IF(L2993&gt;0,E2993/L2993,0)</f>
        <v>94.408602150537632</v>
      </c>
      <c r="Q2993" t="str">
        <f>LEFT(N2993,FIND("/",N2993)-1)</f>
        <v>theater</v>
      </c>
      <c r="R2993" t="str">
        <f>RIGHT(N2993,LEN(N2993)-FIND("/",N2993))</f>
        <v>spaces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IF(L2994&gt;0,E2994/L2994,0)</f>
        <v>48.984375</v>
      </c>
      <c r="Q2994" t="str">
        <f>LEFT(N2994,FIND("/",N2994)-1)</f>
        <v>theater</v>
      </c>
      <c r="R2994" t="str">
        <f>RIGHT(N2994,LEN(N2994)-FIND("/",N2994))</f>
        <v>spaces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IF(L2995&gt;0,E2995/L2995,0)</f>
        <v>45.590909090909093</v>
      </c>
      <c r="Q2995" t="str">
        <f>LEFT(N2995,FIND("/",N2995)-1)</f>
        <v>theater</v>
      </c>
      <c r="R2995" t="str">
        <f>RIGHT(N2995,LEN(N2995)-FIND("/",N2995))</f>
        <v>spaces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IF(L2996&gt;0,E2996/L2996,0)</f>
        <v>23.275254237288134</v>
      </c>
      <c r="Q2996" t="str">
        <f>LEFT(N2996,FIND("/",N2996)-1)</f>
        <v>theater</v>
      </c>
      <c r="R2996" t="str">
        <f>RIGHT(N2996,LEN(N2996)-FIND("/",N2996))</f>
        <v>spaces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IF(L2997&gt;0,E2997/L2997,0)</f>
        <v>63.2289156626506</v>
      </c>
      <c r="Q2997" t="str">
        <f>LEFT(N2997,FIND("/",N2997)-1)</f>
        <v>theater</v>
      </c>
      <c r="R2997" t="str">
        <f>RIGHT(N2997,LEN(N2997)-FIND("/",N2997))</f>
        <v>spaces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IF(L2998&gt;0,E2998/L2998,0)</f>
        <v>153.5204081632653</v>
      </c>
      <c r="Q2998" t="str">
        <f>LEFT(N2998,FIND("/",N2998)-1)</f>
        <v>theater</v>
      </c>
      <c r="R2998" t="str">
        <f>RIGHT(N2998,LEN(N2998)-FIND("/",N2998))</f>
        <v>spaces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IF(L2999&gt;0,E2999/L2999,0)</f>
        <v>90.2</v>
      </c>
      <c r="Q2999" t="str">
        <f>LEFT(N2999,FIND("/",N2999)-1)</f>
        <v>theater</v>
      </c>
      <c r="R2999" t="str">
        <f>RIGHT(N2999,LEN(N2999)-FIND("/",N2999))</f>
        <v>spaces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IF(L3000&gt;0,E3000/L3000,0)</f>
        <v>118.97113163972287</v>
      </c>
      <c r="Q3000" t="str">
        <f>LEFT(N3000,FIND("/",N3000)-1)</f>
        <v>theater</v>
      </c>
      <c r="R3000" t="str">
        <f>RIGHT(N3000,LEN(N3000)-FIND("/",N3000))</f>
        <v>spaces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IF(L3001&gt;0,E3001/L3001,0)</f>
        <v>80.25</v>
      </c>
      <c r="Q3001" t="str">
        <f>LEFT(N3001,FIND("/",N3001)-1)</f>
        <v>theater</v>
      </c>
      <c r="R3001" t="str">
        <f>RIGHT(N3001,LEN(N3001)-FIND("/",N3001))</f>
        <v>spaces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IF(L3002&gt;0,E3002/L3002,0)</f>
        <v>62.5</v>
      </c>
      <c r="Q3002" t="str">
        <f>LEFT(N3002,FIND("/",N3002)-1)</f>
        <v>theater</v>
      </c>
      <c r="R3002" t="str">
        <f>RIGHT(N3002,LEN(N3002)-FIND("/",N3002))</f>
        <v>spaces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IF(L3003&gt;0,E3003/L3003,0)</f>
        <v>131.37719999999999</v>
      </c>
      <c r="Q3003" t="str">
        <f>LEFT(N3003,FIND("/",N3003)-1)</f>
        <v>theater</v>
      </c>
      <c r="R3003" t="str">
        <f>RIGHT(N3003,LEN(N3003)-FIND("/",N3003))</f>
        <v>spaces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IF(L3004&gt;0,E3004/L3004,0)</f>
        <v>73.032980769230775</v>
      </c>
      <c r="Q3004" t="str">
        <f>LEFT(N3004,FIND("/",N3004)-1)</f>
        <v>theater</v>
      </c>
      <c r="R3004" t="str">
        <f>RIGHT(N3004,LEN(N3004)-FIND("/",N3004))</f>
        <v>spaces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IF(L3005&gt;0,E3005/L3005,0)</f>
        <v>178.52941176470588</v>
      </c>
      <c r="Q3005" t="str">
        <f>LEFT(N3005,FIND("/",N3005)-1)</f>
        <v>theater</v>
      </c>
      <c r="R3005" t="str">
        <f>RIGHT(N3005,LEN(N3005)-FIND("/",N3005))</f>
        <v>spaces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IF(L3006&gt;0,E3006/L3006,0)</f>
        <v>162.90974729241879</v>
      </c>
      <c r="Q3006" t="str">
        <f>LEFT(N3006,FIND("/",N3006)-1)</f>
        <v>theater</v>
      </c>
      <c r="R3006" t="str">
        <f>RIGHT(N3006,LEN(N3006)-FIND("/",N3006))</f>
        <v>spaces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IF(L3007&gt;0,E3007/L3007,0)</f>
        <v>108.24237288135593</v>
      </c>
      <c r="Q3007" t="str">
        <f>LEFT(N3007,FIND("/",N3007)-1)</f>
        <v>theater</v>
      </c>
      <c r="R3007" t="str">
        <f>RIGHT(N3007,LEN(N3007)-FIND("/",N3007))</f>
        <v>spaces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IF(L3008&gt;0,E3008/L3008,0)</f>
        <v>88.865979381443296</v>
      </c>
      <c r="Q3008" t="str">
        <f>LEFT(N3008,FIND("/",N3008)-1)</f>
        <v>theater</v>
      </c>
      <c r="R3008" t="str">
        <f>RIGHT(N3008,LEN(N3008)-FIND("/",N3008))</f>
        <v>spaces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IF(L3009&gt;0,E3009/L3009,0)</f>
        <v>54</v>
      </c>
      <c r="Q3009" t="str">
        <f>LEFT(N3009,FIND("/",N3009)-1)</f>
        <v>theater</v>
      </c>
      <c r="R3009" t="str">
        <f>RIGHT(N3009,LEN(N3009)-FIND("/",N3009))</f>
        <v>spaces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IF(L3010&gt;0,E3010/L3010,0)</f>
        <v>116.73076923076923</v>
      </c>
      <c r="Q3010" t="str">
        <f>LEFT(N3010,FIND("/",N3010)-1)</f>
        <v>theater</v>
      </c>
      <c r="R3010" t="str">
        <f>RIGHT(N3010,LEN(N3010)-FIND("/",N3010))</f>
        <v>spaces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IF(L3011&gt;0,E3011/L3011,0)</f>
        <v>233.8984375</v>
      </c>
      <c r="Q3011" t="str">
        <f>LEFT(N3011,FIND("/",N3011)-1)</f>
        <v>theater</v>
      </c>
      <c r="R3011" t="str">
        <f>RIGHT(N3011,LEN(N3011)-FIND("/",N3011))</f>
        <v>spaces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IF(L3012&gt;0,E3012/L3012,0)</f>
        <v>158</v>
      </c>
      <c r="Q3012" t="str">
        <f>LEFT(N3012,FIND("/",N3012)-1)</f>
        <v>theater</v>
      </c>
      <c r="R3012" t="str">
        <f>RIGHT(N3012,LEN(N3012)-FIND("/",N3012))</f>
        <v>spaces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IF(L3013&gt;0,E3013/L3013,0)</f>
        <v>14.84</v>
      </c>
      <c r="Q3013" t="str">
        <f>LEFT(N3013,FIND("/",N3013)-1)</f>
        <v>theater</v>
      </c>
      <c r="R3013" t="str">
        <f>RIGHT(N3013,LEN(N3013)-FIND("/",N3013))</f>
        <v>spaces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IF(L3014&gt;0,E3014/L3014,0)</f>
        <v>85.181818181818187</v>
      </c>
      <c r="Q3014" t="str">
        <f>LEFT(N3014,FIND("/",N3014)-1)</f>
        <v>theater</v>
      </c>
      <c r="R3014" t="str">
        <f>RIGHT(N3014,LEN(N3014)-FIND("/",N3014))</f>
        <v>spaces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IF(L3015&gt;0,E3015/L3015,0)</f>
        <v>146.69158878504672</v>
      </c>
      <c r="Q3015" t="str">
        <f>LEFT(N3015,FIND("/",N3015)-1)</f>
        <v>theater</v>
      </c>
      <c r="R3015" t="str">
        <f>RIGHT(N3015,LEN(N3015)-FIND("/",N3015))</f>
        <v>spaces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IF(L3016&gt;0,E3016/L3016,0)</f>
        <v>50.764811490125673</v>
      </c>
      <c r="Q3016" t="str">
        <f>LEFT(N3016,FIND("/",N3016)-1)</f>
        <v>theater</v>
      </c>
      <c r="R3016" t="str">
        <f>RIGHT(N3016,LEN(N3016)-FIND("/",N3016))</f>
        <v>spaces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IF(L3017&gt;0,E3017/L3017,0)</f>
        <v>87.7</v>
      </c>
      <c r="Q3017" t="str">
        <f>LEFT(N3017,FIND("/",N3017)-1)</f>
        <v>theater</v>
      </c>
      <c r="R3017" t="str">
        <f>RIGHT(N3017,LEN(N3017)-FIND("/",N3017))</f>
        <v>spaces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IF(L3018&gt;0,E3018/L3018,0)</f>
        <v>242.27777777777777</v>
      </c>
      <c r="Q3018" t="str">
        <f>LEFT(N3018,FIND("/",N3018)-1)</f>
        <v>theater</v>
      </c>
      <c r="R3018" t="str">
        <f>RIGHT(N3018,LEN(N3018)-FIND("/",N3018))</f>
        <v>spaces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IF(L3019&gt;0,E3019/L3019,0)</f>
        <v>146.44654088050314</v>
      </c>
      <c r="Q3019" t="str">
        <f>LEFT(N3019,FIND("/",N3019)-1)</f>
        <v>theater</v>
      </c>
      <c r="R3019" t="str">
        <f>RIGHT(N3019,LEN(N3019)-FIND("/",N3019))</f>
        <v>spaces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IF(L3020&gt;0,E3020/L3020,0)</f>
        <v>103.17073170731707</v>
      </c>
      <c r="Q3020" t="str">
        <f>LEFT(N3020,FIND("/",N3020)-1)</f>
        <v>theater</v>
      </c>
      <c r="R3020" t="str">
        <f>RIGHT(N3020,LEN(N3020)-FIND("/",N3020))</f>
        <v>spaces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IF(L3021&gt;0,E3021/L3021,0)</f>
        <v>80.464601769911511</v>
      </c>
      <c r="Q3021" t="str">
        <f>LEFT(N3021,FIND("/",N3021)-1)</f>
        <v>theater</v>
      </c>
      <c r="R3021" t="str">
        <f>RIGHT(N3021,LEN(N3021)-FIND("/",N3021))</f>
        <v>spaces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IF(L3022&gt;0,E3022/L3022,0)</f>
        <v>234.66666666666666</v>
      </c>
      <c r="Q3022" t="str">
        <f>LEFT(N3022,FIND("/",N3022)-1)</f>
        <v>theater</v>
      </c>
      <c r="R3022" t="str">
        <f>RIGHT(N3022,LEN(N3022)-FIND("/",N3022))</f>
        <v>spaces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IF(L3023&gt;0,E3023/L3023,0)</f>
        <v>50.689320388349515</v>
      </c>
      <c r="Q3023" t="str">
        <f>LEFT(N3023,FIND("/",N3023)-1)</f>
        <v>theater</v>
      </c>
      <c r="R3023" t="str">
        <f>RIGHT(N3023,LEN(N3023)-FIND("/",N3023))</f>
        <v>spaces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IF(L3024&gt;0,E3024/L3024,0)</f>
        <v>162.70967741935485</v>
      </c>
      <c r="Q3024" t="str">
        <f>LEFT(N3024,FIND("/",N3024)-1)</f>
        <v>theater</v>
      </c>
      <c r="R3024" t="str">
        <f>RIGHT(N3024,LEN(N3024)-FIND("/",N3024))</f>
        <v>spaces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IF(L3025&gt;0,E3025/L3025,0)</f>
        <v>120.16666666666667</v>
      </c>
      <c r="Q3025" t="str">
        <f>LEFT(N3025,FIND("/",N3025)-1)</f>
        <v>theater</v>
      </c>
      <c r="R3025" t="str">
        <f>RIGHT(N3025,LEN(N3025)-FIND("/",N3025))</f>
        <v>spaces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IF(L3026&gt;0,E3026/L3026,0)</f>
        <v>67.697802197802204</v>
      </c>
      <c r="Q3026" t="str">
        <f>LEFT(N3026,FIND("/",N3026)-1)</f>
        <v>theater</v>
      </c>
      <c r="R3026" t="str">
        <f>RIGHT(N3026,LEN(N3026)-FIND("/",N3026))</f>
        <v>spaces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IF(L3027&gt;0,E3027/L3027,0)</f>
        <v>52.103448275862071</v>
      </c>
      <c r="Q3027" t="str">
        <f>LEFT(N3027,FIND("/",N3027)-1)</f>
        <v>theater</v>
      </c>
      <c r="R3027" t="str">
        <f>RIGHT(N3027,LEN(N3027)-FIND("/",N3027))</f>
        <v>spaces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IF(L3028&gt;0,E3028/L3028,0)</f>
        <v>51.6</v>
      </c>
      <c r="Q3028" t="str">
        <f>LEFT(N3028,FIND("/",N3028)-1)</f>
        <v>theater</v>
      </c>
      <c r="R3028" t="str">
        <f>RIGHT(N3028,LEN(N3028)-FIND("/",N3028))</f>
        <v>spaces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IF(L3029&gt;0,E3029/L3029,0)</f>
        <v>164.3</v>
      </c>
      <c r="Q3029" t="str">
        <f>LEFT(N3029,FIND("/",N3029)-1)</f>
        <v>theater</v>
      </c>
      <c r="R3029" t="str">
        <f>RIGHT(N3029,LEN(N3029)-FIND("/",N3029))</f>
        <v>spaces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IF(L3030&gt;0,E3030/L3030,0)</f>
        <v>84.858585858585855</v>
      </c>
      <c r="Q3030" t="str">
        <f>LEFT(N3030,FIND("/",N3030)-1)</f>
        <v>theater</v>
      </c>
      <c r="R3030" t="str">
        <f>RIGHT(N3030,LEN(N3030)-FIND("/",N3030))</f>
        <v>spaces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IF(L3031&gt;0,E3031/L3031,0)</f>
        <v>94.548850574712645</v>
      </c>
      <c r="Q3031" t="str">
        <f>LEFT(N3031,FIND("/",N3031)-1)</f>
        <v>theater</v>
      </c>
      <c r="R3031" t="str">
        <f>RIGHT(N3031,LEN(N3031)-FIND("/",N3031))</f>
        <v>spaces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IF(L3032&gt;0,E3032/L3032,0)</f>
        <v>45.536585365853661</v>
      </c>
      <c r="Q3032" t="str">
        <f>LEFT(N3032,FIND("/",N3032)-1)</f>
        <v>theater</v>
      </c>
      <c r="R3032" t="str">
        <f>RIGHT(N3032,LEN(N3032)-FIND("/",N3032))</f>
        <v>spaces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IF(L3033&gt;0,E3033/L3033,0)</f>
        <v>51.724137931034484</v>
      </c>
      <c r="Q3033" t="str">
        <f>LEFT(N3033,FIND("/",N3033)-1)</f>
        <v>theater</v>
      </c>
      <c r="R3033" t="str">
        <f>RIGHT(N3033,LEN(N3033)-FIND("/",N3033))</f>
        <v>spaces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IF(L3034&gt;0,E3034/L3034,0)</f>
        <v>50.88</v>
      </c>
      <c r="Q3034" t="str">
        <f>LEFT(N3034,FIND("/",N3034)-1)</f>
        <v>theater</v>
      </c>
      <c r="R3034" t="str">
        <f>RIGHT(N3034,LEN(N3034)-FIND("/",N3034))</f>
        <v>spaces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IF(L3035&gt;0,E3035/L3035,0)</f>
        <v>191.13043478260869</v>
      </c>
      <c r="Q3035" t="str">
        <f>LEFT(N3035,FIND("/",N3035)-1)</f>
        <v>theater</v>
      </c>
      <c r="R3035" t="str">
        <f>RIGHT(N3035,LEN(N3035)-FIND("/",N3035))</f>
        <v>spaces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IF(L3036&gt;0,E3036/L3036,0)</f>
        <v>89.314285714285717</v>
      </c>
      <c r="Q3036" t="str">
        <f>LEFT(N3036,FIND("/",N3036)-1)</f>
        <v>theater</v>
      </c>
      <c r="R3036" t="str">
        <f>RIGHT(N3036,LEN(N3036)-FIND("/",N3036))</f>
        <v>spaces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IF(L3037&gt;0,E3037/L3037,0)</f>
        <v>88.588631921824103</v>
      </c>
      <c r="Q3037" t="str">
        <f>LEFT(N3037,FIND("/",N3037)-1)</f>
        <v>theater</v>
      </c>
      <c r="R3037" t="str">
        <f>RIGHT(N3037,LEN(N3037)-FIND("/",N3037))</f>
        <v>spaces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IF(L3038&gt;0,E3038/L3038,0)</f>
        <v>96.300911854103347</v>
      </c>
      <c r="Q3038" t="str">
        <f>LEFT(N3038,FIND("/",N3038)-1)</f>
        <v>theater</v>
      </c>
      <c r="R3038" t="str">
        <f>RIGHT(N3038,LEN(N3038)-FIND("/",N3038))</f>
        <v>spaces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IF(L3039&gt;0,E3039/L3039,0)</f>
        <v>33.3125</v>
      </c>
      <c r="Q3039" t="str">
        <f>LEFT(N3039,FIND("/",N3039)-1)</f>
        <v>theater</v>
      </c>
      <c r="R3039" t="str">
        <f>RIGHT(N3039,LEN(N3039)-FIND("/",N3039))</f>
        <v>spaces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IF(L3040&gt;0,E3040/L3040,0)</f>
        <v>37.222222222222221</v>
      </c>
      <c r="Q3040" t="str">
        <f>LEFT(N3040,FIND("/",N3040)-1)</f>
        <v>theater</v>
      </c>
      <c r="R3040" t="str">
        <f>RIGHT(N3040,LEN(N3040)-FIND("/",N3040))</f>
        <v>spaces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IF(L3041&gt;0,E3041/L3041,0)</f>
        <v>92.130423728813554</v>
      </c>
      <c r="Q3041" t="str">
        <f>LEFT(N3041,FIND("/",N3041)-1)</f>
        <v>theater</v>
      </c>
      <c r="R3041" t="str">
        <f>RIGHT(N3041,LEN(N3041)-FIND("/",N3041))</f>
        <v>spaces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IF(L3042&gt;0,E3042/L3042,0)</f>
        <v>76.785714285714292</v>
      </c>
      <c r="Q3042" t="str">
        <f>LEFT(N3042,FIND("/",N3042)-1)</f>
        <v>theater</v>
      </c>
      <c r="R3042" t="str">
        <f>RIGHT(N3042,LEN(N3042)-FIND("/",N3042))</f>
        <v>spaces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IF(L3043&gt;0,E3043/L3043,0)</f>
        <v>96.526315789473685</v>
      </c>
      <c r="Q3043" t="str">
        <f>LEFT(N3043,FIND("/",N3043)-1)</f>
        <v>theater</v>
      </c>
      <c r="R3043" t="str">
        <f>RIGHT(N3043,LEN(N3043)-FIND("/",N3043))</f>
        <v>spaces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IF(L3044&gt;0,E3044/L3044,0)</f>
        <v>51.891891891891895</v>
      </c>
      <c r="Q3044" t="str">
        <f>LEFT(N3044,FIND("/",N3044)-1)</f>
        <v>theater</v>
      </c>
      <c r="R3044" t="str">
        <f>RIGHT(N3044,LEN(N3044)-FIND("/",N3044))</f>
        <v>spaces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IF(L3045&gt;0,E3045/L3045,0)</f>
        <v>128.9140625</v>
      </c>
      <c r="Q3045" t="str">
        <f>LEFT(N3045,FIND("/",N3045)-1)</f>
        <v>theater</v>
      </c>
      <c r="R3045" t="str">
        <f>RIGHT(N3045,LEN(N3045)-FIND("/",N3045))</f>
        <v>spaces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IF(L3046&gt;0,E3046/L3046,0)</f>
        <v>84.108974358974365</v>
      </c>
      <c r="Q3046" t="str">
        <f>LEFT(N3046,FIND("/",N3046)-1)</f>
        <v>theater</v>
      </c>
      <c r="R3046" t="str">
        <f>RIGHT(N3046,LEN(N3046)-FIND("/",N3046))</f>
        <v>spaces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IF(L3047&gt;0,E3047/L3047,0)</f>
        <v>82.941562500000003</v>
      </c>
      <c r="Q3047" t="str">
        <f>LEFT(N3047,FIND("/",N3047)-1)</f>
        <v>theater</v>
      </c>
      <c r="R3047" t="str">
        <f>RIGHT(N3047,LEN(N3047)-FIND("/",N3047))</f>
        <v>spaces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IF(L3048&gt;0,E3048/L3048,0)</f>
        <v>259.94827586206895</v>
      </c>
      <c r="Q3048" t="str">
        <f>LEFT(N3048,FIND("/",N3048)-1)</f>
        <v>theater</v>
      </c>
      <c r="R3048" t="str">
        <f>RIGHT(N3048,LEN(N3048)-FIND("/",N3048))</f>
        <v>spaces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IF(L3049&gt;0,E3049/L3049,0)</f>
        <v>37.25</v>
      </c>
      <c r="Q3049" t="str">
        <f>LEFT(N3049,FIND("/",N3049)-1)</f>
        <v>theater</v>
      </c>
      <c r="R3049" t="str">
        <f>RIGHT(N3049,LEN(N3049)-FIND("/",N3049))</f>
        <v>spaces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IF(L3050&gt;0,E3050/L3050,0)</f>
        <v>177.02127659574469</v>
      </c>
      <c r="Q3050" t="str">
        <f>LEFT(N3050,FIND("/",N3050)-1)</f>
        <v>theater</v>
      </c>
      <c r="R3050" t="str">
        <f>RIGHT(N3050,LEN(N3050)-FIND("/",N3050))</f>
        <v>spaces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IF(L3051&gt;0,E3051/L3051,0)</f>
        <v>74.074074074074076</v>
      </c>
      <c r="Q3051" t="str">
        <f>LEFT(N3051,FIND("/",N3051)-1)</f>
        <v>theater</v>
      </c>
      <c r="R3051" t="str">
        <f>RIGHT(N3051,LEN(N3051)-FIND("/",N3051))</f>
        <v>spaces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IF(L3052&gt;0,E3052/L3052,0)</f>
        <v>70.666666666666671</v>
      </c>
      <c r="Q3052" t="str">
        <f>LEFT(N3052,FIND("/",N3052)-1)</f>
        <v>theater</v>
      </c>
      <c r="R3052" t="str">
        <f>RIGHT(N3052,LEN(N3052)-FIND("/",N3052))</f>
        <v>spaces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IF(L3053&gt;0,E3053/L3053,0)</f>
        <v>23.62857142857143</v>
      </c>
      <c r="Q3053" t="str">
        <f>LEFT(N3053,FIND("/",N3053)-1)</f>
        <v>theater</v>
      </c>
      <c r="R3053" t="str">
        <f>RIGHT(N3053,LEN(N3053)-FIND("/",N3053))</f>
        <v>spaces</v>
      </c>
      <c r="S3053" s="20">
        <f>(((J3053/60)/60)/24)+DATE(1970,1,1)</f>
        <v>42744.416030092587</v>
      </c>
      <c r="T3053" s="20">
        <f>(((I3053/60)/60)/24)+DATE(1970,1,1)</f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IF(L3054&gt;0,E3054/L3054,0)</f>
        <v>37.5</v>
      </c>
      <c r="Q3054" t="str">
        <f>LEFT(N3054,FIND("/",N3054)-1)</f>
        <v>theater</v>
      </c>
      <c r="R3054" t="str">
        <f>RIGHT(N3054,LEN(N3054)-FIND("/",N3054))</f>
        <v>spaces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IF(L3055&gt;0,E3055/L3055,0)</f>
        <v>13.333333333333334</v>
      </c>
      <c r="Q3055" t="str">
        <f>LEFT(N3055,FIND("/",N3055)-1)</f>
        <v>theater</v>
      </c>
      <c r="R3055" t="str">
        <f>RIGHT(N3055,LEN(N3055)-FIND("/",N3055))</f>
        <v>spaces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>
        <f>IF(L3056&gt;0,E3056/L3056,0)</f>
        <v>0</v>
      </c>
      <c r="Q3056" t="str">
        <f>LEFT(N3056,FIND("/",N3056)-1)</f>
        <v>theater</v>
      </c>
      <c r="R3056" t="str">
        <f>RIGHT(N3056,LEN(N3056)-FIND("/",N3056))</f>
        <v>spaces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IF(L3057&gt;0,E3057/L3057,0)</f>
        <v>1</v>
      </c>
      <c r="Q3057" t="str">
        <f>LEFT(N3057,FIND("/",N3057)-1)</f>
        <v>theater</v>
      </c>
      <c r="R3057" t="str">
        <f>RIGHT(N3057,LEN(N3057)-FIND("/",N3057))</f>
        <v>spaces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>
        <f>IF(L3058&gt;0,E3058/L3058,0)</f>
        <v>0</v>
      </c>
      <c r="Q3058" t="str">
        <f>LEFT(N3058,FIND("/",N3058)-1)</f>
        <v>theater</v>
      </c>
      <c r="R3058" t="str">
        <f>RIGHT(N3058,LEN(N3058)-FIND("/",N3058))</f>
        <v>spaces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>
        <f>IF(L3059&gt;0,E3059/L3059,0)</f>
        <v>0</v>
      </c>
      <c r="Q3059" t="str">
        <f>LEFT(N3059,FIND("/",N3059)-1)</f>
        <v>theater</v>
      </c>
      <c r="R3059" t="str">
        <f>RIGHT(N3059,LEN(N3059)-FIND("/",N3059))</f>
        <v>spaces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IF(L3060&gt;0,E3060/L3060,0)</f>
        <v>1</v>
      </c>
      <c r="Q3060" t="str">
        <f>LEFT(N3060,FIND("/",N3060)-1)</f>
        <v>theater</v>
      </c>
      <c r="R3060" t="str">
        <f>RIGHT(N3060,LEN(N3060)-FIND("/",N3060))</f>
        <v>spaces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IF(L3061&gt;0,E3061/L3061,0)</f>
        <v>41</v>
      </c>
      <c r="Q3061" t="str">
        <f>LEFT(N3061,FIND("/",N3061)-1)</f>
        <v>theater</v>
      </c>
      <c r="R3061" t="str">
        <f>RIGHT(N3061,LEN(N3061)-FIND("/",N3061))</f>
        <v>spaces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IF(L3062&gt;0,E3062/L3062,0)</f>
        <v>55.833333333333336</v>
      </c>
      <c r="Q3062" t="str">
        <f>LEFT(N3062,FIND("/",N3062)-1)</f>
        <v>theater</v>
      </c>
      <c r="R3062" t="str">
        <f>RIGHT(N3062,LEN(N3062)-FIND("/",N3062))</f>
        <v>spaces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>
        <f>IF(L3063&gt;0,E3063/L3063,0)</f>
        <v>0</v>
      </c>
      <c r="Q3063" t="str">
        <f>LEFT(N3063,FIND("/",N3063)-1)</f>
        <v>theater</v>
      </c>
      <c r="R3063" t="str">
        <f>RIGHT(N3063,LEN(N3063)-FIND("/",N3063))</f>
        <v>spaces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IF(L3064&gt;0,E3064/L3064,0)</f>
        <v>99.761194029850742</v>
      </c>
      <c r="Q3064" t="str">
        <f>LEFT(N3064,FIND("/",N3064)-1)</f>
        <v>theater</v>
      </c>
      <c r="R3064" t="str">
        <f>RIGHT(N3064,LEN(N3064)-FIND("/",N3064))</f>
        <v>spaces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IF(L3065&gt;0,E3065/L3065,0)</f>
        <v>25.521739130434781</v>
      </c>
      <c r="Q3065" t="str">
        <f>LEFT(N3065,FIND("/",N3065)-1)</f>
        <v>theater</v>
      </c>
      <c r="R3065" t="str">
        <f>RIGHT(N3065,LEN(N3065)-FIND("/",N3065))</f>
        <v>spaces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IF(L3066&gt;0,E3066/L3066,0)</f>
        <v>117.65277777777777</v>
      </c>
      <c r="Q3066" t="str">
        <f>LEFT(N3066,FIND("/",N3066)-1)</f>
        <v>theater</v>
      </c>
      <c r="R3066" t="str">
        <f>RIGHT(N3066,LEN(N3066)-FIND("/",N3066))</f>
        <v>spaces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IF(L3067&gt;0,E3067/L3067,0)</f>
        <v>5</v>
      </c>
      <c r="Q3067" t="str">
        <f>LEFT(N3067,FIND("/",N3067)-1)</f>
        <v>theater</v>
      </c>
      <c r="R3067" t="str">
        <f>RIGHT(N3067,LEN(N3067)-FIND("/",N3067))</f>
        <v>spaces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IF(L3068&gt;0,E3068/L3068,0)</f>
        <v>2796.6666666666665</v>
      </c>
      <c r="Q3068" t="str">
        <f>LEFT(N3068,FIND("/",N3068)-1)</f>
        <v>theater</v>
      </c>
      <c r="R3068" t="str">
        <f>RIGHT(N3068,LEN(N3068)-FIND("/",N3068))</f>
        <v>spaces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IF(L3069&gt;0,E3069/L3069,0)</f>
        <v>200</v>
      </c>
      <c r="Q3069" t="str">
        <f>LEFT(N3069,FIND("/",N3069)-1)</f>
        <v>theater</v>
      </c>
      <c r="R3069" t="str">
        <f>RIGHT(N3069,LEN(N3069)-FIND("/",N3069))</f>
        <v>spaces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IF(L3070&gt;0,E3070/L3070,0)</f>
        <v>87.5</v>
      </c>
      <c r="Q3070" t="str">
        <f>LEFT(N3070,FIND("/",N3070)-1)</f>
        <v>theater</v>
      </c>
      <c r="R3070" t="str">
        <f>RIGHT(N3070,LEN(N3070)-FIND("/",N3070))</f>
        <v>spaces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IF(L3071&gt;0,E3071/L3071,0)</f>
        <v>20.142857142857142</v>
      </c>
      <c r="Q3071" t="str">
        <f>LEFT(N3071,FIND("/",N3071)-1)</f>
        <v>theater</v>
      </c>
      <c r="R3071" t="str">
        <f>RIGHT(N3071,LEN(N3071)-FIND("/",N3071))</f>
        <v>spaces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IF(L3072&gt;0,E3072/L3072,0)</f>
        <v>20.875</v>
      </c>
      <c r="Q3072" t="str">
        <f>LEFT(N3072,FIND("/",N3072)-1)</f>
        <v>theater</v>
      </c>
      <c r="R3072" t="str">
        <f>RIGHT(N3072,LEN(N3072)-FIND("/",N3072))</f>
        <v>spaces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IF(L3073&gt;0,E3073/L3073,0)</f>
        <v>61.307692307692307</v>
      </c>
      <c r="Q3073" t="str">
        <f>LEFT(N3073,FIND("/",N3073)-1)</f>
        <v>theater</v>
      </c>
      <c r="R3073" t="str">
        <f>RIGHT(N3073,LEN(N3073)-FIND("/",N3073))</f>
        <v>spaces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IF(L3074&gt;0,E3074/L3074,0)</f>
        <v>1</v>
      </c>
      <c r="Q3074" t="str">
        <f>LEFT(N3074,FIND("/",N3074)-1)</f>
        <v>theater</v>
      </c>
      <c r="R3074" t="str">
        <f>RIGHT(N3074,LEN(N3074)-FIND("/",N3074))</f>
        <v>spaces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IF(L3075&gt;0,E3075/L3075,0)</f>
        <v>92.142857142857139</v>
      </c>
      <c r="Q3075" t="str">
        <f>LEFT(N3075,FIND("/",N3075)-1)</f>
        <v>theater</v>
      </c>
      <c r="R3075" t="str">
        <f>RIGHT(N3075,LEN(N3075)-FIND("/",N3075))</f>
        <v>spaces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IF(L3076&gt;0,E3076/L3076,0)</f>
        <v>7.333333333333333</v>
      </c>
      <c r="Q3076" t="str">
        <f>LEFT(N3076,FIND("/",N3076)-1)</f>
        <v>theater</v>
      </c>
      <c r="R3076" t="str">
        <f>RIGHT(N3076,LEN(N3076)-FIND("/",N3076))</f>
        <v>spaces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IF(L3077&gt;0,E3077/L3077,0)</f>
        <v>64.8</v>
      </c>
      <c r="Q3077" t="str">
        <f>LEFT(N3077,FIND("/",N3077)-1)</f>
        <v>theater</v>
      </c>
      <c r="R3077" t="str">
        <f>RIGHT(N3077,LEN(N3077)-FIND("/",N3077))</f>
        <v>spaces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IF(L3078&gt;0,E3078/L3078,0)</f>
        <v>30.12</v>
      </c>
      <c r="Q3078" t="str">
        <f>LEFT(N3078,FIND("/",N3078)-1)</f>
        <v>theater</v>
      </c>
      <c r="R3078" t="str">
        <f>RIGHT(N3078,LEN(N3078)-FIND("/",N3078))</f>
        <v>spaces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IF(L3079&gt;0,E3079/L3079,0)</f>
        <v>52.5</v>
      </c>
      <c r="Q3079" t="str">
        <f>LEFT(N3079,FIND("/",N3079)-1)</f>
        <v>theater</v>
      </c>
      <c r="R3079" t="str">
        <f>RIGHT(N3079,LEN(N3079)-FIND("/",N3079))</f>
        <v>spaces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IF(L3080&gt;0,E3080/L3080,0)</f>
        <v>23.666666666666668</v>
      </c>
      <c r="Q3080" t="str">
        <f>LEFT(N3080,FIND("/",N3080)-1)</f>
        <v>theater</v>
      </c>
      <c r="R3080" t="str">
        <f>RIGHT(N3080,LEN(N3080)-FIND("/",N3080))</f>
        <v>spaces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IF(L3081&gt;0,E3081/L3081,0)</f>
        <v>415.77777777777777</v>
      </c>
      <c r="Q3081" t="str">
        <f>LEFT(N3081,FIND("/",N3081)-1)</f>
        <v>theater</v>
      </c>
      <c r="R3081" t="str">
        <f>RIGHT(N3081,LEN(N3081)-FIND("/",N3081))</f>
        <v>spaces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IF(L3082&gt;0,E3082/L3082,0)</f>
        <v>53.714285714285715</v>
      </c>
      <c r="Q3082" t="str">
        <f>LEFT(N3082,FIND("/",N3082)-1)</f>
        <v>theater</v>
      </c>
      <c r="R3082" t="str">
        <f>RIGHT(N3082,LEN(N3082)-FIND("/",N3082))</f>
        <v>spaces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IF(L3083&gt;0,E3083/L3083,0)</f>
        <v>420.6</v>
      </c>
      <c r="Q3083" t="str">
        <f>LEFT(N3083,FIND("/",N3083)-1)</f>
        <v>theater</v>
      </c>
      <c r="R3083" t="str">
        <f>RIGHT(N3083,LEN(N3083)-FIND("/",N3083))</f>
        <v>spaces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>
        <f>IF(L3084&gt;0,E3084/L3084,0)</f>
        <v>0</v>
      </c>
      <c r="Q3084" t="str">
        <f>LEFT(N3084,FIND("/",N3084)-1)</f>
        <v>theater</v>
      </c>
      <c r="R3084" t="str">
        <f>RIGHT(N3084,LEN(N3084)-FIND("/",N3084))</f>
        <v>spaces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IF(L3085&gt;0,E3085/L3085,0)</f>
        <v>18.666666666666668</v>
      </c>
      <c r="Q3085" t="str">
        <f>LEFT(N3085,FIND("/",N3085)-1)</f>
        <v>theater</v>
      </c>
      <c r="R3085" t="str">
        <f>RIGHT(N3085,LEN(N3085)-FIND("/",N3085))</f>
        <v>spaces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IF(L3086&gt;0,E3086/L3086,0)</f>
        <v>78.333333333333329</v>
      </c>
      <c r="Q3086" t="str">
        <f>LEFT(N3086,FIND("/",N3086)-1)</f>
        <v>theater</v>
      </c>
      <c r="R3086" t="str">
        <f>RIGHT(N3086,LEN(N3086)-FIND("/",N3086))</f>
        <v>spaces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IF(L3087&gt;0,E3087/L3087,0)</f>
        <v>67.777777777777771</v>
      </c>
      <c r="Q3087" t="str">
        <f>LEFT(N3087,FIND("/",N3087)-1)</f>
        <v>theater</v>
      </c>
      <c r="R3087" t="str">
        <f>RIGHT(N3087,LEN(N3087)-FIND("/",N3087))</f>
        <v>spaces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IF(L3088&gt;0,E3088/L3088,0)</f>
        <v>16.666666666666668</v>
      </c>
      <c r="Q3088" t="str">
        <f>LEFT(N3088,FIND("/",N3088)-1)</f>
        <v>theater</v>
      </c>
      <c r="R3088" t="str">
        <f>RIGHT(N3088,LEN(N3088)-FIND("/",N3088))</f>
        <v>spaces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IF(L3089&gt;0,E3089/L3089,0)</f>
        <v>62.5</v>
      </c>
      <c r="Q3089" t="str">
        <f>LEFT(N3089,FIND("/",N3089)-1)</f>
        <v>theater</v>
      </c>
      <c r="R3089" t="str">
        <f>RIGHT(N3089,LEN(N3089)-FIND("/",N3089))</f>
        <v>spaces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IF(L3090&gt;0,E3090/L3090,0)</f>
        <v>42</v>
      </c>
      <c r="Q3090" t="str">
        <f>LEFT(N3090,FIND("/",N3090)-1)</f>
        <v>theater</v>
      </c>
      <c r="R3090" t="str">
        <f>RIGHT(N3090,LEN(N3090)-FIND("/",N3090))</f>
        <v>spaces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IF(L3091&gt;0,E3091/L3091,0)</f>
        <v>130.0888888888889</v>
      </c>
      <c r="Q3091" t="str">
        <f>LEFT(N3091,FIND("/",N3091)-1)</f>
        <v>theater</v>
      </c>
      <c r="R3091" t="str">
        <f>RIGHT(N3091,LEN(N3091)-FIND("/",N3091))</f>
        <v>spaces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IF(L3092&gt;0,E3092/L3092,0)</f>
        <v>1270.2222222222222</v>
      </c>
      <c r="Q3092" t="str">
        <f>LEFT(N3092,FIND("/",N3092)-1)</f>
        <v>theater</v>
      </c>
      <c r="R3092" t="str">
        <f>RIGHT(N3092,LEN(N3092)-FIND("/",N3092))</f>
        <v>spaces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IF(L3093&gt;0,E3093/L3093,0)</f>
        <v>88.444444444444443</v>
      </c>
      <c r="Q3093" t="str">
        <f>LEFT(N3093,FIND("/",N3093)-1)</f>
        <v>theater</v>
      </c>
      <c r="R3093" t="str">
        <f>RIGHT(N3093,LEN(N3093)-FIND("/",N3093))</f>
        <v>spaces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IF(L3094&gt;0,E3094/L3094,0)</f>
        <v>56.342380952380957</v>
      </c>
      <c r="Q3094" t="str">
        <f>LEFT(N3094,FIND("/",N3094)-1)</f>
        <v>theater</v>
      </c>
      <c r="R3094" t="str">
        <f>RIGHT(N3094,LEN(N3094)-FIND("/",N3094))</f>
        <v>spaces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IF(L3095&gt;0,E3095/L3095,0)</f>
        <v>53.529411764705884</v>
      </c>
      <c r="Q3095" t="str">
        <f>LEFT(N3095,FIND("/",N3095)-1)</f>
        <v>theater</v>
      </c>
      <c r="R3095" t="str">
        <f>RIGHT(N3095,LEN(N3095)-FIND("/",N3095))</f>
        <v>spaces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IF(L3096&gt;0,E3096/L3096,0)</f>
        <v>25</v>
      </c>
      <c r="Q3096" t="str">
        <f>LEFT(N3096,FIND("/",N3096)-1)</f>
        <v>theater</v>
      </c>
      <c r="R3096" t="str">
        <f>RIGHT(N3096,LEN(N3096)-FIND("/",N3096))</f>
        <v>spaces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IF(L3097&gt;0,E3097/L3097,0)</f>
        <v>50</v>
      </c>
      <c r="Q3097" t="str">
        <f>LEFT(N3097,FIND("/",N3097)-1)</f>
        <v>theater</v>
      </c>
      <c r="R3097" t="str">
        <f>RIGHT(N3097,LEN(N3097)-FIND("/",N3097))</f>
        <v>spaces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IF(L3098&gt;0,E3098/L3098,0)</f>
        <v>56.785714285714285</v>
      </c>
      <c r="Q3098" t="str">
        <f>LEFT(N3098,FIND("/",N3098)-1)</f>
        <v>theater</v>
      </c>
      <c r="R3098" t="str">
        <f>RIGHT(N3098,LEN(N3098)-FIND("/",N3098))</f>
        <v>spaces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IF(L3099&gt;0,E3099/L3099,0)</f>
        <v>40.833333333333336</v>
      </c>
      <c r="Q3099" t="str">
        <f>LEFT(N3099,FIND("/",N3099)-1)</f>
        <v>theater</v>
      </c>
      <c r="R3099" t="str">
        <f>RIGHT(N3099,LEN(N3099)-FIND("/",N3099))</f>
        <v>spaces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IF(L3100&gt;0,E3100/L3100,0)</f>
        <v>65.111111111111114</v>
      </c>
      <c r="Q3100" t="str">
        <f>LEFT(N3100,FIND("/",N3100)-1)</f>
        <v>theater</v>
      </c>
      <c r="R3100" t="str">
        <f>RIGHT(N3100,LEN(N3100)-FIND("/",N3100))</f>
        <v>spaces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IF(L3101&gt;0,E3101/L3101,0)</f>
        <v>55.6</v>
      </c>
      <c r="Q3101" t="str">
        <f>LEFT(N3101,FIND("/",N3101)-1)</f>
        <v>theater</v>
      </c>
      <c r="R3101" t="str">
        <f>RIGHT(N3101,LEN(N3101)-FIND("/",N3101))</f>
        <v>spaces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IF(L3102&gt;0,E3102/L3102,0)</f>
        <v>140.53846153846155</v>
      </c>
      <c r="Q3102" t="str">
        <f>LEFT(N3102,FIND("/",N3102)-1)</f>
        <v>theater</v>
      </c>
      <c r="R3102" t="str">
        <f>RIGHT(N3102,LEN(N3102)-FIND("/",N3102))</f>
        <v>spaces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IF(L3103&gt;0,E3103/L3103,0)</f>
        <v>25</v>
      </c>
      <c r="Q3103" t="str">
        <f>LEFT(N3103,FIND("/",N3103)-1)</f>
        <v>theater</v>
      </c>
      <c r="R3103" t="str">
        <f>RIGHT(N3103,LEN(N3103)-FIND("/",N3103))</f>
        <v>spaces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IF(L3104&gt;0,E3104/L3104,0)</f>
        <v>69.533333333333331</v>
      </c>
      <c r="Q3104" t="str">
        <f>LEFT(N3104,FIND("/",N3104)-1)</f>
        <v>theater</v>
      </c>
      <c r="R3104" t="str">
        <f>RIGHT(N3104,LEN(N3104)-FIND("/",N3104))</f>
        <v>spaces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IF(L3105&gt;0,E3105/L3105,0)</f>
        <v>5.5</v>
      </c>
      <c r="Q3105" t="str">
        <f>LEFT(N3105,FIND("/",N3105)-1)</f>
        <v>theater</v>
      </c>
      <c r="R3105" t="str">
        <f>RIGHT(N3105,LEN(N3105)-FIND("/",N3105))</f>
        <v>spaces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IF(L3106&gt;0,E3106/L3106,0)</f>
        <v>237</v>
      </c>
      <c r="Q3106" t="str">
        <f>LEFT(N3106,FIND("/",N3106)-1)</f>
        <v>theater</v>
      </c>
      <c r="R3106" t="str">
        <f>RIGHT(N3106,LEN(N3106)-FIND("/",N3106))</f>
        <v>spaces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IF(L3107&gt;0,E3107/L3107,0)</f>
        <v>79.870967741935488</v>
      </c>
      <c r="Q3107" t="str">
        <f>LEFT(N3107,FIND("/",N3107)-1)</f>
        <v>theater</v>
      </c>
      <c r="R3107" t="str">
        <f>RIGHT(N3107,LEN(N3107)-FIND("/",N3107))</f>
        <v>spaces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IF(L3108&gt;0,E3108/L3108,0)</f>
        <v>10.25</v>
      </c>
      <c r="Q3108" t="str">
        <f>LEFT(N3108,FIND("/",N3108)-1)</f>
        <v>theater</v>
      </c>
      <c r="R3108" t="str">
        <f>RIGHT(N3108,LEN(N3108)-FIND("/",N3108))</f>
        <v>spaces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IF(L3109&gt;0,E3109/L3109,0)</f>
        <v>272.58620689655174</v>
      </c>
      <c r="Q3109" t="str">
        <f>LEFT(N3109,FIND("/",N3109)-1)</f>
        <v>theater</v>
      </c>
      <c r="R3109" t="str">
        <f>RIGHT(N3109,LEN(N3109)-FIND("/",N3109))</f>
        <v>spaces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IF(L3110&gt;0,E3110/L3110,0)</f>
        <v>13</v>
      </c>
      <c r="Q3110" t="str">
        <f>LEFT(N3110,FIND("/",N3110)-1)</f>
        <v>theater</v>
      </c>
      <c r="R3110" t="str">
        <f>RIGHT(N3110,LEN(N3110)-FIND("/",N3110))</f>
        <v>spaces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IF(L3111&gt;0,E3111/L3111,0)</f>
        <v>58.184210526315788</v>
      </c>
      <c r="Q3111" t="str">
        <f>LEFT(N3111,FIND("/",N3111)-1)</f>
        <v>theater</v>
      </c>
      <c r="R3111" t="str">
        <f>RIGHT(N3111,LEN(N3111)-FIND("/",N3111))</f>
        <v>spaces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IF(L3112&gt;0,E3112/L3112,0)</f>
        <v>10</v>
      </c>
      <c r="Q3112" t="str">
        <f>LEFT(N3112,FIND("/",N3112)-1)</f>
        <v>theater</v>
      </c>
      <c r="R3112" t="str">
        <f>RIGHT(N3112,LEN(N3112)-FIND("/",N3112))</f>
        <v>spaces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IF(L3113&gt;0,E3113/L3113,0)</f>
        <v>70.10526315789474</v>
      </c>
      <c r="Q3113" t="str">
        <f>LEFT(N3113,FIND("/",N3113)-1)</f>
        <v>theater</v>
      </c>
      <c r="R3113" t="str">
        <f>RIGHT(N3113,LEN(N3113)-FIND("/",N3113))</f>
        <v>spaces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IF(L3114&gt;0,E3114/L3114,0)</f>
        <v>57.888888888888886</v>
      </c>
      <c r="Q3114" t="str">
        <f>LEFT(N3114,FIND("/",N3114)-1)</f>
        <v>theater</v>
      </c>
      <c r="R3114" t="str">
        <f>RIGHT(N3114,LEN(N3114)-FIND("/",N3114))</f>
        <v>spaces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IF(L3115&gt;0,E3115/L3115,0)</f>
        <v>125.27027027027027</v>
      </c>
      <c r="Q3115" t="str">
        <f>LEFT(N3115,FIND("/",N3115)-1)</f>
        <v>theater</v>
      </c>
      <c r="R3115" t="str">
        <f>RIGHT(N3115,LEN(N3115)-FIND("/",N3115))</f>
        <v>spaces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>
        <f>IF(L3116&gt;0,E3116/L3116,0)</f>
        <v>0</v>
      </c>
      <c r="Q3116" t="str">
        <f>LEFT(N3116,FIND("/",N3116)-1)</f>
        <v>theater</v>
      </c>
      <c r="R3116" t="str">
        <f>RIGHT(N3116,LEN(N3116)-FIND("/",N3116))</f>
        <v>spaces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IF(L3117&gt;0,E3117/L3117,0)</f>
        <v>300</v>
      </c>
      <c r="Q3117" t="str">
        <f>LEFT(N3117,FIND("/",N3117)-1)</f>
        <v>theater</v>
      </c>
      <c r="R3117" t="str">
        <f>RIGHT(N3117,LEN(N3117)-FIND("/",N3117))</f>
        <v>spaces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IF(L3118&gt;0,E3118/L3118,0)</f>
        <v>43</v>
      </c>
      <c r="Q3118" t="str">
        <f>LEFT(N3118,FIND("/",N3118)-1)</f>
        <v>theater</v>
      </c>
      <c r="R3118" t="str">
        <f>RIGHT(N3118,LEN(N3118)-FIND("/",N3118))</f>
        <v>spaces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IF(L3119&gt;0,E3119/L3119,0)</f>
        <v>1</v>
      </c>
      <c r="Q3119" t="str">
        <f>LEFT(N3119,FIND("/",N3119)-1)</f>
        <v>theater</v>
      </c>
      <c r="R3119" t="str">
        <f>RIGHT(N3119,LEN(N3119)-FIND("/",N3119))</f>
        <v>spaces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IF(L3120&gt;0,E3120/L3120,0)</f>
        <v>775</v>
      </c>
      <c r="Q3120" t="str">
        <f>LEFT(N3120,FIND("/",N3120)-1)</f>
        <v>theater</v>
      </c>
      <c r="R3120" t="str">
        <f>RIGHT(N3120,LEN(N3120)-FIND("/",N3120))</f>
        <v>spaces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IF(L3121&gt;0,E3121/L3121,0)</f>
        <v>5</v>
      </c>
      <c r="Q3121" t="str">
        <f>LEFT(N3121,FIND("/",N3121)-1)</f>
        <v>theater</v>
      </c>
      <c r="R3121" t="str">
        <f>RIGHT(N3121,LEN(N3121)-FIND("/",N3121))</f>
        <v>spaces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IF(L3122&gt;0,E3122/L3122,0)</f>
        <v>12.8</v>
      </c>
      <c r="Q3122" t="str">
        <f>LEFT(N3122,FIND("/",N3122)-1)</f>
        <v>theater</v>
      </c>
      <c r="R3122" t="str">
        <f>RIGHT(N3122,LEN(N3122)-FIND("/",N3122))</f>
        <v>spaces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IF(L3123&gt;0,E3123/L3123,0)</f>
        <v>10</v>
      </c>
      <c r="Q3123" t="str">
        <f>LEFT(N3123,FIND("/",N3123)-1)</f>
        <v>theater</v>
      </c>
      <c r="R3123" t="str">
        <f>RIGHT(N3123,LEN(N3123)-FIND("/",N3123))</f>
        <v>spaces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IF(L3124&gt;0,E3124/L3124,0)</f>
        <v>58</v>
      </c>
      <c r="Q3124" t="str">
        <f>LEFT(N3124,FIND("/",N3124)-1)</f>
        <v>theater</v>
      </c>
      <c r="R3124" t="str">
        <f>RIGHT(N3124,LEN(N3124)-FIND("/",N3124))</f>
        <v>spaces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IF(L3125&gt;0,E3125/L3125,0)</f>
        <v>244.80459770114942</v>
      </c>
      <c r="Q3125" t="str">
        <f>LEFT(N3125,FIND("/",N3125)-1)</f>
        <v>theater</v>
      </c>
      <c r="R3125" t="str">
        <f>RIGHT(N3125,LEN(N3125)-FIND("/",N3125))</f>
        <v>spaces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IF(L3126&gt;0,E3126/L3126,0)</f>
        <v>6.5</v>
      </c>
      <c r="Q3126" t="str">
        <f>LEFT(N3126,FIND("/",N3126)-1)</f>
        <v>theater</v>
      </c>
      <c r="R3126" t="str">
        <f>RIGHT(N3126,LEN(N3126)-FIND("/",N3126))</f>
        <v>spaces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>
        <f>IF(L3127&gt;0,E3127/L3127,0)</f>
        <v>0</v>
      </c>
      <c r="Q3127" t="str">
        <f>LEFT(N3127,FIND("/",N3127)-1)</f>
        <v>theater</v>
      </c>
      <c r="R3127" t="str">
        <f>RIGHT(N3127,LEN(N3127)-FIND("/",N3127))</f>
        <v>spaces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IF(L3128&gt;0,E3128/L3128,0)</f>
        <v>61.176470588235297</v>
      </c>
      <c r="Q3128" t="str">
        <f>LEFT(N3128,FIND("/",N3128)-1)</f>
        <v>theater</v>
      </c>
      <c r="R3128" t="str">
        <f>RIGHT(N3128,LEN(N3128)-FIND("/",N3128))</f>
        <v>spaces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>
        <f>IF(L3129&gt;0,E3129/L3129,0)</f>
        <v>0</v>
      </c>
      <c r="Q3129" t="str">
        <f>LEFT(N3129,FIND("/",N3129)-1)</f>
        <v>theater</v>
      </c>
      <c r="R3129" t="str">
        <f>RIGHT(N3129,LEN(N3129)-FIND("/",N3129))</f>
        <v>spaces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IF(L3130&gt;0,E3130/L3130,0)</f>
        <v>139.23931623931625</v>
      </c>
      <c r="Q3130" t="str">
        <f>LEFT(N3130,FIND("/",N3130)-1)</f>
        <v>theater</v>
      </c>
      <c r="R3130" t="str">
        <f>RIGHT(N3130,LEN(N3130)-FIND("/",N3130))</f>
        <v>plays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IF(L3131&gt;0,E3131/L3131,0)</f>
        <v>10</v>
      </c>
      <c r="Q3131" t="str">
        <f>LEFT(N3131,FIND("/",N3131)-1)</f>
        <v>theater</v>
      </c>
      <c r="R3131" t="str">
        <f>RIGHT(N3131,LEN(N3131)-FIND("/",N3131))</f>
        <v>plays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IF(L3132&gt;0,E3132/L3132,0)</f>
        <v>93.75</v>
      </c>
      <c r="Q3132" t="str">
        <f>LEFT(N3132,FIND("/",N3132)-1)</f>
        <v>theater</v>
      </c>
      <c r="R3132" t="str">
        <f>RIGHT(N3132,LEN(N3132)-FIND("/",N3132))</f>
        <v>plays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IF(L3133&gt;0,E3133/L3133,0)</f>
        <v>53.75</v>
      </c>
      <c r="Q3133" t="str">
        <f>LEFT(N3133,FIND("/",N3133)-1)</f>
        <v>theater</v>
      </c>
      <c r="R3133" t="str">
        <f>RIGHT(N3133,LEN(N3133)-FIND("/",N3133))</f>
        <v>plays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IF(L3134&gt;0,E3134/L3134,0)</f>
        <v>10</v>
      </c>
      <c r="Q3134" t="str">
        <f>LEFT(N3134,FIND("/",N3134)-1)</f>
        <v>theater</v>
      </c>
      <c r="R3134" t="str">
        <f>RIGHT(N3134,LEN(N3134)-FIND("/",N3134))</f>
        <v>plays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IF(L3135&gt;0,E3135/L3135,0)</f>
        <v>33.75</v>
      </c>
      <c r="Q3135" t="str">
        <f>LEFT(N3135,FIND("/",N3135)-1)</f>
        <v>theater</v>
      </c>
      <c r="R3135" t="str">
        <f>RIGHT(N3135,LEN(N3135)-FIND("/",N3135))</f>
        <v>plays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IF(L3136&gt;0,E3136/L3136,0)</f>
        <v>18.75</v>
      </c>
      <c r="Q3136" t="str">
        <f>LEFT(N3136,FIND("/",N3136)-1)</f>
        <v>theater</v>
      </c>
      <c r="R3136" t="str">
        <f>RIGHT(N3136,LEN(N3136)-FIND("/",N3136))</f>
        <v>plays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IF(L3137&gt;0,E3137/L3137,0)</f>
        <v>23.142857142857142</v>
      </c>
      <c r="Q3137" t="str">
        <f>LEFT(N3137,FIND("/",N3137)-1)</f>
        <v>theater</v>
      </c>
      <c r="R3137" t="str">
        <f>RIGHT(N3137,LEN(N3137)-FIND("/",N3137))</f>
        <v>plays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IF(L3138&gt;0,E3138/L3138,0)</f>
        <v>29.045454545454547</v>
      </c>
      <c r="Q3138" t="str">
        <f>LEFT(N3138,FIND("/",N3138)-1)</f>
        <v>theater</v>
      </c>
      <c r="R3138" t="str">
        <f>RIGHT(N3138,LEN(N3138)-FIND("/",N3138))</f>
        <v>plays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IF(L3139&gt;0,E3139/L3139,0)</f>
        <v>50</v>
      </c>
      <c r="Q3139" t="str">
        <f>LEFT(N3139,FIND("/",N3139)-1)</f>
        <v>theater</v>
      </c>
      <c r="R3139" t="str">
        <f>RIGHT(N3139,LEN(N3139)-FIND("/",N3139))</f>
        <v>plays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>
        <f>IF(L3140&gt;0,E3140/L3140,0)</f>
        <v>0</v>
      </c>
      <c r="Q3140" t="str">
        <f>LEFT(N3140,FIND("/",N3140)-1)</f>
        <v>theater</v>
      </c>
      <c r="R3140" t="str">
        <f>RIGHT(N3140,LEN(N3140)-FIND("/",N3140))</f>
        <v>plays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IF(L3141&gt;0,E3141/L3141,0)</f>
        <v>450</v>
      </c>
      <c r="Q3141" t="str">
        <f>LEFT(N3141,FIND("/",N3141)-1)</f>
        <v>theater</v>
      </c>
      <c r="R3141" t="str">
        <f>RIGHT(N3141,LEN(N3141)-FIND("/",N3141))</f>
        <v>plays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IF(L3142&gt;0,E3142/L3142,0)</f>
        <v>24</v>
      </c>
      <c r="Q3142" t="str">
        <f>LEFT(N3142,FIND("/",N3142)-1)</f>
        <v>theater</v>
      </c>
      <c r="R3142" t="str">
        <f>RIGHT(N3142,LEN(N3142)-FIND("/",N3142))</f>
        <v>plays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IF(L3143&gt;0,E3143/L3143,0)</f>
        <v>32.25</v>
      </c>
      <c r="Q3143" t="str">
        <f>LEFT(N3143,FIND("/",N3143)-1)</f>
        <v>theater</v>
      </c>
      <c r="R3143" t="str">
        <f>RIGHT(N3143,LEN(N3143)-FIND("/",N3143))</f>
        <v>plays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IF(L3144&gt;0,E3144/L3144,0)</f>
        <v>15</v>
      </c>
      <c r="Q3144" t="str">
        <f>LEFT(N3144,FIND("/",N3144)-1)</f>
        <v>theater</v>
      </c>
      <c r="R3144" t="str">
        <f>RIGHT(N3144,LEN(N3144)-FIND("/",N3144))</f>
        <v>plays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>
        <f>IF(L3145&gt;0,E3145/L3145,0)</f>
        <v>0</v>
      </c>
      <c r="Q3145" t="str">
        <f>LEFT(N3145,FIND("/",N3145)-1)</f>
        <v>theater</v>
      </c>
      <c r="R3145" t="str">
        <f>RIGHT(N3145,LEN(N3145)-FIND("/",N3145))</f>
        <v>plays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IF(L3146&gt;0,E3146/L3146,0)</f>
        <v>251.33333333333334</v>
      </c>
      <c r="Q3146" t="str">
        <f>LEFT(N3146,FIND("/",N3146)-1)</f>
        <v>theater</v>
      </c>
      <c r="R3146" t="str">
        <f>RIGHT(N3146,LEN(N3146)-FIND("/",N3146))</f>
        <v>plays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>
        <f>IF(L3147&gt;0,E3147/L3147,0)</f>
        <v>0</v>
      </c>
      <c r="Q3147" t="str">
        <f>LEFT(N3147,FIND("/",N3147)-1)</f>
        <v>theater</v>
      </c>
      <c r="R3147" t="str">
        <f>RIGHT(N3147,LEN(N3147)-FIND("/",N3147))</f>
        <v>plays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IF(L3148&gt;0,E3148/L3148,0)</f>
        <v>437.5</v>
      </c>
      <c r="Q3148" t="str">
        <f>LEFT(N3148,FIND("/",N3148)-1)</f>
        <v>theater</v>
      </c>
      <c r="R3148" t="str">
        <f>RIGHT(N3148,LEN(N3148)-FIND("/",N3148))</f>
        <v>plays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IF(L3149&gt;0,E3149/L3149,0)</f>
        <v>110.35211267605634</v>
      </c>
      <c r="Q3149" t="str">
        <f>LEFT(N3149,FIND("/",N3149)-1)</f>
        <v>theater</v>
      </c>
      <c r="R3149" t="str">
        <f>RIGHT(N3149,LEN(N3149)-FIND("/",N3149))</f>
        <v>plays</v>
      </c>
      <c r="S3149" s="20">
        <f>(((J3149/60)/60)/24)+DATE(1970,1,1)</f>
        <v>41909.969386574077</v>
      </c>
      <c r="T3149" s="20">
        <f>(((I3149/60)/60)/24)+DATE(1970,1,1)</f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IF(L3150&gt;0,E3150/L3150,0)</f>
        <v>41.421052631578945</v>
      </c>
      <c r="Q3150" t="str">
        <f>LEFT(N3150,FIND("/",N3150)-1)</f>
        <v>theater</v>
      </c>
      <c r="R3150" t="str">
        <f>RIGHT(N3150,LEN(N3150)-FIND("/",N3150))</f>
        <v>plays</v>
      </c>
      <c r="S3150" s="20">
        <f>(((J3150/60)/60)/24)+DATE(1970,1,1)</f>
        <v>41891.665324074071</v>
      </c>
      <c r="T3150" s="20">
        <f>(((I3150/60)/60)/24)+DATE(1970,1,1)</f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IF(L3151&gt;0,E3151/L3151,0)</f>
        <v>52</v>
      </c>
      <c r="Q3151" t="str">
        <f>LEFT(N3151,FIND("/",N3151)-1)</f>
        <v>theater</v>
      </c>
      <c r="R3151" t="str">
        <f>RIGHT(N3151,LEN(N3151)-FIND("/",N3151))</f>
        <v>plays</v>
      </c>
      <c r="S3151" s="20">
        <f>(((J3151/60)/60)/24)+DATE(1970,1,1)</f>
        <v>41226.017361111109</v>
      </c>
      <c r="T3151" s="20">
        <f>(((I3151/60)/60)/24)+DATE(1970,1,1)</f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IF(L3152&gt;0,E3152/L3152,0)</f>
        <v>33.990384615384613</v>
      </c>
      <c r="Q3152" t="str">
        <f>LEFT(N3152,FIND("/",N3152)-1)</f>
        <v>theater</v>
      </c>
      <c r="R3152" t="str">
        <f>RIGHT(N3152,LEN(N3152)-FIND("/",N3152))</f>
        <v>plays</v>
      </c>
      <c r="S3152" s="20">
        <f>(((J3152/60)/60)/24)+DATE(1970,1,1)</f>
        <v>40478.263923611114</v>
      </c>
      <c r="T3152" s="20">
        <f>(((I3152/60)/60)/24)+DATE(1970,1,1)</f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IF(L3153&gt;0,E3153/L3153,0)</f>
        <v>103.35294117647059</v>
      </c>
      <c r="Q3153" t="str">
        <f>LEFT(N3153,FIND("/",N3153)-1)</f>
        <v>theater</v>
      </c>
      <c r="R3153" t="str">
        <f>RIGHT(N3153,LEN(N3153)-FIND("/",N3153))</f>
        <v>plays</v>
      </c>
      <c r="S3153" s="20">
        <f>(((J3153/60)/60)/24)+DATE(1970,1,1)</f>
        <v>41862.83997685185</v>
      </c>
      <c r="T3153" s="20">
        <f>(((I3153/60)/60)/24)+DATE(1970,1,1)</f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IF(L3154&gt;0,E3154/L3154,0)</f>
        <v>34.791044776119406</v>
      </c>
      <c r="Q3154" t="str">
        <f>LEFT(N3154,FIND("/",N3154)-1)</f>
        <v>theater</v>
      </c>
      <c r="R3154" t="str">
        <f>RIGHT(N3154,LEN(N3154)-FIND("/",N3154))</f>
        <v>plays</v>
      </c>
      <c r="S3154" s="20">
        <f>(((J3154/60)/60)/24)+DATE(1970,1,1)</f>
        <v>41550.867673611108</v>
      </c>
      <c r="T3154" s="20">
        <f>(((I3154/60)/60)/24)+DATE(1970,1,1)</f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IF(L3155&gt;0,E3155/L3155,0)</f>
        <v>41.773858921161825</v>
      </c>
      <c r="Q3155" t="str">
        <f>LEFT(N3155,FIND("/",N3155)-1)</f>
        <v>theater</v>
      </c>
      <c r="R3155" t="str">
        <f>RIGHT(N3155,LEN(N3155)-FIND("/",N3155))</f>
        <v>plays</v>
      </c>
      <c r="S3155" s="20">
        <f>(((J3155/60)/60)/24)+DATE(1970,1,1)</f>
        <v>40633.154363425929</v>
      </c>
      <c r="T3155" s="20">
        <f>(((I3155/60)/60)/24)+DATE(1970,1,1)</f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IF(L3156&gt;0,E3156/L3156,0)</f>
        <v>64.268292682926827</v>
      </c>
      <c r="Q3156" t="str">
        <f>LEFT(N3156,FIND("/",N3156)-1)</f>
        <v>theater</v>
      </c>
      <c r="R3156" t="str">
        <f>RIGHT(N3156,LEN(N3156)-FIND("/",N3156))</f>
        <v>plays</v>
      </c>
      <c r="S3156" s="20">
        <f>(((J3156/60)/60)/24)+DATE(1970,1,1)</f>
        <v>40970.875671296293</v>
      </c>
      <c r="T3156" s="20">
        <f>(((I3156/60)/60)/24)+DATE(1970,1,1)</f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IF(L3157&gt;0,E3157/L3157,0)</f>
        <v>31.209370860927152</v>
      </c>
      <c r="Q3157" t="str">
        <f>LEFT(N3157,FIND("/",N3157)-1)</f>
        <v>theater</v>
      </c>
      <c r="R3157" t="str">
        <f>RIGHT(N3157,LEN(N3157)-FIND("/",N3157))</f>
        <v>plays</v>
      </c>
      <c r="S3157" s="20">
        <f>(((J3157/60)/60)/24)+DATE(1970,1,1)</f>
        <v>41233.499131944445</v>
      </c>
      <c r="T3157" s="20">
        <f>(((I3157/60)/60)/24)+DATE(1970,1,1)</f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IF(L3158&gt;0,E3158/L3158,0)</f>
        <v>62.921348314606739</v>
      </c>
      <c r="Q3158" t="str">
        <f>LEFT(N3158,FIND("/",N3158)-1)</f>
        <v>theater</v>
      </c>
      <c r="R3158" t="str">
        <f>RIGHT(N3158,LEN(N3158)-FIND("/",N3158))</f>
        <v>plays</v>
      </c>
      <c r="S3158" s="20">
        <f>(((J3158/60)/60)/24)+DATE(1970,1,1)</f>
        <v>41026.953055555554</v>
      </c>
      <c r="T3158" s="20">
        <f>(((I3158/60)/60)/24)+DATE(1970,1,1)</f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IF(L3159&gt;0,E3159/L3159,0)</f>
        <v>98.536585365853654</v>
      </c>
      <c r="Q3159" t="str">
        <f>LEFT(N3159,FIND("/",N3159)-1)</f>
        <v>theater</v>
      </c>
      <c r="R3159" t="str">
        <f>RIGHT(N3159,LEN(N3159)-FIND("/",N3159))</f>
        <v>plays</v>
      </c>
      <c r="S3159" s="20">
        <f>(((J3159/60)/60)/24)+DATE(1970,1,1)</f>
        <v>41829.788252314815</v>
      </c>
      <c r="T3159" s="20">
        <f>(((I3159/60)/60)/24)+DATE(1970,1,1)</f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IF(L3160&gt;0,E3160/L3160,0)</f>
        <v>82.608695652173907</v>
      </c>
      <c r="Q3160" t="str">
        <f>LEFT(N3160,FIND("/",N3160)-1)</f>
        <v>theater</v>
      </c>
      <c r="R3160" t="str">
        <f>RIGHT(N3160,LEN(N3160)-FIND("/",N3160))</f>
        <v>plays</v>
      </c>
      <c r="S3160" s="20">
        <f>(((J3160/60)/60)/24)+DATE(1970,1,1)</f>
        <v>41447.839722222219</v>
      </c>
      <c r="T3160" s="20">
        <f>(((I3160/60)/60)/24)+DATE(1970,1,1)</f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IF(L3161&gt;0,E3161/L3161,0)</f>
        <v>38.504230769230773</v>
      </c>
      <c r="Q3161" t="str">
        <f>LEFT(N3161,FIND("/",N3161)-1)</f>
        <v>theater</v>
      </c>
      <c r="R3161" t="str">
        <f>RIGHT(N3161,LEN(N3161)-FIND("/",N3161))</f>
        <v>plays</v>
      </c>
      <c r="S3161" s="20">
        <f>(((J3161/60)/60)/24)+DATE(1970,1,1)</f>
        <v>40884.066678240742</v>
      </c>
      <c r="T3161" s="20">
        <f>(((I3161/60)/60)/24)+DATE(1970,1,1)</f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IF(L3162&gt;0,E3162/L3162,0)</f>
        <v>80.15789473684211</v>
      </c>
      <c r="Q3162" t="str">
        <f>LEFT(N3162,FIND("/",N3162)-1)</f>
        <v>theater</v>
      </c>
      <c r="R3162" t="str">
        <f>RIGHT(N3162,LEN(N3162)-FIND("/",N3162))</f>
        <v>plays</v>
      </c>
      <c r="S3162" s="20">
        <f>(((J3162/60)/60)/24)+DATE(1970,1,1)</f>
        <v>41841.26489583333</v>
      </c>
      <c r="T3162" s="20">
        <f>(((I3162/60)/60)/24)+DATE(1970,1,1)</f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IF(L3163&gt;0,E3163/L3163,0)</f>
        <v>28.405405405405407</v>
      </c>
      <c r="Q3163" t="str">
        <f>LEFT(N3163,FIND("/",N3163)-1)</f>
        <v>theater</v>
      </c>
      <c r="R3163" t="str">
        <f>RIGHT(N3163,LEN(N3163)-FIND("/",N3163))</f>
        <v>plays</v>
      </c>
      <c r="S3163" s="20">
        <f>(((J3163/60)/60)/24)+DATE(1970,1,1)</f>
        <v>41897.536134259259</v>
      </c>
      <c r="T3163" s="20">
        <f>(((I3163/60)/60)/24)+DATE(1970,1,1)</f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IF(L3164&gt;0,E3164/L3164,0)</f>
        <v>80.730158730158735</v>
      </c>
      <c r="Q3164" t="str">
        <f>LEFT(N3164,FIND("/",N3164)-1)</f>
        <v>theater</v>
      </c>
      <c r="R3164" t="str">
        <f>RIGHT(N3164,LEN(N3164)-FIND("/",N3164))</f>
        <v>plays</v>
      </c>
      <c r="S3164" s="20">
        <f>(((J3164/60)/60)/24)+DATE(1970,1,1)</f>
        <v>41799.685902777775</v>
      </c>
      <c r="T3164" s="20">
        <f>(((I3164/60)/60)/24)+DATE(1970,1,1)</f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IF(L3165&gt;0,E3165/L3165,0)</f>
        <v>200.69444444444446</v>
      </c>
      <c r="Q3165" t="str">
        <f>LEFT(N3165,FIND("/",N3165)-1)</f>
        <v>theater</v>
      </c>
      <c r="R3165" t="str">
        <f>RIGHT(N3165,LEN(N3165)-FIND("/",N3165))</f>
        <v>plays</v>
      </c>
      <c r="S3165" s="20">
        <f>(((J3165/60)/60)/24)+DATE(1970,1,1)</f>
        <v>41775.753761574073</v>
      </c>
      <c r="T3165" s="20">
        <f>(((I3165/60)/60)/24)+DATE(1970,1,1)</f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IF(L3166&gt;0,E3166/L3166,0)</f>
        <v>37.591549295774648</v>
      </c>
      <c r="Q3166" t="str">
        <f>LEFT(N3166,FIND("/",N3166)-1)</f>
        <v>theater</v>
      </c>
      <c r="R3166" t="str">
        <f>RIGHT(N3166,LEN(N3166)-FIND("/",N3166))</f>
        <v>plays</v>
      </c>
      <c r="S3166" s="20">
        <f>(((J3166/60)/60)/24)+DATE(1970,1,1)</f>
        <v>41766.80572916667</v>
      </c>
      <c r="T3166" s="20">
        <f>(((I3166/60)/60)/24)+DATE(1970,1,1)</f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IF(L3167&gt;0,E3167/L3167,0)</f>
        <v>58.095238095238095</v>
      </c>
      <c r="Q3167" t="str">
        <f>LEFT(N3167,FIND("/",N3167)-1)</f>
        <v>theater</v>
      </c>
      <c r="R3167" t="str">
        <f>RIGHT(N3167,LEN(N3167)-FIND("/",N3167))</f>
        <v>plays</v>
      </c>
      <c r="S3167" s="20">
        <f>(((J3167/60)/60)/24)+DATE(1970,1,1)</f>
        <v>40644.159259259257</v>
      </c>
      <c r="T3167" s="20">
        <f>(((I3167/60)/60)/24)+DATE(1970,1,1)</f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IF(L3168&gt;0,E3168/L3168,0)</f>
        <v>60.300892473118282</v>
      </c>
      <c r="Q3168" t="str">
        <f>LEFT(N3168,FIND("/",N3168)-1)</f>
        <v>theater</v>
      </c>
      <c r="R3168" t="str">
        <f>RIGHT(N3168,LEN(N3168)-FIND("/",N3168))</f>
        <v>plays</v>
      </c>
      <c r="S3168" s="20">
        <f>(((J3168/60)/60)/24)+DATE(1970,1,1)</f>
        <v>41940.69158564815</v>
      </c>
      <c r="T3168" s="20">
        <f>(((I3168/60)/60)/24)+DATE(1970,1,1)</f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IF(L3169&gt;0,E3169/L3169,0)</f>
        <v>63.363636363636367</v>
      </c>
      <c r="Q3169" t="str">
        <f>LEFT(N3169,FIND("/",N3169)-1)</f>
        <v>theater</v>
      </c>
      <c r="R3169" t="str">
        <f>RIGHT(N3169,LEN(N3169)-FIND("/",N3169))</f>
        <v>plays</v>
      </c>
      <c r="S3169" s="20">
        <f>(((J3169/60)/60)/24)+DATE(1970,1,1)</f>
        <v>41839.175706018519</v>
      </c>
      <c r="T3169" s="20">
        <f>(((I3169/60)/60)/24)+DATE(1970,1,1)</f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IF(L3170&gt;0,E3170/L3170,0)</f>
        <v>50.901639344262293</v>
      </c>
      <c r="Q3170" t="str">
        <f>LEFT(N3170,FIND("/",N3170)-1)</f>
        <v>theater</v>
      </c>
      <c r="R3170" t="str">
        <f>RIGHT(N3170,LEN(N3170)-FIND("/",N3170))</f>
        <v>plays</v>
      </c>
      <c r="S3170" s="20">
        <f>(((J3170/60)/60)/24)+DATE(1970,1,1)</f>
        <v>41772.105937500004</v>
      </c>
      <c r="T3170" s="20">
        <f>(((I3170/60)/60)/24)+DATE(1970,1,1)</f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IF(L3171&gt;0,E3171/L3171,0)</f>
        <v>100.5</v>
      </c>
      <c r="Q3171" t="str">
        <f>LEFT(N3171,FIND("/",N3171)-1)</f>
        <v>theater</v>
      </c>
      <c r="R3171" t="str">
        <f>RIGHT(N3171,LEN(N3171)-FIND("/",N3171))</f>
        <v>plays</v>
      </c>
      <c r="S3171" s="20">
        <f>(((J3171/60)/60)/24)+DATE(1970,1,1)</f>
        <v>41591.737974537034</v>
      </c>
      <c r="T3171" s="20">
        <f>(((I3171/60)/60)/24)+DATE(1970,1,1)</f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IF(L3172&gt;0,E3172/L3172,0)</f>
        <v>31.619718309859156</v>
      </c>
      <c r="Q3172" t="str">
        <f>LEFT(N3172,FIND("/",N3172)-1)</f>
        <v>theater</v>
      </c>
      <c r="R3172" t="str">
        <f>RIGHT(N3172,LEN(N3172)-FIND("/",N3172))</f>
        <v>plays</v>
      </c>
      <c r="S3172" s="20">
        <f>(((J3172/60)/60)/24)+DATE(1970,1,1)</f>
        <v>41789.080370370371</v>
      </c>
      <c r="T3172" s="20">
        <f>(((I3172/60)/60)/24)+DATE(1970,1,1)</f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IF(L3173&gt;0,E3173/L3173,0)</f>
        <v>65.102564102564102</v>
      </c>
      <c r="Q3173" t="str">
        <f>LEFT(N3173,FIND("/",N3173)-1)</f>
        <v>theater</v>
      </c>
      <c r="R3173" t="str">
        <f>RIGHT(N3173,LEN(N3173)-FIND("/",N3173))</f>
        <v>plays</v>
      </c>
      <c r="S3173" s="20">
        <f>(((J3173/60)/60)/24)+DATE(1970,1,1)</f>
        <v>42466.608310185184</v>
      </c>
      <c r="T3173" s="20">
        <f>(((I3173/60)/60)/24)+DATE(1970,1,1)</f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IF(L3174&gt;0,E3174/L3174,0)</f>
        <v>79.310344827586206</v>
      </c>
      <c r="Q3174" t="str">
        <f>LEFT(N3174,FIND("/",N3174)-1)</f>
        <v>theater</v>
      </c>
      <c r="R3174" t="str">
        <f>RIGHT(N3174,LEN(N3174)-FIND("/",N3174))</f>
        <v>plays</v>
      </c>
      <c r="S3174" s="20">
        <f>(((J3174/60)/60)/24)+DATE(1970,1,1)</f>
        <v>40923.729953703703</v>
      </c>
      <c r="T3174" s="20">
        <f>(((I3174/60)/60)/24)+DATE(1970,1,1)</f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IF(L3175&gt;0,E3175/L3175,0)</f>
        <v>139.18918918918919</v>
      </c>
      <c r="Q3175" t="str">
        <f>LEFT(N3175,FIND("/",N3175)-1)</f>
        <v>theater</v>
      </c>
      <c r="R3175" t="str">
        <f>RIGHT(N3175,LEN(N3175)-FIND("/",N3175))</f>
        <v>plays</v>
      </c>
      <c r="S3175" s="20">
        <f>(((J3175/60)/60)/24)+DATE(1970,1,1)</f>
        <v>41878.878379629627</v>
      </c>
      <c r="T3175" s="20">
        <f>(((I3175/60)/60)/24)+DATE(1970,1,1)</f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IF(L3176&gt;0,E3176/L3176,0)</f>
        <v>131.91304347826087</v>
      </c>
      <c r="Q3176" t="str">
        <f>LEFT(N3176,FIND("/",N3176)-1)</f>
        <v>theater</v>
      </c>
      <c r="R3176" t="str">
        <f>RIGHT(N3176,LEN(N3176)-FIND("/",N3176))</f>
        <v>plays</v>
      </c>
      <c r="S3176" s="20">
        <f>(((J3176/60)/60)/24)+DATE(1970,1,1)</f>
        <v>41862.864675925928</v>
      </c>
      <c r="T3176" s="20">
        <f>(((I3176/60)/60)/24)+DATE(1970,1,1)</f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IF(L3177&gt;0,E3177/L3177,0)</f>
        <v>91.3</v>
      </c>
      <c r="Q3177" t="str">
        <f>LEFT(N3177,FIND("/",N3177)-1)</f>
        <v>theater</v>
      </c>
      <c r="R3177" t="str">
        <f>RIGHT(N3177,LEN(N3177)-FIND("/",N3177))</f>
        <v>plays</v>
      </c>
      <c r="S3177" s="20">
        <f>(((J3177/60)/60)/24)+DATE(1970,1,1)</f>
        <v>40531.886886574073</v>
      </c>
      <c r="T3177" s="20">
        <f>(((I3177/60)/60)/24)+DATE(1970,1,1)</f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IF(L3178&gt;0,E3178/L3178,0)</f>
        <v>39.672727272727272</v>
      </c>
      <c r="Q3178" t="str">
        <f>LEFT(N3178,FIND("/",N3178)-1)</f>
        <v>theater</v>
      </c>
      <c r="R3178" t="str">
        <f>RIGHT(N3178,LEN(N3178)-FIND("/",N3178))</f>
        <v>plays</v>
      </c>
      <c r="S3178" s="20">
        <f>(((J3178/60)/60)/24)+DATE(1970,1,1)</f>
        <v>41477.930914351848</v>
      </c>
      <c r="T3178" s="20">
        <f>(((I3178/60)/60)/24)+DATE(1970,1,1)</f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IF(L3179&gt;0,E3179/L3179,0)</f>
        <v>57.549019607843135</v>
      </c>
      <c r="Q3179" t="str">
        <f>LEFT(N3179,FIND("/",N3179)-1)</f>
        <v>theater</v>
      </c>
      <c r="R3179" t="str">
        <f>RIGHT(N3179,LEN(N3179)-FIND("/",N3179))</f>
        <v>plays</v>
      </c>
      <c r="S3179" s="20">
        <f>(((J3179/60)/60)/24)+DATE(1970,1,1)</f>
        <v>41781.666770833333</v>
      </c>
      <c r="T3179" s="20">
        <f>(((I3179/60)/60)/24)+DATE(1970,1,1)</f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IF(L3180&gt;0,E3180/L3180,0)</f>
        <v>33.025641025641029</v>
      </c>
      <c r="Q3180" t="str">
        <f>LEFT(N3180,FIND("/",N3180)-1)</f>
        <v>theater</v>
      </c>
      <c r="R3180" t="str">
        <f>RIGHT(N3180,LEN(N3180)-FIND("/",N3180))</f>
        <v>plays</v>
      </c>
      <c r="S3180" s="20">
        <f>(((J3180/60)/60)/24)+DATE(1970,1,1)</f>
        <v>41806.605034722219</v>
      </c>
      <c r="T3180" s="20">
        <f>(((I3180/60)/60)/24)+DATE(1970,1,1)</f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IF(L3181&gt;0,E3181/L3181,0)</f>
        <v>77.335806451612896</v>
      </c>
      <c r="Q3181" t="str">
        <f>LEFT(N3181,FIND("/",N3181)-1)</f>
        <v>theater</v>
      </c>
      <c r="R3181" t="str">
        <f>RIGHT(N3181,LEN(N3181)-FIND("/",N3181))</f>
        <v>plays</v>
      </c>
      <c r="S3181" s="20">
        <f>(((J3181/60)/60)/24)+DATE(1970,1,1)</f>
        <v>41375.702210648145</v>
      </c>
      <c r="T3181" s="20">
        <f>(((I3181/60)/60)/24)+DATE(1970,1,1)</f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IF(L3182&gt;0,E3182/L3182,0)</f>
        <v>31.933333333333334</v>
      </c>
      <c r="Q3182" t="str">
        <f>LEFT(N3182,FIND("/",N3182)-1)</f>
        <v>theater</v>
      </c>
      <c r="R3182" t="str">
        <f>RIGHT(N3182,LEN(N3182)-FIND("/",N3182))</f>
        <v>plays</v>
      </c>
      <c r="S3182" s="20">
        <f>(((J3182/60)/60)/24)+DATE(1970,1,1)</f>
        <v>41780.412604166668</v>
      </c>
      <c r="T3182" s="20">
        <f>(((I3182/60)/60)/24)+DATE(1970,1,1)</f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IF(L3183&gt;0,E3183/L3183,0)</f>
        <v>36.333333333333336</v>
      </c>
      <c r="Q3183" t="str">
        <f>LEFT(N3183,FIND("/",N3183)-1)</f>
        <v>theater</v>
      </c>
      <c r="R3183" t="str">
        <f>RIGHT(N3183,LEN(N3183)-FIND("/",N3183))</f>
        <v>plays</v>
      </c>
      <c r="S3183" s="20">
        <f>(((J3183/60)/60)/24)+DATE(1970,1,1)</f>
        <v>41779.310034722221</v>
      </c>
      <c r="T3183" s="20">
        <f>(((I3183/60)/60)/24)+DATE(1970,1,1)</f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IF(L3184&gt;0,E3184/L3184,0)</f>
        <v>46.768211920529801</v>
      </c>
      <c r="Q3184" t="str">
        <f>LEFT(N3184,FIND("/",N3184)-1)</f>
        <v>theater</v>
      </c>
      <c r="R3184" t="str">
        <f>RIGHT(N3184,LEN(N3184)-FIND("/",N3184))</f>
        <v>plays</v>
      </c>
      <c r="S3184" s="20">
        <f>(((J3184/60)/60)/24)+DATE(1970,1,1)</f>
        <v>40883.949317129627</v>
      </c>
      <c r="T3184" s="20">
        <f>(((I3184/60)/60)/24)+DATE(1970,1,1)</f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IF(L3185&gt;0,E3185/L3185,0)</f>
        <v>40.073529411764703</v>
      </c>
      <c r="Q3185" t="str">
        <f>LEFT(N3185,FIND("/",N3185)-1)</f>
        <v>theater</v>
      </c>
      <c r="R3185" t="str">
        <f>RIGHT(N3185,LEN(N3185)-FIND("/",N3185))</f>
        <v>plays</v>
      </c>
      <c r="S3185" s="20">
        <f>(((J3185/60)/60)/24)+DATE(1970,1,1)</f>
        <v>41491.79478009259</v>
      </c>
      <c r="T3185" s="20">
        <f>(((I3185/60)/60)/24)+DATE(1970,1,1)</f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IF(L3186&gt;0,E3186/L3186,0)</f>
        <v>100.21739130434783</v>
      </c>
      <c r="Q3186" t="str">
        <f>LEFT(N3186,FIND("/",N3186)-1)</f>
        <v>theater</v>
      </c>
      <c r="R3186" t="str">
        <f>RIGHT(N3186,LEN(N3186)-FIND("/",N3186))</f>
        <v>plays</v>
      </c>
      <c r="S3186" s="20">
        <f>(((J3186/60)/60)/24)+DATE(1970,1,1)</f>
        <v>41791.993414351848</v>
      </c>
      <c r="T3186" s="20">
        <f>(((I3186/60)/60)/24)+DATE(1970,1,1)</f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IF(L3187&gt;0,E3187/L3187,0)</f>
        <v>41.666666666666664</v>
      </c>
      <c r="Q3187" t="str">
        <f>LEFT(N3187,FIND("/",N3187)-1)</f>
        <v>theater</v>
      </c>
      <c r="R3187" t="str">
        <f>RIGHT(N3187,LEN(N3187)-FIND("/",N3187))</f>
        <v>plays</v>
      </c>
      <c r="S3187" s="20">
        <f>(((J3187/60)/60)/24)+DATE(1970,1,1)</f>
        <v>41829.977326388893</v>
      </c>
      <c r="T3187" s="20">
        <f>(((I3187/60)/60)/24)+DATE(1970,1,1)</f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IF(L3188&gt;0,E3188/L3188,0)</f>
        <v>46.714285714285715</v>
      </c>
      <c r="Q3188" t="str">
        <f>LEFT(N3188,FIND("/",N3188)-1)</f>
        <v>theater</v>
      </c>
      <c r="R3188" t="str">
        <f>RIGHT(N3188,LEN(N3188)-FIND("/",N3188))</f>
        <v>plays</v>
      </c>
      <c r="S3188" s="20">
        <f>(((J3188/60)/60)/24)+DATE(1970,1,1)</f>
        <v>41868.924050925925</v>
      </c>
      <c r="T3188" s="20">
        <f>(((I3188/60)/60)/24)+DATE(1970,1,1)</f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IF(L3189&gt;0,E3189/L3189,0)</f>
        <v>71.491803278688522</v>
      </c>
      <c r="Q3189" t="str">
        <f>LEFT(N3189,FIND("/",N3189)-1)</f>
        <v>theater</v>
      </c>
      <c r="R3189" t="str">
        <f>RIGHT(N3189,LEN(N3189)-FIND("/",N3189))</f>
        <v>plays</v>
      </c>
      <c r="S3189" s="20">
        <f>(((J3189/60)/60)/24)+DATE(1970,1,1)</f>
        <v>41835.666354166664</v>
      </c>
      <c r="T3189" s="20">
        <f>(((I3189/60)/60)/24)+DATE(1970,1,1)</f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IF(L3190&gt;0,E3190/L3190,0)</f>
        <v>14.444444444444445</v>
      </c>
      <c r="Q3190" t="str">
        <f>LEFT(N3190,FIND("/",N3190)-1)</f>
        <v>theater</v>
      </c>
      <c r="R3190" t="str">
        <f>RIGHT(N3190,LEN(N3190)-FIND("/",N3190))</f>
        <v>musical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IF(L3191&gt;0,E3191/L3191,0)</f>
        <v>356.84210526315792</v>
      </c>
      <c r="Q3191" t="str">
        <f>LEFT(N3191,FIND("/",N3191)-1)</f>
        <v>theater</v>
      </c>
      <c r="R3191" t="str">
        <f>RIGHT(N3191,LEN(N3191)-FIND("/",N3191))</f>
        <v>musical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>
        <f>IF(L3192&gt;0,E3192/L3192,0)</f>
        <v>0</v>
      </c>
      <c r="Q3192" t="str">
        <f>LEFT(N3192,FIND("/",N3192)-1)</f>
        <v>theater</v>
      </c>
      <c r="R3192" t="str">
        <f>RIGHT(N3192,LEN(N3192)-FIND("/",N3192))</f>
        <v>musical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IF(L3193&gt;0,E3193/L3193,0)</f>
        <v>37.75</v>
      </c>
      <c r="Q3193" t="str">
        <f>LEFT(N3193,FIND("/",N3193)-1)</f>
        <v>theater</v>
      </c>
      <c r="R3193" t="str">
        <f>RIGHT(N3193,LEN(N3193)-FIND("/",N3193))</f>
        <v>musical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IF(L3194&gt;0,E3194/L3194,0)</f>
        <v>12.75</v>
      </c>
      <c r="Q3194" t="str">
        <f>LEFT(N3194,FIND("/",N3194)-1)</f>
        <v>theater</v>
      </c>
      <c r="R3194" t="str">
        <f>RIGHT(N3194,LEN(N3194)-FIND("/",N3194))</f>
        <v>musical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IF(L3195&gt;0,E3195/L3195,0)</f>
        <v>24.458333333333332</v>
      </c>
      <c r="Q3195" t="str">
        <f>LEFT(N3195,FIND("/",N3195)-1)</f>
        <v>theater</v>
      </c>
      <c r="R3195" t="str">
        <f>RIGHT(N3195,LEN(N3195)-FIND("/",N3195))</f>
        <v>musical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>
        <f>IF(L3196&gt;0,E3196/L3196,0)</f>
        <v>0</v>
      </c>
      <c r="Q3196" t="str">
        <f>LEFT(N3196,FIND("/",N3196)-1)</f>
        <v>theater</v>
      </c>
      <c r="R3196" t="str">
        <f>RIGHT(N3196,LEN(N3196)-FIND("/",N3196))</f>
        <v>musical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IF(L3197&gt;0,E3197/L3197,0)</f>
        <v>53.07692307692308</v>
      </c>
      <c r="Q3197" t="str">
        <f>LEFT(N3197,FIND("/",N3197)-1)</f>
        <v>theater</v>
      </c>
      <c r="R3197" t="str">
        <f>RIGHT(N3197,LEN(N3197)-FIND("/",N3197))</f>
        <v>musical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IF(L3198&gt;0,E3198/L3198,0)</f>
        <v>300</v>
      </c>
      <c r="Q3198" t="str">
        <f>LEFT(N3198,FIND("/",N3198)-1)</f>
        <v>theater</v>
      </c>
      <c r="R3198" t="str">
        <f>RIGHT(N3198,LEN(N3198)-FIND("/",N3198))</f>
        <v>musical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IF(L3199&gt;0,E3199/L3199,0)</f>
        <v>286.25</v>
      </c>
      <c r="Q3199" t="str">
        <f>LEFT(N3199,FIND("/",N3199)-1)</f>
        <v>theater</v>
      </c>
      <c r="R3199" t="str">
        <f>RIGHT(N3199,LEN(N3199)-FIND("/",N3199))</f>
        <v>musical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IF(L3200&gt;0,E3200/L3200,0)</f>
        <v>36.666666666666664</v>
      </c>
      <c r="Q3200" t="str">
        <f>LEFT(N3200,FIND("/",N3200)-1)</f>
        <v>theater</v>
      </c>
      <c r="R3200" t="str">
        <f>RIGHT(N3200,LEN(N3200)-FIND("/",N3200))</f>
        <v>musical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IF(L3201&gt;0,E3201/L3201,0)</f>
        <v>49.20754716981132</v>
      </c>
      <c r="Q3201" t="str">
        <f>LEFT(N3201,FIND("/",N3201)-1)</f>
        <v>theater</v>
      </c>
      <c r="R3201" t="str">
        <f>RIGHT(N3201,LEN(N3201)-FIND("/",N3201))</f>
        <v>musical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IF(L3202&gt;0,E3202/L3202,0)</f>
        <v>1</v>
      </c>
      <c r="Q3202" t="str">
        <f>LEFT(N3202,FIND("/",N3202)-1)</f>
        <v>theater</v>
      </c>
      <c r="R3202" t="str">
        <f>RIGHT(N3202,LEN(N3202)-FIND("/",N3202))</f>
        <v>musical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IF(L3203&gt;0,E3203/L3203,0)</f>
        <v>12.5</v>
      </c>
      <c r="Q3203" t="str">
        <f>LEFT(N3203,FIND("/",N3203)-1)</f>
        <v>theater</v>
      </c>
      <c r="R3203" t="str">
        <f>RIGHT(N3203,LEN(N3203)-FIND("/",N3203))</f>
        <v>musical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IF(L3204&gt;0,E3204/L3204,0)</f>
        <v>109.04</v>
      </c>
      <c r="Q3204" t="str">
        <f>LEFT(N3204,FIND("/",N3204)-1)</f>
        <v>theater</v>
      </c>
      <c r="R3204" t="str">
        <f>RIGHT(N3204,LEN(N3204)-FIND("/",N3204))</f>
        <v>musical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IF(L3205&gt;0,E3205/L3205,0)</f>
        <v>41.666666666666664</v>
      </c>
      <c r="Q3205" t="str">
        <f>LEFT(N3205,FIND("/",N3205)-1)</f>
        <v>theater</v>
      </c>
      <c r="R3205" t="str">
        <f>RIGHT(N3205,LEN(N3205)-FIND("/",N3205))</f>
        <v>musical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>
        <f>IF(L3206&gt;0,E3206/L3206,0)</f>
        <v>0</v>
      </c>
      <c r="Q3206" t="str">
        <f>LEFT(N3206,FIND("/",N3206)-1)</f>
        <v>theater</v>
      </c>
      <c r="R3206" t="str">
        <f>RIGHT(N3206,LEN(N3206)-FIND("/",N3206))</f>
        <v>musical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IF(L3207&gt;0,E3207/L3207,0)</f>
        <v>22.75</v>
      </c>
      <c r="Q3207" t="str">
        <f>LEFT(N3207,FIND("/",N3207)-1)</f>
        <v>theater</v>
      </c>
      <c r="R3207" t="str">
        <f>RIGHT(N3207,LEN(N3207)-FIND("/",N3207))</f>
        <v>musical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>
        <f>IF(L3208&gt;0,E3208/L3208,0)</f>
        <v>0</v>
      </c>
      <c r="Q3208" t="str">
        <f>LEFT(N3208,FIND("/",N3208)-1)</f>
        <v>theater</v>
      </c>
      <c r="R3208" t="str">
        <f>RIGHT(N3208,LEN(N3208)-FIND("/",N3208))</f>
        <v>musical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IF(L3209&gt;0,E3209/L3209,0)</f>
        <v>70.833333333333329</v>
      </c>
      <c r="Q3209" t="str">
        <f>LEFT(N3209,FIND("/",N3209)-1)</f>
        <v>theater</v>
      </c>
      <c r="R3209" t="str">
        <f>RIGHT(N3209,LEN(N3209)-FIND("/",N3209))</f>
        <v>musical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IF(L3210&gt;0,E3210/L3210,0)</f>
        <v>63.109756097560975</v>
      </c>
      <c r="Q3210" t="str">
        <f>LEFT(N3210,FIND("/",N3210)-1)</f>
        <v>theater</v>
      </c>
      <c r="R3210" t="str">
        <f>RIGHT(N3210,LEN(N3210)-FIND("/",N3210))</f>
        <v>plays</v>
      </c>
      <c r="S3210" s="20">
        <f>(((J3210/60)/60)/24)+DATE(1970,1,1)</f>
        <v>41827.605057870373</v>
      </c>
      <c r="T3210" s="20">
        <f>(((I3210/60)/60)/24)+DATE(1970,1,1)</f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IF(L3211&gt;0,E3211/L3211,0)</f>
        <v>50.157964601769912</v>
      </c>
      <c r="Q3211" t="str">
        <f>LEFT(N3211,FIND("/",N3211)-1)</f>
        <v>theater</v>
      </c>
      <c r="R3211" t="str">
        <f>RIGHT(N3211,LEN(N3211)-FIND("/",N3211))</f>
        <v>plays</v>
      </c>
      <c r="S3211" s="20">
        <f>(((J3211/60)/60)/24)+DATE(1970,1,1)</f>
        <v>41778.637245370373</v>
      </c>
      <c r="T3211" s="20">
        <f>(((I3211/60)/60)/24)+DATE(1970,1,1)</f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IF(L3212&gt;0,E3212/L3212,0)</f>
        <v>62.883333333333333</v>
      </c>
      <c r="Q3212" t="str">
        <f>LEFT(N3212,FIND("/",N3212)-1)</f>
        <v>theater</v>
      </c>
      <c r="R3212" t="str">
        <f>RIGHT(N3212,LEN(N3212)-FIND("/",N3212))</f>
        <v>plays</v>
      </c>
      <c r="S3212" s="20">
        <f>(((J3212/60)/60)/24)+DATE(1970,1,1)</f>
        <v>41013.936562499999</v>
      </c>
      <c r="T3212" s="20">
        <f>(((I3212/60)/60)/24)+DATE(1970,1,1)</f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IF(L3213&gt;0,E3213/L3213,0)</f>
        <v>85.531055900621112</v>
      </c>
      <c r="Q3213" t="str">
        <f>LEFT(N3213,FIND("/",N3213)-1)</f>
        <v>theater</v>
      </c>
      <c r="R3213" t="str">
        <f>RIGHT(N3213,LEN(N3213)-FIND("/",N3213))</f>
        <v>plays</v>
      </c>
      <c r="S3213" s="20">
        <f>(((J3213/60)/60)/24)+DATE(1970,1,1)</f>
        <v>41834.586574074077</v>
      </c>
      <c r="T3213" s="20">
        <f>(((I3213/60)/60)/24)+DATE(1970,1,1)</f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IF(L3214&gt;0,E3214/L3214,0)</f>
        <v>53.723404255319146</v>
      </c>
      <c r="Q3214" t="str">
        <f>LEFT(N3214,FIND("/",N3214)-1)</f>
        <v>theater</v>
      </c>
      <c r="R3214" t="str">
        <f>RIGHT(N3214,LEN(N3214)-FIND("/",N3214))</f>
        <v>plays</v>
      </c>
      <c r="S3214" s="20">
        <f>(((J3214/60)/60)/24)+DATE(1970,1,1)</f>
        <v>41829.795729166668</v>
      </c>
      <c r="T3214" s="20">
        <f>(((I3214/60)/60)/24)+DATE(1970,1,1)</f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IF(L3215&gt;0,E3215/L3215,0)</f>
        <v>127.80851063829788</v>
      </c>
      <c r="Q3215" t="str">
        <f>LEFT(N3215,FIND("/",N3215)-1)</f>
        <v>theater</v>
      </c>
      <c r="R3215" t="str">
        <f>RIGHT(N3215,LEN(N3215)-FIND("/",N3215))</f>
        <v>plays</v>
      </c>
      <c r="S3215" s="20">
        <f>(((J3215/60)/60)/24)+DATE(1970,1,1)</f>
        <v>42171.763414351852</v>
      </c>
      <c r="T3215" s="20">
        <f>(((I3215/60)/60)/24)+DATE(1970,1,1)</f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IF(L3216&gt;0,E3216/L3216,0)</f>
        <v>106.57391304347826</v>
      </c>
      <c r="Q3216" t="str">
        <f>LEFT(N3216,FIND("/",N3216)-1)</f>
        <v>theater</v>
      </c>
      <c r="R3216" t="str">
        <f>RIGHT(N3216,LEN(N3216)-FIND("/",N3216))</f>
        <v>plays</v>
      </c>
      <c r="S3216" s="20">
        <f>(((J3216/60)/60)/24)+DATE(1970,1,1)</f>
        <v>42337.792511574073</v>
      </c>
      <c r="T3216" s="20">
        <f>(((I3216/60)/60)/24)+DATE(1970,1,1)</f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IF(L3217&gt;0,E3217/L3217,0)</f>
        <v>262.11194029850748</v>
      </c>
      <c r="Q3217" t="str">
        <f>LEFT(N3217,FIND("/",N3217)-1)</f>
        <v>theater</v>
      </c>
      <c r="R3217" t="str">
        <f>RIGHT(N3217,LEN(N3217)-FIND("/",N3217))</f>
        <v>plays</v>
      </c>
      <c r="S3217" s="20">
        <f>(((J3217/60)/60)/24)+DATE(1970,1,1)</f>
        <v>42219.665173611109</v>
      </c>
      <c r="T3217" s="20">
        <f>(((I3217/60)/60)/24)+DATE(1970,1,1)</f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IF(L3218&gt;0,E3218/L3218,0)</f>
        <v>57.171428571428571</v>
      </c>
      <c r="Q3218" t="str">
        <f>LEFT(N3218,FIND("/",N3218)-1)</f>
        <v>theater</v>
      </c>
      <c r="R3218" t="str">
        <f>RIGHT(N3218,LEN(N3218)-FIND("/",N3218))</f>
        <v>plays</v>
      </c>
      <c r="S3218" s="20">
        <f>(((J3218/60)/60)/24)+DATE(1970,1,1)</f>
        <v>42165.462627314817</v>
      </c>
      <c r="T3218" s="20">
        <f>(((I3218/60)/60)/24)+DATE(1970,1,1)</f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IF(L3219&gt;0,E3219/L3219,0)</f>
        <v>50.20192307692308</v>
      </c>
      <c r="Q3219" t="str">
        <f>LEFT(N3219,FIND("/",N3219)-1)</f>
        <v>theater</v>
      </c>
      <c r="R3219" t="str">
        <f>RIGHT(N3219,LEN(N3219)-FIND("/",N3219))</f>
        <v>plays</v>
      </c>
      <c r="S3219" s="20">
        <f>(((J3219/60)/60)/24)+DATE(1970,1,1)</f>
        <v>42648.546111111107</v>
      </c>
      <c r="T3219" s="20">
        <f>(((I3219/60)/60)/24)+DATE(1970,1,1)</f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IF(L3220&gt;0,E3220/L3220,0)</f>
        <v>66.586956521739125</v>
      </c>
      <c r="Q3220" t="str">
        <f>LEFT(N3220,FIND("/",N3220)-1)</f>
        <v>theater</v>
      </c>
      <c r="R3220" t="str">
        <f>RIGHT(N3220,LEN(N3220)-FIND("/",N3220))</f>
        <v>plays</v>
      </c>
      <c r="S3220" s="20">
        <f>(((J3220/60)/60)/24)+DATE(1970,1,1)</f>
        <v>41971.002152777779</v>
      </c>
      <c r="T3220" s="20">
        <f>(((I3220/60)/60)/24)+DATE(1970,1,1)</f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IF(L3221&gt;0,E3221/L3221,0)</f>
        <v>168.25210084033614</v>
      </c>
      <c r="Q3221" t="str">
        <f>LEFT(N3221,FIND("/",N3221)-1)</f>
        <v>theater</v>
      </c>
      <c r="R3221" t="str">
        <f>RIGHT(N3221,LEN(N3221)-FIND("/",N3221))</f>
        <v>plays</v>
      </c>
      <c r="S3221" s="20">
        <f>(((J3221/60)/60)/24)+DATE(1970,1,1)</f>
        <v>42050.983182870375</v>
      </c>
      <c r="T3221" s="20">
        <f>(((I3221/60)/60)/24)+DATE(1970,1,1)</f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IF(L3222&gt;0,E3222/L3222,0)</f>
        <v>256.37288135593218</v>
      </c>
      <c r="Q3222" t="str">
        <f>LEFT(N3222,FIND("/",N3222)-1)</f>
        <v>theater</v>
      </c>
      <c r="R3222" t="str">
        <f>RIGHT(N3222,LEN(N3222)-FIND("/",N3222))</f>
        <v>plays</v>
      </c>
      <c r="S3222" s="20">
        <f>(((J3222/60)/60)/24)+DATE(1970,1,1)</f>
        <v>42772.833379629628</v>
      </c>
      <c r="T3222" s="20">
        <f>(((I3222/60)/60)/24)+DATE(1970,1,1)</f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IF(L3223&gt;0,E3223/L3223,0)</f>
        <v>36.610619469026545</v>
      </c>
      <c r="Q3223" t="str">
        <f>LEFT(N3223,FIND("/",N3223)-1)</f>
        <v>theater</v>
      </c>
      <c r="R3223" t="str">
        <f>RIGHT(N3223,LEN(N3223)-FIND("/",N3223))</f>
        <v>plays</v>
      </c>
      <c r="S3223" s="20">
        <f>(((J3223/60)/60)/24)+DATE(1970,1,1)</f>
        <v>42155.696793981479</v>
      </c>
      <c r="T3223" s="20">
        <f>(((I3223/60)/60)/24)+DATE(1970,1,1)</f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IF(L3224&gt;0,E3224/L3224,0)</f>
        <v>37.142857142857146</v>
      </c>
      <c r="Q3224" t="str">
        <f>LEFT(N3224,FIND("/",N3224)-1)</f>
        <v>theater</v>
      </c>
      <c r="R3224" t="str">
        <f>RIGHT(N3224,LEN(N3224)-FIND("/",N3224))</f>
        <v>plays</v>
      </c>
      <c r="S3224" s="20">
        <f>(((J3224/60)/60)/24)+DATE(1970,1,1)</f>
        <v>42270.582141203704</v>
      </c>
      <c r="T3224" s="20">
        <f>(((I3224/60)/60)/24)+DATE(1970,1,1)</f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IF(L3225&gt;0,E3225/L3225,0)</f>
        <v>45.878378378378379</v>
      </c>
      <c r="Q3225" t="str">
        <f>LEFT(N3225,FIND("/",N3225)-1)</f>
        <v>theater</v>
      </c>
      <c r="R3225" t="str">
        <f>RIGHT(N3225,LEN(N3225)-FIND("/",N3225))</f>
        <v>plays</v>
      </c>
      <c r="S3225" s="20">
        <f>(((J3225/60)/60)/24)+DATE(1970,1,1)</f>
        <v>42206.835370370376</v>
      </c>
      <c r="T3225" s="20">
        <f>(((I3225/60)/60)/24)+DATE(1970,1,1)</f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IF(L3226&gt;0,E3226/L3226,0)</f>
        <v>141.71296296296296</v>
      </c>
      <c r="Q3226" t="str">
        <f>LEFT(N3226,FIND("/",N3226)-1)</f>
        <v>theater</v>
      </c>
      <c r="R3226" t="str">
        <f>RIGHT(N3226,LEN(N3226)-FIND("/",N3226))</f>
        <v>plays</v>
      </c>
      <c r="S3226" s="20">
        <f>(((J3226/60)/60)/24)+DATE(1970,1,1)</f>
        <v>42697.850844907407</v>
      </c>
      <c r="T3226" s="20">
        <f>(((I3226/60)/60)/24)+DATE(1970,1,1)</f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IF(L3227&gt;0,E3227/L3227,0)</f>
        <v>52.487179487179489</v>
      </c>
      <c r="Q3227" t="str">
        <f>LEFT(N3227,FIND("/",N3227)-1)</f>
        <v>theater</v>
      </c>
      <c r="R3227" t="str">
        <f>RIGHT(N3227,LEN(N3227)-FIND("/",N3227))</f>
        <v>plays</v>
      </c>
      <c r="S3227" s="20">
        <f>(((J3227/60)/60)/24)+DATE(1970,1,1)</f>
        <v>42503.559467592597</v>
      </c>
      <c r="T3227" s="20">
        <f>(((I3227/60)/60)/24)+DATE(1970,1,1)</f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IF(L3228&gt;0,E3228/L3228,0)</f>
        <v>59.523809523809526</v>
      </c>
      <c r="Q3228" t="str">
        <f>LEFT(N3228,FIND("/",N3228)-1)</f>
        <v>theater</v>
      </c>
      <c r="R3228" t="str">
        <f>RIGHT(N3228,LEN(N3228)-FIND("/",N3228))</f>
        <v>plays</v>
      </c>
      <c r="S3228" s="20">
        <f>(((J3228/60)/60)/24)+DATE(1970,1,1)</f>
        <v>42277.583472222221</v>
      </c>
      <c r="T3228" s="20">
        <f>(((I3228/60)/60)/24)+DATE(1970,1,1)</f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IF(L3229&gt;0,E3229/L3229,0)</f>
        <v>50</v>
      </c>
      <c r="Q3229" t="str">
        <f>LEFT(N3229,FIND("/",N3229)-1)</f>
        <v>theater</v>
      </c>
      <c r="R3229" t="str">
        <f>RIGHT(N3229,LEN(N3229)-FIND("/",N3229))</f>
        <v>plays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IF(L3230&gt;0,E3230/L3230,0)</f>
        <v>193.62162162162161</v>
      </c>
      <c r="Q3230" t="str">
        <f>LEFT(N3230,FIND("/",N3230)-1)</f>
        <v>theater</v>
      </c>
      <c r="R3230" t="str">
        <f>RIGHT(N3230,LEN(N3230)-FIND("/",N3230))</f>
        <v>plays</v>
      </c>
      <c r="S3230" s="20">
        <f>(((J3230/60)/60)/24)+DATE(1970,1,1)</f>
        <v>42323.70930555556</v>
      </c>
      <c r="T3230" s="20">
        <f>(((I3230/60)/60)/24)+DATE(1970,1,1)</f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IF(L3231&gt;0,E3231/L3231,0)</f>
        <v>106.79702970297029</v>
      </c>
      <c r="Q3231" t="str">
        <f>LEFT(N3231,FIND("/",N3231)-1)</f>
        <v>theater</v>
      </c>
      <c r="R3231" t="str">
        <f>RIGHT(N3231,LEN(N3231)-FIND("/",N3231))</f>
        <v>plays</v>
      </c>
      <c r="S3231" s="20">
        <f>(((J3231/60)/60)/24)+DATE(1970,1,1)</f>
        <v>41933.291643518518</v>
      </c>
      <c r="T3231" s="20">
        <f>(((I3231/60)/60)/24)+DATE(1970,1,1)</f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IF(L3232&gt;0,E3232/L3232,0)</f>
        <v>77.21621621621621</v>
      </c>
      <c r="Q3232" t="str">
        <f>LEFT(N3232,FIND("/",N3232)-1)</f>
        <v>theater</v>
      </c>
      <c r="R3232" t="str">
        <f>RIGHT(N3232,LEN(N3232)-FIND("/",N3232))</f>
        <v>plays</v>
      </c>
      <c r="S3232" s="20">
        <f>(((J3232/60)/60)/24)+DATE(1970,1,1)</f>
        <v>41898.168125000004</v>
      </c>
      <c r="T3232" s="20">
        <f>(((I3232/60)/60)/24)+DATE(1970,1,1)</f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IF(L3233&gt;0,E3233/L3233,0)</f>
        <v>57.5</v>
      </c>
      <c r="Q3233" t="str">
        <f>LEFT(N3233,FIND("/",N3233)-1)</f>
        <v>theater</v>
      </c>
      <c r="R3233" t="str">
        <f>RIGHT(N3233,LEN(N3233)-FIND("/",N3233))</f>
        <v>plays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IF(L3234&gt;0,E3234/L3234,0)</f>
        <v>50.46153846153846</v>
      </c>
      <c r="Q3234" t="str">
        <f>LEFT(N3234,FIND("/",N3234)-1)</f>
        <v>theater</v>
      </c>
      <c r="R3234" t="str">
        <f>RIGHT(N3234,LEN(N3234)-FIND("/",N3234))</f>
        <v>plays</v>
      </c>
      <c r="S3234" s="20">
        <f>(((J3234/60)/60)/24)+DATE(1970,1,1)</f>
        <v>42463.81385416667</v>
      </c>
      <c r="T3234" s="20">
        <f>(((I3234/60)/60)/24)+DATE(1970,1,1)</f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IF(L3235&gt;0,E3235/L3235,0)</f>
        <v>97.377049180327873</v>
      </c>
      <c r="Q3235" t="str">
        <f>LEFT(N3235,FIND("/",N3235)-1)</f>
        <v>theater</v>
      </c>
      <c r="R3235" t="str">
        <f>RIGHT(N3235,LEN(N3235)-FIND("/",N3235))</f>
        <v>plays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IF(L3236&gt;0,E3236/L3236,0)</f>
        <v>34.91921739130435</v>
      </c>
      <c r="Q3236" t="str">
        <f>LEFT(N3236,FIND("/",N3236)-1)</f>
        <v>theater</v>
      </c>
      <c r="R3236" t="str">
        <f>RIGHT(N3236,LEN(N3236)-FIND("/",N3236))</f>
        <v>plays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IF(L3237&gt;0,E3237/L3237,0)</f>
        <v>85.530386740331494</v>
      </c>
      <c r="Q3237" t="str">
        <f>LEFT(N3237,FIND("/",N3237)-1)</f>
        <v>theater</v>
      </c>
      <c r="R3237" t="str">
        <f>RIGHT(N3237,LEN(N3237)-FIND("/",N3237))</f>
        <v>plays</v>
      </c>
      <c r="S3237" s="20">
        <f>(((J3237/60)/60)/24)+DATE(1970,1,1)</f>
        <v>42522.347812499997</v>
      </c>
      <c r="T3237" s="20">
        <f>(((I3237/60)/60)/24)+DATE(1970,1,1)</f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IF(L3238&gt;0,E3238/L3238,0)</f>
        <v>182.90909090909091</v>
      </c>
      <c r="Q3238" t="str">
        <f>LEFT(N3238,FIND("/",N3238)-1)</f>
        <v>theater</v>
      </c>
      <c r="R3238" t="str">
        <f>RIGHT(N3238,LEN(N3238)-FIND("/",N3238))</f>
        <v>plays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IF(L3239&gt;0,E3239/L3239,0)</f>
        <v>131.13620817843866</v>
      </c>
      <c r="Q3239" t="str">
        <f>LEFT(N3239,FIND("/",N3239)-1)</f>
        <v>theater</v>
      </c>
      <c r="R3239" t="str">
        <f>RIGHT(N3239,LEN(N3239)-FIND("/",N3239))</f>
        <v>plays</v>
      </c>
      <c r="S3239" s="20">
        <f>(((J3239/60)/60)/24)+DATE(1970,1,1)</f>
        <v>42252.474351851852</v>
      </c>
      <c r="T3239" s="20">
        <f>(((I3239/60)/60)/24)+DATE(1970,1,1)</f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IF(L3240&gt;0,E3240/L3240,0)</f>
        <v>39.810126582278478</v>
      </c>
      <c r="Q3240" t="str">
        <f>LEFT(N3240,FIND("/",N3240)-1)</f>
        <v>theater</v>
      </c>
      <c r="R3240" t="str">
        <f>RIGHT(N3240,LEN(N3240)-FIND("/",N3240))</f>
        <v>plays</v>
      </c>
      <c r="S3240" s="20">
        <f>(((J3240/60)/60)/24)+DATE(1970,1,1)</f>
        <v>42156.510393518518</v>
      </c>
      <c r="T3240" s="20">
        <f>(((I3240/60)/60)/24)+DATE(1970,1,1)</f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IF(L3241&gt;0,E3241/L3241,0)</f>
        <v>59.701730769230764</v>
      </c>
      <c r="Q3241" t="str">
        <f>LEFT(N3241,FIND("/",N3241)-1)</f>
        <v>theater</v>
      </c>
      <c r="R3241" t="str">
        <f>RIGHT(N3241,LEN(N3241)-FIND("/",N3241))</f>
        <v>plays</v>
      </c>
      <c r="S3241" s="20">
        <f>(((J3241/60)/60)/24)+DATE(1970,1,1)</f>
        <v>42278.089039351849</v>
      </c>
      <c r="T3241" s="20">
        <f>(((I3241/60)/60)/24)+DATE(1970,1,1)</f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IF(L3242&gt;0,E3242/L3242,0)</f>
        <v>88.735294117647058</v>
      </c>
      <c r="Q3242" t="str">
        <f>LEFT(N3242,FIND("/",N3242)-1)</f>
        <v>theater</v>
      </c>
      <c r="R3242" t="str">
        <f>RIGHT(N3242,LEN(N3242)-FIND("/",N3242))</f>
        <v>plays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IF(L3243&gt;0,E3243/L3243,0)</f>
        <v>58.688622754491021</v>
      </c>
      <c r="Q3243" t="str">
        <f>LEFT(N3243,FIND("/",N3243)-1)</f>
        <v>theater</v>
      </c>
      <c r="R3243" t="str">
        <f>RIGHT(N3243,LEN(N3243)-FIND("/",N3243))</f>
        <v>plays</v>
      </c>
      <c r="S3243" s="20">
        <f>(((J3243/60)/60)/24)+DATE(1970,1,1)</f>
        <v>41893.324884259258</v>
      </c>
      <c r="T3243" s="20">
        <f>(((I3243/60)/60)/24)+DATE(1970,1,1)</f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IF(L3244&gt;0,E3244/L3244,0)</f>
        <v>69.56513661202186</v>
      </c>
      <c r="Q3244" t="str">
        <f>LEFT(N3244,FIND("/",N3244)-1)</f>
        <v>theater</v>
      </c>
      <c r="R3244" t="str">
        <f>RIGHT(N3244,LEN(N3244)-FIND("/",N3244))</f>
        <v>plays</v>
      </c>
      <c r="S3244" s="20">
        <f>(((J3244/60)/60)/24)+DATE(1970,1,1)</f>
        <v>41871.755694444444</v>
      </c>
      <c r="T3244" s="20">
        <f>(((I3244/60)/60)/24)+DATE(1970,1,1)</f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IF(L3245&gt;0,E3245/L3245,0)</f>
        <v>115.87323943661971</v>
      </c>
      <c r="Q3245" t="str">
        <f>LEFT(N3245,FIND("/",N3245)-1)</f>
        <v>theater</v>
      </c>
      <c r="R3245" t="str">
        <f>RIGHT(N3245,LEN(N3245)-FIND("/",N3245))</f>
        <v>plays</v>
      </c>
      <c r="S3245" s="20">
        <f>(((J3245/60)/60)/24)+DATE(1970,1,1)</f>
        <v>42262.096782407403</v>
      </c>
      <c r="T3245" s="20">
        <f>(((I3245/60)/60)/24)+DATE(1970,1,1)</f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IF(L3246&gt;0,E3246/L3246,0)</f>
        <v>23.869565217391305</v>
      </c>
      <c r="Q3246" t="str">
        <f>LEFT(N3246,FIND("/",N3246)-1)</f>
        <v>theater</v>
      </c>
      <c r="R3246" t="str">
        <f>RIGHT(N3246,LEN(N3246)-FIND("/",N3246))</f>
        <v>plays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IF(L3247&gt;0,E3247/L3247,0)</f>
        <v>81.125925925925927</v>
      </c>
      <c r="Q3247" t="str">
        <f>LEFT(N3247,FIND("/",N3247)-1)</f>
        <v>theater</v>
      </c>
      <c r="R3247" t="str">
        <f>RIGHT(N3247,LEN(N3247)-FIND("/",N3247))</f>
        <v>plays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IF(L3248&gt;0,E3248/L3248,0)</f>
        <v>57.626943005181346</v>
      </c>
      <c r="Q3248" t="str">
        <f>LEFT(N3248,FIND("/",N3248)-1)</f>
        <v>theater</v>
      </c>
      <c r="R3248" t="str">
        <f>RIGHT(N3248,LEN(N3248)-FIND("/",N3248))</f>
        <v>plays</v>
      </c>
      <c r="S3248" s="20">
        <f>(((J3248/60)/60)/24)+DATE(1970,1,1)</f>
        <v>42230.472222222219</v>
      </c>
      <c r="T3248" s="20">
        <f>(((I3248/60)/60)/24)+DATE(1970,1,1)</f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IF(L3249&gt;0,E3249/L3249,0)</f>
        <v>46.429824561403507</v>
      </c>
      <c r="Q3249" t="str">
        <f>LEFT(N3249,FIND("/",N3249)-1)</f>
        <v>theater</v>
      </c>
      <c r="R3249" t="str">
        <f>RIGHT(N3249,LEN(N3249)-FIND("/",N3249))</f>
        <v>plays</v>
      </c>
      <c r="S3249" s="20">
        <f>(((J3249/60)/60)/24)+DATE(1970,1,1)</f>
        <v>42167.434166666666</v>
      </c>
      <c r="T3249" s="20">
        <f>(((I3249/60)/60)/24)+DATE(1970,1,1)</f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IF(L3250&gt;0,E3250/L3250,0)</f>
        <v>60.475000000000001</v>
      </c>
      <c r="Q3250" t="str">
        <f>LEFT(N3250,FIND("/",N3250)-1)</f>
        <v>theater</v>
      </c>
      <c r="R3250" t="str">
        <f>RIGHT(N3250,LEN(N3250)-FIND("/",N3250))</f>
        <v>plays</v>
      </c>
      <c r="S3250" s="20">
        <f>(((J3250/60)/60)/24)+DATE(1970,1,1)</f>
        <v>42068.888391203705</v>
      </c>
      <c r="T3250" s="20">
        <f>(((I3250/60)/60)/24)+DATE(1970,1,1)</f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IF(L3251&gt;0,E3251/L3251,0)</f>
        <v>65.579545454545453</v>
      </c>
      <c r="Q3251" t="str">
        <f>LEFT(N3251,FIND("/",N3251)-1)</f>
        <v>theater</v>
      </c>
      <c r="R3251" t="str">
        <f>RIGHT(N3251,LEN(N3251)-FIND("/",N3251))</f>
        <v>plays</v>
      </c>
      <c r="S3251" s="20">
        <f>(((J3251/60)/60)/24)+DATE(1970,1,1)</f>
        <v>42145.746689814812</v>
      </c>
      <c r="T3251" s="20">
        <f>(((I3251/60)/60)/24)+DATE(1970,1,1)</f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IF(L3252&gt;0,E3252/L3252,0)</f>
        <v>119.1924882629108</v>
      </c>
      <c r="Q3252" t="str">
        <f>LEFT(N3252,FIND("/",N3252)-1)</f>
        <v>theater</v>
      </c>
      <c r="R3252" t="str">
        <f>RIGHT(N3252,LEN(N3252)-FIND("/",N3252))</f>
        <v>plays</v>
      </c>
      <c r="S3252" s="20">
        <f>(((J3252/60)/60)/24)+DATE(1970,1,1)</f>
        <v>41918.742175925923</v>
      </c>
      <c r="T3252" s="20">
        <f>(((I3252/60)/60)/24)+DATE(1970,1,1)</f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IF(L3253&gt;0,E3253/L3253,0)</f>
        <v>83.05</v>
      </c>
      <c r="Q3253" t="str">
        <f>LEFT(N3253,FIND("/",N3253)-1)</f>
        <v>theater</v>
      </c>
      <c r="R3253" t="str">
        <f>RIGHT(N3253,LEN(N3253)-FIND("/",N3253))</f>
        <v>plays</v>
      </c>
      <c r="S3253" s="20">
        <f>(((J3253/60)/60)/24)+DATE(1970,1,1)</f>
        <v>42146.731087962966</v>
      </c>
      <c r="T3253" s="20">
        <f>(((I3253/60)/60)/24)+DATE(1970,1,1)</f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IF(L3254&gt;0,E3254/L3254,0)</f>
        <v>57.52</v>
      </c>
      <c r="Q3254" t="str">
        <f>LEFT(N3254,FIND("/",N3254)-1)</f>
        <v>theater</v>
      </c>
      <c r="R3254" t="str">
        <f>RIGHT(N3254,LEN(N3254)-FIND("/",N3254))</f>
        <v>plays</v>
      </c>
      <c r="S3254" s="20">
        <f>(((J3254/60)/60)/24)+DATE(1970,1,1)</f>
        <v>42590.472685185188</v>
      </c>
      <c r="T3254" s="20">
        <f>(((I3254/60)/60)/24)+DATE(1970,1,1)</f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IF(L3255&gt;0,E3255/L3255,0)</f>
        <v>177.08695652173913</v>
      </c>
      <c r="Q3255" t="str">
        <f>LEFT(N3255,FIND("/",N3255)-1)</f>
        <v>theater</v>
      </c>
      <c r="R3255" t="str">
        <f>RIGHT(N3255,LEN(N3255)-FIND("/",N3255))</f>
        <v>plays</v>
      </c>
      <c r="S3255" s="20">
        <f>(((J3255/60)/60)/24)+DATE(1970,1,1)</f>
        <v>42602.576712962968</v>
      </c>
      <c r="T3255" s="20">
        <f>(((I3255/60)/60)/24)+DATE(1970,1,1)</f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IF(L3256&gt;0,E3256/L3256,0)</f>
        <v>70.771505376344081</v>
      </c>
      <c r="Q3256" t="str">
        <f>LEFT(N3256,FIND("/",N3256)-1)</f>
        <v>theater</v>
      </c>
      <c r="R3256" t="str">
        <f>RIGHT(N3256,LEN(N3256)-FIND("/",N3256))</f>
        <v>plays</v>
      </c>
      <c r="S3256" s="20">
        <f>(((J3256/60)/60)/24)+DATE(1970,1,1)</f>
        <v>42059.085752314815</v>
      </c>
      <c r="T3256" s="20">
        <f>(((I3256/60)/60)/24)+DATE(1970,1,1)</f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IF(L3257&gt;0,E3257/L3257,0)</f>
        <v>29.166666666666668</v>
      </c>
      <c r="Q3257" t="str">
        <f>LEFT(N3257,FIND("/",N3257)-1)</f>
        <v>theater</v>
      </c>
      <c r="R3257" t="str">
        <f>RIGHT(N3257,LEN(N3257)-FIND("/",N3257))</f>
        <v>plays</v>
      </c>
      <c r="S3257" s="20">
        <f>(((J3257/60)/60)/24)+DATE(1970,1,1)</f>
        <v>41889.768229166664</v>
      </c>
      <c r="T3257" s="20">
        <f>(((I3257/60)/60)/24)+DATE(1970,1,1)</f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IF(L3258&gt;0,E3258/L3258,0)</f>
        <v>72.76136363636364</v>
      </c>
      <c r="Q3258" t="str">
        <f>LEFT(N3258,FIND("/",N3258)-1)</f>
        <v>theater</v>
      </c>
      <c r="R3258" t="str">
        <f>RIGHT(N3258,LEN(N3258)-FIND("/",N3258))</f>
        <v>plays</v>
      </c>
      <c r="S3258" s="20">
        <f>(((J3258/60)/60)/24)+DATE(1970,1,1)</f>
        <v>42144.573807870373</v>
      </c>
      <c r="T3258" s="20">
        <f>(((I3258/60)/60)/24)+DATE(1970,1,1)</f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IF(L3259&gt;0,E3259/L3259,0)</f>
        <v>51.853414634146333</v>
      </c>
      <c r="Q3259" t="str">
        <f>LEFT(N3259,FIND("/",N3259)-1)</f>
        <v>theater</v>
      </c>
      <c r="R3259" t="str">
        <f>RIGHT(N3259,LEN(N3259)-FIND("/",N3259))</f>
        <v>plays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IF(L3260&gt;0,E3260/L3260,0)</f>
        <v>98.2</v>
      </c>
      <c r="Q3260" t="str">
        <f>LEFT(N3260,FIND("/",N3260)-1)</f>
        <v>theater</v>
      </c>
      <c r="R3260" t="str">
        <f>RIGHT(N3260,LEN(N3260)-FIND("/",N3260))</f>
        <v>plays</v>
      </c>
      <c r="S3260" s="20">
        <f>(((J3260/60)/60)/24)+DATE(1970,1,1)</f>
        <v>41982.887280092589</v>
      </c>
      <c r="T3260" s="20">
        <f>(((I3260/60)/60)/24)+DATE(1970,1,1)</f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IF(L3261&gt;0,E3261/L3261,0)</f>
        <v>251.7381443298969</v>
      </c>
      <c r="Q3261" t="str">
        <f>LEFT(N3261,FIND("/",N3261)-1)</f>
        <v>theater</v>
      </c>
      <c r="R3261" t="str">
        <f>RIGHT(N3261,LEN(N3261)-FIND("/",N3261))</f>
        <v>plays</v>
      </c>
      <c r="S3261" s="20">
        <f>(((J3261/60)/60)/24)+DATE(1970,1,1)</f>
        <v>42614.760937500003</v>
      </c>
      <c r="T3261" s="20">
        <f>(((I3261/60)/60)/24)+DATE(1970,1,1)</f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IF(L3262&gt;0,E3262/L3262,0)</f>
        <v>74.821917808219183</v>
      </c>
      <c r="Q3262" t="str">
        <f>LEFT(N3262,FIND("/",N3262)-1)</f>
        <v>theater</v>
      </c>
      <c r="R3262" t="str">
        <f>RIGHT(N3262,LEN(N3262)-FIND("/",N3262))</f>
        <v>plays</v>
      </c>
      <c r="S3262" s="20">
        <f>(((J3262/60)/60)/24)+DATE(1970,1,1)</f>
        <v>42303.672662037032</v>
      </c>
      <c r="T3262" s="20">
        <f>(((I3262/60)/60)/24)+DATE(1970,1,1)</f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IF(L3263&gt;0,E3263/L3263,0)</f>
        <v>67.65306122448979</v>
      </c>
      <c r="Q3263" t="str">
        <f>LEFT(N3263,FIND("/",N3263)-1)</f>
        <v>theater</v>
      </c>
      <c r="R3263" t="str">
        <f>RIGHT(N3263,LEN(N3263)-FIND("/",N3263))</f>
        <v>plays</v>
      </c>
      <c r="S3263" s="20">
        <f>(((J3263/60)/60)/24)+DATE(1970,1,1)</f>
        <v>42171.725416666668</v>
      </c>
      <c r="T3263" s="20">
        <f>(((I3263/60)/60)/24)+DATE(1970,1,1)</f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IF(L3264&gt;0,E3264/L3264,0)</f>
        <v>93.81343283582089</v>
      </c>
      <c r="Q3264" t="str">
        <f>LEFT(N3264,FIND("/",N3264)-1)</f>
        <v>theater</v>
      </c>
      <c r="R3264" t="str">
        <f>RIGHT(N3264,LEN(N3264)-FIND("/",N3264))</f>
        <v>plays</v>
      </c>
      <c r="S3264" s="20">
        <f>(((J3264/60)/60)/24)+DATE(1970,1,1)</f>
        <v>41964.315532407403</v>
      </c>
      <c r="T3264" s="20">
        <f>(((I3264/60)/60)/24)+DATE(1970,1,1)</f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IF(L3265&gt;0,E3265/L3265,0)</f>
        <v>41.237647058823526</v>
      </c>
      <c r="Q3265" t="str">
        <f>LEFT(N3265,FIND("/",N3265)-1)</f>
        <v>theater</v>
      </c>
      <c r="R3265" t="str">
        <f>RIGHT(N3265,LEN(N3265)-FIND("/",N3265))</f>
        <v>plays</v>
      </c>
      <c r="S3265" s="20">
        <f>(((J3265/60)/60)/24)+DATE(1970,1,1)</f>
        <v>42284.516064814816</v>
      </c>
      <c r="T3265" s="20">
        <f>(((I3265/60)/60)/24)+DATE(1970,1,1)</f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IF(L3266&gt;0,E3266/L3266,0)</f>
        <v>52.551020408163268</v>
      </c>
      <c r="Q3266" t="str">
        <f>LEFT(N3266,FIND("/",N3266)-1)</f>
        <v>theater</v>
      </c>
      <c r="R3266" t="str">
        <f>RIGHT(N3266,LEN(N3266)-FIND("/",N3266))</f>
        <v>plays</v>
      </c>
      <c r="S3266" s="20">
        <f>(((J3266/60)/60)/24)+DATE(1970,1,1)</f>
        <v>42016.800208333334</v>
      </c>
      <c r="T3266" s="20">
        <f>(((I3266/60)/60)/24)+DATE(1970,1,1)</f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IF(L3267&gt;0,E3267/L3267,0)</f>
        <v>70.285714285714292</v>
      </c>
      <c r="Q3267" t="str">
        <f>LEFT(N3267,FIND("/",N3267)-1)</f>
        <v>theater</v>
      </c>
      <c r="R3267" t="str">
        <f>RIGHT(N3267,LEN(N3267)-FIND("/",N3267))</f>
        <v>plays</v>
      </c>
      <c r="S3267" s="20">
        <f>(((J3267/60)/60)/24)+DATE(1970,1,1)</f>
        <v>42311.711979166663</v>
      </c>
      <c r="T3267" s="20">
        <f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IF(L3268&gt;0,E3268/L3268,0)</f>
        <v>48.325153374233132</v>
      </c>
      <c r="Q3268" t="str">
        <f>LEFT(N3268,FIND("/",N3268)-1)</f>
        <v>theater</v>
      </c>
      <c r="R3268" t="str">
        <f>RIGHT(N3268,LEN(N3268)-FIND("/",N3268))</f>
        <v>plays</v>
      </c>
      <c r="S3268" s="20">
        <f>(((J3268/60)/60)/24)+DATE(1970,1,1)</f>
        <v>42136.536134259266</v>
      </c>
      <c r="T3268" s="20">
        <f>(((I3268/60)/60)/24)+DATE(1970,1,1)</f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IF(L3269&gt;0,E3269/L3269,0)</f>
        <v>53.177083333333336</v>
      </c>
      <c r="Q3269" t="str">
        <f>LEFT(N3269,FIND("/",N3269)-1)</f>
        <v>theater</v>
      </c>
      <c r="R3269" t="str">
        <f>RIGHT(N3269,LEN(N3269)-FIND("/",N3269))</f>
        <v>plays</v>
      </c>
      <c r="S3269" s="20">
        <f>(((J3269/60)/60)/24)+DATE(1970,1,1)</f>
        <v>42172.757638888885</v>
      </c>
      <c r="T3269" s="20">
        <f>(((I3269/60)/60)/24)+DATE(1970,1,1)</f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IF(L3270&gt;0,E3270/L3270,0)</f>
        <v>60.952380952380949</v>
      </c>
      <c r="Q3270" t="str">
        <f>LEFT(N3270,FIND("/",N3270)-1)</f>
        <v>theater</v>
      </c>
      <c r="R3270" t="str">
        <f>RIGHT(N3270,LEN(N3270)-FIND("/",N3270))</f>
        <v>plays</v>
      </c>
      <c r="S3270" s="20">
        <f>(((J3270/60)/60)/24)+DATE(1970,1,1)</f>
        <v>42590.90425925926</v>
      </c>
      <c r="T3270" s="20">
        <f>(((I3270/60)/60)/24)+DATE(1970,1,1)</f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IF(L3271&gt;0,E3271/L3271,0)</f>
        <v>116</v>
      </c>
      <c r="Q3271" t="str">
        <f>LEFT(N3271,FIND("/",N3271)-1)</f>
        <v>theater</v>
      </c>
      <c r="R3271" t="str">
        <f>RIGHT(N3271,LEN(N3271)-FIND("/",N3271))</f>
        <v>plays</v>
      </c>
      <c r="S3271" s="20">
        <f>(((J3271/60)/60)/24)+DATE(1970,1,1)</f>
        <v>42137.395798611105</v>
      </c>
      <c r="T3271" s="20">
        <f>(((I3271/60)/60)/24)+DATE(1970,1,1)</f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IF(L3272&gt;0,E3272/L3272,0)</f>
        <v>61</v>
      </c>
      <c r="Q3272" t="str">
        <f>LEFT(N3272,FIND("/",N3272)-1)</f>
        <v>theater</v>
      </c>
      <c r="R3272" t="str">
        <f>RIGHT(N3272,LEN(N3272)-FIND("/",N3272))</f>
        <v>plays</v>
      </c>
      <c r="S3272" s="20">
        <f>(((J3272/60)/60)/24)+DATE(1970,1,1)</f>
        <v>42167.533159722225</v>
      </c>
      <c r="T3272" s="20">
        <f>(((I3272/60)/60)/24)+DATE(1970,1,1)</f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IF(L3273&gt;0,E3273/L3273,0)</f>
        <v>38.235294117647058</v>
      </c>
      <c r="Q3273" t="str">
        <f>LEFT(N3273,FIND("/",N3273)-1)</f>
        <v>theater</v>
      </c>
      <c r="R3273" t="str">
        <f>RIGHT(N3273,LEN(N3273)-FIND("/",N3273))</f>
        <v>plays</v>
      </c>
      <c r="S3273" s="20">
        <f>(((J3273/60)/60)/24)+DATE(1970,1,1)</f>
        <v>41915.437210648146</v>
      </c>
      <c r="T3273" s="20">
        <f>(((I3273/60)/60)/24)+DATE(1970,1,1)</f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IF(L3274&gt;0,E3274/L3274,0)</f>
        <v>106.50344827586207</v>
      </c>
      <c r="Q3274" t="str">
        <f>LEFT(N3274,FIND("/",N3274)-1)</f>
        <v>theater</v>
      </c>
      <c r="R3274" t="str">
        <f>RIGHT(N3274,LEN(N3274)-FIND("/",N3274))</f>
        <v>plays</v>
      </c>
      <c r="S3274" s="20">
        <f>(((J3274/60)/60)/24)+DATE(1970,1,1)</f>
        <v>42284.500104166669</v>
      </c>
      <c r="T3274" s="20">
        <f>(((I3274/60)/60)/24)+DATE(1970,1,1)</f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IF(L3275&gt;0,E3275/L3275,0)</f>
        <v>204.57142857142858</v>
      </c>
      <c r="Q3275" t="str">
        <f>LEFT(N3275,FIND("/",N3275)-1)</f>
        <v>theater</v>
      </c>
      <c r="R3275" t="str">
        <f>RIGHT(N3275,LEN(N3275)-FIND("/",N3275))</f>
        <v>plays</v>
      </c>
      <c r="S3275" s="20">
        <f>(((J3275/60)/60)/24)+DATE(1970,1,1)</f>
        <v>42611.801412037035</v>
      </c>
      <c r="T3275" s="20">
        <f>(((I3275/60)/60)/24)+DATE(1970,1,1)</f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IF(L3276&gt;0,E3276/L3276,0)</f>
        <v>54.912587412587413</v>
      </c>
      <c r="Q3276" t="str">
        <f>LEFT(N3276,FIND("/",N3276)-1)</f>
        <v>theater</v>
      </c>
      <c r="R3276" t="str">
        <f>RIGHT(N3276,LEN(N3276)-FIND("/",N3276))</f>
        <v>plays</v>
      </c>
      <c r="S3276" s="20">
        <f>(((J3276/60)/60)/24)+DATE(1970,1,1)</f>
        <v>42400.704537037032</v>
      </c>
      <c r="T3276" s="20">
        <f>(((I3276/60)/60)/24)+DATE(1970,1,1)</f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IF(L3277&gt;0,E3277/L3277,0)</f>
        <v>150.41666666666666</v>
      </c>
      <c r="Q3277" t="str">
        <f>LEFT(N3277,FIND("/",N3277)-1)</f>
        <v>theater</v>
      </c>
      <c r="R3277" t="str">
        <f>RIGHT(N3277,LEN(N3277)-FIND("/",N3277))</f>
        <v>plays</v>
      </c>
      <c r="S3277" s="20">
        <f>(((J3277/60)/60)/24)+DATE(1970,1,1)</f>
        <v>42017.88045138889</v>
      </c>
      <c r="T3277" s="20">
        <f>(((I3277/60)/60)/24)+DATE(1970,1,1)</f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IF(L3278&gt;0,E3278/L3278,0)</f>
        <v>52.58</v>
      </c>
      <c r="Q3278" t="str">
        <f>LEFT(N3278,FIND("/",N3278)-1)</f>
        <v>theater</v>
      </c>
      <c r="R3278" t="str">
        <f>RIGHT(N3278,LEN(N3278)-FIND("/",N3278))</f>
        <v>plays</v>
      </c>
      <c r="S3278" s="20">
        <f>(((J3278/60)/60)/24)+DATE(1970,1,1)</f>
        <v>42426.949988425928</v>
      </c>
      <c r="T3278" s="20">
        <f>(((I3278/60)/60)/24)+DATE(1970,1,1)</f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IF(L3279&gt;0,E3279/L3279,0)</f>
        <v>54.3</v>
      </c>
      <c r="Q3279" t="str">
        <f>LEFT(N3279,FIND("/",N3279)-1)</f>
        <v>theater</v>
      </c>
      <c r="R3279" t="str">
        <f>RIGHT(N3279,LEN(N3279)-FIND("/",N3279))</f>
        <v>plays</v>
      </c>
      <c r="S3279" s="20">
        <f>(((J3279/60)/60)/24)+DATE(1970,1,1)</f>
        <v>41931.682939814818</v>
      </c>
      <c r="T3279" s="20">
        <f>(((I3279/60)/60)/24)+DATE(1970,1,1)</f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IF(L3280&gt;0,E3280/L3280,0)</f>
        <v>76.029411764705884</v>
      </c>
      <c r="Q3280" t="str">
        <f>LEFT(N3280,FIND("/",N3280)-1)</f>
        <v>theater</v>
      </c>
      <c r="R3280" t="str">
        <f>RIGHT(N3280,LEN(N3280)-FIND("/",N3280))</f>
        <v>plays</v>
      </c>
      <c r="S3280" s="20">
        <f>(((J3280/60)/60)/24)+DATE(1970,1,1)</f>
        <v>42124.848414351851</v>
      </c>
      <c r="T3280" s="20">
        <f>(((I3280/60)/60)/24)+DATE(1970,1,1)</f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IF(L3281&gt;0,E3281/L3281,0)</f>
        <v>105.2063492063492</v>
      </c>
      <c r="Q3281" t="str">
        <f>LEFT(N3281,FIND("/",N3281)-1)</f>
        <v>theater</v>
      </c>
      <c r="R3281" t="str">
        <f>RIGHT(N3281,LEN(N3281)-FIND("/",N3281))</f>
        <v>plays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IF(L3282&gt;0,E3282/L3282,0)</f>
        <v>68.666666666666671</v>
      </c>
      <c r="Q3282" t="str">
        <f>LEFT(N3282,FIND("/",N3282)-1)</f>
        <v>theater</v>
      </c>
      <c r="R3282" t="str">
        <f>RIGHT(N3282,LEN(N3282)-FIND("/",N3282))</f>
        <v>plays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IF(L3283&gt;0,E3283/L3283,0)</f>
        <v>129.36170212765958</v>
      </c>
      <c r="Q3283" t="str">
        <f>LEFT(N3283,FIND("/",N3283)-1)</f>
        <v>theater</v>
      </c>
      <c r="R3283" t="str">
        <f>RIGHT(N3283,LEN(N3283)-FIND("/",N3283))</f>
        <v>plays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IF(L3284&gt;0,E3284/L3284,0)</f>
        <v>134.26371308016877</v>
      </c>
      <c r="Q3284" t="str">
        <f>LEFT(N3284,FIND("/",N3284)-1)</f>
        <v>theater</v>
      </c>
      <c r="R3284" t="str">
        <f>RIGHT(N3284,LEN(N3284)-FIND("/",N3284))</f>
        <v>plays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IF(L3285&gt;0,E3285/L3285,0)</f>
        <v>17.829787234042552</v>
      </c>
      <c r="Q3285" t="str">
        <f>LEFT(N3285,FIND("/",N3285)-1)</f>
        <v>theater</v>
      </c>
      <c r="R3285" t="str">
        <f>RIGHT(N3285,LEN(N3285)-FIND("/",N3285))</f>
        <v>plays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IF(L3286&gt;0,E3286/L3286,0)</f>
        <v>203.2</v>
      </c>
      <c r="Q3286" t="str">
        <f>LEFT(N3286,FIND("/",N3286)-1)</f>
        <v>theater</v>
      </c>
      <c r="R3286" t="str">
        <f>RIGHT(N3286,LEN(N3286)-FIND("/",N3286))</f>
        <v>plays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IF(L3287&gt;0,E3287/L3287,0)</f>
        <v>69.18518518518519</v>
      </c>
      <c r="Q3287" t="str">
        <f>LEFT(N3287,FIND("/",N3287)-1)</f>
        <v>theater</v>
      </c>
      <c r="R3287" t="str">
        <f>RIGHT(N3287,LEN(N3287)-FIND("/",N3287))</f>
        <v>plays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IF(L3288&gt;0,E3288/L3288,0)</f>
        <v>125.12295081967213</v>
      </c>
      <c r="Q3288" t="str">
        <f>LEFT(N3288,FIND("/",N3288)-1)</f>
        <v>theater</v>
      </c>
      <c r="R3288" t="str">
        <f>RIGHT(N3288,LEN(N3288)-FIND("/",N3288))</f>
        <v>plays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IF(L3289&gt;0,E3289/L3289,0)</f>
        <v>73.529411764705884</v>
      </c>
      <c r="Q3289" t="str">
        <f>LEFT(N3289,FIND("/",N3289)-1)</f>
        <v>theater</v>
      </c>
      <c r="R3289" t="str">
        <f>RIGHT(N3289,LEN(N3289)-FIND("/",N3289))</f>
        <v>plays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IF(L3290&gt;0,E3290/L3290,0)</f>
        <v>48.437149758454105</v>
      </c>
      <c r="Q3290" t="str">
        <f>LEFT(N3290,FIND("/",N3290)-1)</f>
        <v>theater</v>
      </c>
      <c r="R3290" t="str">
        <f>RIGHT(N3290,LEN(N3290)-FIND("/",N3290))</f>
        <v>plays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IF(L3291&gt;0,E3291/L3291,0)</f>
        <v>26.608400000000003</v>
      </c>
      <c r="Q3291" t="str">
        <f>LEFT(N3291,FIND("/",N3291)-1)</f>
        <v>theater</v>
      </c>
      <c r="R3291" t="str">
        <f>RIGHT(N3291,LEN(N3291)-FIND("/",N3291))</f>
        <v>plays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IF(L3292&gt;0,E3292/L3292,0)</f>
        <v>33.666666666666664</v>
      </c>
      <c r="Q3292" t="str">
        <f>LEFT(N3292,FIND("/",N3292)-1)</f>
        <v>theater</v>
      </c>
      <c r="R3292" t="str">
        <f>RIGHT(N3292,LEN(N3292)-FIND("/",N3292))</f>
        <v>plays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IF(L3293&gt;0,E3293/L3293,0)</f>
        <v>40.714285714285715</v>
      </c>
      <c r="Q3293" t="str">
        <f>LEFT(N3293,FIND("/",N3293)-1)</f>
        <v>theater</v>
      </c>
      <c r="R3293" t="str">
        <f>RIGHT(N3293,LEN(N3293)-FIND("/",N3293))</f>
        <v>plays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IF(L3294&gt;0,E3294/L3294,0)</f>
        <v>19.266666666666666</v>
      </c>
      <c r="Q3294" t="str">
        <f>LEFT(N3294,FIND("/",N3294)-1)</f>
        <v>theater</v>
      </c>
      <c r="R3294" t="str">
        <f>RIGHT(N3294,LEN(N3294)-FIND("/",N3294))</f>
        <v>plays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IF(L3295&gt;0,E3295/L3295,0)</f>
        <v>84.285714285714292</v>
      </c>
      <c r="Q3295" t="str">
        <f>LEFT(N3295,FIND("/",N3295)-1)</f>
        <v>theater</v>
      </c>
      <c r="R3295" t="str">
        <f>RIGHT(N3295,LEN(N3295)-FIND("/",N3295))</f>
        <v>plays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IF(L3296&gt;0,E3296/L3296,0)</f>
        <v>29.583333333333332</v>
      </c>
      <c r="Q3296" t="str">
        <f>LEFT(N3296,FIND("/",N3296)-1)</f>
        <v>theater</v>
      </c>
      <c r="R3296" t="str">
        <f>RIGHT(N3296,LEN(N3296)-FIND("/",N3296))</f>
        <v>plays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IF(L3297&gt;0,E3297/L3297,0)</f>
        <v>26.667037037037037</v>
      </c>
      <c r="Q3297" t="str">
        <f>LEFT(N3297,FIND("/",N3297)-1)</f>
        <v>theater</v>
      </c>
      <c r="R3297" t="str">
        <f>RIGHT(N3297,LEN(N3297)-FIND("/",N3297))</f>
        <v>plays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IF(L3298&gt;0,E3298/L3298,0)</f>
        <v>45.978723404255319</v>
      </c>
      <c r="Q3298" t="str">
        <f>LEFT(N3298,FIND("/",N3298)-1)</f>
        <v>theater</v>
      </c>
      <c r="R3298" t="str">
        <f>RIGHT(N3298,LEN(N3298)-FIND("/",N3298))</f>
        <v>plays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IF(L3299&gt;0,E3299/L3299,0)</f>
        <v>125.09090909090909</v>
      </c>
      <c r="Q3299" t="str">
        <f>LEFT(N3299,FIND("/",N3299)-1)</f>
        <v>theater</v>
      </c>
      <c r="R3299" t="str">
        <f>RIGHT(N3299,LEN(N3299)-FIND("/",N3299))</f>
        <v>plays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IF(L3300&gt;0,E3300/L3300,0)</f>
        <v>141.29166666666666</v>
      </c>
      <c r="Q3300" t="str">
        <f>LEFT(N3300,FIND("/",N3300)-1)</f>
        <v>theater</v>
      </c>
      <c r="R3300" t="str">
        <f>RIGHT(N3300,LEN(N3300)-FIND("/",N3300))</f>
        <v>plays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IF(L3301&gt;0,E3301/L3301,0)</f>
        <v>55.333333333333336</v>
      </c>
      <c r="Q3301" t="str">
        <f>LEFT(N3301,FIND("/",N3301)-1)</f>
        <v>theater</v>
      </c>
      <c r="R3301" t="str">
        <f>RIGHT(N3301,LEN(N3301)-FIND("/",N3301))</f>
        <v>plays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IF(L3302&gt;0,E3302/L3302,0)</f>
        <v>46.420454545454547</v>
      </c>
      <c r="Q3302" t="str">
        <f>LEFT(N3302,FIND("/",N3302)-1)</f>
        <v>theater</v>
      </c>
      <c r="R3302" t="str">
        <f>RIGHT(N3302,LEN(N3302)-FIND("/",N3302))</f>
        <v>plays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IF(L3303&gt;0,E3303/L3303,0)</f>
        <v>57.2</v>
      </c>
      <c r="Q3303" t="str">
        <f>LEFT(N3303,FIND("/",N3303)-1)</f>
        <v>theater</v>
      </c>
      <c r="R3303" t="str">
        <f>RIGHT(N3303,LEN(N3303)-FIND("/",N3303))</f>
        <v>plays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IF(L3304&gt;0,E3304/L3304,0)</f>
        <v>173.7</v>
      </c>
      <c r="Q3304" t="str">
        <f>LEFT(N3304,FIND("/",N3304)-1)</f>
        <v>theater</v>
      </c>
      <c r="R3304" t="str">
        <f>RIGHT(N3304,LEN(N3304)-FIND("/",N3304))</f>
        <v>plays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IF(L3305&gt;0,E3305/L3305,0)</f>
        <v>59.6</v>
      </c>
      <c r="Q3305" t="str">
        <f>LEFT(N3305,FIND("/",N3305)-1)</f>
        <v>theater</v>
      </c>
      <c r="R3305" t="str">
        <f>RIGHT(N3305,LEN(N3305)-FIND("/",N3305))</f>
        <v>plays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IF(L3306&gt;0,E3306/L3306,0)</f>
        <v>89.585714285714289</v>
      </c>
      <c r="Q3306" t="str">
        <f>LEFT(N3306,FIND("/",N3306)-1)</f>
        <v>theater</v>
      </c>
      <c r="R3306" t="str">
        <f>RIGHT(N3306,LEN(N3306)-FIND("/",N3306))</f>
        <v>plays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IF(L3307&gt;0,E3307/L3307,0)</f>
        <v>204.05</v>
      </c>
      <c r="Q3307" t="str">
        <f>LEFT(N3307,FIND("/",N3307)-1)</f>
        <v>theater</v>
      </c>
      <c r="R3307" t="str">
        <f>RIGHT(N3307,LEN(N3307)-FIND("/",N3307))</f>
        <v>plays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IF(L3308&gt;0,E3308/L3308,0)</f>
        <v>48.703703703703702</v>
      </c>
      <c r="Q3308" t="str">
        <f>LEFT(N3308,FIND("/",N3308)-1)</f>
        <v>theater</v>
      </c>
      <c r="R3308" t="str">
        <f>RIGHT(N3308,LEN(N3308)-FIND("/",N3308))</f>
        <v>plays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IF(L3309&gt;0,E3309/L3309,0)</f>
        <v>53.339999999999996</v>
      </c>
      <c r="Q3309" t="str">
        <f>LEFT(N3309,FIND("/",N3309)-1)</f>
        <v>theater</v>
      </c>
      <c r="R3309" t="str">
        <f>RIGHT(N3309,LEN(N3309)-FIND("/",N3309))</f>
        <v>plays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IF(L3310&gt;0,E3310/L3310,0)</f>
        <v>75.087719298245617</v>
      </c>
      <c r="Q3310" t="str">
        <f>LEFT(N3310,FIND("/",N3310)-1)</f>
        <v>theater</v>
      </c>
      <c r="R3310" t="str">
        <f>RIGHT(N3310,LEN(N3310)-FIND("/",N3310))</f>
        <v>plays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IF(L3311&gt;0,E3311/L3311,0)</f>
        <v>18</v>
      </c>
      <c r="Q3311" t="str">
        <f>LEFT(N3311,FIND("/",N3311)-1)</f>
        <v>theater</v>
      </c>
      <c r="R3311" t="str">
        <f>RIGHT(N3311,LEN(N3311)-FIND("/",N3311))</f>
        <v>plays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IF(L3312&gt;0,E3312/L3312,0)</f>
        <v>209.83870967741936</v>
      </c>
      <c r="Q3312" t="str">
        <f>LEFT(N3312,FIND("/",N3312)-1)</f>
        <v>theater</v>
      </c>
      <c r="R3312" t="str">
        <f>RIGHT(N3312,LEN(N3312)-FIND("/",N3312))</f>
        <v>plays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IF(L3313&gt;0,E3313/L3313,0)</f>
        <v>61.022222222222226</v>
      </c>
      <c r="Q3313" t="str">
        <f>LEFT(N3313,FIND("/",N3313)-1)</f>
        <v>theater</v>
      </c>
      <c r="R3313" t="str">
        <f>RIGHT(N3313,LEN(N3313)-FIND("/",N3313))</f>
        <v>plays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IF(L3314&gt;0,E3314/L3314,0)</f>
        <v>61</v>
      </c>
      <c r="Q3314" t="str">
        <f>LEFT(N3314,FIND("/",N3314)-1)</f>
        <v>theater</v>
      </c>
      <c r="R3314" t="str">
        <f>RIGHT(N3314,LEN(N3314)-FIND("/",N3314))</f>
        <v>plays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IF(L3315&gt;0,E3315/L3315,0)</f>
        <v>80.034482758620683</v>
      </c>
      <c r="Q3315" t="str">
        <f>LEFT(N3315,FIND("/",N3315)-1)</f>
        <v>theater</v>
      </c>
      <c r="R3315" t="str">
        <f>RIGHT(N3315,LEN(N3315)-FIND("/",N3315))</f>
        <v>plays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IF(L3316&gt;0,E3316/L3316,0)</f>
        <v>29.068965517241381</v>
      </c>
      <c r="Q3316" t="str">
        <f>LEFT(N3316,FIND("/",N3316)-1)</f>
        <v>theater</v>
      </c>
      <c r="R3316" t="str">
        <f>RIGHT(N3316,LEN(N3316)-FIND("/",N3316))</f>
        <v>plays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IF(L3317&gt;0,E3317/L3317,0)</f>
        <v>49.438202247191015</v>
      </c>
      <c r="Q3317" t="str">
        <f>LEFT(N3317,FIND("/",N3317)-1)</f>
        <v>theater</v>
      </c>
      <c r="R3317" t="str">
        <f>RIGHT(N3317,LEN(N3317)-FIND("/",N3317))</f>
        <v>plays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IF(L3318&gt;0,E3318/L3318,0)</f>
        <v>93.977440000000001</v>
      </c>
      <c r="Q3318" t="str">
        <f>LEFT(N3318,FIND("/",N3318)-1)</f>
        <v>theater</v>
      </c>
      <c r="R3318" t="str">
        <f>RIGHT(N3318,LEN(N3318)-FIND("/",N3318))</f>
        <v>plays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IF(L3319&gt;0,E3319/L3319,0)</f>
        <v>61.944444444444443</v>
      </c>
      <c r="Q3319" t="str">
        <f>LEFT(N3319,FIND("/",N3319)-1)</f>
        <v>theater</v>
      </c>
      <c r="R3319" t="str">
        <f>RIGHT(N3319,LEN(N3319)-FIND("/",N3319))</f>
        <v>plays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IF(L3320&gt;0,E3320/L3320,0)</f>
        <v>78.5</v>
      </c>
      <c r="Q3320" t="str">
        <f>LEFT(N3320,FIND("/",N3320)-1)</f>
        <v>theater</v>
      </c>
      <c r="R3320" t="str">
        <f>RIGHT(N3320,LEN(N3320)-FIND("/",N3320))</f>
        <v>plays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IF(L3321&gt;0,E3321/L3321,0)</f>
        <v>33.75</v>
      </c>
      <c r="Q3321" t="str">
        <f>LEFT(N3321,FIND("/",N3321)-1)</f>
        <v>theater</v>
      </c>
      <c r="R3321" t="str">
        <f>RIGHT(N3321,LEN(N3321)-FIND("/",N3321))</f>
        <v>plays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IF(L3322&gt;0,E3322/L3322,0)</f>
        <v>66.44736842105263</v>
      </c>
      <c r="Q3322" t="str">
        <f>LEFT(N3322,FIND("/",N3322)-1)</f>
        <v>theater</v>
      </c>
      <c r="R3322" t="str">
        <f>RIGHT(N3322,LEN(N3322)-FIND("/",N3322))</f>
        <v>plays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IF(L3323&gt;0,E3323/L3323,0)</f>
        <v>35.799999999999997</v>
      </c>
      <c r="Q3323" t="str">
        <f>LEFT(N3323,FIND("/",N3323)-1)</f>
        <v>theater</v>
      </c>
      <c r="R3323" t="str">
        <f>RIGHT(N3323,LEN(N3323)-FIND("/",N3323))</f>
        <v>plays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IF(L3324&gt;0,E3324/L3324,0)</f>
        <v>145.65217391304347</v>
      </c>
      <c r="Q3324" t="str">
        <f>LEFT(N3324,FIND("/",N3324)-1)</f>
        <v>theater</v>
      </c>
      <c r="R3324" t="str">
        <f>RIGHT(N3324,LEN(N3324)-FIND("/",N3324))</f>
        <v>plays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IF(L3325&gt;0,E3325/L3325,0)</f>
        <v>25.693877551020407</v>
      </c>
      <c r="Q3325" t="str">
        <f>LEFT(N3325,FIND("/",N3325)-1)</f>
        <v>theater</v>
      </c>
      <c r="R3325" t="str">
        <f>RIGHT(N3325,LEN(N3325)-FIND("/",N3325))</f>
        <v>plays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IF(L3326&gt;0,E3326/L3326,0)</f>
        <v>152.5</v>
      </c>
      <c r="Q3326" t="str">
        <f>LEFT(N3326,FIND("/",N3326)-1)</f>
        <v>theater</v>
      </c>
      <c r="R3326" t="str">
        <f>RIGHT(N3326,LEN(N3326)-FIND("/",N3326))</f>
        <v>plays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IF(L3327&gt;0,E3327/L3327,0)</f>
        <v>30</v>
      </c>
      <c r="Q3327" t="str">
        <f>LEFT(N3327,FIND("/",N3327)-1)</f>
        <v>theater</v>
      </c>
      <c r="R3327" t="str">
        <f>RIGHT(N3327,LEN(N3327)-FIND("/",N3327))</f>
        <v>plays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IF(L3328&gt;0,E3328/L3328,0)</f>
        <v>142.28070175438597</v>
      </c>
      <c r="Q3328" t="str">
        <f>LEFT(N3328,FIND("/",N3328)-1)</f>
        <v>theater</v>
      </c>
      <c r="R3328" t="str">
        <f>RIGHT(N3328,LEN(N3328)-FIND("/",N3328))</f>
        <v>plays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IF(L3329&gt;0,E3329/L3329,0)</f>
        <v>24.545454545454547</v>
      </c>
      <c r="Q3329" t="str">
        <f>LEFT(N3329,FIND("/",N3329)-1)</f>
        <v>theater</v>
      </c>
      <c r="R3329" t="str">
        <f>RIGHT(N3329,LEN(N3329)-FIND("/",N3329))</f>
        <v>plays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IF(L3330&gt;0,E3330/L3330,0)</f>
        <v>292.77777777777777</v>
      </c>
      <c r="Q3330" t="str">
        <f>LEFT(N3330,FIND("/",N3330)-1)</f>
        <v>theater</v>
      </c>
      <c r="R3330" t="str">
        <f>RIGHT(N3330,LEN(N3330)-FIND("/",N3330))</f>
        <v>plays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IF(L3331&gt;0,E3331/L3331,0)</f>
        <v>44.92307692307692</v>
      </c>
      <c r="Q3331" t="str">
        <f>LEFT(N3331,FIND("/",N3331)-1)</f>
        <v>theater</v>
      </c>
      <c r="R3331" t="str">
        <f>RIGHT(N3331,LEN(N3331)-FIND("/",N3331))</f>
        <v>plays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IF(L3332&gt;0,E3332/L3332,0)</f>
        <v>23.10144927536232</v>
      </c>
      <c r="Q3332" t="str">
        <f>LEFT(N3332,FIND("/",N3332)-1)</f>
        <v>theater</v>
      </c>
      <c r="R3332" t="str">
        <f>RIGHT(N3332,LEN(N3332)-FIND("/",N3332))</f>
        <v>plays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IF(L3333&gt;0,E3333/L3333,0)</f>
        <v>80.400000000000006</v>
      </c>
      <c r="Q3333" t="str">
        <f>LEFT(N3333,FIND("/",N3333)-1)</f>
        <v>theater</v>
      </c>
      <c r="R3333" t="str">
        <f>RIGHT(N3333,LEN(N3333)-FIND("/",N3333))</f>
        <v>plays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IF(L3334&gt;0,E3334/L3334,0)</f>
        <v>72.289156626506028</v>
      </c>
      <c r="Q3334" t="str">
        <f>LEFT(N3334,FIND("/",N3334)-1)</f>
        <v>theater</v>
      </c>
      <c r="R3334" t="str">
        <f>RIGHT(N3334,LEN(N3334)-FIND("/",N3334))</f>
        <v>plays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IF(L3335&gt;0,E3335/L3335,0)</f>
        <v>32.972972972972975</v>
      </c>
      <c r="Q3335" t="str">
        <f>LEFT(N3335,FIND("/",N3335)-1)</f>
        <v>theater</v>
      </c>
      <c r="R3335" t="str">
        <f>RIGHT(N3335,LEN(N3335)-FIND("/",N3335))</f>
        <v>plays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IF(L3336&gt;0,E3336/L3336,0)</f>
        <v>116.65217391304348</v>
      </c>
      <c r="Q3336" t="str">
        <f>LEFT(N3336,FIND("/",N3336)-1)</f>
        <v>theater</v>
      </c>
      <c r="R3336" t="str">
        <f>RIGHT(N3336,LEN(N3336)-FIND("/",N3336))</f>
        <v>plays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IF(L3337&gt;0,E3337/L3337,0)</f>
        <v>79.61904761904762</v>
      </c>
      <c r="Q3337" t="str">
        <f>LEFT(N3337,FIND("/",N3337)-1)</f>
        <v>theater</v>
      </c>
      <c r="R3337" t="str">
        <f>RIGHT(N3337,LEN(N3337)-FIND("/",N3337))</f>
        <v>plays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IF(L3338&gt;0,E3338/L3338,0)</f>
        <v>27.777777777777779</v>
      </c>
      <c r="Q3338" t="str">
        <f>LEFT(N3338,FIND("/",N3338)-1)</f>
        <v>theater</v>
      </c>
      <c r="R3338" t="str">
        <f>RIGHT(N3338,LEN(N3338)-FIND("/",N3338))</f>
        <v>plays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IF(L3339&gt;0,E3339/L3339,0)</f>
        <v>81.029411764705884</v>
      </c>
      <c r="Q3339" t="str">
        <f>LEFT(N3339,FIND("/",N3339)-1)</f>
        <v>theater</v>
      </c>
      <c r="R3339" t="str">
        <f>RIGHT(N3339,LEN(N3339)-FIND("/",N3339))</f>
        <v>plays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IF(L3340&gt;0,E3340/L3340,0)</f>
        <v>136.84821428571428</v>
      </c>
      <c r="Q3340" t="str">
        <f>LEFT(N3340,FIND("/",N3340)-1)</f>
        <v>theater</v>
      </c>
      <c r="R3340" t="str">
        <f>RIGHT(N3340,LEN(N3340)-FIND("/",N3340))</f>
        <v>plays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IF(L3341&gt;0,E3341/L3341,0)</f>
        <v>177.61702127659575</v>
      </c>
      <c r="Q3341" t="str">
        <f>LEFT(N3341,FIND("/",N3341)-1)</f>
        <v>theater</v>
      </c>
      <c r="R3341" t="str">
        <f>RIGHT(N3341,LEN(N3341)-FIND("/",N3341))</f>
        <v>plays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IF(L3342&gt;0,E3342/L3342,0)</f>
        <v>109.07894736842105</v>
      </c>
      <c r="Q3342" t="str">
        <f>LEFT(N3342,FIND("/",N3342)-1)</f>
        <v>theater</v>
      </c>
      <c r="R3342" t="str">
        <f>RIGHT(N3342,LEN(N3342)-FIND("/",N3342))</f>
        <v>plays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IF(L3343&gt;0,E3343/L3343,0)</f>
        <v>119.64285714285714</v>
      </c>
      <c r="Q3343" t="str">
        <f>LEFT(N3343,FIND("/",N3343)-1)</f>
        <v>theater</v>
      </c>
      <c r="R3343" t="str">
        <f>RIGHT(N3343,LEN(N3343)-FIND("/",N3343))</f>
        <v>plays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IF(L3344&gt;0,E3344/L3344,0)</f>
        <v>78.205128205128204</v>
      </c>
      <c r="Q3344" t="str">
        <f>LEFT(N3344,FIND("/",N3344)-1)</f>
        <v>theater</v>
      </c>
      <c r="R3344" t="str">
        <f>RIGHT(N3344,LEN(N3344)-FIND("/",N3344))</f>
        <v>plays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IF(L3345&gt;0,E3345/L3345,0)</f>
        <v>52.173913043478258</v>
      </c>
      <c r="Q3345" t="str">
        <f>LEFT(N3345,FIND("/",N3345)-1)</f>
        <v>theater</v>
      </c>
      <c r="R3345" t="str">
        <f>RIGHT(N3345,LEN(N3345)-FIND("/",N3345))</f>
        <v>plays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IF(L3346&gt;0,E3346/L3346,0)</f>
        <v>114.125</v>
      </c>
      <c r="Q3346" t="str">
        <f>LEFT(N3346,FIND("/",N3346)-1)</f>
        <v>theater</v>
      </c>
      <c r="R3346" t="str">
        <f>RIGHT(N3346,LEN(N3346)-FIND("/",N3346))</f>
        <v>plays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IF(L3347&gt;0,E3347/L3347,0)</f>
        <v>50</v>
      </c>
      <c r="Q3347" t="str">
        <f>LEFT(N3347,FIND("/",N3347)-1)</f>
        <v>theater</v>
      </c>
      <c r="R3347" t="str">
        <f>RIGHT(N3347,LEN(N3347)-FIND("/",N3347))</f>
        <v>plays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IF(L3348&gt;0,E3348/L3348,0)</f>
        <v>91.666666666666671</v>
      </c>
      <c r="Q3348" t="str">
        <f>LEFT(N3348,FIND("/",N3348)-1)</f>
        <v>theater</v>
      </c>
      <c r="R3348" t="str">
        <f>RIGHT(N3348,LEN(N3348)-FIND("/",N3348))</f>
        <v>plays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IF(L3349&gt;0,E3349/L3349,0)</f>
        <v>108.59090909090909</v>
      </c>
      <c r="Q3349" t="str">
        <f>LEFT(N3349,FIND("/",N3349)-1)</f>
        <v>theater</v>
      </c>
      <c r="R3349" t="str">
        <f>RIGHT(N3349,LEN(N3349)-FIND("/",N3349))</f>
        <v>plays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IF(L3350&gt;0,E3350/L3350,0)</f>
        <v>69.822784810126578</v>
      </c>
      <c r="Q3350" t="str">
        <f>LEFT(N3350,FIND("/",N3350)-1)</f>
        <v>theater</v>
      </c>
      <c r="R3350" t="str">
        <f>RIGHT(N3350,LEN(N3350)-FIND("/",N3350))</f>
        <v>plays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IF(L3351&gt;0,E3351/L3351,0)</f>
        <v>109.57142857142857</v>
      </c>
      <c r="Q3351" t="str">
        <f>LEFT(N3351,FIND("/",N3351)-1)</f>
        <v>theater</v>
      </c>
      <c r="R3351" t="str">
        <f>RIGHT(N3351,LEN(N3351)-FIND("/",N3351))</f>
        <v>plays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IF(L3352&gt;0,E3352/L3352,0)</f>
        <v>71.666666666666671</v>
      </c>
      <c r="Q3352" t="str">
        <f>LEFT(N3352,FIND("/",N3352)-1)</f>
        <v>theater</v>
      </c>
      <c r="R3352" t="str">
        <f>RIGHT(N3352,LEN(N3352)-FIND("/",N3352))</f>
        <v>plays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IF(L3353&gt;0,E3353/L3353,0)</f>
        <v>93.611111111111114</v>
      </c>
      <c r="Q3353" t="str">
        <f>LEFT(N3353,FIND("/",N3353)-1)</f>
        <v>theater</v>
      </c>
      <c r="R3353" t="str">
        <f>RIGHT(N3353,LEN(N3353)-FIND("/",N3353))</f>
        <v>plays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IF(L3354&gt;0,E3354/L3354,0)</f>
        <v>76.8</v>
      </c>
      <c r="Q3354" t="str">
        <f>LEFT(N3354,FIND("/",N3354)-1)</f>
        <v>theater</v>
      </c>
      <c r="R3354" t="str">
        <f>RIGHT(N3354,LEN(N3354)-FIND("/",N3354))</f>
        <v>plays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IF(L3355&gt;0,E3355/L3355,0)</f>
        <v>35.795454545454547</v>
      </c>
      <c r="Q3355" t="str">
        <f>LEFT(N3355,FIND("/",N3355)-1)</f>
        <v>theater</v>
      </c>
      <c r="R3355" t="str">
        <f>RIGHT(N3355,LEN(N3355)-FIND("/",N3355))</f>
        <v>plays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IF(L3356&gt;0,E3356/L3356,0)</f>
        <v>55.6</v>
      </c>
      <c r="Q3356" t="str">
        <f>LEFT(N3356,FIND("/",N3356)-1)</f>
        <v>theater</v>
      </c>
      <c r="R3356" t="str">
        <f>RIGHT(N3356,LEN(N3356)-FIND("/",N3356))</f>
        <v>plays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IF(L3357&gt;0,E3357/L3357,0)</f>
        <v>147.33333333333334</v>
      </c>
      <c r="Q3357" t="str">
        <f>LEFT(N3357,FIND("/",N3357)-1)</f>
        <v>theater</v>
      </c>
      <c r="R3357" t="str">
        <f>RIGHT(N3357,LEN(N3357)-FIND("/",N3357))</f>
        <v>plays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IF(L3358&gt;0,E3358/L3358,0)</f>
        <v>56.333333333333336</v>
      </c>
      <c r="Q3358" t="str">
        <f>LEFT(N3358,FIND("/",N3358)-1)</f>
        <v>theater</v>
      </c>
      <c r="R3358" t="str">
        <f>RIGHT(N3358,LEN(N3358)-FIND("/",N3358))</f>
        <v>plays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IF(L3359&gt;0,E3359/L3359,0)</f>
        <v>96.19047619047619</v>
      </c>
      <c r="Q3359" t="str">
        <f>LEFT(N3359,FIND("/",N3359)-1)</f>
        <v>theater</v>
      </c>
      <c r="R3359" t="str">
        <f>RIGHT(N3359,LEN(N3359)-FIND("/",N3359))</f>
        <v>plays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IF(L3360&gt;0,E3360/L3360,0)</f>
        <v>63.574074074074076</v>
      </c>
      <c r="Q3360" t="str">
        <f>LEFT(N3360,FIND("/",N3360)-1)</f>
        <v>theater</v>
      </c>
      <c r="R3360" t="str">
        <f>RIGHT(N3360,LEN(N3360)-FIND("/",N3360))</f>
        <v>plays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IF(L3361&gt;0,E3361/L3361,0)</f>
        <v>184.78260869565219</v>
      </c>
      <c r="Q3361" t="str">
        <f>LEFT(N3361,FIND("/",N3361)-1)</f>
        <v>theater</v>
      </c>
      <c r="R3361" t="str">
        <f>RIGHT(N3361,LEN(N3361)-FIND("/",N3361))</f>
        <v>plays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IF(L3362&gt;0,E3362/L3362,0)</f>
        <v>126.72222222222223</v>
      </c>
      <c r="Q3362" t="str">
        <f>LEFT(N3362,FIND("/",N3362)-1)</f>
        <v>theater</v>
      </c>
      <c r="R3362" t="str">
        <f>RIGHT(N3362,LEN(N3362)-FIND("/",N3362))</f>
        <v>plays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IF(L3363&gt;0,E3363/L3363,0)</f>
        <v>83.42647058823529</v>
      </c>
      <c r="Q3363" t="str">
        <f>LEFT(N3363,FIND("/",N3363)-1)</f>
        <v>theater</v>
      </c>
      <c r="R3363" t="str">
        <f>RIGHT(N3363,LEN(N3363)-FIND("/",N3363))</f>
        <v>plays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IF(L3364&gt;0,E3364/L3364,0)</f>
        <v>54.5</v>
      </c>
      <c r="Q3364" t="str">
        <f>LEFT(N3364,FIND("/",N3364)-1)</f>
        <v>theater</v>
      </c>
      <c r="R3364" t="str">
        <f>RIGHT(N3364,LEN(N3364)-FIND("/",N3364))</f>
        <v>plays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IF(L3365&gt;0,E3365/L3365,0)</f>
        <v>302.30769230769232</v>
      </c>
      <c r="Q3365" t="str">
        <f>LEFT(N3365,FIND("/",N3365)-1)</f>
        <v>theater</v>
      </c>
      <c r="R3365" t="str">
        <f>RIGHT(N3365,LEN(N3365)-FIND("/",N3365))</f>
        <v>plays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IF(L3366&gt;0,E3366/L3366,0)</f>
        <v>44.138888888888886</v>
      </c>
      <c r="Q3366" t="str">
        <f>LEFT(N3366,FIND("/",N3366)-1)</f>
        <v>theater</v>
      </c>
      <c r="R3366" t="str">
        <f>RIGHT(N3366,LEN(N3366)-FIND("/",N3366))</f>
        <v>plays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IF(L3367&gt;0,E3367/L3367,0)</f>
        <v>866.66666666666663</v>
      </c>
      <c r="Q3367" t="str">
        <f>LEFT(N3367,FIND("/",N3367)-1)</f>
        <v>theater</v>
      </c>
      <c r="R3367" t="str">
        <f>RIGHT(N3367,LEN(N3367)-FIND("/",N3367))</f>
        <v>plays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IF(L3368&gt;0,E3368/L3368,0)</f>
        <v>61.388888888888886</v>
      </c>
      <c r="Q3368" t="str">
        <f>LEFT(N3368,FIND("/",N3368)-1)</f>
        <v>theater</v>
      </c>
      <c r="R3368" t="str">
        <f>RIGHT(N3368,LEN(N3368)-FIND("/",N3368))</f>
        <v>plays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IF(L3369&gt;0,E3369/L3369,0)</f>
        <v>29.666666666666668</v>
      </c>
      <c r="Q3369" t="str">
        <f>LEFT(N3369,FIND("/",N3369)-1)</f>
        <v>theater</v>
      </c>
      <c r="R3369" t="str">
        <f>RIGHT(N3369,LEN(N3369)-FIND("/",N3369))</f>
        <v>plays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IF(L3370&gt;0,E3370/L3370,0)</f>
        <v>45.478260869565219</v>
      </c>
      <c r="Q3370" t="str">
        <f>LEFT(N3370,FIND("/",N3370)-1)</f>
        <v>theater</v>
      </c>
      <c r="R3370" t="str">
        <f>RIGHT(N3370,LEN(N3370)-FIND("/",N3370))</f>
        <v>plays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IF(L3371&gt;0,E3371/L3371,0)</f>
        <v>96.203703703703709</v>
      </c>
      <c r="Q3371" t="str">
        <f>LEFT(N3371,FIND("/",N3371)-1)</f>
        <v>theater</v>
      </c>
      <c r="R3371" t="str">
        <f>RIGHT(N3371,LEN(N3371)-FIND("/",N3371))</f>
        <v>plays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IF(L3372&gt;0,E3372/L3372,0)</f>
        <v>67.92307692307692</v>
      </c>
      <c r="Q3372" t="str">
        <f>LEFT(N3372,FIND("/",N3372)-1)</f>
        <v>theater</v>
      </c>
      <c r="R3372" t="str">
        <f>RIGHT(N3372,LEN(N3372)-FIND("/",N3372))</f>
        <v>plays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IF(L3373&gt;0,E3373/L3373,0)</f>
        <v>30.777777777777779</v>
      </c>
      <c r="Q3373" t="str">
        <f>LEFT(N3373,FIND("/",N3373)-1)</f>
        <v>theater</v>
      </c>
      <c r="R3373" t="str">
        <f>RIGHT(N3373,LEN(N3373)-FIND("/",N3373))</f>
        <v>plays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IF(L3374&gt;0,E3374/L3374,0)</f>
        <v>38.333333333333336</v>
      </c>
      <c r="Q3374" t="str">
        <f>LEFT(N3374,FIND("/",N3374)-1)</f>
        <v>theater</v>
      </c>
      <c r="R3374" t="str">
        <f>RIGHT(N3374,LEN(N3374)-FIND("/",N3374))</f>
        <v>plays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IF(L3375&gt;0,E3375/L3375,0)</f>
        <v>66.833333333333329</v>
      </c>
      <c r="Q3375" t="str">
        <f>LEFT(N3375,FIND("/",N3375)-1)</f>
        <v>theater</v>
      </c>
      <c r="R3375" t="str">
        <f>RIGHT(N3375,LEN(N3375)-FIND("/",N3375))</f>
        <v>plays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IF(L3376&gt;0,E3376/L3376,0)</f>
        <v>71.730769230769226</v>
      </c>
      <c r="Q3376" t="str">
        <f>LEFT(N3376,FIND("/",N3376)-1)</f>
        <v>theater</v>
      </c>
      <c r="R3376" t="str">
        <f>RIGHT(N3376,LEN(N3376)-FIND("/",N3376))</f>
        <v>plays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IF(L3377&gt;0,E3377/L3377,0)</f>
        <v>176.47058823529412</v>
      </c>
      <c r="Q3377" t="str">
        <f>LEFT(N3377,FIND("/",N3377)-1)</f>
        <v>theater</v>
      </c>
      <c r="R3377" t="str">
        <f>RIGHT(N3377,LEN(N3377)-FIND("/",N3377))</f>
        <v>plays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IF(L3378&gt;0,E3378/L3378,0)</f>
        <v>421.10526315789474</v>
      </c>
      <c r="Q3378" t="str">
        <f>LEFT(N3378,FIND("/",N3378)-1)</f>
        <v>theater</v>
      </c>
      <c r="R3378" t="str">
        <f>RIGHT(N3378,LEN(N3378)-FIND("/",N3378))</f>
        <v>plays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IF(L3379&gt;0,E3379/L3379,0)</f>
        <v>104.98701298701299</v>
      </c>
      <c r="Q3379" t="str">
        <f>LEFT(N3379,FIND("/",N3379)-1)</f>
        <v>theater</v>
      </c>
      <c r="R3379" t="str">
        <f>RIGHT(N3379,LEN(N3379)-FIND("/",N3379))</f>
        <v>plays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IF(L3380&gt;0,E3380/L3380,0)</f>
        <v>28.19047619047619</v>
      </c>
      <c r="Q3380" t="str">
        <f>LEFT(N3380,FIND("/",N3380)-1)</f>
        <v>theater</v>
      </c>
      <c r="R3380" t="str">
        <f>RIGHT(N3380,LEN(N3380)-FIND("/",N3380))</f>
        <v>plays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IF(L3381&gt;0,E3381/L3381,0)</f>
        <v>54.55263157894737</v>
      </c>
      <c r="Q3381" t="str">
        <f>LEFT(N3381,FIND("/",N3381)-1)</f>
        <v>theater</v>
      </c>
      <c r="R3381" t="str">
        <f>RIGHT(N3381,LEN(N3381)-FIND("/",N3381))</f>
        <v>plays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IF(L3382&gt;0,E3382/L3382,0)</f>
        <v>111.89285714285714</v>
      </c>
      <c r="Q3382" t="str">
        <f>LEFT(N3382,FIND("/",N3382)-1)</f>
        <v>theater</v>
      </c>
      <c r="R3382" t="str">
        <f>RIGHT(N3382,LEN(N3382)-FIND("/",N3382))</f>
        <v>plays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IF(L3383&gt;0,E3383/L3383,0)</f>
        <v>85.208333333333329</v>
      </c>
      <c r="Q3383" t="str">
        <f>LEFT(N3383,FIND("/",N3383)-1)</f>
        <v>theater</v>
      </c>
      <c r="R3383" t="str">
        <f>RIGHT(N3383,LEN(N3383)-FIND("/",N3383))</f>
        <v>plays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IF(L3384&gt;0,E3384/L3384,0)</f>
        <v>76.652173913043484</v>
      </c>
      <c r="Q3384" t="str">
        <f>LEFT(N3384,FIND("/",N3384)-1)</f>
        <v>theater</v>
      </c>
      <c r="R3384" t="str">
        <f>RIGHT(N3384,LEN(N3384)-FIND("/",N3384))</f>
        <v>plays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IF(L3385&gt;0,E3385/L3385,0)</f>
        <v>65.166666666666671</v>
      </c>
      <c r="Q3385" t="str">
        <f>LEFT(N3385,FIND("/",N3385)-1)</f>
        <v>theater</v>
      </c>
      <c r="R3385" t="str">
        <f>RIGHT(N3385,LEN(N3385)-FIND("/",N3385))</f>
        <v>plays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IF(L3386&gt;0,E3386/L3386,0)</f>
        <v>93.760312499999998</v>
      </c>
      <c r="Q3386" t="str">
        <f>LEFT(N3386,FIND("/",N3386)-1)</f>
        <v>theater</v>
      </c>
      <c r="R3386" t="str">
        <f>RIGHT(N3386,LEN(N3386)-FIND("/",N3386))</f>
        <v>plays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IF(L3387&gt;0,E3387/L3387,0)</f>
        <v>133.33333333333334</v>
      </c>
      <c r="Q3387" t="str">
        <f>LEFT(N3387,FIND("/",N3387)-1)</f>
        <v>theater</v>
      </c>
      <c r="R3387" t="str">
        <f>RIGHT(N3387,LEN(N3387)-FIND("/",N3387))</f>
        <v>plays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IF(L3388&gt;0,E3388/L3388,0)</f>
        <v>51.219512195121951</v>
      </c>
      <c r="Q3388" t="str">
        <f>LEFT(N3388,FIND("/",N3388)-1)</f>
        <v>theater</v>
      </c>
      <c r="R3388" t="str">
        <f>RIGHT(N3388,LEN(N3388)-FIND("/",N3388))</f>
        <v>plays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IF(L3389&gt;0,E3389/L3389,0)</f>
        <v>100.17142857142858</v>
      </c>
      <c r="Q3389" t="str">
        <f>LEFT(N3389,FIND("/",N3389)-1)</f>
        <v>theater</v>
      </c>
      <c r="R3389" t="str">
        <f>RIGHT(N3389,LEN(N3389)-FIND("/",N3389))</f>
        <v>plays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IF(L3390&gt;0,E3390/L3390,0)</f>
        <v>34.6</v>
      </c>
      <c r="Q3390" t="str">
        <f>LEFT(N3390,FIND("/",N3390)-1)</f>
        <v>theater</v>
      </c>
      <c r="R3390" t="str">
        <f>RIGHT(N3390,LEN(N3390)-FIND("/",N3390))</f>
        <v>plays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IF(L3391&gt;0,E3391/L3391,0)</f>
        <v>184.67741935483872</v>
      </c>
      <c r="Q3391" t="str">
        <f>LEFT(N3391,FIND("/",N3391)-1)</f>
        <v>theater</v>
      </c>
      <c r="R3391" t="str">
        <f>RIGHT(N3391,LEN(N3391)-FIND("/",N3391))</f>
        <v>plays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IF(L3392&gt;0,E3392/L3392,0)</f>
        <v>69.818181818181813</v>
      </c>
      <c r="Q3392" t="str">
        <f>LEFT(N3392,FIND("/",N3392)-1)</f>
        <v>theater</v>
      </c>
      <c r="R3392" t="str">
        <f>RIGHT(N3392,LEN(N3392)-FIND("/",N3392))</f>
        <v>plays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IF(L3393&gt;0,E3393/L3393,0)</f>
        <v>61.944444444444443</v>
      </c>
      <c r="Q3393" t="str">
        <f>LEFT(N3393,FIND("/",N3393)-1)</f>
        <v>theater</v>
      </c>
      <c r="R3393" t="str">
        <f>RIGHT(N3393,LEN(N3393)-FIND("/",N3393))</f>
        <v>plays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IF(L3394&gt;0,E3394/L3394,0)</f>
        <v>41.666666666666664</v>
      </c>
      <c r="Q3394" t="str">
        <f>LEFT(N3394,FIND("/",N3394)-1)</f>
        <v>theater</v>
      </c>
      <c r="R3394" t="str">
        <f>RIGHT(N3394,LEN(N3394)-FIND("/",N3394))</f>
        <v>plays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IF(L3395&gt;0,E3395/L3395,0)</f>
        <v>36.06818181818182</v>
      </c>
      <c r="Q3395" t="str">
        <f>LEFT(N3395,FIND("/",N3395)-1)</f>
        <v>theater</v>
      </c>
      <c r="R3395" t="str">
        <f>RIGHT(N3395,LEN(N3395)-FIND("/",N3395))</f>
        <v>plays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IF(L3396&gt;0,E3396/L3396,0)</f>
        <v>29</v>
      </c>
      <c r="Q3396" t="str">
        <f>LEFT(N3396,FIND("/",N3396)-1)</f>
        <v>theater</v>
      </c>
      <c r="R3396" t="str">
        <f>RIGHT(N3396,LEN(N3396)-FIND("/",N3396))</f>
        <v>plays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IF(L3397&gt;0,E3397/L3397,0)</f>
        <v>24.210526315789473</v>
      </c>
      <c r="Q3397" t="str">
        <f>LEFT(N3397,FIND("/",N3397)-1)</f>
        <v>theater</v>
      </c>
      <c r="R3397" t="str">
        <f>RIGHT(N3397,LEN(N3397)-FIND("/",N3397))</f>
        <v>plays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IF(L3398&gt;0,E3398/L3398,0)</f>
        <v>55.892857142857146</v>
      </c>
      <c r="Q3398" t="str">
        <f>LEFT(N3398,FIND("/",N3398)-1)</f>
        <v>theater</v>
      </c>
      <c r="R3398" t="str">
        <f>RIGHT(N3398,LEN(N3398)-FIND("/",N3398))</f>
        <v>plays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IF(L3399&gt;0,E3399/L3399,0)</f>
        <v>11.666666666666666</v>
      </c>
      <c r="Q3399" t="str">
        <f>LEFT(N3399,FIND("/",N3399)-1)</f>
        <v>theater</v>
      </c>
      <c r="R3399" t="str">
        <f>RIGHT(N3399,LEN(N3399)-FIND("/",N3399))</f>
        <v>plays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IF(L3400&gt;0,E3400/L3400,0)</f>
        <v>68.353846153846149</v>
      </c>
      <c r="Q3400" t="str">
        <f>LEFT(N3400,FIND("/",N3400)-1)</f>
        <v>theater</v>
      </c>
      <c r="R3400" t="str">
        <f>RIGHT(N3400,LEN(N3400)-FIND("/",N3400))</f>
        <v>plays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IF(L3401&gt;0,E3401/L3401,0)</f>
        <v>27.065217391304348</v>
      </c>
      <c r="Q3401" t="str">
        <f>LEFT(N3401,FIND("/",N3401)-1)</f>
        <v>theater</v>
      </c>
      <c r="R3401" t="str">
        <f>RIGHT(N3401,LEN(N3401)-FIND("/",N3401))</f>
        <v>plays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IF(L3402&gt;0,E3402/L3402,0)</f>
        <v>118.12941176470588</v>
      </c>
      <c r="Q3402" t="str">
        <f>LEFT(N3402,FIND("/",N3402)-1)</f>
        <v>theater</v>
      </c>
      <c r="R3402" t="str">
        <f>RIGHT(N3402,LEN(N3402)-FIND("/",N3402))</f>
        <v>plays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IF(L3403&gt;0,E3403/L3403,0)</f>
        <v>44.757575757575758</v>
      </c>
      <c r="Q3403" t="str">
        <f>LEFT(N3403,FIND("/",N3403)-1)</f>
        <v>theater</v>
      </c>
      <c r="R3403" t="str">
        <f>RIGHT(N3403,LEN(N3403)-FIND("/",N3403))</f>
        <v>plays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IF(L3404&gt;0,E3404/L3404,0)</f>
        <v>99.787878787878782</v>
      </c>
      <c r="Q3404" t="str">
        <f>LEFT(N3404,FIND("/",N3404)-1)</f>
        <v>theater</v>
      </c>
      <c r="R3404" t="str">
        <f>RIGHT(N3404,LEN(N3404)-FIND("/",N3404))</f>
        <v>plays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IF(L3405&gt;0,E3405/L3405,0)</f>
        <v>117.64705882352941</v>
      </c>
      <c r="Q3405" t="str">
        <f>LEFT(N3405,FIND("/",N3405)-1)</f>
        <v>theater</v>
      </c>
      <c r="R3405" t="str">
        <f>RIGHT(N3405,LEN(N3405)-FIND("/",N3405))</f>
        <v>plays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IF(L3406&gt;0,E3406/L3406,0)</f>
        <v>203.33333333333334</v>
      </c>
      <c r="Q3406" t="str">
        <f>LEFT(N3406,FIND("/",N3406)-1)</f>
        <v>theater</v>
      </c>
      <c r="R3406" t="str">
        <f>RIGHT(N3406,LEN(N3406)-FIND("/",N3406))</f>
        <v>plays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IF(L3407&gt;0,E3407/L3407,0)</f>
        <v>28.323529411764707</v>
      </c>
      <c r="Q3407" t="str">
        <f>LEFT(N3407,FIND("/",N3407)-1)</f>
        <v>theater</v>
      </c>
      <c r="R3407" t="str">
        <f>RIGHT(N3407,LEN(N3407)-FIND("/",N3407))</f>
        <v>plays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IF(L3408&gt;0,E3408/L3408,0)</f>
        <v>110.23076923076923</v>
      </c>
      <c r="Q3408" t="str">
        <f>LEFT(N3408,FIND("/",N3408)-1)</f>
        <v>theater</v>
      </c>
      <c r="R3408" t="str">
        <f>RIGHT(N3408,LEN(N3408)-FIND("/",N3408))</f>
        <v>plays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IF(L3409&gt;0,E3409/L3409,0)</f>
        <v>31.970149253731343</v>
      </c>
      <c r="Q3409" t="str">
        <f>LEFT(N3409,FIND("/",N3409)-1)</f>
        <v>theater</v>
      </c>
      <c r="R3409" t="str">
        <f>RIGHT(N3409,LEN(N3409)-FIND("/",N3409))</f>
        <v>plays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IF(L3410&gt;0,E3410/L3410,0)</f>
        <v>58.611111111111114</v>
      </c>
      <c r="Q3410" t="str">
        <f>LEFT(N3410,FIND("/",N3410)-1)</f>
        <v>theater</v>
      </c>
      <c r="R3410" t="str">
        <f>RIGHT(N3410,LEN(N3410)-FIND("/",N3410))</f>
        <v>plays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IF(L3411&gt;0,E3411/L3411,0)</f>
        <v>29.428571428571427</v>
      </c>
      <c r="Q3411" t="str">
        <f>LEFT(N3411,FIND("/",N3411)-1)</f>
        <v>theater</v>
      </c>
      <c r="R3411" t="str">
        <f>RIGHT(N3411,LEN(N3411)-FIND("/",N3411))</f>
        <v>plays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IF(L3412&gt;0,E3412/L3412,0)</f>
        <v>81.375</v>
      </c>
      <c r="Q3412" t="str">
        <f>LEFT(N3412,FIND("/",N3412)-1)</f>
        <v>theater</v>
      </c>
      <c r="R3412" t="str">
        <f>RIGHT(N3412,LEN(N3412)-FIND("/",N3412))</f>
        <v>plays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IF(L3413&gt;0,E3413/L3413,0)</f>
        <v>199.16666666666666</v>
      </c>
      <c r="Q3413" t="str">
        <f>LEFT(N3413,FIND("/",N3413)-1)</f>
        <v>theater</v>
      </c>
      <c r="R3413" t="str">
        <f>RIGHT(N3413,LEN(N3413)-FIND("/",N3413))</f>
        <v>plays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IF(L3414&gt;0,E3414/L3414,0)</f>
        <v>115.38461538461539</v>
      </c>
      <c r="Q3414" t="str">
        <f>LEFT(N3414,FIND("/",N3414)-1)</f>
        <v>theater</v>
      </c>
      <c r="R3414" t="str">
        <f>RIGHT(N3414,LEN(N3414)-FIND("/",N3414))</f>
        <v>plays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IF(L3415&gt;0,E3415/L3415,0)</f>
        <v>46.428571428571431</v>
      </c>
      <c r="Q3415" t="str">
        <f>LEFT(N3415,FIND("/",N3415)-1)</f>
        <v>theater</v>
      </c>
      <c r="R3415" t="str">
        <f>RIGHT(N3415,LEN(N3415)-FIND("/",N3415))</f>
        <v>plays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IF(L3416&gt;0,E3416/L3416,0)</f>
        <v>70.568181818181813</v>
      </c>
      <c r="Q3416" t="str">
        <f>LEFT(N3416,FIND("/",N3416)-1)</f>
        <v>theater</v>
      </c>
      <c r="R3416" t="str">
        <f>RIGHT(N3416,LEN(N3416)-FIND("/",N3416))</f>
        <v>plays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IF(L3417&gt;0,E3417/L3417,0)</f>
        <v>22.222222222222221</v>
      </c>
      <c r="Q3417" t="str">
        <f>LEFT(N3417,FIND("/",N3417)-1)</f>
        <v>theater</v>
      </c>
      <c r="R3417" t="str">
        <f>RIGHT(N3417,LEN(N3417)-FIND("/",N3417))</f>
        <v>plays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IF(L3418&gt;0,E3418/L3418,0)</f>
        <v>159.46666666666667</v>
      </c>
      <c r="Q3418" t="str">
        <f>LEFT(N3418,FIND("/",N3418)-1)</f>
        <v>theater</v>
      </c>
      <c r="R3418" t="str">
        <f>RIGHT(N3418,LEN(N3418)-FIND("/",N3418))</f>
        <v>plays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IF(L3419&gt;0,E3419/L3419,0)</f>
        <v>37.777999999999999</v>
      </c>
      <c r="Q3419" t="str">
        <f>LEFT(N3419,FIND("/",N3419)-1)</f>
        <v>theater</v>
      </c>
      <c r="R3419" t="str">
        <f>RIGHT(N3419,LEN(N3419)-FIND("/",N3419))</f>
        <v>plays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IF(L3420&gt;0,E3420/L3420,0)</f>
        <v>72.053571428571431</v>
      </c>
      <c r="Q3420" t="str">
        <f>LEFT(N3420,FIND("/",N3420)-1)</f>
        <v>theater</v>
      </c>
      <c r="R3420" t="str">
        <f>RIGHT(N3420,LEN(N3420)-FIND("/",N3420))</f>
        <v>plays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IF(L3421&gt;0,E3421/L3421,0)</f>
        <v>63.695652173913047</v>
      </c>
      <c r="Q3421" t="str">
        <f>LEFT(N3421,FIND("/",N3421)-1)</f>
        <v>theater</v>
      </c>
      <c r="R3421" t="str">
        <f>RIGHT(N3421,LEN(N3421)-FIND("/",N3421))</f>
        <v>plays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IF(L3422&gt;0,E3422/L3422,0)</f>
        <v>28.411764705882351</v>
      </c>
      <c r="Q3422" t="str">
        <f>LEFT(N3422,FIND("/",N3422)-1)</f>
        <v>theater</v>
      </c>
      <c r="R3422" t="str">
        <f>RIGHT(N3422,LEN(N3422)-FIND("/",N3422))</f>
        <v>plays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IF(L3423&gt;0,E3423/L3423,0)</f>
        <v>103.21428571428571</v>
      </c>
      <c r="Q3423" t="str">
        <f>LEFT(N3423,FIND("/",N3423)-1)</f>
        <v>theater</v>
      </c>
      <c r="R3423" t="str">
        <f>RIGHT(N3423,LEN(N3423)-FIND("/",N3423))</f>
        <v>plays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IF(L3424&gt;0,E3424/L3424,0)</f>
        <v>71.152173913043484</v>
      </c>
      <c r="Q3424" t="str">
        <f>LEFT(N3424,FIND("/",N3424)-1)</f>
        <v>theater</v>
      </c>
      <c r="R3424" t="str">
        <f>RIGHT(N3424,LEN(N3424)-FIND("/",N3424))</f>
        <v>plays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IF(L3425&gt;0,E3425/L3425,0)</f>
        <v>35</v>
      </c>
      <c r="Q3425" t="str">
        <f>LEFT(N3425,FIND("/",N3425)-1)</f>
        <v>theater</v>
      </c>
      <c r="R3425" t="str">
        <f>RIGHT(N3425,LEN(N3425)-FIND("/",N3425))</f>
        <v>plays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IF(L3426&gt;0,E3426/L3426,0)</f>
        <v>81.776315789473685</v>
      </c>
      <c r="Q3426" t="str">
        <f>LEFT(N3426,FIND("/",N3426)-1)</f>
        <v>theater</v>
      </c>
      <c r="R3426" t="str">
        <f>RIGHT(N3426,LEN(N3426)-FIND("/",N3426))</f>
        <v>plays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IF(L3427&gt;0,E3427/L3427,0)</f>
        <v>297.02980769230766</v>
      </c>
      <c r="Q3427" t="str">
        <f>LEFT(N3427,FIND("/",N3427)-1)</f>
        <v>theater</v>
      </c>
      <c r="R3427" t="str">
        <f>RIGHT(N3427,LEN(N3427)-FIND("/",N3427))</f>
        <v>plays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IF(L3428&gt;0,E3428/L3428,0)</f>
        <v>46.609195402298852</v>
      </c>
      <c r="Q3428" t="str">
        <f>LEFT(N3428,FIND("/",N3428)-1)</f>
        <v>theater</v>
      </c>
      <c r="R3428" t="str">
        <f>RIGHT(N3428,LEN(N3428)-FIND("/",N3428))</f>
        <v>plays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IF(L3429&gt;0,E3429/L3429,0)</f>
        <v>51.724137931034484</v>
      </c>
      <c r="Q3429" t="str">
        <f>LEFT(N3429,FIND("/",N3429)-1)</f>
        <v>theater</v>
      </c>
      <c r="R3429" t="str">
        <f>RIGHT(N3429,LEN(N3429)-FIND("/",N3429))</f>
        <v>plays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IF(L3430&gt;0,E3430/L3430,0)</f>
        <v>40.294117647058826</v>
      </c>
      <c r="Q3430" t="str">
        <f>LEFT(N3430,FIND("/",N3430)-1)</f>
        <v>theater</v>
      </c>
      <c r="R3430" t="str">
        <f>RIGHT(N3430,LEN(N3430)-FIND("/",N3430))</f>
        <v>plays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IF(L3431&gt;0,E3431/L3431,0)</f>
        <v>16.25</v>
      </c>
      <c r="Q3431" t="str">
        <f>LEFT(N3431,FIND("/",N3431)-1)</f>
        <v>theater</v>
      </c>
      <c r="R3431" t="str">
        <f>RIGHT(N3431,LEN(N3431)-FIND("/",N3431))</f>
        <v>plays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IF(L3432&gt;0,E3432/L3432,0)</f>
        <v>30.152638888888887</v>
      </c>
      <c r="Q3432" t="str">
        <f>LEFT(N3432,FIND("/",N3432)-1)</f>
        <v>theater</v>
      </c>
      <c r="R3432" t="str">
        <f>RIGHT(N3432,LEN(N3432)-FIND("/",N3432))</f>
        <v>plays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IF(L3433&gt;0,E3433/L3433,0)</f>
        <v>95.238095238095241</v>
      </c>
      <c r="Q3433" t="str">
        <f>LEFT(N3433,FIND("/",N3433)-1)</f>
        <v>theater</v>
      </c>
      <c r="R3433" t="str">
        <f>RIGHT(N3433,LEN(N3433)-FIND("/",N3433))</f>
        <v>plays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IF(L3434&gt;0,E3434/L3434,0)</f>
        <v>52.214285714285715</v>
      </c>
      <c r="Q3434" t="str">
        <f>LEFT(N3434,FIND("/",N3434)-1)</f>
        <v>theater</v>
      </c>
      <c r="R3434" t="str">
        <f>RIGHT(N3434,LEN(N3434)-FIND("/",N3434))</f>
        <v>plays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IF(L3435&gt;0,E3435/L3435,0)</f>
        <v>134.1549295774648</v>
      </c>
      <c r="Q3435" t="str">
        <f>LEFT(N3435,FIND("/",N3435)-1)</f>
        <v>theater</v>
      </c>
      <c r="R3435" t="str">
        <f>RIGHT(N3435,LEN(N3435)-FIND("/",N3435))</f>
        <v>plays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IF(L3436&gt;0,E3436/L3436,0)</f>
        <v>62.827380952380949</v>
      </c>
      <c r="Q3436" t="str">
        <f>LEFT(N3436,FIND("/",N3436)-1)</f>
        <v>theater</v>
      </c>
      <c r="R3436" t="str">
        <f>RIGHT(N3436,LEN(N3436)-FIND("/",N3436))</f>
        <v>plays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IF(L3437&gt;0,E3437/L3437,0)</f>
        <v>58.94736842105263</v>
      </c>
      <c r="Q3437" t="str">
        <f>LEFT(N3437,FIND("/",N3437)-1)</f>
        <v>theater</v>
      </c>
      <c r="R3437" t="str">
        <f>RIGHT(N3437,LEN(N3437)-FIND("/",N3437))</f>
        <v>plays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IF(L3438&gt;0,E3438/L3438,0)</f>
        <v>143.1081081081081</v>
      </c>
      <c r="Q3438" t="str">
        <f>LEFT(N3438,FIND("/",N3438)-1)</f>
        <v>theater</v>
      </c>
      <c r="R3438" t="str">
        <f>RIGHT(N3438,LEN(N3438)-FIND("/",N3438))</f>
        <v>plays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IF(L3439&gt;0,E3439/L3439,0)</f>
        <v>84.166666666666671</v>
      </c>
      <c r="Q3439" t="str">
        <f>LEFT(N3439,FIND("/",N3439)-1)</f>
        <v>theater</v>
      </c>
      <c r="R3439" t="str">
        <f>RIGHT(N3439,LEN(N3439)-FIND("/",N3439))</f>
        <v>plays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IF(L3440&gt;0,E3440/L3440,0)</f>
        <v>186.07142857142858</v>
      </c>
      <c r="Q3440" t="str">
        <f>LEFT(N3440,FIND("/",N3440)-1)</f>
        <v>theater</v>
      </c>
      <c r="R3440" t="str">
        <f>RIGHT(N3440,LEN(N3440)-FIND("/",N3440))</f>
        <v>plays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IF(L3441&gt;0,E3441/L3441,0)</f>
        <v>89.785555555555561</v>
      </c>
      <c r="Q3441" t="str">
        <f>LEFT(N3441,FIND("/",N3441)-1)</f>
        <v>theater</v>
      </c>
      <c r="R3441" t="str">
        <f>RIGHT(N3441,LEN(N3441)-FIND("/",N3441))</f>
        <v>plays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IF(L3442&gt;0,E3442/L3442,0)</f>
        <v>64.157560975609755</v>
      </c>
      <c r="Q3442" t="str">
        <f>LEFT(N3442,FIND("/",N3442)-1)</f>
        <v>theater</v>
      </c>
      <c r="R3442" t="str">
        <f>RIGHT(N3442,LEN(N3442)-FIND("/",N3442))</f>
        <v>plays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IF(L3443&gt;0,E3443/L3443,0)</f>
        <v>59.651162790697676</v>
      </c>
      <c r="Q3443" t="str">
        <f>LEFT(N3443,FIND("/",N3443)-1)</f>
        <v>theater</v>
      </c>
      <c r="R3443" t="str">
        <f>RIGHT(N3443,LEN(N3443)-FIND("/",N3443))</f>
        <v>plays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IF(L3444&gt;0,E3444/L3444,0)</f>
        <v>31.25</v>
      </c>
      <c r="Q3444" t="str">
        <f>LEFT(N3444,FIND("/",N3444)-1)</f>
        <v>theater</v>
      </c>
      <c r="R3444" t="str">
        <f>RIGHT(N3444,LEN(N3444)-FIND("/",N3444))</f>
        <v>plays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IF(L3445&gt;0,E3445/L3445,0)</f>
        <v>41.222222222222221</v>
      </c>
      <c r="Q3445" t="str">
        <f>LEFT(N3445,FIND("/",N3445)-1)</f>
        <v>theater</v>
      </c>
      <c r="R3445" t="str">
        <f>RIGHT(N3445,LEN(N3445)-FIND("/",N3445))</f>
        <v>plays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IF(L3446&gt;0,E3446/L3446,0)</f>
        <v>43.35</v>
      </c>
      <c r="Q3446" t="str">
        <f>LEFT(N3446,FIND("/",N3446)-1)</f>
        <v>theater</v>
      </c>
      <c r="R3446" t="str">
        <f>RIGHT(N3446,LEN(N3446)-FIND("/",N3446))</f>
        <v>plays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IF(L3447&gt;0,E3447/L3447,0)</f>
        <v>64.516129032258064</v>
      </c>
      <c r="Q3447" t="str">
        <f>LEFT(N3447,FIND("/",N3447)-1)</f>
        <v>theater</v>
      </c>
      <c r="R3447" t="str">
        <f>RIGHT(N3447,LEN(N3447)-FIND("/",N3447))</f>
        <v>plays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IF(L3448&gt;0,E3448/L3448,0)</f>
        <v>43.28</v>
      </c>
      <c r="Q3448" t="str">
        <f>LEFT(N3448,FIND("/",N3448)-1)</f>
        <v>theater</v>
      </c>
      <c r="R3448" t="str">
        <f>RIGHT(N3448,LEN(N3448)-FIND("/",N3448))</f>
        <v>plays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IF(L3449&gt;0,E3449/L3449,0)</f>
        <v>77</v>
      </c>
      <c r="Q3449" t="str">
        <f>LEFT(N3449,FIND("/",N3449)-1)</f>
        <v>theater</v>
      </c>
      <c r="R3449" t="str">
        <f>RIGHT(N3449,LEN(N3449)-FIND("/",N3449))</f>
        <v>plays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IF(L3450&gt;0,E3450/L3450,0)</f>
        <v>51.222222222222221</v>
      </c>
      <c r="Q3450" t="str">
        <f>LEFT(N3450,FIND("/",N3450)-1)</f>
        <v>theater</v>
      </c>
      <c r="R3450" t="str">
        <f>RIGHT(N3450,LEN(N3450)-FIND("/",N3450))</f>
        <v>plays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IF(L3451&gt;0,E3451/L3451,0)</f>
        <v>68.25</v>
      </c>
      <c r="Q3451" t="str">
        <f>LEFT(N3451,FIND("/",N3451)-1)</f>
        <v>theater</v>
      </c>
      <c r="R3451" t="str">
        <f>RIGHT(N3451,LEN(N3451)-FIND("/",N3451))</f>
        <v>plays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IF(L3452&gt;0,E3452/L3452,0)</f>
        <v>19.487179487179485</v>
      </c>
      <c r="Q3452" t="str">
        <f>LEFT(N3452,FIND("/",N3452)-1)</f>
        <v>theater</v>
      </c>
      <c r="R3452" t="str">
        <f>RIGHT(N3452,LEN(N3452)-FIND("/",N3452))</f>
        <v>plays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IF(L3453&gt;0,E3453/L3453,0)</f>
        <v>41.125</v>
      </c>
      <c r="Q3453" t="str">
        <f>LEFT(N3453,FIND("/",N3453)-1)</f>
        <v>theater</v>
      </c>
      <c r="R3453" t="str">
        <f>RIGHT(N3453,LEN(N3453)-FIND("/",N3453))</f>
        <v>plays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IF(L3454&gt;0,E3454/L3454,0)</f>
        <v>41.405405405405403</v>
      </c>
      <c r="Q3454" t="str">
        <f>LEFT(N3454,FIND("/",N3454)-1)</f>
        <v>theater</v>
      </c>
      <c r="R3454" t="str">
        <f>RIGHT(N3454,LEN(N3454)-FIND("/",N3454))</f>
        <v>plays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IF(L3455&gt;0,E3455/L3455,0)</f>
        <v>27.5</v>
      </c>
      <c r="Q3455" t="str">
        <f>LEFT(N3455,FIND("/",N3455)-1)</f>
        <v>theater</v>
      </c>
      <c r="R3455" t="str">
        <f>RIGHT(N3455,LEN(N3455)-FIND("/",N3455))</f>
        <v>plays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IF(L3456&gt;0,E3456/L3456,0)</f>
        <v>33.571428571428569</v>
      </c>
      <c r="Q3456" t="str">
        <f>LEFT(N3456,FIND("/",N3456)-1)</f>
        <v>theater</v>
      </c>
      <c r="R3456" t="str">
        <f>RIGHT(N3456,LEN(N3456)-FIND("/",N3456))</f>
        <v>plays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IF(L3457&gt;0,E3457/L3457,0)</f>
        <v>145.86956521739131</v>
      </c>
      <c r="Q3457" t="str">
        <f>LEFT(N3457,FIND("/",N3457)-1)</f>
        <v>theater</v>
      </c>
      <c r="R3457" t="str">
        <f>RIGHT(N3457,LEN(N3457)-FIND("/",N3457))</f>
        <v>plays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IF(L3458&gt;0,E3458/L3458,0)</f>
        <v>358.6875</v>
      </c>
      <c r="Q3458" t="str">
        <f>LEFT(N3458,FIND("/",N3458)-1)</f>
        <v>theater</v>
      </c>
      <c r="R3458" t="str">
        <f>RIGHT(N3458,LEN(N3458)-FIND("/",N3458))</f>
        <v>plays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IF(L3459&gt;0,E3459/L3459,0)</f>
        <v>50.981818181818184</v>
      </c>
      <c r="Q3459" t="str">
        <f>LEFT(N3459,FIND("/",N3459)-1)</f>
        <v>theater</v>
      </c>
      <c r="R3459" t="str">
        <f>RIGHT(N3459,LEN(N3459)-FIND("/",N3459))</f>
        <v>plays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IF(L3460&gt;0,E3460/L3460,0)</f>
        <v>45.037037037037038</v>
      </c>
      <c r="Q3460" t="str">
        <f>LEFT(N3460,FIND("/",N3460)-1)</f>
        <v>theater</v>
      </c>
      <c r="R3460" t="str">
        <f>RIGHT(N3460,LEN(N3460)-FIND("/",N3460))</f>
        <v>plays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IF(L3461&gt;0,E3461/L3461,0)</f>
        <v>17.527777777777779</v>
      </c>
      <c r="Q3461" t="str">
        <f>LEFT(N3461,FIND("/",N3461)-1)</f>
        <v>theater</v>
      </c>
      <c r="R3461" t="str">
        <f>RIGHT(N3461,LEN(N3461)-FIND("/",N3461))</f>
        <v>plays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IF(L3462&gt;0,E3462/L3462,0)</f>
        <v>50</v>
      </c>
      <c r="Q3462" t="str">
        <f>LEFT(N3462,FIND("/",N3462)-1)</f>
        <v>theater</v>
      </c>
      <c r="R3462" t="str">
        <f>RIGHT(N3462,LEN(N3462)-FIND("/",N3462))</f>
        <v>plays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IF(L3463&gt;0,E3463/L3463,0)</f>
        <v>57.916666666666664</v>
      </c>
      <c r="Q3463" t="str">
        <f>LEFT(N3463,FIND("/",N3463)-1)</f>
        <v>theater</v>
      </c>
      <c r="R3463" t="str">
        <f>RIGHT(N3463,LEN(N3463)-FIND("/",N3463))</f>
        <v>plays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IF(L3464&gt;0,E3464/L3464,0)</f>
        <v>29.705882352941178</v>
      </c>
      <c r="Q3464" t="str">
        <f>LEFT(N3464,FIND("/",N3464)-1)</f>
        <v>theater</v>
      </c>
      <c r="R3464" t="str">
        <f>RIGHT(N3464,LEN(N3464)-FIND("/",N3464))</f>
        <v>plays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IF(L3465&gt;0,E3465/L3465,0)</f>
        <v>90.684210526315795</v>
      </c>
      <c r="Q3465" t="str">
        <f>LEFT(N3465,FIND("/",N3465)-1)</f>
        <v>theater</v>
      </c>
      <c r="R3465" t="str">
        <f>RIGHT(N3465,LEN(N3465)-FIND("/",N3465))</f>
        <v>plays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IF(L3466&gt;0,E3466/L3466,0)</f>
        <v>55.012688172043013</v>
      </c>
      <c r="Q3466" t="str">
        <f>LEFT(N3466,FIND("/",N3466)-1)</f>
        <v>theater</v>
      </c>
      <c r="R3466" t="str">
        <f>RIGHT(N3466,LEN(N3466)-FIND("/",N3466))</f>
        <v>plays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IF(L3467&gt;0,E3467/L3467,0)</f>
        <v>57.222222222222221</v>
      </c>
      <c r="Q3467" t="str">
        <f>LEFT(N3467,FIND("/",N3467)-1)</f>
        <v>theater</v>
      </c>
      <c r="R3467" t="str">
        <f>RIGHT(N3467,LEN(N3467)-FIND("/",N3467))</f>
        <v>plays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IF(L3468&gt;0,E3468/L3468,0)</f>
        <v>72.950819672131146</v>
      </c>
      <c r="Q3468" t="str">
        <f>LEFT(N3468,FIND("/",N3468)-1)</f>
        <v>theater</v>
      </c>
      <c r="R3468" t="str">
        <f>RIGHT(N3468,LEN(N3468)-FIND("/",N3468))</f>
        <v>plays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IF(L3469&gt;0,E3469/L3469,0)</f>
        <v>64.468085106382972</v>
      </c>
      <c r="Q3469" t="str">
        <f>LEFT(N3469,FIND("/",N3469)-1)</f>
        <v>theater</v>
      </c>
      <c r="R3469" t="str">
        <f>RIGHT(N3469,LEN(N3469)-FIND("/",N3469))</f>
        <v>plays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IF(L3470&gt;0,E3470/L3470,0)</f>
        <v>716.35294117647061</v>
      </c>
      <c r="Q3470" t="str">
        <f>LEFT(N3470,FIND("/",N3470)-1)</f>
        <v>theater</v>
      </c>
      <c r="R3470" t="str">
        <f>RIGHT(N3470,LEN(N3470)-FIND("/",N3470))</f>
        <v>plays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IF(L3471&gt;0,E3471/L3471,0)</f>
        <v>50.396825396825399</v>
      </c>
      <c r="Q3471" t="str">
        <f>LEFT(N3471,FIND("/",N3471)-1)</f>
        <v>theater</v>
      </c>
      <c r="R3471" t="str">
        <f>RIGHT(N3471,LEN(N3471)-FIND("/",N3471))</f>
        <v>plays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IF(L3472&gt;0,E3472/L3472,0)</f>
        <v>41.666666666666664</v>
      </c>
      <c r="Q3472" t="str">
        <f>LEFT(N3472,FIND("/",N3472)-1)</f>
        <v>theater</v>
      </c>
      <c r="R3472" t="str">
        <f>RIGHT(N3472,LEN(N3472)-FIND("/",N3472))</f>
        <v>plays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IF(L3473&gt;0,E3473/L3473,0)</f>
        <v>35.766666666666666</v>
      </c>
      <c r="Q3473" t="str">
        <f>LEFT(N3473,FIND("/",N3473)-1)</f>
        <v>theater</v>
      </c>
      <c r="R3473" t="str">
        <f>RIGHT(N3473,LEN(N3473)-FIND("/",N3473))</f>
        <v>plays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IF(L3474&gt;0,E3474/L3474,0)</f>
        <v>88.739130434782609</v>
      </c>
      <c r="Q3474" t="str">
        <f>LEFT(N3474,FIND("/",N3474)-1)</f>
        <v>theater</v>
      </c>
      <c r="R3474" t="str">
        <f>RIGHT(N3474,LEN(N3474)-FIND("/",N3474))</f>
        <v>plays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IF(L3475&gt;0,E3475/L3475,0)</f>
        <v>148.4848484848485</v>
      </c>
      <c r="Q3475" t="str">
        <f>LEFT(N3475,FIND("/",N3475)-1)</f>
        <v>theater</v>
      </c>
      <c r="R3475" t="str">
        <f>RIGHT(N3475,LEN(N3475)-FIND("/",N3475))</f>
        <v>plays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IF(L3476&gt;0,E3476/L3476,0)</f>
        <v>51.794871794871796</v>
      </c>
      <c r="Q3476" t="str">
        <f>LEFT(N3476,FIND("/",N3476)-1)</f>
        <v>theater</v>
      </c>
      <c r="R3476" t="str">
        <f>RIGHT(N3476,LEN(N3476)-FIND("/",N3476))</f>
        <v>plays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IF(L3477&gt;0,E3477/L3477,0)</f>
        <v>20</v>
      </c>
      <c r="Q3477" t="str">
        <f>LEFT(N3477,FIND("/",N3477)-1)</f>
        <v>theater</v>
      </c>
      <c r="R3477" t="str">
        <f>RIGHT(N3477,LEN(N3477)-FIND("/",N3477))</f>
        <v>plays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IF(L3478&gt;0,E3478/L3478,0)</f>
        <v>52</v>
      </c>
      <c r="Q3478" t="str">
        <f>LEFT(N3478,FIND("/",N3478)-1)</f>
        <v>theater</v>
      </c>
      <c r="R3478" t="str">
        <f>RIGHT(N3478,LEN(N3478)-FIND("/",N3478))</f>
        <v>plays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IF(L3479&gt;0,E3479/L3479,0)</f>
        <v>53.230769230769234</v>
      </c>
      <c r="Q3479" t="str">
        <f>LEFT(N3479,FIND("/",N3479)-1)</f>
        <v>theater</v>
      </c>
      <c r="R3479" t="str">
        <f>RIGHT(N3479,LEN(N3479)-FIND("/",N3479))</f>
        <v>plays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IF(L3480&gt;0,E3480/L3480,0)</f>
        <v>39.596491228070178</v>
      </c>
      <c r="Q3480" t="str">
        <f>LEFT(N3480,FIND("/",N3480)-1)</f>
        <v>theater</v>
      </c>
      <c r="R3480" t="str">
        <f>RIGHT(N3480,LEN(N3480)-FIND("/",N3480))</f>
        <v>plays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IF(L3481&gt;0,E3481/L3481,0)</f>
        <v>34.25</v>
      </c>
      <c r="Q3481" t="str">
        <f>LEFT(N3481,FIND("/",N3481)-1)</f>
        <v>theater</v>
      </c>
      <c r="R3481" t="str">
        <f>RIGHT(N3481,LEN(N3481)-FIND("/",N3481))</f>
        <v>plays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IF(L3482&gt;0,E3482/L3482,0)</f>
        <v>164.61538461538461</v>
      </c>
      <c r="Q3482" t="str">
        <f>LEFT(N3482,FIND("/",N3482)-1)</f>
        <v>theater</v>
      </c>
      <c r="R3482" t="str">
        <f>RIGHT(N3482,LEN(N3482)-FIND("/",N3482))</f>
        <v>plays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IF(L3483&gt;0,E3483/L3483,0)</f>
        <v>125.05263157894737</v>
      </c>
      <c r="Q3483" t="str">
        <f>LEFT(N3483,FIND("/",N3483)-1)</f>
        <v>theater</v>
      </c>
      <c r="R3483" t="str">
        <f>RIGHT(N3483,LEN(N3483)-FIND("/",N3483))</f>
        <v>plays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IF(L3484&gt;0,E3484/L3484,0)</f>
        <v>51.875</v>
      </c>
      <c r="Q3484" t="str">
        <f>LEFT(N3484,FIND("/",N3484)-1)</f>
        <v>theater</v>
      </c>
      <c r="R3484" t="str">
        <f>RIGHT(N3484,LEN(N3484)-FIND("/",N3484))</f>
        <v>plays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IF(L3485&gt;0,E3485/L3485,0)</f>
        <v>40.285714285714285</v>
      </c>
      <c r="Q3485" t="str">
        <f>LEFT(N3485,FIND("/",N3485)-1)</f>
        <v>theater</v>
      </c>
      <c r="R3485" t="str">
        <f>RIGHT(N3485,LEN(N3485)-FIND("/",N3485))</f>
        <v>plays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IF(L3486&gt;0,E3486/L3486,0)</f>
        <v>64.909090909090907</v>
      </c>
      <c r="Q3486" t="str">
        <f>LEFT(N3486,FIND("/",N3486)-1)</f>
        <v>theater</v>
      </c>
      <c r="R3486" t="str">
        <f>RIGHT(N3486,LEN(N3486)-FIND("/",N3486))</f>
        <v>plays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IF(L3487&gt;0,E3487/L3487,0)</f>
        <v>55.333333333333336</v>
      </c>
      <c r="Q3487" t="str">
        <f>LEFT(N3487,FIND("/",N3487)-1)</f>
        <v>theater</v>
      </c>
      <c r="R3487" t="str">
        <f>RIGHT(N3487,LEN(N3487)-FIND("/",N3487))</f>
        <v>plays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IF(L3488&gt;0,E3488/L3488,0)</f>
        <v>83.142857142857139</v>
      </c>
      <c r="Q3488" t="str">
        <f>LEFT(N3488,FIND("/",N3488)-1)</f>
        <v>theater</v>
      </c>
      <c r="R3488" t="str">
        <f>RIGHT(N3488,LEN(N3488)-FIND("/",N3488))</f>
        <v>plays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IF(L3489&gt;0,E3489/L3489,0)</f>
        <v>38.712121212121211</v>
      </c>
      <c r="Q3489" t="str">
        <f>LEFT(N3489,FIND("/",N3489)-1)</f>
        <v>theater</v>
      </c>
      <c r="R3489" t="str">
        <f>RIGHT(N3489,LEN(N3489)-FIND("/",N3489))</f>
        <v>plays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IF(L3490&gt;0,E3490/L3490,0)</f>
        <v>125.37931034482759</v>
      </c>
      <c r="Q3490" t="str">
        <f>LEFT(N3490,FIND("/",N3490)-1)</f>
        <v>theater</v>
      </c>
      <c r="R3490" t="str">
        <f>RIGHT(N3490,LEN(N3490)-FIND("/",N3490))</f>
        <v>plays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IF(L3491&gt;0,E3491/L3491,0)</f>
        <v>78.263888888888886</v>
      </c>
      <c r="Q3491" t="str">
        <f>LEFT(N3491,FIND("/",N3491)-1)</f>
        <v>theater</v>
      </c>
      <c r="R3491" t="str">
        <f>RIGHT(N3491,LEN(N3491)-FIND("/",N3491))</f>
        <v>plays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IF(L3492&gt;0,E3492/L3492,0)</f>
        <v>47.222222222222221</v>
      </c>
      <c r="Q3492" t="str">
        <f>LEFT(N3492,FIND("/",N3492)-1)</f>
        <v>theater</v>
      </c>
      <c r="R3492" t="str">
        <f>RIGHT(N3492,LEN(N3492)-FIND("/",N3492))</f>
        <v>plays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IF(L3493&gt;0,E3493/L3493,0)</f>
        <v>79.099999999999994</v>
      </c>
      <c r="Q3493" t="str">
        <f>LEFT(N3493,FIND("/",N3493)-1)</f>
        <v>theater</v>
      </c>
      <c r="R3493" t="str">
        <f>RIGHT(N3493,LEN(N3493)-FIND("/",N3493))</f>
        <v>plays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IF(L3494&gt;0,E3494/L3494,0)</f>
        <v>114.29199999999999</v>
      </c>
      <c r="Q3494" t="str">
        <f>LEFT(N3494,FIND("/",N3494)-1)</f>
        <v>theater</v>
      </c>
      <c r="R3494" t="str">
        <f>RIGHT(N3494,LEN(N3494)-FIND("/",N3494))</f>
        <v>plays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IF(L3495&gt;0,E3495/L3495,0)</f>
        <v>51.724137931034484</v>
      </c>
      <c r="Q3495" t="str">
        <f>LEFT(N3495,FIND("/",N3495)-1)</f>
        <v>theater</v>
      </c>
      <c r="R3495" t="str">
        <f>RIGHT(N3495,LEN(N3495)-FIND("/",N3495))</f>
        <v>plays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IF(L3496&gt;0,E3496/L3496,0)</f>
        <v>30.76923076923077</v>
      </c>
      <c r="Q3496" t="str">
        <f>LEFT(N3496,FIND("/",N3496)-1)</f>
        <v>theater</v>
      </c>
      <c r="R3496" t="str">
        <f>RIGHT(N3496,LEN(N3496)-FIND("/",N3496))</f>
        <v>plays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IF(L3497&gt;0,E3497/L3497,0)</f>
        <v>74.208333333333329</v>
      </c>
      <c r="Q3497" t="str">
        <f>LEFT(N3497,FIND("/",N3497)-1)</f>
        <v>theater</v>
      </c>
      <c r="R3497" t="str">
        <f>RIGHT(N3497,LEN(N3497)-FIND("/",N3497))</f>
        <v>plays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IF(L3498&gt;0,E3498/L3498,0)</f>
        <v>47.846153846153847</v>
      </c>
      <c r="Q3498" t="str">
        <f>LEFT(N3498,FIND("/",N3498)-1)</f>
        <v>theater</v>
      </c>
      <c r="R3498" t="str">
        <f>RIGHT(N3498,LEN(N3498)-FIND("/",N3498))</f>
        <v>plays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IF(L3499&gt;0,E3499/L3499,0)</f>
        <v>34.408163265306122</v>
      </c>
      <c r="Q3499" t="str">
        <f>LEFT(N3499,FIND("/",N3499)-1)</f>
        <v>theater</v>
      </c>
      <c r="R3499" t="str">
        <f>RIGHT(N3499,LEN(N3499)-FIND("/",N3499))</f>
        <v>plays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IF(L3500&gt;0,E3500/L3500,0)</f>
        <v>40.238095238095241</v>
      </c>
      <c r="Q3500" t="str">
        <f>LEFT(N3500,FIND("/",N3500)-1)</f>
        <v>theater</v>
      </c>
      <c r="R3500" t="str">
        <f>RIGHT(N3500,LEN(N3500)-FIND("/",N3500))</f>
        <v>plays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IF(L3501&gt;0,E3501/L3501,0)</f>
        <v>60.285714285714285</v>
      </c>
      <c r="Q3501" t="str">
        <f>LEFT(N3501,FIND("/",N3501)-1)</f>
        <v>theater</v>
      </c>
      <c r="R3501" t="str">
        <f>RIGHT(N3501,LEN(N3501)-FIND("/",N3501))</f>
        <v>plays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IF(L3502&gt;0,E3502/L3502,0)</f>
        <v>25.30952380952381</v>
      </c>
      <c r="Q3502" t="str">
        <f>LEFT(N3502,FIND("/",N3502)-1)</f>
        <v>theater</v>
      </c>
      <c r="R3502" t="str">
        <f>RIGHT(N3502,LEN(N3502)-FIND("/",N3502))</f>
        <v>plays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IF(L3503&gt;0,E3503/L3503,0)</f>
        <v>35.952380952380949</v>
      </c>
      <c r="Q3503" t="str">
        <f>LEFT(N3503,FIND("/",N3503)-1)</f>
        <v>theater</v>
      </c>
      <c r="R3503" t="str">
        <f>RIGHT(N3503,LEN(N3503)-FIND("/",N3503))</f>
        <v>plays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IF(L3504&gt;0,E3504/L3504,0)</f>
        <v>136</v>
      </c>
      <c r="Q3504" t="str">
        <f>LEFT(N3504,FIND("/",N3504)-1)</f>
        <v>theater</v>
      </c>
      <c r="R3504" t="str">
        <f>RIGHT(N3504,LEN(N3504)-FIND("/",N3504))</f>
        <v>plays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IF(L3505&gt;0,E3505/L3505,0)</f>
        <v>70.763157894736835</v>
      </c>
      <c r="Q3505" t="str">
        <f>LEFT(N3505,FIND("/",N3505)-1)</f>
        <v>theater</v>
      </c>
      <c r="R3505" t="str">
        <f>RIGHT(N3505,LEN(N3505)-FIND("/",N3505))</f>
        <v>plays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IF(L3506&gt;0,E3506/L3506,0)</f>
        <v>125</v>
      </c>
      <c r="Q3506" t="str">
        <f>LEFT(N3506,FIND("/",N3506)-1)</f>
        <v>theater</v>
      </c>
      <c r="R3506" t="str">
        <f>RIGHT(N3506,LEN(N3506)-FIND("/",N3506))</f>
        <v>plays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IF(L3507&gt;0,E3507/L3507,0)</f>
        <v>66.512820512820511</v>
      </c>
      <c r="Q3507" t="str">
        <f>LEFT(N3507,FIND("/",N3507)-1)</f>
        <v>theater</v>
      </c>
      <c r="R3507" t="str">
        <f>RIGHT(N3507,LEN(N3507)-FIND("/",N3507))</f>
        <v>plays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IF(L3508&gt;0,E3508/L3508,0)</f>
        <v>105</v>
      </c>
      <c r="Q3508" t="str">
        <f>LEFT(N3508,FIND("/",N3508)-1)</f>
        <v>theater</v>
      </c>
      <c r="R3508" t="str">
        <f>RIGHT(N3508,LEN(N3508)-FIND("/",N3508))</f>
        <v>plays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IF(L3509&gt;0,E3509/L3509,0)</f>
        <v>145</v>
      </c>
      <c r="Q3509" t="str">
        <f>LEFT(N3509,FIND("/",N3509)-1)</f>
        <v>theater</v>
      </c>
      <c r="R3509" t="str">
        <f>RIGHT(N3509,LEN(N3509)-FIND("/",N3509))</f>
        <v>plays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IF(L3510&gt;0,E3510/L3510,0)</f>
        <v>12</v>
      </c>
      <c r="Q3510" t="str">
        <f>LEFT(N3510,FIND("/",N3510)-1)</f>
        <v>theater</v>
      </c>
      <c r="R3510" t="str">
        <f>RIGHT(N3510,LEN(N3510)-FIND("/",N3510))</f>
        <v>plays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IF(L3511&gt;0,E3511/L3511,0)</f>
        <v>96.666666666666671</v>
      </c>
      <c r="Q3511" t="str">
        <f>LEFT(N3511,FIND("/",N3511)-1)</f>
        <v>theater</v>
      </c>
      <c r="R3511" t="str">
        <f>RIGHT(N3511,LEN(N3511)-FIND("/",N3511))</f>
        <v>plays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IF(L3512&gt;0,E3512/L3512,0)</f>
        <v>60.333333333333336</v>
      </c>
      <c r="Q3512" t="str">
        <f>LEFT(N3512,FIND("/",N3512)-1)</f>
        <v>theater</v>
      </c>
      <c r="R3512" t="str">
        <f>RIGHT(N3512,LEN(N3512)-FIND("/",N3512))</f>
        <v>plays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IF(L3513&gt;0,E3513/L3513,0)</f>
        <v>79.89473684210526</v>
      </c>
      <c r="Q3513" t="str">
        <f>LEFT(N3513,FIND("/",N3513)-1)</f>
        <v>theater</v>
      </c>
      <c r="R3513" t="str">
        <f>RIGHT(N3513,LEN(N3513)-FIND("/",N3513))</f>
        <v>plays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IF(L3514&gt;0,E3514/L3514,0)</f>
        <v>58.823529411764703</v>
      </c>
      <c r="Q3514" t="str">
        <f>LEFT(N3514,FIND("/",N3514)-1)</f>
        <v>theater</v>
      </c>
      <c r="R3514" t="str">
        <f>RIGHT(N3514,LEN(N3514)-FIND("/",N3514))</f>
        <v>plays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IF(L3515&gt;0,E3515/L3515,0)</f>
        <v>75.340909090909093</v>
      </c>
      <c r="Q3515" t="str">
        <f>LEFT(N3515,FIND("/",N3515)-1)</f>
        <v>theater</v>
      </c>
      <c r="R3515" t="str">
        <f>RIGHT(N3515,LEN(N3515)-FIND("/",N3515))</f>
        <v>plays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IF(L3516&gt;0,E3516/L3516,0)</f>
        <v>55</v>
      </c>
      <c r="Q3516" t="str">
        <f>LEFT(N3516,FIND("/",N3516)-1)</f>
        <v>theater</v>
      </c>
      <c r="R3516" t="str">
        <f>RIGHT(N3516,LEN(N3516)-FIND("/",N3516))</f>
        <v>plays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IF(L3517&gt;0,E3517/L3517,0)</f>
        <v>66.956521739130437</v>
      </c>
      <c r="Q3517" t="str">
        <f>LEFT(N3517,FIND("/",N3517)-1)</f>
        <v>theater</v>
      </c>
      <c r="R3517" t="str">
        <f>RIGHT(N3517,LEN(N3517)-FIND("/",N3517))</f>
        <v>plays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IF(L3518&gt;0,E3518/L3518,0)</f>
        <v>227.27272727272728</v>
      </c>
      <c r="Q3518" t="str">
        <f>LEFT(N3518,FIND("/",N3518)-1)</f>
        <v>theater</v>
      </c>
      <c r="R3518" t="str">
        <f>RIGHT(N3518,LEN(N3518)-FIND("/",N3518))</f>
        <v>plays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IF(L3519&gt;0,E3519/L3519,0)</f>
        <v>307.69230769230768</v>
      </c>
      <c r="Q3519" t="str">
        <f>LEFT(N3519,FIND("/",N3519)-1)</f>
        <v>theater</v>
      </c>
      <c r="R3519" t="str">
        <f>RIGHT(N3519,LEN(N3519)-FIND("/",N3519))</f>
        <v>plays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IF(L3520&gt;0,E3520/L3520,0)</f>
        <v>50.020909090909093</v>
      </c>
      <c r="Q3520" t="str">
        <f>LEFT(N3520,FIND("/",N3520)-1)</f>
        <v>theater</v>
      </c>
      <c r="R3520" t="str">
        <f>RIGHT(N3520,LEN(N3520)-FIND("/",N3520))</f>
        <v>plays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IF(L3521&gt;0,E3521/L3521,0)</f>
        <v>72.392857142857139</v>
      </c>
      <c r="Q3521" t="str">
        <f>LEFT(N3521,FIND("/",N3521)-1)</f>
        <v>theater</v>
      </c>
      <c r="R3521" t="str">
        <f>RIGHT(N3521,LEN(N3521)-FIND("/",N3521))</f>
        <v>plays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IF(L3522&gt;0,E3522/L3522,0)</f>
        <v>95.952380952380949</v>
      </c>
      <c r="Q3522" t="str">
        <f>LEFT(N3522,FIND("/",N3522)-1)</f>
        <v>theater</v>
      </c>
      <c r="R3522" t="str">
        <f>RIGHT(N3522,LEN(N3522)-FIND("/",N3522))</f>
        <v>plays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IF(L3523&gt;0,E3523/L3523,0)</f>
        <v>45.615384615384613</v>
      </c>
      <c r="Q3523" t="str">
        <f>LEFT(N3523,FIND("/",N3523)-1)</f>
        <v>theater</v>
      </c>
      <c r="R3523" t="str">
        <f>RIGHT(N3523,LEN(N3523)-FIND("/",N3523))</f>
        <v>plays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IF(L3524&gt;0,E3524/L3524,0)</f>
        <v>41.029411764705884</v>
      </c>
      <c r="Q3524" t="str">
        <f>LEFT(N3524,FIND("/",N3524)-1)</f>
        <v>theater</v>
      </c>
      <c r="R3524" t="str">
        <f>RIGHT(N3524,LEN(N3524)-FIND("/",N3524))</f>
        <v>plays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IF(L3525&gt;0,E3525/L3525,0)</f>
        <v>56.825000000000003</v>
      </c>
      <c r="Q3525" t="str">
        <f>LEFT(N3525,FIND("/",N3525)-1)</f>
        <v>theater</v>
      </c>
      <c r="R3525" t="str">
        <f>RIGHT(N3525,LEN(N3525)-FIND("/",N3525))</f>
        <v>plays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IF(L3526&gt;0,E3526/L3526,0)</f>
        <v>137.24324324324326</v>
      </c>
      <c r="Q3526" t="str">
        <f>LEFT(N3526,FIND("/",N3526)-1)</f>
        <v>theater</v>
      </c>
      <c r="R3526" t="str">
        <f>RIGHT(N3526,LEN(N3526)-FIND("/",N3526))</f>
        <v>plays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IF(L3527&gt;0,E3527/L3527,0)</f>
        <v>75.714285714285708</v>
      </c>
      <c r="Q3527" t="str">
        <f>LEFT(N3527,FIND("/",N3527)-1)</f>
        <v>theater</v>
      </c>
      <c r="R3527" t="str">
        <f>RIGHT(N3527,LEN(N3527)-FIND("/",N3527))</f>
        <v>plays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IF(L3528&gt;0,E3528/L3528,0)</f>
        <v>99</v>
      </c>
      <c r="Q3528" t="str">
        <f>LEFT(N3528,FIND("/",N3528)-1)</f>
        <v>theater</v>
      </c>
      <c r="R3528" t="str">
        <f>RIGHT(N3528,LEN(N3528)-FIND("/",N3528))</f>
        <v>plays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IF(L3529&gt;0,E3529/L3529,0)</f>
        <v>81.569767441860463</v>
      </c>
      <c r="Q3529" t="str">
        <f>LEFT(N3529,FIND("/",N3529)-1)</f>
        <v>theater</v>
      </c>
      <c r="R3529" t="str">
        <f>RIGHT(N3529,LEN(N3529)-FIND("/",N3529))</f>
        <v>plays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IF(L3530&gt;0,E3530/L3530,0)</f>
        <v>45.108108108108105</v>
      </c>
      <c r="Q3530" t="str">
        <f>LEFT(N3530,FIND("/",N3530)-1)</f>
        <v>theater</v>
      </c>
      <c r="R3530" t="str">
        <f>RIGHT(N3530,LEN(N3530)-FIND("/",N3530))</f>
        <v>plays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IF(L3531&gt;0,E3531/L3531,0)</f>
        <v>36.666666666666664</v>
      </c>
      <c r="Q3531" t="str">
        <f>LEFT(N3531,FIND("/",N3531)-1)</f>
        <v>theater</v>
      </c>
      <c r="R3531" t="str">
        <f>RIGHT(N3531,LEN(N3531)-FIND("/",N3531))</f>
        <v>plays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IF(L3532&gt;0,E3532/L3532,0)</f>
        <v>125</v>
      </c>
      <c r="Q3532" t="str">
        <f>LEFT(N3532,FIND("/",N3532)-1)</f>
        <v>theater</v>
      </c>
      <c r="R3532" t="str">
        <f>RIGHT(N3532,LEN(N3532)-FIND("/",N3532))</f>
        <v>plays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IF(L3533&gt;0,E3533/L3533,0)</f>
        <v>49.230769230769234</v>
      </c>
      <c r="Q3533" t="str">
        <f>LEFT(N3533,FIND("/",N3533)-1)</f>
        <v>theater</v>
      </c>
      <c r="R3533" t="str">
        <f>RIGHT(N3533,LEN(N3533)-FIND("/",N3533))</f>
        <v>plays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IF(L3534&gt;0,E3534/L3534,0)</f>
        <v>42.296296296296298</v>
      </c>
      <c r="Q3534" t="str">
        <f>LEFT(N3534,FIND("/",N3534)-1)</f>
        <v>theater</v>
      </c>
      <c r="R3534" t="str">
        <f>RIGHT(N3534,LEN(N3534)-FIND("/",N3534))</f>
        <v>plays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IF(L3535&gt;0,E3535/L3535,0)</f>
        <v>78.875</v>
      </c>
      <c r="Q3535" t="str">
        <f>LEFT(N3535,FIND("/",N3535)-1)</f>
        <v>theater</v>
      </c>
      <c r="R3535" t="str">
        <f>RIGHT(N3535,LEN(N3535)-FIND("/",N3535))</f>
        <v>plays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IF(L3536&gt;0,E3536/L3536,0)</f>
        <v>38.284313725490193</v>
      </c>
      <c r="Q3536" t="str">
        <f>LEFT(N3536,FIND("/",N3536)-1)</f>
        <v>theater</v>
      </c>
      <c r="R3536" t="str">
        <f>RIGHT(N3536,LEN(N3536)-FIND("/",N3536))</f>
        <v>plays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IF(L3537&gt;0,E3537/L3537,0)</f>
        <v>44.847826086956523</v>
      </c>
      <c r="Q3537" t="str">
        <f>LEFT(N3537,FIND("/",N3537)-1)</f>
        <v>theater</v>
      </c>
      <c r="R3537" t="str">
        <f>RIGHT(N3537,LEN(N3537)-FIND("/",N3537))</f>
        <v>plays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IF(L3538&gt;0,E3538/L3538,0)</f>
        <v>13.529411764705882</v>
      </c>
      <c r="Q3538" t="str">
        <f>LEFT(N3538,FIND("/",N3538)-1)</f>
        <v>theater</v>
      </c>
      <c r="R3538" t="str">
        <f>RIGHT(N3538,LEN(N3538)-FIND("/",N3538))</f>
        <v>plays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IF(L3539&gt;0,E3539/L3539,0)</f>
        <v>43.5</v>
      </c>
      <c r="Q3539" t="str">
        <f>LEFT(N3539,FIND("/",N3539)-1)</f>
        <v>theater</v>
      </c>
      <c r="R3539" t="str">
        <f>RIGHT(N3539,LEN(N3539)-FIND("/",N3539))</f>
        <v>plays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IF(L3540&gt;0,E3540/L3540,0)</f>
        <v>30.951807228915662</v>
      </c>
      <c r="Q3540" t="str">
        <f>LEFT(N3540,FIND("/",N3540)-1)</f>
        <v>theater</v>
      </c>
      <c r="R3540" t="str">
        <f>RIGHT(N3540,LEN(N3540)-FIND("/",N3540))</f>
        <v>plays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IF(L3541&gt;0,E3541/L3541,0)</f>
        <v>55.230769230769234</v>
      </c>
      <c r="Q3541" t="str">
        <f>LEFT(N3541,FIND("/",N3541)-1)</f>
        <v>theater</v>
      </c>
      <c r="R3541" t="str">
        <f>RIGHT(N3541,LEN(N3541)-FIND("/",N3541))</f>
        <v>plays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IF(L3542&gt;0,E3542/L3542,0)</f>
        <v>46.125</v>
      </c>
      <c r="Q3542" t="str">
        <f>LEFT(N3542,FIND("/",N3542)-1)</f>
        <v>theater</v>
      </c>
      <c r="R3542" t="str">
        <f>RIGHT(N3542,LEN(N3542)-FIND("/",N3542))</f>
        <v>plays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IF(L3543&gt;0,E3543/L3543,0)</f>
        <v>39.375</v>
      </c>
      <c r="Q3543" t="str">
        <f>LEFT(N3543,FIND("/",N3543)-1)</f>
        <v>theater</v>
      </c>
      <c r="R3543" t="str">
        <f>RIGHT(N3543,LEN(N3543)-FIND("/",N3543))</f>
        <v>plays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IF(L3544&gt;0,E3544/L3544,0)</f>
        <v>66.152941176470591</v>
      </c>
      <c r="Q3544" t="str">
        <f>LEFT(N3544,FIND("/",N3544)-1)</f>
        <v>theater</v>
      </c>
      <c r="R3544" t="str">
        <f>RIGHT(N3544,LEN(N3544)-FIND("/",N3544))</f>
        <v>plays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IF(L3545&gt;0,E3545/L3545,0)</f>
        <v>54.137931034482762</v>
      </c>
      <c r="Q3545" t="str">
        <f>LEFT(N3545,FIND("/",N3545)-1)</f>
        <v>theater</v>
      </c>
      <c r="R3545" t="str">
        <f>RIGHT(N3545,LEN(N3545)-FIND("/",N3545))</f>
        <v>plays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IF(L3546&gt;0,E3546/L3546,0)</f>
        <v>104.16666666666667</v>
      </c>
      <c r="Q3546" t="str">
        <f>LEFT(N3546,FIND("/",N3546)-1)</f>
        <v>theater</v>
      </c>
      <c r="R3546" t="str">
        <f>RIGHT(N3546,LEN(N3546)-FIND("/",N3546))</f>
        <v>plays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IF(L3547&gt;0,E3547/L3547,0)</f>
        <v>31.375</v>
      </c>
      <c r="Q3547" t="str">
        <f>LEFT(N3547,FIND("/",N3547)-1)</f>
        <v>theater</v>
      </c>
      <c r="R3547" t="str">
        <f>RIGHT(N3547,LEN(N3547)-FIND("/",N3547))</f>
        <v>plays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IF(L3548&gt;0,E3548/L3548,0)</f>
        <v>59.210526315789473</v>
      </c>
      <c r="Q3548" t="str">
        <f>LEFT(N3548,FIND("/",N3548)-1)</f>
        <v>theater</v>
      </c>
      <c r="R3548" t="str">
        <f>RIGHT(N3548,LEN(N3548)-FIND("/",N3548))</f>
        <v>plays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IF(L3549&gt;0,E3549/L3549,0)</f>
        <v>119.17633928571429</v>
      </c>
      <c r="Q3549" t="str">
        <f>LEFT(N3549,FIND("/",N3549)-1)</f>
        <v>theater</v>
      </c>
      <c r="R3549" t="str">
        <f>RIGHT(N3549,LEN(N3549)-FIND("/",N3549))</f>
        <v>plays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IF(L3550&gt;0,E3550/L3550,0)</f>
        <v>164.61538461538461</v>
      </c>
      <c r="Q3550" t="str">
        <f>LEFT(N3550,FIND("/",N3550)-1)</f>
        <v>theater</v>
      </c>
      <c r="R3550" t="str">
        <f>RIGHT(N3550,LEN(N3550)-FIND("/",N3550))</f>
        <v>plays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IF(L3551&gt;0,E3551/L3551,0)</f>
        <v>24.285714285714285</v>
      </c>
      <c r="Q3551" t="str">
        <f>LEFT(N3551,FIND("/",N3551)-1)</f>
        <v>theater</v>
      </c>
      <c r="R3551" t="str">
        <f>RIGHT(N3551,LEN(N3551)-FIND("/",N3551))</f>
        <v>plays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IF(L3552&gt;0,E3552/L3552,0)</f>
        <v>40.9375</v>
      </c>
      <c r="Q3552" t="str">
        <f>LEFT(N3552,FIND("/",N3552)-1)</f>
        <v>theater</v>
      </c>
      <c r="R3552" t="str">
        <f>RIGHT(N3552,LEN(N3552)-FIND("/",N3552))</f>
        <v>plays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IF(L3553&gt;0,E3553/L3553,0)</f>
        <v>61.1</v>
      </c>
      <c r="Q3553" t="str">
        <f>LEFT(N3553,FIND("/",N3553)-1)</f>
        <v>theater</v>
      </c>
      <c r="R3553" t="str">
        <f>RIGHT(N3553,LEN(N3553)-FIND("/",N3553))</f>
        <v>plays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IF(L3554&gt;0,E3554/L3554,0)</f>
        <v>38.65</v>
      </c>
      <c r="Q3554" t="str">
        <f>LEFT(N3554,FIND("/",N3554)-1)</f>
        <v>theater</v>
      </c>
      <c r="R3554" t="str">
        <f>RIGHT(N3554,LEN(N3554)-FIND("/",N3554))</f>
        <v>plays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IF(L3555&gt;0,E3555/L3555,0)</f>
        <v>56.20192307692308</v>
      </c>
      <c r="Q3555" t="str">
        <f>LEFT(N3555,FIND("/",N3555)-1)</f>
        <v>theater</v>
      </c>
      <c r="R3555" t="str">
        <f>RIGHT(N3555,LEN(N3555)-FIND("/",N3555))</f>
        <v>plays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IF(L3556&gt;0,E3556/L3556,0)</f>
        <v>107.00207547169811</v>
      </c>
      <c r="Q3556" t="str">
        <f>LEFT(N3556,FIND("/",N3556)-1)</f>
        <v>theater</v>
      </c>
      <c r="R3556" t="str">
        <f>RIGHT(N3556,LEN(N3556)-FIND("/",N3556))</f>
        <v>plays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IF(L3557&gt;0,E3557/L3557,0)</f>
        <v>171.42857142857142</v>
      </c>
      <c r="Q3557" t="str">
        <f>LEFT(N3557,FIND("/",N3557)-1)</f>
        <v>theater</v>
      </c>
      <c r="R3557" t="str">
        <f>RIGHT(N3557,LEN(N3557)-FIND("/",N3557))</f>
        <v>plays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IF(L3558&gt;0,E3558/L3558,0)</f>
        <v>110.5</v>
      </c>
      <c r="Q3558" t="str">
        <f>LEFT(N3558,FIND("/",N3558)-1)</f>
        <v>theater</v>
      </c>
      <c r="R3558" t="str">
        <f>RIGHT(N3558,LEN(N3558)-FIND("/",N3558))</f>
        <v>plays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IF(L3559&gt;0,E3559/L3559,0)</f>
        <v>179.27598566308242</v>
      </c>
      <c r="Q3559" t="str">
        <f>LEFT(N3559,FIND("/",N3559)-1)</f>
        <v>theater</v>
      </c>
      <c r="R3559" t="str">
        <f>RIGHT(N3559,LEN(N3559)-FIND("/",N3559))</f>
        <v>plays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IF(L3560&gt;0,E3560/L3560,0)</f>
        <v>22.90909090909091</v>
      </c>
      <c r="Q3560" t="str">
        <f>LEFT(N3560,FIND("/",N3560)-1)</f>
        <v>theater</v>
      </c>
      <c r="R3560" t="str">
        <f>RIGHT(N3560,LEN(N3560)-FIND("/",N3560))</f>
        <v>plays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IF(L3561&gt;0,E3561/L3561,0)</f>
        <v>43.125</v>
      </c>
      <c r="Q3561" t="str">
        <f>LEFT(N3561,FIND("/",N3561)-1)</f>
        <v>theater</v>
      </c>
      <c r="R3561" t="str">
        <f>RIGHT(N3561,LEN(N3561)-FIND("/",N3561))</f>
        <v>plays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IF(L3562&gt;0,E3562/L3562,0)</f>
        <v>46.891891891891895</v>
      </c>
      <c r="Q3562" t="str">
        <f>LEFT(N3562,FIND("/",N3562)-1)</f>
        <v>theater</v>
      </c>
      <c r="R3562" t="str">
        <f>RIGHT(N3562,LEN(N3562)-FIND("/",N3562))</f>
        <v>plays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IF(L3563&gt;0,E3563/L3563,0)</f>
        <v>47.407407407407405</v>
      </c>
      <c r="Q3563" t="str">
        <f>LEFT(N3563,FIND("/",N3563)-1)</f>
        <v>theater</v>
      </c>
      <c r="R3563" t="str">
        <f>RIGHT(N3563,LEN(N3563)-FIND("/",N3563))</f>
        <v>plays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IF(L3564&gt;0,E3564/L3564,0)</f>
        <v>15.129032258064516</v>
      </c>
      <c r="Q3564" t="str">
        <f>LEFT(N3564,FIND("/",N3564)-1)</f>
        <v>theater</v>
      </c>
      <c r="R3564" t="str">
        <f>RIGHT(N3564,LEN(N3564)-FIND("/",N3564))</f>
        <v>plays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IF(L3565&gt;0,E3565/L3565,0)</f>
        <v>21.098000000000003</v>
      </c>
      <c r="Q3565" t="str">
        <f>LEFT(N3565,FIND("/",N3565)-1)</f>
        <v>theater</v>
      </c>
      <c r="R3565" t="str">
        <f>RIGHT(N3565,LEN(N3565)-FIND("/",N3565))</f>
        <v>plays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IF(L3566&gt;0,E3566/L3566,0)</f>
        <v>59.117647058823529</v>
      </c>
      <c r="Q3566" t="str">
        <f>LEFT(N3566,FIND("/",N3566)-1)</f>
        <v>theater</v>
      </c>
      <c r="R3566" t="str">
        <f>RIGHT(N3566,LEN(N3566)-FIND("/",N3566))</f>
        <v>plays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IF(L3567&gt;0,E3567/L3567,0)</f>
        <v>97.916666666666671</v>
      </c>
      <c r="Q3567" t="str">
        <f>LEFT(N3567,FIND("/",N3567)-1)</f>
        <v>theater</v>
      </c>
      <c r="R3567" t="str">
        <f>RIGHT(N3567,LEN(N3567)-FIND("/",N3567))</f>
        <v>plays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IF(L3568&gt;0,E3568/L3568,0)</f>
        <v>55.131578947368418</v>
      </c>
      <c r="Q3568" t="str">
        <f>LEFT(N3568,FIND("/",N3568)-1)</f>
        <v>theater</v>
      </c>
      <c r="R3568" t="str">
        <f>RIGHT(N3568,LEN(N3568)-FIND("/",N3568))</f>
        <v>plays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IF(L3569&gt;0,E3569/L3569,0)</f>
        <v>26.536585365853657</v>
      </c>
      <c r="Q3569" t="str">
        <f>LEFT(N3569,FIND("/",N3569)-1)</f>
        <v>theater</v>
      </c>
      <c r="R3569" t="str">
        <f>RIGHT(N3569,LEN(N3569)-FIND("/",N3569))</f>
        <v>plays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IF(L3570&gt;0,E3570/L3570,0)</f>
        <v>58.421052631578945</v>
      </c>
      <c r="Q3570" t="str">
        <f>LEFT(N3570,FIND("/",N3570)-1)</f>
        <v>theater</v>
      </c>
      <c r="R3570" t="str">
        <f>RIGHT(N3570,LEN(N3570)-FIND("/",N3570))</f>
        <v>plays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IF(L3571&gt;0,E3571/L3571,0)</f>
        <v>122.53658536585365</v>
      </c>
      <c r="Q3571" t="str">
        <f>LEFT(N3571,FIND("/",N3571)-1)</f>
        <v>theater</v>
      </c>
      <c r="R3571" t="str">
        <f>RIGHT(N3571,LEN(N3571)-FIND("/",N3571))</f>
        <v>plays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IF(L3572&gt;0,E3572/L3572,0)</f>
        <v>87.961538461538467</v>
      </c>
      <c r="Q3572" t="str">
        <f>LEFT(N3572,FIND("/",N3572)-1)</f>
        <v>theater</v>
      </c>
      <c r="R3572" t="str">
        <f>RIGHT(N3572,LEN(N3572)-FIND("/",N3572))</f>
        <v>plays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IF(L3573&gt;0,E3573/L3573,0)</f>
        <v>73.239999999999995</v>
      </c>
      <c r="Q3573" t="str">
        <f>LEFT(N3573,FIND("/",N3573)-1)</f>
        <v>theater</v>
      </c>
      <c r="R3573" t="str">
        <f>RIGHT(N3573,LEN(N3573)-FIND("/",N3573))</f>
        <v>plays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IF(L3574&gt;0,E3574/L3574,0)</f>
        <v>55.555555555555557</v>
      </c>
      <c r="Q3574" t="str">
        <f>LEFT(N3574,FIND("/",N3574)-1)</f>
        <v>theater</v>
      </c>
      <c r="R3574" t="str">
        <f>RIGHT(N3574,LEN(N3574)-FIND("/",N3574))</f>
        <v>plays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IF(L3575&gt;0,E3575/L3575,0)</f>
        <v>39.53846153846154</v>
      </c>
      <c r="Q3575" t="str">
        <f>LEFT(N3575,FIND("/",N3575)-1)</f>
        <v>theater</v>
      </c>
      <c r="R3575" t="str">
        <f>RIGHT(N3575,LEN(N3575)-FIND("/",N3575))</f>
        <v>plays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IF(L3576&gt;0,E3576/L3576,0)</f>
        <v>136.77777777777777</v>
      </c>
      <c r="Q3576" t="str">
        <f>LEFT(N3576,FIND("/",N3576)-1)</f>
        <v>theater</v>
      </c>
      <c r="R3576" t="str">
        <f>RIGHT(N3576,LEN(N3576)-FIND("/",N3576))</f>
        <v>plays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IF(L3577&gt;0,E3577/L3577,0)</f>
        <v>99.343137254901961</v>
      </c>
      <c r="Q3577" t="str">
        <f>LEFT(N3577,FIND("/",N3577)-1)</f>
        <v>theater</v>
      </c>
      <c r="R3577" t="str">
        <f>RIGHT(N3577,LEN(N3577)-FIND("/",N3577))</f>
        <v>plays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IF(L3578&gt;0,E3578/L3578,0)</f>
        <v>20</v>
      </c>
      <c r="Q3578" t="str">
        <f>LEFT(N3578,FIND("/",N3578)-1)</f>
        <v>theater</v>
      </c>
      <c r="R3578" t="str">
        <f>RIGHT(N3578,LEN(N3578)-FIND("/",N3578))</f>
        <v>plays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IF(L3579&gt;0,E3579/L3579,0)</f>
        <v>28.888888888888889</v>
      </c>
      <c r="Q3579" t="str">
        <f>LEFT(N3579,FIND("/",N3579)-1)</f>
        <v>theater</v>
      </c>
      <c r="R3579" t="str">
        <f>RIGHT(N3579,LEN(N3579)-FIND("/",N3579))</f>
        <v>plays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IF(L3580&gt;0,E3580/L3580,0)</f>
        <v>40.545945945945945</v>
      </c>
      <c r="Q3580" t="str">
        <f>LEFT(N3580,FIND("/",N3580)-1)</f>
        <v>theater</v>
      </c>
      <c r="R3580" t="str">
        <f>RIGHT(N3580,LEN(N3580)-FIND("/",N3580))</f>
        <v>plays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IF(L3581&gt;0,E3581/L3581,0)</f>
        <v>35.714285714285715</v>
      </c>
      <c r="Q3581" t="str">
        <f>LEFT(N3581,FIND("/",N3581)-1)</f>
        <v>theater</v>
      </c>
      <c r="R3581" t="str">
        <f>RIGHT(N3581,LEN(N3581)-FIND("/",N3581))</f>
        <v>plays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IF(L3582&gt;0,E3582/L3582,0)</f>
        <v>37.962962962962962</v>
      </c>
      <c r="Q3582" t="str">
        <f>LEFT(N3582,FIND("/",N3582)-1)</f>
        <v>theater</v>
      </c>
      <c r="R3582" t="str">
        <f>RIGHT(N3582,LEN(N3582)-FIND("/",N3582))</f>
        <v>plays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IF(L3583&gt;0,E3583/L3583,0)</f>
        <v>33.333333333333336</v>
      </c>
      <c r="Q3583" t="str">
        <f>LEFT(N3583,FIND("/",N3583)-1)</f>
        <v>theater</v>
      </c>
      <c r="R3583" t="str">
        <f>RIGHT(N3583,LEN(N3583)-FIND("/",N3583))</f>
        <v>plays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IF(L3584&gt;0,E3584/L3584,0)</f>
        <v>58.571428571428569</v>
      </c>
      <c r="Q3584" t="str">
        <f>LEFT(N3584,FIND("/",N3584)-1)</f>
        <v>theater</v>
      </c>
      <c r="R3584" t="str">
        <f>RIGHT(N3584,LEN(N3584)-FIND("/",N3584))</f>
        <v>plays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IF(L3585&gt;0,E3585/L3585,0)</f>
        <v>135.625</v>
      </c>
      <c r="Q3585" t="str">
        <f>LEFT(N3585,FIND("/",N3585)-1)</f>
        <v>theater</v>
      </c>
      <c r="R3585" t="str">
        <f>RIGHT(N3585,LEN(N3585)-FIND("/",N3585))</f>
        <v>plays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IF(L3586&gt;0,E3586/L3586,0)</f>
        <v>30.9375</v>
      </c>
      <c r="Q3586" t="str">
        <f>LEFT(N3586,FIND("/",N3586)-1)</f>
        <v>theater</v>
      </c>
      <c r="R3586" t="str">
        <f>RIGHT(N3586,LEN(N3586)-FIND("/",N3586))</f>
        <v>plays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IF(L3587&gt;0,E3587/L3587,0)</f>
        <v>176.08695652173913</v>
      </c>
      <c r="Q3587" t="str">
        <f>LEFT(N3587,FIND("/",N3587)-1)</f>
        <v>theater</v>
      </c>
      <c r="R3587" t="str">
        <f>RIGHT(N3587,LEN(N3587)-FIND("/",N3587))</f>
        <v>plays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IF(L3588&gt;0,E3588/L3588,0)</f>
        <v>151.9814814814815</v>
      </c>
      <c r="Q3588" t="str">
        <f>LEFT(N3588,FIND("/",N3588)-1)</f>
        <v>theater</v>
      </c>
      <c r="R3588" t="str">
        <f>RIGHT(N3588,LEN(N3588)-FIND("/",N3588))</f>
        <v>plays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IF(L3589&gt;0,E3589/L3589,0)</f>
        <v>22.607142857142858</v>
      </c>
      <c r="Q3589" t="str">
        <f>LEFT(N3589,FIND("/",N3589)-1)</f>
        <v>theater</v>
      </c>
      <c r="R3589" t="str">
        <f>RIGHT(N3589,LEN(N3589)-FIND("/",N3589))</f>
        <v>plays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IF(L3590&gt;0,E3590/L3590,0)</f>
        <v>18.272727272727273</v>
      </c>
      <c r="Q3590" t="str">
        <f>LEFT(N3590,FIND("/",N3590)-1)</f>
        <v>theater</v>
      </c>
      <c r="R3590" t="str">
        <f>RIGHT(N3590,LEN(N3590)-FIND("/",N3590))</f>
        <v>plays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IF(L3591&gt;0,E3591/L3591,0)</f>
        <v>82.258064516129039</v>
      </c>
      <c r="Q3591" t="str">
        <f>LEFT(N3591,FIND("/",N3591)-1)</f>
        <v>theater</v>
      </c>
      <c r="R3591" t="str">
        <f>RIGHT(N3591,LEN(N3591)-FIND("/",N3591))</f>
        <v>plays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IF(L3592&gt;0,E3592/L3592,0)</f>
        <v>68.534246575342465</v>
      </c>
      <c r="Q3592" t="str">
        <f>LEFT(N3592,FIND("/",N3592)-1)</f>
        <v>theater</v>
      </c>
      <c r="R3592" t="str">
        <f>RIGHT(N3592,LEN(N3592)-FIND("/",N3592))</f>
        <v>plays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IF(L3593&gt;0,E3593/L3593,0)</f>
        <v>68.055555555555557</v>
      </c>
      <c r="Q3593" t="str">
        <f>LEFT(N3593,FIND("/",N3593)-1)</f>
        <v>theater</v>
      </c>
      <c r="R3593" t="str">
        <f>RIGHT(N3593,LEN(N3593)-FIND("/",N3593))</f>
        <v>plays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IF(L3594&gt;0,E3594/L3594,0)</f>
        <v>72.714285714285708</v>
      </c>
      <c r="Q3594" t="str">
        <f>LEFT(N3594,FIND("/",N3594)-1)</f>
        <v>theater</v>
      </c>
      <c r="R3594" t="str">
        <f>RIGHT(N3594,LEN(N3594)-FIND("/",N3594))</f>
        <v>plays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IF(L3595&gt;0,E3595/L3595,0)</f>
        <v>77.186046511627907</v>
      </c>
      <c r="Q3595" t="str">
        <f>LEFT(N3595,FIND("/",N3595)-1)</f>
        <v>theater</v>
      </c>
      <c r="R3595" t="str">
        <f>RIGHT(N3595,LEN(N3595)-FIND("/",N3595))</f>
        <v>plays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IF(L3596&gt;0,E3596/L3596,0)</f>
        <v>55.972222222222221</v>
      </c>
      <c r="Q3596" t="str">
        <f>LEFT(N3596,FIND("/",N3596)-1)</f>
        <v>theater</v>
      </c>
      <c r="R3596" t="str">
        <f>RIGHT(N3596,LEN(N3596)-FIND("/",N3596))</f>
        <v>plays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IF(L3597&gt;0,E3597/L3597,0)</f>
        <v>49.693548387096776</v>
      </c>
      <c r="Q3597" t="str">
        <f>LEFT(N3597,FIND("/",N3597)-1)</f>
        <v>theater</v>
      </c>
      <c r="R3597" t="str">
        <f>RIGHT(N3597,LEN(N3597)-FIND("/",N3597))</f>
        <v>plays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IF(L3598&gt;0,E3598/L3598,0)</f>
        <v>79</v>
      </c>
      <c r="Q3598" t="str">
        <f>LEFT(N3598,FIND("/",N3598)-1)</f>
        <v>theater</v>
      </c>
      <c r="R3598" t="str">
        <f>RIGHT(N3598,LEN(N3598)-FIND("/",N3598))</f>
        <v>plays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IF(L3599&gt;0,E3599/L3599,0)</f>
        <v>77.727272727272734</v>
      </c>
      <c r="Q3599" t="str">
        <f>LEFT(N3599,FIND("/",N3599)-1)</f>
        <v>theater</v>
      </c>
      <c r="R3599" t="str">
        <f>RIGHT(N3599,LEN(N3599)-FIND("/",N3599))</f>
        <v>plays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IF(L3600&gt;0,E3600/L3600,0)</f>
        <v>40.777777777777779</v>
      </c>
      <c r="Q3600" t="str">
        <f>LEFT(N3600,FIND("/",N3600)-1)</f>
        <v>theater</v>
      </c>
      <c r="R3600" t="str">
        <f>RIGHT(N3600,LEN(N3600)-FIND("/",N3600))</f>
        <v>plays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IF(L3601&gt;0,E3601/L3601,0)</f>
        <v>59.411764705882355</v>
      </c>
      <c r="Q3601" t="str">
        <f>LEFT(N3601,FIND("/",N3601)-1)</f>
        <v>theater</v>
      </c>
      <c r="R3601" t="str">
        <f>RIGHT(N3601,LEN(N3601)-FIND("/",N3601))</f>
        <v>plays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IF(L3602&gt;0,E3602/L3602,0)</f>
        <v>3.25</v>
      </c>
      <c r="Q3602" t="str">
        <f>LEFT(N3602,FIND("/",N3602)-1)</f>
        <v>theater</v>
      </c>
      <c r="R3602" t="str">
        <f>RIGHT(N3602,LEN(N3602)-FIND("/",N3602))</f>
        <v>plays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IF(L3603&gt;0,E3603/L3603,0)</f>
        <v>39.377358490566039</v>
      </c>
      <c r="Q3603" t="str">
        <f>LEFT(N3603,FIND("/",N3603)-1)</f>
        <v>theater</v>
      </c>
      <c r="R3603" t="str">
        <f>RIGHT(N3603,LEN(N3603)-FIND("/",N3603))</f>
        <v>plays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IF(L3604&gt;0,E3604/L3604,0)</f>
        <v>81.673469387755105</v>
      </c>
      <c r="Q3604" t="str">
        <f>LEFT(N3604,FIND("/",N3604)-1)</f>
        <v>theater</v>
      </c>
      <c r="R3604" t="str">
        <f>RIGHT(N3604,LEN(N3604)-FIND("/",N3604))</f>
        <v>plays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IF(L3605&gt;0,E3605/L3605,0)</f>
        <v>44.912280701754383</v>
      </c>
      <c r="Q3605" t="str">
        <f>LEFT(N3605,FIND("/",N3605)-1)</f>
        <v>theater</v>
      </c>
      <c r="R3605" t="str">
        <f>RIGHT(N3605,LEN(N3605)-FIND("/",N3605))</f>
        <v>plays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IF(L3606&gt;0,E3606/L3606,0)</f>
        <v>49.05797101449275</v>
      </c>
      <c r="Q3606" t="str">
        <f>LEFT(N3606,FIND("/",N3606)-1)</f>
        <v>theater</v>
      </c>
      <c r="R3606" t="str">
        <f>RIGHT(N3606,LEN(N3606)-FIND("/",N3606))</f>
        <v>plays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IF(L3607&gt;0,E3607/L3607,0)</f>
        <v>30.666666666666668</v>
      </c>
      <c r="Q3607" t="str">
        <f>LEFT(N3607,FIND("/",N3607)-1)</f>
        <v>theater</v>
      </c>
      <c r="R3607" t="str">
        <f>RIGHT(N3607,LEN(N3607)-FIND("/",N3607))</f>
        <v>plays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IF(L3608&gt;0,E3608/L3608,0)</f>
        <v>61.0625</v>
      </c>
      <c r="Q3608" t="str">
        <f>LEFT(N3608,FIND("/",N3608)-1)</f>
        <v>theater</v>
      </c>
      <c r="R3608" t="str">
        <f>RIGHT(N3608,LEN(N3608)-FIND("/",N3608))</f>
        <v>plays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IF(L3609&gt;0,E3609/L3609,0)</f>
        <v>29</v>
      </c>
      <c r="Q3609" t="str">
        <f>LEFT(N3609,FIND("/",N3609)-1)</f>
        <v>theater</v>
      </c>
      <c r="R3609" t="str">
        <f>RIGHT(N3609,LEN(N3609)-FIND("/",N3609))</f>
        <v>plays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IF(L3610&gt;0,E3610/L3610,0)</f>
        <v>29.62962962962963</v>
      </c>
      <c r="Q3610" t="str">
        <f>LEFT(N3610,FIND("/",N3610)-1)</f>
        <v>theater</v>
      </c>
      <c r="R3610" t="str">
        <f>RIGHT(N3610,LEN(N3610)-FIND("/",N3610))</f>
        <v>plays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IF(L3611&gt;0,E3611/L3611,0)</f>
        <v>143.0952380952381</v>
      </c>
      <c r="Q3611" t="str">
        <f>LEFT(N3611,FIND("/",N3611)-1)</f>
        <v>theater</v>
      </c>
      <c r="R3611" t="str">
        <f>RIGHT(N3611,LEN(N3611)-FIND("/",N3611))</f>
        <v>plays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IF(L3612&gt;0,E3612/L3612,0)</f>
        <v>52.354838709677416</v>
      </c>
      <c r="Q3612" t="str">
        <f>LEFT(N3612,FIND("/",N3612)-1)</f>
        <v>theater</v>
      </c>
      <c r="R3612" t="str">
        <f>RIGHT(N3612,LEN(N3612)-FIND("/",N3612))</f>
        <v>plays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IF(L3613&gt;0,E3613/L3613,0)</f>
        <v>66.666666666666671</v>
      </c>
      <c r="Q3613" t="str">
        <f>LEFT(N3613,FIND("/",N3613)-1)</f>
        <v>theater</v>
      </c>
      <c r="R3613" t="str">
        <f>RIGHT(N3613,LEN(N3613)-FIND("/",N3613))</f>
        <v>plays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IF(L3614&gt;0,E3614/L3614,0)</f>
        <v>126.66666666666667</v>
      </c>
      <c r="Q3614" t="str">
        <f>LEFT(N3614,FIND("/",N3614)-1)</f>
        <v>theater</v>
      </c>
      <c r="R3614" t="str">
        <f>RIGHT(N3614,LEN(N3614)-FIND("/",N3614))</f>
        <v>plays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IF(L3615&gt;0,E3615/L3615,0)</f>
        <v>62.5</v>
      </c>
      <c r="Q3615" t="str">
        <f>LEFT(N3615,FIND("/",N3615)-1)</f>
        <v>theater</v>
      </c>
      <c r="R3615" t="str">
        <f>RIGHT(N3615,LEN(N3615)-FIND("/",N3615))</f>
        <v>plays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IF(L3616&gt;0,E3616/L3616,0)</f>
        <v>35.492957746478872</v>
      </c>
      <c r="Q3616" t="str">
        <f>LEFT(N3616,FIND("/",N3616)-1)</f>
        <v>theater</v>
      </c>
      <c r="R3616" t="str">
        <f>RIGHT(N3616,LEN(N3616)-FIND("/",N3616))</f>
        <v>plays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IF(L3617&gt;0,E3617/L3617,0)</f>
        <v>37.083333333333336</v>
      </c>
      <c r="Q3617" t="str">
        <f>LEFT(N3617,FIND("/",N3617)-1)</f>
        <v>theater</v>
      </c>
      <c r="R3617" t="str">
        <f>RIGHT(N3617,LEN(N3617)-FIND("/",N3617))</f>
        <v>plays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IF(L3618&gt;0,E3618/L3618,0)</f>
        <v>69.333333333333329</v>
      </c>
      <c r="Q3618" t="str">
        <f>LEFT(N3618,FIND("/",N3618)-1)</f>
        <v>theater</v>
      </c>
      <c r="R3618" t="str">
        <f>RIGHT(N3618,LEN(N3618)-FIND("/",N3618))</f>
        <v>plays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IF(L3619&gt;0,E3619/L3619,0)</f>
        <v>17.254901960784313</v>
      </c>
      <c r="Q3619" t="str">
        <f>LEFT(N3619,FIND("/",N3619)-1)</f>
        <v>theater</v>
      </c>
      <c r="R3619" t="str">
        <f>RIGHT(N3619,LEN(N3619)-FIND("/",N3619))</f>
        <v>plays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IF(L3620&gt;0,E3620/L3620,0)</f>
        <v>36.071428571428569</v>
      </c>
      <c r="Q3620" t="str">
        <f>LEFT(N3620,FIND("/",N3620)-1)</f>
        <v>theater</v>
      </c>
      <c r="R3620" t="str">
        <f>RIGHT(N3620,LEN(N3620)-FIND("/",N3620))</f>
        <v>plays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IF(L3621&gt;0,E3621/L3621,0)</f>
        <v>66.470588235294116</v>
      </c>
      <c r="Q3621" t="str">
        <f>LEFT(N3621,FIND("/",N3621)-1)</f>
        <v>theater</v>
      </c>
      <c r="R3621" t="str">
        <f>RIGHT(N3621,LEN(N3621)-FIND("/",N3621))</f>
        <v>plays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IF(L3622&gt;0,E3622/L3622,0)</f>
        <v>56.065989847715734</v>
      </c>
      <c r="Q3622" t="str">
        <f>LEFT(N3622,FIND("/",N3622)-1)</f>
        <v>theater</v>
      </c>
      <c r="R3622" t="str">
        <f>RIGHT(N3622,LEN(N3622)-FIND("/",N3622))</f>
        <v>plays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IF(L3623&gt;0,E3623/L3623,0)</f>
        <v>47.028571428571432</v>
      </c>
      <c r="Q3623" t="str">
        <f>LEFT(N3623,FIND("/",N3623)-1)</f>
        <v>theater</v>
      </c>
      <c r="R3623" t="str">
        <f>RIGHT(N3623,LEN(N3623)-FIND("/",N3623))</f>
        <v>plays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IF(L3624&gt;0,E3624/L3624,0)</f>
        <v>47.666190476190479</v>
      </c>
      <c r="Q3624" t="str">
        <f>LEFT(N3624,FIND("/",N3624)-1)</f>
        <v>theater</v>
      </c>
      <c r="R3624" t="str">
        <f>RIGHT(N3624,LEN(N3624)-FIND("/",N3624))</f>
        <v>plays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IF(L3625&gt;0,E3625/L3625,0)</f>
        <v>88.235294117647058</v>
      </c>
      <c r="Q3625" t="str">
        <f>LEFT(N3625,FIND("/",N3625)-1)</f>
        <v>theater</v>
      </c>
      <c r="R3625" t="str">
        <f>RIGHT(N3625,LEN(N3625)-FIND("/",N3625))</f>
        <v>plays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IF(L3626&gt;0,E3626/L3626,0)</f>
        <v>80.717948717948715</v>
      </c>
      <c r="Q3626" t="str">
        <f>LEFT(N3626,FIND("/",N3626)-1)</f>
        <v>theater</v>
      </c>
      <c r="R3626" t="str">
        <f>RIGHT(N3626,LEN(N3626)-FIND("/",N3626))</f>
        <v>plays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IF(L3627&gt;0,E3627/L3627,0)</f>
        <v>39.487179487179489</v>
      </c>
      <c r="Q3627" t="str">
        <f>LEFT(N3627,FIND("/",N3627)-1)</f>
        <v>theater</v>
      </c>
      <c r="R3627" t="str">
        <f>RIGHT(N3627,LEN(N3627)-FIND("/",N3627))</f>
        <v>plays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IF(L3628&gt;0,E3628/L3628,0)</f>
        <v>84.854166666666671</v>
      </c>
      <c r="Q3628" t="str">
        <f>LEFT(N3628,FIND("/",N3628)-1)</f>
        <v>theater</v>
      </c>
      <c r="R3628" t="str">
        <f>RIGHT(N3628,LEN(N3628)-FIND("/",N3628))</f>
        <v>plays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IF(L3629&gt;0,E3629/L3629,0)</f>
        <v>68.965517241379317</v>
      </c>
      <c r="Q3629" t="str">
        <f>LEFT(N3629,FIND("/",N3629)-1)</f>
        <v>theater</v>
      </c>
      <c r="R3629" t="str">
        <f>RIGHT(N3629,LEN(N3629)-FIND("/",N3629))</f>
        <v>plays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>
        <f>IF(L3630&gt;0,E3630/L3630,0)</f>
        <v>0</v>
      </c>
      <c r="Q3630" t="str">
        <f>LEFT(N3630,FIND("/",N3630)-1)</f>
        <v>theater</v>
      </c>
      <c r="R3630" t="str">
        <f>RIGHT(N3630,LEN(N3630)-FIND("/",N3630))</f>
        <v>musical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IF(L3631&gt;0,E3631/L3631,0)</f>
        <v>1</v>
      </c>
      <c r="Q3631" t="str">
        <f>LEFT(N3631,FIND("/",N3631)-1)</f>
        <v>theater</v>
      </c>
      <c r="R3631" t="str">
        <f>RIGHT(N3631,LEN(N3631)-FIND("/",N3631))</f>
        <v>musical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IF(L3632&gt;0,E3632/L3632,0)</f>
        <v>1</v>
      </c>
      <c r="Q3632" t="str">
        <f>LEFT(N3632,FIND("/",N3632)-1)</f>
        <v>theater</v>
      </c>
      <c r="R3632" t="str">
        <f>RIGHT(N3632,LEN(N3632)-FIND("/",N3632))</f>
        <v>musical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IF(L3633&gt;0,E3633/L3633,0)</f>
        <v>147.88135593220338</v>
      </c>
      <c r="Q3633" t="str">
        <f>LEFT(N3633,FIND("/",N3633)-1)</f>
        <v>theater</v>
      </c>
      <c r="R3633" t="str">
        <f>RIGHT(N3633,LEN(N3633)-FIND("/",N3633))</f>
        <v>musical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IF(L3634&gt;0,E3634/L3634,0)</f>
        <v>100</v>
      </c>
      <c r="Q3634" t="str">
        <f>LEFT(N3634,FIND("/",N3634)-1)</f>
        <v>theater</v>
      </c>
      <c r="R3634" t="str">
        <f>RIGHT(N3634,LEN(N3634)-FIND("/",N3634))</f>
        <v>musical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IF(L3635&gt;0,E3635/L3635,0)</f>
        <v>56.838709677419352</v>
      </c>
      <c r="Q3635" t="str">
        <f>LEFT(N3635,FIND("/",N3635)-1)</f>
        <v>theater</v>
      </c>
      <c r="R3635" t="str">
        <f>RIGHT(N3635,LEN(N3635)-FIND("/",N3635))</f>
        <v>musical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IF(L3636&gt;0,E3636/L3636,0)</f>
        <v>176.94444444444446</v>
      </c>
      <c r="Q3636" t="str">
        <f>LEFT(N3636,FIND("/",N3636)-1)</f>
        <v>theater</v>
      </c>
      <c r="R3636" t="str">
        <f>RIGHT(N3636,LEN(N3636)-FIND("/",N3636))</f>
        <v>musical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IF(L3637&gt;0,E3637/L3637,0)</f>
        <v>127.6</v>
      </c>
      <c r="Q3637" t="str">
        <f>LEFT(N3637,FIND("/",N3637)-1)</f>
        <v>theater</v>
      </c>
      <c r="R3637" t="str">
        <f>RIGHT(N3637,LEN(N3637)-FIND("/",N3637))</f>
        <v>musical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>
        <f>IF(L3638&gt;0,E3638/L3638,0)</f>
        <v>0</v>
      </c>
      <c r="Q3638" t="str">
        <f>LEFT(N3638,FIND("/",N3638)-1)</f>
        <v>theater</v>
      </c>
      <c r="R3638" t="str">
        <f>RIGHT(N3638,LEN(N3638)-FIND("/",N3638))</f>
        <v>musical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IF(L3639&gt;0,E3639/L3639,0)</f>
        <v>66.142857142857139</v>
      </c>
      <c r="Q3639" t="str">
        <f>LEFT(N3639,FIND("/",N3639)-1)</f>
        <v>theater</v>
      </c>
      <c r="R3639" t="str">
        <f>RIGHT(N3639,LEN(N3639)-FIND("/",N3639))</f>
        <v>musical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IF(L3640&gt;0,E3640/L3640,0)</f>
        <v>108</v>
      </c>
      <c r="Q3640" t="str">
        <f>LEFT(N3640,FIND("/",N3640)-1)</f>
        <v>theater</v>
      </c>
      <c r="R3640" t="str">
        <f>RIGHT(N3640,LEN(N3640)-FIND("/",N3640))</f>
        <v>musical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IF(L3641&gt;0,E3641/L3641,0)</f>
        <v>1</v>
      </c>
      <c r="Q3641" t="str">
        <f>LEFT(N3641,FIND("/",N3641)-1)</f>
        <v>theater</v>
      </c>
      <c r="R3641" t="str">
        <f>RIGHT(N3641,LEN(N3641)-FIND("/",N3641))</f>
        <v>musical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IF(L3642&gt;0,E3642/L3642,0)</f>
        <v>18.333333333333332</v>
      </c>
      <c r="Q3642" t="str">
        <f>LEFT(N3642,FIND("/",N3642)-1)</f>
        <v>theater</v>
      </c>
      <c r="R3642" t="str">
        <f>RIGHT(N3642,LEN(N3642)-FIND("/",N3642))</f>
        <v>musical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>
        <f>IF(L3643&gt;0,E3643/L3643,0)</f>
        <v>0</v>
      </c>
      <c r="Q3643" t="str">
        <f>LEFT(N3643,FIND("/",N3643)-1)</f>
        <v>theater</v>
      </c>
      <c r="R3643" t="str">
        <f>RIGHT(N3643,LEN(N3643)-FIND("/",N3643))</f>
        <v>musical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IF(L3644&gt;0,E3644/L3644,0)</f>
        <v>7.5</v>
      </c>
      <c r="Q3644" t="str">
        <f>LEFT(N3644,FIND("/",N3644)-1)</f>
        <v>theater</v>
      </c>
      <c r="R3644" t="str">
        <f>RIGHT(N3644,LEN(N3644)-FIND("/",N3644))</f>
        <v>musical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>
        <f>IF(L3645&gt;0,E3645/L3645,0)</f>
        <v>0</v>
      </c>
      <c r="Q3645" t="str">
        <f>LEFT(N3645,FIND("/",N3645)-1)</f>
        <v>theater</v>
      </c>
      <c r="R3645" t="str">
        <f>RIGHT(N3645,LEN(N3645)-FIND("/",N3645))</f>
        <v>musical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IF(L3646&gt;0,E3646/L3646,0)</f>
        <v>68.416666666666671</v>
      </c>
      <c r="Q3646" t="str">
        <f>LEFT(N3646,FIND("/",N3646)-1)</f>
        <v>theater</v>
      </c>
      <c r="R3646" t="str">
        <f>RIGHT(N3646,LEN(N3646)-FIND("/",N3646))</f>
        <v>musical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IF(L3647&gt;0,E3647/L3647,0)</f>
        <v>1</v>
      </c>
      <c r="Q3647" t="str">
        <f>LEFT(N3647,FIND("/",N3647)-1)</f>
        <v>theater</v>
      </c>
      <c r="R3647" t="str">
        <f>RIGHT(N3647,LEN(N3647)-FIND("/",N3647))</f>
        <v>musical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IF(L3648&gt;0,E3648/L3648,0)</f>
        <v>60.125</v>
      </c>
      <c r="Q3648" t="str">
        <f>LEFT(N3648,FIND("/",N3648)-1)</f>
        <v>theater</v>
      </c>
      <c r="R3648" t="str">
        <f>RIGHT(N3648,LEN(N3648)-FIND("/",N3648))</f>
        <v>musical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IF(L3649&gt;0,E3649/L3649,0)</f>
        <v>15</v>
      </c>
      <c r="Q3649" t="str">
        <f>LEFT(N3649,FIND("/",N3649)-1)</f>
        <v>theater</v>
      </c>
      <c r="R3649" t="str">
        <f>RIGHT(N3649,LEN(N3649)-FIND("/",N3649))</f>
        <v>musical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IF(L3650&gt;0,E3650/L3650,0)</f>
        <v>550.04109589041093</v>
      </c>
      <c r="Q3650" t="str">
        <f>LEFT(N3650,FIND("/",N3650)-1)</f>
        <v>theater</v>
      </c>
      <c r="R3650" t="str">
        <f>RIGHT(N3650,LEN(N3650)-FIND("/",N3650))</f>
        <v>plays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IF(L3651&gt;0,E3651/L3651,0)</f>
        <v>97.5</v>
      </c>
      <c r="Q3651" t="str">
        <f>LEFT(N3651,FIND("/",N3651)-1)</f>
        <v>theater</v>
      </c>
      <c r="R3651" t="str">
        <f>RIGHT(N3651,LEN(N3651)-FIND("/",N3651))</f>
        <v>plays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IF(L3652&gt;0,E3652/L3652,0)</f>
        <v>29.411764705882351</v>
      </c>
      <c r="Q3652" t="str">
        <f>LEFT(N3652,FIND("/",N3652)-1)</f>
        <v>theater</v>
      </c>
      <c r="R3652" t="str">
        <f>RIGHT(N3652,LEN(N3652)-FIND("/",N3652))</f>
        <v>plays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IF(L3653&gt;0,E3653/L3653,0)</f>
        <v>57.777777777777779</v>
      </c>
      <c r="Q3653" t="str">
        <f>LEFT(N3653,FIND("/",N3653)-1)</f>
        <v>theater</v>
      </c>
      <c r="R3653" t="str">
        <f>RIGHT(N3653,LEN(N3653)-FIND("/",N3653))</f>
        <v>plays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IF(L3654&gt;0,E3654/L3654,0)</f>
        <v>44.235294117647058</v>
      </c>
      <c r="Q3654" t="str">
        <f>LEFT(N3654,FIND("/",N3654)-1)</f>
        <v>theater</v>
      </c>
      <c r="R3654" t="str">
        <f>RIGHT(N3654,LEN(N3654)-FIND("/",N3654))</f>
        <v>plays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IF(L3655&gt;0,E3655/L3655,0)</f>
        <v>60.909090909090907</v>
      </c>
      <c r="Q3655" t="str">
        <f>LEFT(N3655,FIND("/",N3655)-1)</f>
        <v>theater</v>
      </c>
      <c r="R3655" t="str">
        <f>RIGHT(N3655,LEN(N3655)-FIND("/",N3655))</f>
        <v>plays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IF(L3656&gt;0,E3656/L3656,0)</f>
        <v>68.84210526315789</v>
      </c>
      <c r="Q3656" t="str">
        <f>LEFT(N3656,FIND("/",N3656)-1)</f>
        <v>theater</v>
      </c>
      <c r="R3656" t="str">
        <f>RIGHT(N3656,LEN(N3656)-FIND("/",N3656))</f>
        <v>plays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IF(L3657&gt;0,E3657/L3657,0)</f>
        <v>73.582278481012665</v>
      </c>
      <c r="Q3657" t="str">
        <f>LEFT(N3657,FIND("/",N3657)-1)</f>
        <v>theater</v>
      </c>
      <c r="R3657" t="str">
        <f>RIGHT(N3657,LEN(N3657)-FIND("/",N3657))</f>
        <v>plays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IF(L3658&gt;0,E3658/L3658,0)</f>
        <v>115.02173913043478</v>
      </c>
      <c r="Q3658" t="str">
        <f>LEFT(N3658,FIND("/",N3658)-1)</f>
        <v>theater</v>
      </c>
      <c r="R3658" t="str">
        <f>RIGHT(N3658,LEN(N3658)-FIND("/",N3658))</f>
        <v>plays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IF(L3659&gt;0,E3659/L3659,0)</f>
        <v>110.75</v>
      </c>
      <c r="Q3659" t="str">
        <f>LEFT(N3659,FIND("/",N3659)-1)</f>
        <v>theater</v>
      </c>
      <c r="R3659" t="str">
        <f>RIGHT(N3659,LEN(N3659)-FIND("/",N3659))</f>
        <v>plays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IF(L3660&gt;0,E3660/L3660,0)</f>
        <v>75.5</v>
      </c>
      <c r="Q3660" t="str">
        <f>LEFT(N3660,FIND("/",N3660)-1)</f>
        <v>theater</v>
      </c>
      <c r="R3660" t="str">
        <f>RIGHT(N3660,LEN(N3660)-FIND("/",N3660))</f>
        <v>plays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IF(L3661&gt;0,E3661/L3661,0)</f>
        <v>235.46153846153845</v>
      </c>
      <c r="Q3661" t="str">
        <f>LEFT(N3661,FIND("/",N3661)-1)</f>
        <v>theater</v>
      </c>
      <c r="R3661" t="str">
        <f>RIGHT(N3661,LEN(N3661)-FIND("/",N3661))</f>
        <v>plays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IF(L3662&gt;0,E3662/L3662,0)</f>
        <v>11.363636363636363</v>
      </c>
      <c r="Q3662" t="str">
        <f>LEFT(N3662,FIND("/",N3662)-1)</f>
        <v>theater</v>
      </c>
      <c r="R3662" t="str">
        <f>RIGHT(N3662,LEN(N3662)-FIND("/",N3662))</f>
        <v>plays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IF(L3663&gt;0,E3663/L3663,0)</f>
        <v>92.5</v>
      </c>
      <c r="Q3663" t="str">
        <f>LEFT(N3663,FIND("/",N3663)-1)</f>
        <v>theater</v>
      </c>
      <c r="R3663" t="str">
        <f>RIGHT(N3663,LEN(N3663)-FIND("/",N3663))</f>
        <v>plays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IF(L3664&gt;0,E3664/L3664,0)</f>
        <v>202.85</v>
      </c>
      <c r="Q3664" t="str">
        <f>LEFT(N3664,FIND("/",N3664)-1)</f>
        <v>theater</v>
      </c>
      <c r="R3664" t="str">
        <f>RIGHT(N3664,LEN(N3664)-FIND("/",N3664))</f>
        <v>plays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IF(L3665&gt;0,E3665/L3665,0)</f>
        <v>26</v>
      </c>
      <c r="Q3665" t="str">
        <f>LEFT(N3665,FIND("/",N3665)-1)</f>
        <v>theater</v>
      </c>
      <c r="R3665" t="str">
        <f>RIGHT(N3665,LEN(N3665)-FIND("/",N3665))</f>
        <v>plays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IF(L3666&gt;0,E3666/L3666,0)</f>
        <v>46.05263157894737</v>
      </c>
      <c r="Q3666" t="str">
        <f>LEFT(N3666,FIND("/",N3666)-1)</f>
        <v>theater</v>
      </c>
      <c r="R3666" t="str">
        <f>RIGHT(N3666,LEN(N3666)-FIND("/",N3666))</f>
        <v>plays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IF(L3667&gt;0,E3667/L3667,0)</f>
        <v>51</v>
      </c>
      <c r="Q3667" t="str">
        <f>LEFT(N3667,FIND("/",N3667)-1)</f>
        <v>theater</v>
      </c>
      <c r="R3667" t="str">
        <f>RIGHT(N3667,LEN(N3667)-FIND("/",N3667))</f>
        <v>plays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IF(L3668&gt;0,E3668/L3668,0)</f>
        <v>31.578947368421051</v>
      </c>
      <c r="Q3668" t="str">
        <f>LEFT(N3668,FIND("/",N3668)-1)</f>
        <v>theater</v>
      </c>
      <c r="R3668" t="str">
        <f>RIGHT(N3668,LEN(N3668)-FIND("/",N3668))</f>
        <v>plays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IF(L3669&gt;0,E3669/L3669,0)</f>
        <v>53.363965517241382</v>
      </c>
      <c r="Q3669" t="str">
        <f>LEFT(N3669,FIND("/",N3669)-1)</f>
        <v>theater</v>
      </c>
      <c r="R3669" t="str">
        <f>RIGHT(N3669,LEN(N3669)-FIND("/",N3669))</f>
        <v>plays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IF(L3670&gt;0,E3670/L3670,0)</f>
        <v>36.964285714285715</v>
      </c>
      <c r="Q3670" t="str">
        <f>LEFT(N3670,FIND("/",N3670)-1)</f>
        <v>theater</v>
      </c>
      <c r="R3670" t="str">
        <f>RIGHT(N3670,LEN(N3670)-FIND("/",N3670))</f>
        <v>plays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IF(L3671&gt;0,E3671/L3671,0)</f>
        <v>81.294117647058826</v>
      </c>
      <c r="Q3671" t="str">
        <f>LEFT(N3671,FIND("/",N3671)-1)</f>
        <v>theater</v>
      </c>
      <c r="R3671" t="str">
        <f>RIGHT(N3671,LEN(N3671)-FIND("/",N3671))</f>
        <v>plays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IF(L3672&gt;0,E3672/L3672,0)</f>
        <v>20.083333333333332</v>
      </c>
      <c r="Q3672" t="str">
        <f>LEFT(N3672,FIND("/",N3672)-1)</f>
        <v>theater</v>
      </c>
      <c r="R3672" t="str">
        <f>RIGHT(N3672,LEN(N3672)-FIND("/",N3672))</f>
        <v>plays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IF(L3673&gt;0,E3673/L3673,0)</f>
        <v>88.25</v>
      </c>
      <c r="Q3673" t="str">
        <f>LEFT(N3673,FIND("/",N3673)-1)</f>
        <v>theater</v>
      </c>
      <c r="R3673" t="str">
        <f>RIGHT(N3673,LEN(N3673)-FIND("/",N3673))</f>
        <v>plays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IF(L3674&gt;0,E3674/L3674,0)</f>
        <v>53.438596491228068</v>
      </c>
      <c r="Q3674" t="str">
        <f>LEFT(N3674,FIND("/",N3674)-1)</f>
        <v>theater</v>
      </c>
      <c r="R3674" t="str">
        <f>RIGHT(N3674,LEN(N3674)-FIND("/",N3674))</f>
        <v>plays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IF(L3675&gt;0,E3675/L3675,0)</f>
        <v>39.868421052631582</v>
      </c>
      <c r="Q3675" t="str">
        <f>LEFT(N3675,FIND("/",N3675)-1)</f>
        <v>theater</v>
      </c>
      <c r="R3675" t="str">
        <f>RIGHT(N3675,LEN(N3675)-FIND("/",N3675))</f>
        <v>plays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IF(L3676&gt;0,E3676/L3676,0)</f>
        <v>145.16129032258064</v>
      </c>
      <c r="Q3676" t="str">
        <f>LEFT(N3676,FIND("/",N3676)-1)</f>
        <v>theater</v>
      </c>
      <c r="R3676" t="str">
        <f>RIGHT(N3676,LEN(N3676)-FIND("/",N3676))</f>
        <v>plays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IF(L3677&gt;0,E3677/L3677,0)</f>
        <v>23.333333333333332</v>
      </c>
      <c r="Q3677" t="str">
        <f>LEFT(N3677,FIND("/",N3677)-1)</f>
        <v>theater</v>
      </c>
      <c r="R3677" t="str">
        <f>RIGHT(N3677,LEN(N3677)-FIND("/",N3677))</f>
        <v>plays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IF(L3678&gt;0,E3678/L3678,0)</f>
        <v>64.375</v>
      </c>
      <c r="Q3678" t="str">
        <f>LEFT(N3678,FIND("/",N3678)-1)</f>
        <v>theater</v>
      </c>
      <c r="R3678" t="str">
        <f>RIGHT(N3678,LEN(N3678)-FIND("/",N3678))</f>
        <v>plays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IF(L3679&gt;0,E3679/L3679,0)</f>
        <v>62.052763819095475</v>
      </c>
      <c r="Q3679" t="str">
        <f>LEFT(N3679,FIND("/",N3679)-1)</f>
        <v>theater</v>
      </c>
      <c r="R3679" t="str">
        <f>RIGHT(N3679,LEN(N3679)-FIND("/",N3679))</f>
        <v>plays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IF(L3680&gt;0,E3680/L3680,0)</f>
        <v>66.129032258064512</v>
      </c>
      <c r="Q3680" t="str">
        <f>LEFT(N3680,FIND("/",N3680)-1)</f>
        <v>theater</v>
      </c>
      <c r="R3680" t="str">
        <f>RIGHT(N3680,LEN(N3680)-FIND("/",N3680))</f>
        <v>plays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IF(L3681&gt;0,E3681/L3681,0)</f>
        <v>73.400000000000006</v>
      </c>
      <c r="Q3681" t="str">
        <f>LEFT(N3681,FIND("/",N3681)-1)</f>
        <v>theater</v>
      </c>
      <c r="R3681" t="str">
        <f>RIGHT(N3681,LEN(N3681)-FIND("/",N3681))</f>
        <v>plays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IF(L3682&gt;0,E3682/L3682,0)</f>
        <v>99.5</v>
      </c>
      <c r="Q3682" t="str">
        <f>LEFT(N3682,FIND("/",N3682)-1)</f>
        <v>theater</v>
      </c>
      <c r="R3682" t="str">
        <f>RIGHT(N3682,LEN(N3682)-FIND("/",N3682))</f>
        <v>plays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IF(L3683&gt;0,E3683/L3683,0)</f>
        <v>62.166666666666664</v>
      </c>
      <c r="Q3683" t="str">
        <f>LEFT(N3683,FIND("/",N3683)-1)</f>
        <v>theater</v>
      </c>
      <c r="R3683" t="str">
        <f>RIGHT(N3683,LEN(N3683)-FIND("/",N3683))</f>
        <v>plays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IF(L3684&gt;0,E3684/L3684,0)</f>
        <v>62.328358208955223</v>
      </c>
      <c r="Q3684" t="str">
        <f>LEFT(N3684,FIND("/",N3684)-1)</f>
        <v>theater</v>
      </c>
      <c r="R3684" t="str">
        <f>RIGHT(N3684,LEN(N3684)-FIND("/",N3684))</f>
        <v>plays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IF(L3685&gt;0,E3685/L3685,0)</f>
        <v>58.787878787878789</v>
      </c>
      <c r="Q3685" t="str">
        <f>LEFT(N3685,FIND("/",N3685)-1)</f>
        <v>theater</v>
      </c>
      <c r="R3685" t="str">
        <f>RIGHT(N3685,LEN(N3685)-FIND("/",N3685))</f>
        <v>plays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IF(L3686&gt;0,E3686/L3686,0)</f>
        <v>45.347826086956523</v>
      </c>
      <c r="Q3686" t="str">
        <f>LEFT(N3686,FIND("/",N3686)-1)</f>
        <v>theater</v>
      </c>
      <c r="R3686" t="str">
        <f>RIGHT(N3686,LEN(N3686)-FIND("/",N3686))</f>
        <v>plays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IF(L3687&gt;0,E3687/L3687,0)</f>
        <v>41.944444444444443</v>
      </c>
      <c r="Q3687" t="str">
        <f>LEFT(N3687,FIND("/",N3687)-1)</f>
        <v>theater</v>
      </c>
      <c r="R3687" t="str">
        <f>RIGHT(N3687,LEN(N3687)-FIND("/",N3687))</f>
        <v>plays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IF(L3688&gt;0,E3688/L3688,0)</f>
        <v>59.166666666666664</v>
      </c>
      <c r="Q3688" t="str">
        <f>LEFT(N3688,FIND("/",N3688)-1)</f>
        <v>theater</v>
      </c>
      <c r="R3688" t="str">
        <f>RIGHT(N3688,LEN(N3688)-FIND("/",N3688))</f>
        <v>plays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IF(L3689&gt;0,E3689/L3689,0)</f>
        <v>200.49</v>
      </c>
      <c r="Q3689" t="str">
        <f>LEFT(N3689,FIND("/",N3689)-1)</f>
        <v>theater</v>
      </c>
      <c r="R3689" t="str">
        <f>RIGHT(N3689,LEN(N3689)-FIND("/",N3689))</f>
        <v>plays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IF(L3690&gt;0,E3690/L3690,0)</f>
        <v>83.974358974358978</v>
      </c>
      <c r="Q3690" t="str">
        <f>LEFT(N3690,FIND("/",N3690)-1)</f>
        <v>theater</v>
      </c>
      <c r="R3690" t="str">
        <f>RIGHT(N3690,LEN(N3690)-FIND("/",N3690))</f>
        <v>plays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IF(L3691&gt;0,E3691/L3691,0)</f>
        <v>57.258064516129032</v>
      </c>
      <c r="Q3691" t="str">
        <f>LEFT(N3691,FIND("/",N3691)-1)</f>
        <v>theater</v>
      </c>
      <c r="R3691" t="str">
        <f>RIGHT(N3691,LEN(N3691)-FIND("/",N3691))</f>
        <v>plays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IF(L3692&gt;0,E3692/L3692,0)</f>
        <v>58.064516129032256</v>
      </c>
      <c r="Q3692" t="str">
        <f>LEFT(N3692,FIND("/",N3692)-1)</f>
        <v>theater</v>
      </c>
      <c r="R3692" t="str">
        <f>RIGHT(N3692,LEN(N3692)-FIND("/",N3692))</f>
        <v>plays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IF(L3693&gt;0,E3693/L3693,0)</f>
        <v>186.80291970802921</v>
      </c>
      <c r="Q3693" t="str">
        <f>LEFT(N3693,FIND("/",N3693)-1)</f>
        <v>theater</v>
      </c>
      <c r="R3693" t="str">
        <f>RIGHT(N3693,LEN(N3693)-FIND("/",N3693))</f>
        <v>plays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IF(L3694&gt;0,E3694/L3694,0)</f>
        <v>74.117647058823536</v>
      </c>
      <c r="Q3694" t="str">
        <f>LEFT(N3694,FIND("/",N3694)-1)</f>
        <v>theater</v>
      </c>
      <c r="R3694" t="str">
        <f>RIGHT(N3694,LEN(N3694)-FIND("/",N3694))</f>
        <v>plays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IF(L3695&gt;0,E3695/L3695,0)</f>
        <v>30.714285714285715</v>
      </c>
      <c r="Q3695" t="str">
        <f>LEFT(N3695,FIND("/",N3695)-1)</f>
        <v>theater</v>
      </c>
      <c r="R3695" t="str">
        <f>RIGHT(N3695,LEN(N3695)-FIND("/",N3695))</f>
        <v>plays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IF(L3696&gt;0,E3696/L3696,0)</f>
        <v>62.666666666666664</v>
      </c>
      <c r="Q3696" t="str">
        <f>LEFT(N3696,FIND("/",N3696)-1)</f>
        <v>theater</v>
      </c>
      <c r="R3696" t="str">
        <f>RIGHT(N3696,LEN(N3696)-FIND("/",N3696))</f>
        <v>plays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IF(L3697&gt;0,E3697/L3697,0)</f>
        <v>121.36363636363636</v>
      </c>
      <c r="Q3697" t="str">
        <f>LEFT(N3697,FIND("/",N3697)-1)</f>
        <v>theater</v>
      </c>
      <c r="R3697" t="str">
        <f>RIGHT(N3697,LEN(N3697)-FIND("/",N3697))</f>
        <v>plays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IF(L3698&gt;0,E3698/L3698,0)</f>
        <v>39.743589743589745</v>
      </c>
      <c r="Q3698" t="str">
        <f>LEFT(N3698,FIND("/",N3698)-1)</f>
        <v>theater</v>
      </c>
      <c r="R3698" t="str">
        <f>RIGHT(N3698,LEN(N3698)-FIND("/",N3698))</f>
        <v>plays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IF(L3699&gt;0,E3699/L3699,0)</f>
        <v>72</v>
      </c>
      <c r="Q3699" t="str">
        <f>LEFT(N3699,FIND("/",N3699)-1)</f>
        <v>theater</v>
      </c>
      <c r="R3699" t="str">
        <f>RIGHT(N3699,LEN(N3699)-FIND("/",N3699))</f>
        <v>plays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IF(L3700&gt;0,E3700/L3700,0)</f>
        <v>40.632352941176471</v>
      </c>
      <c r="Q3700" t="str">
        <f>LEFT(N3700,FIND("/",N3700)-1)</f>
        <v>theater</v>
      </c>
      <c r="R3700" t="str">
        <f>RIGHT(N3700,LEN(N3700)-FIND("/",N3700))</f>
        <v>plays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IF(L3701&gt;0,E3701/L3701,0)</f>
        <v>63</v>
      </c>
      <c r="Q3701" t="str">
        <f>LEFT(N3701,FIND("/",N3701)-1)</f>
        <v>theater</v>
      </c>
      <c r="R3701" t="str">
        <f>RIGHT(N3701,LEN(N3701)-FIND("/",N3701))</f>
        <v>plays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IF(L3702&gt;0,E3702/L3702,0)</f>
        <v>33.666666666666664</v>
      </c>
      <c r="Q3702" t="str">
        <f>LEFT(N3702,FIND("/",N3702)-1)</f>
        <v>theater</v>
      </c>
      <c r="R3702" t="str">
        <f>RIGHT(N3702,LEN(N3702)-FIND("/",N3702))</f>
        <v>plays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IF(L3703&gt;0,E3703/L3703,0)</f>
        <v>38.589743589743591</v>
      </c>
      <c r="Q3703" t="str">
        <f>LEFT(N3703,FIND("/",N3703)-1)</f>
        <v>theater</v>
      </c>
      <c r="R3703" t="str">
        <f>RIGHT(N3703,LEN(N3703)-FIND("/",N3703))</f>
        <v>plays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IF(L3704&gt;0,E3704/L3704,0)</f>
        <v>155.95238095238096</v>
      </c>
      <c r="Q3704" t="str">
        <f>LEFT(N3704,FIND("/",N3704)-1)</f>
        <v>theater</v>
      </c>
      <c r="R3704" t="str">
        <f>RIGHT(N3704,LEN(N3704)-FIND("/",N3704))</f>
        <v>plays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IF(L3705&gt;0,E3705/L3705,0)</f>
        <v>43.2</v>
      </c>
      <c r="Q3705" t="str">
        <f>LEFT(N3705,FIND("/",N3705)-1)</f>
        <v>theater</v>
      </c>
      <c r="R3705" t="str">
        <f>RIGHT(N3705,LEN(N3705)-FIND("/",N3705))</f>
        <v>plays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IF(L3706&gt;0,E3706/L3706,0)</f>
        <v>15.148518518518518</v>
      </c>
      <c r="Q3706" t="str">
        <f>LEFT(N3706,FIND("/",N3706)-1)</f>
        <v>theater</v>
      </c>
      <c r="R3706" t="str">
        <f>RIGHT(N3706,LEN(N3706)-FIND("/",N3706))</f>
        <v>plays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IF(L3707&gt;0,E3707/L3707,0)</f>
        <v>83.571428571428569</v>
      </c>
      <c r="Q3707" t="str">
        <f>LEFT(N3707,FIND("/",N3707)-1)</f>
        <v>theater</v>
      </c>
      <c r="R3707" t="str">
        <f>RIGHT(N3707,LEN(N3707)-FIND("/",N3707))</f>
        <v>plays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IF(L3708&gt;0,E3708/L3708,0)</f>
        <v>140</v>
      </c>
      <c r="Q3708" t="str">
        <f>LEFT(N3708,FIND("/",N3708)-1)</f>
        <v>theater</v>
      </c>
      <c r="R3708" t="str">
        <f>RIGHT(N3708,LEN(N3708)-FIND("/",N3708))</f>
        <v>plays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IF(L3709&gt;0,E3709/L3709,0)</f>
        <v>80.869565217391298</v>
      </c>
      <c r="Q3709" t="str">
        <f>LEFT(N3709,FIND("/",N3709)-1)</f>
        <v>theater</v>
      </c>
      <c r="R3709" t="str">
        <f>RIGHT(N3709,LEN(N3709)-FIND("/",N3709))</f>
        <v>plays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IF(L3710&gt;0,E3710/L3710,0)</f>
        <v>53.846153846153847</v>
      </c>
      <c r="Q3710" t="str">
        <f>LEFT(N3710,FIND("/",N3710)-1)</f>
        <v>theater</v>
      </c>
      <c r="R3710" t="str">
        <f>RIGHT(N3710,LEN(N3710)-FIND("/",N3710))</f>
        <v>plays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IF(L3711&gt;0,E3711/L3711,0)</f>
        <v>30.928571428571427</v>
      </c>
      <c r="Q3711" t="str">
        <f>LEFT(N3711,FIND("/",N3711)-1)</f>
        <v>theater</v>
      </c>
      <c r="R3711" t="str">
        <f>RIGHT(N3711,LEN(N3711)-FIND("/",N3711))</f>
        <v>plays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IF(L3712&gt;0,E3712/L3712,0)</f>
        <v>67.962962962962962</v>
      </c>
      <c r="Q3712" t="str">
        <f>LEFT(N3712,FIND("/",N3712)-1)</f>
        <v>theater</v>
      </c>
      <c r="R3712" t="str">
        <f>RIGHT(N3712,LEN(N3712)-FIND("/",N3712))</f>
        <v>plays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IF(L3713&gt;0,E3713/L3713,0)</f>
        <v>27.142857142857142</v>
      </c>
      <c r="Q3713" t="str">
        <f>LEFT(N3713,FIND("/",N3713)-1)</f>
        <v>theater</v>
      </c>
      <c r="R3713" t="str">
        <f>RIGHT(N3713,LEN(N3713)-FIND("/",N3713))</f>
        <v>plays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IF(L3714&gt;0,E3714/L3714,0)</f>
        <v>110.86538461538461</v>
      </c>
      <c r="Q3714" t="str">
        <f>LEFT(N3714,FIND("/",N3714)-1)</f>
        <v>theater</v>
      </c>
      <c r="R3714" t="str">
        <f>RIGHT(N3714,LEN(N3714)-FIND("/",N3714))</f>
        <v>plays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IF(L3715&gt;0,E3715/L3715,0)</f>
        <v>106.84210526315789</v>
      </c>
      <c r="Q3715" t="str">
        <f>LEFT(N3715,FIND("/",N3715)-1)</f>
        <v>theater</v>
      </c>
      <c r="R3715" t="str">
        <f>RIGHT(N3715,LEN(N3715)-FIND("/",N3715))</f>
        <v>plays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IF(L3716&gt;0,E3716/L3716,0)</f>
        <v>105.51546391752578</v>
      </c>
      <c r="Q3716" t="str">
        <f>LEFT(N3716,FIND("/",N3716)-1)</f>
        <v>theater</v>
      </c>
      <c r="R3716" t="str">
        <f>RIGHT(N3716,LEN(N3716)-FIND("/",N3716))</f>
        <v>plays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IF(L3717&gt;0,E3717/L3717,0)</f>
        <v>132.96296296296296</v>
      </c>
      <c r="Q3717" t="str">
        <f>LEFT(N3717,FIND("/",N3717)-1)</f>
        <v>theater</v>
      </c>
      <c r="R3717" t="str">
        <f>RIGHT(N3717,LEN(N3717)-FIND("/",N3717))</f>
        <v>plays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IF(L3718&gt;0,E3718/L3718,0)</f>
        <v>51.916666666666664</v>
      </c>
      <c r="Q3718" t="str">
        <f>LEFT(N3718,FIND("/",N3718)-1)</f>
        <v>theater</v>
      </c>
      <c r="R3718" t="str">
        <f>RIGHT(N3718,LEN(N3718)-FIND("/",N3718))</f>
        <v>plays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IF(L3719&gt;0,E3719/L3719,0)</f>
        <v>310</v>
      </c>
      <c r="Q3719" t="str">
        <f>LEFT(N3719,FIND("/",N3719)-1)</f>
        <v>theater</v>
      </c>
      <c r="R3719" t="str">
        <f>RIGHT(N3719,LEN(N3719)-FIND("/",N3719))</f>
        <v>plays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IF(L3720&gt;0,E3720/L3720,0)</f>
        <v>26.021739130434781</v>
      </c>
      <c r="Q3720" t="str">
        <f>LEFT(N3720,FIND("/",N3720)-1)</f>
        <v>theater</v>
      </c>
      <c r="R3720" t="str">
        <f>RIGHT(N3720,LEN(N3720)-FIND("/",N3720))</f>
        <v>plays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IF(L3721&gt;0,E3721/L3721,0)</f>
        <v>105</v>
      </c>
      <c r="Q3721" t="str">
        <f>LEFT(N3721,FIND("/",N3721)-1)</f>
        <v>theater</v>
      </c>
      <c r="R3721" t="str">
        <f>RIGHT(N3721,LEN(N3721)-FIND("/",N3721))</f>
        <v>plays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IF(L3722&gt;0,E3722/L3722,0)</f>
        <v>86.224999999999994</v>
      </c>
      <c r="Q3722" t="str">
        <f>LEFT(N3722,FIND("/",N3722)-1)</f>
        <v>theater</v>
      </c>
      <c r="R3722" t="str">
        <f>RIGHT(N3722,LEN(N3722)-FIND("/",N3722))</f>
        <v>plays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IF(L3723&gt;0,E3723/L3723,0)</f>
        <v>114.54545454545455</v>
      </c>
      <c r="Q3723" t="str">
        <f>LEFT(N3723,FIND("/",N3723)-1)</f>
        <v>theater</v>
      </c>
      <c r="R3723" t="str">
        <f>RIGHT(N3723,LEN(N3723)-FIND("/",N3723))</f>
        <v>plays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IF(L3724&gt;0,E3724/L3724,0)</f>
        <v>47.657142857142858</v>
      </c>
      <c r="Q3724" t="str">
        <f>LEFT(N3724,FIND("/",N3724)-1)</f>
        <v>theater</v>
      </c>
      <c r="R3724" t="str">
        <f>RIGHT(N3724,LEN(N3724)-FIND("/",N3724))</f>
        <v>plays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IF(L3725&gt;0,E3725/L3725,0)</f>
        <v>72.888888888888886</v>
      </c>
      <c r="Q3725" t="str">
        <f>LEFT(N3725,FIND("/",N3725)-1)</f>
        <v>theater</v>
      </c>
      <c r="R3725" t="str">
        <f>RIGHT(N3725,LEN(N3725)-FIND("/",N3725))</f>
        <v>plays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IF(L3726&gt;0,E3726/L3726,0)</f>
        <v>49.545505617977533</v>
      </c>
      <c r="Q3726" t="str">
        <f>LEFT(N3726,FIND("/",N3726)-1)</f>
        <v>theater</v>
      </c>
      <c r="R3726" t="str">
        <f>RIGHT(N3726,LEN(N3726)-FIND("/",N3726))</f>
        <v>plays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IF(L3727&gt;0,E3727/L3727,0)</f>
        <v>25.4</v>
      </c>
      <c r="Q3727" t="str">
        <f>LEFT(N3727,FIND("/",N3727)-1)</f>
        <v>theater</v>
      </c>
      <c r="R3727" t="str">
        <f>RIGHT(N3727,LEN(N3727)-FIND("/",N3727))</f>
        <v>plays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IF(L3728&gt;0,E3728/L3728,0)</f>
        <v>62.586956521739133</v>
      </c>
      <c r="Q3728" t="str">
        <f>LEFT(N3728,FIND("/",N3728)-1)</f>
        <v>theater</v>
      </c>
      <c r="R3728" t="str">
        <f>RIGHT(N3728,LEN(N3728)-FIND("/",N3728))</f>
        <v>plays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IF(L3729&gt;0,E3729/L3729,0)</f>
        <v>61.060606060606062</v>
      </c>
      <c r="Q3729" t="str">
        <f>LEFT(N3729,FIND("/",N3729)-1)</f>
        <v>theater</v>
      </c>
      <c r="R3729" t="str">
        <f>RIGHT(N3729,LEN(N3729)-FIND("/",N3729))</f>
        <v>plays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IF(L3730&gt;0,E3730/L3730,0)</f>
        <v>60.064516129032256</v>
      </c>
      <c r="Q3730" t="str">
        <f>LEFT(N3730,FIND("/",N3730)-1)</f>
        <v>theater</v>
      </c>
      <c r="R3730" t="str">
        <f>RIGHT(N3730,LEN(N3730)-FIND("/",N3730))</f>
        <v>plays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IF(L3731&gt;0,E3731/L3731,0)</f>
        <v>72.400000000000006</v>
      </c>
      <c r="Q3731" t="str">
        <f>LEFT(N3731,FIND("/",N3731)-1)</f>
        <v>theater</v>
      </c>
      <c r="R3731" t="str">
        <f>RIGHT(N3731,LEN(N3731)-FIND("/",N3731))</f>
        <v>plays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IF(L3732&gt;0,E3732/L3732,0)</f>
        <v>100</v>
      </c>
      <c r="Q3732" t="str">
        <f>LEFT(N3732,FIND("/",N3732)-1)</f>
        <v>theater</v>
      </c>
      <c r="R3732" t="str">
        <f>RIGHT(N3732,LEN(N3732)-FIND("/",N3732))</f>
        <v>plays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IF(L3733&gt;0,E3733/L3733,0)</f>
        <v>51.666666666666664</v>
      </c>
      <c r="Q3733" t="str">
        <f>LEFT(N3733,FIND("/",N3733)-1)</f>
        <v>theater</v>
      </c>
      <c r="R3733" t="str">
        <f>RIGHT(N3733,LEN(N3733)-FIND("/",N3733))</f>
        <v>plays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IF(L3734&gt;0,E3734/L3734,0)</f>
        <v>32.75</v>
      </c>
      <c r="Q3734" t="str">
        <f>LEFT(N3734,FIND("/",N3734)-1)</f>
        <v>theater</v>
      </c>
      <c r="R3734" t="str">
        <f>RIGHT(N3734,LEN(N3734)-FIND("/",N3734))</f>
        <v>plays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>
        <f>IF(L3735&gt;0,E3735/L3735,0)</f>
        <v>0</v>
      </c>
      <c r="Q3735" t="str">
        <f>LEFT(N3735,FIND("/",N3735)-1)</f>
        <v>theater</v>
      </c>
      <c r="R3735" t="str">
        <f>RIGHT(N3735,LEN(N3735)-FIND("/",N3735))</f>
        <v>plays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IF(L3736&gt;0,E3736/L3736,0)</f>
        <v>61</v>
      </c>
      <c r="Q3736" t="str">
        <f>LEFT(N3736,FIND("/",N3736)-1)</f>
        <v>theater</v>
      </c>
      <c r="R3736" t="str">
        <f>RIGHT(N3736,LEN(N3736)-FIND("/",N3736))</f>
        <v>plays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IF(L3737&gt;0,E3737/L3737,0)</f>
        <v>10</v>
      </c>
      <c r="Q3737" t="str">
        <f>LEFT(N3737,FIND("/",N3737)-1)</f>
        <v>theater</v>
      </c>
      <c r="R3737" t="str">
        <f>RIGHT(N3737,LEN(N3737)-FIND("/",N3737))</f>
        <v>plays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IF(L3738&gt;0,E3738/L3738,0)</f>
        <v>10</v>
      </c>
      <c r="Q3738" t="str">
        <f>LEFT(N3738,FIND("/",N3738)-1)</f>
        <v>theater</v>
      </c>
      <c r="R3738" t="str">
        <f>RIGHT(N3738,LEN(N3738)-FIND("/",N3738))</f>
        <v>plays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IF(L3739&gt;0,E3739/L3739,0)</f>
        <v>37.5</v>
      </c>
      <c r="Q3739" t="str">
        <f>LEFT(N3739,FIND("/",N3739)-1)</f>
        <v>theater</v>
      </c>
      <c r="R3739" t="str">
        <f>RIGHT(N3739,LEN(N3739)-FIND("/",N3739))</f>
        <v>plays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IF(L3740&gt;0,E3740/L3740,0)</f>
        <v>45</v>
      </c>
      <c r="Q3740" t="str">
        <f>LEFT(N3740,FIND("/",N3740)-1)</f>
        <v>theater</v>
      </c>
      <c r="R3740" t="str">
        <f>RIGHT(N3740,LEN(N3740)-FIND("/",N3740))</f>
        <v>plays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IF(L3741&gt;0,E3741/L3741,0)</f>
        <v>100.625</v>
      </c>
      <c r="Q3741" t="str">
        <f>LEFT(N3741,FIND("/",N3741)-1)</f>
        <v>theater</v>
      </c>
      <c r="R3741" t="str">
        <f>RIGHT(N3741,LEN(N3741)-FIND("/",N3741))</f>
        <v>plays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IF(L3742&gt;0,E3742/L3742,0)</f>
        <v>25.571428571428573</v>
      </c>
      <c r="Q3742" t="str">
        <f>LEFT(N3742,FIND("/",N3742)-1)</f>
        <v>theater</v>
      </c>
      <c r="R3742" t="str">
        <f>RIGHT(N3742,LEN(N3742)-FIND("/",N3742))</f>
        <v>plays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>
        <f>IF(L3743&gt;0,E3743/L3743,0)</f>
        <v>0</v>
      </c>
      <c r="Q3743" t="str">
        <f>LEFT(N3743,FIND("/",N3743)-1)</f>
        <v>theater</v>
      </c>
      <c r="R3743" t="str">
        <f>RIGHT(N3743,LEN(N3743)-FIND("/",N3743))</f>
        <v>plays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IF(L3744&gt;0,E3744/L3744,0)</f>
        <v>25</v>
      </c>
      <c r="Q3744" t="str">
        <f>LEFT(N3744,FIND("/",N3744)-1)</f>
        <v>theater</v>
      </c>
      <c r="R3744" t="str">
        <f>RIGHT(N3744,LEN(N3744)-FIND("/",N3744))</f>
        <v>plays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>
        <f>IF(L3745&gt;0,E3745/L3745,0)</f>
        <v>0</v>
      </c>
      <c r="Q3745" t="str">
        <f>LEFT(N3745,FIND("/",N3745)-1)</f>
        <v>theater</v>
      </c>
      <c r="R3745" t="str">
        <f>RIGHT(N3745,LEN(N3745)-FIND("/",N3745))</f>
        <v>plays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>
        <f>IF(L3746&gt;0,E3746/L3746,0)</f>
        <v>0</v>
      </c>
      <c r="Q3746" t="str">
        <f>LEFT(N3746,FIND("/",N3746)-1)</f>
        <v>theater</v>
      </c>
      <c r="R3746" t="str">
        <f>RIGHT(N3746,LEN(N3746)-FIND("/",N3746))</f>
        <v>plays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IF(L3747&gt;0,E3747/L3747,0)</f>
        <v>10</v>
      </c>
      <c r="Q3747" t="str">
        <f>LEFT(N3747,FIND("/",N3747)-1)</f>
        <v>theater</v>
      </c>
      <c r="R3747" t="str">
        <f>RIGHT(N3747,LEN(N3747)-FIND("/",N3747))</f>
        <v>plays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IF(L3748&gt;0,E3748/L3748,0)</f>
        <v>202</v>
      </c>
      <c r="Q3748" t="str">
        <f>LEFT(N3748,FIND("/",N3748)-1)</f>
        <v>theater</v>
      </c>
      <c r="R3748" t="str">
        <f>RIGHT(N3748,LEN(N3748)-FIND("/",N3748))</f>
        <v>plays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IF(L3749&gt;0,E3749/L3749,0)</f>
        <v>25</v>
      </c>
      <c r="Q3749" t="str">
        <f>LEFT(N3749,FIND("/",N3749)-1)</f>
        <v>theater</v>
      </c>
      <c r="R3749" t="str">
        <f>RIGHT(N3749,LEN(N3749)-FIND("/",N3749))</f>
        <v>plays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IF(L3750&gt;0,E3750/L3750,0)</f>
        <v>99.538461538461533</v>
      </c>
      <c r="Q3750" t="str">
        <f>LEFT(N3750,FIND("/",N3750)-1)</f>
        <v>theater</v>
      </c>
      <c r="R3750" t="str">
        <f>RIGHT(N3750,LEN(N3750)-FIND("/",N3750))</f>
        <v>musical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IF(L3751&gt;0,E3751/L3751,0)</f>
        <v>75</v>
      </c>
      <c r="Q3751" t="str">
        <f>LEFT(N3751,FIND("/",N3751)-1)</f>
        <v>theater</v>
      </c>
      <c r="R3751" t="str">
        <f>RIGHT(N3751,LEN(N3751)-FIND("/",N3751))</f>
        <v>musical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IF(L3752&gt;0,E3752/L3752,0)</f>
        <v>215.25</v>
      </c>
      <c r="Q3752" t="str">
        <f>LEFT(N3752,FIND("/",N3752)-1)</f>
        <v>theater</v>
      </c>
      <c r="R3752" t="str">
        <f>RIGHT(N3752,LEN(N3752)-FIND("/",N3752))</f>
        <v>musical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IF(L3753&gt;0,E3753/L3753,0)</f>
        <v>120.54545454545455</v>
      </c>
      <c r="Q3753" t="str">
        <f>LEFT(N3753,FIND("/",N3753)-1)</f>
        <v>theater</v>
      </c>
      <c r="R3753" t="str">
        <f>RIGHT(N3753,LEN(N3753)-FIND("/",N3753))</f>
        <v>musical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IF(L3754&gt;0,E3754/L3754,0)</f>
        <v>37.666666666666664</v>
      </c>
      <c r="Q3754" t="str">
        <f>LEFT(N3754,FIND("/",N3754)-1)</f>
        <v>theater</v>
      </c>
      <c r="R3754" t="str">
        <f>RIGHT(N3754,LEN(N3754)-FIND("/",N3754))</f>
        <v>musical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IF(L3755&gt;0,E3755/L3755,0)</f>
        <v>172.23333333333332</v>
      </c>
      <c r="Q3755" t="str">
        <f>LEFT(N3755,FIND("/",N3755)-1)</f>
        <v>theater</v>
      </c>
      <c r="R3755" t="str">
        <f>RIGHT(N3755,LEN(N3755)-FIND("/",N3755))</f>
        <v>musical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IF(L3756&gt;0,E3756/L3756,0)</f>
        <v>111.11111111111111</v>
      </c>
      <c r="Q3756" t="str">
        <f>LEFT(N3756,FIND("/",N3756)-1)</f>
        <v>theater</v>
      </c>
      <c r="R3756" t="str">
        <f>RIGHT(N3756,LEN(N3756)-FIND("/",N3756))</f>
        <v>musical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IF(L3757&gt;0,E3757/L3757,0)</f>
        <v>25.464285714285715</v>
      </c>
      <c r="Q3757" t="str">
        <f>LEFT(N3757,FIND("/",N3757)-1)</f>
        <v>theater</v>
      </c>
      <c r="R3757" t="str">
        <f>RIGHT(N3757,LEN(N3757)-FIND("/",N3757))</f>
        <v>musical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IF(L3758&gt;0,E3758/L3758,0)</f>
        <v>267.64705882352939</v>
      </c>
      <c r="Q3758" t="str">
        <f>LEFT(N3758,FIND("/",N3758)-1)</f>
        <v>theater</v>
      </c>
      <c r="R3758" t="str">
        <f>RIGHT(N3758,LEN(N3758)-FIND("/",N3758))</f>
        <v>musical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IF(L3759&gt;0,E3759/L3759,0)</f>
        <v>75.959999999999994</v>
      </c>
      <c r="Q3759" t="str">
        <f>LEFT(N3759,FIND("/",N3759)-1)</f>
        <v>theater</v>
      </c>
      <c r="R3759" t="str">
        <f>RIGHT(N3759,LEN(N3759)-FIND("/",N3759))</f>
        <v>musical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IF(L3760&gt;0,E3760/L3760,0)</f>
        <v>59.03846153846154</v>
      </c>
      <c r="Q3760" t="str">
        <f>LEFT(N3760,FIND("/",N3760)-1)</f>
        <v>theater</v>
      </c>
      <c r="R3760" t="str">
        <f>RIGHT(N3760,LEN(N3760)-FIND("/",N3760))</f>
        <v>musical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IF(L3761&gt;0,E3761/L3761,0)</f>
        <v>50.111022727272733</v>
      </c>
      <c r="Q3761" t="str">
        <f>LEFT(N3761,FIND("/",N3761)-1)</f>
        <v>theater</v>
      </c>
      <c r="R3761" t="str">
        <f>RIGHT(N3761,LEN(N3761)-FIND("/",N3761))</f>
        <v>musical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IF(L3762&gt;0,E3762/L3762,0)</f>
        <v>55.502967032967035</v>
      </c>
      <c r="Q3762" t="str">
        <f>LEFT(N3762,FIND("/",N3762)-1)</f>
        <v>theater</v>
      </c>
      <c r="R3762" t="str">
        <f>RIGHT(N3762,LEN(N3762)-FIND("/",N3762))</f>
        <v>musical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IF(L3763&gt;0,E3763/L3763,0)</f>
        <v>166.66666666666666</v>
      </c>
      <c r="Q3763" t="str">
        <f>LEFT(N3763,FIND("/",N3763)-1)</f>
        <v>theater</v>
      </c>
      <c r="R3763" t="str">
        <f>RIGHT(N3763,LEN(N3763)-FIND("/",N3763))</f>
        <v>musical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IF(L3764&gt;0,E3764/L3764,0)</f>
        <v>47.428571428571431</v>
      </c>
      <c r="Q3764" t="str">
        <f>LEFT(N3764,FIND("/",N3764)-1)</f>
        <v>theater</v>
      </c>
      <c r="R3764" t="str">
        <f>RIGHT(N3764,LEN(N3764)-FIND("/",N3764))</f>
        <v>musical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IF(L3765&gt;0,E3765/L3765,0)</f>
        <v>64.935064935064929</v>
      </c>
      <c r="Q3765" t="str">
        <f>LEFT(N3765,FIND("/",N3765)-1)</f>
        <v>theater</v>
      </c>
      <c r="R3765" t="str">
        <f>RIGHT(N3765,LEN(N3765)-FIND("/",N3765))</f>
        <v>musical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IF(L3766&gt;0,E3766/L3766,0)</f>
        <v>55.555555555555557</v>
      </c>
      <c r="Q3766" t="str">
        <f>LEFT(N3766,FIND("/",N3766)-1)</f>
        <v>theater</v>
      </c>
      <c r="R3766" t="str">
        <f>RIGHT(N3766,LEN(N3766)-FIND("/",N3766))</f>
        <v>musical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IF(L3767&gt;0,E3767/L3767,0)</f>
        <v>74.224299065420567</v>
      </c>
      <c r="Q3767" t="str">
        <f>LEFT(N3767,FIND("/",N3767)-1)</f>
        <v>theater</v>
      </c>
      <c r="R3767" t="str">
        <f>RIGHT(N3767,LEN(N3767)-FIND("/",N3767))</f>
        <v>musical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IF(L3768&gt;0,E3768/L3768,0)</f>
        <v>106.9271875</v>
      </c>
      <c r="Q3768" t="str">
        <f>LEFT(N3768,FIND("/",N3768)-1)</f>
        <v>theater</v>
      </c>
      <c r="R3768" t="str">
        <f>RIGHT(N3768,LEN(N3768)-FIND("/",N3768))</f>
        <v>musical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IF(L3769&gt;0,E3769/L3769,0)</f>
        <v>41.696428571428569</v>
      </c>
      <c r="Q3769" t="str">
        <f>LEFT(N3769,FIND("/",N3769)-1)</f>
        <v>theater</v>
      </c>
      <c r="R3769" t="str">
        <f>RIGHT(N3769,LEN(N3769)-FIND("/",N3769))</f>
        <v>musical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IF(L3770&gt;0,E3770/L3770,0)</f>
        <v>74.243275862068955</v>
      </c>
      <c r="Q3770" t="str">
        <f>LEFT(N3770,FIND("/",N3770)-1)</f>
        <v>theater</v>
      </c>
      <c r="R3770" t="str">
        <f>RIGHT(N3770,LEN(N3770)-FIND("/",N3770))</f>
        <v>musical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IF(L3771&gt;0,E3771/L3771,0)</f>
        <v>73.333333333333329</v>
      </c>
      <c r="Q3771" t="str">
        <f>LEFT(N3771,FIND("/",N3771)-1)</f>
        <v>theater</v>
      </c>
      <c r="R3771" t="str">
        <f>RIGHT(N3771,LEN(N3771)-FIND("/",N3771))</f>
        <v>musical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IF(L3772&gt;0,E3772/L3772,0)</f>
        <v>100</v>
      </c>
      <c r="Q3772" t="str">
        <f>LEFT(N3772,FIND("/",N3772)-1)</f>
        <v>theater</v>
      </c>
      <c r="R3772" t="str">
        <f>RIGHT(N3772,LEN(N3772)-FIND("/",N3772))</f>
        <v>musical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IF(L3773&gt;0,E3773/L3773,0)</f>
        <v>38.421052631578945</v>
      </c>
      <c r="Q3773" t="str">
        <f>LEFT(N3773,FIND("/",N3773)-1)</f>
        <v>theater</v>
      </c>
      <c r="R3773" t="str">
        <f>RIGHT(N3773,LEN(N3773)-FIND("/",N3773))</f>
        <v>musical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IF(L3774&gt;0,E3774/L3774,0)</f>
        <v>166.96969696969697</v>
      </c>
      <c r="Q3774" t="str">
        <f>LEFT(N3774,FIND("/",N3774)-1)</f>
        <v>theater</v>
      </c>
      <c r="R3774" t="str">
        <f>RIGHT(N3774,LEN(N3774)-FIND("/",N3774))</f>
        <v>musical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IF(L3775&gt;0,E3775/L3775,0)</f>
        <v>94.912280701754383</v>
      </c>
      <c r="Q3775" t="str">
        <f>LEFT(N3775,FIND("/",N3775)-1)</f>
        <v>theater</v>
      </c>
      <c r="R3775" t="str">
        <f>RIGHT(N3775,LEN(N3775)-FIND("/",N3775))</f>
        <v>musical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IF(L3776&gt;0,E3776/L3776,0)</f>
        <v>100</v>
      </c>
      <c r="Q3776" t="str">
        <f>LEFT(N3776,FIND("/",N3776)-1)</f>
        <v>theater</v>
      </c>
      <c r="R3776" t="str">
        <f>RIGHT(N3776,LEN(N3776)-FIND("/",N3776))</f>
        <v>musical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IF(L3777&gt;0,E3777/L3777,0)</f>
        <v>143.21428571428572</v>
      </c>
      <c r="Q3777" t="str">
        <f>LEFT(N3777,FIND("/",N3777)-1)</f>
        <v>theater</v>
      </c>
      <c r="R3777" t="str">
        <f>RIGHT(N3777,LEN(N3777)-FIND("/",N3777))</f>
        <v>musical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IF(L3778&gt;0,E3778/L3778,0)</f>
        <v>90.819148936170208</v>
      </c>
      <c r="Q3778" t="str">
        <f>LEFT(N3778,FIND("/",N3778)-1)</f>
        <v>theater</v>
      </c>
      <c r="R3778" t="str">
        <f>RIGHT(N3778,LEN(N3778)-FIND("/",N3778))</f>
        <v>musical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IF(L3779&gt;0,E3779/L3779,0)</f>
        <v>48.542372881355931</v>
      </c>
      <c r="Q3779" t="str">
        <f>LEFT(N3779,FIND("/",N3779)-1)</f>
        <v>theater</v>
      </c>
      <c r="R3779" t="str">
        <f>RIGHT(N3779,LEN(N3779)-FIND("/",N3779))</f>
        <v>musical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IF(L3780&gt;0,E3780/L3780,0)</f>
        <v>70.027777777777771</v>
      </c>
      <c r="Q3780" t="str">
        <f>LEFT(N3780,FIND("/",N3780)-1)</f>
        <v>theater</v>
      </c>
      <c r="R3780" t="str">
        <f>RIGHT(N3780,LEN(N3780)-FIND("/",N3780))</f>
        <v>musical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IF(L3781&gt;0,E3781/L3781,0)</f>
        <v>135.62608695652173</v>
      </c>
      <c r="Q3781" t="str">
        <f>LEFT(N3781,FIND("/",N3781)-1)</f>
        <v>theater</v>
      </c>
      <c r="R3781" t="str">
        <f>RIGHT(N3781,LEN(N3781)-FIND("/",N3781))</f>
        <v>musical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IF(L3782&gt;0,E3782/L3782,0)</f>
        <v>100</v>
      </c>
      <c r="Q3782" t="str">
        <f>LEFT(N3782,FIND("/",N3782)-1)</f>
        <v>theater</v>
      </c>
      <c r="R3782" t="str">
        <f>RIGHT(N3782,LEN(N3782)-FIND("/",N3782))</f>
        <v>musical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IF(L3783&gt;0,E3783/L3783,0)</f>
        <v>94.90384615384616</v>
      </c>
      <c r="Q3783" t="str">
        <f>LEFT(N3783,FIND("/",N3783)-1)</f>
        <v>theater</v>
      </c>
      <c r="R3783" t="str">
        <f>RIGHT(N3783,LEN(N3783)-FIND("/",N3783))</f>
        <v>musical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IF(L3784&gt;0,E3784/L3784,0)</f>
        <v>75.370370370370367</v>
      </c>
      <c r="Q3784" t="str">
        <f>LEFT(N3784,FIND("/",N3784)-1)</f>
        <v>theater</v>
      </c>
      <c r="R3784" t="str">
        <f>RIGHT(N3784,LEN(N3784)-FIND("/",N3784))</f>
        <v>musical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IF(L3785&gt;0,E3785/L3785,0)</f>
        <v>64.458333333333329</v>
      </c>
      <c r="Q3785" t="str">
        <f>LEFT(N3785,FIND("/",N3785)-1)</f>
        <v>theater</v>
      </c>
      <c r="R3785" t="str">
        <f>RIGHT(N3785,LEN(N3785)-FIND("/",N3785))</f>
        <v>musical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IF(L3786&gt;0,E3786/L3786,0)</f>
        <v>115</v>
      </c>
      <c r="Q3786" t="str">
        <f>LEFT(N3786,FIND("/",N3786)-1)</f>
        <v>theater</v>
      </c>
      <c r="R3786" t="str">
        <f>RIGHT(N3786,LEN(N3786)-FIND("/",N3786))</f>
        <v>musical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IF(L3787&gt;0,E3787/L3787,0)</f>
        <v>100.5</v>
      </c>
      <c r="Q3787" t="str">
        <f>LEFT(N3787,FIND("/",N3787)-1)</f>
        <v>theater</v>
      </c>
      <c r="R3787" t="str">
        <f>RIGHT(N3787,LEN(N3787)-FIND("/",N3787))</f>
        <v>musical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IF(L3788&gt;0,E3788/L3788,0)</f>
        <v>93.774647887323937</v>
      </c>
      <c r="Q3788" t="str">
        <f>LEFT(N3788,FIND("/",N3788)-1)</f>
        <v>theater</v>
      </c>
      <c r="R3788" t="str">
        <f>RIGHT(N3788,LEN(N3788)-FIND("/",N3788))</f>
        <v>musical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IF(L3789&gt;0,E3789/L3789,0)</f>
        <v>35.1</v>
      </c>
      <c r="Q3789" t="str">
        <f>LEFT(N3789,FIND("/",N3789)-1)</f>
        <v>theater</v>
      </c>
      <c r="R3789" t="str">
        <f>RIGHT(N3789,LEN(N3789)-FIND("/",N3789))</f>
        <v>musical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IF(L3790&gt;0,E3790/L3790,0)</f>
        <v>500</v>
      </c>
      <c r="Q3790" t="str">
        <f>LEFT(N3790,FIND("/",N3790)-1)</f>
        <v>theater</v>
      </c>
      <c r="R3790" t="str">
        <f>RIGHT(N3790,LEN(N3790)-FIND("/",N3790))</f>
        <v>musical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IF(L3791&gt;0,E3791/L3791,0)</f>
        <v>29</v>
      </c>
      <c r="Q3791" t="str">
        <f>LEFT(N3791,FIND("/",N3791)-1)</f>
        <v>theater</v>
      </c>
      <c r="R3791" t="str">
        <f>RIGHT(N3791,LEN(N3791)-FIND("/",N3791))</f>
        <v>musical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>
        <f>IF(L3792&gt;0,E3792/L3792,0)</f>
        <v>0</v>
      </c>
      <c r="Q3792" t="str">
        <f>LEFT(N3792,FIND("/",N3792)-1)</f>
        <v>theater</v>
      </c>
      <c r="R3792" t="str">
        <f>RIGHT(N3792,LEN(N3792)-FIND("/",N3792))</f>
        <v>musical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>
        <f>IF(L3793&gt;0,E3793/L3793,0)</f>
        <v>0</v>
      </c>
      <c r="Q3793" t="str">
        <f>LEFT(N3793,FIND("/",N3793)-1)</f>
        <v>theater</v>
      </c>
      <c r="R3793" t="str">
        <f>RIGHT(N3793,LEN(N3793)-FIND("/",N3793))</f>
        <v>musical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IF(L3794&gt;0,E3794/L3794,0)</f>
        <v>17.5</v>
      </c>
      <c r="Q3794" t="str">
        <f>LEFT(N3794,FIND("/",N3794)-1)</f>
        <v>theater</v>
      </c>
      <c r="R3794" t="str">
        <f>RIGHT(N3794,LEN(N3794)-FIND("/",N3794))</f>
        <v>musical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IF(L3795&gt;0,E3795/L3795,0)</f>
        <v>174</v>
      </c>
      <c r="Q3795" t="str">
        <f>LEFT(N3795,FIND("/",N3795)-1)</f>
        <v>theater</v>
      </c>
      <c r="R3795" t="str">
        <f>RIGHT(N3795,LEN(N3795)-FIND("/",N3795))</f>
        <v>musical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IF(L3796&gt;0,E3796/L3796,0)</f>
        <v>50</v>
      </c>
      <c r="Q3796" t="str">
        <f>LEFT(N3796,FIND("/",N3796)-1)</f>
        <v>theater</v>
      </c>
      <c r="R3796" t="str">
        <f>RIGHT(N3796,LEN(N3796)-FIND("/",N3796))</f>
        <v>musical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IF(L3797&gt;0,E3797/L3797,0)</f>
        <v>5</v>
      </c>
      <c r="Q3797" t="str">
        <f>LEFT(N3797,FIND("/",N3797)-1)</f>
        <v>theater</v>
      </c>
      <c r="R3797" t="str">
        <f>RIGHT(N3797,LEN(N3797)-FIND("/",N3797))</f>
        <v>musical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IF(L3798&gt;0,E3798/L3798,0)</f>
        <v>1</v>
      </c>
      <c r="Q3798" t="str">
        <f>LEFT(N3798,FIND("/",N3798)-1)</f>
        <v>theater</v>
      </c>
      <c r="R3798" t="str">
        <f>RIGHT(N3798,LEN(N3798)-FIND("/",N3798))</f>
        <v>musical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IF(L3799&gt;0,E3799/L3799,0)</f>
        <v>145.40540540540542</v>
      </c>
      <c r="Q3799" t="str">
        <f>LEFT(N3799,FIND("/",N3799)-1)</f>
        <v>theater</v>
      </c>
      <c r="R3799" t="str">
        <f>RIGHT(N3799,LEN(N3799)-FIND("/",N3799))</f>
        <v>musical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IF(L3800&gt;0,E3800/L3800,0)</f>
        <v>205</v>
      </c>
      <c r="Q3800" t="str">
        <f>LEFT(N3800,FIND("/",N3800)-1)</f>
        <v>theater</v>
      </c>
      <c r="R3800" t="str">
        <f>RIGHT(N3800,LEN(N3800)-FIND("/",N3800))</f>
        <v>musical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IF(L3801&gt;0,E3801/L3801,0)</f>
        <v>100.5</v>
      </c>
      <c r="Q3801" t="str">
        <f>LEFT(N3801,FIND("/",N3801)-1)</f>
        <v>theater</v>
      </c>
      <c r="R3801" t="str">
        <f>RIGHT(N3801,LEN(N3801)-FIND("/",N3801))</f>
        <v>musical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IF(L3802&gt;0,E3802/L3802,0)</f>
        <v>55.0625</v>
      </c>
      <c r="Q3802" t="str">
        <f>LEFT(N3802,FIND("/",N3802)-1)</f>
        <v>theater</v>
      </c>
      <c r="R3802" t="str">
        <f>RIGHT(N3802,LEN(N3802)-FIND("/",N3802))</f>
        <v>musical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IF(L3803&gt;0,E3803/L3803,0)</f>
        <v>47.333333333333336</v>
      </c>
      <c r="Q3803" t="str">
        <f>LEFT(N3803,FIND("/",N3803)-1)</f>
        <v>theater</v>
      </c>
      <c r="R3803" t="str">
        <f>RIGHT(N3803,LEN(N3803)-FIND("/",N3803))</f>
        <v>musical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>
        <f>IF(L3804&gt;0,E3804/L3804,0)</f>
        <v>0</v>
      </c>
      <c r="Q3804" t="str">
        <f>LEFT(N3804,FIND("/",N3804)-1)</f>
        <v>theater</v>
      </c>
      <c r="R3804" t="str">
        <f>RIGHT(N3804,LEN(N3804)-FIND("/",N3804))</f>
        <v>musical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IF(L3805&gt;0,E3805/L3805,0)</f>
        <v>58.95</v>
      </c>
      <c r="Q3805" t="str">
        <f>LEFT(N3805,FIND("/",N3805)-1)</f>
        <v>theater</v>
      </c>
      <c r="R3805" t="str">
        <f>RIGHT(N3805,LEN(N3805)-FIND("/",N3805))</f>
        <v>musical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>
        <f>IF(L3806&gt;0,E3806/L3806,0)</f>
        <v>0</v>
      </c>
      <c r="Q3806" t="str">
        <f>LEFT(N3806,FIND("/",N3806)-1)</f>
        <v>theater</v>
      </c>
      <c r="R3806" t="str">
        <f>RIGHT(N3806,LEN(N3806)-FIND("/",N3806))</f>
        <v>musical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IF(L3807&gt;0,E3807/L3807,0)</f>
        <v>1.5</v>
      </c>
      <c r="Q3807" t="str">
        <f>LEFT(N3807,FIND("/",N3807)-1)</f>
        <v>theater</v>
      </c>
      <c r="R3807" t="str">
        <f>RIGHT(N3807,LEN(N3807)-FIND("/",N3807))</f>
        <v>musical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IF(L3808&gt;0,E3808/L3808,0)</f>
        <v>5</v>
      </c>
      <c r="Q3808" t="str">
        <f>LEFT(N3808,FIND("/",N3808)-1)</f>
        <v>theater</v>
      </c>
      <c r="R3808" t="str">
        <f>RIGHT(N3808,LEN(N3808)-FIND("/",N3808))</f>
        <v>musical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IF(L3809&gt;0,E3809/L3809,0)</f>
        <v>50.555555555555557</v>
      </c>
      <c r="Q3809" t="str">
        <f>LEFT(N3809,FIND("/",N3809)-1)</f>
        <v>theater</v>
      </c>
      <c r="R3809" t="str">
        <f>RIGHT(N3809,LEN(N3809)-FIND("/",N3809))</f>
        <v>musical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IF(L3810&gt;0,E3810/L3810,0)</f>
        <v>41.666666666666664</v>
      </c>
      <c r="Q3810" t="str">
        <f>LEFT(N3810,FIND("/",N3810)-1)</f>
        <v>theater</v>
      </c>
      <c r="R3810" t="str">
        <f>RIGHT(N3810,LEN(N3810)-FIND("/",N3810))</f>
        <v>plays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IF(L3811&gt;0,E3811/L3811,0)</f>
        <v>53.289473684210527</v>
      </c>
      <c r="Q3811" t="str">
        <f>LEFT(N3811,FIND("/",N3811)-1)</f>
        <v>theater</v>
      </c>
      <c r="R3811" t="str">
        <f>RIGHT(N3811,LEN(N3811)-FIND("/",N3811))</f>
        <v>plays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IF(L3812&gt;0,E3812/L3812,0)</f>
        <v>70.230769230769226</v>
      </c>
      <c r="Q3812" t="str">
        <f>LEFT(N3812,FIND("/",N3812)-1)</f>
        <v>theater</v>
      </c>
      <c r="R3812" t="str">
        <f>RIGHT(N3812,LEN(N3812)-FIND("/",N3812))</f>
        <v>plays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IF(L3813&gt;0,E3813/L3813,0)</f>
        <v>43.421052631578945</v>
      </c>
      <c r="Q3813" t="str">
        <f>LEFT(N3813,FIND("/",N3813)-1)</f>
        <v>theater</v>
      </c>
      <c r="R3813" t="str">
        <f>RIGHT(N3813,LEN(N3813)-FIND("/",N3813))</f>
        <v>plays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IF(L3814&gt;0,E3814/L3814,0)</f>
        <v>199.18181818181819</v>
      </c>
      <c r="Q3814" t="str">
        <f>LEFT(N3814,FIND("/",N3814)-1)</f>
        <v>theater</v>
      </c>
      <c r="R3814" t="str">
        <f>RIGHT(N3814,LEN(N3814)-FIND("/",N3814))</f>
        <v>plays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IF(L3815&gt;0,E3815/L3815,0)</f>
        <v>78.518148148148143</v>
      </c>
      <c r="Q3815" t="str">
        <f>LEFT(N3815,FIND("/",N3815)-1)</f>
        <v>theater</v>
      </c>
      <c r="R3815" t="str">
        <f>RIGHT(N3815,LEN(N3815)-FIND("/",N3815))</f>
        <v>plays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IF(L3816&gt;0,E3816/L3816,0)</f>
        <v>61.823529411764703</v>
      </c>
      <c r="Q3816" t="str">
        <f>LEFT(N3816,FIND("/",N3816)-1)</f>
        <v>theater</v>
      </c>
      <c r="R3816" t="str">
        <f>RIGHT(N3816,LEN(N3816)-FIND("/",N3816))</f>
        <v>plays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IF(L3817&gt;0,E3817/L3817,0)</f>
        <v>50.000500000000002</v>
      </c>
      <c r="Q3817" t="str">
        <f>LEFT(N3817,FIND("/",N3817)-1)</f>
        <v>theater</v>
      </c>
      <c r="R3817" t="str">
        <f>RIGHT(N3817,LEN(N3817)-FIND("/",N3817))</f>
        <v>plays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IF(L3818&gt;0,E3818/L3818,0)</f>
        <v>48.339729729729726</v>
      </c>
      <c r="Q3818" t="str">
        <f>LEFT(N3818,FIND("/",N3818)-1)</f>
        <v>theater</v>
      </c>
      <c r="R3818" t="str">
        <f>RIGHT(N3818,LEN(N3818)-FIND("/",N3818))</f>
        <v>plays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IF(L3819&gt;0,E3819/L3819,0)</f>
        <v>107.25</v>
      </c>
      <c r="Q3819" t="str">
        <f>LEFT(N3819,FIND("/",N3819)-1)</f>
        <v>theater</v>
      </c>
      <c r="R3819" t="str">
        <f>RIGHT(N3819,LEN(N3819)-FIND("/",N3819))</f>
        <v>plays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IF(L3820&gt;0,E3820/L3820,0)</f>
        <v>57</v>
      </c>
      <c r="Q3820" t="str">
        <f>LEFT(N3820,FIND("/",N3820)-1)</f>
        <v>theater</v>
      </c>
      <c r="R3820" t="str">
        <f>RIGHT(N3820,LEN(N3820)-FIND("/",N3820))</f>
        <v>plays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IF(L3821&gt;0,E3821/L3821,0)</f>
        <v>40.92307692307692</v>
      </c>
      <c r="Q3821" t="str">
        <f>LEFT(N3821,FIND("/",N3821)-1)</f>
        <v>theater</v>
      </c>
      <c r="R3821" t="str">
        <f>RIGHT(N3821,LEN(N3821)-FIND("/",N3821))</f>
        <v>plays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IF(L3822&gt;0,E3822/L3822,0)</f>
        <v>21.5</v>
      </c>
      <c r="Q3822" t="str">
        <f>LEFT(N3822,FIND("/",N3822)-1)</f>
        <v>theater</v>
      </c>
      <c r="R3822" t="str">
        <f>RIGHT(N3822,LEN(N3822)-FIND("/",N3822))</f>
        <v>plays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IF(L3823&gt;0,E3823/L3823,0)</f>
        <v>79.543478260869563</v>
      </c>
      <c r="Q3823" t="str">
        <f>LEFT(N3823,FIND("/",N3823)-1)</f>
        <v>theater</v>
      </c>
      <c r="R3823" t="str">
        <f>RIGHT(N3823,LEN(N3823)-FIND("/",N3823))</f>
        <v>plays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IF(L3824&gt;0,E3824/L3824,0)</f>
        <v>72.381578947368425</v>
      </c>
      <c r="Q3824" t="str">
        <f>LEFT(N3824,FIND("/",N3824)-1)</f>
        <v>theater</v>
      </c>
      <c r="R3824" t="str">
        <f>RIGHT(N3824,LEN(N3824)-FIND("/",N3824))</f>
        <v>plays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IF(L3825&gt;0,E3825/L3825,0)</f>
        <v>64.634146341463421</v>
      </c>
      <c r="Q3825" t="str">
        <f>LEFT(N3825,FIND("/",N3825)-1)</f>
        <v>theater</v>
      </c>
      <c r="R3825" t="str">
        <f>RIGHT(N3825,LEN(N3825)-FIND("/",N3825))</f>
        <v>plays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IF(L3826&gt;0,E3826/L3826,0)</f>
        <v>38.571428571428569</v>
      </c>
      <c r="Q3826" t="str">
        <f>LEFT(N3826,FIND("/",N3826)-1)</f>
        <v>theater</v>
      </c>
      <c r="R3826" t="str">
        <f>RIGHT(N3826,LEN(N3826)-FIND("/",N3826))</f>
        <v>plays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IF(L3827&gt;0,E3827/L3827,0)</f>
        <v>107.57142857142857</v>
      </c>
      <c r="Q3827" t="str">
        <f>LEFT(N3827,FIND("/",N3827)-1)</f>
        <v>theater</v>
      </c>
      <c r="R3827" t="str">
        <f>RIGHT(N3827,LEN(N3827)-FIND("/",N3827))</f>
        <v>plays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IF(L3828&gt;0,E3828/L3828,0)</f>
        <v>27.5</v>
      </c>
      <c r="Q3828" t="str">
        <f>LEFT(N3828,FIND("/",N3828)-1)</f>
        <v>theater</v>
      </c>
      <c r="R3828" t="str">
        <f>RIGHT(N3828,LEN(N3828)-FIND("/",N3828))</f>
        <v>plays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IF(L3829&gt;0,E3829/L3829,0)</f>
        <v>70.461538461538467</v>
      </c>
      <c r="Q3829" t="str">
        <f>LEFT(N3829,FIND("/",N3829)-1)</f>
        <v>theater</v>
      </c>
      <c r="R3829" t="str">
        <f>RIGHT(N3829,LEN(N3829)-FIND("/",N3829))</f>
        <v>plays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IF(L3830&gt;0,E3830/L3830,0)</f>
        <v>178.57142857142858</v>
      </c>
      <c r="Q3830" t="str">
        <f>LEFT(N3830,FIND("/",N3830)-1)</f>
        <v>theater</v>
      </c>
      <c r="R3830" t="str">
        <f>RIGHT(N3830,LEN(N3830)-FIND("/",N3830))</f>
        <v>plays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IF(L3831&gt;0,E3831/L3831,0)</f>
        <v>62.625</v>
      </c>
      <c r="Q3831" t="str">
        <f>LEFT(N3831,FIND("/",N3831)-1)</f>
        <v>theater</v>
      </c>
      <c r="R3831" t="str">
        <f>RIGHT(N3831,LEN(N3831)-FIND("/",N3831))</f>
        <v>plays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IF(L3832&gt;0,E3832/L3832,0)</f>
        <v>75</v>
      </c>
      <c r="Q3832" t="str">
        <f>LEFT(N3832,FIND("/",N3832)-1)</f>
        <v>theater</v>
      </c>
      <c r="R3832" t="str">
        <f>RIGHT(N3832,LEN(N3832)-FIND("/",N3832))</f>
        <v>plays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IF(L3833&gt;0,E3833/L3833,0)</f>
        <v>58.901111111111113</v>
      </c>
      <c r="Q3833" t="str">
        <f>LEFT(N3833,FIND("/",N3833)-1)</f>
        <v>theater</v>
      </c>
      <c r="R3833" t="str">
        <f>RIGHT(N3833,LEN(N3833)-FIND("/",N3833))</f>
        <v>plays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IF(L3834&gt;0,E3834/L3834,0)</f>
        <v>139.55555555555554</v>
      </c>
      <c r="Q3834" t="str">
        <f>LEFT(N3834,FIND("/",N3834)-1)</f>
        <v>theater</v>
      </c>
      <c r="R3834" t="str">
        <f>RIGHT(N3834,LEN(N3834)-FIND("/",N3834))</f>
        <v>plays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IF(L3835&gt;0,E3835/L3835,0)</f>
        <v>70</v>
      </c>
      <c r="Q3835" t="str">
        <f>LEFT(N3835,FIND("/",N3835)-1)</f>
        <v>theater</v>
      </c>
      <c r="R3835" t="str">
        <f>RIGHT(N3835,LEN(N3835)-FIND("/",N3835))</f>
        <v>plays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IF(L3836&gt;0,E3836/L3836,0)</f>
        <v>57.385964912280699</v>
      </c>
      <c r="Q3836" t="str">
        <f>LEFT(N3836,FIND("/",N3836)-1)</f>
        <v>theater</v>
      </c>
      <c r="R3836" t="str">
        <f>RIGHT(N3836,LEN(N3836)-FIND("/",N3836))</f>
        <v>plays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IF(L3837&gt;0,E3837/L3837,0)</f>
        <v>40</v>
      </c>
      <c r="Q3837" t="str">
        <f>LEFT(N3837,FIND("/",N3837)-1)</f>
        <v>theater</v>
      </c>
      <c r="R3837" t="str">
        <f>RIGHT(N3837,LEN(N3837)-FIND("/",N3837))</f>
        <v>plays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IF(L3838&gt;0,E3838/L3838,0)</f>
        <v>64.285714285714292</v>
      </c>
      <c r="Q3838" t="str">
        <f>LEFT(N3838,FIND("/",N3838)-1)</f>
        <v>theater</v>
      </c>
      <c r="R3838" t="str">
        <f>RIGHT(N3838,LEN(N3838)-FIND("/",N3838))</f>
        <v>plays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IF(L3839&gt;0,E3839/L3839,0)</f>
        <v>120.11764705882354</v>
      </c>
      <c r="Q3839" t="str">
        <f>LEFT(N3839,FIND("/",N3839)-1)</f>
        <v>theater</v>
      </c>
      <c r="R3839" t="str">
        <f>RIGHT(N3839,LEN(N3839)-FIND("/",N3839))</f>
        <v>plays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IF(L3840&gt;0,E3840/L3840,0)</f>
        <v>1008.24</v>
      </c>
      <c r="Q3840" t="str">
        <f>LEFT(N3840,FIND("/",N3840)-1)</f>
        <v>theater</v>
      </c>
      <c r="R3840" t="str">
        <f>RIGHT(N3840,LEN(N3840)-FIND("/",N3840))</f>
        <v>plays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IF(L3841&gt;0,E3841/L3841,0)</f>
        <v>63.28125</v>
      </c>
      <c r="Q3841" t="str">
        <f>LEFT(N3841,FIND("/",N3841)-1)</f>
        <v>theater</v>
      </c>
      <c r="R3841" t="str">
        <f>RIGHT(N3841,LEN(N3841)-FIND("/",N3841))</f>
        <v>plays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IF(L3842&gt;0,E3842/L3842,0)</f>
        <v>21.666666666666668</v>
      </c>
      <c r="Q3842" t="str">
        <f>LEFT(N3842,FIND("/",N3842)-1)</f>
        <v>theater</v>
      </c>
      <c r="R3842" t="str">
        <f>RIGHT(N3842,LEN(N3842)-FIND("/",N3842))</f>
        <v>plays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IF(L3843&gt;0,E3843/L3843,0)</f>
        <v>25.647058823529413</v>
      </c>
      <c r="Q3843" t="str">
        <f>LEFT(N3843,FIND("/",N3843)-1)</f>
        <v>theater</v>
      </c>
      <c r="R3843" t="str">
        <f>RIGHT(N3843,LEN(N3843)-FIND("/",N3843))</f>
        <v>plays</v>
      </c>
      <c r="S3843" s="20">
        <f>(((J3843/60)/60)/24)+DATE(1970,1,1)</f>
        <v>41780.785729166666</v>
      </c>
      <c r="T3843" s="20">
        <f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IF(L3844&gt;0,E3844/L3844,0)</f>
        <v>47.695652173913047</v>
      </c>
      <c r="Q3844" t="str">
        <f>LEFT(N3844,FIND("/",N3844)-1)</f>
        <v>theater</v>
      </c>
      <c r="R3844" t="str">
        <f>RIGHT(N3844,LEN(N3844)-FIND("/",N3844))</f>
        <v>plays</v>
      </c>
      <c r="S3844" s="20">
        <f>(((J3844/60)/60)/24)+DATE(1970,1,1)</f>
        <v>41740.493657407409</v>
      </c>
      <c r="T3844" s="20">
        <f>(((I3844/60)/60)/24)+DATE(1970,1,1)</f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IF(L3845&gt;0,E3845/L3845,0)</f>
        <v>56.05263157894737</v>
      </c>
      <c r="Q3845" t="str">
        <f>LEFT(N3845,FIND("/",N3845)-1)</f>
        <v>theater</v>
      </c>
      <c r="R3845" t="str">
        <f>RIGHT(N3845,LEN(N3845)-FIND("/",N3845))</f>
        <v>plays</v>
      </c>
      <c r="S3845" s="20">
        <f>(((J3845/60)/60)/24)+DATE(1970,1,1)</f>
        <v>41766.072500000002</v>
      </c>
      <c r="T3845" s="20">
        <f>(((I3845/60)/60)/24)+DATE(1970,1,1)</f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IF(L3846&gt;0,E3846/L3846,0)</f>
        <v>81.319999999999993</v>
      </c>
      <c r="Q3846" t="str">
        <f>LEFT(N3846,FIND("/",N3846)-1)</f>
        <v>theater</v>
      </c>
      <c r="R3846" t="str">
        <f>RIGHT(N3846,LEN(N3846)-FIND("/",N3846))</f>
        <v>plays</v>
      </c>
      <c r="S3846" s="20">
        <f>(((J3846/60)/60)/24)+DATE(1970,1,1)</f>
        <v>41766.617291666669</v>
      </c>
      <c r="T3846" s="20">
        <f>(((I3846/60)/60)/24)+DATE(1970,1,1)</f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IF(L3847&gt;0,E3847/L3847,0)</f>
        <v>70.166666666666671</v>
      </c>
      <c r="Q3847" t="str">
        <f>LEFT(N3847,FIND("/",N3847)-1)</f>
        <v>theater</v>
      </c>
      <c r="R3847" t="str">
        <f>RIGHT(N3847,LEN(N3847)-FIND("/",N3847))</f>
        <v>plays</v>
      </c>
      <c r="S3847" s="20">
        <f>(((J3847/60)/60)/24)+DATE(1970,1,1)</f>
        <v>42248.627013888887</v>
      </c>
      <c r="T3847" s="20">
        <f>(((I3847/60)/60)/24)+DATE(1970,1,1)</f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IF(L3848&gt;0,E3848/L3848,0)</f>
        <v>23.625</v>
      </c>
      <c r="Q3848" t="str">
        <f>LEFT(N3848,FIND("/",N3848)-1)</f>
        <v>theater</v>
      </c>
      <c r="R3848" t="str">
        <f>RIGHT(N3848,LEN(N3848)-FIND("/",N3848))</f>
        <v>plays</v>
      </c>
      <c r="S3848" s="20">
        <f>(((J3848/60)/60)/24)+DATE(1970,1,1)</f>
        <v>41885.221550925926</v>
      </c>
      <c r="T3848" s="20">
        <f>(((I3848/60)/60)/24)+DATE(1970,1,1)</f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IF(L3849&gt;0,E3849/L3849,0)</f>
        <v>188.55555555555554</v>
      </c>
      <c r="Q3849" t="str">
        <f>LEFT(N3849,FIND("/",N3849)-1)</f>
        <v>theater</v>
      </c>
      <c r="R3849" t="str">
        <f>RIGHT(N3849,LEN(N3849)-FIND("/",N3849))</f>
        <v>plays</v>
      </c>
      <c r="S3849" s="20">
        <f>(((J3849/60)/60)/24)+DATE(1970,1,1)</f>
        <v>42159.224432870367</v>
      </c>
      <c r="T3849" s="20">
        <f>(((I3849/60)/60)/24)+DATE(1970,1,1)</f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IF(L3850&gt;0,E3850/L3850,0)</f>
        <v>49.511627906976742</v>
      </c>
      <c r="Q3850" t="str">
        <f>LEFT(N3850,FIND("/",N3850)-1)</f>
        <v>theater</v>
      </c>
      <c r="R3850" t="str">
        <f>RIGHT(N3850,LEN(N3850)-FIND("/",N3850))</f>
        <v>plays</v>
      </c>
      <c r="S3850" s="20">
        <f>(((J3850/60)/60)/24)+DATE(1970,1,1)</f>
        <v>42265.817002314812</v>
      </c>
      <c r="T3850" s="20">
        <f>(((I3850/60)/60)/24)+DATE(1970,1,1)</f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IF(L3851&gt;0,E3851/L3851,0)</f>
        <v>75.464285714285708</v>
      </c>
      <c r="Q3851" t="str">
        <f>LEFT(N3851,FIND("/",N3851)-1)</f>
        <v>theater</v>
      </c>
      <c r="R3851" t="str">
        <f>RIGHT(N3851,LEN(N3851)-FIND("/",N3851))</f>
        <v>plays</v>
      </c>
      <c r="S3851" s="20">
        <f>(((J3851/60)/60)/24)+DATE(1970,1,1)</f>
        <v>42136.767175925925</v>
      </c>
      <c r="T3851" s="20">
        <f>(((I3851/60)/60)/24)+DATE(1970,1,1)</f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IF(L3852&gt;0,E3852/L3852,0)</f>
        <v>9.5</v>
      </c>
      <c r="Q3852" t="str">
        <f>LEFT(N3852,FIND("/",N3852)-1)</f>
        <v>theater</v>
      </c>
      <c r="R3852" t="str">
        <f>RIGHT(N3852,LEN(N3852)-FIND("/",N3852))</f>
        <v>plays</v>
      </c>
      <c r="S3852" s="20">
        <f>(((J3852/60)/60)/24)+DATE(1970,1,1)</f>
        <v>41975.124340277776</v>
      </c>
      <c r="T3852" s="20">
        <f>(((I3852/60)/60)/24)+DATE(1970,1,1)</f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IF(L3853&gt;0,E3853/L3853,0)</f>
        <v>35.5</v>
      </c>
      <c r="Q3853" t="str">
        <f>LEFT(N3853,FIND("/",N3853)-1)</f>
        <v>theater</v>
      </c>
      <c r="R3853" t="str">
        <f>RIGHT(N3853,LEN(N3853)-FIND("/",N3853))</f>
        <v>plays</v>
      </c>
      <c r="S3853" s="20">
        <f>(((J3853/60)/60)/24)+DATE(1970,1,1)</f>
        <v>42172.439571759256</v>
      </c>
      <c r="T3853" s="20">
        <f>(((I3853/60)/60)/24)+DATE(1970,1,1)</f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IF(L3854&gt;0,E3854/L3854,0)</f>
        <v>10</v>
      </c>
      <c r="Q3854" t="str">
        <f>LEFT(N3854,FIND("/",N3854)-1)</f>
        <v>theater</v>
      </c>
      <c r="R3854" t="str">
        <f>RIGHT(N3854,LEN(N3854)-FIND("/",N3854))</f>
        <v>plays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IF(L3855&gt;0,E3855/L3855,0)</f>
        <v>13</v>
      </c>
      <c r="Q3855" t="str">
        <f>LEFT(N3855,FIND("/",N3855)-1)</f>
        <v>theater</v>
      </c>
      <c r="R3855" t="str">
        <f>RIGHT(N3855,LEN(N3855)-FIND("/",N3855))</f>
        <v>plays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IF(L3856&gt;0,E3856/L3856,0)</f>
        <v>89.4</v>
      </c>
      <c r="Q3856" t="str">
        <f>LEFT(N3856,FIND("/",N3856)-1)</f>
        <v>theater</v>
      </c>
      <c r="R3856" t="str">
        <f>RIGHT(N3856,LEN(N3856)-FIND("/",N3856))</f>
        <v>plays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IF(L3857&gt;0,E3857/L3857,0)</f>
        <v>25</v>
      </c>
      <c r="Q3857" t="str">
        <f>LEFT(N3857,FIND("/",N3857)-1)</f>
        <v>theater</v>
      </c>
      <c r="R3857" t="str">
        <f>RIGHT(N3857,LEN(N3857)-FIND("/",N3857))</f>
        <v>plays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IF(L3858&gt;0,E3858/L3858,0)</f>
        <v>1</v>
      </c>
      <c r="Q3858" t="str">
        <f>LEFT(N3858,FIND("/",N3858)-1)</f>
        <v>theater</v>
      </c>
      <c r="R3858" t="str">
        <f>RIGHT(N3858,LEN(N3858)-FIND("/",N3858))</f>
        <v>plays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IF(L3859&gt;0,E3859/L3859,0)</f>
        <v>65</v>
      </c>
      <c r="Q3859" t="str">
        <f>LEFT(N3859,FIND("/",N3859)-1)</f>
        <v>theater</v>
      </c>
      <c r="R3859" t="str">
        <f>RIGHT(N3859,LEN(N3859)-FIND("/",N3859))</f>
        <v>plays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IF(L3860&gt;0,E3860/L3860,0)</f>
        <v>10</v>
      </c>
      <c r="Q3860" t="str">
        <f>LEFT(N3860,FIND("/",N3860)-1)</f>
        <v>theater</v>
      </c>
      <c r="R3860" t="str">
        <f>RIGHT(N3860,LEN(N3860)-FIND("/",N3860))</f>
        <v>plays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IF(L3861&gt;0,E3861/L3861,0)</f>
        <v>1</v>
      </c>
      <c r="Q3861" t="str">
        <f>LEFT(N3861,FIND("/",N3861)-1)</f>
        <v>theater</v>
      </c>
      <c r="R3861" t="str">
        <f>RIGHT(N3861,LEN(N3861)-FIND("/",N3861))</f>
        <v>plays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IF(L3862&gt;0,E3862/L3862,0)</f>
        <v>81.538461538461533</v>
      </c>
      <c r="Q3862" t="str">
        <f>LEFT(N3862,FIND("/",N3862)-1)</f>
        <v>theater</v>
      </c>
      <c r="R3862" t="str">
        <f>RIGHT(N3862,LEN(N3862)-FIND("/",N3862))</f>
        <v>plays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IF(L3863&gt;0,E3863/L3863,0)</f>
        <v>100</v>
      </c>
      <c r="Q3863" t="str">
        <f>LEFT(N3863,FIND("/",N3863)-1)</f>
        <v>theater</v>
      </c>
      <c r="R3863" t="str">
        <f>RIGHT(N3863,LEN(N3863)-FIND("/",N3863))</f>
        <v>plays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IF(L3864&gt;0,E3864/L3864,0)</f>
        <v>1</v>
      </c>
      <c r="Q3864" t="str">
        <f>LEFT(N3864,FIND("/",N3864)-1)</f>
        <v>theater</v>
      </c>
      <c r="R3864" t="str">
        <f>RIGHT(N3864,LEN(N3864)-FIND("/",N3864))</f>
        <v>plays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>
        <f>IF(L3865&gt;0,E3865/L3865,0)</f>
        <v>0</v>
      </c>
      <c r="Q3865" t="str">
        <f>LEFT(N3865,FIND("/",N3865)-1)</f>
        <v>theater</v>
      </c>
      <c r="R3865" t="str">
        <f>RIGHT(N3865,LEN(N3865)-FIND("/",N3865))</f>
        <v>plays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IF(L3866&gt;0,E3866/L3866,0)</f>
        <v>20</v>
      </c>
      <c r="Q3866" t="str">
        <f>LEFT(N3866,FIND("/",N3866)-1)</f>
        <v>theater</v>
      </c>
      <c r="R3866" t="str">
        <f>RIGHT(N3866,LEN(N3866)-FIND("/",N3866))</f>
        <v>plays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IF(L3867&gt;0,E3867/L3867,0)</f>
        <v>46.428571428571431</v>
      </c>
      <c r="Q3867" t="str">
        <f>LEFT(N3867,FIND("/",N3867)-1)</f>
        <v>theater</v>
      </c>
      <c r="R3867" t="str">
        <f>RIGHT(N3867,LEN(N3867)-FIND("/",N3867))</f>
        <v>plays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IF(L3868&gt;0,E3868/L3868,0)</f>
        <v>5.5</v>
      </c>
      <c r="Q3868" t="str">
        <f>LEFT(N3868,FIND("/",N3868)-1)</f>
        <v>theater</v>
      </c>
      <c r="R3868" t="str">
        <f>RIGHT(N3868,LEN(N3868)-FIND("/",N3868))</f>
        <v>plays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IF(L3869&gt;0,E3869/L3869,0)</f>
        <v>50.2</v>
      </c>
      <c r="Q3869" t="str">
        <f>LEFT(N3869,FIND("/",N3869)-1)</f>
        <v>theater</v>
      </c>
      <c r="R3869" t="str">
        <f>RIGHT(N3869,LEN(N3869)-FIND("/",N3869))</f>
        <v>plays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IF(L3870&gt;0,E3870/L3870,0)</f>
        <v>10</v>
      </c>
      <c r="Q3870" t="str">
        <f>LEFT(N3870,FIND("/",N3870)-1)</f>
        <v>theater</v>
      </c>
      <c r="R3870" t="str">
        <f>RIGHT(N3870,LEN(N3870)-FIND("/",N3870))</f>
        <v>musical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IF(L3871&gt;0,E3871/L3871,0)</f>
        <v>30.133333333333333</v>
      </c>
      <c r="Q3871" t="str">
        <f>LEFT(N3871,FIND("/",N3871)-1)</f>
        <v>theater</v>
      </c>
      <c r="R3871" t="str">
        <f>RIGHT(N3871,LEN(N3871)-FIND("/",N3871))</f>
        <v>musical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IF(L3872&gt;0,E3872/L3872,0)</f>
        <v>150</v>
      </c>
      <c r="Q3872" t="str">
        <f>LEFT(N3872,FIND("/",N3872)-1)</f>
        <v>theater</v>
      </c>
      <c r="R3872" t="str">
        <f>RIGHT(N3872,LEN(N3872)-FIND("/",N3872))</f>
        <v>musical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IF(L3873&gt;0,E3873/L3873,0)</f>
        <v>13.333333333333334</v>
      </c>
      <c r="Q3873" t="str">
        <f>LEFT(N3873,FIND("/",N3873)-1)</f>
        <v>theater</v>
      </c>
      <c r="R3873" t="str">
        <f>RIGHT(N3873,LEN(N3873)-FIND("/",N3873))</f>
        <v>musical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>
        <f>IF(L3874&gt;0,E3874/L3874,0)</f>
        <v>0</v>
      </c>
      <c r="Q3874" t="str">
        <f>LEFT(N3874,FIND("/",N3874)-1)</f>
        <v>theater</v>
      </c>
      <c r="R3874" t="str">
        <f>RIGHT(N3874,LEN(N3874)-FIND("/",N3874))</f>
        <v>musical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>
        <f>IF(L3875&gt;0,E3875/L3875,0)</f>
        <v>0</v>
      </c>
      <c r="Q3875" t="str">
        <f>LEFT(N3875,FIND("/",N3875)-1)</f>
        <v>theater</v>
      </c>
      <c r="R3875" t="str">
        <f>RIGHT(N3875,LEN(N3875)-FIND("/",N3875))</f>
        <v>musical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>
        <f>IF(L3876&gt;0,E3876/L3876,0)</f>
        <v>0</v>
      </c>
      <c r="Q3876" t="str">
        <f>LEFT(N3876,FIND("/",N3876)-1)</f>
        <v>theater</v>
      </c>
      <c r="R3876" t="str">
        <f>RIGHT(N3876,LEN(N3876)-FIND("/",N3876))</f>
        <v>musical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>
        <f>IF(L3877&gt;0,E3877/L3877,0)</f>
        <v>0</v>
      </c>
      <c r="Q3877" t="str">
        <f>LEFT(N3877,FIND("/",N3877)-1)</f>
        <v>theater</v>
      </c>
      <c r="R3877" t="str">
        <f>RIGHT(N3877,LEN(N3877)-FIND("/",N3877))</f>
        <v>musical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IF(L3878&gt;0,E3878/L3878,0)</f>
        <v>44.760869565217391</v>
      </c>
      <c r="Q3878" t="str">
        <f>LEFT(N3878,FIND("/",N3878)-1)</f>
        <v>theater</v>
      </c>
      <c r="R3878" t="str">
        <f>RIGHT(N3878,LEN(N3878)-FIND("/",N3878))</f>
        <v>musical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IF(L3879&gt;0,E3879/L3879,0)</f>
        <v>88.642857142857139</v>
      </c>
      <c r="Q3879" t="str">
        <f>LEFT(N3879,FIND("/",N3879)-1)</f>
        <v>theater</v>
      </c>
      <c r="R3879" t="str">
        <f>RIGHT(N3879,LEN(N3879)-FIND("/",N3879))</f>
        <v>musical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IF(L3880&gt;0,E3880/L3880,0)</f>
        <v>10</v>
      </c>
      <c r="Q3880" t="str">
        <f>LEFT(N3880,FIND("/",N3880)-1)</f>
        <v>theater</v>
      </c>
      <c r="R3880" t="str">
        <f>RIGHT(N3880,LEN(N3880)-FIND("/",N3880))</f>
        <v>musical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>
        <f>IF(L3881&gt;0,E3881/L3881,0)</f>
        <v>0</v>
      </c>
      <c r="Q3881" t="str">
        <f>LEFT(N3881,FIND("/",N3881)-1)</f>
        <v>theater</v>
      </c>
      <c r="R3881" t="str">
        <f>RIGHT(N3881,LEN(N3881)-FIND("/",N3881))</f>
        <v>musical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IF(L3882&gt;0,E3882/L3882,0)</f>
        <v>57.647058823529413</v>
      </c>
      <c r="Q3882" t="str">
        <f>LEFT(N3882,FIND("/",N3882)-1)</f>
        <v>theater</v>
      </c>
      <c r="R3882" t="str">
        <f>RIGHT(N3882,LEN(N3882)-FIND("/",N3882))</f>
        <v>musical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IF(L3883&gt;0,E3883/L3883,0)</f>
        <v>25</v>
      </c>
      <c r="Q3883" t="str">
        <f>LEFT(N3883,FIND("/",N3883)-1)</f>
        <v>theater</v>
      </c>
      <c r="R3883" t="str">
        <f>RIGHT(N3883,LEN(N3883)-FIND("/",N3883))</f>
        <v>musical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>
        <f>IF(L3884&gt;0,E3884/L3884,0)</f>
        <v>0</v>
      </c>
      <c r="Q3884" t="str">
        <f>LEFT(N3884,FIND("/",N3884)-1)</f>
        <v>theater</v>
      </c>
      <c r="R3884" t="str">
        <f>RIGHT(N3884,LEN(N3884)-FIND("/",N3884))</f>
        <v>musical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>
        <f>IF(L3885&gt;0,E3885/L3885,0)</f>
        <v>0</v>
      </c>
      <c r="Q3885" t="str">
        <f>LEFT(N3885,FIND("/",N3885)-1)</f>
        <v>theater</v>
      </c>
      <c r="R3885" t="str">
        <f>RIGHT(N3885,LEN(N3885)-FIND("/",N3885))</f>
        <v>musical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>
        <f>IF(L3886&gt;0,E3886/L3886,0)</f>
        <v>0</v>
      </c>
      <c r="Q3886" t="str">
        <f>LEFT(N3886,FIND("/",N3886)-1)</f>
        <v>theater</v>
      </c>
      <c r="R3886" t="str">
        <f>RIGHT(N3886,LEN(N3886)-FIND("/",N3886))</f>
        <v>musical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>
        <f>IF(L3887&gt;0,E3887/L3887,0)</f>
        <v>0</v>
      </c>
      <c r="Q3887" t="str">
        <f>LEFT(N3887,FIND("/",N3887)-1)</f>
        <v>theater</v>
      </c>
      <c r="R3887" t="str">
        <f>RIGHT(N3887,LEN(N3887)-FIND("/",N3887))</f>
        <v>musical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>
        <f>IF(L3888&gt;0,E3888/L3888,0)</f>
        <v>0</v>
      </c>
      <c r="Q3888" t="str">
        <f>LEFT(N3888,FIND("/",N3888)-1)</f>
        <v>theater</v>
      </c>
      <c r="R3888" t="str">
        <f>RIGHT(N3888,LEN(N3888)-FIND("/",N3888))</f>
        <v>musical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IF(L3889&gt;0,E3889/L3889,0)</f>
        <v>17.5</v>
      </c>
      <c r="Q3889" t="str">
        <f>LEFT(N3889,FIND("/",N3889)-1)</f>
        <v>theater</v>
      </c>
      <c r="R3889" t="str">
        <f>RIGHT(N3889,LEN(N3889)-FIND("/",N3889))</f>
        <v>musical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IF(L3890&gt;0,E3890/L3890,0)</f>
        <v>38.714285714285715</v>
      </c>
      <c r="Q3890" t="str">
        <f>LEFT(N3890,FIND("/",N3890)-1)</f>
        <v>theater</v>
      </c>
      <c r="R3890" t="str">
        <f>RIGHT(N3890,LEN(N3890)-FIND("/",N3890))</f>
        <v>plays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IF(L3891&gt;0,E3891/L3891,0)</f>
        <v>13.111111111111111</v>
      </c>
      <c r="Q3891" t="str">
        <f>LEFT(N3891,FIND("/",N3891)-1)</f>
        <v>theater</v>
      </c>
      <c r="R3891" t="str">
        <f>RIGHT(N3891,LEN(N3891)-FIND("/",N3891))</f>
        <v>plays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IF(L3892&gt;0,E3892/L3892,0)</f>
        <v>315.5</v>
      </c>
      <c r="Q3892" t="str">
        <f>LEFT(N3892,FIND("/",N3892)-1)</f>
        <v>theater</v>
      </c>
      <c r="R3892" t="str">
        <f>RIGHT(N3892,LEN(N3892)-FIND("/",N3892))</f>
        <v>plays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IF(L3893&gt;0,E3893/L3893,0)</f>
        <v>37.142857142857146</v>
      </c>
      <c r="Q3893" t="str">
        <f>LEFT(N3893,FIND("/",N3893)-1)</f>
        <v>theater</v>
      </c>
      <c r="R3893" t="str">
        <f>RIGHT(N3893,LEN(N3893)-FIND("/",N3893))</f>
        <v>plays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>
        <f>IF(L3894&gt;0,E3894/L3894,0)</f>
        <v>0</v>
      </c>
      <c r="Q3894" t="str">
        <f>LEFT(N3894,FIND("/",N3894)-1)</f>
        <v>theater</v>
      </c>
      <c r="R3894" t="str">
        <f>RIGHT(N3894,LEN(N3894)-FIND("/",N3894))</f>
        <v>plays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IF(L3895&gt;0,E3895/L3895,0)</f>
        <v>128.27380952380952</v>
      </c>
      <c r="Q3895" t="str">
        <f>LEFT(N3895,FIND("/",N3895)-1)</f>
        <v>theater</v>
      </c>
      <c r="R3895" t="str">
        <f>RIGHT(N3895,LEN(N3895)-FIND("/",N3895))</f>
        <v>plays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IF(L3896&gt;0,E3896/L3896,0)</f>
        <v>47.272727272727273</v>
      </c>
      <c r="Q3896" t="str">
        <f>LEFT(N3896,FIND("/",N3896)-1)</f>
        <v>theater</v>
      </c>
      <c r="R3896" t="str">
        <f>RIGHT(N3896,LEN(N3896)-FIND("/",N3896))</f>
        <v>plays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IF(L3897&gt;0,E3897/L3897,0)</f>
        <v>50</v>
      </c>
      <c r="Q3897" t="str">
        <f>LEFT(N3897,FIND("/",N3897)-1)</f>
        <v>theater</v>
      </c>
      <c r="R3897" t="str">
        <f>RIGHT(N3897,LEN(N3897)-FIND("/",N3897))</f>
        <v>plays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IF(L3898&gt;0,E3898/L3898,0)</f>
        <v>42.5</v>
      </c>
      <c r="Q3898" t="str">
        <f>LEFT(N3898,FIND("/",N3898)-1)</f>
        <v>theater</v>
      </c>
      <c r="R3898" t="str">
        <f>RIGHT(N3898,LEN(N3898)-FIND("/",N3898))</f>
        <v>plays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IF(L3899&gt;0,E3899/L3899,0)</f>
        <v>44</v>
      </c>
      <c r="Q3899" t="str">
        <f>LEFT(N3899,FIND("/",N3899)-1)</f>
        <v>theater</v>
      </c>
      <c r="R3899" t="str">
        <f>RIGHT(N3899,LEN(N3899)-FIND("/",N3899))</f>
        <v>plays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IF(L3900&gt;0,E3900/L3900,0)</f>
        <v>50.875</v>
      </c>
      <c r="Q3900" t="str">
        <f>LEFT(N3900,FIND("/",N3900)-1)</f>
        <v>theater</v>
      </c>
      <c r="R3900" t="str">
        <f>RIGHT(N3900,LEN(N3900)-FIND("/",N3900))</f>
        <v>plays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IF(L3901&gt;0,E3901/L3901,0)</f>
        <v>62.5</v>
      </c>
      <c r="Q3901" t="str">
        <f>LEFT(N3901,FIND("/",N3901)-1)</f>
        <v>theater</v>
      </c>
      <c r="R3901" t="str">
        <f>RIGHT(N3901,LEN(N3901)-FIND("/",N3901))</f>
        <v>plays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IF(L3902&gt;0,E3902/L3902,0)</f>
        <v>27</v>
      </c>
      <c r="Q3902" t="str">
        <f>LEFT(N3902,FIND("/",N3902)-1)</f>
        <v>theater</v>
      </c>
      <c r="R3902" t="str">
        <f>RIGHT(N3902,LEN(N3902)-FIND("/",N3902))</f>
        <v>plays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IF(L3903&gt;0,E3903/L3903,0)</f>
        <v>25</v>
      </c>
      <c r="Q3903" t="str">
        <f>LEFT(N3903,FIND("/",N3903)-1)</f>
        <v>theater</v>
      </c>
      <c r="R3903" t="str">
        <f>RIGHT(N3903,LEN(N3903)-FIND("/",N3903))</f>
        <v>plays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IF(L3904&gt;0,E3904/L3904,0)</f>
        <v>47.258064516129032</v>
      </c>
      <c r="Q3904" t="str">
        <f>LEFT(N3904,FIND("/",N3904)-1)</f>
        <v>theater</v>
      </c>
      <c r="R3904" t="str">
        <f>RIGHT(N3904,LEN(N3904)-FIND("/",N3904))</f>
        <v>plays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>
        <f>IF(L3905&gt;0,E3905/L3905,0)</f>
        <v>0</v>
      </c>
      <c r="Q3905" t="str">
        <f>LEFT(N3905,FIND("/",N3905)-1)</f>
        <v>theater</v>
      </c>
      <c r="R3905" t="str">
        <f>RIGHT(N3905,LEN(N3905)-FIND("/",N3905))</f>
        <v>plays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IF(L3906&gt;0,E3906/L3906,0)</f>
        <v>1.5</v>
      </c>
      <c r="Q3906" t="str">
        <f>LEFT(N3906,FIND("/",N3906)-1)</f>
        <v>theater</v>
      </c>
      <c r="R3906" t="str">
        <f>RIGHT(N3906,LEN(N3906)-FIND("/",N3906))</f>
        <v>plays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IF(L3907&gt;0,E3907/L3907,0)</f>
        <v>24.714285714285715</v>
      </c>
      <c r="Q3907" t="str">
        <f>LEFT(N3907,FIND("/",N3907)-1)</f>
        <v>theater</v>
      </c>
      <c r="R3907" t="str">
        <f>RIGHT(N3907,LEN(N3907)-FIND("/",N3907))</f>
        <v>plays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IF(L3908&gt;0,E3908/L3908,0)</f>
        <v>63.125</v>
      </c>
      <c r="Q3908" t="str">
        <f>LEFT(N3908,FIND("/",N3908)-1)</f>
        <v>theater</v>
      </c>
      <c r="R3908" t="str">
        <f>RIGHT(N3908,LEN(N3908)-FIND("/",N3908))</f>
        <v>plays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IF(L3909&gt;0,E3909/L3909,0)</f>
        <v>38.25</v>
      </c>
      <c r="Q3909" t="str">
        <f>LEFT(N3909,FIND("/",N3909)-1)</f>
        <v>theater</v>
      </c>
      <c r="R3909" t="str">
        <f>RIGHT(N3909,LEN(N3909)-FIND("/",N3909))</f>
        <v>plays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IF(L3910&gt;0,E3910/L3910,0)</f>
        <v>16.25</v>
      </c>
      <c r="Q3910" t="str">
        <f>LEFT(N3910,FIND("/",N3910)-1)</f>
        <v>theater</v>
      </c>
      <c r="R3910" t="str">
        <f>RIGHT(N3910,LEN(N3910)-FIND("/",N3910))</f>
        <v>plays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IF(L3911&gt;0,E3911/L3911,0)</f>
        <v>33.75</v>
      </c>
      <c r="Q3911" t="str">
        <f>LEFT(N3911,FIND("/",N3911)-1)</f>
        <v>theater</v>
      </c>
      <c r="R3911" t="str">
        <f>RIGHT(N3911,LEN(N3911)-FIND("/",N3911))</f>
        <v>plays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IF(L3912&gt;0,E3912/L3912,0)</f>
        <v>61.666666666666664</v>
      </c>
      <c r="Q3912" t="str">
        <f>LEFT(N3912,FIND("/",N3912)-1)</f>
        <v>theater</v>
      </c>
      <c r="R3912" t="str">
        <f>RIGHT(N3912,LEN(N3912)-FIND("/",N3912))</f>
        <v>plays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IF(L3913&gt;0,E3913/L3913,0)</f>
        <v>83.138888888888886</v>
      </c>
      <c r="Q3913" t="str">
        <f>LEFT(N3913,FIND("/",N3913)-1)</f>
        <v>theater</v>
      </c>
      <c r="R3913" t="str">
        <f>RIGHT(N3913,LEN(N3913)-FIND("/",N3913))</f>
        <v>plays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IF(L3914&gt;0,E3914/L3914,0)</f>
        <v>1</v>
      </c>
      <c r="Q3914" t="str">
        <f>LEFT(N3914,FIND("/",N3914)-1)</f>
        <v>theater</v>
      </c>
      <c r="R3914" t="str">
        <f>RIGHT(N3914,LEN(N3914)-FIND("/",N3914))</f>
        <v>plays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IF(L3915&gt;0,E3915/L3915,0)</f>
        <v>142.85714285714286</v>
      </c>
      <c r="Q3915" t="str">
        <f>LEFT(N3915,FIND("/",N3915)-1)</f>
        <v>theater</v>
      </c>
      <c r="R3915" t="str">
        <f>RIGHT(N3915,LEN(N3915)-FIND("/",N3915))</f>
        <v>plays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IF(L3916&gt;0,E3916/L3916,0)</f>
        <v>33.666666666666664</v>
      </c>
      <c r="Q3916" t="str">
        <f>LEFT(N3916,FIND("/",N3916)-1)</f>
        <v>theater</v>
      </c>
      <c r="R3916" t="str">
        <f>RIGHT(N3916,LEN(N3916)-FIND("/",N3916))</f>
        <v>plays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IF(L3917&gt;0,E3917/L3917,0)</f>
        <v>5</v>
      </c>
      <c r="Q3917" t="str">
        <f>LEFT(N3917,FIND("/",N3917)-1)</f>
        <v>theater</v>
      </c>
      <c r="R3917" t="str">
        <f>RIGHT(N3917,LEN(N3917)-FIND("/",N3917))</f>
        <v>plays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>
        <f>IF(L3918&gt;0,E3918/L3918,0)</f>
        <v>0</v>
      </c>
      <c r="Q3918" t="str">
        <f>LEFT(N3918,FIND("/",N3918)-1)</f>
        <v>theater</v>
      </c>
      <c r="R3918" t="str">
        <f>RIGHT(N3918,LEN(N3918)-FIND("/",N3918))</f>
        <v>plays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IF(L3919&gt;0,E3919/L3919,0)</f>
        <v>10</v>
      </c>
      <c r="Q3919" t="str">
        <f>LEFT(N3919,FIND("/",N3919)-1)</f>
        <v>theater</v>
      </c>
      <c r="R3919" t="str">
        <f>RIGHT(N3919,LEN(N3919)-FIND("/",N3919))</f>
        <v>plays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IF(L3920&gt;0,E3920/L3920,0)</f>
        <v>40</v>
      </c>
      <c r="Q3920" t="str">
        <f>LEFT(N3920,FIND("/",N3920)-1)</f>
        <v>theater</v>
      </c>
      <c r="R3920" t="str">
        <f>RIGHT(N3920,LEN(N3920)-FIND("/",N3920))</f>
        <v>plays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IF(L3921&gt;0,E3921/L3921,0)</f>
        <v>30</v>
      </c>
      <c r="Q3921" t="str">
        <f>LEFT(N3921,FIND("/",N3921)-1)</f>
        <v>theater</v>
      </c>
      <c r="R3921" t="str">
        <f>RIGHT(N3921,LEN(N3921)-FIND("/",N3921))</f>
        <v>plays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IF(L3922&gt;0,E3922/L3922,0)</f>
        <v>45</v>
      </c>
      <c r="Q3922" t="str">
        <f>LEFT(N3922,FIND("/",N3922)-1)</f>
        <v>theater</v>
      </c>
      <c r="R3922" t="str">
        <f>RIGHT(N3922,LEN(N3922)-FIND("/",N3922))</f>
        <v>plays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>
        <f>IF(L3923&gt;0,E3923/L3923,0)</f>
        <v>0</v>
      </c>
      <c r="Q3923" t="str">
        <f>LEFT(N3923,FIND("/",N3923)-1)</f>
        <v>theater</v>
      </c>
      <c r="R3923" t="str">
        <f>RIGHT(N3923,LEN(N3923)-FIND("/",N3923))</f>
        <v>plays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IF(L3924&gt;0,E3924/L3924,0)</f>
        <v>10.166666666666666</v>
      </c>
      <c r="Q3924" t="str">
        <f>LEFT(N3924,FIND("/",N3924)-1)</f>
        <v>theater</v>
      </c>
      <c r="R3924" t="str">
        <f>RIGHT(N3924,LEN(N3924)-FIND("/",N3924))</f>
        <v>plays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IF(L3925&gt;0,E3925/L3925,0)</f>
        <v>81.411764705882348</v>
      </c>
      <c r="Q3925" t="str">
        <f>LEFT(N3925,FIND("/",N3925)-1)</f>
        <v>theater</v>
      </c>
      <c r="R3925" t="str">
        <f>RIGHT(N3925,LEN(N3925)-FIND("/",N3925))</f>
        <v>plays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IF(L3926&gt;0,E3926/L3926,0)</f>
        <v>57.25</v>
      </c>
      <c r="Q3926" t="str">
        <f>LEFT(N3926,FIND("/",N3926)-1)</f>
        <v>theater</v>
      </c>
      <c r="R3926" t="str">
        <f>RIGHT(N3926,LEN(N3926)-FIND("/",N3926))</f>
        <v>plays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IF(L3927&gt;0,E3927/L3927,0)</f>
        <v>5</v>
      </c>
      <c r="Q3927" t="str">
        <f>LEFT(N3927,FIND("/",N3927)-1)</f>
        <v>theater</v>
      </c>
      <c r="R3927" t="str">
        <f>RIGHT(N3927,LEN(N3927)-FIND("/",N3927))</f>
        <v>plays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IF(L3928&gt;0,E3928/L3928,0)</f>
        <v>15</v>
      </c>
      <c r="Q3928" t="str">
        <f>LEFT(N3928,FIND("/",N3928)-1)</f>
        <v>theater</v>
      </c>
      <c r="R3928" t="str">
        <f>RIGHT(N3928,LEN(N3928)-FIND("/",N3928))</f>
        <v>plays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IF(L3929&gt;0,E3929/L3929,0)</f>
        <v>12.5</v>
      </c>
      <c r="Q3929" t="str">
        <f>LEFT(N3929,FIND("/",N3929)-1)</f>
        <v>theater</v>
      </c>
      <c r="R3929" t="str">
        <f>RIGHT(N3929,LEN(N3929)-FIND("/",N3929))</f>
        <v>plays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IF(L3930&gt;0,E3930/L3930,0)</f>
        <v>93</v>
      </c>
      <c r="Q3930" t="str">
        <f>LEFT(N3930,FIND("/",N3930)-1)</f>
        <v>theater</v>
      </c>
      <c r="R3930" t="str">
        <f>RIGHT(N3930,LEN(N3930)-FIND("/",N3930))</f>
        <v>plays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IF(L3931&gt;0,E3931/L3931,0)</f>
        <v>32.357142857142854</v>
      </c>
      <c r="Q3931" t="str">
        <f>LEFT(N3931,FIND("/",N3931)-1)</f>
        <v>theater</v>
      </c>
      <c r="R3931" t="str">
        <f>RIGHT(N3931,LEN(N3931)-FIND("/",N3931))</f>
        <v>plays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>
        <f>IF(L3932&gt;0,E3932/L3932,0)</f>
        <v>0</v>
      </c>
      <c r="Q3932" t="str">
        <f>LEFT(N3932,FIND("/",N3932)-1)</f>
        <v>theater</v>
      </c>
      <c r="R3932" t="str">
        <f>RIGHT(N3932,LEN(N3932)-FIND("/",N3932))</f>
        <v>plays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>
        <f>IF(L3933&gt;0,E3933/L3933,0)</f>
        <v>0</v>
      </c>
      <c r="Q3933" t="str">
        <f>LEFT(N3933,FIND("/",N3933)-1)</f>
        <v>theater</v>
      </c>
      <c r="R3933" t="str">
        <f>RIGHT(N3933,LEN(N3933)-FIND("/",N3933))</f>
        <v>plays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IF(L3934&gt;0,E3934/L3934,0)</f>
        <v>1</v>
      </c>
      <c r="Q3934" t="str">
        <f>LEFT(N3934,FIND("/",N3934)-1)</f>
        <v>theater</v>
      </c>
      <c r="R3934" t="str">
        <f>RIGHT(N3934,LEN(N3934)-FIND("/",N3934))</f>
        <v>plays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IF(L3935&gt;0,E3935/L3935,0)</f>
        <v>91.833333333333329</v>
      </c>
      <c r="Q3935" t="str">
        <f>LEFT(N3935,FIND("/",N3935)-1)</f>
        <v>theater</v>
      </c>
      <c r="R3935" t="str">
        <f>RIGHT(N3935,LEN(N3935)-FIND("/",N3935))</f>
        <v>plays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IF(L3936&gt;0,E3936/L3936,0)</f>
        <v>45.833333333333336</v>
      </c>
      <c r="Q3936" t="str">
        <f>LEFT(N3936,FIND("/",N3936)-1)</f>
        <v>theater</v>
      </c>
      <c r="R3936" t="str">
        <f>RIGHT(N3936,LEN(N3936)-FIND("/",N3936))</f>
        <v>plays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IF(L3937&gt;0,E3937/L3937,0)</f>
        <v>57.173913043478258</v>
      </c>
      <c r="Q3937" t="str">
        <f>LEFT(N3937,FIND("/",N3937)-1)</f>
        <v>theater</v>
      </c>
      <c r="R3937" t="str">
        <f>RIGHT(N3937,LEN(N3937)-FIND("/",N3937))</f>
        <v>plays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>
        <f>IF(L3938&gt;0,E3938/L3938,0)</f>
        <v>0</v>
      </c>
      <c r="Q3938" t="str">
        <f>LEFT(N3938,FIND("/",N3938)-1)</f>
        <v>theater</v>
      </c>
      <c r="R3938" t="str">
        <f>RIGHT(N3938,LEN(N3938)-FIND("/",N3938))</f>
        <v>plays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IF(L3939&gt;0,E3939/L3939,0)</f>
        <v>248.5</v>
      </c>
      <c r="Q3939" t="str">
        <f>LEFT(N3939,FIND("/",N3939)-1)</f>
        <v>theater</v>
      </c>
      <c r="R3939" t="str">
        <f>RIGHT(N3939,LEN(N3939)-FIND("/",N3939))</f>
        <v>plays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IF(L3940&gt;0,E3940/L3940,0)</f>
        <v>79.400000000000006</v>
      </c>
      <c r="Q3940" t="str">
        <f>LEFT(N3940,FIND("/",N3940)-1)</f>
        <v>theater</v>
      </c>
      <c r="R3940" t="str">
        <f>RIGHT(N3940,LEN(N3940)-FIND("/",N3940))</f>
        <v>plays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IF(L3941&gt;0,E3941/L3941,0)</f>
        <v>5</v>
      </c>
      <c r="Q3941" t="str">
        <f>LEFT(N3941,FIND("/",N3941)-1)</f>
        <v>theater</v>
      </c>
      <c r="R3941" t="str">
        <f>RIGHT(N3941,LEN(N3941)-FIND("/",N3941))</f>
        <v>plays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IF(L3942&gt;0,E3942/L3942,0)</f>
        <v>5.5</v>
      </c>
      <c r="Q3942" t="str">
        <f>LEFT(N3942,FIND("/",N3942)-1)</f>
        <v>theater</v>
      </c>
      <c r="R3942" t="str">
        <f>RIGHT(N3942,LEN(N3942)-FIND("/",N3942))</f>
        <v>plays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IF(L3943&gt;0,E3943/L3943,0)</f>
        <v>25</v>
      </c>
      <c r="Q3943" t="str">
        <f>LEFT(N3943,FIND("/",N3943)-1)</f>
        <v>theater</v>
      </c>
      <c r="R3943" t="str">
        <f>RIGHT(N3943,LEN(N3943)-FIND("/",N3943))</f>
        <v>plays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>
        <f>IF(L3944&gt;0,E3944/L3944,0)</f>
        <v>0</v>
      </c>
      <c r="Q3944" t="str">
        <f>LEFT(N3944,FIND("/",N3944)-1)</f>
        <v>theater</v>
      </c>
      <c r="R3944" t="str">
        <f>RIGHT(N3944,LEN(N3944)-FIND("/",N3944))</f>
        <v>plays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IF(L3945&gt;0,E3945/L3945,0)</f>
        <v>137.07692307692307</v>
      </c>
      <c r="Q3945" t="str">
        <f>LEFT(N3945,FIND("/",N3945)-1)</f>
        <v>theater</v>
      </c>
      <c r="R3945" t="str">
        <f>RIGHT(N3945,LEN(N3945)-FIND("/",N3945))</f>
        <v>plays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>
        <f>IF(L3946&gt;0,E3946/L3946,0)</f>
        <v>0</v>
      </c>
      <c r="Q3946" t="str">
        <f>LEFT(N3946,FIND("/",N3946)-1)</f>
        <v>theater</v>
      </c>
      <c r="R3946" t="str">
        <f>RIGHT(N3946,LEN(N3946)-FIND("/",N3946))</f>
        <v>plays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IF(L3947&gt;0,E3947/L3947,0)</f>
        <v>5</v>
      </c>
      <c r="Q3947" t="str">
        <f>LEFT(N3947,FIND("/",N3947)-1)</f>
        <v>theater</v>
      </c>
      <c r="R3947" t="str">
        <f>RIGHT(N3947,LEN(N3947)-FIND("/",N3947))</f>
        <v>plays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IF(L3948&gt;0,E3948/L3948,0)</f>
        <v>39</v>
      </c>
      <c r="Q3948" t="str">
        <f>LEFT(N3948,FIND("/",N3948)-1)</f>
        <v>theater</v>
      </c>
      <c r="R3948" t="str">
        <f>RIGHT(N3948,LEN(N3948)-FIND("/",N3948))</f>
        <v>plays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IF(L3949&gt;0,E3949/L3949,0)</f>
        <v>50.5</v>
      </c>
      <c r="Q3949" t="str">
        <f>LEFT(N3949,FIND("/",N3949)-1)</f>
        <v>theater</v>
      </c>
      <c r="R3949" t="str">
        <f>RIGHT(N3949,LEN(N3949)-FIND("/",N3949))</f>
        <v>plays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>
        <f>IF(L3950&gt;0,E3950/L3950,0)</f>
        <v>0</v>
      </c>
      <c r="Q3950" t="str">
        <f>LEFT(N3950,FIND("/",N3950)-1)</f>
        <v>theater</v>
      </c>
      <c r="R3950" t="str">
        <f>RIGHT(N3950,LEN(N3950)-FIND("/",N3950))</f>
        <v>plays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IF(L3951&gt;0,E3951/L3951,0)</f>
        <v>49.28125</v>
      </c>
      <c r="Q3951" t="str">
        <f>LEFT(N3951,FIND("/",N3951)-1)</f>
        <v>theater</v>
      </c>
      <c r="R3951" t="str">
        <f>RIGHT(N3951,LEN(N3951)-FIND("/",N3951))</f>
        <v>plays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IF(L3952&gt;0,E3952/L3952,0)</f>
        <v>25</v>
      </c>
      <c r="Q3952" t="str">
        <f>LEFT(N3952,FIND("/",N3952)-1)</f>
        <v>theater</v>
      </c>
      <c r="R3952" t="str">
        <f>RIGHT(N3952,LEN(N3952)-FIND("/",N3952))</f>
        <v>plays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IF(L3953&gt;0,E3953/L3953,0)</f>
        <v>1</v>
      </c>
      <c r="Q3953" t="str">
        <f>LEFT(N3953,FIND("/",N3953)-1)</f>
        <v>theater</v>
      </c>
      <c r="R3953" t="str">
        <f>RIGHT(N3953,LEN(N3953)-FIND("/",N3953))</f>
        <v>plays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IF(L3954&gt;0,E3954/L3954,0)</f>
        <v>25</v>
      </c>
      <c r="Q3954" t="str">
        <f>LEFT(N3954,FIND("/",N3954)-1)</f>
        <v>theater</v>
      </c>
      <c r="R3954" t="str">
        <f>RIGHT(N3954,LEN(N3954)-FIND("/",N3954))</f>
        <v>plays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>
        <f>IF(L3955&gt;0,E3955/L3955,0)</f>
        <v>0</v>
      </c>
      <c r="Q3955" t="str">
        <f>LEFT(N3955,FIND("/",N3955)-1)</f>
        <v>theater</v>
      </c>
      <c r="R3955" t="str">
        <f>RIGHT(N3955,LEN(N3955)-FIND("/",N3955))</f>
        <v>plays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>
        <f>IF(L3956&gt;0,E3956/L3956,0)</f>
        <v>0</v>
      </c>
      <c r="Q3956" t="str">
        <f>LEFT(N3956,FIND("/",N3956)-1)</f>
        <v>theater</v>
      </c>
      <c r="R3956" t="str">
        <f>RIGHT(N3956,LEN(N3956)-FIND("/",N3956))</f>
        <v>plays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IF(L3957&gt;0,E3957/L3957,0)</f>
        <v>53.125</v>
      </c>
      <c r="Q3957" t="str">
        <f>LEFT(N3957,FIND("/",N3957)-1)</f>
        <v>theater</v>
      </c>
      <c r="R3957" t="str">
        <f>RIGHT(N3957,LEN(N3957)-FIND("/",N3957))</f>
        <v>plays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>
        <f>IF(L3958&gt;0,E3958/L3958,0)</f>
        <v>0</v>
      </c>
      <c r="Q3958" t="str">
        <f>LEFT(N3958,FIND("/",N3958)-1)</f>
        <v>theater</v>
      </c>
      <c r="R3958" t="str">
        <f>RIGHT(N3958,LEN(N3958)-FIND("/",N3958))</f>
        <v>plays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IF(L3959&gt;0,E3959/L3959,0)</f>
        <v>7</v>
      </c>
      <c r="Q3959" t="str">
        <f>LEFT(N3959,FIND("/",N3959)-1)</f>
        <v>theater</v>
      </c>
      <c r="R3959" t="str">
        <f>RIGHT(N3959,LEN(N3959)-FIND("/",N3959))</f>
        <v>plays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IF(L3960&gt;0,E3960/L3960,0)</f>
        <v>40.0625</v>
      </c>
      <c r="Q3960" t="str">
        <f>LEFT(N3960,FIND("/",N3960)-1)</f>
        <v>theater</v>
      </c>
      <c r="R3960" t="str">
        <f>RIGHT(N3960,LEN(N3960)-FIND("/",N3960))</f>
        <v>plays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IF(L3961&gt;0,E3961/L3961,0)</f>
        <v>24.333333333333332</v>
      </c>
      <c r="Q3961" t="str">
        <f>LEFT(N3961,FIND("/",N3961)-1)</f>
        <v>theater</v>
      </c>
      <c r="R3961" t="str">
        <f>RIGHT(N3961,LEN(N3961)-FIND("/",N3961))</f>
        <v>plays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IF(L3962&gt;0,E3962/L3962,0)</f>
        <v>11.25</v>
      </c>
      <c r="Q3962" t="str">
        <f>LEFT(N3962,FIND("/",N3962)-1)</f>
        <v>theater</v>
      </c>
      <c r="R3962" t="str">
        <f>RIGHT(N3962,LEN(N3962)-FIND("/",N3962))</f>
        <v>plays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IF(L3963&gt;0,E3963/L3963,0)</f>
        <v>10.5</v>
      </c>
      <c r="Q3963" t="str">
        <f>LEFT(N3963,FIND("/",N3963)-1)</f>
        <v>theater</v>
      </c>
      <c r="R3963" t="str">
        <f>RIGHT(N3963,LEN(N3963)-FIND("/",N3963))</f>
        <v>plays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IF(L3964&gt;0,E3964/L3964,0)</f>
        <v>15</v>
      </c>
      <c r="Q3964" t="str">
        <f>LEFT(N3964,FIND("/",N3964)-1)</f>
        <v>theater</v>
      </c>
      <c r="R3964" t="str">
        <f>RIGHT(N3964,LEN(N3964)-FIND("/",N3964))</f>
        <v>plays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>
        <f>IF(L3965&gt;0,E3965/L3965,0)</f>
        <v>0</v>
      </c>
      <c r="Q3965" t="str">
        <f>LEFT(N3965,FIND("/",N3965)-1)</f>
        <v>theater</v>
      </c>
      <c r="R3965" t="str">
        <f>RIGHT(N3965,LEN(N3965)-FIND("/",N3965))</f>
        <v>plays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IF(L3966&gt;0,E3966/L3966,0)</f>
        <v>42</v>
      </c>
      <c r="Q3966" t="str">
        <f>LEFT(N3966,FIND("/",N3966)-1)</f>
        <v>theater</v>
      </c>
      <c r="R3966" t="str">
        <f>RIGHT(N3966,LEN(N3966)-FIND("/",N3966))</f>
        <v>plays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IF(L3967&gt;0,E3967/L3967,0)</f>
        <v>71.25</v>
      </c>
      <c r="Q3967" t="str">
        <f>LEFT(N3967,FIND("/",N3967)-1)</f>
        <v>theater</v>
      </c>
      <c r="R3967" t="str">
        <f>RIGHT(N3967,LEN(N3967)-FIND("/",N3967))</f>
        <v>plays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IF(L3968&gt;0,E3968/L3968,0)</f>
        <v>22.5</v>
      </c>
      <c r="Q3968" t="str">
        <f>LEFT(N3968,FIND("/",N3968)-1)</f>
        <v>theater</v>
      </c>
      <c r="R3968" t="str">
        <f>RIGHT(N3968,LEN(N3968)-FIND("/",N3968))</f>
        <v>plays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IF(L3969&gt;0,E3969/L3969,0)</f>
        <v>41</v>
      </c>
      <c r="Q3969" t="str">
        <f>LEFT(N3969,FIND("/",N3969)-1)</f>
        <v>theater</v>
      </c>
      <c r="R3969" t="str">
        <f>RIGHT(N3969,LEN(N3969)-FIND("/",N3969))</f>
        <v>plays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IF(L3970&gt;0,E3970/L3970,0)</f>
        <v>47.909090909090907</v>
      </c>
      <c r="Q3970" t="str">
        <f>LEFT(N3970,FIND("/",N3970)-1)</f>
        <v>theater</v>
      </c>
      <c r="R3970" t="str">
        <f>RIGHT(N3970,LEN(N3970)-FIND("/",N3970))</f>
        <v>plays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IF(L3971&gt;0,E3971/L3971,0)</f>
        <v>35.166666666666664</v>
      </c>
      <c r="Q3971" t="str">
        <f>LEFT(N3971,FIND("/",N3971)-1)</f>
        <v>theater</v>
      </c>
      <c r="R3971" t="str">
        <f>RIGHT(N3971,LEN(N3971)-FIND("/",N3971))</f>
        <v>plays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IF(L3972&gt;0,E3972/L3972,0)</f>
        <v>5.5</v>
      </c>
      <c r="Q3972" t="str">
        <f>LEFT(N3972,FIND("/",N3972)-1)</f>
        <v>theater</v>
      </c>
      <c r="R3972" t="str">
        <f>RIGHT(N3972,LEN(N3972)-FIND("/",N3972))</f>
        <v>plays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IF(L3973&gt;0,E3973/L3973,0)</f>
        <v>22.666666666666668</v>
      </c>
      <c r="Q3973" t="str">
        <f>LEFT(N3973,FIND("/",N3973)-1)</f>
        <v>theater</v>
      </c>
      <c r="R3973" t="str">
        <f>RIGHT(N3973,LEN(N3973)-FIND("/",N3973))</f>
        <v>plays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IF(L3974&gt;0,E3974/L3974,0)</f>
        <v>26.375</v>
      </c>
      <c r="Q3974" t="str">
        <f>LEFT(N3974,FIND("/",N3974)-1)</f>
        <v>theater</v>
      </c>
      <c r="R3974" t="str">
        <f>RIGHT(N3974,LEN(N3974)-FIND("/",N3974))</f>
        <v>plays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IF(L3975&gt;0,E3975/L3975,0)</f>
        <v>105.54054054054055</v>
      </c>
      <c r="Q3975" t="str">
        <f>LEFT(N3975,FIND("/",N3975)-1)</f>
        <v>theater</v>
      </c>
      <c r="R3975" t="str">
        <f>RIGHT(N3975,LEN(N3975)-FIND("/",N3975))</f>
        <v>plays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IF(L3976&gt;0,E3976/L3976,0)</f>
        <v>29.09090909090909</v>
      </c>
      <c r="Q3976" t="str">
        <f>LEFT(N3976,FIND("/",N3976)-1)</f>
        <v>theater</v>
      </c>
      <c r="R3976" t="str">
        <f>RIGHT(N3976,LEN(N3976)-FIND("/",N3976))</f>
        <v>plays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>
        <f>IF(L3977&gt;0,E3977/L3977,0)</f>
        <v>0</v>
      </c>
      <c r="Q3977" t="str">
        <f>LEFT(N3977,FIND("/",N3977)-1)</f>
        <v>theater</v>
      </c>
      <c r="R3977" t="str">
        <f>RIGHT(N3977,LEN(N3977)-FIND("/",N3977))</f>
        <v>plays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IF(L3978&gt;0,E3978/L3978,0)</f>
        <v>62</v>
      </c>
      <c r="Q3978" t="str">
        <f>LEFT(N3978,FIND("/",N3978)-1)</f>
        <v>theater</v>
      </c>
      <c r="R3978" t="str">
        <f>RIGHT(N3978,LEN(N3978)-FIND("/",N3978))</f>
        <v>plays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IF(L3979&gt;0,E3979/L3979,0)</f>
        <v>217.5</v>
      </c>
      <c r="Q3979" t="str">
        <f>LEFT(N3979,FIND("/",N3979)-1)</f>
        <v>theater</v>
      </c>
      <c r="R3979" t="str">
        <f>RIGHT(N3979,LEN(N3979)-FIND("/",N3979))</f>
        <v>plays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IF(L3980&gt;0,E3980/L3980,0)</f>
        <v>26.75</v>
      </c>
      <c r="Q3980" t="str">
        <f>LEFT(N3980,FIND("/",N3980)-1)</f>
        <v>theater</v>
      </c>
      <c r="R3980" t="str">
        <f>RIGHT(N3980,LEN(N3980)-FIND("/",N3980))</f>
        <v>plays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IF(L3981&gt;0,E3981/L3981,0)</f>
        <v>18.333333333333332</v>
      </c>
      <c r="Q3981" t="str">
        <f>LEFT(N3981,FIND("/",N3981)-1)</f>
        <v>theater</v>
      </c>
      <c r="R3981" t="str">
        <f>RIGHT(N3981,LEN(N3981)-FIND("/",N3981))</f>
        <v>plays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IF(L3982&gt;0,E3982/L3982,0)</f>
        <v>64.285714285714292</v>
      </c>
      <c r="Q3982" t="str">
        <f>LEFT(N3982,FIND("/",N3982)-1)</f>
        <v>theater</v>
      </c>
      <c r="R3982" t="str">
        <f>RIGHT(N3982,LEN(N3982)-FIND("/",N3982))</f>
        <v>plays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IF(L3983&gt;0,E3983/L3983,0)</f>
        <v>175</v>
      </c>
      <c r="Q3983" t="str">
        <f>LEFT(N3983,FIND("/",N3983)-1)</f>
        <v>theater</v>
      </c>
      <c r="R3983" t="str">
        <f>RIGHT(N3983,LEN(N3983)-FIND("/",N3983))</f>
        <v>plays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IF(L3984&gt;0,E3984/L3984,0)</f>
        <v>34</v>
      </c>
      <c r="Q3984" t="str">
        <f>LEFT(N3984,FIND("/",N3984)-1)</f>
        <v>theater</v>
      </c>
      <c r="R3984" t="str">
        <f>RIGHT(N3984,LEN(N3984)-FIND("/",N3984))</f>
        <v>plays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IF(L3985&gt;0,E3985/L3985,0)</f>
        <v>84.282608695652172</v>
      </c>
      <c r="Q3985" t="str">
        <f>LEFT(N3985,FIND("/",N3985)-1)</f>
        <v>theater</v>
      </c>
      <c r="R3985" t="str">
        <f>RIGHT(N3985,LEN(N3985)-FIND("/",N3985))</f>
        <v>plays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IF(L3986&gt;0,E3986/L3986,0)</f>
        <v>9.5</v>
      </c>
      <c r="Q3986" t="str">
        <f>LEFT(N3986,FIND("/",N3986)-1)</f>
        <v>theater</v>
      </c>
      <c r="R3986" t="str">
        <f>RIGHT(N3986,LEN(N3986)-FIND("/",N3986))</f>
        <v>plays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IF(L3987&gt;0,E3987/L3987,0)</f>
        <v>33.736842105263158</v>
      </c>
      <c r="Q3987" t="str">
        <f>LEFT(N3987,FIND("/",N3987)-1)</f>
        <v>theater</v>
      </c>
      <c r="R3987" t="str">
        <f>RIGHT(N3987,LEN(N3987)-FIND("/",N3987))</f>
        <v>plays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IF(L3988&gt;0,E3988/L3988,0)</f>
        <v>37.53846153846154</v>
      </c>
      <c r="Q3988" t="str">
        <f>LEFT(N3988,FIND("/",N3988)-1)</f>
        <v>theater</v>
      </c>
      <c r="R3988" t="str">
        <f>RIGHT(N3988,LEN(N3988)-FIND("/",N3988))</f>
        <v>plays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IF(L3989&gt;0,E3989/L3989,0)</f>
        <v>11.615384615384615</v>
      </c>
      <c r="Q3989" t="str">
        <f>LEFT(N3989,FIND("/",N3989)-1)</f>
        <v>theater</v>
      </c>
      <c r="R3989" t="str">
        <f>RIGHT(N3989,LEN(N3989)-FIND("/",N3989))</f>
        <v>plays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IF(L3990&gt;0,E3990/L3990,0)</f>
        <v>8</v>
      </c>
      <c r="Q3990" t="str">
        <f>LEFT(N3990,FIND("/",N3990)-1)</f>
        <v>theater</v>
      </c>
      <c r="R3990" t="str">
        <f>RIGHT(N3990,LEN(N3990)-FIND("/",N3990))</f>
        <v>plays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>
        <f>IF(L3991&gt;0,E3991/L3991,0)</f>
        <v>0</v>
      </c>
      <c r="Q3991" t="str">
        <f>LEFT(N3991,FIND("/",N3991)-1)</f>
        <v>theater</v>
      </c>
      <c r="R3991" t="str">
        <f>RIGHT(N3991,LEN(N3991)-FIND("/",N3991))</f>
        <v>plays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IF(L3992&gt;0,E3992/L3992,0)</f>
        <v>23</v>
      </c>
      <c r="Q3992" t="str">
        <f>LEFT(N3992,FIND("/",N3992)-1)</f>
        <v>theater</v>
      </c>
      <c r="R3992" t="str">
        <f>RIGHT(N3992,LEN(N3992)-FIND("/",N3992))</f>
        <v>plays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IF(L3993&gt;0,E3993/L3993,0)</f>
        <v>100</v>
      </c>
      <c r="Q3993" t="str">
        <f>LEFT(N3993,FIND("/",N3993)-1)</f>
        <v>theater</v>
      </c>
      <c r="R3993" t="str">
        <f>RIGHT(N3993,LEN(N3993)-FIND("/",N3993))</f>
        <v>plays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IF(L3994&gt;0,E3994/L3994,0)</f>
        <v>60.111111111111114</v>
      </c>
      <c r="Q3994" t="str">
        <f>LEFT(N3994,FIND("/",N3994)-1)</f>
        <v>theater</v>
      </c>
      <c r="R3994" t="str">
        <f>RIGHT(N3994,LEN(N3994)-FIND("/",N3994))</f>
        <v>plays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IF(L3995&gt;0,E3995/L3995,0)</f>
        <v>3</v>
      </c>
      <c r="Q3995" t="str">
        <f>LEFT(N3995,FIND("/",N3995)-1)</f>
        <v>theater</v>
      </c>
      <c r="R3995" t="str">
        <f>RIGHT(N3995,LEN(N3995)-FIND("/",N3995))</f>
        <v>plays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IF(L3996&gt;0,E3996/L3996,0)</f>
        <v>5</v>
      </c>
      <c r="Q3996" t="str">
        <f>LEFT(N3996,FIND("/",N3996)-1)</f>
        <v>theater</v>
      </c>
      <c r="R3996" t="str">
        <f>RIGHT(N3996,LEN(N3996)-FIND("/",N3996))</f>
        <v>plays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IF(L3997&gt;0,E3997/L3997,0)</f>
        <v>17.5</v>
      </c>
      <c r="Q3997" t="str">
        <f>LEFT(N3997,FIND("/",N3997)-1)</f>
        <v>theater</v>
      </c>
      <c r="R3997" t="str">
        <f>RIGHT(N3997,LEN(N3997)-FIND("/",N3997))</f>
        <v>plays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IF(L3998&gt;0,E3998/L3998,0)</f>
        <v>29.235294117647058</v>
      </c>
      <c r="Q3998" t="str">
        <f>LEFT(N3998,FIND("/",N3998)-1)</f>
        <v>theater</v>
      </c>
      <c r="R3998" t="str">
        <f>RIGHT(N3998,LEN(N3998)-FIND("/",N3998))</f>
        <v>plays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>
        <f>IF(L3999&gt;0,E3999/L3999,0)</f>
        <v>0</v>
      </c>
      <c r="Q3999" t="str">
        <f>LEFT(N3999,FIND("/",N3999)-1)</f>
        <v>theater</v>
      </c>
      <c r="R3999" t="str">
        <f>RIGHT(N3999,LEN(N3999)-FIND("/",N3999))</f>
        <v>plays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IF(L4000&gt;0,E4000/L4000,0)</f>
        <v>59.583333333333336</v>
      </c>
      <c r="Q4000" t="str">
        <f>LEFT(N4000,FIND("/",N4000)-1)</f>
        <v>theater</v>
      </c>
      <c r="R4000" t="str">
        <f>RIGHT(N4000,LEN(N4000)-FIND("/",N4000))</f>
        <v>plays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IF(L4001&gt;0,E4001/L4001,0)</f>
        <v>82.571428571428569</v>
      </c>
      <c r="Q4001" t="str">
        <f>LEFT(N4001,FIND("/",N4001)-1)</f>
        <v>theater</v>
      </c>
      <c r="R4001" t="str">
        <f>RIGHT(N4001,LEN(N4001)-FIND("/",N4001))</f>
        <v>plays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IF(L4002&gt;0,E4002/L4002,0)</f>
        <v>10</v>
      </c>
      <c r="Q4002" t="str">
        <f>LEFT(N4002,FIND("/",N4002)-1)</f>
        <v>theater</v>
      </c>
      <c r="R4002" t="str">
        <f>RIGHT(N4002,LEN(N4002)-FIND("/",N4002))</f>
        <v>plays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IF(L4003&gt;0,E4003/L4003,0)</f>
        <v>32.357142857142854</v>
      </c>
      <c r="Q4003" t="str">
        <f>LEFT(N4003,FIND("/",N4003)-1)</f>
        <v>theater</v>
      </c>
      <c r="R4003" t="str">
        <f>RIGHT(N4003,LEN(N4003)-FIND("/",N4003))</f>
        <v>plays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IF(L4004&gt;0,E4004/L4004,0)</f>
        <v>5.75</v>
      </c>
      <c r="Q4004" t="str">
        <f>LEFT(N4004,FIND("/",N4004)-1)</f>
        <v>theater</v>
      </c>
      <c r="R4004" t="str">
        <f>RIGHT(N4004,LEN(N4004)-FIND("/",N4004))</f>
        <v>plays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IF(L4005&gt;0,E4005/L4005,0)</f>
        <v>100.5</v>
      </c>
      <c r="Q4005" t="str">
        <f>LEFT(N4005,FIND("/",N4005)-1)</f>
        <v>theater</v>
      </c>
      <c r="R4005" t="str">
        <f>RIGHT(N4005,LEN(N4005)-FIND("/",N4005))</f>
        <v>plays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IF(L4006&gt;0,E4006/L4006,0)</f>
        <v>1</v>
      </c>
      <c r="Q4006" t="str">
        <f>LEFT(N4006,FIND("/",N4006)-1)</f>
        <v>theater</v>
      </c>
      <c r="R4006" t="str">
        <f>RIGHT(N4006,LEN(N4006)-FIND("/",N4006))</f>
        <v>plays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IF(L4007&gt;0,E4007/L4007,0)</f>
        <v>20</v>
      </c>
      <c r="Q4007" t="str">
        <f>LEFT(N4007,FIND("/",N4007)-1)</f>
        <v>theater</v>
      </c>
      <c r="R4007" t="str">
        <f>RIGHT(N4007,LEN(N4007)-FIND("/",N4007))</f>
        <v>plays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IF(L4008&gt;0,E4008/L4008,0)</f>
        <v>2</v>
      </c>
      <c r="Q4008" t="str">
        <f>LEFT(N4008,FIND("/",N4008)-1)</f>
        <v>theater</v>
      </c>
      <c r="R4008" t="str">
        <f>RIGHT(N4008,LEN(N4008)-FIND("/",N4008))</f>
        <v>plays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IF(L4009&gt;0,E4009/L4009,0)</f>
        <v>5</v>
      </c>
      <c r="Q4009" t="str">
        <f>LEFT(N4009,FIND("/",N4009)-1)</f>
        <v>theater</v>
      </c>
      <c r="R4009" t="str">
        <f>RIGHT(N4009,LEN(N4009)-FIND("/",N4009))</f>
        <v>plays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IF(L4010&gt;0,E4010/L4010,0)</f>
        <v>15</v>
      </c>
      <c r="Q4010" t="str">
        <f>LEFT(N4010,FIND("/",N4010)-1)</f>
        <v>theater</v>
      </c>
      <c r="R4010" t="str">
        <f>RIGHT(N4010,LEN(N4010)-FIND("/",N4010))</f>
        <v>plays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IF(L4011&gt;0,E4011/L4011,0)</f>
        <v>25</v>
      </c>
      <c r="Q4011" t="str">
        <f>LEFT(N4011,FIND("/",N4011)-1)</f>
        <v>theater</v>
      </c>
      <c r="R4011" t="str">
        <f>RIGHT(N4011,LEN(N4011)-FIND("/",N4011))</f>
        <v>plays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IF(L4012&gt;0,E4012/L4012,0)</f>
        <v>45.842105263157897</v>
      </c>
      <c r="Q4012" t="str">
        <f>LEFT(N4012,FIND("/",N4012)-1)</f>
        <v>theater</v>
      </c>
      <c r="R4012" t="str">
        <f>RIGHT(N4012,LEN(N4012)-FIND("/",N4012))</f>
        <v>plays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IF(L4013&gt;0,E4013/L4013,0)</f>
        <v>4.75</v>
      </c>
      <c r="Q4013" t="str">
        <f>LEFT(N4013,FIND("/",N4013)-1)</f>
        <v>theater</v>
      </c>
      <c r="R4013" t="str">
        <f>RIGHT(N4013,LEN(N4013)-FIND("/",N4013))</f>
        <v>plays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>
        <f>IF(L4014&gt;0,E4014/L4014,0)</f>
        <v>0</v>
      </c>
      <c r="Q4014" t="str">
        <f>LEFT(N4014,FIND("/",N4014)-1)</f>
        <v>theater</v>
      </c>
      <c r="R4014" t="str">
        <f>RIGHT(N4014,LEN(N4014)-FIND("/",N4014))</f>
        <v>plays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IF(L4015&gt;0,E4015/L4015,0)</f>
        <v>13</v>
      </c>
      <c r="Q4015" t="str">
        <f>LEFT(N4015,FIND("/",N4015)-1)</f>
        <v>theater</v>
      </c>
      <c r="R4015" t="str">
        <f>RIGHT(N4015,LEN(N4015)-FIND("/",N4015))</f>
        <v>plays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>
        <f>IF(L4016&gt;0,E4016/L4016,0)</f>
        <v>0</v>
      </c>
      <c r="Q4016" t="str">
        <f>LEFT(N4016,FIND("/",N4016)-1)</f>
        <v>theater</v>
      </c>
      <c r="R4016" t="str">
        <f>RIGHT(N4016,LEN(N4016)-FIND("/",N4016))</f>
        <v>plays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IF(L4017&gt;0,E4017/L4017,0)</f>
        <v>1</v>
      </c>
      <c r="Q4017" t="str">
        <f>LEFT(N4017,FIND("/",N4017)-1)</f>
        <v>theater</v>
      </c>
      <c r="R4017" t="str">
        <f>RIGHT(N4017,LEN(N4017)-FIND("/",N4017))</f>
        <v>plays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IF(L4018&gt;0,E4018/L4018,0)</f>
        <v>10</v>
      </c>
      <c r="Q4018" t="str">
        <f>LEFT(N4018,FIND("/",N4018)-1)</f>
        <v>theater</v>
      </c>
      <c r="R4018" t="str">
        <f>RIGHT(N4018,LEN(N4018)-FIND("/",N4018))</f>
        <v>plays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IF(L4019&gt;0,E4019/L4019,0)</f>
        <v>52.5</v>
      </c>
      <c r="Q4019" t="str">
        <f>LEFT(N4019,FIND("/",N4019)-1)</f>
        <v>theater</v>
      </c>
      <c r="R4019" t="str">
        <f>RIGHT(N4019,LEN(N4019)-FIND("/",N4019))</f>
        <v>plays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IF(L4020&gt;0,E4020/L4020,0)</f>
        <v>32.5</v>
      </c>
      <c r="Q4020" t="str">
        <f>LEFT(N4020,FIND("/",N4020)-1)</f>
        <v>theater</v>
      </c>
      <c r="R4020" t="str">
        <f>RIGHT(N4020,LEN(N4020)-FIND("/",N4020))</f>
        <v>plays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IF(L4021&gt;0,E4021/L4021,0)</f>
        <v>7.25</v>
      </c>
      <c r="Q4021" t="str">
        <f>LEFT(N4021,FIND("/",N4021)-1)</f>
        <v>theater</v>
      </c>
      <c r="R4021" t="str">
        <f>RIGHT(N4021,LEN(N4021)-FIND("/",N4021))</f>
        <v>plays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IF(L4022&gt;0,E4022/L4022,0)</f>
        <v>33.333333333333336</v>
      </c>
      <c r="Q4022" t="str">
        <f>LEFT(N4022,FIND("/",N4022)-1)</f>
        <v>theater</v>
      </c>
      <c r="R4022" t="str">
        <f>RIGHT(N4022,LEN(N4022)-FIND("/",N4022))</f>
        <v>plays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IF(L4023&gt;0,E4023/L4023,0)</f>
        <v>62.5</v>
      </c>
      <c r="Q4023" t="str">
        <f>LEFT(N4023,FIND("/",N4023)-1)</f>
        <v>theater</v>
      </c>
      <c r="R4023" t="str">
        <f>RIGHT(N4023,LEN(N4023)-FIND("/",N4023))</f>
        <v>plays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IF(L4024&gt;0,E4024/L4024,0)</f>
        <v>63.558375634517766</v>
      </c>
      <c r="Q4024" t="str">
        <f>LEFT(N4024,FIND("/",N4024)-1)</f>
        <v>theater</v>
      </c>
      <c r="R4024" t="str">
        <f>RIGHT(N4024,LEN(N4024)-FIND("/",N4024))</f>
        <v>plays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>IF(L4025&gt;0,E4025/L4025,0)</f>
        <v>0</v>
      </c>
      <c r="Q4025" t="str">
        <f>LEFT(N4025,FIND("/",N4025)-1)</f>
        <v>theater</v>
      </c>
      <c r="R4025" t="str">
        <f>RIGHT(N4025,LEN(N4025)-FIND("/",N4025))</f>
        <v>plays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IF(L4026&gt;0,E4026/L4026,0)</f>
        <v>10</v>
      </c>
      <c r="Q4026" t="str">
        <f>LEFT(N4026,FIND("/",N4026)-1)</f>
        <v>theater</v>
      </c>
      <c r="R4026" t="str">
        <f>RIGHT(N4026,LEN(N4026)-FIND("/",N4026))</f>
        <v>plays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IF(L4027&gt;0,E4027/L4027,0)</f>
        <v>62.5</v>
      </c>
      <c r="Q4027" t="str">
        <f>LEFT(N4027,FIND("/",N4027)-1)</f>
        <v>theater</v>
      </c>
      <c r="R4027" t="str">
        <f>RIGHT(N4027,LEN(N4027)-FIND("/",N4027))</f>
        <v>plays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>IF(L4028&gt;0,E4028/L4028,0)</f>
        <v>0</v>
      </c>
      <c r="Q4028" t="str">
        <f>LEFT(N4028,FIND("/",N4028)-1)</f>
        <v>theater</v>
      </c>
      <c r="R4028" t="str">
        <f>RIGHT(N4028,LEN(N4028)-FIND("/",N4028))</f>
        <v>plays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IF(L4029&gt;0,E4029/L4029,0)</f>
        <v>30.714285714285715</v>
      </c>
      <c r="Q4029" t="str">
        <f>LEFT(N4029,FIND("/",N4029)-1)</f>
        <v>theater</v>
      </c>
      <c r="R4029" t="str">
        <f>RIGHT(N4029,LEN(N4029)-FIND("/",N4029))</f>
        <v>plays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IF(L4030&gt;0,E4030/L4030,0)</f>
        <v>51</v>
      </c>
      <c r="Q4030" t="str">
        <f>LEFT(N4030,FIND("/",N4030)-1)</f>
        <v>theater</v>
      </c>
      <c r="R4030" t="str">
        <f>RIGHT(N4030,LEN(N4030)-FIND("/",N4030))</f>
        <v>plays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>IF(L4031&gt;0,E4031/L4031,0)</f>
        <v>0</v>
      </c>
      <c r="Q4031" t="str">
        <f>LEFT(N4031,FIND("/",N4031)-1)</f>
        <v>theater</v>
      </c>
      <c r="R4031" t="str">
        <f>RIGHT(N4031,LEN(N4031)-FIND("/",N4031))</f>
        <v>plays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IF(L4032&gt;0,E4032/L4032,0)</f>
        <v>66.666666666666671</v>
      </c>
      <c r="Q4032" t="str">
        <f>LEFT(N4032,FIND("/",N4032)-1)</f>
        <v>theater</v>
      </c>
      <c r="R4032" t="str">
        <f>RIGHT(N4032,LEN(N4032)-FIND("/",N4032))</f>
        <v>plays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>IF(L4033&gt;0,E4033/L4033,0)</f>
        <v>0</v>
      </c>
      <c r="Q4033" t="str">
        <f>LEFT(N4033,FIND("/",N4033)-1)</f>
        <v>theater</v>
      </c>
      <c r="R4033" t="str">
        <f>RIGHT(N4033,LEN(N4033)-FIND("/",N4033))</f>
        <v>plays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IF(L4034&gt;0,E4034/L4034,0)</f>
        <v>59</v>
      </c>
      <c r="Q4034" t="str">
        <f>LEFT(N4034,FIND("/",N4034)-1)</f>
        <v>theater</v>
      </c>
      <c r="R4034" t="str">
        <f>RIGHT(N4034,LEN(N4034)-FIND("/",N4034))</f>
        <v>plays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IF(L4035&gt;0,E4035/L4035,0)</f>
        <v>65.340319148936175</v>
      </c>
      <c r="Q4035" t="str">
        <f>LEFT(N4035,FIND("/",N4035)-1)</f>
        <v>theater</v>
      </c>
      <c r="R4035" t="str">
        <f>RIGHT(N4035,LEN(N4035)-FIND("/",N4035))</f>
        <v>plays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IF(L4036&gt;0,E4036/L4036,0)</f>
        <v>100</v>
      </c>
      <c r="Q4036" t="str">
        <f>LEFT(N4036,FIND("/",N4036)-1)</f>
        <v>theater</v>
      </c>
      <c r="R4036" t="str">
        <f>RIGHT(N4036,LEN(N4036)-FIND("/",N4036))</f>
        <v>plays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IF(L4037&gt;0,E4037/L4037,0)</f>
        <v>147.4</v>
      </c>
      <c r="Q4037" t="str">
        <f>LEFT(N4037,FIND("/",N4037)-1)</f>
        <v>theater</v>
      </c>
      <c r="R4037" t="str">
        <f>RIGHT(N4037,LEN(N4037)-FIND("/",N4037))</f>
        <v>plays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IF(L4038&gt;0,E4038/L4038,0)</f>
        <v>166.05882352941177</v>
      </c>
      <c r="Q4038" t="str">
        <f>LEFT(N4038,FIND("/",N4038)-1)</f>
        <v>theater</v>
      </c>
      <c r="R4038" t="str">
        <f>RIGHT(N4038,LEN(N4038)-FIND("/",N4038))</f>
        <v>plays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IF(L4039&gt;0,E4039/L4039,0)</f>
        <v>40</v>
      </c>
      <c r="Q4039" t="str">
        <f>LEFT(N4039,FIND("/",N4039)-1)</f>
        <v>theater</v>
      </c>
      <c r="R4039" t="str">
        <f>RIGHT(N4039,LEN(N4039)-FIND("/",N4039))</f>
        <v>plays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IF(L4040&gt;0,E4040/L4040,0)</f>
        <v>75.25</v>
      </c>
      <c r="Q4040" t="str">
        <f>LEFT(N4040,FIND("/",N4040)-1)</f>
        <v>theater</v>
      </c>
      <c r="R4040" t="str">
        <f>RIGHT(N4040,LEN(N4040)-FIND("/",N4040))</f>
        <v>plays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IF(L4041&gt;0,E4041/L4041,0)</f>
        <v>60</v>
      </c>
      <c r="Q4041" t="str">
        <f>LEFT(N4041,FIND("/",N4041)-1)</f>
        <v>theater</v>
      </c>
      <c r="R4041" t="str">
        <f>RIGHT(N4041,LEN(N4041)-FIND("/",N4041))</f>
        <v>plays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IF(L4042&gt;0,E4042/L4042,0)</f>
        <v>1250</v>
      </c>
      <c r="Q4042" t="str">
        <f>LEFT(N4042,FIND("/",N4042)-1)</f>
        <v>theater</v>
      </c>
      <c r="R4042" t="str">
        <f>RIGHT(N4042,LEN(N4042)-FIND("/",N4042))</f>
        <v>plays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IF(L4043&gt;0,E4043/L4043,0)</f>
        <v>10.5</v>
      </c>
      <c r="Q4043" t="str">
        <f>LEFT(N4043,FIND("/",N4043)-1)</f>
        <v>theater</v>
      </c>
      <c r="R4043" t="str">
        <f>RIGHT(N4043,LEN(N4043)-FIND("/",N4043))</f>
        <v>plays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IF(L4044&gt;0,E4044/L4044,0)</f>
        <v>7</v>
      </c>
      <c r="Q4044" t="str">
        <f>LEFT(N4044,FIND("/",N4044)-1)</f>
        <v>theater</v>
      </c>
      <c r="R4044" t="str">
        <f>RIGHT(N4044,LEN(N4044)-FIND("/",N4044))</f>
        <v>plays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>
        <f>IF(L4045&gt;0,E4045/L4045,0)</f>
        <v>0</v>
      </c>
      <c r="Q4045" t="str">
        <f>LEFT(N4045,FIND("/",N4045)-1)</f>
        <v>theater</v>
      </c>
      <c r="R4045" t="str">
        <f>RIGHT(N4045,LEN(N4045)-FIND("/",N4045))</f>
        <v>plays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IF(L4046&gt;0,E4046/L4046,0)</f>
        <v>56.25</v>
      </c>
      <c r="Q4046" t="str">
        <f>LEFT(N4046,FIND("/",N4046)-1)</f>
        <v>theater</v>
      </c>
      <c r="R4046" t="str">
        <f>RIGHT(N4046,LEN(N4046)-FIND("/",N4046))</f>
        <v>plays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IF(L4047&gt;0,E4047/L4047,0)</f>
        <v>1</v>
      </c>
      <c r="Q4047" t="str">
        <f>LEFT(N4047,FIND("/",N4047)-1)</f>
        <v>theater</v>
      </c>
      <c r="R4047" t="str">
        <f>RIGHT(N4047,LEN(N4047)-FIND("/",N4047))</f>
        <v>plays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IF(L4048&gt;0,E4048/L4048,0)</f>
        <v>38.333333333333336</v>
      </c>
      <c r="Q4048" t="str">
        <f>LEFT(N4048,FIND("/",N4048)-1)</f>
        <v>theater</v>
      </c>
      <c r="R4048" t="str">
        <f>RIGHT(N4048,LEN(N4048)-FIND("/",N4048))</f>
        <v>plays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IF(L4049&gt;0,E4049/L4049,0)</f>
        <v>27.5</v>
      </c>
      <c r="Q4049" t="str">
        <f>LEFT(N4049,FIND("/",N4049)-1)</f>
        <v>theater</v>
      </c>
      <c r="R4049" t="str">
        <f>RIGHT(N4049,LEN(N4049)-FIND("/",N4049))</f>
        <v>plays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IF(L4050&gt;0,E4050/L4050,0)</f>
        <v>32.978021978021978</v>
      </c>
      <c r="Q4050" t="str">
        <f>LEFT(N4050,FIND("/",N4050)-1)</f>
        <v>theater</v>
      </c>
      <c r="R4050" t="str">
        <f>RIGHT(N4050,LEN(N4050)-FIND("/",N4050))</f>
        <v>plays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IF(L4051&gt;0,E4051/L4051,0)</f>
        <v>16</v>
      </c>
      <c r="Q4051" t="str">
        <f>LEFT(N4051,FIND("/",N4051)-1)</f>
        <v>theater</v>
      </c>
      <c r="R4051" t="str">
        <f>RIGHT(N4051,LEN(N4051)-FIND("/",N4051))</f>
        <v>plays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IF(L4052&gt;0,E4052/L4052,0)</f>
        <v>1</v>
      </c>
      <c r="Q4052" t="str">
        <f>LEFT(N4052,FIND("/",N4052)-1)</f>
        <v>theater</v>
      </c>
      <c r="R4052" t="str">
        <f>RIGHT(N4052,LEN(N4052)-FIND("/",N4052))</f>
        <v>plays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>
        <f>IF(L4053&gt;0,E4053/L4053,0)</f>
        <v>0</v>
      </c>
      <c r="Q4053" t="str">
        <f>LEFT(N4053,FIND("/",N4053)-1)</f>
        <v>theater</v>
      </c>
      <c r="R4053" t="str">
        <f>RIGHT(N4053,LEN(N4053)-FIND("/",N4053))</f>
        <v>plays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IF(L4054&gt;0,E4054/L4054,0)</f>
        <v>86.615384615384613</v>
      </c>
      <c r="Q4054" t="str">
        <f>LEFT(N4054,FIND("/",N4054)-1)</f>
        <v>theater</v>
      </c>
      <c r="R4054" t="str">
        <f>RIGHT(N4054,LEN(N4054)-FIND("/",N4054))</f>
        <v>plays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IF(L4055&gt;0,E4055/L4055,0)</f>
        <v>55</v>
      </c>
      <c r="Q4055" t="str">
        <f>LEFT(N4055,FIND("/",N4055)-1)</f>
        <v>theater</v>
      </c>
      <c r="R4055" t="str">
        <f>RIGHT(N4055,LEN(N4055)-FIND("/",N4055))</f>
        <v>plays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>
        <f>IF(L4056&gt;0,E4056/L4056,0)</f>
        <v>0</v>
      </c>
      <c r="Q4056" t="str">
        <f>LEFT(N4056,FIND("/",N4056)-1)</f>
        <v>theater</v>
      </c>
      <c r="R4056" t="str">
        <f>RIGHT(N4056,LEN(N4056)-FIND("/",N4056))</f>
        <v>plays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IF(L4057&gt;0,E4057/L4057,0)</f>
        <v>41.952380952380949</v>
      </c>
      <c r="Q4057" t="str">
        <f>LEFT(N4057,FIND("/",N4057)-1)</f>
        <v>theater</v>
      </c>
      <c r="R4057" t="str">
        <f>RIGHT(N4057,LEN(N4057)-FIND("/",N4057))</f>
        <v>plays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IF(L4058&gt;0,E4058/L4058,0)</f>
        <v>88.333333333333329</v>
      </c>
      <c r="Q4058" t="str">
        <f>LEFT(N4058,FIND("/",N4058)-1)</f>
        <v>theater</v>
      </c>
      <c r="R4058" t="str">
        <f>RIGHT(N4058,LEN(N4058)-FIND("/",N4058))</f>
        <v>plays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IF(L4059&gt;0,E4059/L4059,0)</f>
        <v>129.16666666666666</v>
      </c>
      <c r="Q4059" t="str">
        <f>LEFT(N4059,FIND("/",N4059)-1)</f>
        <v>theater</v>
      </c>
      <c r="R4059" t="str">
        <f>RIGHT(N4059,LEN(N4059)-FIND("/",N4059))</f>
        <v>plays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IF(L4060&gt;0,E4060/L4060,0)</f>
        <v>23.75</v>
      </c>
      <c r="Q4060" t="str">
        <f>LEFT(N4060,FIND("/",N4060)-1)</f>
        <v>theater</v>
      </c>
      <c r="R4060" t="str">
        <f>RIGHT(N4060,LEN(N4060)-FIND("/",N4060))</f>
        <v>plays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IF(L4061&gt;0,E4061/L4061,0)</f>
        <v>35.714285714285715</v>
      </c>
      <c r="Q4061" t="str">
        <f>LEFT(N4061,FIND("/",N4061)-1)</f>
        <v>theater</v>
      </c>
      <c r="R4061" t="str">
        <f>RIGHT(N4061,LEN(N4061)-FIND("/",N4061))</f>
        <v>plays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IF(L4062&gt;0,E4062/L4062,0)</f>
        <v>57</v>
      </c>
      <c r="Q4062" t="str">
        <f>LEFT(N4062,FIND("/",N4062)-1)</f>
        <v>theater</v>
      </c>
      <c r="R4062" t="str">
        <f>RIGHT(N4062,LEN(N4062)-FIND("/",N4062))</f>
        <v>plays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>IF(L4063&gt;0,E4063/L4063,0)</f>
        <v>0</v>
      </c>
      <c r="Q4063" t="str">
        <f>LEFT(N4063,FIND("/",N4063)-1)</f>
        <v>theater</v>
      </c>
      <c r="R4063" t="str">
        <f>RIGHT(N4063,LEN(N4063)-FIND("/",N4063))</f>
        <v>plays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IF(L4064&gt;0,E4064/L4064,0)</f>
        <v>163.33333333333334</v>
      </c>
      <c r="Q4064" t="str">
        <f>LEFT(N4064,FIND("/",N4064)-1)</f>
        <v>theater</v>
      </c>
      <c r="R4064" t="str">
        <f>RIGHT(N4064,LEN(N4064)-FIND("/",N4064))</f>
        <v>plays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IF(L4065&gt;0,E4065/L4065,0)</f>
        <v>15</v>
      </c>
      <c r="Q4065" t="str">
        <f>LEFT(N4065,FIND("/",N4065)-1)</f>
        <v>theater</v>
      </c>
      <c r="R4065" t="str">
        <f>RIGHT(N4065,LEN(N4065)-FIND("/",N4065))</f>
        <v>plays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IF(L4066&gt;0,E4066/L4066,0)</f>
        <v>64.166666666666671</v>
      </c>
      <c r="Q4066" t="str">
        <f>LEFT(N4066,FIND("/",N4066)-1)</f>
        <v>theater</v>
      </c>
      <c r="R4066" t="str">
        <f>RIGHT(N4066,LEN(N4066)-FIND("/",N4066))</f>
        <v>plays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IF(L4067&gt;0,E4067/L4067,0)</f>
        <v>6.75</v>
      </c>
      <c r="Q4067" t="str">
        <f>LEFT(N4067,FIND("/",N4067)-1)</f>
        <v>theater</v>
      </c>
      <c r="R4067" t="str">
        <f>RIGHT(N4067,LEN(N4067)-FIND("/",N4067))</f>
        <v>plays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IF(L4068&gt;0,E4068/L4068,0)</f>
        <v>25</v>
      </c>
      <c r="Q4068" t="str">
        <f>LEFT(N4068,FIND("/",N4068)-1)</f>
        <v>theater</v>
      </c>
      <c r="R4068" t="str">
        <f>RIGHT(N4068,LEN(N4068)-FIND("/",N4068))</f>
        <v>plays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IF(L4069&gt;0,E4069/L4069,0)</f>
        <v>179.11764705882354</v>
      </c>
      <c r="Q4069" t="str">
        <f>LEFT(N4069,FIND("/",N4069)-1)</f>
        <v>theater</v>
      </c>
      <c r="R4069" t="str">
        <f>RIGHT(N4069,LEN(N4069)-FIND("/",N4069))</f>
        <v>plays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IF(L4070&gt;0,E4070/L4070,0)</f>
        <v>34.950000000000003</v>
      </c>
      <c r="Q4070" t="str">
        <f>LEFT(N4070,FIND("/",N4070)-1)</f>
        <v>theater</v>
      </c>
      <c r="R4070" t="str">
        <f>RIGHT(N4070,LEN(N4070)-FIND("/",N4070))</f>
        <v>plays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IF(L4071&gt;0,E4071/L4071,0)</f>
        <v>33.07692307692308</v>
      </c>
      <c r="Q4071" t="str">
        <f>LEFT(N4071,FIND("/",N4071)-1)</f>
        <v>theater</v>
      </c>
      <c r="R4071" t="str">
        <f>RIGHT(N4071,LEN(N4071)-FIND("/",N4071))</f>
        <v>plays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IF(L4072&gt;0,E4072/L4072,0)</f>
        <v>27.5</v>
      </c>
      <c r="Q4072" t="str">
        <f>LEFT(N4072,FIND("/",N4072)-1)</f>
        <v>theater</v>
      </c>
      <c r="R4072" t="str">
        <f>RIGHT(N4072,LEN(N4072)-FIND("/",N4072))</f>
        <v>plays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>
        <f>IF(L4073&gt;0,E4073/L4073,0)</f>
        <v>0</v>
      </c>
      <c r="Q4073" t="str">
        <f>LEFT(N4073,FIND("/",N4073)-1)</f>
        <v>theater</v>
      </c>
      <c r="R4073" t="str">
        <f>RIGHT(N4073,LEN(N4073)-FIND("/",N4073))</f>
        <v>plays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IF(L4074&gt;0,E4074/L4074,0)</f>
        <v>2</v>
      </c>
      <c r="Q4074" t="str">
        <f>LEFT(N4074,FIND("/",N4074)-1)</f>
        <v>theater</v>
      </c>
      <c r="R4074" t="str">
        <f>RIGHT(N4074,LEN(N4074)-FIND("/",N4074))</f>
        <v>plays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IF(L4075&gt;0,E4075/L4075,0)</f>
        <v>18.5</v>
      </c>
      <c r="Q4075" t="str">
        <f>LEFT(N4075,FIND("/",N4075)-1)</f>
        <v>theater</v>
      </c>
      <c r="R4075" t="str">
        <f>RIGHT(N4075,LEN(N4075)-FIND("/",N4075))</f>
        <v>plays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IF(L4076&gt;0,E4076/L4076,0)</f>
        <v>35</v>
      </c>
      <c r="Q4076" t="str">
        <f>LEFT(N4076,FIND("/",N4076)-1)</f>
        <v>theater</v>
      </c>
      <c r="R4076" t="str">
        <f>RIGHT(N4076,LEN(N4076)-FIND("/",N4076))</f>
        <v>plays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IF(L4077&gt;0,E4077/L4077,0)</f>
        <v>44.307692307692307</v>
      </c>
      <c r="Q4077" t="str">
        <f>LEFT(N4077,FIND("/",N4077)-1)</f>
        <v>theater</v>
      </c>
      <c r="R4077" t="str">
        <f>RIGHT(N4077,LEN(N4077)-FIND("/",N4077))</f>
        <v>plays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>
        <f>IF(L4078&gt;0,E4078/L4078,0)</f>
        <v>0</v>
      </c>
      <c r="Q4078" t="str">
        <f>LEFT(N4078,FIND("/",N4078)-1)</f>
        <v>theater</v>
      </c>
      <c r="R4078" t="str">
        <f>RIGHT(N4078,LEN(N4078)-FIND("/",N4078))</f>
        <v>plays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IF(L4079&gt;0,E4079/L4079,0)</f>
        <v>222.5</v>
      </c>
      <c r="Q4079" t="str">
        <f>LEFT(N4079,FIND("/",N4079)-1)</f>
        <v>theater</v>
      </c>
      <c r="R4079" t="str">
        <f>RIGHT(N4079,LEN(N4079)-FIND("/",N4079))</f>
        <v>plays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>IF(L4080&gt;0,E4080/L4080,0)</f>
        <v>0</v>
      </c>
      <c r="Q4080" t="str">
        <f>LEFT(N4080,FIND("/",N4080)-1)</f>
        <v>theater</v>
      </c>
      <c r="R4080" t="str">
        <f>RIGHT(N4080,LEN(N4080)-FIND("/",N4080))</f>
        <v>plays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IF(L4081&gt;0,E4081/L4081,0)</f>
        <v>5</v>
      </c>
      <c r="Q4081" t="str">
        <f>LEFT(N4081,FIND("/",N4081)-1)</f>
        <v>theater</v>
      </c>
      <c r="R4081" t="str">
        <f>RIGHT(N4081,LEN(N4081)-FIND("/",N4081))</f>
        <v>plays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>IF(L4082&gt;0,E4082/L4082,0)</f>
        <v>0</v>
      </c>
      <c r="Q4082" t="str">
        <f>LEFT(N4082,FIND("/",N4082)-1)</f>
        <v>theater</v>
      </c>
      <c r="R4082" t="str">
        <f>RIGHT(N4082,LEN(N4082)-FIND("/",N4082))</f>
        <v>plays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IF(L4083&gt;0,E4083/L4083,0)</f>
        <v>29.166666666666668</v>
      </c>
      <c r="Q4083" t="str">
        <f>LEFT(N4083,FIND("/",N4083)-1)</f>
        <v>theater</v>
      </c>
      <c r="R4083" t="str">
        <f>RIGHT(N4083,LEN(N4083)-FIND("/",N4083))</f>
        <v>plays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IF(L4084&gt;0,E4084/L4084,0)</f>
        <v>1.5</v>
      </c>
      <c r="Q4084" t="str">
        <f>LEFT(N4084,FIND("/",N4084)-1)</f>
        <v>theater</v>
      </c>
      <c r="R4084" t="str">
        <f>RIGHT(N4084,LEN(N4084)-FIND("/",N4084))</f>
        <v>plays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IF(L4085&gt;0,E4085/L4085,0)</f>
        <v>126.5</v>
      </c>
      <c r="Q4085" t="str">
        <f>LEFT(N4085,FIND("/",N4085)-1)</f>
        <v>theater</v>
      </c>
      <c r="R4085" t="str">
        <f>RIGHT(N4085,LEN(N4085)-FIND("/",N4085))</f>
        <v>plays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IF(L4086&gt;0,E4086/L4086,0)</f>
        <v>10</v>
      </c>
      <c r="Q4086" t="str">
        <f>LEFT(N4086,FIND("/",N4086)-1)</f>
        <v>theater</v>
      </c>
      <c r="R4086" t="str">
        <f>RIGHT(N4086,LEN(N4086)-FIND("/",N4086))</f>
        <v>plays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IF(L4087&gt;0,E4087/L4087,0)</f>
        <v>10</v>
      </c>
      <c r="Q4087" t="str">
        <f>LEFT(N4087,FIND("/",N4087)-1)</f>
        <v>theater</v>
      </c>
      <c r="R4087" t="str">
        <f>RIGHT(N4087,LEN(N4087)-FIND("/",N4087))</f>
        <v>plays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IF(L4088&gt;0,E4088/L4088,0)</f>
        <v>9.4</v>
      </c>
      <c r="Q4088" t="str">
        <f>LEFT(N4088,FIND("/",N4088)-1)</f>
        <v>theater</v>
      </c>
      <c r="R4088" t="str">
        <f>RIGHT(N4088,LEN(N4088)-FIND("/",N4088))</f>
        <v>plays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>IF(L4089&gt;0,E4089/L4089,0)</f>
        <v>0</v>
      </c>
      <c r="Q4089" t="str">
        <f>LEFT(N4089,FIND("/",N4089)-1)</f>
        <v>theater</v>
      </c>
      <c r="R4089" t="str">
        <f>RIGHT(N4089,LEN(N4089)-FIND("/",N4089))</f>
        <v>plays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IF(L4090&gt;0,E4090/L4090,0)</f>
        <v>72</v>
      </c>
      <c r="Q4090" t="str">
        <f>LEFT(N4090,FIND("/",N4090)-1)</f>
        <v>theater</v>
      </c>
      <c r="R4090" t="str">
        <f>RIGHT(N4090,LEN(N4090)-FIND("/",N4090))</f>
        <v>plays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IF(L4091&gt;0,E4091/L4091,0)</f>
        <v>30</v>
      </c>
      <c r="Q4091" t="str">
        <f>LEFT(N4091,FIND("/",N4091)-1)</f>
        <v>theater</v>
      </c>
      <c r="R4091" t="str">
        <f>RIGHT(N4091,LEN(N4091)-FIND("/",N4091))</f>
        <v>plays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IF(L4092&gt;0,E4092/L4092,0)</f>
        <v>10.666666666666666</v>
      </c>
      <c r="Q4092" t="str">
        <f>LEFT(N4092,FIND("/",N4092)-1)</f>
        <v>theater</v>
      </c>
      <c r="R4092" t="str">
        <f>RIGHT(N4092,LEN(N4092)-FIND("/",N4092))</f>
        <v>plays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IF(L4093&gt;0,E4093/L4093,0)</f>
        <v>25.5</v>
      </c>
      <c r="Q4093" t="str">
        <f>LEFT(N4093,FIND("/",N4093)-1)</f>
        <v>theater</v>
      </c>
      <c r="R4093" t="str">
        <f>RIGHT(N4093,LEN(N4093)-FIND("/",N4093))</f>
        <v>plays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IF(L4094&gt;0,E4094/L4094,0)</f>
        <v>20</v>
      </c>
      <c r="Q4094" t="str">
        <f>LEFT(N4094,FIND("/",N4094)-1)</f>
        <v>theater</v>
      </c>
      <c r="R4094" t="str">
        <f>RIGHT(N4094,LEN(N4094)-FIND("/",N4094))</f>
        <v>plays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IF(L4095&gt;0,E4095/L4095,0)</f>
        <v>15</v>
      </c>
      <c r="Q4095" t="str">
        <f>LEFT(N4095,FIND("/",N4095)-1)</f>
        <v>theater</v>
      </c>
      <c r="R4095" t="str">
        <f>RIGHT(N4095,LEN(N4095)-FIND("/",N4095))</f>
        <v>plays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IF(L4096&gt;0,E4096/L4096,0)</f>
        <v>91.25</v>
      </c>
      <c r="Q4096" t="str">
        <f>LEFT(N4096,FIND("/",N4096)-1)</f>
        <v>theater</v>
      </c>
      <c r="R4096" t="str">
        <f>RIGHT(N4096,LEN(N4096)-FIND("/",N4096))</f>
        <v>plays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IF(L4097&gt;0,E4097/L4097,0)</f>
        <v>800</v>
      </c>
      <c r="Q4097" t="str">
        <f>LEFT(N4097,FIND("/",N4097)-1)</f>
        <v>theater</v>
      </c>
      <c r="R4097" t="str">
        <f>RIGHT(N4097,LEN(N4097)-FIND("/",N4097))</f>
        <v>plays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IF(L4098&gt;0,E4098/L4098,0)</f>
        <v>80</v>
      </c>
      <c r="Q4098" t="str">
        <f>LEFT(N4098,FIND("/",N4098)-1)</f>
        <v>theater</v>
      </c>
      <c r="R4098" t="str">
        <f>RIGHT(N4098,LEN(N4098)-FIND("/",N4098))</f>
        <v>plays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>IF(L4099&gt;0,E4099/L4099,0)</f>
        <v>0</v>
      </c>
      <c r="Q4099" t="str">
        <f>LEFT(N4099,FIND("/",N4099)-1)</f>
        <v>theater</v>
      </c>
      <c r="R4099" t="str">
        <f>RIGHT(N4099,LEN(N4099)-FIND("/",N4099))</f>
        <v>plays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>IF(L4100&gt;0,E4100/L4100,0)</f>
        <v>0</v>
      </c>
      <c r="Q4100" t="str">
        <f>LEFT(N4100,FIND("/",N4100)-1)</f>
        <v>theater</v>
      </c>
      <c r="R4100" t="str">
        <f>RIGHT(N4100,LEN(N4100)-FIND("/",N4100))</f>
        <v>plays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IF(L4101&gt;0,E4101/L4101,0)</f>
        <v>50</v>
      </c>
      <c r="Q4101" t="str">
        <f>LEFT(N4101,FIND("/",N4101)-1)</f>
        <v>theater</v>
      </c>
      <c r="R4101" t="str">
        <f>RIGHT(N4101,LEN(N4101)-FIND("/",N4101))</f>
        <v>plays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>IF(L4102&gt;0,E4102/L4102,0)</f>
        <v>0</v>
      </c>
      <c r="Q4102" t="str">
        <f>LEFT(N4102,FIND("/",N4102)-1)</f>
        <v>theater</v>
      </c>
      <c r="R4102" t="str">
        <f>RIGHT(N4102,LEN(N4102)-FIND("/",N4102))</f>
        <v>plays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>IF(L4103&gt;0,E4103/L4103,0)</f>
        <v>0</v>
      </c>
      <c r="Q4103" t="str">
        <f>LEFT(N4103,FIND("/",N4103)-1)</f>
        <v>theater</v>
      </c>
      <c r="R4103" t="str">
        <f>RIGHT(N4103,LEN(N4103)-FIND("/",N4103))</f>
        <v>plays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IF(L4104&gt;0,E4104/L4104,0)</f>
        <v>22.833333333333332</v>
      </c>
      <c r="Q4104" t="str">
        <f>LEFT(N4104,FIND("/",N4104)-1)</f>
        <v>theater</v>
      </c>
      <c r="R4104" t="str">
        <f>RIGHT(N4104,LEN(N4104)-FIND("/",N4104))</f>
        <v>plays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IF(L4105&gt;0,E4105/L4105,0)</f>
        <v>16.666666666666668</v>
      </c>
      <c r="Q4105" t="str">
        <f>LEFT(N4105,FIND("/",N4105)-1)</f>
        <v>theater</v>
      </c>
      <c r="R4105" t="str">
        <f>RIGHT(N4105,LEN(N4105)-FIND("/",N4105))</f>
        <v>plays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IF(L4106&gt;0,E4106/L4106,0)</f>
        <v>45.785714285714285</v>
      </c>
      <c r="Q4106" t="str">
        <f>LEFT(N4106,FIND("/",N4106)-1)</f>
        <v>theater</v>
      </c>
      <c r="R4106" t="str">
        <f>RIGHT(N4106,LEN(N4106)-FIND("/",N4106))</f>
        <v>plays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IF(L4107&gt;0,E4107/L4107,0)</f>
        <v>383.33333333333331</v>
      </c>
      <c r="Q4107" t="str">
        <f>LEFT(N4107,FIND("/",N4107)-1)</f>
        <v>theater</v>
      </c>
      <c r="R4107" t="str">
        <f>RIGHT(N4107,LEN(N4107)-FIND("/",N4107))</f>
        <v>plays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IF(L4108&gt;0,E4108/L4108,0)</f>
        <v>106.96969696969697</v>
      </c>
      <c r="Q4108" t="str">
        <f>LEFT(N4108,FIND("/",N4108)-1)</f>
        <v>theater</v>
      </c>
      <c r="R4108" t="str">
        <f>RIGHT(N4108,LEN(N4108)-FIND("/",N4108))</f>
        <v>plays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IF(L4109&gt;0,E4109/L4109,0)</f>
        <v>10.25</v>
      </c>
      <c r="Q4109" t="str">
        <f>LEFT(N4109,FIND("/",N4109)-1)</f>
        <v>theater</v>
      </c>
      <c r="R4109" t="str">
        <f>RIGHT(N4109,LEN(N4109)-FIND("/",N4109))</f>
        <v>plays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IF(L4110&gt;0,E4110/L4110,0)</f>
        <v>59</v>
      </c>
      <c r="Q4110" t="str">
        <f>LEFT(N4110,FIND("/",N4110)-1)</f>
        <v>theater</v>
      </c>
      <c r="R4110" t="str">
        <f>RIGHT(N4110,LEN(N4110)-FIND("/",N4110))</f>
        <v>plays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>IF(L4111&gt;0,E4111/L4111,0)</f>
        <v>0</v>
      </c>
      <c r="Q4111" t="str">
        <f>LEFT(N4111,FIND("/",N4111)-1)</f>
        <v>theater</v>
      </c>
      <c r="R4111" t="str">
        <f>RIGHT(N4111,LEN(N4111)-FIND("/",N4111))</f>
        <v>plays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IF(L4112&gt;0,E4112/L4112,0)</f>
        <v>14.333333333333334</v>
      </c>
      <c r="Q4112" t="str">
        <f>LEFT(N4112,FIND("/",N4112)-1)</f>
        <v>theater</v>
      </c>
      <c r="R4112" t="str">
        <f>RIGHT(N4112,LEN(N4112)-FIND("/",N4112))</f>
        <v>plays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IF(L4113&gt;0,E4113/L4113,0)</f>
        <v>15.666666666666666</v>
      </c>
      <c r="Q4113" t="str">
        <f>LEFT(N4113,FIND("/",N4113)-1)</f>
        <v>theater</v>
      </c>
      <c r="R4113" t="str">
        <f>RIGHT(N4113,LEN(N4113)-FIND("/",N4113))</f>
        <v>plays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IF(L4114&gt;0,E4114/L4114,0)</f>
        <v>1</v>
      </c>
      <c r="Q4114" t="str">
        <f>LEFT(N4114,FIND("/",N4114)-1)</f>
        <v>theater</v>
      </c>
      <c r="R4114" t="str">
        <f>RIGHT(N4114,LEN(N4114)-FIND("/",N4114))</f>
        <v>plays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IF(L4115&gt;0,E4115/L4115,0)</f>
        <v>1</v>
      </c>
      <c r="Q4115" t="str">
        <f>LEFT(N4115,FIND("/",N4115)-1)</f>
        <v>theater</v>
      </c>
      <c r="R4115" t="str">
        <f>RIGHT(N4115,LEN(N4115)-FIND("/",N4115))</f>
        <v>plays</v>
      </c>
      <c r="S4115" s="10">
        <f>(((J4115/60)/60)/24)+DATE(1970,1,1)</f>
        <v>42358.573182870372</v>
      </c>
      <c r="T4115" s="10">
        <f>(((I4115/60)/60)/24)+DATE(1970,1,1)</f>
        <v>42377.273611111115</v>
      </c>
    </row>
  </sheetData>
  <conditionalFormatting sqref="F1:F1048576">
    <cfRule type="containsText" dxfId="108" priority="4" operator="containsText" text="live">
      <formula>NOT(ISERROR(SEARCH("live",F1)))</formula>
    </cfRule>
    <cfRule type="containsText" dxfId="107" priority="5" operator="containsText" text="canceled">
      <formula>NOT(ISERROR(SEARCH("canceled",F1)))</formula>
    </cfRule>
    <cfRule type="containsText" dxfId="106" priority="6" operator="containsText" text="failed">
      <formula>NOT(ISERROR(SEARCH("failed",F1)))</formula>
    </cfRule>
    <cfRule type="containsText" dxfId="105" priority="7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F84C4-861B-4B40-9D3E-E2D1AB9248F2}">
  <dimension ref="A1:F14"/>
  <sheetViews>
    <sheetView workbookViewId="0">
      <selection activeCell="E11" sqref="E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2.83203125" bestFit="1" customWidth="1"/>
    <col min="8" max="8" width="16" bestFit="1" customWidth="1"/>
    <col min="9" max="9" width="17.1640625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8321</v>
      </c>
      <c r="B3" s="7" t="s">
        <v>8323</v>
      </c>
    </row>
    <row r="4" spans="1:6" x14ac:dyDescent="0.2">
      <c r="A4" s="7" t="s">
        <v>8310</v>
      </c>
      <c r="B4" s="17" t="s">
        <v>8220</v>
      </c>
      <c r="C4" s="17" t="s">
        <v>8221</v>
      </c>
      <c r="D4" s="17" t="s">
        <v>8222</v>
      </c>
      <c r="E4" s="17" t="s">
        <v>8219</v>
      </c>
      <c r="F4" s="17" t="s">
        <v>8320</v>
      </c>
    </row>
    <row r="5" spans="1:6" x14ac:dyDescent="0.2">
      <c r="A5" s="8" t="s">
        <v>8311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2">
      <c r="A6" s="8" t="s">
        <v>8312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2">
      <c r="A7" s="8" t="s">
        <v>8313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2">
      <c r="A8" s="8" t="s">
        <v>8314</v>
      </c>
      <c r="B8" s="18">
        <v>24</v>
      </c>
      <c r="C8" s="18"/>
      <c r="D8" s="18"/>
      <c r="E8" s="18"/>
      <c r="F8" s="18">
        <v>24</v>
      </c>
    </row>
    <row r="9" spans="1:6" x14ac:dyDescent="0.2">
      <c r="A9" s="8" t="s">
        <v>8315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2">
      <c r="A10" s="8" t="s">
        <v>8316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2">
      <c r="A11" s="8" t="s">
        <v>8317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2">
      <c r="A12" s="8" t="s">
        <v>8318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2">
      <c r="A13" s="8" t="s">
        <v>8319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2">
      <c r="A14" s="8" t="s">
        <v>8320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FF5098-D5EA-154E-ADEB-D2383A6D8EEA}">
  <dimension ref="A1:F47"/>
  <sheetViews>
    <sheetView workbookViewId="0">
      <selection activeCell="E15" sqref="E1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2" spans="1:6" x14ac:dyDescent="0.2">
      <c r="A2" s="7" t="s">
        <v>8308</v>
      </c>
      <c r="B2" t="s">
        <v>8322</v>
      </c>
    </row>
    <row r="4" spans="1:6" x14ac:dyDescent="0.2">
      <c r="A4" s="7" t="s">
        <v>8321</v>
      </c>
      <c r="B4" s="7" t="s">
        <v>8323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8324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8325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8326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8327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8328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8329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8331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8332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8334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8336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8337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8339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8340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8342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8344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8346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8348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8349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8350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8352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8353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8354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8356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8358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8359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8360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8362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8363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8364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8320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340E3-5065-4E49-80D4-7110F33AF34D}">
  <dimension ref="A2:F18"/>
  <sheetViews>
    <sheetView workbookViewId="0"/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7" t="s">
        <v>8369</v>
      </c>
      <c r="B2" t="s">
        <v>8322</v>
      </c>
    </row>
    <row r="4" spans="1:6" x14ac:dyDescent="0.2">
      <c r="A4" s="7" t="s">
        <v>8321</v>
      </c>
      <c r="B4" s="7" t="s">
        <v>8323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1" t="s">
        <v>8367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8368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8398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8399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8400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8401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8402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8403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8404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8405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8406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8407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8320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  <extLs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63CE5-FFBA-E848-AB5B-796B85575116}">
  <dimension ref="A1:H13"/>
  <sheetViews>
    <sheetView zoomScale="139" zoomScaleNormal="140" workbookViewId="0"/>
  </sheetViews>
  <sheetFormatPr baseColWidth="10" defaultRowHeight="15" x14ac:dyDescent="0.2"/>
  <cols>
    <col min="1" max="1" width="24" customWidth="1"/>
    <col min="2" max="2" width="15.33203125" bestFit="1" customWidth="1"/>
    <col min="3" max="3" width="15.33203125" customWidth="1"/>
    <col min="4" max="4" width="14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8370</v>
      </c>
      <c r="B1" t="s">
        <v>8371</v>
      </c>
      <c r="C1" t="s">
        <v>8389</v>
      </c>
      <c r="D1" t="s">
        <v>8372</v>
      </c>
      <c r="E1" t="s">
        <v>8373</v>
      </c>
      <c r="F1" t="s">
        <v>8374</v>
      </c>
      <c r="G1" t="s">
        <v>8375</v>
      </c>
      <c r="H1" t="s">
        <v>8376</v>
      </c>
    </row>
    <row r="2" spans="1:8" x14ac:dyDescent="0.2">
      <c r="A2" t="s">
        <v>8377</v>
      </c>
      <c r="B2">
        <f>COUNTIFS(Main!$F$2:$F$4115,"successful",Main!$D$2:$D$4115,"&lt;1000")</f>
        <v>322</v>
      </c>
      <c r="C2">
        <f>COUNTIFS(Main!$F$2:$F$4115,"failed",Main!$D$2:$D$4115,"&lt;1000")</f>
        <v>113</v>
      </c>
      <c r="D2">
        <f>COUNTIFS(Main!$F$2:$F$4115,"canceled",Main!$D$2:$D$4115,"&lt;1000")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">
      <c r="A3" t="s">
        <v>8378</v>
      </c>
      <c r="B3">
        <f>COUNTIFS(Main!$F$2:$F$4115,"successful",Main!$D$2:$D$4115,"&gt;=1000",Main!$D$2:$D$4115,"&lt;=4999")</f>
        <v>932</v>
      </c>
      <c r="C3">
        <f>COUNTIFS(Main!$F$2:$F$4115,"failed",Main!$D$2:$D$4115,"&gt;=1000",Main!$D$2:$D$4115,"&lt;=4999")</f>
        <v>420</v>
      </c>
      <c r="D3">
        <f>COUNTIFS(Main!$F$2:$F$4115,"canceled",Main!$D$2:$D$4115,"&gt;=1000",Main!$D$2:$D$4115,"&lt;=4999")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">
      <c r="A4" t="s">
        <v>8379</v>
      </c>
      <c r="B4">
        <f>COUNTIFS(Main!$F$2:$F$4115,"successful",Main!$D$2:$D$4115,"&gt;=5000",Main!$D$2:$D$4115,"&lt;=9999")</f>
        <v>381</v>
      </c>
      <c r="C4">
        <f>COUNTIFS(Main!$F$2:$F$4115,"failed",Main!$D$2:$D$4115,"&gt;=5000",Main!$D$2:$D$4115,"&lt;=9999")</f>
        <v>283</v>
      </c>
      <c r="D4">
        <f>COUNTIFS(Main!$F$2:$F$4115,"canceled",Main!$D$2:$D$4115,"&gt;=5000",Main!$D$2:$D$4115,"&lt;=9999")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">
      <c r="A5" t="s">
        <v>8380</v>
      </c>
      <c r="B5">
        <f>COUNTIFS(Main!$F$2:$F$4115,"successful",Main!$D$2:$D$4115,"&gt;=10000",Main!$D$2:$D$4115,"&lt;=14999")</f>
        <v>168</v>
      </c>
      <c r="C5">
        <f>COUNTIFS(Main!$F$2:$F$4115,"failed",Main!$D$2:$D$4115,"&gt;=10000",Main!$D$2:$D$4115,"&lt;=14999")</f>
        <v>144</v>
      </c>
      <c r="D5">
        <f>COUNTIFS(Main!$F$2:$F$4115,"canceled",Main!$D$2:$D$4115,"&gt;=10000",Main!$D$2:$D$4115,"&lt;=14999")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">
      <c r="A6" t="s">
        <v>8381</v>
      </c>
      <c r="B6">
        <f>COUNTIFS(Main!$F$2:$F$4115,"successful",Main!$D$2:$D$4115,"&gt;=15000",Main!$D$2:$D$4115,"&lt;=19999")</f>
        <v>94</v>
      </c>
      <c r="C6">
        <f>COUNTIFS(Main!$F$2:$F$4115,"failed",Main!$D$2:$D$4115,"&gt;=15000",Main!$D$2:$D$4115,"&lt;=19999")</f>
        <v>90</v>
      </c>
      <c r="D6">
        <f>COUNTIFS(Main!$F$2:$F$4115,"canceled",Main!$D$2:$D$4115,"&gt;=15000",Main!$D$2:$D$4115,"&lt;=19999")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">
      <c r="A7" t="s">
        <v>8382</v>
      </c>
      <c r="B7">
        <f>COUNTIFS(Main!$F$2:$F$4115,"successful",Main!$D$2:$D$4115,"&gt;=20000",Main!$D$2:$D$4115,"&lt;=24999")</f>
        <v>62</v>
      </c>
      <c r="C7">
        <f>COUNTIFS(Main!$F$2:$F$4115,"failed",Main!$D$2:$D$4115,"&gt;=20000",Main!$D$2:$D$4115,"&lt;=24999")</f>
        <v>72</v>
      </c>
      <c r="D7">
        <f>COUNTIFS(Main!$F$2:$F$4115,"canceled",Main!$D$2:$D$4115,"&gt;=20000",Main!$D$2:$D$4115,"&lt;=24999")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">
      <c r="A8" t="s">
        <v>8383</v>
      </c>
      <c r="B8">
        <f>COUNTIFS(Main!$F$2:$F$4115,"successful",Main!$D$2:$D$4115,"&gt;=25000",Main!$D$2:$D$4115,"&lt;=29999")</f>
        <v>55</v>
      </c>
      <c r="C8">
        <f>COUNTIFS(Main!$F$2:$F$4115,"failed",Main!$D$2:$D$4115,"&gt;=25000",Main!$D$2:$D$4115,"&lt;=29999")</f>
        <v>64</v>
      </c>
      <c r="D8">
        <f>COUNTIFS(Main!$F$2:$F$4115,"canceled",Main!$D$2:$D$4115,"&gt;=25000",Main!$D$2:$D$4115,"&lt;=29999")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">
      <c r="A9" t="s">
        <v>8384</v>
      </c>
      <c r="B9">
        <f>COUNTIFS(Main!$F$2:$F$4115,"successful",Main!$D$2:$D$4115,"&gt;=30000",Main!$D$2:$D$4115,"&lt;=34999")</f>
        <v>32</v>
      </c>
      <c r="C9">
        <f>COUNTIFS(Main!$F$2:$F$4115,"failed",Main!$D$2:$D$4115,"&gt;=30000",Main!$D$2:$D$4115,"&lt;=34999")</f>
        <v>37</v>
      </c>
      <c r="D9">
        <f>COUNTIFS(Main!$F$2:$F$4115,"canceled",Main!$D$2:$D$4115,"&gt;=30000",Main!$D$2:$D$4115,"&lt;=34999")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">
      <c r="A10" t="s">
        <v>8385</v>
      </c>
      <c r="B10">
        <f>COUNTIFS(Main!$F$2:$F$4115,"successful",Main!$D$2:$D$4115,"&gt;=35000",Main!$D$2:$D$4115,"&lt;=39999")</f>
        <v>26</v>
      </c>
      <c r="C10">
        <f>COUNTIFS(Main!$F$2:$F$4115,"failed",Main!$D$2:$D$4115,"&gt;=35000",Main!$D$2:$D$4115,"&lt;=39999")</f>
        <v>22</v>
      </c>
      <c r="D10">
        <f>COUNTIFS(Main!$F$2:$F$4115,"canceled",Main!$D$2:$D$4115,"&gt;=35000",Main!$D$2:$D$4115,"&lt;=39999")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">
      <c r="A11" t="s">
        <v>8386</v>
      </c>
      <c r="B11">
        <f>COUNTIFS(Main!$F$2:$F$4115,"successful",Main!$D$2:$D$4115,"&gt;=40000",Main!$D$2:$D$4115,"&lt;=44999")</f>
        <v>21</v>
      </c>
      <c r="C11">
        <f>COUNTIFS(Main!$F$2:$F$4115,"failed",Main!$D$2:$D$4115,"&gt;=40000",Main!$D$2:$D$4115,"&lt;=44999")</f>
        <v>16</v>
      </c>
      <c r="D11">
        <f>COUNTIFS(Main!$F$2:$F$4115,"canceled",Main!$D$2:$D$4115,"&gt;=40000",Main!$D$2:$D$4115,"&lt;=44999")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">
      <c r="A12" t="s">
        <v>8387</v>
      </c>
      <c r="B12">
        <f>COUNTIFS(Main!$F$2:$F$4115,"successful",Main!$D$2:$D$4115,"&gt;=45000",Main!$D$2:$D$4115,"&lt;=49999")</f>
        <v>6</v>
      </c>
      <c r="C12">
        <f>COUNTIFS(Main!$F$2:$F$4115,"failed",Main!$D$2:$D$4115,"&gt;=45000",Main!$D$2:$D$4115,"&lt;=49999")</f>
        <v>11</v>
      </c>
      <c r="D12">
        <f>COUNTIFS(Main!$F$2:$F$4115,"canceled",Main!$D$2:$D$4115,"&gt;=45000",Main!$D$2:$D$4115,"&lt;=49999")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">
      <c r="A13" t="s">
        <v>8388</v>
      </c>
      <c r="B13">
        <f>COUNTIFS(Main!$F$2:$F$4115,"successful",Main!$D$2:$D$4115,"&gt;=50000")</f>
        <v>86</v>
      </c>
      <c r="C13">
        <f>COUNTIFS(Main!$F$2:$F$4115,"failed",Main!$D$2:$D$4115,"&gt;=50000")</f>
        <v>258</v>
      </c>
      <c r="D13">
        <f>COUNTIFS(Main!$F$2:$F$4115,"canceled",Main!$D$2:$D$4115,"&gt;=50000")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7657A-C9D9-B740-B050-D783DF7AB2BD}">
  <dimension ref="A1:I2186"/>
  <sheetViews>
    <sheetView zoomScale="110" zoomScaleNormal="110" workbookViewId="0"/>
  </sheetViews>
  <sheetFormatPr baseColWidth="10" defaultRowHeight="15" x14ac:dyDescent="0.2"/>
  <cols>
    <col min="9" max="9" width="11.1640625" customWidth="1"/>
  </cols>
  <sheetData>
    <row r="1" spans="1:9" x14ac:dyDescent="0.2">
      <c r="A1" s="1" t="s">
        <v>8218</v>
      </c>
      <c r="B1" s="1" t="s">
        <v>8262</v>
      </c>
      <c r="D1" s="1" t="s">
        <v>8218</v>
      </c>
      <c r="E1" s="1" t="s">
        <v>8262</v>
      </c>
    </row>
    <row r="2" spans="1:9" x14ac:dyDescent="0.2">
      <c r="A2" t="s">
        <v>8219</v>
      </c>
      <c r="B2">
        <v>182</v>
      </c>
      <c r="D2" t="s">
        <v>8221</v>
      </c>
      <c r="E2">
        <v>0</v>
      </c>
    </row>
    <row r="3" spans="1:9" x14ac:dyDescent="0.2">
      <c r="A3" t="s">
        <v>8219</v>
      </c>
      <c r="B3">
        <v>79</v>
      </c>
      <c r="D3" t="s">
        <v>8221</v>
      </c>
      <c r="E3">
        <v>1</v>
      </c>
      <c r="H3" s="16" t="s">
        <v>8390</v>
      </c>
      <c r="I3" s="13"/>
    </row>
    <row r="4" spans="1:9" x14ac:dyDescent="0.2">
      <c r="A4" t="s">
        <v>8219</v>
      </c>
      <c r="B4">
        <v>35</v>
      </c>
      <c r="D4" t="s">
        <v>8221</v>
      </c>
      <c r="E4">
        <v>10</v>
      </c>
      <c r="H4" s="14" t="s">
        <v>8391</v>
      </c>
      <c r="I4" s="15">
        <f>AVERAGE(B2:B2186)</f>
        <v>194.42517162471395</v>
      </c>
    </row>
    <row r="5" spans="1:9" x14ac:dyDescent="0.2">
      <c r="A5" t="s">
        <v>8219</v>
      </c>
      <c r="B5">
        <v>150</v>
      </c>
      <c r="D5" t="s">
        <v>8221</v>
      </c>
      <c r="E5">
        <v>0</v>
      </c>
      <c r="H5" s="14" t="s">
        <v>8392</v>
      </c>
      <c r="I5" s="15">
        <f>MEDIAN(B2:B2186)</f>
        <v>62</v>
      </c>
    </row>
    <row r="6" spans="1:9" x14ac:dyDescent="0.2">
      <c r="A6" t="s">
        <v>8219</v>
      </c>
      <c r="B6">
        <v>284</v>
      </c>
      <c r="D6" t="s">
        <v>8221</v>
      </c>
      <c r="E6">
        <v>7</v>
      </c>
      <c r="H6" s="14" t="s">
        <v>8393</v>
      </c>
      <c r="I6" s="15">
        <f>MIN(B2:B2186)</f>
        <v>1</v>
      </c>
    </row>
    <row r="7" spans="1:9" x14ac:dyDescent="0.2">
      <c r="A7" t="s">
        <v>8219</v>
      </c>
      <c r="B7">
        <v>47</v>
      </c>
      <c r="D7" t="s">
        <v>8221</v>
      </c>
      <c r="E7">
        <v>0</v>
      </c>
      <c r="H7" s="14" t="s">
        <v>8394</v>
      </c>
      <c r="I7" s="15">
        <f>MAX(B2:B2186)</f>
        <v>26457</v>
      </c>
    </row>
    <row r="8" spans="1:9" x14ac:dyDescent="0.2">
      <c r="A8" t="s">
        <v>8219</v>
      </c>
      <c r="B8">
        <v>58</v>
      </c>
      <c r="D8" t="s">
        <v>8221</v>
      </c>
      <c r="E8">
        <v>1</v>
      </c>
      <c r="H8" s="14" t="s">
        <v>8395</v>
      </c>
      <c r="I8" s="15">
        <f>_xlfn.VAR.P(B2:B2186)</f>
        <v>712840.9867348104</v>
      </c>
    </row>
    <row r="9" spans="1:9" x14ac:dyDescent="0.2">
      <c r="A9" t="s">
        <v>8219</v>
      </c>
      <c r="B9">
        <v>57</v>
      </c>
      <c r="D9" t="s">
        <v>8221</v>
      </c>
      <c r="E9">
        <v>2</v>
      </c>
      <c r="H9" s="14" t="s">
        <v>8396</v>
      </c>
      <c r="I9" s="15">
        <f>_xlfn.STDEV.P(B2:B2186)</f>
        <v>844.29910975602149</v>
      </c>
    </row>
    <row r="10" spans="1:9" x14ac:dyDescent="0.2">
      <c r="A10" t="s">
        <v>8219</v>
      </c>
      <c r="B10">
        <v>12</v>
      </c>
      <c r="D10" t="s">
        <v>8221</v>
      </c>
      <c r="E10">
        <v>3</v>
      </c>
      <c r="I10" s="12"/>
    </row>
    <row r="11" spans="1:9" x14ac:dyDescent="0.2">
      <c r="A11" t="s">
        <v>8219</v>
      </c>
      <c r="B11">
        <v>20</v>
      </c>
      <c r="D11" t="s">
        <v>8221</v>
      </c>
      <c r="E11">
        <v>10</v>
      </c>
      <c r="H11" s="12" t="s">
        <v>8397</v>
      </c>
    </row>
    <row r="12" spans="1:9" x14ac:dyDescent="0.2">
      <c r="A12" t="s">
        <v>8219</v>
      </c>
      <c r="B12">
        <v>19</v>
      </c>
      <c r="D12" t="s">
        <v>8221</v>
      </c>
      <c r="E12">
        <v>10</v>
      </c>
      <c r="H12" s="14" t="s">
        <v>8391</v>
      </c>
      <c r="I12" s="15">
        <f>AVERAGE(E2:E1531)</f>
        <v>17.709803921568628</v>
      </c>
    </row>
    <row r="13" spans="1:9" x14ac:dyDescent="0.2">
      <c r="A13" t="s">
        <v>8219</v>
      </c>
      <c r="B13">
        <v>75</v>
      </c>
      <c r="D13" t="s">
        <v>8221</v>
      </c>
      <c r="E13">
        <v>1</v>
      </c>
      <c r="H13" s="14" t="s">
        <v>8392</v>
      </c>
      <c r="I13" s="15">
        <f>MEDIAN(E2:E1531)</f>
        <v>4</v>
      </c>
    </row>
    <row r="14" spans="1:9" x14ac:dyDescent="0.2">
      <c r="A14" t="s">
        <v>8219</v>
      </c>
      <c r="B14">
        <v>827</v>
      </c>
      <c r="D14" t="s">
        <v>8221</v>
      </c>
      <c r="E14">
        <v>0</v>
      </c>
      <c r="H14" s="14" t="s">
        <v>8393</v>
      </c>
      <c r="I14" s="15">
        <f>MIN(E2:E1531)</f>
        <v>0</v>
      </c>
    </row>
    <row r="15" spans="1:9" x14ac:dyDescent="0.2">
      <c r="A15" t="s">
        <v>8219</v>
      </c>
      <c r="B15">
        <v>51</v>
      </c>
      <c r="D15" t="s">
        <v>8221</v>
      </c>
      <c r="E15">
        <v>0</v>
      </c>
      <c r="H15" s="14" t="s">
        <v>8394</v>
      </c>
      <c r="I15" s="15">
        <f>MAX(E2:E1531)</f>
        <v>1293</v>
      </c>
    </row>
    <row r="16" spans="1:9" x14ac:dyDescent="0.2">
      <c r="A16" t="s">
        <v>8219</v>
      </c>
      <c r="B16">
        <v>41</v>
      </c>
      <c r="D16" t="s">
        <v>8221</v>
      </c>
      <c r="E16">
        <v>0</v>
      </c>
      <c r="H16" s="14" t="s">
        <v>8395</v>
      </c>
      <c r="I16" s="15">
        <f>_xlfn.VAR.P(E2:E1531)</f>
        <v>3773.2216685890044</v>
      </c>
    </row>
    <row r="17" spans="1:9" x14ac:dyDescent="0.2">
      <c r="A17" t="s">
        <v>8219</v>
      </c>
      <c r="B17">
        <v>98</v>
      </c>
      <c r="D17" t="s">
        <v>8221</v>
      </c>
      <c r="E17">
        <v>26</v>
      </c>
      <c r="H17" s="14" t="s">
        <v>8396</v>
      </c>
      <c r="I17" s="15">
        <f>_xlfn.STDEV.P(E2:E1531)</f>
        <v>61.426555076684906</v>
      </c>
    </row>
    <row r="18" spans="1:9" x14ac:dyDescent="0.2">
      <c r="A18" t="s">
        <v>8219</v>
      </c>
      <c r="B18">
        <v>70</v>
      </c>
      <c r="D18" t="s">
        <v>8221</v>
      </c>
      <c r="E18">
        <v>0</v>
      </c>
    </row>
    <row r="19" spans="1:9" x14ac:dyDescent="0.2">
      <c r="A19" t="s">
        <v>8219</v>
      </c>
      <c r="B19">
        <v>36</v>
      </c>
      <c r="D19" t="s">
        <v>8221</v>
      </c>
      <c r="E19">
        <v>7</v>
      </c>
    </row>
    <row r="20" spans="1:9" x14ac:dyDescent="0.2">
      <c r="A20" t="s">
        <v>8219</v>
      </c>
      <c r="B20">
        <v>342</v>
      </c>
      <c r="D20" t="s">
        <v>8221</v>
      </c>
      <c r="E20">
        <v>0</v>
      </c>
    </row>
    <row r="21" spans="1:9" x14ac:dyDescent="0.2">
      <c r="A21" t="s">
        <v>8219</v>
      </c>
      <c r="B21">
        <v>22</v>
      </c>
      <c r="D21" t="s">
        <v>8221</v>
      </c>
      <c r="E21">
        <v>2</v>
      </c>
    </row>
    <row r="22" spans="1:9" x14ac:dyDescent="0.2">
      <c r="A22" t="s">
        <v>8219</v>
      </c>
      <c r="B22">
        <v>25</v>
      </c>
      <c r="D22" t="s">
        <v>8221</v>
      </c>
      <c r="E22">
        <v>13</v>
      </c>
    </row>
    <row r="23" spans="1:9" x14ac:dyDescent="0.2">
      <c r="A23" t="s">
        <v>8219</v>
      </c>
      <c r="B23">
        <v>101</v>
      </c>
      <c r="D23" t="s">
        <v>8221</v>
      </c>
      <c r="E23">
        <v>4</v>
      </c>
    </row>
    <row r="24" spans="1:9" x14ac:dyDescent="0.2">
      <c r="A24" t="s">
        <v>8219</v>
      </c>
      <c r="B24">
        <v>8</v>
      </c>
      <c r="D24" t="s">
        <v>8221</v>
      </c>
      <c r="E24">
        <v>0</v>
      </c>
    </row>
    <row r="25" spans="1:9" x14ac:dyDescent="0.2">
      <c r="A25" t="s">
        <v>8219</v>
      </c>
      <c r="B25">
        <v>23</v>
      </c>
      <c r="D25" t="s">
        <v>8221</v>
      </c>
      <c r="E25">
        <v>12</v>
      </c>
    </row>
    <row r="26" spans="1:9" x14ac:dyDescent="0.2">
      <c r="A26" t="s">
        <v>8219</v>
      </c>
      <c r="B26">
        <v>574</v>
      </c>
      <c r="D26" t="s">
        <v>8221</v>
      </c>
      <c r="E26">
        <v>2</v>
      </c>
    </row>
    <row r="27" spans="1:9" x14ac:dyDescent="0.2">
      <c r="A27" t="s">
        <v>8219</v>
      </c>
      <c r="B27">
        <v>14</v>
      </c>
      <c r="D27" t="s">
        <v>8221</v>
      </c>
      <c r="E27">
        <v>10</v>
      </c>
    </row>
    <row r="28" spans="1:9" x14ac:dyDescent="0.2">
      <c r="A28" t="s">
        <v>8219</v>
      </c>
      <c r="B28">
        <v>19</v>
      </c>
      <c r="D28" t="s">
        <v>8221</v>
      </c>
      <c r="E28">
        <v>0</v>
      </c>
    </row>
    <row r="29" spans="1:9" x14ac:dyDescent="0.2">
      <c r="A29" t="s">
        <v>8219</v>
      </c>
      <c r="B29">
        <v>150</v>
      </c>
      <c r="D29" t="s">
        <v>8221</v>
      </c>
      <c r="E29">
        <v>5</v>
      </c>
    </row>
    <row r="30" spans="1:9" x14ac:dyDescent="0.2">
      <c r="A30" t="s">
        <v>8219</v>
      </c>
      <c r="B30">
        <v>71</v>
      </c>
      <c r="D30" t="s">
        <v>8221</v>
      </c>
      <c r="E30">
        <v>0</v>
      </c>
    </row>
    <row r="31" spans="1:9" x14ac:dyDescent="0.2">
      <c r="A31" t="s">
        <v>8219</v>
      </c>
      <c r="B31">
        <v>117</v>
      </c>
      <c r="D31" t="s">
        <v>8221</v>
      </c>
      <c r="E31">
        <v>5</v>
      </c>
    </row>
    <row r="32" spans="1:9" x14ac:dyDescent="0.2">
      <c r="A32" t="s">
        <v>8219</v>
      </c>
      <c r="B32">
        <v>53</v>
      </c>
      <c r="D32" t="s">
        <v>8221</v>
      </c>
      <c r="E32">
        <v>1</v>
      </c>
    </row>
    <row r="33" spans="1:5" x14ac:dyDescent="0.2">
      <c r="A33" t="s">
        <v>8219</v>
      </c>
      <c r="B33">
        <v>1</v>
      </c>
      <c r="D33" t="s">
        <v>8221</v>
      </c>
      <c r="E33">
        <v>3</v>
      </c>
    </row>
    <row r="34" spans="1:5" x14ac:dyDescent="0.2">
      <c r="A34" t="s">
        <v>8219</v>
      </c>
      <c r="B34">
        <v>89</v>
      </c>
      <c r="D34" t="s">
        <v>8221</v>
      </c>
      <c r="E34">
        <v>3</v>
      </c>
    </row>
    <row r="35" spans="1:5" x14ac:dyDescent="0.2">
      <c r="A35" t="s">
        <v>8219</v>
      </c>
      <c r="B35">
        <v>64</v>
      </c>
      <c r="D35" t="s">
        <v>8221</v>
      </c>
      <c r="E35">
        <v>0</v>
      </c>
    </row>
    <row r="36" spans="1:5" x14ac:dyDescent="0.2">
      <c r="A36" t="s">
        <v>8219</v>
      </c>
      <c r="B36">
        <v>68</v>
      </c>
      <c r="D36" t="s">
        <v>8221</v>
      </c>
      <c r="E36">
        <v>3</v>
      </c>
    </row>
    <row r="37" spans="1:5" x14ac:dyDescent="0.2">
      <c r="A37" t="s">
        <v>8219</v>
      </c>
      <c r="B37">
        <v>28</v>
      </c>
      <c r="D37" t="s">
        <v>8221</v>
      </c>
      <c r="E37">
        <v>0</v>
      </c>
    </row>
    <row r="38" spans="1:5" x14ac:dyDescent="0.2">
      <c r="A38" t="s">
        <v>8219</v>
      </c>
      <c r="B38">
        <v>44</v>
      </c>
      <c r="D38" t="s">
        <v>8221</v>
      </c>
      <c r="E38">
        <v>19</v>
      </c>
    </row>
    <row r="39" spans="1:5" x14ac:dyDescent="0.2">
      <c r="A39" t="s">
        <v>8219</v>
      </c>
      <c r="B39">
        <v>253</v>
      </c>
      <c r="D39" t="s">
        <v>8221</v>
      </c>
      <c r="E39">
        <v>8</v>
      </c>
    </row>
    <row r="40" spans="1:5" x14ac:dyDescent="0.2">
      <c r="A40" t="s">
        <v>8219</v>
      </c>
      <c r="B40">
        <v>66</v>
      </c>
      <c r="D40" t="s">
        <v>8221</v>
      </c>
      <c r="E40">
        <v>6</v>
      </c>
    </row>
    <row r="41" spans="1:5" x14ac:dyDescent="0.2">
      <c r="A41" t="s">
        <v>8219</v>
      </c>
      <c r="B41">
        <v>217</v>
      </c>
      <c r="D41" t="s">
        <v>8221</v>
      </c>
      <c r="E41">
        <v>0</v>
      </c>
    </row>
    <row r="42" spans="1:5" x14ac:dyDescent="0.2">
      <c r="A42" t="s">
        <v>8219</v>
      </c>
      <c r="B42">
        <v>16</v>
      </c>
      <c r="D42" t="s">
        <v>8221</v>
      </c>
      <c r="E42">
        <v>18</v>
      </c>
    </row>
    <row r="43" spans="1:5" x14ac:dyDescent="0.2">
      <c r="A43" t="s">
        <v>8219</v>
      </c>
      <c r="B43">
        <v>19</v>
      </c>
      <c r="D43" t="s">
        <v>8221</v>
      </c>
      <c r="E43">
        <v>7</v>
      </c>
    </row>
    <row r="44" spans="1:5" x14ac:dyDescent="0.2">
      <c r="A44" t="s">
        <v>8219</v>
      </c>
      <c r="B44">
        <v>169</v>
      </c>
      <c r="D44" t="s">
        <v>8221</v>
      </c>
      <c r="E44">
        <v>0</v>
      </c>
    </row>
    <row r="45" spans="1:5" x14ac:dyDescent="0.2">
      <c r="A45" t="s">
        <v>8219</v>
      </c>
      <c r="B45">
        <v>263</v>
      </c>
      <c r="D45" t="s">
        <v>8221</v>
      </c>
      <c r="E45">
        <v>8</v>
      </c>
    </row>
    <row r="46" spans="1:5" x14ac:dyDescent="0.2">
      <c r="A46" t="s">
        <v>8219</v>
      </c>
      <c r="B46">
        <v>15</v>
      </c>
      <c r="D46" t="s">
        <v>8221</v>
      </c>
      <c r="E46">
        <v>1293</v>
      </c>
    </row>
    <row r="47" spans="1:5" x14ac:dyDescent="0.2">
      <c r="A47" t="s">
        <v>8219</v>
      </c>
      <c r="B47">
        <v>61</v>
      </c>
      <c r="D47" t="s">
        <v>8221</v>
      </c>
      <c r="E47">
        <v>17</v>
      </c>
    </row>
    <row r="48" spans="1:5" x14ac:dyDescent="0.2">
      <c r="A48" t="s">
        <v>8219</v>
      </c>
      <c r="B48">
        <v>45</v>
      </c>
      <c r="D48" t="s">
        <v>8221</v>
      </c>
      <c r="E48">
        <v>0</v>
      </c>
    </row>
    <row r="49" spans="1:5" x14ac:dyDescent="0.2">
      <c r="A49" t="s">
        <v>8219</v>
      </c>
      <c r="B49">
        <v>70</v>
      </c>
      <c r="D49" t="s">
        <v>8221</v>
      </c>
      <c r="E49">
        <v>13</v>
      </c>
    </row>
    <row r="50" spans="1:5" x14ac:dyDescent="0.2">
      <c r="A50" t="s">
        <v>8219</v>
      </c>
      <c r="B50">
        <v>38</v>
      </c>
      <c r="D50" t="s">
        <v>8221</v>
      </c>
      <c r="E50">
        <v>0</v>
      </c>
    </row>
    <row r="51" spans="1:5" x14ac:dyDescent="0.2">
      <c r="A51" t="s">
        <v>8219</v>
      </c>
      <c r="B51">
        <v>87</v>
      </c>
      <c r="D51" t="s">
        <v>8221</v>
      </c>
      <c r="E51">
        <v>0</v>
      </c>
    </row>
    <row r="52" spans="1:5" x14ac:dyDescent="0.2">
      <c r="A52" t="s">
        <v>8219</v>
      </c>
      <c r="B52">
        <v>22</v>
      </c>
      <c r="D52" t="s">
        <v>8221</v>
      </c>
      <c r="E52">
        <v>33</v>
      </c>
    </row>
    <row r="53" spans="1:5" x14ac:dyDescent="0.2">
      <c r="A53" t="s">
        <v>8219</v>
      </c>
      <c r="B53">
        <v>119</v>
      </c>
      <c r="D53" t="s">
        <v>8221</v>
      </c>
      <c r="E53">
        <v>12</v>
      </c>
    </row>
    <row r="54" spans="1:5" x14ac:dyDescent="0.2">
      <c r="A54" t="s">
        <v>8219</v>
      </c>
      <c r="B54">
        <v>52</v>
      </c>
      <c r="D54" t="s">
        <v>8221</v>
      </c>
      <c r="E54">
        <v>1</v>
      </c>
    </row>
    <row r="55" spans="1:5" x14ac:dyDescent="0.2">
      <c r="A55" t="s">
        <v>8219</v>
      </c>
      <c r="B55">
        <v>117</v>
      </c>
      <c r="D55" t="s">
        <v>8221</v>
      </c>
      <c r="E55">
        <v>1</v>
      </c>
    </row>
    <row r="56" spans="1:5" x14ac:dyDescent="0.2">
      <c r="A56" t="s">
        <v>8219</v>
      </c>
      <c r="B56">
        <v>52</v>
      </c>
      <c r="D56" t="s">
        <v>8221</v>
      </c>
      <c r="E56">
        <v>1</v>
      </c>
    </row>
    <row r="57" spans="1:5" x14ac:dyDescent="0.2">
      <c r="A57" t="s">
        <v>8219</v>
      </c>
      <c r="B57">
        <v>86</v>
      </c>
      <c r="D57" t="s">
        <v>8221</v>
      </c>
      <c r="E57">
        <v>1</v>
      </c>
    </row>
    <row r="58" spans="1:5" x14ac:dyDescent="0.2">
      <c r="A58" t="s">
        <v>8219</v>
      </c>
      <c r="B58">
        <v>174</v>
      </c>
      <c r="D58" t="s">
        <v>8221</v>
      </c>
      <c r="E58">
        <v>84</v>
      </c>
    </row>
    <row r="59" spans="1:5" x14ac:dyDescent="0.2">
      <c r="A59" t="s">
        <v>8219</v>
      </c>
      <c r="B59">
        <v>69</v>
      </c>
      <c r="D59" t="s">
        <v>8221</v>
      </c>
      <c r="E59">
        <v>38</v>
      </c>
    </row>
    <row r="60" spans="1:5" x14ac:dyDescent="0.2">
      <c r="A60" t="s">
        <v>8219</v>
      </c>
      <c r="B60">
        <v>75</v>
      </c>
      <c r="D60" t="s">
        <v>8221</v>
      </c>
      <c r="E60">
        <v>1</v>
      </c>
    </row>
    <row r="61" spans="1:5" x14ac:dyDescent="0.2">
      <c r="A61" t="s">
        <v>8219</v>
      </c>
      <c r="B61">
        <v>33</v>
      </c>
      <c r="D61" t="s">
        <v>8221</v>
      </c>
      <c r="E61">
        <v>76</v>
      </c>
    </row>
    <row r="62" spans="1:5" x14ac:dyDescent="0.2">
      <c r="A62" t="s">
        <v>8219</v>
      </c>
      <c r="B62">
        <v>108</v>
      </c>
      <c r="D62" t="s">
        <v>8221</v>
      </c>
      <c r="E62">
        <v>3</v>
      </c>
    </row>
    <row r="63" spans="1:5" x14ac:dyDescent="0.2">
      <c r="A63" t="s">
        <v>8219</v>
      </c>
      <c r="B63">
        <v>23</v>
      </c>
      <c r="D63" t="s">
        <v>8221</v>
      </c>
      <c r="E63">
        <v>0</v>
      </c>
    </row>
    <row r="64" spans="1:5" x14ac:dyDescent="0.2">
      <c r="A64" t="s">
        <v>8219</v>
      </c>
      <c r="B64">
        <v>48</v>
      </c>
      <c r="D64" t="s">
        <v>8221</v>
      </c>
      <c r="E64">
        <v>2</v>
      </c>
    </row>
    <row r="65" spans="1:5" x14ac:dyDescent="0.2">
      <c r="A65" t="s">
        <v>8219</v>
      </c>
      <c r="B65">
        <v>64</v>
      </c>
      <c r="D65" t="s">
        <v>8221</v>
      </c>
      <c r="E65">
        <v>0</v>
      </c>
    </row>
    <row r="66" spans="1:5" x14ac:dyDescent="0.2">
      <c r="A66" t="s">
        <v>8219</v>
      </c>
      <c r="B66">
        <v>24</v>
      </c>
      <c r="D66" t="s">
        <v>8221</v>
      </c>
      <c r="E66">
        <v>0</v>
      </c>
    </row>
    <row r="67" spans="1:5" x14ac:dyDescent="0.2">
      <c r="A67" t="s">
        <v>8219</v>
      </c>
      <c r="B67">
        <v>57</v>
      </c>
      <c r="D67" t="s">
        <v>8221</v>
      </c>
      <c r="E67">
        <v>0</v>
      </c>
    </row>
    <row r="68" spans="1:5" x14ac:dyDescent="0.2">
      <c r="A68" t="s">
        <v>8219</v>
      </c>
      <c r="B68">
        <v>26</v>
      </c>
      <c r="D68" t="s">
        <v>8221</v>
      </c>
      <c r="E68">
        <v>2</v>
      </c>
    </row>
    <row r="69" spans="1:5" x14ac:dyDescent="0.2">
      <c r="A69" t="s">
        <v>8219</v>
      </c>
      <c r="B69">
        <v>20</v>
      </c>
      <c r="D69" t="s">
        <v>8221</v>
      </c>
      <c r="E69">
        <v>0</v>
      </c>
    </row>
    <row r="70" spans="1:5" x14ac:dyDescent="0.2">
      <c r="A70" t="s">
        <v>8219</v>
      </c>
      <c r="B70">
        <v>36</v>
      </c>
      <c r="D70" t="s">
        <v>8221</v>
      </c>
      <c r="E70">
        <v>0</v>
      </c>
    </row>
    <row r="71" spans="1:5" x14ac:dyDescent="0.2">
      <c r="A71" t="s">
        <v>8219</v>
      </c>
      <c r="B71">
        <v>178</v>
      </c>
      <c r="D71" t="s">
        <v>8221</v>
      </c>
      <c r="E71">
        <v>0</v>
      </c>
    </row>
    <row r="72" spans="1:5" x14ac:dyDescent="0.2">
      <c r="A72" t="s">
        <v>8219</v>
      </c>
      <c r="B72">
        <v>17</v>
      </c>
      <c r="D72" t="s">
        <v>8221</v>
      </c>
      <c r="E72">
        <v>2</v>
      </c>
    </row>
    <row r="73" spans="1:5" x14ac:dyDescent="0.2">
      <c r="A73" t="s">
        <v>8219</v>
      </c>
      <c r="B73">
        <v>32</v>
      </c>
      <c r="D73" t="s">
        <v>8221</v>
      </c>
      <c r="E73">
        <v>0</v>
      </c>
    </row>
    <row r="74" spans="1:5" x14ac:dyDescent="0.2">
      <c r="A74" t="s">
        <v>8219</v>
      </c>
      <c r="B74">
        <v>41</v>
      </c>
      <c r="D74" t="s">
        <v>8221</v>
      </c>
      <c r="E74">
        <v>7</v>
      </c>
    </row>
    <row r="75" spans="1:5" x14ac:dyDescent="0.2">
      <c r="A75" t="s">
        <v>8219</v>
      </c>
      <c r="B75">
        <v>18</v>
      </c>
      <c r="D75" t="s">
        <v>8221</v>
      </c>
      <c r="E75">
        <v>0</v>
      </c>
    </row>
    <row r="76" spans="1:5" x14ac:dyDescent="0.2">
      <c r="A76" t="s">
        <v>8219</v>
      </c>
      <c r="B76">
        <v>29</v>
      </c>
      <c r="D76" t="s">
        <v>8221</v>
      </c>
      <c r="E76">
        <v>5</v>
      </c>
    </row>
    <row r="77" spans="1:5" x14ac:dyDescent="0.2">
      <c r="A77" t="s">
        <v>8219</v>
      </c>
      <c r="B77">
        <v>47</v>
      </c>
      <c r="D77" t="s">
        <v>8221</v>
      </c>
      <c r="E77">
        <v>0</v>
      </c>
    </row>
    <row r="78" spans="1:5" x14ac:dyDescent="0.2">
      <c r="A78" t="s">
        <v>8219</v>
      </c>
      <c r="B78">
        <v>15</v>
      </c>
      <c r="D78" t="s">
        <v>8221</v>
      </c>
      <c r="E78">
        <v>0</v>
      </c>
    </row>
    <row r="79" spans="1:5" x14ac:dyDescent="0.2">
      <c r="A79" t="s">
        <v>8219</v>
      </c>
      <c r="B79">
        <v>26</v>
      </c>
      <c r="D79" t="s">
        <v>8221</v>
      </c>
      <c r="E79">
        <v>1</v>
      </c>
    </row>
    <row r="80" spans="1:5" x14ac:dyDescent="0.2">
      <c r="A80" t="s">
        <v>8219</v>
      </c>
      <c r="B80">
        <v>35</v>
      </c>
      <c r="D80" t="s">
        <v>8221</v>
      </c>
      <c r="E80">
        <v>0</v>
      </c>
    </row>
    <row r="81" spans="1:5" x14ac:dyDescent="0.2">
      <c r="A81" t="s">
        <v>8219</v>
      </c>
      <c r="B81">
        <v>41</v>
      </c>
      <c r="D81" t="s">
        <v>8221</v>
      </c>
      <c r="E81">
        <v>5</v>
      </c>
    </row>
    <row r="82" spans="1:5" x14ac:dyDescent="0.2">
      <c r="A82" t="s">
        <v>8219</v>
      </c>
      <c r="B82">
        <v>47</v>
      </c>
      <c r="D82" t="s">
        <v>8221</v>
      </c>
      <c r="E82">
        <v>3</v>
      </c>
    </row>
    <row r="83" spans="1:5" x14ac:dyDescent="0.2">
      <c r="A83" t="s">
        <v>8219</v>
      </c>
      <c r="B83">
        <v>28</v>
      </c>
      <c r="D83" t="s">
        <v>8221</v>
      </c>
      <c r="E83">
        <v>6</v>
      </c>
    </row>
    <row r="84" spans="1:5" x14ac:dyDescent="0.2">
      <c r="A84" t="s">
        <v>8219</v>
      </c>
      <c r="B84">
        <v>100</v>
      </c>
      <c r="D84" t="s">
        <v>8221</v>
      </c>
      <c r="E84">
        <v>12</v>
      </c>
    </row>
    <row r="85" spans="1:5" x14ac:dyDescent="0.2">
      <c r="A85" t="s">
        <v>8219</v>
      </c>
      <c r="B85">
        <v>13</v>
      </c>
      <c r="D85" t="s">
        <v>8221</v>
      </c>
      <c r="E85">
        <v>13</v>
      </c>
    </row>
    <row r="86" spans="1:5" x14ac:dyDescent="0.2">
      <c r="A86" t="s">
        <v>8219</v>
      </c>
      <c r="B86">
        <v>7</v>
      </c>
      <c r="D86" t="s">
        <v>8221</v>
      </c>
      <c r="E86">
        <v>5</v>
      </c>
    </row>
    <row r="87" spans="1:5" x14ac:dyDescent="0.2">
      <c r="A87" t="s">
        <v>8219</v>
      </c>
      <c r="B87">
        <v>21</v>
      </c>
      <c r="D87" t="s">
        <v>8221</v>
      </c>
      <c r="E87">
        <v>2</v>
      </c>
    </row>
    <row r="88" spans="1:5" x14ac:dyDescent="0.2">
      <c r="A88" t="s">
        <v>8219</v>
      </c>
      <c r="B88">
        <v>17</v>
      </c>
      <c r="D88" t="s">
        <v>8221</v>
      </c>
      <c r="E88">
        <v>8</v>
      </c>
    </row>
    <row r="89" spans="1:5" x14ac:dyDescent="0.2">
      <c r="A89" t="s">
        <v>8219</v>
      </c>
      <c r="B89">
        <v>25</v>
      </c>
      <c r="D89" t="s">
        <v>8221</v>
      </c>
      <c r="E89">
        <v>0</v>
      </c>
    </row>
    <row r="90" spans="1:5" x14ac:dyDescent="0.2">
      <c r="A90" t="s">
        <v>8219</v>
      </c>
      <c r="B90">
        <v>60</v>
      </c>
      <c r="D90" t="s">
        <v>8221</v>
      </c>
      <c r="E90">
        <v>13</v>
      </c>
    </row>
    <row r="91" spans="1:5" x14ac:dyDescent="0.2">
      <c r="A91" t="s">
        <v>8219</v>
      </c>
      <c r="B91">
        <v>56</v>
      </c>
      <c r="D91" t="s">
        <v>8221</v>
      </c>
      <c r="E91">
        <v>0</v>
      </c>
    </row>
    <row r="92" spans="1:5" x14ac:dyDescent="0.2">
      <c r="A92" t="s">
        <v>8219</v>
      </c>
      <c r="B92">
        <v>16</v>
      </c>
      <c r="D92" t="s">
        <v>8221</v>
      </c>
      <c r="E92">
        <v>5</v>
      </c>
    </row>
    <row r="93" spans="1:5" x14ac:dyDescent="0.2">
      <c r="A93" t="s">
        <v>8219</v>
      </c>
      <c r="B93">
        <v>46</v>
      </c>
      <c r="D93" t="s">
        <v>8221</v>
      </c>
      <c r="E93">
        <v>8</v>
      </c>
    </row>
    <row r="94" spans="1:5" x14ac:dyDescent="0.2">
      <c r="A94" t="s">
        <v>8219</v>
      </c>
      <c r="B94">
        <v>43</v>
      </c>
      <c r="D94" t="s">
        <v>8221</v>
      </c>
      <c r="E94">
        <v>8</v>
      </c>
    </row>
    <row r="95" spans="1:5" x14ac:dyDescent="0.2">
      <c r="A95" t="s">
        <v>8219</v>
      </c>
      <c r="B95">
        <v>15</v>
      </c>
      <c r="D95" t="s">
        <v>8221</v>
      </c>
      <c r="E95">
        <v>0</v>
      </c>
    </row>
    <row r="96" spans="1:5" x14ac:dyDescent="0.2">
      <c r="A96" t="s">
        <v>8219</v>
      </c>
      <c r="B96">
        <v>12</v>
      </c>
      <c r="D96" t="s">
        <v>8221</v>
      </c>
      <c r="E96">
        <v>2</v>
      </c>
    </row>
    <row r="97" spans="1:5" x14ac:dyDescent="0.2">
      <c r="A97" t="s">
        <v>8219</v>
      </c>
      <c r="B97">
        <v>21</v>
      </c>
      <c r="D97" t="s">
        <v>8221</v>
      </c>
      <c r="E97">
        <v>3</v>
      </c>
    </row>
    <row r="98" spans="1:5" x14ac:dyDescent="0.2">
      <c r="A98" t="s">
        <v>8219</v>
      </c>
      <c r="B98">
        <v>34</v>
      </c>
      <c r="D98" t="s">
        <v>8221</v>
      </c>
      <c r="E98">
        <v>0</v>
      </c>
    </row>
    <row r="99" spans="1:5" x14ac:dyDescent="0.2">
      <c r="A99" t="s">
        <v>8219</v>
      </c>
      <c r="B99">
        <v>8</v>
      </c>
      <c r="D99" t="s">
        <v>8221</v>
      </c>
      <c r="E99">
        <v>0</v>
      </c>
    </row>
    <row r="100" spans="1:5" x14ac:dyDescent="0.2">
      <c r="A100" t="s">
        <v>8219</v>
      </c>
      <c r="B100">
        <v>60</v>
      </c>
      <c r="D100" t="s">
        <v>8221</v>
      </c>
      <c r="E100">
        <v>11</v>
      </c>
    </row>
    <row r="101" spans="1:5" x14ac:dyDescent="0.2">
      <c r="A101" t="s">
        <v>8219</v>
      </c>
      <c r="B101">
        <v>39</v>
      </c>
      <c r="D101" t="s">
        <v>8221</v>
      </c>
      <c r="E101">
        <v>0</v>
      </c>
    </row>
    <row r="102" spans="1:5" x14ac:dyDescent="0.2">
      <c r="A102" t="s">
        <v>8219</v>
      </c>
      <c r="B102">
        <v>26</v>
      </c>
      <c r="D102" t="s">
        <v>8221</v>
      </c>
      <c r="E102">
        <v>1</v>
      </c>
    </row>
    <row r="103" spans="1:5" x14ac:dyDescent="0.2">
      <c r="A103" t="s">
        <v>8219</v>
      </c>
      <c r="B103">
        <v>35</v>
      </c>
      <c r="D103" t="s">
        <v>8221</v>
      </c>
      <c r="E103">
        <v>0</v>
      </c>
    </row>
    <row r="104" spans="1:5" x14ac:dyDescent="0.2">
      <c r="A104" t="s">
        <v>8219</v>
      </c>
      <c r="B104">
        <v>65</v>
      </c>
      <c r="D104" t="s">
        <v>8221</v>
      </c>
      <c r="E104">
        <v>17</v>
      </c>
    </row>
    <row r="105" spans="1:5" x14ac:dyDescent="0.2">
      <c r="A105" t="s">
        <v>8219</v>
      </c>
      <c r="B105">
        <v>49</v>
      </c>
      <c r="D105" t="s">
        <v>8221</v>
      </c>
      <c r="E105">
        <v>2</v>
      </c>
    </row>
    <row r="106" spans="1:5" x14ac:dyDescent="0.2">
      <c r="A106" t="s">
        <v>8219</v>
      </c>
      <c r="B106">
        <v>10</v>
      </c>
      <c r="D106" t="s">
        <v>8221</v>
      </c>
      <c r="E106">
        <v>1</v>
      </c>
    </row>
    <row r="107" spans="1:5" x14ac:dyDescent="0.2">
      <c r="A107" t="s">
        <v>8219</v>
      </c>
      <c r="B107">
        <v>60</v>
      </c>
      <c r="D107" t="s">
        <v>8221</v>
      </c>
      <c r="E107">
        <v>2</v>
      </c>
    </row>
    <row r="108" spans="1:5" x14ac:dyDescent="0.2">
      <c r="A108" t="s">
        <v>8219</v>
      </c>
      <c r="B108">
        <v>27</v>
      </c>
      <c r="D108" t="s">
        <v>8221</v>
      </c>
      <c r="E108">
        <v>16</v>
      </c>
    </row>
    <row r="109" spans="1:5" x14ac:dyDescent="0.2">
      <c r="A109" t="s">
        <v>8219</v>
      </c>
      <c r="B109">
        <v>69</v>
      </c>
      <c r="D109" t="s">
        <v>8221</v>
      </c>
      <c r="E109">
        <v>1</v>
      </c>
    </row>
    <row r="110" spans="1:5" x14ac:dyDescent="0.2">
      <c r="A110" t="s">
        <v>8219</v>
      </c>
      <c r="B110">
        <v>47</v>
      </c>
      <c r="D110" t="s">
        <v>8221</v>
      </c>
      <c r="E110">
        <v>4</v>
      </c>
    </row>
    <row r="111" spans="1:5" x14ac:dyDescent="0.2">
      <c r="A111" t="s">
        <v>8219</v>
      </c>
      <c r="B111">
        <v>47</v>
      </c>
      <c r="D111" t="s">
        <v>8221</v>
      </c>
      <c r="E111">
        <v>5</v>
      </c>
    </row>
    <row r="112" spans="1:5" x14ac:dyDescent="0.2">
      <c r="A112" t="s">
        <v>8219</v>
      </c>
      <c r="B112">
        <v>26</v>
      </c>
      <c r="D112" t="s">
        <v>8221</v>
      </c>
      <c r="E112">
        <v>7</v>
      </c>
    </row>
    <row r="113" spans="1:5" x14ac:dyDescent="0.2">
      <c r="A113" t="s">
        <v>8219</v>
      </c>
      <c r="B113">
        <v>53</v>
      </c>
      <c r="D113" t="s">
        <v>8221</v>
      </c>
      <c r="E113">
        <v>0</v>
      </c>
    </row>
    <row r="114" spans="1:5" x14ac:dyDescent="0.2">
      <c r="A114" t="s">
        <v>8219</v>
      </c>
      <c r="B114">
        <v>81</v>
      </c>
      <c r="D114" t="s">
        <v>8221</v>
      </c>
      <c r="E114">
        <v>12</v>
      </c>
    </row>
    <row r="115" spans="1:5" x14ac:dyDescent="0.2">
      <c r="A115" t="s">
        <v>8219</v>
      </c>
      <c r="B115">
        <v>78</v>
      </c>
      <c r="D115" t="s">
        <v>8221</v>
      </c>
      <c r="E115">
        <v>2</v>
      </c>
    </row>
    <row r="116" spans="1:5" x14ac:dyDescent="0.2">
      <c r="A116" t="s">
        <v>8219</v>
      </c>
      <c r="B116">
        <v>35</v>
      </c>
      <c r="D116" t="s">
        <v>8221</v>
      </c>
      <c r="E116">
        <v>5</v>
      </c>
    </row>
    <row r="117" spans="1:5" x14ac:dyDescent="0.2">
      <c r="A117" t="s">
        <v>8219</v>
      </c>
      <c r="B117">
        <v>22</v>
      </c>
      <c r="D117" t="s">
        <v>8221</v>
      </c>
      <c r="E117">
        <v>2</v>
      </c>
    </row>
    <row r="118" spans="1:5" x14ac:dyDescent="0.2">
      <c r="A118" t="s">
        <v>8219</v>
      </c>
      <c r="B118">
        <v>57</v>
      </c>
      <c r="D118" t="s">
        <v>8221</v>
      </c>
      <c r="E118">
        <v>3</v>
      </c>
    </row>
    <row r="119" spans="1:5" x14ac:dyDescent="0.2">
      <c r="A119" t="s">
        <v>8219</v>
      </c>
      <c r="B119">
        <v>27</v>
      </c>
      <c r="D119" t="s">
        <v>8221</v>
      </c>
      <c r="E119">
        <v>0</v>
      </c>
    </row>
    <row r="120" spans="1:5" x14ac:dyDescent="0.2">
      <c r="A120" t="s">
        <v>8219</v>
      </c>
      <c r="B120">
        <v>39</v>
      </c>
      <c r="D120" t="s">
        <v>8221</v>
      </c>
      <c r="E120">
        <v>49</v>
      </c>
    </row>
    <row r="121" spans="1:5" x14ac:dyDescent="0.2">
      <c r="A121" t="s">
        <v>8219</v>
      </c>
      <c r="B121">
        <v>37</v>
      </c>
      <c r="D121" t="s">
        <v>8221</v>
      </c>
      <c r="E121">
        <v>1</v>
      </c>
    </row>
    <row r="122" spans="1:5" x14ac:dyDescent="0.2">
      <c r="A122" t="s">
        <v>8219</v>
      </c>
      <c r="B122">
        <v>137</v>
      </c>
      <c r="D122" t="s">
        <v>8221</v>
      </c>
      <c r="E122">
        <v>2</v>
      </c>
    </row>
    <row r="123" spans="1:5" x14ac:dyDescent="0.2">
      <c r="A123" t="s">
        <v>8219</v>
      </c>
      <c r="B123">
        <v>376</v>
      </c>
      <c r="D123" t="s">
        <v>8221</v>
      </c>
      <c r="E123">
        <v>0</v>
      </c>
    </row>
    <row r="124" spans="1:5" x14ac:dyDescent="0.2">
      <c r="A124" t="s">
        <v>8219</v>
      </c>
      <c r="B124">
        <v>202</v>
      </c>
      <c r="D124" t="s">
        <v>8221</v>
      </c>
      <c r="E124">
        <v>0</v>
      </c>
    </row>
    <row r="125" spans="1:5" x14ac:dyDescent="0.2">
      <c r="A125" t="s">
        <v>8219</v>
      </c>
      <c r="B125">
        <v>328</v>
      </c>
      <c r="D125" t="s">
        <v>8221</v>
      </c>
      <c r="E125">
        <v>11</v>
      </c>
    </row>
    <row r="126" spans="1:5" x14ac:dyDescent="0.2">
      <c r="A126" t="s">
        <v>8219</v>
      </c>
      <c r="B126">
        <v>84</v>
      </c>
      <c r="D126" t="s">
        <v>8221</v>
      </c>
      <c r="E126">
        <v>1</v>
      </c>
    </row>
    <row r="127" spans="1:5" x14ac:dyDescent="0.2">
      <c r="A127" t="s">
        <v>8219</v>
      </c>
      <c r="B127">
        <v>96</v>
      </c>
      <c r="D127" t="s">
        <v>8221</v>
      </c>
      <c r="E127">
        <v>8</v>
      </c>
    </row>
    <row r="128" spans="1:5" x14ac:dyDescent="0.2">
      <c r="A128" t="s">
        <v>8219</v>
      </c>
      <c r="B128">
        <v>223</v>
      </c>
      <c r="D128" t="s">
        <v>8221</v>
      </c>
      <c r="E128">
        <v>5</v>
      </c>
    </row>
    <row r="129" spans="1:5" x14ac:dyDescent="0.2">
      <c r="A129" t="s">
        <v>8219</v>
      </c>
      <c r="B129">
        <v>62</v>
      </c>
      <c r="D129" t="s">
        <v>8221</v>
      </c>
      <c r="E129">
        <v>39</v>
      </c>
    </row>
    <row r="130" spans="1:5" x14ac:dyDescent="0.2">
      <c r="A130" t="s">
        <v>8219</v>
      </c>
      <c r="B130">
        <v>146</v>
      </c>
      <c r="D130" t="s">
        <v>8221</v>
      </c>
      <c r="E130">
        <v>0</v>
      </c>
    </row>
    <row r="131" spans="1:5" x14ac:dyDescent="0.2">
      <c r="A131" t="s">
        <v>8219</v>
      </c>
      <c r="B131">
        <v>235</v>
      </c>
      <c r="D131" t="s">
        <v>8221</v>
      </c>
      <c r="E131">
        <v>0</v>
      </c>
    </row>
    <row r="132" spans="1:5" x14ac:dyDescent="0.2">
      <c r="A132" t="s">
        <v>8219</v>
      </c>
      <c r="B132">
        <v>437</v>
      </c>
      <c r="D132" t="s">
        <v>8221</v>
      </c>
      <c r="E132">
        <v>2</v>
      </c>
    </row>
    <row r="133" spans="1:5" x14ac:dyDescent="0.2">
      <c r="A133" t="s">
        <v>8219</v>
      </c>
      <c r="B133">
        <v>77</v>
      </c>
      <c r="D133" t="s">
        <v>8221</v>
      </c>
      <c r="E133">
        <v>170</v>
      </c>
    </row>
    <row r="134" spans="1:5" x14ac:dyDescent="0.2">
      <c r="A134" t="s">
        <v>8219</v>
      </c>
      <c r="B134">
        <v>108</v>
      </c>
      <c r="D134" t="s">
        <v>8221</v>
      </c>
      <c r="E134">
        <v>5</v>
      </c>
    </row>
    <row r="135" spans="1:5" x14ac:dyDescent="0.2">
      <c r="A135" t="s">
        <v>8219</v>
      </c>
      <c r="B135">
        <v>7</v>
      </c>
      <c r="D135" t="s">
        <v>8221</v>
      </c>
      <c r="E135">
        <v>14</v>
      </c>
    </row>
    <row r="136" spans="1:5" x14ac:dyDescent="0.2">
      <c r="A136" t="s">
        <v>8219</v>
      </c>
      <c r="B136">
        <v>314</v>
      </c>
      <c r="D136" t="s">
        <v>8221</v>
      </c>
      <c r="E136">
        <v>1</v>
      </c>
    </row>
    <row r="137" spans="1:5" x14ac:dyDescent="0.2">
      <c r="A137" t="s">
        <v>8219</v>
      </c>
      <c r="B137">
        <v>188</v>
      </c>
      <c r="D137" t="s">
        <v>8221</v>
      </c>
      <c r="E137">
        <v>0</v>
      </c>
    </row>
    <row r="138" spans="1:5" x14ac:dyDescent="0.2">
      <c r="A138" t="s">
        <v>8219</v>
      </c>
      <c r="B138">
        <v>275</v>
      </c>
      <c r="D138" t="s">
        <v>8221</v>
      </c>
      <c r="E138">
        <v>124</v>
      </c>
    </row>
    <row r="139" spans="1:5" x14ac:dyDescent="0.2">
      <c r="A139" t="s">
        <v>8219</v>
      </c>
      <c r="B139">
        <v>560</v>
      </c>
      <c r="D139" t="s">
        <v>8221</v>
      </c>
      <c r="E139">
        <v>0</v>
      </c>
    </row>
    <row r="140" spans="1:5" x14ac:dyDescent="0.2">
      <c r="A140" t="s">
        <v>8219</v>
      </c>
      <c r="B140">
        <v>688</v>
      </c>
      <c r="D140" t="s">
        <v>8221</v>
      </c>
      <c r="E140">
        <v>0</v>
      </c>
    </row>
    <row r="141" spans="1:5" x14ac:dyDescent="0.2">
      <c r="A141" t="s">
        <v>8219</v>
      </c>
      <c r="B141">
        <v>942</v>
      </c>
      <c r="D141" t="s">
        <v>8221</v>
      </c>
      <c r="E141">
        <v>55</v>
      </c>
    </row>
    <row r="142" spans="1:5" x14ac:dyDescent="0.2">
      <c r="A142" t="s">
        <v>8219</v>
      </c>
      <c r="B142">
        <v>88</v>
      </c>
      <c r="D142" t="s">
        <v>8221</v>
      </c>
      <c r="E142">
        <v>140</v>
      </c>
    </row>
    <row r="143" spans="1:5" x14ac:dyDescent="0.2">
      <c r="A143" t="s">
        <v>8219</v>
      </c>
      <c r="B143">
        <v>220</v>
      </c>
      <c r="D143" t="s">
        <v>8221</v>
      </c>
      <c r="E143">
        <v>21</v>
      </c>
    </row>
    <row r="144" spans="1:5" x14ac:dyDescent="0.2">
      <c r="A144" t="s">
        <v>8219</v>
      </c>
      <c r="B144">
        <v>145</v>
      </c>
      <c r="D144" t="s">
        <v>8221</v>
      </c>
      <c r="E144">
        <v>1</v>
      </c>
    </row>
    <row r="145" spans="1:5" x14ac:dyDescent="0.2">
      <c r="A145" t="s">
        <v>8219</v>
      </c>
      <c r="B145">
        <v>963</v>
      </c>
      <c r="D145" t="s">
        <v>8221</v>
      </c>
      <c r="E145">
        <v>147</v>
      </c>
    </row>
    <row r="146" spans="1:5" x14ac:dyDescent="0.2">
      <c r="A146" t="s">
        <v>8219</v>
      </c>
      <c r="B146">
        <v>91</v>
      </c>
      <c r="D146" t="s">
        <v>8221</v>
      </c>
      <c r="E146">
        <v>11</v>
      </c>
    </row>
    <row r="147" spans="1:5" x14ac:dyDescent="0.2">
      <c r="A147" t="s">
        <v>8219</v>
      </c>
      <c r="B147">
        <v>58</v>
      </c>
      <c r="D147" t="s">
        <v>8221</v>
      </c>
      <c r="E147">
        <v>125</v>
      </c>
    </row>
    <row r="148" spans="1:5" x14ac:dyDescent="0.2">
      <c r="A148" t="s">
        <v>8219</v>
      </c>
      <c r="B148">
        <v>36</v>
      </c>
      <c r="D148" t="s">
        <v>8221</v>
      </c>
      <c r="E148">
        <v>1</v>
      </c>
    </row>
    <row r="149" spans="1:5" x14ac:dyDescent="0.2">
      <c r="A149" t="s">
        <v>8219</v>
      </c>
      <c r="B149">
        <v>165</v>
      </c>
      <c r="D149" t="s">
        <v>8221</v>
      </c>
      <c r="E149">
        <v>0</v>
      </c>
    </row>
    <row r="150" spans="1:5" x14ac:dyDescent="0.2">
      <c r="A150" t="s">
        <v>8219</v>
      </c>
      <c r="B150">
        <v>111</v>
      </c>
      <c r="D150" t="s">
        <v>8221</v>
      </c>
      <c r="E150">
        <v>0</v>
      </c>
    </row>
    <row r="151" spans="1:5" x14ac:dyDescent="0.2">
      <c r="A151" t="s">
        <v>8219</v>
      </c>
      <c r="B151">
        <v>1596</v>
      </c>
      <c r="D151" t="s">
        <v>8221</v>
      </c>
      <c r="E151">
        <v>3</v>
      </c>
    </row>
    <row r="152" spans="1:5" x14ac:dyDescent="0.2">
      <c r="A152" t="s">
        <v>8219</v>
      </c>
      <c r="B152">
        <v>61</v>
      </c>
      <c r="D152" t="s">
        <v>8221</v>
      </c>
      <c r="E152">
        <v>0</v>
      </c>
    </row>
    <row r="153" spans="1:5" x14ac:dyDescent="0.2">
      <c r="A153" t="s">
        <v>8219</v>
      </c>
      <c r="B153">
        <v>287</v>
      </c>
      <c r="D153" t="s">
        <v>8221</v>
      </c>
      <c r="E153">
        <v>0</v>
      </c>
    </row>
    <row r="154" spans="1:5" x14ac:dyDescent="0.2">
      <c r="A154" t="s">
        <v>8219</v>
      </c>
      <c r="B154">
        <v>65</v>
      </c>
      <c r="D154" t="s">
        <v>8221</v>
      </c>
      <c r="E154">
        <v>0</v>
      </c>
    </row>
    <row r="155" spans="1:5" x14ac:dyDescent="0.2">
      <c r="A155" t="s">
        <v>8219</v>
      </c>
      <c r="B155">
        <v>118</v>
      </c>
      <c r="D155" t="s">
        <v>8221</v>
      </c>
      <c r="E155">
        <v>0</v>
      </c>
    </row>
    <row r="156" spans="1:5" x14ac:dyDescent="0.2">
      <c r="A156" t="s">
        <v>8219</v>
      </c>
      <c r="B156">
        <v>113</v>
      </c>
      <c r="D156" t="s">
        <v>8221</v>
      </c>
      <c r="E156">
        <v>3</v>
      </c>
    </row>
    <row r="157" spans="1:5" x14ac:dyDescent="0.2">
      <c r="A157" t="s">
        <v>8219</v>
      </c>
      <c r="B157">
        <v>332</v>
      </c>
      <c r="D157" t="s">
        <v>8221</v>
      </c>
      <c r="E157">
        <v>0</v>
      </c>
    </row>
    <row r="158" spans="1:5" x14ac:dyDescent="0.2">
      <c r="A158" t="s">
        <v>8219</v>
      </c>
      <c r="B158">
        <v>62</v>
      </c>
      <c r="D158" t="s">
        <v>8221</v>
      </c>
      <c r="E158">
        <v>1</v>
      </c>
    </row>
    <row r="159" spans="1:5" x14ac:dyDescent="0.2">
      <c r="A159" t="s">
        <v>8219</v>
      </c>
      <c r="B159">
        <v>951</v>
      </c>
      <c r="D159" t="s">
        <v>8221</v>
      </c>
      <c r="E159">
        <v>3</v>
      </c>
    </row>
    <row r="160" spans="1:5" x14ac:dyDescent="0.2">
      <c r="A160" t="s">
        <v>8219</v>
      </c>
      <c r="B160">
        <v>415</v>
      </c>
      <c r="D160" t="s">
        <v>8221</v>
      </c>
      <c r="E160">
        <v>22</v>
      </c>
    </row>
    <row r="161" spans="1:5" x14ac:dyDescent="0.2">
      <c r="A161" t="s">
        <v>8219</v>
      </c>
      <c r="B161">
        <v>305</v>
      </c>
      <c r="D161" t="s">
        <v>8221</v>
      </c>
      <c r="E161">
        <v>26</v>
      </c>
    </row>
    <row r="162" spans="1:5" x14ac:dyDescent="0.2">
      <c r="A162" t="s">
        <v>8219</v>
      </c>
      <c r="B162">
        <v>2139</v>
      </c>
      <c r="D162" t="s">
        <v>8221</v>
      </c>
      <c r="E162">
        <v>4</v>
      </c>
    </row>
    <row r="163" spans="1:5" x14ac:dyDescent="0.2">
      <c r="A163" t="s">
        <v>8219</v>
      </c>
      <c r="B163">
        <v>79</v>
      </c>
      <c r="D163" t="s">
        <v>8221</v>
      </c>
      <c r="E163">
        <v>0</v>
      </c>
    </row>
    <row r="164" spans="1:5" x14ac:dyDescent="0.2">
      <c r="A164" t="s">
        <v>8219</v>
      </c>
      <c r="B164">
        <v>179</v>
      </c>
      <c r="D164" t="s">
        <v>8221</v>
      </c>
      <c r="E164">
        <v>4</v>
      </c>
    </row>
    <row r="165" spans="1:5" x14ac:dyDescent="0.2">
      <c r="A165" t="s">
        <v>8219</v>
      </c>
      <c r="B165">
        <v>202</v>
      </c>
      <c r="D165" t="s">
        <v>8221</v>
      </c>
      <c r="E165">
        <v>9</v>
      </c>
    </row>
    <row r="166" spans="1:5" x14ac:dyDescent="0.2">
      <c r="A166" t="s">
        <v>8219</v>
      </c>
      <c r="B166">
        <v>760</v>
      </c>
      <c r="D166" t="s">
        <v>8221</v>
      </c>
      <c r="E166">
        <v>5</v>
      </c>
    </row>
    <row r="167" spans="1:5" x14ac:dyDescent="0.2">
      <c r="A167" t="s">
        <v>8219</v>
      </c>
      <c r="B167">
        <v>563</v>
      </c>
      <c r="D167" t="s">
        <v>8221</v>
      </c>
      <c r="E167">
        <v>14</v>
      </c>
    </row>
    <row r="168" spans="1:5" x14ac:dyDescent="0.2">
      <c r="A168" t="s">
        <v>8219</v>
      </c>
      <c r="B168">
        <v>135</v>
      </c>
      <c r="D168" t="s">
        <v>8221</v>
      </c>
      <c r="E168">
        <v>1</v>
      </c>
    </row>
    <row r="169" spans="1:5" x14ac:dyDescent="0.2">
      <c r="A169" t="s">
        <v>8219</v>
      </c>
      <c r="B169">
        <v>290</v>
      </c>
      <c r="D169" t="s">
        <v>8221</v>
      </c>
      <c r="E169">
        <v>10</v>
      </c>
    </row>
    <row r="170" spans="1:5" x14ac:dyDescent="0.2">
      <c r="A170" t="s">
        <v>8219</v>
      </c>
      <c r="B170">
        <v>447</v>
      </c>
      <c r="D170" t="s">
        <v>8221</v>
      </c>
      <c r="E170">
        <v>3</v>
      </c>
    </row>
    <row r="171" spans="1:5" x14ac:dyDescent="0.2">
      <c r="A171" t="s">
        <v>8219</v>
      </c>
      <c r="B171">
        <v>232</v>
      </c>
      <c r="D171" t="s">
        <v>8221</v>
      </c>
      <c r="E171">
        <v>1</v>
      </c>
    </row>
    <row r="172" spans="1:5" x14ac:dyDescent="0.2">
      <c r="A172" t="s">
        <v>8219</v>
      </c>
      <c r="B172">
        <v>168</v>
      </c>
      <c r="D172" t="s">
        <v>8221</v>
      </c>
      <c r="E172">
        <v>0</v>
      </c>
    </row>
    <row r="173" spans="1:5" x14ac:dyDescent="0.2">
      <c r="A173" t="s">
        <v>8219</v>
      </c>
      <c r="B173">
        <v>128</v>
      </c>
      <c r="D173" t="s">
        <v>8221</v>
      </c>
      <c r="E173">
        <v>5</v>
      </c>
    </row>
    <row r="174" spans="1:5" x14ac:dyDescent="0.2">
      <c r="A174" t="s">
        <v>8219</v>
      </c>
      <c r="B174">
        <v>493</v>
      </c>
      <c r="D174" t="s">
        <v>8221</v>
      </c>
      <c r="E174">
        <v>2</v>
      </c>
    </row>
    <row r="175" spans="1:5" x14ac:dyDescent="0.2">
      <c r="A175" t="s">
        <v>8219</v>
      </c>
      <c r="B175">
        <v>131</v>
      </c>
      <c r="D175" t="s">
        <v>8221</v>
      </c>
      <c r="E175">
        <v>68</v>
      </c>
    </row>
    <row r="176" spans="1:5" x14ac:dyDescent="0.2">
      <c r="A176" t="s">
        <v>8219</v>
      </c>
      <c r="B176">
        <v>50</v>
      </c>
      <c r="D176" t="s">
        <v>8221</v>
      </c>
      <c r="E176">
        <v>3</v>
      </c>
    </row>
    <row r="177" spans="1:5" x14ac:dyDescent="0.2">
      <c r="A177" t="s">
        <v>8219</v>
      </c>
      <c r="B177">
        <v>665</v>
      </c>
      <c r="D177" t="s">
        <v>8221</v>
      </c>
      <c r="E177">
        <v>34</v>
      </c>
    </row>
    <row r="178" spans="1:5" x14ac:dyDescent="0.2">
      <c r="A178" t="s">
        <v>8219</v>
      </c>
      <c r="B178">
        <v>129</v>
      </c>
      <c r="D178" t="s">
        <v>8221</v>
      </c>
      <c r="E178">
        <v>0</v>
      </c>
    </row>
    <row r="179" spans="1:5" x14ac:dyDescent="0.2">
      <c r="A179" t="s">
        <v>8219</v>
      </c>
      <c r="B179">
        <v>142</v>
      </c>
      <c r="D179" t="s">
        <v>8221</v>
      </c>
      <c r="E179">
        <v>3</v>
      </c>
    </row>
    <row r="180" spans="1:5" x14ac:dyDescent="0.2">
      <c r="A180" t="s">
        <v>8219</v>
      </c>
      <c r="B180">
        <v>2436</v>
      </c>
      <c r="D180" t="s">
        <v>8221</v>
      </c>
      <c r="E180">
        <v>0</v>
      </c>
    </row>
    <row r="181" spans="1:5" x14ac:dyDescent="0.2">
      <c r="A181" t="s">
        <v>8219</v>
      </c>
      <c r="B181">
        <v>244</v>
      </c>
      <c r="D181" t="s">
        <v>8221</v>
      </c>
      <c r="E181">
        <v>70</v>
      </c>
    </row>
    <row r="182" spans="1:5" x14ac:dyDescent="0.2">
      <c r="A182" t="s">
        <v>8219</v>
      </c>
      <c r="B182">
        <v>298</v>
      </c>
      <c r="D182" t="s">
        <v>8221</v>
      </c>
      <c r="E182">
        <v>1</v>
      </c>
    </row>
    <row r="183" spans="1:5" x14ac:dyDescent="0.2">
      <c r="A183" t="s">
        <v>8219</v>
      </c>
      <c r="B183">
        <v>251</v>
      </c>
      <c r="D183" t="s">
        <v>8221</v>
      </c>
      <c r="E183">
        <v>1</v>
      </c>
    </row>
    <row r="184" spans="1:5" x14ac:dyDescent="0.2">
      <c r="A184" t="s">
        <v>8219</v>
      </c>
      <c r="B184">
        <v>108</v>
      </c>
      <c r="D184" t="s">
        <v>8221</v>
      </c>
      <c r="E184">
        <v>1</v>
      </c>
    </row>
    <row r="185" spans="1:5" x14ac:dyDescent="0.2">
      <c r="A185" t="s">
        <v>8219</v>
      </c>
      <c r="B185">
        <v>82</v>
      </c>
      <c r="D185" t="s">
        <v>8221</v>
      </c>
      <c r="E185">
        <v>2</v>
      </c>
    </row>
    <row r="186" spans="1:5" x14ac:dyDescent="0.2">
      <c r="A186" t="s">
        <v>8219</v>
      </c>
      <c r="B186">
        <v>74</v>
      </c>
      <c r="D186" t="s">
        <v>8221</v>
      </c>
      <c r="E186">
        <v>2</v>
      </c>
    </row>
    <row r="187" spans="1:5" x14ac:dyDescent="0.2">
      <c r="A187" t="s">
        <v>8219</v>
      </c>
      <c r="B187">
        <v>189</v>
      </c>
      <c r="D187" t="s">
        <v>8221</v>
      </c>
      <c r="E187">
        <v>34</v>
      </c>
    </row>
    <row r="188" spans="1:5" x14ac:dyDescent="0.2">
      <c r="A188" t="s">
        <v>8219</v>
      </c>
      <c r="B188">
        <v>80</v>
      </c>
      <c r="D188" t="s">
        <v>8221</v>
      </c>
      <c r="E188">
        <v>2</v>
      </c>
    </row>
    <row r="189" spans="1:5" x14ac:dyDescent="0.2">
      <c r="A189" t="s">
        <v>8219</v>
      </c>
      <c r="B189">
        <v>576</v>
      </c>
      <c r="D189" t="s">
        <v>8221</v>
      </c>
      <c r="E189">
        <v>0</v>
      </c>
    </row>
    <row r="190" spans="1:5" x14ac:dyDescent="0.2">
      <c r="A190" t="s">
        <v>8219</v>
      </c>
      <c r="B190">
        <v>202</v>
      </c>
      <c r="D190" t="s">
        <v>8221</v>
      </c>
      <c r="E190">
        <v>1</v>
      </c>
    </row>
    <row r="191" spans="1:5" x14ac:dyDescent="0.2">
      <c r="A191" t="s">
        <v>8219</v>
      </c>
      <c r="B191">
        <v>238</v>
      </c>
      <c r="D191" t="s">
        <v>8221</v>
      </c>
      <c r="E191">
        <v>8</v>
      </c>
    </row>
    <row r="192" spans="1:5" x14ac:dyDescent="0.2">
      <c r="A192" t="s">
        <v>8219</v>
      </c>
      <c r="B192">
        <v>36</v>
      </c>
      <c r="D192" t="s">
        <v>8221</v>
      </c>
      <c r="E192">
        <v>4</v>
      </c>
    </row>
    <row r="193" spans="1:5" x14ac:dyDescent="0.2">
      <c r="A193" t="s">
        <v>8219</v>
      </c>
      <c r="B193">
        <v>150</v>
      </c>
      <c r="D193" t="s">
        <v>8221</v>
      </c>
      <c r="E193">
        <v>28</v>
      </c>
    </row>
    <row r="194" spans="1:5" x14ac:dyDescent="0.2">
      <c r="A194" t="s">
        <v>8219</v>
      </c>
      <c r="B194">
        <v>146</v>
      </c>
      <c r="D194" t="s">
        <v>8221</v>
      </c>
      <c r="E194">
        <v>0</v>
      </c>
    </row>
    <row r="195" spans="1:5" x14ac:dyDescent="0.2">
      <c r="A195" t="s">
        <v>8219</v>
      </c>
      <c r="B195">
        <v>222</v>
      </c>
      <c r="D195" t="s">
        <v>8221</v>
      </c>
      <c r="E195">
        <v>6</v>
      </c>
    </row>
    <row r="196" spans="1:5" x14ac:dyDescent="0.2">
      <c r="A196" t="s">
        <v>8219</v>
      </c>
      <c r="B196">
        <v>120</v>
      </c>
      <c r="D196" t="s">
        <v>8221</v>
      </c>
      <c r="E196">
        <v>22</v>
      </c>
    </row>
    <row r="197" spans="1:5" x14ac:dyDescent="0.2">
      <c r="A197" t="s">
        <v>8219</v>
      </c>
      <c r="B197">
        <v>126</v>
      </c>
      <c r="D197" t="s">
        <v>8221</v>
      </c>
      <c r="E197">
        <v>0</v>
      </c>
    </row>
    <row r="198" spans="1:5" x14ac:dyDescent="0.2">
      <c r="A198" t="s">
        <v>8219</v>
      </c>
      <c r="B198">
        <v>158</v>
      </c>
      <c r="D198" t="s">
        <v>8221</v>
      </c>
      <c r="E198">
        <v>1</v>
      </c>
    </row>
    <row r="199" spans="1:5" x14ac:dyDescent="0.2">
      <c r="A199" t="s">
        <v>8219</v>
      </c>
      <c r="B199">
        <v>316</v>
      </c>
      <c r="D199" t="s">
        <v>8221</v>
      </c>
      <c r="E199">
        <v>20</v>
      </c>
    </row>
    <row r="200" spans="1:5" x14ac:dyDescent="0.2">
      <c r="A200" t="s">
        <v>8219</v>
      </c>
      <c r="B200">
        <v>284</v>
      </c>
      <c r="D200" t="s">
        <v>8221</v>
      </c>
      <c r="E200">
        <v>0</v>
      </c>
    </row>
    <row r="201" spans="1:5" x14ac:dyDescent="0.2">
      <c r="A201" t="s">
        <v>8219</v>
      </c>
      <c r="B201">
        <v>51</v>
      </c>
      <c r="D201" t="s">
        <v>8221</v>
      </c>
      <c r="E201">
        <v>1</v>
      </c>
    </row>
    <row r="202" spans="1:5" x14ac:dyDescent="0.2">
      <c r="A202" t="s">
        <v>8219</v>
      </c>
      <c r="B202">
        <v>158</v>
      </c>
      <c r="D202" t="s">
        <v>8221</v>
      </c>
      <c r="E202">
        <v>3</v>
      </c>
    </row>
    <row r="203" spans="1:5" x14ac:dyDescent="0.2">
      <c r="A203" t="s">
        <v>8219</v>
      </c>
      <c r="B203">
        <v>337</v>
      </c>
      <c r="D203" t="s">
        <v>8221</v>
      </c>
      <c r="E203">
        <v>2</v>
      </c>
    </row>
    <row r="204" spans="1:5" x14ac:dyDescent="0.2">
      <c r="A204" t="s">
        <v>8219</v>
      </c>
      <c r="B204">
        <v>186</v>
      </c>
      <c r="D204" t="s">
        <v>8221</v>
      </c>
      <c r="E204">
        <v>0</v>
      </c>
    </row>
    <row r="205" spans="1:5" x14ac:dyDescent="0.2">
      <c r="A205" t="s">
        <v>8219</v>
      </c>
      <c r="B205">
        <v>58</v>
      </c>
      <c r="D205" t="s">
        <v>8221</v>
      </c>
      <c r="E205">
        <v>2</v>
      </c>
    </row>
    <row r="206" spans="1:5" x14ac:dyDescent="0.2">
      <c r="A206" t="s">
        <v>8219</v>
      </c>
      <c r="B206">
        <v>82</v>
      </c>
      <c r="D206" t="s">
        <v>8221</v>
      </c>
      <c r="E206">
        <v>1</v>
      </c>
    </row>
    <row r="207" spans="1:5" x14ac:dyDescent="0.2">
      <c r="A207" t="s">
        <v>8219</v>
      </c>
      <c r="B207">
        <v>736</v>
      </c>
      <c r="D207" t="s">
        <v>8221</v>
      </c>
      <c r="E207">
        <v>0</v>
      </c>
    </row>
    <row r="208" spans="1:5" x14ac:dyDescent="0.2">
      <c r="A208" t="s">
        <v>8219</v>
      </c>
      <c r="B208">
        <v>1151</v>
      </c>
      <c r="D208" t="s">
        <v>8221</v>
      </c>
      <c r="E208">
        <v>1</v>
      </c>
    </row>
    <row r="209" spans="1:5" x14ac:dyDescent="0.2">
      <c r="A209" t="s">
        <v>8219</v>
      </c>
      <c r="B209">
        <v>34</v>
      </c>
      <c r="D209" t="s">
        <v>8221</v>
      </c>
      <c r="E209">
        <v>0</v>
      </c>
    </row>
    <row r="210" spans="1:5" x14ac:dyDescent="0.2">
      <c r="A210" t="s">
        <v>8219</v>
      </c>
      <c r="B210">
        <v>498</v>
      </c>
      <c r="D210" t="s">
        <v>8221</v>
      </c>
      <c r="E210">
        <v>5</v>
      </c>
    </row>
    <row r="211" spans="1:5" x14ac:dyDescent="0.2">
      <c r="A211" t="s">
        <v>8219</v>
      </c>
      <c r="B211">
        <v>167</v>
      </c>
      <c r="D211" t="s">
        <v>8221</v>
      </c>
      <c r="E211">
        <v>1</v>
      </c>
    </row>
    <row r="212" spans="1:5" x14ac:dyDescent="0.2">
      <c r="A212" t="s">
        <v>8219</v>
      </c>
      <c r="B212">
        <v>340</v>
      </c>
      <c r="D212" t="s">
        <v>8221</v>
      </c>
      <c r="E212">
        <v>1</v>
      </c>
    </row>
    <row r="213" spans="1:5" x14ac:dyDescent="0.2">
      <c r="A213" t="s">
        <v>8219</v>
      </c>
      <c r="B213">
        <v>438</v>
      </c>
      <c r="D213" t="s">
        <v>8221</v>
      </c>
      <c r="E213">
        <v>2</v>
      </c>
    </row>
    <row r="214" spans="1:5" x14ac:dyDescent="0.2">
      <c r="A214" t="s">
        <v>8219</v>
      </c>
      <c r="B214">
        <v>555</v>
      </c>
      <c r="D214" t="s">
        <v>8221</v>
      </c>
      <c r="E214">
        <v>0</v>
      </c>
    </row>
    <row r="215" spans="1:5" x14ac:dyDescent="0.2">
      <c r="A215" t="s">
        <v>8219</v>
      </c>
      <c r="B215">
        <v>266</v>
      </c>
      <c r="D215" t="s">
        <v>8221</v>
      </c>
      <c r="E215">
        <v>9</v>
      </c>
    </row>
    <row r="216" spans="1:5" x14ac:dyDescent="0.2">
      <c r="A216" t="s">
        <v>8219</v>
      </c>
      <c r="B216">
        <v>69</v>
      </c>
      <c r="D216" t="s">
        <v>8221</v>
      </c>
      <c r="E216">
        <v>4</v>
      </c>
    </row>
    <row r="217" spans="1:5" x14ac:dyDescent="0.2">
      <c r="A217" t="s">
        <v>8219</v>
      </c>
      <c r="B217">
        <v>80</v>
      </c>
      <c r="D217" t="s">
        <v>8221</v>
      </c>
      <c r="E217">
        <v>4</v>
      </c>
    </row>
    <row r="218" spans="1:5" x14ac:dyDescent="0.2">
      <c r="A218" t="s">
        <v>8219</v>
      </c>
      <c r="B218">
        <v>493</v>
      </c>
      <c r="D218" t="s">
        <v>8221</v>
      </c>
      <c r="E218">
        <v>1</v>
      </c>
    </row>
    <row r="219" spans="1:5" x14ac:dyDescent="0.2">
      <c r="A219" t="s">
        <v>8219</v>
      </c>
      <c r="B219">
        <v>31</v>
      </c>
      <c r="D219" t="s">
        <v>8221</v>
      </c>
      <c r="E219">
        <v>1</v>
      </c>
    </row>
    <row r="220" spans="1:5" x14ac:dyDescent="0.2">
      <c r="A220" t="s">
        <v>8219</v>
      </c>
      <c r="B220">
        <v>236</v>
      </c>
      <c r="D220" t="s">
        <v>8221</v>
      </c>
      <c r="E220">
        <v>7</v>
      </c>
    </row>
    <row r="221" spans="1:5" x14ac:dyDescent="0.2">
      <c r="A221" t="s">
        <v>8219</v>
      </c>
      <c r="B221">
        <v>89</v>
      </c>
      <c r="D221" t="s">
        <v>8221</v>
      </c>
      <c r="E221">
        <v>5</v>
      </c>
    </row>
    <row r="222" spans="1:5" x14ac:dyDescent="0.2">
      <c r="A222" t="s">
        <v>8219</v>
      </c>
      <c r="B222">
        <v>299</v>
      </c>
      <c r="D222" t="s">
        <v>8221</v>
      </c>
      <c r="E222">
        <v>1</v>
      </c>
    </row>
    <row r="223" spans="1:5" x14ac:dyDescent="0.2">
      <c r="A223" t="s">
        <v>8219</v>
      </c>
      <c r="B223">
        <v>55</v>
      </c>
      <c r="D223" t="s">
        <v>8221</v>
      </c>
      <c r="E223">
        <v>0</v>
      </c>
    </row>
    <row r="224" spans="1:5" x14ac:dyDescent="0.2">
      <c r="A224" t="s">
        <v>8219</v>
      </c>
      <c r="B224">
        <v>325</v>
      </c>
      <c r="D224" t="s">
        <v>8221</v>
      </c>
      <c r="E224">
        <v>0</v>
      </c>
    </row>
    <row r="225" spans="1:5" x14ac:dyDescent="0.2">
      <c r="A225" t="s">
        <v>8219</v>
      </c>
      <c r="B225">
        <v>524</v>
      </c>
      <c r="D225" t="s">
        <v>8221</v>
      </c>
      <c r="E225">
        <v>1</v>
      </c>
    </row>
    <row r="226" spans="1:5" x14ac:dyDescent="0.2">
      <c r="A226" t="s">
        <v>8219</v>
      </c>
      <c r="B226">
        <v>285</v>
      </c>
      <c r="D226" t="s">
        <v>8221</v>
      </c>
      <c r="E226">
        <v>2</v>
      </c>
    </row>
    <row r="227" spans="1:5" x14ac:dyDescent="0.2">
      <c r="A227" t="s">
        <v>8219</v>
      </c>
      <c r="B227">
        <v>179</v>
      </c>
      <c r="D227" t="s">
        <v>8221</v>
      </c>
      <c r="E227">
        <v>0</v>
      </c>
    </row>
    <row r="228" spans="1:5" x14ac:dyDescent="0.2">
      <c r="A228" t="s">
        <v>8219</v>
      </c>
      <c r="B228">
        <v>188</v>
      </c>
      <c r="D228" t="s">
        <v>8221</v>
      </c>
      <c r="E228">
        <v>4</v>
      </c>
    </row>
    <row r="229" spans="1:5" x14ac:dyDescent="0.2">
      <c r="A229" t="s">
        <v>8219</v>
      </c>
      <c r="B229">
        <v>379</v>
      </c>
      <c r="D229" t="s">
        <v>8221</v>
      </c>
      <c r="E229">
        <v>7</v>
      </c>
    </row>
    <row r="230" spans="1:5" x14ac:dyDescent="0.2">
      <c r="A230" t="s">
        <v>8219</v>
      </c>
      <c r="B230">
        <v>119</v>
      </c>
      <c r="D230" t="s">
        <v>8221</v>
      </c>
      <c r="E230">
        <v>2</v>
      </c>
    </row>
    <row r="231" spans="1:5" x14ac:dyDescent="0.2">
      <c r="A231" t="s">
        <v>8219</v>
      </c>
      <c r="B231">
        <v>167</v>
      </c>
      <c r="D231" t="s">
        <v>8221</v>
      </c>
      <c r="E231">
        <v>1</v>
      </c>
    </row>
    <row r="232" spans="1:5" x14ac:dyDescent="0.2">
      <c r="A232" t="s">
        <v>8219</v>
      </c>
      <c r="B232">
        <v>221</v>
      </c>
      <c r="D232" t="s">
        <v>8221</v>
      </c>
      <c r="E232">
        <v>9</v>
      </c>
    </row>
    <row r="233" spans="1:5" x14ac:dyDescent="0.2">
      <c r="A233" t="s">
        <v>8219</v>
      </c>
      <c r="B233">
        <v>964</v>
      </c>
      <c r="D233" t="s">
        <v>8221</v>
      </c>
      <c r="E233">
        <v>2</v>
      </c>
    </row>
    <row r="234" spans="1:5" x14ac:dyDescent="0.2">
      <c r="A234" t="s">
        <v>8219</v>
      </c>
      <c r="B234">
        <v>286</v>
      </c>
      <c r="D234" t="s">
        <v>8221</v>
      </c>
      <c r="E234">
        <v>1</v>
      </c>
    </row>
    <row r="235" spans="1:5" x14ac:dyDescent="0.2">
      <c r="A235" t="s">
        <v>8219</v>
      </c>
      <c r="B235">
        <v>613</v>
      </c>
      <c r="D235" t="s">
        <v>8221</v>
      </c>
      <c r="E235">
        <v>7</v>
      </c>
    </row>
    <row r="236" spans="1:5" x14ac:dyDescent="0.2">
      <c r="A236" t="s">
        <v>8219</v>
      </c>
      <c r="B236">
        <v>29</v>
      </c>
      <c r="D236" t="s">
        <v>8221</v>
      </c>
      <c r="E236">
        <v>2</v>
      </c>
    </row>
    <row r="237" spans="1:5" x14ac:dyDescent="0.2">
      <c r="A237" t="s">
        <v>8219</v>
      </c>
      <c r="B237">
        <v>165</v>
      </c>
      <c r="D237" t="s">
        <v>8221</v>
      </c>
      <c r="E237">
        <v>8</v>
      </c>
    </row>
    <row r="238" spans="1:5" x14ac:dyDescent="0.2">
      <c r="A238" t="s">
        <v>8219</v>
      </c>
      <c r="B238">
        <v>97</v>
      </c>
      <c r="D238" t="s">
        <v>8221</v>
      </c>
      <c r="E238">
        <v>2</v>
      </c>
    </row>
    <row r="239" spans="1:5" x14ac:dyDescent="0.2">
      <c r="A239" t="s">
        <v>8219</v>
      </c>
      <c r="B239">
        <v>303</v>
      </c>
      <c r="D239" t="s">
        <v>8221</v>
      </c>
      <c r="E239">
        <v>2</v>
      </c>
    </row>
    <row r="240" spans="1:5" x14ac:dyDescent="0.2">
      <c r="A240" t="s">
        <v>8219</v>
      </c>
      <c r="B240">
        <v>267</v>
      </c>
      <c r="D240" t="s">
        <v>8221</v>
      </c>
      <c r="E240">
        <v>7</v>
      </c>
    </row>
    <row r="241" spans="1:5" x14ac:dyDescent="0.2">
      <c r="A241" t="s">
        <v>8219</v>
      </c>
      <c r="B241">
        <v>302</v>
      </c>
      <c r="D241" t="s">
        <v>8221</v>
      </c>
      <c r="E241">
        <v>2</v>
      </c>
    </row>
    <row r="242" spans="1:5" x14ac:dyDescent="0.2">
      <c r="A242" t="s">
        <v>8219</v>
      </c>
      <c r="B242">
        <v>87</v>
      </c>
      <c r="D242" t="s">
        <v>8221</v>
      </c>
      <c r="E242">
        <v>18</v>
      </c>
    </row>
    <row r="243" spans="1:5" x14ac:dyDescent="0.2">
      <c r="A243" t="s">
        <v>8219</v>
      </c>
      <c r="B243">
        <v>354</v>
      </c>
      <c r="D243" t="s">
        <v>8221</v>
      </c>
      <c r="E243">
        <v>9</v>
      </c>
    </row>
    <row r="244" spans="1:5" x14ac:dyDescent="0.2">
      <c r="A244" t="s">
        <v>8219</v>
      </c>
      <c r="B244">
        <v>86</v>
      </c>
      <c r="D244" t="s">
        <v>8221</v>
      </c>
      <c r="E244">
        <v>4</v>
      </c>
    </row>
    <row r="245" spans="1:5" x14ac:dyDescent="0.2">
      <c r="A245" t="s">
        <v>8219</v>
      </c>
      <c r="B245">
        <v>26</v>
      </c>
      <c r="D245" t="s">
        <v>8221</v>
      </c>
      <c r="E245">
        <v>7</v>
      </c>
    </row>
    <row r="246" spans="1:5" x14ac:dyDescent="0.2">
      <c r="A246" t="s">
        <v>8219</v>
      </c>
      <c r="B246">
        <v>113</v>
      </c>
      <c r="D246" t="s">
        <v>8221</v>
      </c>
      <c r="E246">
        <v>29</v>
      </c>
    </row>
    <row r="247" spans="1:5" x14ac:dyDescent="0.2">
      <c r="A247" t="s">
        <v>8219</v>
      </c>
      <c r="B247">
        <v>65</v>
      </c>
      <c r="D247" t="s">
        <v>8221</v>
      </c>
      <c r="E247">
        <v>12</v>
      </c>
    </row>
    <row r="248" spans="1:5" x14ac:dyDescent="0.2">
      <c r="A248" t="s">
        <v>8219</v>
      </c>
      <c r="B248">
        <v>134</v>
      </c>
      <c r="D248" t="s">
        <v>8221</v>
      </c>
      <c r="E248">
        <v>4</v>
      </c>
    </row>
    <row r="249" spans="1:5" x14ac:dyDescent="0.2">
      <c r="A249" t="s">
        <v>8219</v>
      </c>
      <c r="B249">
        <v>119</v>
      </c>
      <c r="D249" t="s">
        <v>8221</v>
      </c>
      <c r="E249">
        <v>28</v>
      </c>
    </row>
    <row r="250" spans="1:5" x14ac:dyDescent="0.2">
      <c r="A250" t="s">
        <v>8219</v>
      </c>
      <c r="B250">
        <v>159</v>
      </c>
      <c r="D250" t="s">
        <v>8221</v>
      </c>
      <c r="E250">
        <v>25</v>
      </c>
    </row>
    <row r="251" spans="1:5" x14ac:dyDescent="0.2">
      <c r="A251" t="s">
        <v>8219</v>
      </c>
      <c r="B251">
        <v>167</v>
      </c>
      <c r="D251" t="s">
        <v>8221</v>
      </c>
      <c r="E251">
        <v>28</v>
      </c>
    </row>
    <row r="252" spans="1:5" x14ac:dyDescent="0.2">
      <c r="A252" t="s">
        <v>8219</v>
      </c>
      <c r="B252">
        <v>43</v>
      </c>
      <c r="D252" t="s">
        <v>8221</v>
      </c>
      <c r="E252">
        <v>310</v>
      </c>
    </row>
    <row r="253" spans="1:5" x14ac:dyDescent="0.2">
      <c r="A253" t="s">
        <v>8219</v>
      </c>
      <c r="B253">
        <v>1062</v>
      </c>
      <c r="D253" t="s">
        <v>8221</v>
      </c>
      <c r="E253">
        <v>15</v>
      </c>
    </row>
    <row r="254" spans="1:5" x14ac:dyDescent="0.2">
      <c r="A254" t="s">
        <v>8219</v>
      </c>
      <c r="B254">
        <v>9</v>
      </c>
      <c r="D254" t="s">
        <v>8221</v>
      </c>
      <c r="E254">
        <v>215</v>
      </c>
    </row>
    <row r="255" spans="1:5" x14ac:dyDescent="0.2">
      <c r="A255" t="s">
        <v>8219</v>
      </c>
      <c r="B255">
        <v>89</v>
      </c>
      <c r="D255" t="s">
        <v>8221</v>
      </c>
      <c r="E255">
        <v>3</v>
      </c>
    </row>
    <row r="256" spans="1:5" x14ac:dyDescent="0.2">
      <c r="A256" t="s">
        <v>8219</v>
      </c>
      <c r="B256">
        <v>174</v>
      </c>
      <c r="D256" t="s">
        <v>8221</v>
      </c>
      <c r="E256">
        <v>2</v>
      </c>
    </row>
    <row r="257" spans="1:5" x14ac:dyDescent="0.2">
      <c r="A257" t="s">
        <v>8219</v>
      </c>
      <c r="B257">
        <v>14</v>
      </c>
      <c r="D257" t="s">
        <v>8221</v>
      </c>
      <c r="E257">
        <v>26</v>
      </c>
    </row>
    <row r="258" spans="1:5" x14ac:dyDescent="0.2">
      <c r="A258" t="s">
        <v>8219</v>
      </c>
      <c r="B258">
        <v>48</v>
      </c>
      <c r="D258" t="s">
        <v>8221</v>
      </c>
      <c r="E258">
        <v>24</v>
      </c>
    </row>
    <row r="259" spans="1:5" x14ac:dyDescent="0.2">
      <c r="A259" t="s">
        <v>8219</v>
      </c>
      <c r="B259">
        <v>133</v>
      </c>
      <c r="D259" t="s">
        <v>8221</v>
      </c>
      <c r="E259">
        <v>96</v>
      </c>
    </row>
    <row r="260" spans="1:5" x14ac:dyDescent="0.2">
      <c r="A260" t="s">
        <v>8219</v>
      </c>
      <c r="B260">
        <v>83</v>
      </c>
      <c r="D260" t="s">
        <v>8221</v>
      </c>
      <c r="E260">
        <v>17</v>
      </c>
    </row>
    <row r="261" spans="1:5" x14ac:dyDescent="0.2">
      <c r="A261" t="s">
        <v>8219</v>
      </c>
      <c r="B261">
        <v>149</v>
      </c>
      <c r="D261" t="s">
        <v>8221</v>
      </c>
      <c r="E261">
        <v>94</v>
      </c>
    </row>
    <row r="262" spans="1:5" x14ac:dyDescent="0.2">
      <c r="A262" t="s">
        <v>8219</v>
      </c>
      <c r="B262">
        <v>49</v>
      </c>
      <c r="D262" t="s">
        <v>8221</v>
      </c>
      <c r="E262">
        <v>129</v>
      </c>
    </row>
    <row r="263" spans="1:5" x14ac:dyDescent="0.2">
      <c r="A263" t="s">
        <v>8219</v>
      </c>
      <c r="B263">
        <v>251</v>
      </c>
      <c r="D263" t="s">
        <v>8221</v>
      </c>
      <c r="E263">
        <v>1</v>
      </c>
    </row>
    <row r="264" spans="1:5" x14ac:dyDescent="0.2">
      <c r="A264" t="s">
        <v>8219</v>
      </c>
      <c r="B264">
        <v>22</v>
      </c>
      <c r="D264" t="s">
        <v>8221</v>
      </c>
      <c r="E264">
        <v>4</v>
      </c>
    </row>
    <row r="265" spans="1:5" x14ac:dyDescent="0.2">
      <c r="A265" t="s">
        <v>8219</v>
      </c>
      <c r="B265">
        <v>48</v>
      </c>
      <c r="D265" t="s">
        <v>8221</v>
      </c>
      <c r="E265">
        <v>3</v>
      </c>
    </row>
    <row r="266" spans="1:5" x14ac:dyDescent="0.2">
      <c r="A266" t="s">
        <v>8219</v>
      </c>
      <c r="B266">
        <v>383</v>
      </c>
      <c r="D266" t="s">
        <v>8221</v>
      </c>
      <c r="E266">
        <v>135</v>
      </c>
    </row>
    <row r="267" spans="1:5" x14ac:dyDescent="0.2">
      <c r="A267" t="s">
        <v>8219</v>
      </c>
      <c r="B267">
        <v>237</v>
      </c>
      <c r="D267" t="s">
        <v>8221</v>
      </c>
      <c r="E267">
        <v>10</v>
      </c>
    </row>
    <row r="268" spans="1:5" x14ac:dyDescent="0.2">
      <c r="A268" t="s">
        <v>8219</v>
      </c>
      <c r="B268">
        <v>13</v>
      </c>
      <c r="D268" t="s">
        <v>8221</v>
      </c>
      <c r="E268">
        <v>0</v>
      </c>
    </row>
    <row r="269" spans="1:5" x14ac:dyDescent="0.2">
      <c r="A269" t="s">
        <v>8219</v>
      </c>
      <c r="B269">
        <v>562</v>
      </c>
      <c r="D269" t="s">
        <v>8221</v>
      </c>
      <c r="E269">
        <v>6</v>
      </c>
    </row>
    <row r="270" spans="1:5" x14ac:dyDescent="0.2">
      <c r="A270" t="s">
        <v>8219</v>
      </c>
      <c r="B270">
        <v>71</v>
      </c>
      <c r="D270" t="s">
        <v>8221</v>
      </c>
      <c r="E270">
        <v>36</v>
      </c>
    </row>
    <row r="271" spans="1:5" x14ac:dyDescent="0.2">
      <c r="A271" t="s">
        <v>8219</v>
      </c>
      <c r="B271">
        <v>1510</v>
      </c>
      <c r="D271" t="s">
        <v>8221</v>
      </c>
      <c r="E271">
        <v>336</v>
      </c>
    </row>
    <row r="272" spans="1:5" x14ac:dyDescent="0.2">
      <c r="A272" t="s">
        <v>8219</v>
      </c>
      <c r="B272">
        <v>14</v>
      </c>
      <c r="D272" t="s">
        <v>8221</v>
      </c>
      <c r="E272">
        <v>34</v>
      </c>
    </row>
    <row r="273" spans="1:5" x14ac:dyDescent="0.2">
      <c r="A273" t="s">
        <v>8219</v>
      </c>
      <c r="B273">
        <v>193</v>
      </c>
      <c r="D273" t="s">
        <v>8221</v>
      </c>
      <c r="E273">
        <v>10</v>
      </c>
    </row>
    <row r="274" spans="1:5" x14ac:dyDescent="0.2">
      <c r="A274" t="s">
        <v>8219</v>
      </c>
      <c r="B274">
        <v>206</v>
      </c>
      <c r="D274" t="s">
        <v>8221</v>
      </c>
      <c r="E274">
        <v>201</v>
      </c>
    </row>
    <row r="275" spans="1:5" x14ac:dyDescent="0.2">
      <c r="A275" t="s">
        <v>8219</v>
      </c>
      <c r="B275">
        <v>351</v>
      </c>
      <c r="D275" t="s">
        <v>8221</v>
      </c>
      <c r="E275">
        <v>296</v>
      </c>
    </row>
    <row r="276" spans="1:5" x14ac:dyDescent="0.2">
      <c r="A276" t="s">
        <v>8219</v>
      </c>
      <c r="B276">
        <v>50</v>
      </c>
      <c r="D276" t="s">
        <v>8221</v>
      </c>
      <c r="E276">
        <v>7</v>
      </c>
    </row>
    <row r="277" spans="1:5" x14ac:dyDescent="0.2">
      <c r="A277" t="s">
        <v>8219</v>
      </c>
      <c r="B277">
        <v>184</v>
      </c>
      <c r="D277" t="s">
        <v>8221</v>
      </c>
      <c r="E277">
        <v>7</v>
      </c>
    </row>
    <row r="278" spans="1:5" x14ac:dyDescent="0.2">
      <c r="A278" t="s">
        <v>8219</v>
      </c>
      <c r="B278">
        <v>196</v>
      </c>
      <c r="D278" t="s">
        <v>8221</v>
      </c>
      <c r="E278">
        <v>1</v>
      </c>
    </row>
    <row r="279" spans="1:5" x14ac:dyDescent="0.2">
      <c r="A279" t="s">
        <v>8219</v>
      </c>
      <c r="B279">
        <v>229</v>
      </c>
      <c r="D279" t="s">
        <v>8221</v>
      </c>
      <c r="E279">
        <v>114</v>
      </c>
    </row>
    <row r="280" spans="1:5" x14ac:dyDescent="0.2">
      <c r="A280" t="s">
        <v>8219</v>
      </c>
      <c r="B280">
        <v>67</v>
      </c>
      <c r="D280" t="s">
        <v>8221</v>
      </c>
      <c r="E280">
        <v>29</v>
      </c>
    </row>
    <row r="281" spans="1:5" x14ac:dyDescent="0.2">
      <c r="A281" t="s">
        <v>8219</v>
      </c>
      <c r="B281">
        <v>95</v>
      </c>
      <c r="D281" t="s">
        <v>8221</v>
      </c>
      <c r="E281">
        <v>890</v>
      </c>
    </row>
    <row r="282" spans="1:5" x14ac:dyDescent="0.2">
      <c r="A282" t="s">
        <v>8219</v>
      </c>
      <c r="B282">
        <v>62</v>
      </c>
      <c r="D282" t="s">
        <v>8221</v>
      </c>
      <c r="E282">
        <v>31</v>
      </c>
    </row>
    <row r="283" spans="1:5" x14ac:dyDescent="0.2">
      <c r="A283" t="s">
        <v>8219</v>
      </c>
      <c r="B283">
        <v>73</v>
      </c>
      <c r="D283" t="s">
        <v>8221</v>
      </c>
      <c r="E283">
        <v>21</v>
      </c>
    </row>
    <row r="284" spans="1:5" x14ac:dyDescent="0.2">
      <c r="A284" t="s">
        <v>8219</v>
      </c>
      <c r="B284">
        <v>43</v>
      </c>
      <c r="D284" t="s">
        <v>8221</v>
      </c>
      <c r="E284">
        <v>37</v>
      </c>
    </row>
    <row r="285" spans="1:5" x14ac:dyDescent="0.2">
      <c r="A285" t="s">
        <v>8219</v>
      </c>
      <c r="B285">
        <v>70</v>
      </c>
      <c r="D285" t="s">
        <v>8221</v>
      </c>
      <c r="E285">
        <v>7</v>
      </c>
    </row>
    <row r="286" spans="1:5" x14ac:dyDescent="0.2">
      <c r="A286" t="s">
        <v>8219</v>
      </c>
      <c r="B286">
        <v>271</v>
      </c>
      <c r="D286" t="s">
        <v>8221</v>
      </c>
      <c r="E286">
        <v>4</v>
      </c>
    </row>
    <row r="287" spans="1:5" x14ac:dyDescent="0.2">
      <c r="A287" t="s">
        <v>8219</v>
      </c>
      <c r="B287">
        <v>55</v>
      </c>
      <c r="D287" t="s">
        <v>8221</v>
      </c>
      <c r="E287">
        <v>5</v>
      </c>
    </row>
    <row r="288" spans="1:5" x14ac:dyDescent="0.2">
      <c r="A288" t="s">
        <v>8219</v>
      </c>
      <c r="B288">
        <v>35</v>
      </c>
      <c r="D288" t="s">
        <v>8221</v>
      </c>
      <c r="E288">
        <v>0</v>
      </c>
    </row>
    <row r="289" spans="1:5" x14ac:dyDescent="0.2">
      <c r="A289" t="s">
        <v>8219</v>
      </c>
      <c r="B289">
        <v>22</v>
      </c>
      <c r="D289" t="s">
        <v>8221</v>
      </c>
      <c r="E289">
        <v>456</v>
      </c>
    </row>
    <row r="290" spans="1:5" x14ac:dyDescent="0.2">
      <c r="A290" t="s">
        <v>8219</v>
      </c>
      <c r="B290">
        <v>38</v>
      </c>
      <c r="D290" t="s">
        <v>8221</v>
      </c>
      <c r="E290">
        <v>369</v>
      </c>
    </row>
    <row r="291" spans="1:5" x14ac:dyDescent="0.2">
      <c r="A291" t="s">
        <v>8219</v>
      </c>
      <c r="B291">
        <v>15</v>
      </c>
      <c r="D291" t="s">
        <v>8221</v>
      </c>
      <c r="E291">
        <v>2</v>
      </c>
    </row>
    <row r="292" spans="1:5" x14ac:dyDescent="0.2">
      <c r="A292" t="s">
        <v>8219</v>
      </c>
      <c r="B292">
        <v>7</v>
      </c>
      <c r="D292" t="s">
        <v>8221</v>
      </c>
      <c r="E292">
        <v>0</v>
      </c>
    </row>
    <row r="293" spans="1:5" x14ac:dyDescent="0.2">
      <c r="A293" t="s">
        <v>8219</v>
      </c>
      <c r="B293">
        <v>241</v>
      </c>
      <c r="D293" t="s">
        <v>8221</v>
      </c>
      <c r="E293">
        <v>338</v>
      </c>
    </row>
    <row r="294" spans="1:5" x14ac:dyDescent="0.2">
      <c r="A294" t="s">
        <v>8219</v>
      </c>
      <c r="B294">
        <v>55</v>
      </c>
      <c r="D294" t="s">
        <v>8221</v>
      </c>
      <c r="E294">
        <v>4</v>
      </c>
    </row>
    <row r="295" spans="1:5" x14ac:dyDescent="0.2">
      <c r="A295" t="s">
        <v>8219</v>
      </c>
      <c r="B295">
        <v>171</v>
      </c>
      <c r="D295" t="s">
        <v>8221</v>
      </c>
      <c r="E295">
        <v>1</v>
      </c>
    </row>
    <row r="296" spans="1:5" x14ac:dyDescent="0.2">
      <c r="A296" t="s">
        <v>8219</v>
      </c>
      <c r="B296">
        <v>208</v>
      </c>
      <c r="D296" t="s">
        <v>8221</v>
      </c>
      <c r="E296">
        <v>28</v>
      </c>
    </row>
    <row r="297" spans="1:5" x14ac:dyDescent="0.2">
      <c r="A297" t="s">
        <v>8219</v>
      </c>
      <c r="B297">
        <v>21</v>
      </c>
      <c r="D297" t="s">
        <v>8221</v>
      </c>
      <c r="E297">
        <v>12</v>
      </c>
    </row>
    <row r="298" spans="1:5" x14ac:dyDescent="0.2">
      <c r="A298" t="s">
        <v>8219</v>
      </c>
      <c r="B298">
        <v>25</v>
      </c>
      <c r="D298" t="s">
        <v>8221</v>
      </c>
      <c r="E298">
        <v>16</v>
      </c>
    </row>
    <row r="299" spans="1:5" x14ac:dyDescent="0.2">
      <c r="A299" t="s">
        <v>8219</v>
      </c>
      <c r="B299">
        <v>52</v>
      </c>
      <c r="D299" t="s">
        <v>8221</v>
      </c>
      <c r="E299">
        <v>4</v>
      </c>
    </row>
    <row r="300" spans="1:5" x14ac:dyDescent="0.2">
      <c r="A300" t="s">
        <v>8219</v>
      </c>
      <c r="B300">
        <v>104</v>
      </c>
      <c r="D300" t="s">
        <v>8221</v>
      </c>
      <c r="E300">
        <v>4</v>
      </c>
    </row>
    <row r="301" spans="1:5" x14ac:dyDescent="0.2">
      <c r="A301" t="s">
        <v>8219</v>
      </c>
      <c r="B301">
        <v>73</v>
      </c>
      <c r="D301" t="s">
        <v>8221</v>
      </c>
      <c r="E301">
        <v>10</v>
      </c>
    </row>
    <row r="302" spans="1:5" x14ac:dyDescent="0.2">
      <c r="A302" t="s">
        <v>8219</v>
      </c>
      <c r="B302">
        <v>34</v>
      </c>
      <c r="D302" t="s">
        <v>8221</v>
      </c>
      <c r="E302">
        <v>0</v>
      </c>
    </row>
    <row r="303" spans="1:5" x14ac:dyDescent="0.2">
      <c r="A303" t="s">
        <v>8219</v>
      </c>
      <c r="B303">
        <v>56</v>
      </c>
      <c r="D303" t="s">
        <v>8221</v>
      </c>
      <c r="E303">
        <v>6</v>
      </c>
    </row>
    <row r="304" spans="1:5" x14ac:dyDescent="0.2">
      <c r="A304" t="s">
        <v>8219</v>
      </c>
      <c r="B304">
        <v>31</v>
      </c>
      <c r="D304" t="s">
        <v>8221</v>
      </c>
      <c r="E304">
        <v>0</v>
      </c>
    </row>
    <row r="305" spans="1:5" x14ac:dyDescent="0.2">
      <c r="A305" t="s">
        <v>8219</v>
      </c>
      <c r="B305">
        <v>84</v>
      </c>
      <c r="D305" t="s">
        <v>8221</v>
      </c>
      <c r="E305">
        <v>1</v>
      </c>
    </row>
    <row r="306" spans="1:5" x14ac:dyDescent="0.2">
      <c r="A306" t="s">
        <v>8219</v>
      </c>
      <c r="B306">
        <v>130</v>
      </c>
      <c r="D306" t="s">
        <v>8221</v>
      </c>
      <c r="E306">
        <v>0</v>
      </c>
    </row>
    <row r="307" spans="1:5" x14ac:dyDescent="0.2">
      <c r="A307" t="s">
        <v>8219</v>
      </c>
      <c r="B307">
        <v>12</v>
      </c>
      <c r="D307" t="s">
        <v>8221</v>
      </c>
      <c r="E307">
        <v>44</v>
      </c>
    </row>
    <row r="308" spans="1:5" x14ac:dyDescent="0.2">
      <c r="A308" t="s">
        <v>8219</v>
      </c>
      <c r="B308">
        <v>23</v>
      </c>
      <c r="D308" t="s">
        <v>8221</v>
      </c>
      <c r="E308">
        <v>0</v>
      </c>
    </row>
    <row r="309" spans="1:5" x14ac:dyDescent="0.2">
      <c r="A309" t="s">
        <v>8219</v>
      </c>
      <c r="B309">
        <v>158</v>
      </c>
      <c r="D309" t="s">
        <v>8221</v>
      </c>
      <c r="E309">
        <v>3</v>
      </c>
    </row>
    <row r="310" spans="1:5" x14ac:dyDescent="0.2">
      <c r="A310" t="s">
        <v>8219</v>
      </c>
      <c r="B310">
        <v>30</v>
      </c>
      <c r="D310" t="s">
        <v>8221</v>
      </c>
      <c r="E310">
        <v>0</v>
      </c>
    </row>
    <row r="311" spans="1:5" x14ac:dyDescent="0.2">
      <c r="A311" t="s">
        <v>8219</v>
      </c>
      <c r="B311">
        <v>18</v>
      </c>
      <c r="D311" t="s">
        <v>8221</v>
      </c>
      <c r="E311">
        <v>52</v>
      </c>
    </row>
    <row r="312" spans="1:5" x14ac:dyDescent="0.2">
      <c r="A312" t="s">
        <v>8219</v>
      </c>
      <c r="B312">
        <v>29</v>
      </c>
      <c r="D312" t="s">
        <v>8221</v>
      </c>
      <c r="E312">
        <v>0</v>
      </c>
    </row>
    <row r="313" spans="1:5" x14ac:dyDescent="0.2">
      <c r="A313" t="s">
        <v>8219</v>
      </c>
      <c r="B313">
        <v>31</v>
      </c>
      <c r="D313" t="s">
        <v>8221</v>
      </c>
      <c r="E313">
        <v>1</v>
      </c>
    </row>
    <row r="314" spans="1:5" x14ac:dyDescent="0.2">
      <c r="A314" t="s">
        <v>8219</v>
      </c>
      <c r="B314">
        <v>173</v>
      </c>
      <c r="D314" t="s">
        <v>8221</v>
      </c>
      <c r="E314">
        <v>1</v>
      </c>
    </row>
    <row r="315" spans="1:5" x14ac:dyDescent="0.2">
      <c r="A315" t="s">
        <v>8219</v>
      </c>
      <c r="B315">
        <v>17</v>
      </c>
      <c r="D315" t="s">
        <v>8221</v>
      </c>
      <c r="E315">
        <v>2</v>
      </c>
    </row>
    <row r="316" spans="1:5" x14ac:dyDescent="0.2">
      <c r="A316" t="s">
        <v>8219</v>
      </c>
      <c r="B316">
        <v>48</v>
      </c>
      <c r="D316" t="s">
        <v>8221</v>
      </c>
      <c r="E316">
        <v>9</v>
      </c>
    </row>
    <row r="317" spans="1:5" x14ac:dyDescent="0.2">
      <c r="A317" t="s">
        <v>8219</v>
      </c>
      <c r="B317">
        <v>59</v>
      </c>
      <c r="D317" t="s">
        <v>8221</v>
      </c>
      <c r="E317">
        <v>5</v>
      </c>
    </row>
    <row r="318" spans="1:5" x14ac:dyDescent="0.2">
      <c r="A318" t="s">
        <v>8219</v>
      </c>
      <c r="B318">
        <v>39</v>
      </c>
      <c r="D318" t="s">
        <v>8221</v>
      </c>
      <c r="E318">
        <v>57</v>
      </c>
    </row>
    <row r="319" spans="1:5" x14ac:dyDescent="0.2">
      <c r="A319" t="s">
        <v>8219</v>
      </c>
      <c r="B319">
        <v>59</v>
      </c>
      <c r="D319" t="s">
        <v>8221</v>
      </c>
      <c r="E319">
        <v>3</v>
      </c>
    </row>
    <row r="320" spans="1:5" x14ac:dyDescent="0.2">
      <c r="A320" t="s">
        <v>8219</v>
      </c>
      <c r="B320">
        <v>60</v>
      </c>
      <c r="D320" t="s">
        <v>8221</v>
      </c>
      <c r="E320">
        <v>1</v>
      </c>
    </row>
    <row r="321" spans="1:5" x14ac:dyDescent="0.2">
      <c r="A321" t="s">
        <v>8219</v>
      </c>
      <c r="B321">
        <v>20</v>
      </c>
      <c r="D321" t="s">
        <v>8221</v>
      </c>
      <c r="E321">
        <v>6</v>
      </c>
    </row>
    <row r="322" spans="1:5" x14ac:dyDescent="0.2">
      <c r="A322" t="s">
        <v>8219</v>
      </c>
      <c r="B322">
        <v>2</v>
      </c>
      <c r="D322" t="s">
        <v>8221</v>
      </c>
      <c r="E322">
        <v>48</v>
      </c>
    </row>
    <row r="323" spans="1:5" x14ac:dyDescent="0.2">
      <c r="A323" t="s">
        <v>8219</v>
      </c>
      <c r="B323">
        <v>315</v>
      </c>
      <c r="D323" t="s">
        <v>8221</v>
      </c>
      <c r="E323">
        <v>2</v>
      </c>
    </row>
    <row r="324" spans="1:5" x14ac:dyDescent="0.2">
      <c r="A324" t="s">
        <v>8219</v>
      </c>
      <c r="B324">
        <v>2174</v>
      </c>
      <c r="D324" t="s">
        <v>8221</v>
      </c>
      <c r="E324">
        <v>4</v>
      </c>
    </row>
    <row r="325" spans="1:5" x14ac:dyDescent="0.2">
      <c r="A325" t="s">
        <v>8219</v>
      </c>
      <c r="B325">
        <v>152</v>
      </c>
      <c r="D325" t="s">
        <v>8221</v>
      </c>
      <c r="E325">
        <v>5</v>
      </c>
    </row>
    <row r="326" spans="1:5" x14ac:dyDescent="0.2">
      <c r="A326" t="s">
        <v>8219</v>
      </c>
      <c r="B326">
        <v>1021</v>
      </c>
      <c r="D326" t="s">
        <v>8221</v>
      </c>
      <c r="E326">
        <v>79</v>
      </c>
    </row>
    <row r="327" spans="1:5" x14ac:dyDescent="0.2">
      <c r="A327" t="s">
        <v>8219</v>
      </c>
      <c r="B327">
        <v>237</v>
      </c>
      <c r="D327" t="s">
        <v>8221</v>
      </c>
      <c r="E327">
        <v>2</v>
      </c>
    </row>
    <row r="328" spans="1:5" x14ac:dyDescent="0.2">
      <c r="A328" t="s">
        <v>8219</v>
      </c>
      <c r="B328">
        <v>27</v>
      </c>
      <c r="D328" t="s">
        <v>8221</v>
      </c>
      <c r="E328">
        <v>11</v>
      </c>
    </row>
    <row r="329" spans="1:5" x14ac:dyDescent="0.2">
      <c r="A329" t="s">
        <v>8219</v>
      </c>
      <c r="B329">
        <v>17</v>
      </c>
      <c r="D329" t="s">
        <v>8221</v>
      </c>
      <c r="E329">
        <v>11</v>
      </c>
    </row>
    <row r="330" spans="1:5" x14ac:dyDescent="0.2">
      <c r="A330" t="s">
        <v>8219</v>
      </c>
      <c r="B330">
        <v>27</v>
      </c>
      <c r="D330" t="s">
        <v>8221</v>
      </c>
      <c r="E330">
        <v>1</v>
      </c>
    </row>
    <row r="331" spans="1:5" x14ac:dyDescent="0.2">
      <c r="A331" t="s">
        <v>8219</v>
      </c>
      <c r="B331">
        <v>82</v>
      </c>
      <c r="D331" t="s">
        <v>8221</v>
      </c>
      <c r="E331">
        <v>3</v>
      </c>
    </row>
    <row r="332" spans="1:5" x14ac:dyDescent="0.2">
      <c r="A332" t="s">
        <v>8219</v>
      </c>
      <c r="B332">
        <v>48</v>
      </c>
      <c r="D332" t="s">
        <v>8221</v>
      </c>
      <c r="E332">
        <v>5</v>
      </c>
    </row>
    <row r="333" spans="1:5" x14ac:dyDescent="0.2">
      <c r="A333" t="s">
        <v>8219</v>
      </c>
      <c r="B333">
        <v>105</v>
      </c>
      <c r="D333" t="s">
        <v>8221</v>
      </c>
      <c r="E333">
        <v>12</v>
      </c>
    </row>
    <row r="334" spans="1:5" x14ac:dyDescent="0.2">
      <c r="A334" t="s">
        <v>8219</v>
      </c>
      <c r="B334">
        <v>28</v>
      </c>
      <c r="D334" t="s">
        <v>8221</v>
      </c>
      <c r="E334">
        <v>2</v>
      </c>
    </row>
    <row r="335" spans="1:5" x14ac:dyDescent="0.2">
      <c r="A335" t="s">
        <v>8219</v>
      </c>
      <c r="B335">
        <v>1107</v>
      </c>
      <c r="D335" t="s">
        <v>8221</v>
      </c>
      <c r="E335">
        <v>5</v>
      </c>
    </row>
    <row r="336" spans="1:5" x14ac:dyDescent="0.2">
      <c r="A336" t="s">
        <v>8219</v>
      </c>
      <c r="B336">
        <v>1013</v>
      </c>
      <c r="D336" t="s">
        <v>8221</v>
      </c>
      <c r="E336">
        <v>21</v>
      </c>
    </row>
    <row r="337" spans="1:5" x14ac:dyDescent="0.2">
      <c r="A337" t="s">
        <v>8219</v>
      </c>
      <c r="B337">
        <v>274</v>
      </c>
      <c r="D337" t="s">
        <v>8221</v>
      </c>
      <c r="E337">
        <v>0</v>
      </c>
    </row>
    <row r="338" spans="1:5" x14ac:dyDescent="0.2">
      <c r="A338" t="s">
        <v>8219</v>
      </c>
      <c r="B338">
        <v>87</v>
      </c>
      <c r="D338" t="s">
        <v>8221</v>
      </c>
      <c r="E338">
        <v>45</v>
      </c>
    </row>
    <row r="339" spans="1:5" x14ac:dyDescent="0.2">
      <c r="A339" t="s">
        <v>8219</v>
      </c>
      <c r="B339">
        <v>99</v>
      </c>
      <c r="D339" t="s">
        <v>8221</v>
      </c>
      <c r="E339">
        <v>29</v>
      </c>
    </row>
    <row r="340" spans="1:5" x14ac:dyDescent="0.2">
      <c r="A340" t="s">
        <v>8219</v>
      </c>
      <c r="B340">
        <v>276</v>
      </c>
      <c r="D340" t="s">
        <v>8221</v>
      </c>
      <c r="E340">
        <v>2</v>
      </c>
    </row>
    <row r="341" spans="1:5" x14ac:dyDescent="0.2">
      <c r="A341" t="s">
        <v>8219</v>
      </c>
      <c r="B341">
        <v>21</v>
      </c>
      <c r="D341" t="s">
        <v>8221</v>
      </c>
      <c r="E341">
        <v>30</v>
      </c>
    </row>
    <row r="342" spans="1:5" x14ac:dyDescent="0.2">
      <c r="A342" t="s">
        <v>8219</v>
      </c>
      <c r="B342">
        <v>41</v>
      </c>
      <c r="D342" t="s">
        <v>8221</v>
      </c>
      <c r="E342">
        <v>8</v>
      </c>
    </row>
    <row r="343" spans="1:5" x14ac:dyDescent="0.2">
      <c r="A343" t="s">
        <v>8219</v>
      </c>
      <c r="B343">
        <v>119</v>
      </c>
      <c r="D343" t="s">
        <v>8221</v>
      </c>
      <c r="E343">
        <v>1</v>
      </c>
    </row>
    <row r="344" spans="1:5" x14ac:dyDescent="0.2">
      <c r="A344" t="s">
        <v>8219</v>
      </c>
      <c r="B344">
        <v>153</v>
      </c>
      <c r="D344" t="s">
        <v>8221</v>
      </c>
      <c r="E344">
        <v>14</v>
      </c>
    </row>
    <row r="345" spans="1:5" x14ac:dyDescent="0.2">
      <c r="A345" t="s">
        <v>8219</v>
      </c>
      <c r="B345">
        <v>100</v>
      </c>
      <c r="D345" t="s">
        <v>8221</v>
      </c>
      <c r="E345">
        <v>24</v>
      </c>
    </row>
    <row r="346" spans="1:5" x14ac:dyDescent="0.2">
      <c r="A346" t="s">
        <v>8219</v>
      </c>
      <c r="B346">
        <v>143</v>
      </c>
      <c r="D346" t="s">
        <v>8221</v>
      </c>
      <c r="E346">
        <v>2</v>
      </c>
    </row>
    <row r="347" spans="1:5" x14ac:dyDescent="0.2">
      <c r="A347" t="s">
        <v>8219</v>
      </c>
      <c r="B347">
        <v>140</v>
      </c>
      <c r="D347" t="s">
        <v>8221</v>
      </c>
      <c r="E347">
        <v>21</v>
      </c>
    </row>
    <row r="348" spans="1:5" x14ac:dyDescent="0.2">
      <c r="A348" t="s">
        <v>8219</v>
      </c>
      <c r="B348">
        <v>35</v>
      </c>
      <c r="D348" t="s">
        <v>8221</v>
      </c>
      <c r="E348">
        <v>7</v>
      </c>
    </row>
    <row r="349" spans="1:5" x14ac:dyDescent="0.2">
      <c r="A349" t="s">
        <v>8219</v>
      </c>
      <c r="B349">
        <v>149</v>
      </c>
      <c r="D349" t="s">
        <v>8221</v>
      </c>
      <c r="E349">
        <v>0</v>
      </c>
    </row>
    <row r="350" spans="1:5" x14ac:dyDescent="0.2">
      <c r="A350" t="s">
        <v>8219</v>
      </c>
      <c r="B350">
        <v>130</v>
      </c>
      <c r="D350" t="s">
        <v>8221</v>
      </c>
      <c r="E350">
        <v>4</v>
      </c>
    </row>
    <row r="351" spans="1:5" x14ac:dyDescent="0.2">
      <c r="A351" t="s">
        <v>8219</v>
      </c>
      <c r="B351">
        <v>120</v>
      </c>
      <c r="D351" t="s">
        <v>8221</v>
      </c>
      <c r="E351">
        <v>32</v>
      </c>
    </row>
    <row r="352" spans="1:5" x14ac:dyDescent="0.2">
      <c r="A352" t="s">
        <v>8219</v>
      </c>
      <c r="B352">
        <v>265</v>
      </c>
      <c r="D352" t="s">
        <v>8221</v>
      </c>
      <c r="E352">
        <v>4</v>
      </c>
    </row>
    <row r="353" spans="1:5" x14ac:dyDescent="0.2">
      <c r="A353" t="s">
        <v>8219</v>
      </c>
      <c r="B353">
        <v>71</v>
      </c>
      <c r="D353" t="s">
        <v>8221</v>
      </c>
      <c r="E353">
        <v>9</v>
      </c>
    </row>
    <row r="354" spans="1:5" x14ac:dyDescent="0.2">
      <c r="A354" t="s">
        <v>8219</v>
      </c>
      <c r="B354">
        <v>13</v>
      </c>
      <c r="D354" t="s">
        <v>8221</v>
      </c>
      <c r="E354">
        <v>17</v>
      </c>
    </row>
    <row r="355" spans="1:5" x14ac:dyDescent="0.2">
      <c r="A355" t="s">
        <v>8219</v>
      </c>
      <c r="B355">
        <v>169</v>
      </c>
      <c r="D355" t="s">
        <v>8221</v>
      </c>
      <c r="E355">
        <v>5</v>
      </c>
    </row>
    <row r="356" spans="1:5" x14ac:dyDescent="0.2">
      <c r="A356" t="s">
        <v>8219</v>
      </c>
      <c r="B356">
        <v>57</v>
      </c>
      <c r="D356" t="s">
        <v>8221</v>
      </c>
      <c r="E356">
        <v>53</v>
      </c>
    </row>
    <row r="357" spans="1:5" x14ac:dyDescent="0.2">
      <c r="A357" t="s">
        <v>8219</v>
      </c>
      <c r="B357">
        <v>229</v>
      </c>
      <c r="D357" t="s">
        <v>8221</v>
      </c>
      <c r="E357">
        <v>7</v>
      </c>
    </row>
    <row r="358" spans="1:5" x14ac:dyDescent="0.2">
      <c r="A358" t="s">
        <v>8219</v>
      </c>
      <c r="B358">
        <v>108</v>
      </c>
      <c r="D358" t="s">
        <v>8221</v>
      </c>
      <c r="E358">
        <v>72</v>
      </c>
    </row>
    <row r="359" spans="1:5" x14ac:dyDescent="0.2">
      <c r="A359" t="s">
        <v>8219</v>
      </c>
      <c r="B359">
        <v>108</v>
      </c>
      <c r="D359" t="s">
        <v>8221</v>
      </c>
      <c r="E359">
        <v>0</v>
      </c>
    </row>
    <row r="360" spans="1:5" x14ac:dyDescent="0.2">
      <c r="A360" t="s">
        <v>8219</v>
      </c>
      <c r="B360">
        <v>41</v>
      </c>
      <c r="D360" t="s">
        <v>8221</v>
      </c>
      <c r="E360">
        <v>2</v>
      </c>
    </row>
    <row r="361" spans="1:5" x14ac:dyDescent="0.2">
      <c r="A361" t="s">
        <v>8219</v>
      </c>
      <c r="B361">
        <v>139</v>
      </c>
      <c r="D361" t="s">
        <v>8221</v>
      </c>
      <c r="E361">
        <v>8</v>
      </c>
    </row>
    <row r="362" spans="1:5" x14ac:dyDescent="0.2">
      <c r="A362" t="s">
        <v>8219</v>
      </c>
      <c r="B362">
        <v>19</v>
      </c>
      <c r="D362" t="s">
        <v>8221</v>
      </c>
      <c r="E362">
        <v>2</v>
      </c>
    </row>
    <row r="363" spans="1:5" x14ac:dyDescent="0.2">
      <c r="A363" t="s">
        <v>8219</v>
      </c>
      <c r="B363">
        <v>94</v>
      </c>
      <c r="D363" t="s">
        <v>8221</v>
      </c>
      <c r="E363">
        <v>0</v>
      </c>
    </row>
    <row r="364" spans="1:5" x14ac:dyDescent="0.2">
      <c r="A364" t="s">
        <v>8219</v>
      </c>
      <c r="B364">
        <v>23</v>
      </c>
      <c r="D364" t="s">
        <v>8221</v>
      </c>
      <c r="E364">
        <v>3</v>
      </c>
    </row>
    <row r="365" spans="1:5" x14ac:dyDescent="0.2">
      <c r="A365" t="s">
        <v>8219</v>
      </c>
      <c r="B365">
        <v>15</v>
      </c>
      <c r="D365" t="s">
        <v>8221</v>
      </c>
      <c r="E365">
        <v>4</v>
      </c>
    </row>
    <row r="366" spans="1:5" x14ac:dyDescent="0.2">
      <c r="A366" t="s">
        <v>8219</v>
      </c>
      <c r="B366">
        <v>62</v>
      </c>
      <c r="D366" t="s">
        <v>8221</v>
      </c>
      <c r="E366">
        <v>3</v>
      </c>
    </row>
    <row r="367" spans="1:5" x14ac:dyDescent="0.2">
      <c r="A367" t="s">
        <v>8219</v>
      </c>
      <c r="B367">
        <v>74</v>
      </c>
      <c r="D367" t="s">
        <v>8221</v>
      </c>
      <c r="E367">
        <v>6</v>
      </c>
    </row>
    <row r="368" spans="1:5" x14ac:dyDescent="0.2">
      <c r="A368" t="s">
        <v>8219</v>
      </c>
      <c r="B368">
        <v>97</v>
      </c>
      <c r="D368" t="s">
        <v>8221</v>
      </c>
      <c r="E368">
        <v>0</v>
      </c>
    </row>
    <row r="369" spans="1:5" x14ac:dyDescent="0.2">
      <c r="A369" t="s">
        <v>8219</v>
      </c>
      <c r="B369">
        <v>55</v>
      </c>
      <c r="D369" t="s">
        <v>8221</v>
      </c>
      <c r="E369">
        <v>0</v>
      </c>
    </row>
    <row r="370" spans="1:5" x14ac:dyDescent="0.2">
      <c r="A370" t="s">
        <v>8219</v>
      </c>
      <c r="B370">
        <v>44</v>
      </c>
      <c r="D370" t="s">
        <v>8221</v>
      </c>
      <c r="E370">
        <v>0</v>
      </c>
    </row>
    <row r="371" spans="1:5" x14ac:dyDescent="0.2">
      <c r="A371" t="s">
        <v>8219</v>
      </c>
      <c r="B371">
        <v>110</v>
      </c>
      <c r="D371" t="s">
        <v>8221</v>
      </c>
      <c r="E371">
        <v>8</v>
      </c>
    </row>
    <row r="372" spans="1:5" x14ac:dyDescent="0.2">
      <c r="A372" t="s">
        <v>8219</v>
      </c>
      <c r="B372">
        <v>59</v>
      </c>
      <c r="D372" t="s">
        <v>8221</v>
      </c>
      <c r="E372">
        <v>5</v>
      </c>
    </row>
    <row r="373" spans="1:5" x14ac:dyDescent="0.2">
      <c r="A373" t="s">
        <v>8219</v>
      </c>
      <c r="B373">
        <v>62</v>
      </c>
      <c r="D373" t="s">
        <v>8221</v>
      </c>
      <c r="E373">
        <v>0</v>
      </c>
    </row>
    <row r="374" spans="1:5" x14ac:dyDescent="0.2">
      <c r="A374" t="s">
        <v>8219</v>
      </c>
      <c r="B374">
        <v>105</v>
      </c>
      <c r="D374" t="s">
        <v>8221</v>
      </c>
      <c r="E374">
        <v>2</v>
      </c>
    </row>
    <row r="375" spans="1:5" x14ac:dyDescent="0.2">
      <c r="A375" t="s">
        <v>8219</v>
      </c>
      <c r="B375">
        <v>26</v>
      </c>
      <c r="D375" t="s">
        <v>8221</v>
      </c>
      <c r="E375">
        <v>24</v>
      </c>
    </row>
    <row r="376" spans="1:5" x14ac:dyDescent="0.2">
      <c r="A376" t="s">
        <v>8219</v>
      </c>
      <c r="B376">
        <v>49</v>
      </c>
      <c r="D376" t="s">
        <v>8221</v>
      </c>
      <c r="E376">
        <v>0</v>
      </c>
    </row>
    <row r="377" spans="1:5" x14ac:dyDescent="0.2">
      <c r="A377" t="s">
        <v>8219</v>
      </c>
      <c r="B377">
        <v>68</v>
      </c>
      <c r="D377" t="s">
        <v>8221</v>
      </c>
      <c r="E377">
        <v>9</v>
      </c>
    </row>
    <row r="378" spans="1:5" x14ac:dyDescent="0.2">
      <c r="A378" t="s">
        <v>8219</v>
      </c>
      <c r="B378">
        <v>22</v>
      </c>
      <c r="D378" t="s">
        <v>8221</v>
      </c>
      <c r="E378">
        <v>0</v>
      </c>
    </row>
    <row r="379" spans="1:5" x14ac:dyDescent="0.2">
      <c r="A379" t="s">
        <v>8219</v>
      </c>
      <c r="B379">
        <v>18</v>
      </c>
      <c r="D379" t="s">
        <v>8221</v>
      </c>
      <c r="E379">
        <v>1</v>
      </c>
    </row>
    <row r="380" spans="1:5" x14ac:dyDescent="0.2">
      <c r="A380" t="s">
        <v>8219</v>
      </c>
      <c r="B380">
        <v>19</v>
      </c>
      <c r="D380" t="s">
        <v>8221</v>
      </c>
      <c r="E380">
        <v>10</v>
      </c>
    </row>
    <row r="381" spans="1:5" x14ac:dyDescent="0.2">
      <c r="A381" t="s">
        <v>8219</v>
      </c>
      <c r="B381">
        <v>99</v>
      </c>
      <c r="D381" t="s">
        <v>8221</v>
      </c>
      <c r="E381">
        <v>1</v>
      </c>
    </row>
    <row r="382" spans="1:5" x14ac:dyDescent="0.2">
      <c r="A382" t="s">
        <v>8219</v>
      </c>
      <c r="B382">
        <v>27</v>
      </c>
      <c r="D382" t="s">
        <v>8221</v>
      </c>
      <c r="E382">
        <v>0</v>
      </c>
    </row>
    <row r="383" spans="1:5" x14ac:dyDescent="0.2">
      <c r="A383" t="s">
        <v>8219</v>
      </c>
      <c r="B383">
        <v>25</v>
      </c>
      <c r="D383" t="s">
        <v>8221</v>
      </c>
      <c r="E383">
        <v>20</v>
      </c>
    </row>
    <row r="384" spans="1:5" x14ac:dyDescent="0.2">
      <c r="A384" t="s">
        <v>8219</v>
      </c>
      <c r="B384">
        <v>14</v>
      </c>
      <c r="D384" t="s">
        <v>8221</v>
      </c>
      <c r="E384">
        <v>30</v>
      </c>
    </row>
    <row r="385" spans="1:5" x14ac:dyDescent="0.2">
      <c r="A385" t="s">
        <v>8219</v>
      </c>
      <c r="B385">
        <v>35</v>
      </c>
      <c r="D385" t="s">
        <v>8221</v>
      </c>
      <c r="E385">
        <v>6</v>
      </c>
    </row>
    <row r="386" spans="1:5" x14ac:dyDescent="0.2">
      <c r="A386" t="s">
        <v>8219</v>
      </c>
      <c r="B386">
        <v>10</v>
      </c>
      <c r="D386" t="s">
        <v>8221</v>
      </c>
      <c r="E386">
        <v>15</v>
      </c>
    </row>
    <row r="387" spans="1:5" x14ac:dyDescent="0.2">
      <c r="A387" t="s">
        <v>8219</v>
      </c>
      <c r="B387">
        <v>29</v>
      </c>
      <c r="D387" t="s">
        <v>8221</v>
      </c>
      <c r="E387">
        <v>5</v>
      </c>
    </row>
    <row r="388" spans="1:5" x14ac:dyDescent="0.2">
      <c r="A388" t="s">
        <v>8219</v>
      </c>
      <c r="B388">
        <v>44</v>
      </c>
      <c r="D388" t="s">
        <v>8221</v>
      </c>
      <c r="E388">
        <v>0</v>
      </c>
    </row>
    <row r="389" spans="1:5" x14ac:dyDescent="0.2">
      <c r="A389" t="s">
        <v>8219</v>
      </c>
      <c r="B389">
        <v>17</v>
      </c>
      <c r="D389" t="s">
        <v>8221</v>
      </c>
      <c r="E389">
        <v>0</v>
      </c>
    </row>
    <row r="390" spans="1:5" x14ac:dyDescent="0.2">
      <c r="A390" t="s">
        <v>8219</v>
      </c>
      <c r="B390">
        <v>34</v>
      </c>
      <c r="D390" t="s">
        <v>8221</v>
      </c>
      <c r="E390">
        <v>28</v>
      </c>
    </row>
    <row r="391" spans="1:5" x14ac:dyDescent="0.2">
      <c r="A391" t="s">
        <v>8219</v>
      </c>
      <c r="B391">
        <v>14</v>
      </c>
      <c r="D391" t="s">
        <v>8221</v>
      </c>
      <c r="E391">
        <v>0</v>
      </c>
    </row>
    <row r="392" spans="1:5" x14ac:dyDescent="0.2">
      <c r="A392" t="s">
        <v>8219</v>
      </c>
      <c r="B392">
        <v>156</v>
      </c>
      <c r="D392" t="s">
        <v>8221</v>
      </c>
      <c r="E392">
        <v>5</v>
      </c>
    </row>
    <row r="393" spans="1:5" x14ac:dyDescent="0.2">
      <c r="A393" t="s">
        <v>8219</v>
      </c>
      <c r="B393">
        <v>128</v>
      </c>
      <c r="D393" t="s">
        <v>8221</v>
      </c>
      <c r="E393">
        <v>7</v>
      </c>
    </row>
    <row r="394" spans="1:5" x14ac:dyDescent="0.2">
      <c r="A394" t="s">
        <v>8219</v>
      </c>
      <c r="B394">
        <v>60</v>
      </c>
      <c r="D394" t="s">
        <v>8221</v>
      </c>
      <c r="E394">
        <v>30</v>
      </c>
    </row>
    <row r="395" spans="1:5" x14ac:dyDescent="0.2">
      <c r="A395" t="s">
        <v>8219</v>
      </c>
      <c r="B395">
        <v>32</v>
      </c>
      <c r="D395" t="s">
        <v>8221</v>
      </c>
      <c r="E395">
        <v>2</v>
      </c>
    </row>
    <row r="396" spans="1:5" x14ac:dyDescent="0.2">
      <c r="A396" t="s">
        <v>8219</v>
      </c>
      <c r="B396">
        <v>53</v>
      </c>
      <c r="D396" t="s">
        <v>8221</v>
      </c>
      <c r="E396">
        <v>30</v>
      </c>
    </row>
    <row r="397" spans="1:5" x14ac:dyDescent="0.2">
      <c r="A397" t="s">
        <v>8219</v>
      </c>
      <c r="B397">
        <v>184</v>
      </c>
      <c r="D397" t="s">
        <v>8221</v>
      </c>
      <c r="E397">
        <v>2</v>
      </c>
    </row>
    <row r="398" spans="1:5" x14ac:dyDescent="0.2">
      <c r="A398" t="s">
        <v>8219</v>
      </c>
      <c r="B398">
        <v>90</v>
      </c>
      <c r="D398" t="s">
        <v>8221</v>
      </c>
      <c r="E398">
        <v>0</v>
      </c>
    </row>
    <row r="399" spans="1:5" x14ac:dyDescent="0.2">
      <c r="A399" t="s">
        <v>8219</v>
      </c>
      <c r="B399">
        <v>71</v>
      </c>
      <c r="D399" t="s">
        <v>8221</v>
      </c>
      <c r="E399">
        <v>2</v>
      </c>
    </row>
    <row r="400" spans="1:5" x14ac:dyDescent="0.2">
      <c r="A400" t="s">
        <v>8219</v>
      </c>
      <c r="B400">
        <v>87</v>
      </c>
      <c r="D400" t="s">
        <v>8221</v>
      </c>
      <c r="E400">
        <v>1</v>
      </c>
    </row>
    <row r="401" spans="1:5" x14ac:dyDescent="0.2">
      <c r="A401" t="s">
        <v>8219</v>
      </c>
      <c r="B401">
        <v>28</v>
      </c>
      <c r="D401" t="s">
        <v>8221</v>
      </c>
      <c r="E401">
        <v>2</v>
      </c>
    </row>
    <row r="402" spans="1:5" x14ac:dyDescent="0.2">
      <c r="A402" t="s">
        <v>8219</v>
      </c>
      <c r="B402">
        <v>56</v>
      </c>
      <c r="D402" t="s">
        <v>8221</v>
      </c>
      <c r="E402">
        <v>14</v>
      </c>
    </row>
    <row r="403" spans="1:5" x14ac:dyDescent="0.2">
      <c r="A403" t="s">
        <v>8219</v>
      </c>
      <c r="B403">
        <v>51</v>
      </c>
      <c r="D403" t="s">
        <v>8221</v>
      </c>
      <c r="E403">
        <v>31</v>
      </c>
    </row>
    <row r="404" spans="1:5" x14ac:dyDescent="0.2">
      <c r="A404" t="s">
        <v>8219</v>
      </c>
      <c r="B404">
        <v>75</v>
      </c>
      <c r="D404" t="s">
        <v>8221</v>
      </c>
      <c r="E404">
        <v>16</v>
      </c>
    </row>
    <row r="405" spans="1:5" x14ac:dyDescent="0.2">
      <c r="A405" t="s">
        <v>8219</v>
      </c>
      <c r="B405">
        <v>38</v>
      </c>
      <c r="D405" t="s">
        <v>8221</v>
      </c>
      <c r="E405">
        <v>12</v>
      </c>
    </row>
    <row r="406" spans="1:5" x14ac:dyDescent="0.2">
      <c r="A406" t="s">
        <v>8219</v>
      </c>
      <c r="B406">
        <v>18</v>
      </c>
      <c r="D406" t="s">
        <v>8221</v>
      </c>
      <c r="E406">
        <v>96</v>
      </c>
    </row>
    <row r="407" spans="1:5" x14ac:dyDescent="0.2">
      <c r="A407" t="s">
        <v>8219</v>
      </c>
      <c r="B407">
        <v>54</v>
      </c>
      <c r="D407" t="s">
        <v>8221</v>
      </c>
      <c r="E407">
        <v>16</v>
      </c>
    </row>
    <row r="408" spans="1:5" x14ac:dyDescent="0.2">
      <c r="A408" t="s">
        <v>8219</v>
      </c>
      <c r="B408">
        <v>71</v>
      </c>
      <c r="D408" t="s">
        <v>8221</v>
      </c>
      <c r="E408">
        <v>5</v>
      </c>
    </row>
    <row r="409" spans="1:5" x14ac:dyDescent="0.2">
      <c r="A409" t="s">
        <v>8219</v>
      </c>
      <c r="B409">
        <v>57</v>
      </c>
      <c r="D409" t="s">
        <v>8221</v>
      </c>
      <c r="E409">
        <v>0</v>
      </c>
    </row>
    <row r="410" spans="1:5" x14ac:dyDescent="0.2">
      <c r="A410" t="s">
        <v>8219</v>
      </c>
      <c r="B410">
        <v>43</v>
      </c>
      <c r="D410" t="s">
        <v>8221</v>
      </c>
      <c r="E410">
        <v>8</v>
      </c>
    </row>
    <row r="411" spans="1:5" x14ac:dyDescent="0.2">
      <c r="A411" t="s">
        <v>8219</v>
      </c>
      <c r="B411">
        <v>52</v>
      </c>
      <c r="D411" t="s">
        <v>8221</v>
      </c>
      <c r="E411">
        <v>7</v>
      </c>
    </row>
    <row r="412" spans="1:5" x14ac:dyDescent="0.2">
      <c r="A412" t="s">
        <v>8219</v>
      </c>
      <c r="B412">
        <v>27</v>
      </c>
      <c r="D412" t="s">
        <v>8221</v>
      </c>
      <c r="E412">
        <v>24</v>
      </c>
    </row>
    <row r="413" spans="1:5" x14ac:dyDescent="0.2">
      <c r="A413" t="s">
        <v>8219</v>
      </c>
      <c r="B413">
        <v>12</v>
      </c>
      <c r="D413" t="s">
        <v>8221</v>
      </c>
      <c r="E413">
        <v>121</v>
      </c>
    </row>
    <row r="414" spans="1:5" x14ac:dyDescent="0.2">
      <c r="A414" t="s">
        <v>8219</v>
      </c>
      <c r="B414">
        <v>33</v>
      </c>
      <c r="D414" t="s">
        <v>8221</v>
      </c>
      <c r="E414">
        <v>196</v>
      </c>
    </row>
    <row r="415" spans="1:5" x14ac:dyDescent="0.2">
      <c r="A415" t="s">
        <v>8219</v>
      </c>
      <c r="B415">
        <v>96</v>
      </c>
      <c r="D415" t="s">
        <v>8221</v>
      </c>
      <c r="E415">
        <v>5</v>
      </c>
    </row>
    <row r="416" spans="1:5" x14ac:dyDescent="0.2">
      <c r="A416" t="s">
        <v>8219</v>
      </c>
      <c r="B416">
        <v>28</v>
      </c>
      <c r="D416" t="s">
        <v>8221</v>
      </c>
      <c r="E416">
        <v>73</v>
      </c>
    </row>
    <row r="417" spans="1:5" x14ac:dyDescent="0.2">
      <c r="A417" t="s">
        <v>8219</v>
      </c>
      <c r="B417">
        <v>43</v>
      </c>
      <c r="D417" t="s">
        <v>8221</v>
      </c>
      <c r="E417">
        <v>93</v>
      </c>
    </row>
    <row r="418" spans="1:5" x14ac:dyDescent="0.2">
      <c r="A418" t="s">
        <v>8219</v>
      </c>
      <c r="B418">
        <v>205</v>
      </c>
      <c r="D418" t="s">
        <v>8221</v>
      </c>
      <c r="E418">
        <v>17</v>
      </c>
    </row>
    <row r="419" spans="1:5" x14ac:dyDescent="0.2">
      <c r="A419" t="s">
        <v>8219</v>
      </c>
      <c r="B419">
        <v>23</v>
      </c>
      <c r="D419" t="s">
        <v>8221</v>
      </c>
      <c r="E419">
        <v>7</v>
      </c>
    </row>
    <row r="420" spans="1:5" x14ac:dyDescent="0.2">
      <c r="A420" t="s">
        <v>8219</v>
      </c>
      <c r="B420">
        <v>19</v>
      </c>
      <c r="D420" t="s">
        <v>8221</v>
      </c>
      <c r="E420">
        <v>17</v>
      </c>
    </row>
    <row r="421" spans="1:5" x14ac:dyDescent="0.2">
      <c r="A421" t="s">
        <v>8219</v>
      </c>
      <c r="B421">
        <v>14</v>
      </c>
      <c r="D421" t="s">
        <v>8221</v>
      </c>
      <c r="E421">
        <v>171</v>
      </c>
    </row>
    <row r="422" spans="1:5" x14ac:dyDescent="0.2">
      <c r="A422" t="s">
        <v>8219</v>
      </c>
      <c r="B422">
        <v>38</v>
      </c>
      <c r="D422" t="s">
        <v>8221</v>
      </c>
      <c r="E422">
        <v>188</v>
      </c>
    </row>
    <row r="423" spans="1:5" x14ac:dyDescent="0.2">
      <c r="A423" t="s">
        <v>8219</v>
      </c>
      <c r="B423">
        <v>78</v>
      </c>
      <c r="D423" t="s">
        <v>8221</v>
      </c>
      <c r="E423">
        <v>110</v>
      </c>
    </row>
    <row r="424" spans="1:5" x14ac:dyDescent="0.2">
      <c r="A424" t="s">
        <v>8219</v>
      </c>
      <c r="B424">
        <v>69</v>
      </c>
      <c r="D424" t="s">
        <v>8221</v>
      </c>
      <c r="E424">
        <v>37</v>
      </c>
    </row>
    <row r="425" spans="1:5" x14ac:dyDescent="0.2">
      <c r="A425" t="s">
        <v>8219</v>
      </c>
      <c r="B425">
        <v>33</v>
      </c>
      <c r="D425" t="s">
        <v>8221</v>
      </c>
      <c r="E425">
        <v>9</v>
      </c>
    </row>
    <row r="426" spans="1:5" x14ac:dyDescent="0.2">
      <c r="A426" t="s">
        <v>8219</v>
      </c>
      <c r="B426">
        <v>54</v>
      </c>
      <c r="D426" t="s">
        <v>8221</v>
      </c>
      <c r="E426">
        <v>29</v>
      </c>
    </row>
    <row r="427" spans="1:5" x14ac:dyDescent="0.2">
      <c r="A427" t="s">
        <v>8219</v>
      </c>
      <c r="B427">
        <v>99</v>
      </c>
      <c r="D427" t="s">
        <v>8221</v>
      </c>
      <c r="E427">
        <v>6</v>
      </c>
    </row>
    <row r="428" spans="1:5" x14ac:dyDescent="0.2">
      <c r="A428" t="s">
        <v>8219</v>
      </c>
      <c r="B428">
        <v>49</v>
      </c>
      <c r="D428" t="s">
        <v>8221</v>
      </c>
      <c r="E428">
        <v>30</v>
      </c>
    </row>
    <row r="429" spans="1:5" x14ac:dyDescent="0.2">
      <c r="A429" t="s">
        <v>8219</v>
      </c>
      <c r="B429">
        <v>11</v>
      </c>
      <c r="D429" t="s">
        <v>8221</v>
      </c>
      <c r="E429">
        <v>81</v>
      </c>
    </row>
    <row r="430" spans="1:5" x14ac:dyDescent="0.2">
      <c r="A430" t="s">
        <v>8219</v>
      </c>
      <c r="B430">
        <v>38</v>
      </c>
      <c r="D430" t="s">
        <v>8221</v>
      </c>
      <c r="E430">
        <v>4</v>
      </c>
    </row>
    <row r="431" spans="1:5" x14ac:dyDescent="0.2">
      <c r="A431" t="s">
        <v>8219</v>
      </c>
      <c r="B431">
        <v>16</v>
      </c>
      <c r="D431" t="s">
        <v>8221</v>
      </c>
      <c r="E431">
        <v>11</v>
      </c>
    </row>
    <row r="432" spans="1:5" x14ac:dyDescent="0.2">
      <c r="A432" t="s">
        <v>8219</v>
      </c>
      <c r="B432">
        <v>32</v>
      </c>
      <c r="D432" t="s">
        <v>8221</v>
      </c>
      <c r="E432">
        <v>14</v>
      </c>
    </row>
    <row r="433" spans="1:5" x14ac:dyDescent="0.2">
      <c r="A433" t="s">
        <v>8219</v>
      </c>
      <c r="B433">
        <v>20</v>
      </c>
      <c r="D433" t="s">
        <v>8221</v>
      </c>
      <c r="E433">
        <v>5</v>
      </c>
    </row>
    <row r="434" spans="1:5" x14ac:dyDescent="0.2">
      <c r="A434" t="s">
        <v>8219</v>
      </c>
      <c r="B434">
        <v>154</v>
      </c>
      <c r="D434" t="s">
        <v>8221</v>
      </c>
      <c r="E434">
        <v>45</v>
      </c>
    </row>
    <row r="435" spans="1:5" x14ac:dyDescent="0.2">
      <c r="A435" t="s">
        <v>8219</v>
      </c>
      <c r="B435">
        <v>41</v>
      </c>
      <c r="D435" t="s">
        <v>8221</v>
      </c>
      <c r="E435">
        <v>8</v>
      </c>
    </row>
    <row r="436" spans="1:5" x14ac:dyDescent="0.2">
      <c r="A436" t="s">
        <v>8219</v>
      </c>
      <c r="B436">
        <v>75</v>
      </c>
      <c r="D436" t="s">
        <v>8221</v>
      </c>
      <c r="E436">
        <v>3</v>
      </c>
    </row>
    <row r="437" spans="1:5" x14ac:dyDescent="0.2">
      <c r="A437" t="s">
        <v>8219</v>
      </c>
      <c r="B437">
        <v>40</v>
      </c>
      <c r="D437" t="s">
        <v>8221</v>
      </c>
      <c r="E437">
        <v>24</v>
      </c>
    </row>
    <row r="438" spans="1:5" x14ac:dyDescent="0.2">
      <c r="A438" t="s">
        <v>8219</v>
      </c>
      <c r="B438">
        <v>46</v>
      </c>
      <c r="D438" t="s">
        <v>8221</v>
      </c>
      <c r="E438">
        <v>18</v>
      </c>
    </row>
    <row r="439" spans="1:5" x14ac:dyDescent="0.2">
      <c r="A439" t="s">
        <v>8219</v>
      </c>
      <c r="B439">
        <v>62</v>
      </c>
      <c r="D439" t="s">
        <v>8221</v>
      </c>
      <c r="E439">
        <v>12</v>
      </c>
    </row>
    <row r="440" spans="1:5" x14ac:dyDescent="0.2">
      <c r="A440" t="s">
        <v>8219</v>
      </c>
      <c r="B440">
        <v>61</v>
      </c>
      <c r="D440" t="s">
        <v>8221</v>
      </c>
      <c r="E440">
        <v>123</v>
      </c>
    </row>
    <row r="441" spans="1:5" x14ac:dyDescent="0.2">
      <c r="A441" t="s">
        <v>8219</v>
      </c>
      <c r="B441">
        <v>96</v>
      </c>
      <c r="D441" t="s">
        <v>8221</v>
      </c>
      <c r="E441">
        <v>96</v>
      </c>
    </row>
    <row r="442" spans="1:5" x14ac:dyDescent="0.2">
      <c r="A442" t="s">
        <v>8219</v>
      </c>
      <c r="B442">
        <v>190</v>
      </c>
      <c r="D442" t="s">
        <v>8221</v>
      </c>
      <c r="E442">
        <v>31</v>
      </c>
    </row>
    <row r="443" spans="1:5" x14ac:dyDescent="0.2">
      <c r="A443" t="s">
        <v>8219</v>
      </c>
      <c r="B443">
        <v>94</v>
      </c>
      <c r="D443" t="s">
        <v>8221</v>
      </c>
      <c r="E443">
        <v>4</v>
      </c>
    </row>
    <row r="444" spans="1:5" x14ac:dyDescent="0.2">
      <c r="A444" t="s">
        <v>8219</v>
      </c>
      <c r="B444">
        <v>39</v>
      </c>
      <c r="D444" t="s">
        <v>8221</v>
      </c>
      <c r="E444">
        <v>3</v>
      </c>
    </row>
    <row r="445" spans="1:5" x14ac:dyDescent="0.2">
      <c r="A445" t="s">
        <v>8219</v>
      </c>
      <c r="B445">
        <v>127</v>
      </c>
      <c r="D445" t="s">
        <v>8221</v>
      </c>
      <c r="E445">
        <v>179</v>
      </c>
    </row>
    <row r="446" spans="1:5" x14ac:dyDescent="0.2">
      <c r="A446" t="s">
        <v>8219</v>
      </c>
      <c r="B446">
        <v>159</v>
      </c>
      <c r="D446" t="s">
        <v>8221</v>
      </c>
      <c r="E446">
        <v>3</v>
      </c>
    </row>
    <row r="447" spans="1:5" x14ac:dyDescent="0.2">
      <c r="A447" t="s">
        <v>8219</v>
      </c>
      <c r="B447">
        <v>177</v>
      </c>
      <c r="D447" t="s">
        <v>8221</v>
      </c>
      <c r="E447">
        <v>23</v>
      </c>
    </row>
    <row r="448" spans="1:5" x14ac:dyDescent="0.2">
      <c r="A448" t="s">
        <v>8219</v>
      </c>
      <c r="B448">
        <v>47</v>
      </c>
      <c r="D448" t="s">
        <v>8221</v>
      </c>
      <c r="E448">
        <v>23</v>
      </c>
    </row>
    <row r="449" spans="1:5" x14ac:dyDescent="0.2">
      <c r="A449" t="s">
        <v>8219</v>
      </c>
      <c r="B449">
        <v>1</v>
      </c>
      <c r="D449" t="s">
        <v>8221</v>
      </c>
      <c r="E449">
        <v>41</v>
      </c>
    </row>
    <row r="450" spans="1:5" x14ac:dyDescent="0.2">
      <c r="A450" t="s">
        <v>8219</v>
      </c>
      <c r="B450">
        <v>16</v>
      </c>
      <c r="D450" t="s">
        <v>8221</v>
      </c>
      <c r="E450">
        <v>0</v>
      </c>
    </row>
    <row r="451" spans="1:5" x14ac:dyDescent="0.2">
      <c r="A451" t="s">
        <v>8219</v>
      </c>
      <c r="B451">
        <v>115</v>
      </c>
      <c r="D451" t="s">
        <v>8221</v>
      </c>
      <c r="E451">
        <v>32</v>
      </c>
    </row>
    <row r="452" spans="1:5" x14ac:dyDescent="0.2">
      <c r="A452" t="s">
        <v>8219</v>
      </c>
      <c r="B452">
        <v>133</v>
      </c>
      <c r="D452" t="s">
        <v>8221</v>
      </c>
      <c r="E452">
        <v>2</v>
      </c>
    </row>
    <row r="453" spans="1:5" x14ac:dyDescent="0.2">
      <c r="A453" t="s">
        <v>8219</v>
      </c>
      <c r="B453">
        <v>70</v>
      </c>
      <c r="D453" t="s">
        <v>8221</v>
      </c>
      <c r="E453">
        <v>7</v>
      </c>
    </row>
    <row r="454" spans="1:5" x14ac:dyDescent="0.2">
      <c r="A454" t="s">
        <v>8219</v>
      </c>
      <c r="B454">
        <v>62</v>
      </c>
      <c r="D454" t="s">
        <v>8221</v>
      </c>
      <c r="E454">
        <v>4</v>
      </c>
    </row>
    <row r="455" spans="1:5" x14ac:dyDescent="0.2">
      <c r="A455" t="s">
        <v>8219</v>
      </c>
      <c r="B455">
        <v>10</v>
      </c>
      <c r="D455" t="s">
        <v>8221</v>
      </c>
      <c r="E455">
        <v>196</v>
      </c>
    </row>
    <row r="456" spans="1:5" x14ac:dyDescent="0.2">
      <c r="A456" t="s">
        <v>8219</v>
      </c>
      <c r="B456">
        <v>499</v>
      </c>
      <c r="D456" t="s">
        <v>8221</v>
      </c>
      <c r="E456">
        <v>11</v>
      </c>
    </row>
    <row r="457" spans="1:5" x14ac:dyDescent="0.2">
      <c r="A457" t="s">
        <v>8219</v>
      </c>
      <c r="B457">
        <v>47</v>
      </c>
      <c r="D457" t="s">
        <v>8221</v>
      </c>
      <c r="E457">
        <v>9</v>
      </c>
    </row>
    <row r="458" spans="1:5" x14ac:dyDescent="0.2">
      <c r="A458" t="s">
        <v>8219</v>
      </c>
      <c r="B458">
        <v>28</v>
      </c>
      <c r="D458" t="s">
        <v>8221</v>
      </c>
      <c r="E458">
        <v>5</v>
      </c>
    </row>
    <row r="459" spans="1:5" x14ac:dyDescent="0.2">
      <c r="A459" t="s">
        <v>8219</v>
      </c>
      <c r="B459">
        <v>24</v>
      </c>
      <c r="D459" t="s">
        <v>8221</v>
      </c>
      <c r="E459">
        <v>8</v>
      </c>
    </row>
    <row r="460" spans="1:5" x14ac:dyDescent="0.2">
      <c r="A460" t="s">
        <v>8219</v>
      </c>
      <c r="B460">
        <v>76</v>
      </c>
      <c r="D460" t="s">
        <v>8221</v>
      </c>
      <c r="E460">
        <v>229</v>
      </c>
    </row>
    <row r="461" spans="1:5" x14ac:dyDescent="0.2">
      <c r="A461" t="s">
        <v>8219</v>
      </c>
      <c r="B461">
        <v>98</v>
      </c>
      <c r="D461" t="s">
        <v>8221</v>
      </c>
      <c r="E461">
        <v>40</v>
      </c>
    </row>
    <row r="462" spans="1:5" x14ac:dyDescent="0.2">
      <c r="A462" t="s">
        <v>8219</v>
      </c>
      <c r="B462">
        <v>30</v>
      </c>
      <c r="D462" t="s">
        <v>8221</v>
      </c>
      <c r="E462">
        <v>123</v>
      </c>
    </row>
    <row r="463" spans="1:5" x14ac:dyDescent="0.2">
      <c r="A463" t="s">
        <v>8219</v>
      </c>
      <c r="B463">
        <v>478</v>
      </c>
      <c r="D463" t="s">
        <v>8221</v>
      </c>
      <c r="E463">
        <v>5</v>
      </c>
    </row>
    <row r="464" spans="1:5" x14ac:dyDescent="0.2">
      <c r="A464" t="s">
        <v>8219</v>
      </c>
      <c r="B464">
        <v>74</v>
      </c>
      <c r="D464" t="s">
        <v>8221</v>
      </c>
      <c r="E464">
        <v>148</v>
      </c>
    </row>
    <row r="465" spans="1:5" x14ac:dyDescent="0.2">
      <c r="A465" t="s">
        <v>8219</v>
      </c>
      <c r="B465">
        <v>131</v>
      </c>
      <c r="D465" t="s">
        <v>8221</v>
      </c>
      <c r="E465">
        <v>10</v>
      </c>
    </row>
    <row r="466" spans="1:5" x14ac:dyDescent="0.2">
      <c r="A466" t="s">
        <v>8219</v>
      </c>
      <c r="B466">
        <v>61</v>
      </c>
      <c r="D466" t="s">
        <v>8221</v>
      </c>
      <c r="E466">
        <v>4</v>
      </c>
    </row>
    <row r="467" spans="1:5" x14ac:dyDescent="0.2">
      <c r="A467" t="s">
        <v>8219</v>
      </c>
      <c r="B467">
        <v>1071</v>
      </c>
      <c r="D467" t="s">
        <v>8221</v>
      </c>
      <c r="E467">
        <v>21</v>
      </c>
    </row>
    <row r="468" spans="1:5" x14ac:dyDescent="0.2">
      <c r="A468" t="s">
        <v>8219</v>
      </c>
      <c r="B468">
        <v>122</v>
      </c>
      <c r="D468" t="s">
        <v>8221</v>
      </c>
      <c r="E468">
        <v>2</v>
      </c>
    </row>
    <row r="469" spans="1:5" x14ac:dyDescent="0.2">
      <c r="A469" t="s">
        <v>8219</v>
      </c>
      <c r="B469">
        <v>111</v>
      </c>
      <c r="D469" t="s">
        <v>8221</v>
      </c>
      <c r="E469">
        <v>0</v>
      </c>
    </row>
    <row r="470" spans="1:5" x14ac:dyDescent="0.2">
      <c r="A470" t="s">
        <v>8219</v>
      </c>
      <c r="B470">
        <v>255</v>
      </c>
      <c r="D470" t="s">
        <v>8221</v>
      </c>
      <c r="E470">
        <v>4</v>
      </c>
    </row>
    <row r="471" spans="1:5" x14ac:dyDescent="0.2">
      <c r="A471" t="s">
        <v>8219</v>
      </c>
      <c r="B471">
        <v>141</v>
      </c>
      <c r="D471" t="s">
        <v>8221</v>
      </c>
      <c r="E471">
        <v>1</v>
      </c>
    </row>
    <row r="472" spans="1:5" x14ac:dyDescent="0.2">
      <c r="A472" t="s">
        <v>8219</v>
      </c>
      <c r="B472">
        <v>159</v>
      </c>
      <c r="D472" t="s">
        <v>8221</v>
      </c>
      <c r="E472">
        <v>30</v>
      </c>
    </row>
    <row r="473" spans="1:5" x14ac:dyDescent="0.2">
      <c r="A473" t="s">
        <v>8219</v>
      </c>
      <c r="B473">
        <v>99</v>
      </c>
      <c r="D473" t="s">
        <v>8221</v>
      </c>
      <c r="E473">
        <v>3</v>
      </c>
    </row>
    <row r="474" spans="1:5" x14ac:dyDescent="0.2">
      <c r="A474" t="s">
        <v>8219</v>
      </c>
      <c r="B474">
        <v>96</v>
      </c>
      <c r="D474" t="s">
        <v>8221</v>
      </c>
      <c r="E474">
        <v>975</v>
      </c>
    </row>
    <row r="475" spans="1:5" x14ac:dyDescent="0.2">
      <c r="A475" t="s">
        <v>8219</v>
      </c>
      <c r="B475">
        <v>27</v>
      </c>
      <c r="D475" t="s">
        <v>8221</v>
      </c>
      <c r="E475">
        <v>167</v>
      </c>
    </row>
    <row r="476" spans="1:5" x14ac:dyDescent="0.2">
      <c r="A476" t="s">
        <v>8219</v>
      </c>
      <c r="B476">
        <v>166</v>
      </c>
      <c r="D476" t="s">
        <v>8221</v>
      </c>
      <c r="E476">
        <v>5</v>
      </c>
    </row>
    <row r="477" spans="1:5" x14ac:dyDescent="0.2">
      <c r="A477" t="s">
        <v>8219</v>
      </c>
      <c r="B477">
        <v>76</v>
      </c>
      <c r="D477" t="s">
        <v>8221</v>
      </c>
      <c r="E477">
        <v>18</v>
      </c>
    </row>
    <row r="478" spans="1:5" x14ac:dyDescent="0.2">
      <c r="A478" t="s">
        <v>8219</v>
      </c>
      <c r="B478">
        <v>211</v>
      </c>
      <c r="D478" t="s">
        <v>8221</v>
      </c>
      <c r="E478">
        <v>98</v>
      </c>
    </row>
    <row r="479" spans="1:5" x14ac:dyDescent="0.2">
      <c r="A479" t="s">
        <v>8219</v>
      </c>
      <c r="B479">
        <v>21</v>
      </c>
      <c r="D479" t="s">
        <v>8221</v>
      </c>
      <c r="E479">
        <v>4</v>
      </c>
    </row>
    <row r="480" spans="1:5" x14ac:dyDescent="0.2">
      <c r="A480" t="s">
        <v>8219</v>
      </c>
      <c r="B480">
        <v>61</v>
      </c>
      <c r="D480" t="s">
        <v>8221</v>
      </c>
      <c r="E480">
        <v>3</v>
      </c>
    </row>
    <row r="481" spans="1:5" x14ac:dyDescent="0.2">
      <c r="A481" t="s">
        <v>8219</v>
      </c>
      <c r="B481">
        <v>30</v>
      </c>
      <c r="D481" t="s">
        <v>8221</v>
      </c>
      <c r="E481">
        <v>1</v>
      </c>
    </row>
    <row r="482" spans="1:5" x14ac:dyDescent="0.2">
      <c r="A482" t="s">
        <v>8219</v>
      </c>
      <c r="B482">
        <v>375</v>
      </c>
      <c r="D482" t="s">
        <v>8221</v>
      </c>
      <c r="E482">
        <v>0</v>
      </c>
    </row>
    <row r="483" spans="1:5" x14ac:dyDescent="0.2">
      <c r="A483" t="s">
        <v>8219</v>
      </c>
      <c r="B483">
        <v>111</v>
      </c>
      <c r="D483" t="s">
        <v>8221</v>
      </c>
      <c r="E483">
        <v>9</v>
      </c>
    </row>
    <row r="484" spans="1:5" x14ac:dyDescent="0.2">
      <c r="A484" t="s">
        <v>8219</v>
      </c>
      <c r="B484">
        <v>123</v>
      </c>
      <c r="D484" t="s">
        <v>8221</v>
      </c>
      <c r="E484">
        <v>2</v>
      </c>
    </row>
    <row r="485" spans="1:5" x14ac:dyDescent="0.2">
      <c r="A485" t="s">
        <v>8219</v>
      </c>
      <c r="B485">
        <v>70</v>
      </c>
      <c r="D485" t="s">
        <v>8221</v>
      </c>
      <c r="E485">
        <v>0</v>
      </c>
    </row>
    <row r="486" spans="1:5" x14ac:dyDescent="0.2">
      <c r="A486" t="s">
        <v>8219</v>
      </c>
      <c r="B486">
        <v>85</v>
      </c>
      <c r="D486" t="s">
        <v>8221</v>
      </c>
      <c r="E486">
        <v>147</v>
      </c>
    </row>
    <row r="487" spans="1:5" x14ac:dyDescent="0.2">
      <c r="A487" t="s">
        <v>8219</v>
      </c>
      <c r="B487">
        <v>86</v>
      </c>
      <c r="D487" t="s">
        <v>8221</v>
      </c>
      <c r="E487">
        <v>49</v>
      </c>
    </row>
    <row r="488" spans="1:5" x14ac:dyDescent="0.2">
      <c r="A488" t="s">
        <v>8219</v>
      </c>
      <c r="B488">
        <v>13</v>
      </c>
      <c r="D488" t="s">
        <v>8221</v>
      </c>
      <c r="E488">
        <v>1</v>
      </c>
    </row>
    <row r="489" spans="1:5" x14ac:dyDescent="0.2">
      <c r="A489" t="s">
        <v>8219</v>
      </c>
      <c r="B489">
        <v>33</v>
      </c>
      <c r="D489" t="s">
        <v>8221</v>
      </c>
      <c r="E489">
        <v>2</v>
      </c>
    </row>
    <row r="490" spans="1:5" x14ac:dyDescent="0.2">
      <c r="A490" t="s">
        <v>8219</v>
      </c>
      <c r="B490">
        <v>15</v>
      </c>
      <c r="D490" t="s">
        <v>8221</v>
      </c>
      <c r="E490">
        <v>7</v>
      </c>
    </row>
    <row r="491" spans="1:5" x14ac:dyDescent="0.2">
      <c r="A491" t="s">
        <v>8219</v>
      </c>
      <c r="B491">
        <v>273</v>
      </c>
      <c r="D491" t="s">
        <v>8221</v>
      </c>
      <c r="E491">
        <v>4</v>
      </c>
    </row>
    <row r="492" spans="1:5" x14ac:dyDescent="0.2">
      <c r="A492" t="s">
        <v>8219</v>
      </c>
      <c r="B492">
        <v>714</v>
      </c>
      <c r="D492" t="s">
        <v>8221</v>
      </c>
      <c r="E492">
        <v>27</v>
      </c>
    </row>
    <row r="493" spans="1:5" x14ac:dyDescent="0.2">
      <c r="A493" t="s">
        <v>8219</v>
      </c>
      <c r="B493">
        <v>170</v>
      </c>
      <c r="D493" t="s">
        <v>8221</v>
      </c>
      <c r="E493">
        <v>94</v>
      </c>
    </row>
    <row r="494" spans="1:5" x14ac:dyDescent="0.2">
      <c r="A494" t="s">
        <v>8219</v>
      </c>
      <c r="B494">
        <v>512</v>
      </c>
      <c r="D494" t="s">
        <v>8221</v>
      </c>
      <c r="E494">
        <v>29</v>
      </c>
    </row>
    <row r="495" spans="1:5" x14ac:dyDescent="0.2">
      <c r="A495" t="s">
        <v>8219</v>
      </c>
      <c r="B495">
        <v>314</v>
      </c>
      <c r="D495" t="s">
        <v>8221</v>
      </c>
      <c r="E495">
        <v>7</v>
      </c>
    </row>
    <row r="496" spans="1:5" x14ac:dyDescent="0.2">
      <c r="A496" t="s">
        <v>8219</v>
      </c>
      <c r="B496">
        <v>167</v>
      </c>
      <c r="D496" t="s">
        <v>8221</v>
      </c>
      <c r="E496">
        <v>22</v>
      </c>
    </row>
    <row r="497" spans="1:5" x14ac:dyDescent="0.2">
      <c r="A497" t="s">
        <v>8219</v>
      </c>
      <c r="B497">
        <v>9</v>
      </c>
      <c r="D497" t="s">
        <v>8221</v>
      </c>
      <c r="E497">
        <v>1</v>
      </c>
    </row>
    <row r="498" spans="1:5" x14ac:dyDescent="0.2">
      <c r="A498" t="s">
        <v>8219</v>
      </c>
      <c r="B498">
        <v>103</v>
      </c>
      <c r="D498" t="s">
        <v>8221</v>
      </c>
      <c r="E498">
        <v>10</v>
      </c>
    </row>
    <row r="499" spans="1:5" x14ac:dyDescent="0.2">
      <c r="A499" t="s">
        <v>8219</v>
      </c>
      <c r="B499">
        <v>111</v>
      </c>
      <c r="D499" t="s">
        <v>8221</v>
      </c>
      <c r="E499">
        <v>6</v>
      </c>
    </row>
    <row r="500" spans="1:5" x14ac:dyDescent="0.2">
      <c r="A500" t="s">
        <v>8219</v>
      </c>
      <c r="B500">
        <v>271</v>
      </c>
      <c r="D500" t="s">
        <v>8221</v>
      </c>
      <c r="E500">
        <v>24</v>
      </c>
    </row>
    <row r="501" spans="1:5" x14ac:dyDescent="0.2">
      <c r="A501" t="s">
        <v>8219</v>
      </c>
      <c r="B501">
        <v>101</v>
      </c>
      <c r="D501" t="s">
        <v>8221</v>
      </c>
      <c r="E501">
        <v>15</v>
      </c>
    </row>
    <row r="502" spans="1:5" x14ac:dyDescent="0.2">
      <c r="A502" t="s">
        <v>8219</v>
      </c>
      <c r="B502">
        <v>57</v>
      </c>
      <c r="D502" t="s">
        <v>8221</v>
      </c>
      <c r="E502">
        <v>37</v>
      </c>
    </row>
    <row r="503" spans="1:5" x14ac:dyDescent="0.2">
      <c r="A503" t="s">
        <v>8219</v>
      </c>
      <c r="B503">
        <v>62</v>
      </c>
      <c r="D503" t="s">
        <v>8221</v>
      </c>
      <c r="E503">
        <v>20</v>
      </c>
    </row>
    <row r="504" spans="1:5" x14ac:dyDescent="0.2">
      <c r="A504" t="s">
        <v>8219</v>
      </c>
      <c r="B504">
        <v>32</v>
      </c>
      <c r="D504" t="s">
        <v>8221</v>
      </c>
      <c r="E504">
        <v>7</v>
      </c>
    </row>
    <row r="505" spans="1:5" x14ac:dyDescent="0.2">
      <c r="A505" t="s">
        <v>8219</v>
      </c>
      <c r="B505">
        <v>141</v>
      </c>
      <c r="D505" t="s">
        <v>8221</v>
      </c>
      <c r="E505">
        <v>0</v>
      </c>
    </row>
    <row r="506" spans="1:5" x14ac:dyDescent="0.2">
      <c r="A506" t="s">
        <v>8219</v>
      </c>
      <c r="B506">
        <v>75</v>
      </c>
      <c r="D506" t="s">
        <v>8221</v>
      </c>
      <c r="E506">
        <v>21</v>
      </c>
    </row>
    <row r="507" spans="1:5" x14ac:dyDescent="0.2">
      <c r="A507" t="s">
        <v>8219</v>
      </c>
      <c r="B507">
        <v>46</v>
      </c>
      <c r="D507" t="s">
        <v>8221</v>
      </c>
      <c r="E507">
        <v>3</v>
      </c>
    </row>
    <row r="508" spans="1:5" x14ac:dyDescent="0.2">
      <c r="A508" t="s">
        <v>8219</v>
      </c>
      <c r="B508">
        <v>103</v>
      </c>
      <c r="D508" t="s">
        <v>8221</v>
      </c>
      <c r="E508">
        <v>11</v>
      </c>
    </row>
    <row r="509" spans="1:5" x14ac:dyDescent="0.2">
      <c r="A509" t="s">
        <v>8219</v>
      </c>
      <c r="B509">
        <v>6</v>
      </c>
      <c r="D509" t="s">
        <v>8221</v>
      </c>
      <c r="E509">
        <v>1</v>
      </c>
    </row>
    <row r="510" spans="1:5" x14ac:dyDescent="0.2">
      <c r="A510" t="s">
        <v>8219</v>
      </c>
      <c r="B510">
        <v>83</v>
      </c>
      <c r="D510" t="s">
        <v>8221</v>
      </c>
      <c r="E510">
        <v>312</v>
      </c>
    </row>
    <row r="511" spans="1:5" x14ac:dyDescent="0.2">
      <c r="A511" t="s">
        <v>8219</v>
      </c>
      <c r="B511">
        <v>108</v>
      </c>
      <c r="D511" t="s">
        <v>8221</v>
      </c>
      <c r="E511">
        <v>1</v>
      </c>
    </row>
    <row r="512" spans="1:5" x14ac:dyDescent="0.2">
      <c r="A512" t="s">
        <v>8219</v>
      </c>
      <c r="B512">
        <v>25</v>
      </c>
      <c r="D512" t="s">
        <v>8221</v>
      </c>
      <c r="E512">
        <v>3</v>
      </c>
    </row>
    <row r="513" spans="1:5" x14ac:dyDescent="0.2">
      <c r="A513" t="s">
        <v>8219</v>
      </c>
      <c r="B513">
        <v>549</v>
      </c>
      <c r="D513" t="s">
        <v>8221</v>
      </c>
      <c r="E513">
        <v>4</v>
      </c>
    </row>
    <row r="514" spans="1:5" x14ac:dyDescent="0.2">
      <c r="A514" t="s">
        <v>8219</v>
      </c>
      <c r="B514">
        <v>222</v>
      </c>
      <c r="D514" t="s">
        <v>8221</v>
      </c>
      <c r="E514">
        <v>10</v>
      </c>
    </row>
    <row r="515" spans="1:5" x14ac:dyDescent="0.2">
      <c r="A515" t="s">
        <v>8219</v>
      </c>
      <c r="B515">
        <v>183</v>
      </c>
      <c r="D515" t="s">
        <v>8221</v>
      </c>
      <c r="E515">
        <v>8</v>
      </c>
    </row>
    <row r="516" spans="1:5" x14ac:dyDescent="0.2">
      <c r="A516" t="s">
        <v>8219</v>
      </c>
      <c r="B516">
        <v>89</v>
      </c>
      <c r="D516" t="s">
        <v>8221</v>
      </c>
      <c r="E516">
        <v>3</v>
      </c>
    </row>
    <row r="517" spans="1:5" x14ac:dyDescent="0.2">
      <c r="A517" t="s">
        <v>8219</v>
      </c>
      <c r="B517">
        <v>253</v>
      </c>
      <c r="D517" t="s">
        <v>8221</v>
      </c>
      <c r="E517">
        <v>1</v>
      </c>
    </row>
    <row r="518" spans="1:5" x14ac:dyDescent="0.2">
      <c r="A518" t="s">
        <v>8219</v>
      </c>
      <c r="B518">
        <v>140</v>
      </c>
      <c r="D518" t="s">
        <v>8221</v>
      </c>
      <c r="E518">
        <v>0</v>
      </c>
    </row>
    <row r="519" spans="1:5" x14ac:dyDescent="0.2">
      <c r="A519" t="s">
        <v>8219</v>
      </c>
      <c r="B519">
        <v>103</v>
      </c>
      <c r="D519" t="s">
        <v>8221</v>
      </c>
      <c r="E519">
        <v>5</v>
      </c>
    </row>
    <row r="520" spans="1:5" x14ac:dyDescent="0.2">
      <c r="A520" t="s">
        <v>8219</v>
      </c>
      <c r="B520">
        <v>138</v>
      </c>
      <c r="D520" t="s">
        <v>8221</v>
      </c>
      <c r="E520">
        <v>0</v>
      </c>
    </row>
    <row r="521" spans="1:5" x14ac:dyDescent="0.2">
      <c r="A521" t="s">
        <v>8219</v>
      </c>
      <c r="B521">
        <v>191</v>
      </c>
      <c r="D521" t="s">
        <v>8221</v>
      </c>
      <c r="E521">
        <v>3</v>
      </c>
    </row>
    <row r="522" spans="1:5" x14ac:dyDescent="0.2">
      <c r="A522" t="s">
        <v>8219</v>
      </c>
      <c r="B522">
        <v>45</v>
      </c>
      <c r="D522" t="s">
        <v>8221</v>
      </c>
      <c r="E522">
        <v>7</v>
      </c>
    </row>
    <row r="523" spans="1:5" x14ac:dyDescent="0.2">
      <c r="A523" t="s">
        <v>8219</v>
      </c>
      <c r="B523">
        <v>17</v>
      </c>
      <c r="D523" t="s">
        <v>8221</v>
      </c>
      <c r="E523">
        <v>0</v>
      </c>
    </row>
    <row r="524" spans="1:5" x14ac:dyDescent="0.2">
      <c r="A524" t="s">
        <v>8219</v>
      </c>
      <c r="B524">
        <v>31</v>
      </c>
      <c r="D524" t="s">
        <v>8221</v>
      </c>
      <c r="E524">
        <v>2</v>
      </c>
    </row>
    <row r="525" spans="1:5" x14ac:dyDescent="0.2">
      <c r="A525" t="s">
        <v>8219</v>
      </c>
      <c r="B525">
        <v>50</v>
      </c>
      <c r="D525" t="s">
        <v>8221</v>
      </c>
      <c r="E525">
        <v>23</v>
      </c>
    </row>
    <row r="526" spans="1:5" x14ac:dyDescent="0.2">
      <c r="A526" t="s">
        <v>8219</v>
      </c>
      <c r="B526">
        <v>59</v>
      </c>
      <c r="D526" t="s">
        <v>8221</v>
      </c>
      <c r="E526">
        <v>1</v>
      </c>
    </row>
    <row r="527" spans="1:5" x14ac:dyDescent="0.2">
      <c r="A527" t="s">
        <v>8219</v>
      </c>
      <c r="B527">
        <v>81</v>
      </c>
      <c r="D527" t="s">
        <v>8221</v>
      </c>
      <c r="E527">
        <v>2</v>
      </c>
    </row>
    <row r="528" spans="1:5" x14ac:dyDescent="0.2">
      <c r="A528" t="s">
        <v>8219</v>
      </c>
      <c r="B528">
        <v>508</v>
      </c>
      <c r="D528" t="s">
        <v>8221</v>
      </c>
      <c r="E528">
        <v>3</v>
      </c>
    </row>
    <row r="529" spans="1:5" x14ac:dyDescent="0.2">
      <c r="A529" t="s">
        <v>8219</v>
      </c>
      <c r="B529">
        <v>74</v>
      </c>
      <c r="D529" t="s">
        <v>8221</v>
      </c>
      <c r="E529">
        <v>0</v>
      </c>
    </row>
    <row r="530" spans="1:5" x14ac:dyDescent="0.2">
      <c r="A530" t="s">
        <v>8219</v>
      </c>
      <c r="B530">
        <v>141</v>
      </c>
      <c r="D530" t="s">
        <v>8221</v>
      </c>
      <c r="E530">
        <v>13</v>
      </c>
    </row>
    <row r="531" spans="1:5" x14ac:dyDescent="0.2">
      <c r="A531" t="s">
        <v>8219</v>
      </c>
      <c r="B531">
        <v>711</v>
      </c>
      <c r="D531" t="s">
        <v>8221</v>
      </c>
      <c r="E531">
        <v>1</v>
      </c>
    </row>
    <row r="532" spans="1:5" x14ac:dyDescent="0.2">
      <c r="A532" t="s">
        <v>8219</v>
      </c>
      <c r="B532">
        <v>141</v>
      </c>
      <c r="D532" t="s">
        <v>8221</v>
      </c>
      <c r="E532">
        <v>1</v>
      </c>
    </row>
    <row r="533" spans="1:5" x14ac:dyDescent="0.2">
      <c r="A533" t="s">
        <v>8219</v>
      </c>
      <c r="B533">
        <v>109</v>
      </c>
      <c r="D533" t="s">
        <v>8221</v>
      </c>
      <c r="E533">
        <v>1</v>
      </c>
    </row>
    <row r="534" spans="1:5" x14ac:dyDescent="0.2">
      <c r="A534" t="s">
        <v>8219</v>
      </c>
      <c r="B534">
        <v>361</v>
      </c>
      <c r="D534" t="s">
        <v>8221</v>
      </c>
      <c r="E534">
        <v>6</v>
      </c>
    </row>
    <row r="535" spans="1:5" x14ac:dyDescent="0.2">
      <c r="A535" t="s">
        <v>8219</v>
      </c>
      <c r="B535">
        <v>176</v>
      </c>
      <c r="D535" t="s">
        <v>8221</v>
      </c>
      <c r="E535">
        <v>39</v>
      </c>
    </row>
    <row r="536" spans="1:5" x14ac:dyDescent="0.2">
      <c r="A536" t="s">
        <v>8219</v>
      </c>
      <c r="B536">
        <v>670</v>
      </c>
      <c r="D536" t="s">
        <v>8221</v>
      </c>
      <c r="E536">
        <v>4</v>
      </c>
    </row>
    <row r="537" spans="1:5" x14ac:dyDescent="0.2">
      <c r="A537" t="s">
        <v>8219</v>
      </c>
      <c r="B537">
        <v>96</v>
      </c>
      <c r="D537" t="s">
        <v>8221</v>
      </c>
      <c r="E537">
        <v>1</v>
      </c>
    </row>
    <row r="538" spans="1:5" x14ac:dyDescent="0.2">
      <c r="A538" t="s">
        <v>8219</v>
      </c>
      <c r="B538">
        <v>74</v>
      </c>
      <c r="D538" t="s">
        <v>8221</v>
      </c>
      <c r="E538">
        <v>0</v>
      </c>
    </row>
    <row r="539" spans="1:5" x14ac:dyDescent="0.2">
      <c r="A539" t="s">
        <v>8219</v>
      </c>
      <c r="B539">
        <v>52</v>
      </c>
      <c r="D539" t="s">
        <v>8221</v>
      </c>
      <c r="E539">
        <v>0</v>
      </c>
    </row>
    <row r="540" spans="1:5" x14ac:dyDescent="0.2">
      <c r="A540" t="s">
        <v>8219</v>
      </c>
      <c r="B540">
        <v>105</v>
      </c>
      <c r="D540" t="s">
        <v>8221</v>
      </c>
      <c r="E540">
        <v>0</v>
      </c>
    </row>
    <row r="541" spans="1:5" x14ac:dyDescent="0.2">
      <c r="A541" t="s">
        <v>8219</v>
      </c>
      <c r="B541">
        <v>41</v>
      </c>
      <c r="D541" t="s">
        <v>8221</v>
      </c>
      <c r="E541">
        <v>8</v>
      </c>
    </row>
    <row r="542" spans="1:5" x14ac:dyDescent="0.2">
      <c r="A542" t="s">
        <v>8219</v>
      </c>
      <c r="B542">
        <v>34</v>
      </c>
      <c r="D542" t="s">
        <v>8221</v>
      </c>
      <c r="E542">
        <v>0</v>
      </c>
    </row>
    <row r="543" spans="1:5" x14ac:dyDescent="0.2">
      <c r="A543" t="s">
        <v>8219</v>
      </c>
      <c r="B543">
        <v>66</v>
      </c>
      <c r="D543" t="s">
        <v>8221</v>
      </c>
      <c r="E543">
        <v>1</v>
      </c>
    </row>
    <row r="544" spans="1:5" x14ac:dyDescent="0.2">
      <c r="A544" t="s">
        <v>8219</v>
      </c>
      <c r="B544">
        <v>50</v>
      </c>
      <c r="D544" t="s">
        <v>8221</v>
      </c>
      <c r="E544">
        <v>12</v>
      </c>
    </row>
    <row r="545" spans="1:5" x14ac:dyDescent="0.2">
      <c r="A545" t="s">
        <v>8219</v>
      </c>
      <c r="B545">
        <v>159</v>
      </c>
      <c r="D545" t="s">
        <v>8221</v>
      </c>
      <c r="E545">
        <v>0</v>
      </c>
    </row>
    <row r="546" spans="1:5" x14ac:dyDescent="0.2">
      <c r="A546" t="s">
        <v>8219</v>
      </c>
      <c r="B546">
        <v>182</v>
      </c>
      <c r="D546" t="s">
        <v>8221</v>
      </c>
      <c r="E546">
        <v>3</v>
      </c>
    </row>
    <row r="547" spans="1:5" x14ac:dyDescent="0.2">
      <c r="A547" t="s">
        <v>8219</v>
      </c>
      <c r="B547">
        <v>206</v>
      </c>
      <c r="D547" t="s">
        <v>8221</v>
      </c>
      <c r="E547">
        <v>2</v>
      </c>
    </row>
    <row r="548" spans="1:5" x14ac:dyDescent="0.2">
      <c r="A548" t="s">
        <v>8219</v>
      </c>
      <c r="B548">
        <v>169</v>
      </c>
      <c r="D548" t="s">
        <v>8221</v>
      </c>
      <c r="E548">
        <v>6</v>
      </c>
    </row>
    <row r="549" spans="1:5" x14ac:dyDescent="0.2">
      <c r="A549" t="s">
        <v>8219</v>
      </c>
      <c r="B549">
        <v>31</v>
      </c>
      <c r="D549" t="s">
        <v>8221</v>
      </c>
      <c r="E549">
        <v>0</v>
      </c>
    </row>
    <row r="550" spans="1:5" x14ac:dyDescent="0.2">
      <c r="A550" t="s">
        <v>8219</v>
      </c>
      <c r="B550">
        <v>28</v>
      </c>
      <c r="D550" t="s">
        <v>8221</v>
      </c>
      <c r="E550">
        <v>15</v>
      </c>
    </row>
    <row r="551" spans="1:5" x14ac:dyDescent="0.2">
      <c r="A551" t="s">
        <v>8219</v>
      </c>
      <c r="B551">
        <v>54</v>
      </c>
      <c r="D551" t="s">
        <v>8221</v>
      </c>
      <c r="E551">
        <v>1</v>
      </c>
    </row>
    <row r="552" spans="1:5" x14ac:dyDescent="0.2">
      <c r="A552" t="s">
        <v>8219</v>
      </c>
      <c r="B552">
        <v>467</v>
      </c>
      <c r="D552" t="s">
        <v>8221</v>
      </c>
      <c r="E552">
        <v>3</v>
      </c>
    </row>
    <row r="553" spans="1:5" x14ac:dyDescent="0.2">
      <c r="A553" t="s">
        <v>8219</v>
      </c>
      <c r="B553">
        <v>389</v>
      </c>
      <c r="D553" t="s">
        <v>8221</v>
      </c>
      <c r="E553">
        <v>8</v>
      </c>
    </row>
    <row r="554" spans="1:5" x14ac:dyDescent="0.2">
      <c r="A554" t="s">
        <v>8219</v>
      </c>
      <c r="B554">
        <v>68</v>
      </c>
      <c r="D554" t="s">
        <v>8221</v>
      </c>
      <c r="E554">
        <v>0</v>
      </c>
    </row>
    <row r="555" spans="1:5" x14ac:dyDescent="0.2">
      <c r="A555" t="s">
        <v>8219</v>
      </c>
      <c r="B555">
        <v>413</v>
      </c>
      <c r="D555" t="s">
        <v>8221</v>
      </c>
      <c r="E555">
        <v>3</v>
      </c>
    </row>
    <row r="556" spans="1:5" x14ac:dyDescent="0.2">
      <c r="A556" t="s">
        <v>8219</v>
      </c>
      <c r="B556">
        <v>190</v>
      </c>
      <c r="D556" t="s">
        <v>8221</v>
      </c>
      <c r="E556">
        <v>3</v>
      </c>
    </row>
    <row r="557" spans="1:5" x14ac:dyDescent="0.2">
      <c r="A557" t="s">
        <v>8219</v>
      </c>
      <c r="B557">
        <v>189</v>
      </c>
      <c r="D557" t="s">
        <v>8221</v>
      </c>
      <c r="E557">
        <v>0</v>
      </c>
    </row>
    <row r="558" spans="1:5" x14ac:dyDescent="0.2">
      <c r="A558" t="s">
        <v>8219</v>
      </c>
      <c r="B558">
        <v>130</v>
      </c>
      <c r="D558" t="s">
        <v>8221</v>
      </c>
      <c r="E558">
        <v>19</v>
      </c>
    </row>
    <row r="559" spans="1:5" x14ac:dyDescent="0.2">
      <c r="A559" t="s">
        <v>8219</v>
      </c>
      <c r="B559">
        <v>74</v>
      </c>
      <c r="D559" t="s">
        <v>8221</v>
      </c>
      <c r="E559">
        <v>0</v>
      </c>
    </row>
    <row r="560" spans="1:5" x14ac:dyDescent="0.2">
      <c r="A560" t="s">
        <v>8219</v>
      </c>
      <c r="B560">
        <v>274</v>
      </c>
      <c r="D560" t="s">
        <v>8221</v>
      </c>
      <c r="E560">
        <v>2</v>
      </c>
    </row>
    <row r="561" spans="1:5" x14ac:dyDescent="0.2">
      <c r="A561" t="s">
        <v>8219</v>
      </c>
      <c r="B561">
        <v>22</v>
      </c>
      <c r="D561" t="s">
        <v>8221</v>
      </c>
      <c r="E561">
        <v>0</v>
      </c>
    </row>
    <row r="562" spans="1:5" x14ac:dyDescent="0.2">
      <c r="A562" t="s">
        <v>8219</v>
      </c>
      <c r="B562">
        <v>31</v>
      </c>
      <c r="D562" t="s">
        <v>8221</v>
      </c>
      <c r="E562">
        <v>0</v>
      </c>
    </row>
    <row r="563" spans="1:5" x14ac:dyDescent="0.2">
      <c r="A563" t="s">
        <v>8219</v>
      </c>
      <c r="B563">
        <v>63</v>
      </c>
      <c r="D563" t="s">
        <v>8221</v>
      </c>
      <c r="E563">
        <v>25</v>
      </c>
    </row>
    <row r="564" spans="1:5" x14ac:dyDescent="0.2">
      <c r="A564" t="s">
        <v>8219</v>
      </c>
      <c r="B564">
        <v>20</v>
      </c>
      <c r="D564" t="s">
        <v>8221</v>
      </c>
      <c r="E564">
        <v>8</v>
      </c>
    </row>
    <row r="565" spans="1:5" x14ac:dyDescent="0.2">
      <c r="A565" t="s">
        <v>8219</v>
      </c>
      <c r="B565">
        <v>25</v>
      </c>
      <c r="D565" t="s">
        <v>8221</v>
      </c>
      <c r="E565">
        <v>16</v>
      </c>
    </row>
    <row r="566" spans="1:5" x14ac:dyDescent="0.2">
      <c r="A566" t="s">
        <v>8219</v>
      </c>
      <c r="B566">
        <v>61</v>
      </c>
      <c r="D566" t="s">
        <v>8221</v>
      </c>
      <c r="E566">
        <v>3</v>
      </c>
    </row>
    <row r="567" spans="1:5" x14ac:dyDescent="0.2">
      <c r="A567" t="s">
        <v>8219</v>
      </c>
      <c r="B567">
        <v>52</v>
      </c>
      <c r="D567" t="s">
        <v>8221</v>
      </c>
      <c r="E567">
        <v>3</v>
      </c>
    </row>
    <row r="568" spans="1:5" x14ac:dyDescent="0.2">
      <c r="A568" t="s">
        <v>8219</v>
      </c>
      <c r="B568">
        <v>86</v>
      </c>
      <c r="D568" t="s">
        <v>8221</v>
      </c>
      <c r="E568">
        <v>2</v>
      </c>
    </row>
    <row r="569" spans="1:5" x14ac:dyDescent="0.2">
      <c r="A569" t="s">
        <v>8219</v>
      </c>
      <c r="B569">
        <v>42</v>
      </c>
      <c r="D569" t="s">
        <v>8221</v>
      </c>
      <c r="E569">
        <v>1</v>
      </c>
    </row>
    <row r="570" spans="1:5" x14ac:dyDescent="0.2">
      <c r="A570" t="s">
        <v>8219</v>
      </c>
      <c r="B570">
        <v>52</v>
      </c>
      <c r="D570" t="s">
        <v>8221</v>
      </c>
      <c r="E570">
        <v>0</v>
      </c>
    </row>
    <row r="571" spans="1:5" x14ac:dyDescent="0.2">
      <c r="A571" t="s">
        <v>8219</v>
      </c>
      <c r="B571">
        <v>120</v>
      </c>
      <c r="D571" t="s">
        <v>8221</v>
      </c>
      <c r="E571">
        <v>1</v>
      </c>
    </row>
    <row r="572" spans="1:5" x14ac:dyDescent="0.2">
      <c r="A572" t="s">
        <v>8219</v>
      </c>
      <c r="B572">
        <v>22</v>
      </c>
      <c r="D572" t="s">
        <v>8221</v>
      </c>
      <c r="E572">
        <v>19</v>
      </c>
    </row>
    <row r="573" spans="1:5" x14ac:dyDescent="0.2">
      <c r="A573" t="s">
        <v>8219</v>
      </c>
      <c r="B573">
        <v>64</v>
      </c>
      <c r="D573" t="s">
        <v>8221</v>
      </c>
      <c r="E573">
        <v>9</v>
      </c>
    </row>
    <row r="574" spans="1:5" x14ac:dyDescent="0.2">
      <c r="A574" t="s">
        <v>8219</v>
      </c>
      <c r="B574">
        <v>23</v>
      </c>
      <c r="D574" t="s">
        <v>8221</v>
      </c>
      <c r="E574">
        <v>1</v>
      </c>
    </row>
    <row r="575" spans="1:5" x14ac:dyDescent="0.2">
      <c r="A575" t="s">
        <v>8219</v>
      </c>
      <c r="B575">
        <v>238</v>
      </c>
      <c r="D575" t="s">
        <v>8221</v>
      </c>
      <c r="E575">
        <v>0</v>
      </c>
    </row>
    <row r="576" spans="1:5" x14ac:dyDescent="0.2">
      <c r="A576" t="s">
        <v>8219</v>
      </c>
      <c r="B576">
        <v>33</v>
      </c>
      <c r="D576" t="s">
        <v>8221</v>
      </c>
      <c r="E576">
        <v>1</v>
      </c>
    </row>
    <row r="577" spans="1:5" x14ac:dyDescent="0.2">
      <c r="A577" t="s">
        <v>8219</v>
      </c>
      <c r="B577">
        <v>32</v>
      </c>
      <c r="D577" t="s">
        <v>8221</v>
      </c>
      <c r="E577">
        <v>5</v>
      </c>
    </row>
    <row r="578" spans="1:5" x14ac:dyDescent="0.2">
      <c r="A578" t="s">
        <v>8219</v>
      </c>
      <c r="B578">
        <v>24</v>
      </c>
      <c r="D578" t="s">
        <v>8221</v>
      </c>
      <c r="E578">
        <v>85</v>
      </c>
    </row>
    <row r="579" spans="1:5" x14ac:dyDescent="0.2">
      <c r="A579" t="s">
        <v>8219</v>
      </c>
      <c r="B579">
        <v>29</v>
      </c>
      <c r="D579" t="s">
        <v>8221</v>
      </c>
      <c r="E579">
        <v>3</v>
      </c>
    </row>
    <row r="580" spans="1:5" x14ac:dyDescent="0.2">
      <c r="A580" t="s">
        <v>8219</v>
      </c>
      <c r="B580">
        <v>50</v>
      </c>
      <c r="D580" t="s">
        <v>8221</v>
      </c>
      <c r="E580">
        <v>4</v>
      </c>
    </row>
    <row r="581" spans="1:5" x14ac:dyDescent="0.2">
      <c r="A581" t="s">
        <v>8219</v>
      </c>
      <c r="B581">
        <v>108</v>
      </c>
      <c r="D581" t="s">
        <v>8221</v>
      </c>
      <c r="E581">
        <v>3</v>
      </c>
    </row>
    <row r="582" spans="1:5" x14ac:dyDescent="0.2">
      <c r="A582" t="s">
        <v>8219</v>
      </c>
      <c r="B582">
        <v>139</v>
      </c>
      <c r="D582" t="s">
        <v>8221</v>
      </c>
      <c r="E582">
        <v>5</v>
      </c>
    </row>
    <row r="583" spans="1:5" x14ac:dyDescent="0.2">
      <c r="A583" t="s">
        <v>8219</v>
      </c>
      <c r="B583">
        <v>7</v>
      </c>
      <c r="D583" t="s">
        <v>8221</v>
      </c>
      <c r="E583">
        <v>17</v>
      </c>
    </row>
    <row r="584" spans="1:5" x14ac:dyDescent="0.2">
      <c r="A584" t="s">
        <v>8219</v>
      </c>
      <c r="B584">
        <v>149</v>
      </c>
      <c r="D584" t="s">
        <v>8221</v>
      </c>
      <c r="E584">
        <v>3</v>
      </c>
    </row>
    <row r="585" spans="1:5" x14ac:dyDescent="0.2">
      <c r="A585" t="s">
        <v>8219</v>
      </c>
      <c r="B585">
        <v>31</v>
      </c>
      <c r="D585" t="s">
        <v>8221</v>
      </c>
      <c r="E585">
        <v>2</v>
      </c>
    </row>
    <row r="586" spans="1:5" x14ac:dyDescent="0.2">
      <c r="A586" t="s">
        <v>8219</v>
      </c>
      <c r="B586">
        <v>26</v>
      </c>
      <c r="D586" t="s">
        <v>8221</v>
      </c>
      <c r="E586">
        <v>6</v>
      </c>
    </row>
    <row r="587" spans="1:5" x14ac:dyDescent="0.2">
      <c r="A587" t="s">
        <v>8219</v>
      </c>
      <c r="B587">
        <v>172</v>
      </c>
      <c r="D587" t="s">
        <v>8221</v>
      </c>
      <c r="E587">
        <v>0</v>
      </c>
    </row>
    <row r="588" spans="1:5" x14ac:dyDescent="0.2">
      <c r="A588" t="s">
        <v>8219</v>
      </c>
      <c r="B588">
        <v>78</v>
      </c>
      <c r="D588" t="s">
        <v>8221</v>
      </c>
      <c r="E588">
        <v>1</v>
      </c>
    </row>
    <row r="589" spans="1:5" x14ac:dyDescent="0.2">
      <c r="A589" t="s">
        <v>8219</v>
      </c>
      <c r="B589">
        <v>120</v>
      </c>
      <c r="D589" t="s">
        <v>8221</v>
      </c>
      <c r="E589">
        <v>3</v>
      </c>
    </row>
    <row r="590" spans="1:5" x14ac:dyDescent="0.2">
      <c r="A590" t="s">
        <v>8219</v>
      </c>
      <c r="B590">
        <v>227</v>
      </c>
      <c r="D590" t="s">
        <v>8221</v>
      </c>
      <c r="E590">
        <v>13</v>
      </c>
    </row>
    <row r="591" spans="1:5" x14ac:dyDescent="0.2">
      <c r="A591" t="s">
        <v>8219</v>
      </c>
      <c r="B591">
        <v>42</v>
      </c>
      <c r="D591" t="s">
        <v>8221</v>
      </c>
      <c r="E591">
        <v>1</v>
      </c>
    </row>
    <row r="592" spans="1:5" x14ac:dyDescent="0.2">
      <c r="A592" t="s">
        <v>8219</v>
      </c>
      <c r="B592">
        <v>64</v>
      </c>
      <c r="D592" t="s">
        <v>8221</v>
      </c>
      <c r="E592">
        <v>1</v>
      </c>
    </row>
    <row r="593" spans="1:5" x14ac:dyDescent="0.2">
      <c r="A593" t="s">
        <v>8219</v>
      </c>
      <c r="B593">
        <v>121</v>
      </c>
      <c r="D593" t="s">
        <v>8221</v>
      </c>
      <c r="E593">
        <v>9</v>
      </c>
    </row>
    <row r="594" spans="1:5" x14ac:dyDescent="0.2">
      <c r="A594" t="s">
        <v>8219</v>
      </c>
      <c r="B594">
        <v>87</v>
      </c>
      <c r="D594" t="s">
        <v>8221</v>
      </c>
      <c r="E594">
        <v>0</v>
      </c>
    </row>
    <row r="595" spans="1:5" x14ac:dyDescent="0.2">
      <c r="A595" t="s">
        <v>8219</v>
      </c>
      <c r="B595">
        <v>65</v>
      </c>
      <c r="D595" t="s">
        <v>8221</v>
      </c>
      <c r="E595">
        <v>2</v>
      </c>
    </row>
    <row r="596" spans="1:5" x14ac:dyDescent="0.2">
      <c r="A596" t="s">
        <v>8219</v>
      </c>
      <c r="B596">
        <v>49</v>
      </c>
      <c r="D596" t="s">
        <v>8221</v>
      </c>
      <c r="E596">
        <v>1</v>
      </c>
    </row>
    <row r="597" spans="1:5" x14ac:dyDescent="0.2">
      <c r="A597" t="s">
        <v>8219</v>
      </c>
      <c r="B597">
        <v>19</v>
      </c>
      <c r="D597" t="s">
        <v>8221</v>
      </c>
      <c r="E597">
        <v>10</v>
      </c>
    </row>
    <row r="598" spans="1:5" x14ac:dyDescent="0.2">
      <c r="A598" t="s">
        <v>8219</v>
      </c>
      <c r="B598">
        <v>81</v>
      </c>
      <c r="D598" t="s">
        <v>8221</v>
      </c>
      <c r="E598">
        <v>3</v>
      </c>
    </row>
    <row r="599" spans="1:5" x14ac:dyDescent="0.2">
      <c r="A599" t="s">
        <v>8219</v>
      </c>
      <c r="B599">
        <v>264</v>
      </c>
      <c r="D599" t="s">
        <v>8221</v>
      </c>
      <c r="E599">
        <v>2</v>
      </c>
    </row>
    <row r="600" spans="1:5" x14ac:dyDescent="0.2">
      <c r="A600" t="s">
        <v>8219</v>
      </c>
      <c r="B600">
        <v>25</v>
      </c>
      <c r="D600" t="s">
        <v>8221</v>
      </c>
      <c r="E600">
        <v>2</v>
      </c>
    </row>
    <row r="601" spans="1:5" x14ac:dyDescent="0.2">
      <c r="A601" t="s">
        <v>8219</v>
      </c>
      <c r="B601">
        <v>5</v>
      </c>
      <c r="D601" t="s">
        <v>8221</v>
      </c>
      <c r="E601">
        <v>1</v>
      </c>
    </row>
    <row r="602" spans="1:5" x14ac:dyDescent="0.2">
      <c r="A602" t="s">
        <v>8219</v>
      </c>
      <c r="B602">
        <v>144</v>
      </c>
      <c r="D602" t="s">
        <v>8221</v>
      </c>
      <c r="E602">
        <v>14</v>
      </c>
    </row>
    <row r="603" spans="1:5" x14ac:dyDescent="0.2">
      <c r="A603" t="s">
        <v>8219</v>
      </c>
      <c r="B603">
        <v>92</v>
      </c>
      <c r="D603" t="s">
        <v>8221</v>
      </c>
      <c r="E603">
        <v>0</v>
      </c>
    </row>
    <row r="604" spans="1:5" x14ac:dyDescent="0.2">
      <c r="A604" t="s">
        <v>8219</v>
      </c>
      <c r="B604">
        <v>147</v>
      </c>
      <c r="D604" t="s">
        <v>8221</v>
      </c>
      <c r="E604">
        <v>0</v>
      </c>
    </row>
    <row r="605" spans="1:5" x14ac:dyDescent="0.2">
      <c r="A605" t="s">
        <v>8219</v>
      </c>
      <c r="B605">
        <v>90</v>
      </c>
      <c r="D605" t="s">
        <v>8221</v>
      </c>
      <c r="E605">
        <v>4</v>
      </c>
    </row>
    <row r="606" spans="1:5" x14ac:dyDescent="0.2">
      <c r="A606" t="s">
        <v>8219</v>
      </c>
      <c r="B606">
        <v>87</v>
      </c>
      <c r="D606" t="s">
        <v>8221</v>
      </c>
      <c r="E606">
        <v>3</v>
      </c>
    </row>
    <row r="607" spans="1:5" x14ac:dyDescent="0.2">
      <c r="A607" t="s">
        <v>8219</v>
      </c>
      <c r="B607">
        <v>406</v>
      </c>
      <c r="D607" t="s">
        <v>8221</v>
      </c>
      <c r="E607">
        <v>0</v>
      </c>
    </row>
    <row r="608" spans="1:5" x14ac:dyDescent="0.2">
      <c r="A608" t="s">
        <v>8219</v>
      </c>
      <c r="B608">
        <v>20</v>
      </c>
      <c r="D608" t="s">
        <v>8221</v>
      </c>
      <c r="E608">
        <v>5</v>
      </c>
    </row>
    <row r="609" spans="1:5" x14ac:dyDescent="0.2">
      <c r="A609" t="s">
        <v>8219</v>
      </c>
      <c r="B609">
        <v>70</v>
      </c>
      <c r="D609" t="s">
        <v>8221</v>
      </c>
      <c r="E609">
        <v>47</v>
      </c>
    </row>
    <row r="610" spans="1:5" x14ac:dyDescent="0.2">
      <c r="A610" t="s">
        <v>8219</v>
      </c>
      <c r="B610">
        <v>16</v>
      </c>
      <c r="D610" t="s">
        <v>8221</v>
      </c>
      <c r="E610">
        <v>0</v>
      </c>
    </row>
    <row r="611" spans="1:5" x14ac:dyDescent="0.2">
      <c r="A611" t="s">
        <v>8219</v>
      </c>
      <c r="B611">
        <v>52</v>
      </c>
      <c r="D611" t="s">
        <v>8221</v>
      </c>
      <c r="E611">
        <v>10</v>
      </c>
    </row>
    <row r="612" spans="1:5" x14ac:dyDescent="0.2">
      <c r="A612" t="s">
        <v>8219</v>
      </c>
      <c r="B612">
        <v>66</v>
      </c>
      <c r="D612" t="s">
        <v>8221</v>
      </c>
      <c r="E612">
        <v>11</v>
      </c>
    </row>
    <row r="613" spans="1:5" x14ac:dyDescent="0.2">
      <c r="A613" t="s">
        <v>8219</v>
      </c>
      <c r="B613">
        <v>109</v>
      </c>
      <c r="D613" t="s">
        <v>8221</v>
      </c>
      <c r="E613">
        <v>2</v>
      </c>
    </row>
    <row r="614" spans="1:5" x14ac:dyDescent="0.2">
      <c r="A614" t="s">
        <v>8219</v>
      </c>
      <c r="B614">
        <v>168</v>
      </c>
      <c r="D614" t="s">
        <v>8221</v>
      </c>
      <c r="E614">
        <v>2</v>
      </c>
    </row>
    <row r="615" spans="1:5" x14ac:dyDescent="0.2">
      <c r="A615" t="s">
        <v>8219</v>
      </c>
      <c r="B615">
        <v>31</v>
      </c>
      <c r="D615" t="s">
        <v>8221</v>
      </c>
      <c r="E615">
        <v>22</v>
      </c>
    </row>
    <row r="616" spans="1:5" x14ac:dyDescent="0.2">
      <c r="A616" t="s">
        <v>8219</v>
      </c>
      <c r="B616">
        <v>133</v>
      </c>
      <c r="D616" t="s">
        <v>8221</v>
      </c>
      <c r="E616">
        <v>8</v>
      </c>
    </row>
    <row r="617" spans="1:5" x14ac:dyDescent="0.2">
      <c r="A617" t="s">
        <v>8219</v>
      </c>
      <c r="B617">
        <v>151</v>
      </c>
      <c r="D617" t="s">
        <v>8221</v>
      </c>
      <c r="E617">
        <v>6</v>
      </c>
    </row>
    <row r="618" spans="1:5" x14ac:dyDescent="0.2">
      <c r="A618" t="s">
        <v>8219</v>
      </c>
      <c r="B618">
        <v>5</v>
      </c>
      <c r="D618" t="s">
        <v>8221</v>
      </c>
      <c r="E618">
        <v>1</v>
      </c>
    </row>
    <row r="619" spans="1:5" x14ac:dyDescent="0.2">
      <c r="A619" t="s">
        <v>8219</v>
      </c>
      <c r="B619">
        <v>73</v>
      </c>
      <c r="D619" t="s">
        <v>8221</v>
      </c>
      <c r="E619">
        <v>3</v>
      </c>
    </row>
    <row r="620" spans="1:5" x14ac:dyDescent="0.2">
      <c r="A620" t="s">
        <v>8219</v>
      </c>
      <c r="B620">
        <v>148</v>
      </c>
      <c r="D620" t="s">
        <v>8221</v>
      </c>
      <c r="E620">
        <v>0</v>
      </c>
    </row>
    <row r="621" spans="1:5" x14ac:dyDescent="0.2">
      <c r="A621" t="s">
        <v>8219</v>
      </c>
      <c r="B621">
        <v>93</v>
      </c>
      <c r="D621" t="s">
        <v>8221</v>
      </c>
      <c r="E621">
        <v>0</v>
      </c>
    </row>
    <row r="622" spans="1:5" x14ac:dyDescent="0.2">
      <c r="A622" t="s">
        <v>8219</v>
      </c>
      <c r="B622">
        <v>63</v>
      </c>
      <c r="D622" t="s">
        <v>8221</v>
      </c>
      <c r="E622">
        <v>0</v>
      </c>
    </row>
    <row r="623" spans="1:5" x14ac:dyDescent="0.2">
      <c r="A623" t="s">
        <v>8219</v>
      </c>
      <c r="B623">
        <v>134</v>
      </c>
      <c r="D623" t="s">
        <v>8221</v>
      </c>
      <c r="E623">
        <v>0</v>
      </c>
    </row>
    <row r="624" spans="1:5" x14ac:dyDescent="0.2">
      <c r="A624" t="s">
        <v>8219</v>
      </c>
      <c r="B624">
        <v>14</v>
      </c>
      <c r="D624" t="s">
        <v>8221</v>
      </c>
      <c r="E624">
        <v>0</v>
      </c>
    </row>
    <row r="625" spans="1:5" x14ac:dyDescent="0.2">
      <c r="A625" t="s">
        <v>8219</v>
      </c>
      <c r="B625">
        <v>78</v>
      </c>
      <c r="D625" t="s">
        <v>8221</v>
      </c>
      <c r="E625">
        <v>3</v>
      </c>
    </row>
    <row r="626" spans="1:5" x14ac:dyDescent="0.2">
      <c r="A626" t="s">
        <v>8219</v>
      </c>
      <c r="B626">
        <v>112</v>
      </c>
      <c r="D626" t="s">
        <v>8221</v>
      </c>
      <c r="E626">
        <v>0</v>
      </c>
    </row>
    <row r="627" spans="1:5" x14ac:dyDescent="0.2">
      <c r="A627" t="s">
        <v>8219</v>
      </c>
      <c r="B627">
        <v>34</v>
      </c>
      <c r="D627" t="s">
        <v>8221</v>
      </c>
      <c r="E627">
        <v>0</v>
      </c>
    </row>
    <row r="628" spans="1:5" x14ac:dyDescent="0.2">
      <c r="A628" t="s">
        <v>8219</v>
      </c>
      <c r="B628">
        <v>19</v>
      </c>
      <c r="D628" t="s">
        <v>8221</v>
      </c>
      <c r="E628">
        <v>1</v>
      </c>
    </row>
    <row r="629" spans="1:5" x14ac:dyDescent="0.2">
      <c r="A629" t="s">
        <v>8219</v>
      </c>
      <c r="B629">
        <v>13</v>
      </c>
      <c r="D629" t="s">
        <v>8221</v>
      </c>
      <c r="E629">
        <v>6</v>
      </c>
    </row>
    <row r="630" spans="1:5" x14ac:dyDescent="0.2">
      <c r="A630" t="s">
        <v>8219</v>
      </c>
      <c r="B630">
        <v>104</v>
      </c>
      <c r="D630" t="s">
        <v>8221</v>
      </c>
      <c r="E630">
        <v>1</v>
      </c>
    </row>
    <row r="631" spans="1:5" x14ac:dyDescent="0.2">
      <c r="A631" t="s">
        <v>8219</v>
      </c>
      <c r="B631">
        <v>52</v>
      </c>
      <c r="D631" t="s">
        <v>8221</v>
      </c>
      <c r="E631">
        <v>2</v>
      </c>
    </row>
    <row r="632" spans="1:5" x14ac:dyDescent="0.2">
      <c r="A632" t="s">
        <v>8219</v>
      </c>
      <c r="B632">
        <v>17</v>
      </c>
      <c r="D632" t="s">
        <v>8221</v>
      </c>
      <c r="E632">
        <v>0</v>
      </c>
    </row>
    <row r="633" spans="1:5" x14ac:dyDescent="0.2">
      <c r="A633" t="s">
        <v>8219</v>
      </c>
      <c r="B633">
        <v>82</v>
      </c>
      <c r="D633" t="s">
        <v>8221</v>
      </c>
      <c r="E633">
        <v>3</v>
      </c>
    </row>
    <row r="634" spans="1:5" x14ac:dyDescent="0.2">
      <c r="A634" t="s">
        <v>8219</v>
      </c>
      <c r="B634">
        <v>73</v>
      </c>
      <c r="D634" t="s">
        <v>8221</v>
      </c>
      <c r="E634">
        <v>3</v>
      </c>
    </row>
    <row r="635" spans="1:5" x14ac:dyDescent="0.2">
      <c r="A635" t="s">
        <v>8219</v>
      </c>
      <c r="B635">
        <v>158</v>
      </c>
      <c r="D635" t="s">
        <v>8221</v>
      </c>
      <c r="E635">
        <v>0</v>
      </c>
    </row>
    <row r="636" spans="1:5" x14ac:dyDescent="0.2">
      <c r="A636" t="s">
        <v>8219</v>
      </c>
      <c r="B636">
        <v>65</v>
      </c>
      <c r="D636" t="s">
        <v>8221</v>
      </c>
      <c r="E636">
        <v>6</v>
      </c>
    </row>
    <row r="637" spans="1:5" x14ac:dyDescent="0.2">
      <c r="A637" t="s">
        <v>8219</v>
      </c>
      <c r="B637">
        <v>184</v>
      </c>
      <c r="D637" t="s">
        <v>8221</v>
      </c>
      <c r="E637">
        <v>0</v>
      </c>
    </row>
    <row r="638" spans="1:5" x14ac:dyDescent="0.2">
      <c r="A638" t="s">
        <v>8219</v>
      </c>
      <c r="B638">
        <v>34</v>
      </c>
      <c r="D638" t="s">
        <v>8221</v>
      </c>
      <c r="E638">
        <v>19</v>
      </c>
    </row>
    <row r="639" spans="1:5" x14ac:dyDescent="0.2">
      <c r="A639" t="s">
        <v>8219</v>
      </c>
      <c r="B639">
        <v>240</v>
      </c>
      <c r="D639" t="s">
        <v>8221</v>
      </c>
      <c r="E639">
        <v>1</v>
      </c>
    </row>
    <row r="640" spans="1:5" x14ac:dyDescent="0.2">
      <c r="A640" t="s">
        <v>8219</v>
      </c>
      <c r="B640">
        <v>113</v>
      </c>
      <c r="D640" t="s">
        <v>8221</v>
      </c>
      <c r="E640">
        <v>2</v>
      </c>
    </row>
    <row r="641" spans="1:5" x14ac:dyDescent="0.2">
      <c r="A641" t="s">
        <v>8219</v>
      </c>
      <c r="B641">
        <v>66</v>
      </c>
      <c r="D641" t="s">
        <v>8221</v>
      </c>
      <c r="E641">
        <v>0</v>
      </c>
    </row>
    <row r="642" spans="1:5" x14ac:dyDescent="0.2">
      <c r="A642" t="s">
        <v>8219</v>
      </c>
      <c r="B642">
        <v>340</v>
      </c>
      <c r="D642" t="s">
        <v>8221</v>
      </c>
      <c r="E642">
        <v>11</v>
      </c>
    </row>
    <row r="643" spans="1:5" x14ac:dyDescent="0.2">
      <c r="A643" t="s">
        <v>8219</v>
      </c>
      <c r="B643">
        <v>150</v>
      </c>
      <c r="D643" t="s">
        <v>8221</v>
      </c>
      <c r="E643">
        <v>0</v>
      </c>
    </row>
    <row r="644" spans="1:5" x14ac:dyDescent="0.2">
      <c r="A644" t="s">
        <v>8219</v>
      </c>
      <c r="B644">
        <v>25</v>
      </c>
      <c r="D644" t="s">
        <v>8221</v>
      </c>
      <c r="E644">
        <v>0</v>
      </c>
    </row>
    <row r="645" spans="1:5" x14ac:dyDescent="0.2">
      <c r="A645" t="s">
        <v>8219</v>
      </c>
      <c r="B645">
        <v>234</v>
      </c>
      <c r="D645" t="s">
        <v>8221</v>
      </c>
      <c r="E645">
        <v>1</v>
      </c>
    </row>
    <row r="646" spans="1:5" x14ac:dyDescent="0.2">
      <c r="A646" t="s">
        <v>8219</v>
      </c>
      <c r="B646">
        <v>2602</v>
      </c>
      <c r="D646" t="s">
        <v>8221</v>
      </c>
      <c r="E646">
        <v>3</v>
      </c>
    </row>
    <row r="647" spans="1:5" x14ac:dyDescent="0.2">
      <c r="A647" t="s">
        <v>8219</v>
      </c>
      <c r="B647">
        <v>248</v>
      </c>
      <c r="D647" t="s">
        <v>8221</v>
      </c>
      <c r="E647">
        <v>1</v>
      </c>
    </row>
    <row r="648" spans="1:5" x14ac:dyDescent="0.2">
      <c r="A648" t="s">
        <v>8219</v>
      </c>
      <c r="B648">
        <v>600</v>
      </c>
      <c r="D648" t="s">
        <v>8221</v>
      </c>
      <c r="E648">
        <v>15</v>
      </c>
    </row>
    <row r="649" spans="1:5" x14ac:dyDescent="0.2">
      <c r="A649" t="s">
        <v>8219</v>
      </c>
      <c r="B649">
        <v>293</v>
      </c>
      <c r="D649" t="s">
        <v>8221</v>
      </c>
      <c r="E649">
        <v>2</v>
      </c>
    </row>
    <row r="650" spans="1:5" x14ac:dyDescent="0.2">
      <c r="A650" t="s">
        <v>8219</v>
      </c>
      <c r="B650">
        <v>321</v>
      </c>
      <c r="D650" t="s">
        <v>8221</v>
      </c>
      <c r="E650">
        <v>1</v>
      </c>
    </row>
    <row r="651" spans="1:5" x14ac:dyDescent="0.2">
      <c r="A651" t="s">
        <v>8219</v>
      </c>
      <c r="B651">
        <v>81</v>
      </c>
      <c r="D651" t="s">
        <v>8221</v>
      </c>
      <c r="E651">
        <v>1</v>
      </c>
    </row>
    <row r="652" spans="1:5" x14ac:dyDescent="0.2">
      <c r="A652" t="s">
        <v>8219</v>
      </c>
      <c r="B652">
        <v>343</v>
      </c>
      <c r="D652" t="s">
        <v>8221</v>
      </c>
      <c r="E652">
        <v>0</v>
      </c>
    </row>
    <row r="653" spans="1:5" x14ac:dyDescent="0.2">
      <c r="A653" t="s">
        <v>8219</v>
      </c>
      <c r="B653">
        <v>336</v>
      </c>
      <c r="D653" t="s">
        <v>8221</v>
      </c>
      <c r="E653">
        <v>1</v>
      </c>
    </row>
    <row r="654" spans="1:5" x14ac:dyDescent="0.2">
      <c r="A654" t="s">
        <v>8219</v>
      </c>
      <c r="B654">
        <v>47</v>
      </c>
      <c r="D654" t="s">
        <v>8221</v>
      </c>
      <c r="E654">
        <v>11</v>
      </c>
    </row>
    <row r="655" spans="1:5" x14ac:dyDescent="0.2">
      <c r="A655" t="s">
        <v>8219</v>
      </c>
      <c r="B655">
        <v>76</v>
      </c>
      <c r="D655" t="s">
        <v>8221</v>
      </c>
      <c r="E655">
        <v>0</v>
      </c>
    </row>
    <row r="656" spans="1:5" x14ac:dyDescent="0.2">
      <c r="A656" t="s">
        <v>8219</v>
      </c>
      <c r="B656">
        <v>441</v>
      </c>
      <c r="D656" t="s">
        <v>8221</v>
      </c>
      <c r="E656">
        <v>1</v>
      </c>
    </row>
    <row r="657" spans="1:5" x14ac:dyDescent="0.2">
      <c r="A657" t="s">
        <v>8219</v>
      </c>
      <c r="B657">
        <v>916</v>
      </c>
      <c r="D657" t="s">
        <v>8221</v>
      </c>
      <c r="E657">
        <v>6</v>
      </c>
    </row>
    <row r="658" spans="1:5" x14ac:dyDescent="0.2">
      <c r="A658" t="s">
        <v>8219</v>
      </c>
      <c r="B658">
        <v>369</v>
      </c>
      <c r="D658" t="s">
        <v>8221</v>
      </c>
      <c r="E658">
        <v>7</v>
      </c>
    </row>
    <row r="659" spans="1:5" x14ac:dyDescent="0.2">
      <c r="A659" t="s">
        <v>8219</v>
      </c>
      <c r="B659">
        <v>20242</v>
      </c>
      <c r="D659" t="s">
        <v>8221</v>
      </c>
      <c r="E659">
        <v>0</v>
      </c>
    </row>
    <row r="660" spans="1:5" x14ac:dyDescent="0.2">
      <c r="A660" t="s">
        <v>8219</v>
      </c>
      <c r="B660">
        <v>71</v>
      </c>
      <c r="D660" t="s">
        <v>8221</v>
      </c>
      <c r="E660">
        <v>16</v>
      </c>
    </row>
    <row r="661" spans="1:5" x14ac:dyDescent="0.2">
      <c r="A661" t="s">
        <v>8219</v>
      </c>
      <c r="B661">
        <v>635</v>
      </c>
      <c r="D661" t="s">
        <v>8221</v>
      </c>
      <c r="E661">
        <v>0</v>
      </c>
    </row>
    <row r="662" spans="1:5" x14ac:dyDescent="0.2">
      <c r="A662" t="s">
        <v>8219</v>
      </c>
      <c r="B662">
        <v>885</v>
      </c>
      <c r="D662" t="s">
        <v>8221</v>
      </c>
      <c r="E662">
        <v>0</v>
      </c>
    </row>
    <row r="663" spans="1:5" x14ac:dyDescent="0.2">
      <c r="A663" t="s">
        <v>8219</v>
      </c>
      <c r="B663">
        <v>329</v>
      </c>
      <c r="D663" t="s">
        <v>8221</v>
      </c>
      <c r="E663">
        <v>0</v>
      </c>
    </row>
    <row r="664" spans="1:5" x14ac:dyDescent="0.2">
      <c r="A664" t="s">
        <v>8219</v>
      </c>
      <c r="B664">
        <v>71</v>
      </c>
      <c r="D664" t="s">
        <v>8221</v>
      </c>
      <c r="E664">
        <v>12</v>
      </c>
    </row>
    <row r="665" spans="1:5" x14ac:dyDescent="0.2">
      <c r="A665" t="s">
        <v>8219</v>
      </c>
      <c r="B665">
        <v>269</v>
      </c>
      <c r="D665" t="s">
        <v>8221</v>
      </c>
      <c r="E665">
        <v>1</v>
      </c>
    </row>
    <row r="666" spans="1:5" x14ac:dyDescent="0.2">
      <c r="A666" t="s">
        <v>8219</v>
      </c>
      <c r="B666">
        <v>345</v>
      </c>
      <c r="D666" t="s">
        <v>8221</v>
      </c>
      <c r="E666">
        <v>3</v>
      </c>
    </row>
    <row r="667" spans="1:5" x14ac:dyDescent="0.2">
      <c r="A667" t="s">
        <v>8219</v>
      </c>
      <c r="B667">
        <v>43</v>
      </c>
      <c r="D667" t="s">
        <v>8221</v>
      </c>
      <c r="E667">
        <v>1</v>
      </c>
    </row>
    <row r="668" spans="1:5" x14ac:dyDescent="0.2">
      <c r="A668" t="s">
        <v>8219</v>
      </c>
      <c r="B668">
        <v>33</v>
      </c>
      <c r="D668" t="s">
        <v>8221</v>
      </c>
      <c r="E668">
        <v>4</v>
      </c>
    </row>
    <row r="669" spans="1:5" x14ac:dyDescent="0.2">
      <c r="A669" t="s">
        <v>8219</v>
      </c>
      <c r="B669">
        <v>211</v>
      </c>
      <c r="D669" t="s">
        <v>8221</v>
      </c>
      <c r="E669">
        <v>1</v>
      </c>
    </row>
    <row r="670" spans="1:5" x14ac:dyDescent="0.2">
      <c r="A670" t="s">
        <v>8219</v>
      </c>
      <c r="B670">
        <v>196</v>
      </c>
      <c r="D670" t="s">
        <v>8221</v>
      </c>
      <c r="E670">
        <v>3</v>
      </c>
    </row>
    <row r="671" spans="1:5" x14ac:dyDescent="0.2">
      <c r="A671" t="s">
        <v>8219</v>
      </c>
      <c r="B671">
        <v>405</v>
      </c>
      <c r="D671" t="s">
        <v>8221</v>
      </c>
      <c r="E671">
        <v>1</v>
      </c>
    </row>
    <row r="672" spans="1:5" x14ac:dyDescent="0.2">
      <c r="A672" t="s">
        <v>8219</v>
      </c>
      <c r="B672">
        <v>206</v>
      </c>
      <c r="D672" t="s">
        <v>8221</v>
      </c>
      <c r="E672">
        <v>0</v>
      </c>
    </row>
    <row r="673" spans="1:5" x14ac:dyDescent="0.2">
      <c r="A673" t="s">
        <v>8219</v>
      </c>
      <c r="B673">
        <v>335</v>
      </c>
      <c r="D673" t="s">
        <v>8221</v>
      </c>
      <c r="E673">
        <v>12</v>
      </c>
    </row>
    <row r="674" spans="1:5" x14ac:dyDescent="0.2">
      <c r="A674" t="s">
        <v>8219</v>
      </c>
      <c r="B674">
        <v>215</v>
      </c>
      <c r="D674" t="s">
        <v>8221</v>
      </c>
      <c r="E674">
        <v>0</v>
      </c>
    </row>
    <row r="675" spans="1:5" x14ac:dyDescent="0.2">
      <c r="A675" t="s">
        <v>8219</v>
      </c>
      <c r="B675">
        <v>176</v>
      </c>
      <c r="D675" t="s">
        <v>8221</v>
      </c>
      <c r="E675">
        <v>1</v>
      </c>
    </row>
    <row r="676" spans="1:5" x14ac:dyDescent="0.2">
      <c r="A676" t="s">
        <v>8219</v>
      </c>
      <c r="B676">
        <v>555</v>
      </c>
      <c r="D676" t="s">
        <v>8221</v>
      </c>
      <c r="E676">
        <v>0</v>
      </c>
    </row>
    <row r="677" spans="1:5" x14ac:dyDescent="0.2">
      <c r="A677" t="s">
        <v>8219</v>
      </c>
      <c r="B677">
        <v>116</v>
      </c>
      <c r="D677" t="s">
        <v>8221</v>
      </c>
      <c r="E677">
        <v>0</v>
      </c>
    </row>
    <row r="678" spans="1:5" x14ac:dyDescent="0.2">
      <c r="A678" t="s">
        <v>8219</v>
      </c>
      <c r="B678">
        <v>615</v>
      </c>
      <c r="D678" t="s">
        <v>8221</v>
      </c>
      <c r="E678">
        <v>2</v>
      </c>
    </row>
    <row r="679" spans="1:5" x14ac:dyDescent="0.2">
      <c r="A679" t="s">
        <v>8219</v>
      </c>
      <c r="B679">
        <v>236</v>
      </c>
      <c r="D679" t="s">
        <v>8221</v>
      </c>
      <c r="E679">
        <v>92</v>
      </c>
    </row>
    <row r="680" spans="1:5" x14ac:dyDescent="0.2">
      <c r="A680" t="s">
        <v>8219</v>
      </c>
      <c r="B680">
        <v>145</v>
      </c>
      <c r="D680" t="s">
        <v>8221</v>
      </c>
      <c r="E680">
        <v>0</v>
      </c>
    </row>
    <row r="681" spans="1:5" x14ac:dyDescent="0.2">
      <c r="A681" t="s">
        <v>8219</v>
      </c>
      <c r="B681">
        <v>167</v>
      </c>
      <c r="D681" t="s">
        <v>8221</v>
      </c>
      <c r="E681">
        <v>3</v>
      </c>
    </row>
    <row r="682" spans="1:5" x14ac:dyDescent="0.2">
      <c r="A682" t="s">
        <v>8219</v>
      </c>
      <c r="B682">
        <v>235</v>
      </c>
      <c r="D682" t="s">
        <v>8221</v>
      </c>
      <c r="E682">
        <v>10</v>
      </c>
    </row>
    <row r="683" spans="1:5" x14ac:dyDescent="0.2">
      <c r="A683" t="s">
        <v>8219</v>
      </c>
      <c r="B683">
        <v>452</v>
      </c>
      <c r="D683" t="s">
        <v>8221</v>
      </c>
      <c r="E683">
        <v>7</v>
      </c>
    </row>
    <row r="684" spans="1:5" x14ac:dyDescent="0.2">
      <c r="A684" t="s">
        <v>8219</v>
      </c>
      <c r="B684">
        <v>241</v>
      </c>
      <c r="D684" t="s">
        <v>8221</v>
      </c>
      <c r="E684">
        <v>3</v>
      </c>
    </row>
    <row r="685" spans="1:5" x14ac:dyDescent="0.2">
      <c r="A685" t="s">
        <v>8219</v>
      </c>
      <c r="B685">
        <v>28</v>
      </c>
      <c r="D685" t="s">
        <v>8221</v>
      </c>
      <c r="E685">
        <v>0</v>
      </c>
    </row>
    <row r="686" spans="1:5" x14ac:dyDescent="0.2">
      <c r="A686" t="s">
        <v>8219</v>
      </c>
      <c r="B686">
        <v>140</v>
      </c>
      <c r="D686" t="s">
        <v>8221</v>
      </c>
      <c r="E686">
        <v>1</v>
      </c>
    </row>
    <row r="687" spans="1:5" x14ac:dyDescent="0.2">
      <c r="A687" t="s">
        <v>8219</v>
      </c>
      <c r="B687">
        <v>280</v>
      </c>
      <c r="D687" t="s">
        <v>8221</v>
      </c>
      <c r="E687">
        <v>0</v>
      </c>
    </row>
    <row r="688" spans="1:5" x14ac:dyDescent="0.2">
      <c r="A688" t="s">
        <v>8219</v>
      </c>
      <c r="B688">
        <v>70</v>
      </c>
      <c r="D688" t="s">
        <v>8221</v>
      </c>
      <c r="E688">
        <v>9</v>
      </c>
    </row>
    <row r="689" spans="1:5" x14ac:dyDescent="0.2">
      <c r="A689" t="s">
        <v>8219</v>
      </c>
      <c r="B689">
        <v>160</v>
      </c>
      <c r="D689" t="s">
        <v>8221</v>
      </c>
      <c r="E689">
        <v>2</v>
      </c>
    </row>
    <row r="690" spans="1:5" x14ac:dyDescent="0.2">
      <c r="A690" t="s">
        <v>8219</v>
      </c>
      <c r="B690">
        <v>141</v>
      </c>
      <c r="D690" t="s">
        <v>8221</v>
      </c>
      <c r="E690">
        <v>1</v>
      </c>
    </row>
    <row r="691" spans="1:5" x14ac:dyDescent="0.2">
      <c r="A691" t="s">
        <v>8219</v>
      </c>
      <c r="B691">
        <v>874</v>
      </c>
      <c r="D691" t="s">
        <v>8221</v>
      </c>
      <c r="E691">
        <v>2</v>
      </c>
    </row>
    <row r="692" spans="1:5" x14ac:dyDescent="0.2">
      <c r="A692" t="s">
        <v>8219</v>
      </c>
      <c r="B692">
        <v>73</v>
      </c>
      <c r="D692" t="s">
        <v>8221</v>
      </c>
      <c r="E692">
        <v>11</v>
      </c>
    </row>
    <row r="693" spans="1:5" x14ac:dyDescent="0.2">
      <c r="A693" t="s">
        <v>8219</v>
      </c>
      <c r="B693">
        <v>294</v>
      </c>
      <c r="D693" t="s">
        <v>8221</v>
      </c>
      <c r="E693">
        <v>0</v>
      </c>
    </row>
    <row r="694" spans="1:5" x14ac:dyDescent="0.2">
      <c r="A694" t="s">
        <v>8219</v>
      </c>
      <c r="B694">
        <v>740</v>
      </c>
      <c r="D694" t="s">
        <v>8221</v>
      </c>
      <c r="E694">
        <v>0</v>
      </c>
    </row>
    <row r="695" spans="1:5" x14ac:dyDescent="0.2">
      <c r="A695" t="s">
        <v>8219</v>
      </c>
      <c r="B695">
        <v>369</v>
      </c>
      <c r="D695" t="s">
        <v>8221</v>
      </c>
      <c r="E695">
        <v>9</v>
      </c>
    </row>
    <row r="696" spans="1:5" x14ac:dyDescent="0.2">
      <c r="A696" t="s">
        <v>8219</v>
      </c>
      <c r="B696">
        <v>110</v>
      </c>
      <c r="D696" t="s">
        <v>8221</v>
      </c>
      <c r="E696">
        <v>0</v>
      </c>
    </row>
    <row r="697" spans="1:5" x14ac:dyDescent="0.2">
      <c r="A697" t="s">
        <v>8219</v>
      </c>
      <c r="B697">
        <v>455</v>
      </c>
      <c r="D697" t="s">
        <v>8221</v>
      </c>
      <c r="E697">
        <v>4</v>
      </c>
    </row>
    <row r="698" spans="1:5" x14ac:dyDescent="0.2">
      <c r="A698" t="s">
        <v>8219</v>
      </c>
      <c r="B698">
        <v>224</v>
      </c>
      <c r="D698" t="s">
        <v>8221</v>
      </c>
      <c r="E698">
        <v>1</v>
      </c>
    </row>
    <row r="699" spans="1:5" x14ac:dyDescent="0.2">
      <c r="A699" t="s">
        <v>8219</v>
      </c>
      <c r="B699">
        <v>46</v>
      </c>
      <c r="D699" t="s">
        <v>8221</v>
      </c>
      <c r="E699">
        <v>2</v>
      </c>
    </row>
    <row r="700" spans="1:5" x14ac:dyDescent="0.2">
      <c r="A700" t="s">
        <v>8219</v>
      </c>
      <c r="B700">
        <v>284</v>
      </c>
      <c r="D700" t="s">
        <v>8221</v>
      </c>
      <c r="E700">
        <v>0</v>
      </c>
    </row>
    <row r="701" spans="1:5" x14ac:dyDescent="0.2">
      <c r="A701" t="s">
        <v>8219</v>
      </c>
      <c r="B701">
        <v>98</v>
      </c>
      <c r="D701" t="s">
        <v>8221</v>
      </c>
      <c r="E701">
        <v>1</v>
      </c>
    </row>
    <row r="702" spans="1:5" x14ac:dyDescent="0.2">
      <c r="A702" t="s">
        <v>8219</v>
      </c>
      <c r="B702">
        <v>56</v>
      </c>
      <c r="D702" t="s">
        <v>8221</v>
      </c>
      <c r="E702">
        <v>17</v>
      </c>
    </row>
    <row r="703" spans="1:5" x14ac:dyDescent="0.2">
      <c r="A703" t="s">
        <v>8219</v>
      </c>
      <c r="B703">
        <v>32</v>
      </c>
      <c r="D703" t="s">
        <v>8221</v>
      </c>
      <c r="E703">
        <v>2</v>
      </c>
    </row>
    <row r="704" spans="1:5" x14ac:dyDescent="0.2">
      <c r="A704" t="s">
        <v>8219</v>
      </c>
      <c r="B704">
        <v>30</v>
      </c>
      <c r="D704" t="s">
        <v>8221</v>
      </c>
      <c r="E704">
        <v>3</v>
      </c>
    </row>
    <row r="705" spans="1:5" x14ac:dyDescent="0.2">
      <c r="A705" t="s">
        <v>8219</v>
      </c>
      <c r="B705">
        <v>70</v>
      </c>
      <c r="D705" t="s">
        <v>8221</v>
      </c>
      <c r="E705">
        <v>41</v>
      </c>
    </row>
    <row r="706" spans="1:5" x14ac:dyDescent="0.2">
      <c r="A706" t="s">
        <v>8219</v>
      </c>
      <c r="B706">
        <v>44</v>
      </c>
      <c r="D706" t="s">
        <v>8221</v>
      </c>
      <c r="E706">
        <v>2</v>
      </c>
    </row>
    <row r="707" spans="1:5" x14ac:dyDescent="0.2">
      <c r="A707" t="s">
        <v>8219</v>
      </c>
      <c r="B707">
        <v>92</v>
      </c>
      <c r="D707" t="s">
        <v>8221</v>
      </c>
      <c r="E707">
        <v>3</v>
      </c>
    </row>
    <row r="708" spans="1:5" x14ac:dyDescent="0.2">
      <c r="A708" t="s">
        <v>8219</v>
      </c>
      <c r="B708">
        <v>205</v>
      </c>
      <c r="D708" t="s">
        <v>8221</v>
      </c>
      <c r="E708">
        <v>8</v>
      </c>
    </row>
    <row r="709" spans="1:5" x14ac:dyDescent="0.2">
      <c r="A709" t="s">
        <v>8219</v>
      </c>
      <c r="B709">
        <v>23</v>
      </c>
      <c r="D709" t="s">
        <v>8221</v>
      </c>
      <c r="E709">
        <v>0</v>
      </c>
    </row>
    <row r="710" spans="1:5" x14ac:dyDescent="0.2">
      <c r="A710" t="s">
        <v>8219</v>
      </c>
      <c r="B710">
        <v>4</v>
      </c>
      <c r="D710" t="s">
        <v>8221</v>
      </c>
      <c r="E710">
        <v>1</v>
      </c>
    </row>
    <row r="711" spans="1:5" x14ac:dyDescent="0.2">
      <c r="A711" t="s">
        <v>8219</v>
      </c>
      <c r="B711">
        <v>112</v>
      </c>
      <c r="D711" t="s">
        <v>8221</v>
      </c>
      <c r="E711">
        <v>3</v>
      </c>
    </row>
    <row r="712" spans="1:5" x14ac:dyDescent="0.2">
      <c r="A712" t="s">
        <v>8219</v>
      </c>
      <c r="B712">
        <v>27</v>
      </c>
      <c r="D712" t="s">
        <v>8221</v>
      </c>
      <c r="E712">
        <v>4</v>
      </c>
    </row>
    <row r="713" spans="1:5" x14ac:dyDescent="0.2">
      <c r="A713" t="s">
        <v>8219</v>
      </c>
      <c r="B713">
        <v>11</v>
      </c>
      <c r="D713" t="s">
        <v>8221</v>
      </c>
      <c r="E713">
        <v>9</v>
      </c>
    </row>
    <row r="714" spans="1:5" x14ac:dyDescent="0.2">
      <c r="A714" t="s">
        <v>8219</v>
      </c>
      <c r="B714">
        <v>26</v>
      </c>
      <c r="D714" t="s">
        <v>8221</v>
      </c>
      <c r="E714">
        <v>16</v>
      </c>
    </row>
    <row r="715" spans="1:5" x14ac:dyDescent="0.2">
      <c r="A715" t="s">
        <v>8219</v>
      </c>
      <c r="B715">
        <v>77</v>
      </c>
      <c r="D715" t="s">
        <v>8221</v>
      </c>
      <c r="E715">
        <v>1</v>
      </c>
    </row>
    <row r="716" spans="1:5" x14ac:dyDescent="0.2">
      <c r="A716" t="s">
        <v>8219</v>
      </c>
      <c r="B716">
        <v>136</v>
      </c>
      <c r="D716" t="s">
        <v>8221</v>
      </c>
      <c r="E716">
        <v>7</v>
      </c>
    </row>
    <row r="717" spans="1:5" x14ac:dyDescent="0.2">
      <c r="A717" t="s">
        <v>8219</v>
      </c>
      <c r="B717">
        <v>157</v>
      </c>
      <c r="D717" t="s">
        <v>8221</v>
      </c>
      <c r="E717">
        <v>0</v>
      </c>
    </row>
    <row r="718" spans="1:5" x14ac:dyDescent="0.2">
      <c r="A718" t="s">
        <v>8219</v>
      </c>
      <c r="B718">
        <v>158</v>
      </c>
      <c r="D718" t="s">
        <v>8221</v>
      </c>
      <c r="E718">
        <v>0</v>
      </c>
    </row>
    <row r="719" spans="1:5" x14ac:dyDescent="0.2">
      <c r="A719" t="s">
        <v>8219</v>
      </c>
      <c r="B719">
        <v>27</v>
      </c>
      <c r="D719" t="s">
        <v>8221</v>
      </c>
      <c r="E719">
        <v>0</v>
      </c>
    </row>
    <row r="720" spans="1:5" x14ac:dyDescent="0.2">
      <c r="A720" t="s">
        <v>8219</v>
      </c>
      <c r="B720">
        <v>23</v>
      </c>
      <c r="D720" t="s">
        <v>8221</v>
      </c>
      <c r="E720">
        <v>0</v>
      </c>
    </row>
    <row r="721" spans="1:5" x14ac:dyDescent="0.2">
      <c r="A721" t="s">
        <v>8219</v>
      </c>
      <c r="B721">
        <v>17</v>
      </c>
      <c r="D721" t="s">
        <v>8221</v>
      </c>
      <c r="E721">
        <v>0</v>
      </c>
    </row>
    <row r="722" spans="1:5" x14ac:dyDescent="0.2">
      <c r="A722" t="s">
        <v>8219</v>
      </c>
      <c r="B722">
        <v>37</v>
      </c>
      <c r="D722" t="s">
        <v>8221</v>
      </c>
      <c r="E722">
        <v>1</v>
      </c>
    </row>
    <row r="723" spans="1:5" x14ac:dyDescent="0.2">
      <c r="A723" t="s">
        <v>8219</v>
      </c>
      <c r="B723">
        <v>65</v>
      </c>
      <c r="D723" t="s">
        <v>8221</v>
      </c>
      <c r="E723">
        <v>2</v>
      </c>
    </row>
    <row r="724" spans="1:5" x14ac:dyDescent="0.2">
      <c r="A724" t="s">
        <v>8219</v>
      </c>
      <c r="B724">
        <v>18</v>
      </c>
      <c r="D724" t="s">
        <v>8221</v>
      </c>
      <c r="E724">
        <v>1</v>
      </c>
    </row>
    <row r="725" spans="1:5" x14ac:dyDescent="0.2">
      <c r="A725" t="s">
        <v>8219</v>
      </c>
      <c r="B725">
        <v>25</v>
      </c>
      <c r="D725" t="s">
        <v>8221</v>
      </c>
      <c r="E725">
        <v>15</v>
      </c>
    </row>
    <row r="726" spans="1:5" x14ac:dyDescent="0.2">
      <c r="A726" t="s">
        <v>8219</v>
      </c>
      <c r="B726">
        <v>104</v>
      </c>
      <c r="D726" t="s">
        <v>8221</v>
      </c>
      <c r="E726">
        <v>1</v>
      </c>
    </row>
    <row r="727" spans="1:5" x14ac:dyDescent="0.2">
      <c r="A727" t="s">
        <v>8219</v>
      </c>
      <c r="B727">
        <v>108</v>
      </c>
      <c r="D727" t="s">
        <v>8221</v>
      </c>
      <c r="E727">
        <v>1</v>
      </c>
    </row>
    <row r="728" spans="1:5" x14ac:dyDescent="0.2">
      <c r="A728" t="s">
        <v>8219</v>
      </c>
      <c r="B728">
        <v>38</v>
      </c>
      <c r="D728" t="s">
        <v>8221</v>
      </c>
      <c r="E728">
        <v>0</v>
      </c>
    </row>
    <row r="729" spans="1:5" x14ac:dyDescent="0.2">
      <c r="A729" t="s">
        <v>8219</v>
      </c>
      <c r="B729">
        <v>88</v>
      </c>
      <c r="D729" t="s">
        <v>8221</v>
      </c>
      <c r="E729">
        <v>39</v>
      </c>
    </row>
    <row r="730" spans="1:5" x14ac:dyDescent="0.2">
      <c r="A730" t="s">
        <v>8219</v>
      </c>
      <c r="B730">
        <v>82</v>
      </c>
      <c r="D730" t="s">
        <v>8221</v>
      </c>
      <c r="E730">
        <v>103</v>
      </c>
    </row>
    <row r="731" spans="1:5" x14ac:dyDescent="0.2">
      <c r="A731" t="s">
        <v>8219</v>
      </c>
      <c r="B731">
        <v>126</v>
      </c>
      <c r="D731" t="s">
        <v>8221</v>
      </c>
      <c r="E731">
        <v>0</v>
      </c>
    </row>
    <row r="732" spans="1:5" x14ac:dyDescent="0.2">
      <c r="A732" t="s">
        <v>8219</v>
      </c>
      <c r="B732">
        <v>133</v>
      </c>
      <c r="D732" t="s">
        <v>8221</v>
      </c>
      <c r="E732">
        <v>39</v>
      </c>
    </row>
    <row r="733" spans="1:5" x14ac:dyDescent="0.2">
      <c r="A733" t="s">
        <v>8219</v>
      </c>
      <c r="B733">
        <v>47</v>
      </c>
      <c r="D733" t="s">
        <v>8221</v>
      </c>
      <c r="E733">
        <v>15</v>
      </c>
    </row>
    <row r="734" spans="1:5" x14ac:dyDescent="0.2">
      <c r="A734" t="s">
        <v>8219</v>
      </c>
      <c r="B734">
        <v>58</v>
      </c>
      <c r="D734" t="s">
        <v>8221</v>
      </c>
      <c r="E734">
        <v>22</v>
      </c>
    </row>
    <row r="735" spans="1:5" x14ac:dyDescent="0.2">
      <c r="A735" t="s">
        <v>8219</v>
      </c>
      <c r="B735">
        <v>32</v>
      </c>
      <c r="D735" t="s">
        <v>8221</v>
      </c>
      <c r="E735">
        <v>92</v>
      </c>
    </row>
    <row r="736" spans="1:5" x14ac:dyDescent="0.2">
      <c r="A736" t="s">
        <v>8219</v>
      </c>
      <c r="B736">
        <v>37</v>
      </c>
      <c r="D736" t="s">
        <v>8221</v>
      </c>
      <c r="E736">
        <v>25</v>
      </c>
    </row>
    <row r="737" spans="1:5" x14ac:dyDescent="0.2">
      <c r="A737" t="s">
        <v>8219</v>
      </c>
      <c r="B737">
        <v>87</v>
      </c>
      <c r="D737" t="s">
        <v>8221</v>
      </c>
      <c r="E737">
        <v>19</v>
      </c>
    </row>
    <row r="738" spans="1:5" x14ac:dyDescent="0.2">
      <c r="A738" t="s">
        <v>8219</v>
      </c>
      <c r="B738">
        <v>15</v>
      </c>
      <c r="D738" t="s">
        <v>8221</v>
      </c>
      <c r="E738">
        <v>19</v>
      </c>
    </row>
    <row r="739" spans="1:5" x14ac:dyDescent="0.2">
      <c r="A739" t="s">
        <v>8219</v>
      </c>
      <c r="B739">
        <v>27</v>
      </c>
      <c r="D739" t="s">
        <v>8221</v>
      </c>
      <c r="E739">
        <v>13</v>
      </c>
    </row>
    <row r="740" spans="1:5" x14ac:dyDescent="0.2">
      <c r="A740" t="s">
        <v>8219</v>
      </c>
      <c r="B740">
        <v>19</v>
      </c>
      <c r="D740" t="s">
        <v>8221</v>
      </c>
      <c r="E740">
        <v>124</v>
      </c>
    </row>
    <row r="741" spans="1:5" x14ac:dyDescent="0.2">
      <c r="A741" t="s">
        <v>8219</v>
      </c>
      <c r="B741">
        <v>17</v>
      </c>
      <c r="D741" t="s">
        <v>8221</v>
      </c>
      <c r="E741">
        <v>4</v>
      </c>
    </row>
    <row r="742" spans="1:5" x14ac:dyDescent="0.2">
      <c r="A742" t="s">
        <v>8219</v>
      </c>
      <c r="B742">
        <v>26</v>
      </c>
      <c r="D742" t="s">
        <v>8221</v>
      </c>
      <c r="E742">
        <v>10</v>
      </c>
    </row>
    <row r="743" spans="1:5" x14ac:dyDescent="0.2">
      <c r="A743" t="s">
        <v>8219</v>
      </c>
      <c r="B743">
        <v>28</v>
      </c>
      <c r="D743" t="s">
        <v>8221</v>
      </c>
      <c r="E743">
        <v>15</v>
      </c>
    </row>
    <row r="744" spans="1:5" x14ac:dyDescent="0.2">
      <c r="A744" t="s">
        <v>8219</v>
      </c>
      <c r="B744">
        <v>37</v>
      </c>
      <c r="D744" t="s">
        <v>8221</v>
      </c>
      <c r="E744">
        <v>38</v>
      </c>
    </row>
    <row r="745" spans="1:5" x14ac:dyDescent="0.2">
      <c r="A745" t="s">
        <v>8219</v>
      </c>
      <c r="B745">
        <v>128</v>
      </c>
      <c r="D745" t="s">
        <v>8221</v>
      </c>
      <c r="E745">
        <v>152</v>
      </c>
    </row>
    <row r="746" spans="1:5" x14ac:dyDescent="0.2">
      <c r="A746" t="s">
        <v>8219</v>
      </c>
      <c r="B746">
        <v>10</v>
      </c>
      <c r="D746" t="s">
        <v>8221</v>
      </c>
      <c r="E746">
        <v>24</v>
      </c>
    </row>
    <row r="747" spans="1:5" x14ac:dyDescent="0.2">
      <c r="A747" t="s">
        <v>8219</v>
      </c>
      <c r="B747">
        <v>83</v>
      </c>
      <c r="D747" t="s">
        <v>8221</v>
      </c>
      <c r="E747">
        <v>76</v>
      </c>
    </row>
    <row r="748" spans="1:5" x14ac:dyDescent="0.2">
      <c r="A748" t="s">
        <v>8219</v>
      </c>
      <c r="B748">
        <v>46</v>
      </c>
      <c r="D748" t="s">
        <v>8221</v>
      </c>
      <c r="E748">
        <v>185</v>
      </c>
    </row>
    <row r="749" spans="1:5" x14ac:dyDescent="0.2">
      <c r="A749" t="s">
        <v>8219</v>
      </c>
      <c r="B749">
        <v>90</v>
      </c>
      <c r="D749" t="s">
        <v>8221</v>
      </c>
      <c r="E749">
        <v>33</v>
      </c>
    </row>
    <row r="750" spans="1:5" x14ac:dyDescent="0.2">
      <c r="A750" t="s">
        <v>8219</v>
      </c>
      <c r="B750">
        <v>81</v>
      </c>
      <c r="D750" t="s">
        <v>8221</v>
      </c>
      <c r="E750">
        <v>108</v>
      </c>
    </row>
    <row r="751" spans="1:5" x14ac:dyDescent="0.2">
      <c r="A751" t="s">
        <v>8219</v>
      </c>
      <c r="B751">
        <v>32</v>
      </c>
      <c r="D751" t="s">
        <v>8221</v>
      </c>
      <c r="E751">
        <v>29</v>
      </c>
    </row>
    <row r="752" spans="1:5" x14ac:dyDescent="0.2">
      <c r="A752" t="s">
        <v>8219</v>
      </c>
      <c r="B752">
        <v>20</v>
      </c>
      <c r="D752" t="s">
        <v>8221</v>
      </c>
      <c r="E752">
        <v>24</v>
      </c>
    </row>
    <row r="753" spans="1:5" x14ac:dyDescent="0.2">
      <c r="A753" t="s">
        <v>8219</v>
      </c>
      <c r="B753">
        <v>70</v>
      </c>
      <c r="D753" t="s">
        <v>8221</v>
      </c>
      <c r="E753">
        <v>4</v>
      </c>
    </row>
    <row r="754" spans="1:5" x14ac:dyDescent="0.2">
      <c r="A754" t="s">
        <v>8219</v>
      </c>
      <c r="B754">
        <v>168</v>
      </c>
      <c r="D754" t="s">
        <v>8221</v>
      </c>
      <c r="E754">
        <v>4</v>
      </c>
    </row>
    <row r="755" spans="1:5" x14ac:dyDescent="0.2">
      <c r="A755" t="s">
        <v>8219</v>
      </c>
      <c r="B755">
        <v>34</v>
      </c>
      <c r="D755" t="s">
        <v>8221</v>
      </c>
      <c r="E755">
        <v>15</v>
      </c>
    </row>
    <row r="756" spans="1:5" x14ac:dyDescent="0.2">
      <c r="A756" t="s">
        <v>8219</v>
      </c>
      <c r="B756">
        <v>48</v>
      </c>
      <c r="D756" t="s">
        <v>8221</v>
      </c>
      <c r="E756">
        <v>4</v>
      </c>
    </row>
    <row r="757" spans="1:5" x14ac:dyDescent="0.2">
      <c r="A757" t="s">
        <v>8219</v>
      </c>
      <c r="B757">
        <v>48</v>
      </c>
      <c r="D757" t="s">
        <v>8221</v>
      </c>
      <c r="E757">
        <v>139</v>
      </c>
    </row>
    <row r="758" spans="1:5" x14ac:dyDescent="0.2">
      <c r="A758" t="s">
        <v>8219</v>
      </c>
      <c r="B758">
        <v>221</v>
      </c>
      <c r="D758" t="s">
        <v>8221</v>
      </c>
      <c r="E758">
        <v>2</v>
      </c>
    </row>
    <row r="759" spans="1:5" x14ac:dyDescent="0.2">
      <c r="A759" t="s">
        <v>8219</v>
      </c>
      <c r="B759">
        <v>107</v>
      </c>
      <c r="D759" t="s">
        <v>8221</v>
      </c>
      <c r="E759">
        <v>18</v>
      </c>
    </row>
    <row r="760" spans="1:5" x14ac:dyDescent="0.2">
      <c r="A760" t="s">
        <v>8219</v>
      </c>
      <c r="B760">
        <v>45</v>
      </c>
      <c r="D760" t="s">
        <v>8221</v>
      </c>
      <c r="E760">
        <v>81</v>
      </c>
    </row>
    <row r="761" spans="1:5" x14ac:dyDescent="0.2">
      <c r="A761" t="s">
        <v>8219</v>
      </c>
      <c r="B761">
        <v>36</v>
      </c>
      <c r="D761" t="s">
        <v>8221</v>
      </c>
      <c r="E761">
        <v>86</v>
      </c>
    </row>
    <row r="762" spans="1:5" x14ac:dyDescent="0.2">
      <c r="A762" t="s">
        <v>8219</v>
      </c>
      <c r="B762">
        <v>101</v>
      </c>
      <c r="D762" t="s">
        <v>8221</v>
      </c>
      <c r="E762">
        <v>140</v>
      </c>
    </row>
    <row r="763" spans="1:5" x14ac:dyDescent="0.2">
      <c r="A763" t="s">
        <v>8219</v>
      </c>
      <c r="B763">
        <v>62</v>
      </c>
      <c r="D763" t="s">
        <v>8221</v>
      </c>
      <c r="E763">
        <v>37</v>
      </c>
    </row>
    <row r="764" spans="1:5" x14ac:dyDescent="0.2">
      <c r="A764" t="s">
        <v>8219</v>
      </c>
      <c r="B764">
        <v>32</v>
      </c>
      <c r="D764" t="s">
        <v>8221</v>
      </c>
      <c r="E764">
        <v>6</v>
      </c>
    </row>
    <row r="765" spans="1:5" x14ac:dyDescent="0.2">
      <c r="A765" t="s">
        <v>8219</v>
      </c>
      <c r="B765">
        <v>89</v>
      </c>
      <c r="D765" t="s">
        <v>8221</v>
      </c>
      <c r="E765">
        <v>113</v>
      </c>
    </row>
    <row r="766" spans="1:5" x14ac:dyDescent="0.2">
      <c r="A766" t="s">
        <v>8219</v>
      </c>
      <c r="B766">
        <v>93</v>
      </c>
      <c r="D766" t="s">
        <v>8221</v>
      </c>
      <c r="E766">
        <v>37</v>
      </c>
    </row>
    <row r="767" spans="1:5" x14ac:dyDescent="0.2">
      <c r="A767" t="s">
        <v>8219</v>
      </c>
      <c r="B767">
        <v>98</v>
      </c>
      <c r="D767" t="s">
        <v>8221</v>
      </c>
      <c r="E767">
        <v>18</v>
      </c>
    </row>
    <row r="768" spans="1:5" x14ac:dyDescent="0.2">
      <c r="A768" t="s">
        <v>8219</v>
      </c>
      <c r="B768">
        <v>82</v>
      </c>
      <c r="D768" t="s">
        <v>8221</v>
      </c>
      <c r="E768">
        <v>75</v>
      </c>
    </row>
    <row r="769" spans="1:5" x14ac:dyDescent="0.2">
      <c r="A769" t="s">
        <v>8219</v>
      </c>
      <c r="B769">
        <v>116</v>
      </c>
      <c r="D769" t="s">
        <v>8221</v>
      </c>
      <c r="E769">
        <v>52</v>
      </c>
    </row>
    <row r="770" spans="1:5" x14ac:dyDescent="0.2">
      <c r="A770" t="s">
        <v>8219</v>
      </c>
      <c r="B770">
        <v>52</v>
      </c>
      <c r="D770" t="s">
        <v>8221</v>
      </c>
      <c r="E770">
        <v>122</v>
      </c>
    </row>
    <row r="771" spans="1:5" x14ac:dyDescent="0.2">
      <c r="A771" t="s">
        <v>8219</v>
      </c>
      <c r="B771">
        <v>23</v>
      </c>
      <c r="D771" t="s">
        <v>8221</v>
      </c>
      <c r="E771">
        <v>8</v>
      </c>
    </row>
    <row r="772" spans="1:5" x14ac:dyDescent="0.2">
      <c r="A772" t="s">
        <v>8219</v>
      </c>
      <c r="B772">
        <v>77</v>
      </c>
      <c r="D772" t="s">
        <v>8221</v>
      </c>
      <c r="E772">
        <v>8</v>
      </c>
    </row>
    <row r="773" spans="1:5" x14ac:dyDescent="0.2">
      <c r="A773" t="s">
        <v>8219</v>
      </c>
      <c r="B773">
        <v>49</v>
      </c>
      <c r="D773" t="s">
        <v>8221</v>
      </c>
      <c r="E773">
        <v>96</v>
      </c>
    </row>
    <row r="774" spans="1:5" x14ac:dyDescent="0.2">
      <c r="A774" t="s">
        <v>8219</v>
      </c>
      <c r="B774">
        <v>59</v>
      </c>
      <c r="D774" t="s">
        <v>8221</v>
      </c>
      <c r="E774">
        <v>9</v>
      </c>
    </row>
    <row r="775" spans="1:5" x14ac:dyDescent="0.2">
      <c r="A775" t="s">
        <v>8219</v>
      </c>
      <c r="B775">
        <v>113</v>
      </c>
      <c r="D775" t="s">
        <v>8221</v>
      </c>
      <c r="E775">
        <v>2</v>
      </c>
    </row>
    <row r="776" spans="1:5" x14ac:dyDescent="0.2">
      <c r="A776" t="s">
        <v>8219</v>
      </c>
      <c r="B776">
        <v>34</v>
      </c>
      <c r="D776" t="s">
        <v>8221</v>
      </c>
      <c r="E776">
        <v>26</v>
      </c>
    </row>
    <row r="777" spans="1:5" x14ac:dyDescent="0.2">
      <c r="A777" t="s">
        <v>8219</v>
      </c>
      <c r="B777">
        <v>42</v>
      </c>
      <c r="D777" t="s">
        <v>8221</v>
      </c>
      <c r="E777">
        <v>23</v>
      </c>
    </row>
    <row r="778" spans="1:5" x14ac:dyDescent="0.2">
      <c r="A778" t="s">
        <v>8219</v>
      </c>
      <c r="B778">
        <v>42</v>
      </c>
      <c r="D778" t="s">
        <v>8221</v>
      </c>
      <c r="E778">
        <v>0</v>
      </c>
    </row>
    <row r="779" spans="1:5" x14ac:dyDescent="0.2">
      <c r="A779" t="s">
        <v>8219</v>
      </c>
      <c r="B779">
        <v>49</v>
      </c>
      <c r="D779" t="s">
        <v>8221</v>
      </c>
      <c r="E779">
        <v>140</v>
      </c>
    </row>
    <row r="780" spans="1:5" x14ac:dyDescent="0.2">
      <c r="A780" t="s">
        <v>8219</v>
      </c>
      <c r="B780">
        <v>56</v>
      </c>
      <c r="D780" t="s">
        <v>8221</v>
      </c>
      <c r="E780">
        <v>0</v>
      </c>
    </row>
    <row r="781" spans="1:5" x14ac:dyDescent="0.2">
      <c r="A781" t="s">
        <v>8219</v>
      </c>
      <c r="B781">
        <v>25</v>
      </c>
      <c r="D781" t="s">
        <v>8221</v>
      </c>
      <c r="E781">
        <v>6</v>
      </c>
    </row>
    <row r="782" spans="1:5" x14ac:dyDescent="0.2">
      <c r="A782" t="s">
        <v>8219</v>
      </c>
      <c r="B782">
        <v>52</v>
      </c>
      <c r="D782" t="s">
        <v>8221</v>
      </c>
      <c r="E782">
        <v>100</v>
      </c>
    </row>
    <row r="783" spans="1:5" x14ac:dyDescent="0.2">
      <c r="A783" t="s">
        <v>8219</v>
      </c>
      <c r="B783">
        <v>34</v>
      </c>
      <c r="D783" t="s">
        <v>8221</v>
      </c>
      <c r="E783">
        <v>0</v>
      </c>
    </row>
    <row r="784" spans="1:5" x14ac:dyDescent="0.2">
      <c r="A784" t="s">
        <v>8219</v>
      </c>
      <c r="B784">
        <v>67</v>
      </c>
      <c r="D784" t="s">
        <v>8221</v>
      </c>
      <c r="E784">
        <v>4</v>
      </c>
    </row>
    <row r="785" spans="1:5" x14ac:dyDescent="0.2">
      <c r="A785" t="s">
        <v>8219</v>
      </c>
      <c r="B785">
        <v>70</v>
      </c>
      <c r="D785" t="s">
        <v>8221</v>
      </c>
      <c r="E785">
        <v>8</v>
      </c>
    </row>
    <row r="786" spans="1:5" x14ac:dyDescent="0.2">
      <c r="A786" t="s">
        <v>8219</v>
      </c>
      <c r="B786">
        <v>89</v>
      </c>
      <c r="D786" t="s">
        <v>8221</v>
      </c>
      <c r="E786">
        <v>0</v>
      </c>
    </row>
    <row r="787" spans="1:5" x14ac:dyDescent="0.2">
      <c r="A787" t="s">
        <v>8219</v>
      </c>
      <c r="B787">
        <v>107</v>
      </c>
      <c r="D787" t="s">
        <v>8221</v>
      </c>
      <c r="E787">
        <v>16</v>
      </c>
    </row>
    <row r="788" spans="1:5" x14ac:dyDescent="0.2">
      <c r="A788" t="s">
        <v>8219</v>
      </c>
      <c r="B788">
        <v>159</v>
      </c>
      <c r="D788" t="s">
        <v>8221</v>
      </c>
      <c r="E788">
        <v>2</v>
      </c>
    </row>
    <row r="789" spans="1:5" x14ac:dyDescent="0.2">
      <c r="A789" t="s">
        <v>8219</v>
      </c>
      <c r="B789">
        <v>181</v>
      </c>
      <c r="D789" t="s">
        <v>8221</v>
      </c>
      <c r="E789">
        <v>48</v>
      </c>
    </row>
    <row r="790" spans="1:5" x14ac:dyDescent="0.2">
      <c r="A790" t="s">
        <v>8219</v>
      </c>
      <c r="B790">
        <v>131</v>
      </c>
      <c r="D790" t="s">
        <v>8221</v>
      </c>
      <c r="E790">
        <v>2</v>
      </c>
    </row>
    <row r="791" spans="1:5" x14ac:dyDescent="0.2">
      <c r="A791" t="s">
        <v>8219</v>
      </c>
      <c r="B791">
        <v>125</v>
      </c>
      <c r="D791" t="s">
        <v>8221</v>
      </c>
      <c r="E791">
        <v>2</v>
      </c>
    </row>
    <row r="792" spans="1:5" x14ac:dyDescent="0.2">
      <c r="A792" t="s">
        <v>8219</v>
      </c>
      <c r="B792">
        <v>61</v>
      </c>
      <c r="D792" t="s">
        <v>8221</v>
      </c>
      <c r="E792">
        <v>1</v>
      </c>
    </row>
    <row r="793" spans="1:5" x14ac:dyDescent="0.2">
      <c r="A793" t="s">
        <v>8219</v>
      </c>
      <c r="B793">
        <v>90</v>
      </c>
      <c r="D793" t="s">
        <v>8221</v>
      </c>
      <c r="E793">
        <v>17</v>
      </c>
    </row>
    <row r="794" spans="1:5" x14ac:dyDescent="0.2">
      <c r="A794" t="s">
        <v>8219</v>
      </c>
      <c r="B794">
        <v>35</v>
      </c>
      <c r="D794" t="s">
        <v>8221</v>
      </c>
      <c r="E794">
        <v>0</v>
      </c>
    </row>
    <row r="795" spans="1:5" x14ac:dyDescent="0.2">
      <c r="A795" t="s">
        <v>8219</v>
      </c>
      <c r="B795">
        <v>90</v>
      </c>
      <c r="D795" t="s">
        <v>8221</v>
      </c>
      <c r="E795">
        <v>11</v>
      </c>
    </row>
    <row r="796" spans="1:5" x14ac:dyDescent="0.2">
      <c r="A796" t="s">
        <v>8219</v>
      </c>
      <c r="B796">
        <v>4</v>
      </c>
      <c r="D796" t="s">
        <v>8221</v>
      </c>
      <c r="E796">
        <v>95</v>
      </c>
    </row>
    <row r="797" spans="1:5" x14ac:dyDescent="0.2">
      <c r="A797" t="s">
        <v>8219</v>
      </c>
      <c r="B797">
        <v>120</v>
      </c>
      <c r="D797" t="s">
        <v>8221</v>
      </c>
      <c r="E797">
        <v>13</v>
      </c>
    </row>
    <row r="798" spans="1:5" x14ac:dyDescent="0.2">
      <c r="A798" t="s">
        <v>8219</v>
      </c>
      <c r="B798">
        <v>14</v>
      </c>
      <c r="D798" t="s">
        <v>8221</v>
      </c>
      <c r="E798">
        <v>2</v>
      </c>
    </row>
    <row r="799" spans="1:5" x14ac:dyDescent="0.2">
      <c r="A799" t="s">
        <v>8219</v>
      </c>
      <c r="B799">
        <v>27</v>
      </c>
      <c r="D799" t="s">
        <v>8221</v>
      </c>
      <c r="E799">
        <v>2</v>
      </c>
    </row>
    <row r="800" spans="1:5" x14ac:dyDescent="0.2">
      <c r="A800" t="s">
        <v>8219</v>
      </c>
      <c r="B800">
        <v>49</v>
      </c>
      <c r="D800" t="s">
        <v>8221</v>
      </c>
      <c r="E800">
        <v>3</v>
      </c>
    </row>
    <row r="801" spans="1:5" x14ac:dyDescent="0.2">
      <c r="A801" t="s">
        <v>8219</v>
      </c>
      <c r="B801">
        <v>102</v>
      </c>
      <c r="D801" t="s">
        <v>8221</v>
      </c>
      <c r="E801">
        <v>0</v>
      </c>
    </row>
    <row r="802" spans="1:5" x14ac:dyDescent="0.2">
      <c r="A802" t="s">
        <v>8219</v>
      </c>
      <c r="B802">
        <v>3</v>
      </c>
      <c r="D802" t="s">
        <v>8221</v>
      </c>
      <c r="E802">
        <v>0</v>
      </c>
    </row>
    <row r="803" spans="1:5" x14ac:dyDescent="0.2">
      <c r="A803" t="s">
        <v>8219</v>
      </c>
      <c r="B803">
        <v>25</v>
      </c>
      <c r="D803" t="s">
        <v>8221</v>
      </c>
      <c r="E803">
        <v>0</v>
      </c>
    </row>
    <row r="804" spans="1:5" x14ac:dyDescent="0.2">
      <c r="A804" t="s">
        <v>8219</v>
      </c>
      <c r="B804">
        <v>118</v>
      </c>
      <c r="D804" t="s">
        <v>8221</v>
      </c>
      <c r="E804">
        <v>2</v>
      </c>
    </row>
    <row r="805" spans="1:5" x14ac:dyDescent="0.2">
      <c r="A805" t="s">
        <v>8219</v>
      </c>
      <c r="B805">
        <v>57</v>
      </c>
      <c r="D805" t="s">
        <v>8221</v>
      </c>
      <c r="E805">
        <v>24</v>
      </c>
    </row>
    <row r="806" spans="1:5" x14ac:dyDescent="0.2">
      <c r="A806" t="s">
        <v>8219</v>
      </c>
      <c r="B806">
        <v>11</v>
      </c>
      <c r="D806" t="s">
        <v>8221</v>
      </c>
      <c r="E806">
        <v>25</v>
      </c>
    </row>
    <row r="807" spans="1:5" x14ac:dyDescent="0.2">
      <c r="A807" t="s">
        <v>8219</v>
      </c>
      <c r="B807">
        <v>33</v>
      </c>
      <c r="D807" t="s">
        <v>8221</v>
      </c>
      <c r="E807">
        <v>3</v>
      </c>
    </row>
    <row r="808" spans="1:5" x14ac:dyDescent="0.2">
      <c r="A808" t="s">
        <v>8219</v>
      </c>
      <c r="B808">
        <v>40</v>
      </c>
      <c r="D808" t="s">
        <v>8221</v>
      </c>
      <c r="E808">
        <v>41</v>
      </c>
    </row>
    <row r="809" spans="1:5" x14ac:dyDescent="0.2">
      <c r="A809" t="s">
        <v>8219</v>
      </c>
      <c r="B809">
        <v>50</v>
      </c>
      <c r="D809" t="s">
        <v>8221</v>
      </c>
      <c r="E809">
        <v>2</v>
      </c>
    </row>
    <row r="810" spans="1:5" x14ac:dyDescent="0.2">
      <c r="A810" t="s">
        <v>8219</v>
      </c>
      <c r="B810">
        <v>38</v>
      </c>
      <c r="D810" t="s">
        <v>8221</v>
      </c>
      <c r="E810">
        <v>4</v>
      </c>
    </row>
    <row r="811" spans="1:5" x14ac:dyDescent="0.2">
      <c r="A811" t="s">
        <v>8219</v>
      </c>
      <c r="B811">
        <v>96</v>
      </c>
      <c r="D811" t="s">
        <v>8221</v>
      </c>
      <c r="E811">
        <v>99</v>
      </c>
    </row>
    <row r="812" spans="1:5" x14ac:dyDescent="0.2">
      <c r="A812" t="s">
        <v>8219</v>
      </c>
      <c r="B812">
        <v>48</v>
      </c>
      <c r="D812" t="s">
        <v>8221</v>
      </c>
      <c r="E812">
        <v>4</v>
      </c>
    </row>
    <row r="813" spans="1:5" x14ac:dyDescent="0.2">
      <c r="A813" t="s">
        <v>8219</v>
      </c>
      <c r="B813">
        <v>33</v>
      </c>
      <c r="D813" t="s">
        <v>8221</v>
      </c>
      <c r="E813">
        <v>4</v>
      </c>
    </row>
    <row r="814" spans="1:5" x14ac:dyDescent="0.2">
      <c r="A814" t="s">
        <v>8219</v>
      </c>
      <c r="B814">
        <v>226</v>
      </c>
      <c r="D814" t="s">
        <v>8221</v>
      </c>
      <c r="E814">
        <v>38</v>
      </c>
    </row>
    <row r="815" spans="1:5" x14ac:dyDescent="0.2">
      <c r="A815" t="s">
        <v>8219</v>
      </c>
      <c r="B815">
        <v>14</v>
      </c>
      <c r="D815" t="s">
        <v>8221</v>
      </c>
      <c r="E815">
        <v>285</v>
      </c>
    </row>
    <row r="816" spans="1:5" x14ac:dyDescent="0.2">
      <c r="A816" t="s">
        <v>8219</v>
      </c>
      <c r="B816">
        <v>20</v>
      </c>
      <c r="D816" t="s">
        <v>8221</v>
      </c>
      <c r="E816">
        <v>1</v>
      </c>
    </row>
    <row r="817" spans="1:5" x14ac:dyDescent="0.2">
      <c r="A817" t="s">
        <v>8219</v>
      </c>
      <c r="B817">
        <v>25</v>
      </c>
      <c r="D817" t="s">
        <v>8221</v>
      </c>
      <c r="E817">
        <v>42</v>
      </c>
    </row>
    <row r="818" spans="1:5" x14ac:dyDescent="0.2">
      <c r="A818" t="s">
        <v>8219</v>
      </c>
      <c r="B818">
        <v>90</v>
      </c>
      <c r="D818" t="s">
        <v>8221</v>
      </c>
      <c r="E818">
        <v>26</v>
      </c>
    </row>
    <row r="819" spans="1:5" x14ac:dyDescent="0.2">
      <c r="A819" t="s">
        <v>8219</v>
      </c>
      <c r="B819">
        <v>11</v>
      </c>
      <c r="D819" t="s">
        <v>8221</v>
      </c>
      <c r="E819">
        <v>2</v>
      </c>
    </row>
    <row r="820" spans="1:5" x14ac:dyDescent="0.2">
      <c r="A820" t="s">
        <v>8219</v>
      </c>
      <c r="B820">
        <v>55</v>
      </c>
      <c r="D820" t="s">
        <v>8221</v>
      </c>
      <c r="E820">
        <v>4</v>
      </c>
    </row>
    <row r="821" spans="1:5" x14ac:dyDescent="0.2">
      <c r="A821" t="s">
        <v>8219</v>
      </c>
      <c r="B821">
        <v>30</v>
      </c>
      <c r="D821" t="s">
        <v>8221</v>
      </c>
      <c r="E821">
        <v>6</v>
      </c>
    </row>
    <row r="822" spans="1:5" x14ac:dyDescent="0.2">
      <c r="A822" t="s">
        <v>8219</v>
      </c>
      <c r="B822">
        <v>28</v>
      </c>
      <c r="D822" t="s">
        <v>8221</v>
      </c>
      <c r="E822">
        <v>70</v>
      </c>
    </row>
    <row r="823" spans="1:5" x14ac:dyDescent="0.2">
      <c r="A823" t="s">
        <v>8219</v>
      </c>
      <c r="B823">
        <v>45</v>
      </c>
      <c r="D823" t="s">
        <v>8221</v>
      </c>
      <c r="E823">
        <v>9</v>
      </c>
    </row>
    <row r="824" spans="1:5" x14ac:dyDescent="0.2">
      <c r="A824" t="s">
        <v>8219</v>
      </c>
      <c r="B824">
        <v>13</v>
      </c>
      <c r="D824" t="s">
        <v>8221</v>
      </c>
      <c r="E824">
        <v>8</v>
      </c>
    </row>
    <row r="825" spans="1:5" x14ac:dyDescent="0.2">
      <c r="A825" t="s">
        <v>8219</v>
      </c>
      <c r="B825">
        <v>40</v>
      </c>
      <c r="D825" t="s">
        <v>8221</v>
      </c>
      <c r="E825">
        <v>105</v>
      </c>
    </row>
    <row r="826" spans="1:5" x14ac:dyDescent="0.2">
      <c r="A826" t="s">
        <v>8219</v>
      </c>
      <c r="B826">
        <v>21</v>
      </c>
      <c r="D826" t="s">
        <v>8221</v>
      </c>
      <c r="E826">
        <v>12</v>
      </c>
    </row>
    <row r="827" spans="1:5" x14ac:dyDescent="0.2">
      <c r="A827" t="s">
        <v>8219</v>
      </c>
      <c r="B827">
        <v>134</v>
      </c>
      <c r="D827" t="s">
        <v>8221</v>
      </c>
      <c r="E827">
        <v>0</v>
      </c>
    </row>
    <row r="828" spans="1:5" x14ac:dyDescent="0.2">
      <c r="A828" t="s">
        <v>8219</v>
      </c>
      <c r="B828">
        <v>20</v>
      </c>
      <c r="D828" t="s">
        <v>8221</v>
      </c>
      <c r="E828">
        <v>16</v>
      </c>
    </row>
    <row r="829" spans="1:5" x14ac:dyDescent="0.2">
      <c r="A829" t="s">
        <v>8219</v>
      </c>
      <c r="B829">
        <v>19</v>
      </c>
      <c r="D829" t="s">
        <v>8221</v>
      </c>
      <c r="E829">
        <v>7</v>
      </c>
    </row>
    <row r="830" spans="1:5" x14ac:dyDescent="0.2">
      <c r="A830" t="s">
        <v>8219</v>
      </c>
      <c r="B830">
        <v>209</v>
      </c>
      <c r="D830" t="s">
        <v>8221</v>
      </c>
      <c r="E830">
        <v>4</v>
      </c>
    </row>
    <row r="831" spans="1:5" x14ac:dyDescent="0.2">
      <c r="A831" t="s">
        <v>8219</v>
      </c>
      <c r="B831">
        <v>38</v>
      </c>
      <c r="D831" t="s">
        <v>8221</v>
      </c>
      <c r="E831">
        <v>1</v>
      </c>
    </row>
    <row r="832" spans="1:5" x14ac:dyDescent="0.2">
      <c r="A832" t="s">
        <v>8219</v>
      </c>
      <c r="B832">
        <v>24</v>
      </c>
      <c r="D832" t="s">
        <v>8221</v>
      </c>
      <c r="E832">
        <v>28</v>
      </c>
    </row>
    <row r="833" spans="1:5" x14ac:dyDescent="0.2">
      <c r="A833" t="s">
        <v>8219</v>
      </c>
      <c r="B833">
        <v>8</v>
      </c>
      <c r="D833" t="s">
        <v>8221</v>
      </c>
      <c r="E833">
        <v>1</v>
      </c>
    </row>
    <row r="834" spans="1:5" x14ac:dyDescent="0.2">
      <c r="A834" t="s">
        <v>8219</v>
      </c>
      <c r="B834">
        <v>179</v>
      </c>
      <c r="D834" t="s">
        <v>8221</v>
      </c>
      <c r="E834">
        <v>1</v>
      </c>
    </row>
    <row r="835" spans="1:5" x14ac:dyDescent="0.2">
      <c r="A835" t="s">
        <v>8219</v>
      </c>
      <c r="B835">
        <v>26</v>
      </c>
      <c r="D835" t="s">
        <v>8221</v>
      </c>
      <c r="E835">
        <v>5</v>
      </c>
    </row>
    <row r="836" spans="1:5" x14ac:dyDescent="0.2">
      <c r="A836" t="s">
        <v>8219</v>
      </c>
      <c r="B836">
        <v>131</v>
      </c>
      <c r="D836" t="s">
        <v>8221</v>
      </c>
      <c r="E836">
        <v>3</v>
      </c>
    </row>
    <row r="837" spans="1:5" x14ac:dyDescent="0.2">
      <c r="A837" t="s">
        <v>8219</v>
      </c>
      <c r="B837">
        <v>14</v>
      </c>
      <c r="D837" t="s">
        <v>8221</v>
      </c>
      <c r="E837">
        <v>2</v>
      </c>
    </row>
    <row r="838" spans="1:5" x14ac:dyDescent="0.2">
      <c r="A838" t="s">
        <v>8219</v>
      </c>
      <c r="B838">
        <v>174</v>
      </c>
      <c r="D838" t="s">
        <v>8221</v>
      </c>
      <c r="E838">
        <v>0</v>
      </c>
    </row>
    <row r="839" spans="1:5" x14ac:dyDescent="0.2">
      <c r="A839" t="s">
        <v>8219</v>
      </c>
      <c r="B839">
        <v>191</v>
      </c>
      <c r="D839" t="s">
        <v>8221</v>
      </c>
      <c r="E839">
        <v>0</v>
      </c>
    </row>
    <row r="840" spans="1:5" x14ac:dyDescent="0.2">
      <c r="A840" t="s">
        <v>8219</v>
      </c>
      <c r="B840">
        <v>38</v>
      </c>
      <c r="D840" t="s">
        <v>8221</v>
      </c>
      <c r="E840">
        <v>3</v>
      </c>
    </row>
    <row r="841" spans="1:5" x14ac:dyDescent="0.2">
      <c r="A841" t="s">
        <v>8219</v>
      </c>
      <c r="B841">
        <v>22</v>
      </c>
      <c r="D841" t="s">
        <v>8221</v>
      </c>
      <c r="E841">
        <v>0</v>
      </c>
    </row>
    <row r="842" spans="1:5" x14ac:dyDescent="0.2">
      <c r="A842" t="s">
        <v>8219</v>
      </c>
      <c r="B842">
        <v>149</v>
      </c>
      <c r="D842" t="s">
        <v>8221</v>
      </c>
      <c r="E842">
        <v>0</v>
      </c>
    </row>
    <row r="843" spans="1:5" x14ac:dyDescent="0.2">
      <c r="A843" t="s">
        <v>8219</v>
      </c>
      <c r="B843">
        <v>56</v>
      </c>
      <c r="D843" t="s">
        <v>8221</v>
      </c>
      <c r="E843">
        <v>3</v>
      </c>
    </row>
    <row r="844" spans="1:5" x14ac:dyDescent="0.2">
      <c r="A844" t="s">
        <v>8219</v>
      </c>
      <c r="B844">
        <v>19</v>
      </c>
      <c r="D844" t="s">
        <v>8221</v>
      </c>
      <c r="E844">
        <v>7</v>
      </c>
    </row>
    <row r="845" spans="1:5" x14ac:dyDescent="0.2">
      <c r="A845" t="s">
        <v>8219</v>
      </c>
      <c r="B845">
        <v>70</v>
      </c>
      <c r="D845" t="s">
        <v>8221</v>
      </c>
      <c r="E845">
        <v>25</v>
      </c>
    </row>
    <row r="846" spans="1:5" x14ac:dyDescent="0.2">
      <c r="A846" t="s">
        <v>8219</v>
      </c>
      <c r="B846">
        <v>81</v>
      </c>
      <c r="D846" t="s">
        <v>8221</v>
      </c>
      <c r="E846">
        <v>10</v>
      </c>
    </row>
    <row r="847" spans="1:5" x14ac:dyDescent="0.2">
      <c r="A847" t="s">
        <v>8219</v>
      </c>
      <c r="B847">
        <v>32</v>
      </c>
      <c r="D847" t="s">
        <v>8221</v>
      </c>
      <c r="E847">
        <v>3</v>
      </c>
    </row>
    <row r="848" spans="1:5" x14ac:dyDescent="0.2">
      <c r="A848" t="s">
        <v>8219</v>
      </c>
      <c r="B848">
        <v>26</v>
      </c>
      <c r="D848" t="s">
        <v>8221</v>
      </c>
      <c r="E848">
        <v>5</v>
      </c>
    </row>
    <row r="849" spans="1:5" x14ac:dyDescent="0.2">
      <c r="A849" t="s">
        <v>8219</v>
      </c>
      <c r="B849">
        <v>105</v>
      </c>
      <c r="D849" t="s">
        <v>8221</v>
      </c>
      <c r="E849">
        <v>5</v>
      </c>
    </row>
    <row r="850" spans="1:5" x14ac:dyDescent="0.2">
      <c r="A850" t="s">
        <v>8219</v>
      </c>
      <c r="B850">
        <v>29</v>
      </c>
      <c r="D850" t="s">
        <v>8221</v>
      </c>
      <c r="E850">
        <v>27</v>
      </c>
    </row>
    <row r="851" spans="1:5" x14ac:dyDescent="0.2">
      <c r="A851" t="s">
        <v>8219</v>
      </c>
      <c r="B851">
        <v>8</v>
      </c>
      <c r="D851" t="s">
        <v>8221</v>
      </c>
      <c r="E851">
        <v>2</v>
      </c>
    </row>
    <row r="852" spans="1:5" x14ac:dyDescent="0.2">
      <c r="A852" t="s">
        <v>8219</v>
      </c>
      <c r="B852">
        <v>89</v>
      </c>
      <c r="D852" t="s">
        <v>8221</v>
      </c>
      <c r="E852">
        <v>236</v>
      </c>
    </row>
    <row r="853" spans="1:5" x14ac:dyDescent="0.2">
      <c r="A853" t="s">
        <v>8219</v>
      </c>
      <c r="B853">
        <v>44</v>
      </c>
      <c r="D853" t="s">
        <v>8221</v>
      </c>
      <c r="E853">
        <v>1</v>
      </c>
    </row>
    <row r="854" spans="1:5" x14ac:dyDescent="0.2">
      <c r="A854" t="s">
        <v>8219</v>
      </c>
      <c r="B854">
        <v>246</v>
      </c>
      <c r="D854" t="s">
        <v>8221</v>
      </c>
      <c r="E854">
        <v>12</v>
      </c>
    </row>
    <row r="855" spans="1:5" x14ac:dyDescent="0.2">
      <c r="A855" t="s">
        <v>8219</v>
      </c>
      <c r="B855">
        <v>120</v>
      </c>
      <c r="D855" t="s">
        <v>8221</v>
      </c>
      <c r="E855">
        <v>4</v>
      </c>
    </row>
    <row r="856" spans="1:5" x14ac:dyDescent="0.2">
      <c r="A856" t="s">
        <v>8219</v>
      </c>
      <c r="B856">
        <v>26</v>
      </c>
      <c r="D856" t="s">
        <v>8221</v>
      </c>
      <c r="E856">
        <v>3</v>
      </c>
    </row>
    <row r="857" spans="1:5" x14ac:dyDescent="0.2">
      <c r="A857" t="s">
        <v>8219</v>
      </c>
      <c r="B857">
        <v>45</v>
      </c>
      <c r="D857" t="s">
        <v>8221</v>
      </c>
      <c r="E857">
        <v>99</v>
      </c>
    </row>
    <row r="858" spans="1:5" x14ac:dyDescent="0.2">
      <c r="A858" t="s">
        <v>8219</v>
      </c>
      <c r="B858">
        <v>20</v>
      </c>
      <c r="D858" t="s">
        <v>8221</v>
      </c>
      <c r="E858">
        <v>3</v>
      </c>
    </row>
    <row r="859" spans="1:5" x14ac:dyDescent="0.2">
      <c r="A859" t="s">
        <v>8219</v>
      </c>
      <c r="B859">
        <v>47</v>
      </c>
      <c r="D859" t="s">
        <v>8221</v>
      </c>
      <c r="E859">
        <v>3</v>
      </c>
    </row>
    <row r="860" spans="1:5" x14ac:dyDescent="0.2">
      <c r="A860" t="s">
        <v>8219</v>
      </c>
      <c r="B860">
        <v>13</v>
      </c>
      <c r="D860" t="s">
        <v>8221</v>
      </c>
      <c r="E860">
        <v>22</v>
      </c>
    </row>
    <row r="861" spans="1:5" x14ac:dyDescent="0.2">
      <c r="A861" t="s">
        <v>8219</v>
      </c>
      <c r="B861">
        <v>183</v>
      </c>
      <c r="D861" t="s">
        <v>8221</v>
      </c>
      <c r="E861">
        <v>4</v>
      </c>
    </row>
    <row r="862" spans="1:5" x14ac:dyDescent="0.2">
      <c r="A862" t="s">
        <v>8219</v>
      </c>
      <c r="B862">
        <v>21</v>
      </c>
      <c r="D862" t="s">
        <v>8221</v>
      </c>
      <c r="E862">
        <v>534</v>
      </c>
    </row>
    <row r="863" spans="1:5" x14ac:dyDescent="0.2">
      <c r="A863" t="s">
        <v>8219</v>
      </c>
      <c r="B863">
        <v>42</v>
      </c>
      <c r="D863" t="s">
        <v>8221</v>
      </c>
      <c r="E863">
        <v>12</v>
      </c>
    </row>
    <row r="864" spans="1:5" x14ac:dyDescent="0.2">
      <c r="A864" t="s">
        <v>8219</v>
      </c>
      <c r="B864">
        <v>54</v>
      </c>
      <c r="D864" t="s">
        <v>8221</v>
      </c>
      <c r="E864">
        <v>56</v>
      </c>
    </row>
    <row r="865" spans="1:5" x14ac:dyDescent="0.2">
      <c r="A865" t="s">
        <v>8219</v>
      </c>
      <c r="B865">
        <v>38</v>
      </c>
      <c r="D865" t="s">
        <v>8221</v>
      </c>
      <c r="E865">
        <v>11</v>
      </c>
    </row>
    <row r="866" spans="1:5" x14ac:dyDescent="0.2">
      <c r="A866" t="s">
        <v>8219</v>
      </c>
      <c r="B866">
        <v>64</v>
      </c>
      <c r="D866" t="s">
        <v>8221</v>
      </c>
      <c r="E866">
        <v>0</v>
      </c>
    </row>
    <row r="867" spans="1:5" x14ac:dyDescent="0.2">
      <c r="A867" t="s">
        <v>8219</v>
      </c>
      <c r="B867">
        <v>13</v>
      </c>
      <c r="D867" t="s">
        <v>8221</v>
      </c>
      <c r="E867">
        <v>12</v>
      </c>
    </row>
    <row r="868" spans="1:5" x14ac:dyDescent="0.2">
      <c r="A868" t="s">
        <v>8219</v>
      </c>
      <c r="B868">
        <v>33</v>
      </c>
      <c r="D868" t="s">
        <v>8221</v>
      </c>
      <c r="E868">
        <v>5</v>
      </c>
    </row>
    <row r="869" spans="1:5" x14ac:dyDescent="0.2">
      <c r="A869" t="s">
        <v>8219</v>
      </c>
      <c r="B869">
        <v>52</v>
      </c>
      <c r="D869" t="s">
        <v>8221</v>
      </c>
      <c r="E869">
        <v>24</v>
      </c>
    </row>
    <row r="870" spans="1:5" x14ac:dyDescent="0.2">
      <c r="A870" t="s">
        <v>8219</v>
      </c>
      <c r="B870">
        <v>107</v>
      </c>
      <c r="D870" t="s">
        <v>8221</v>
      </c>
      <c r="E870">
        <v>89</v>
      </c>
    </row>
    <row r="871" spans="1:5" x14ac:dyDescent="0.2">
      <c r="A871" t="s">
        <v>8219</v>
      </c>
      <c r="B871">
        <v>11</v>
      </c>
      <c r="D871" t="s">
        <v>8221</v>
      </c>
      <c r="E871">
        <v>1</v>
      </c>
    </row>
    <row r="872" spans="1:5" x14ac:dyDescent="0.2">
      <c r="A872" t="s">
        <v>8219</v>
      </c>
      <c r="B872">
        <v>34</v>
      </c>
      <c r="D872" t="s">
        <v>8221</v>
      </c>
      <c r="E872">
        <v>55</v>
      </c>
    </row>
    <row r="873" spans="1:5" x14ac:dyDescent="0.2">
      <c r="A873" t="s">
        <v>8219</v>
      </c>
      <c r="B873">
        <v>75</v>
      </c>
      <c r="D873" t="s">
        <v>8221</v>
      </c>
      <c r="E873">
        <v>2</v>
      </c>
    </row>
    <row r="874" spans="1:5" x14ac:dyDescent="0.2">
      <c r="A874" t="s">
        <v>8219</v>
      </c>
      <c r="B874">
        <v>26</v>
      </c>
      <c r="D874" t="s">
        <v>8221</v>
      </c>
      <c r="E874">
        <v>0</v>
      </c>
    </row>
    <row r="875" spans="1:5" x14ac:dyDescent="0.2">
      <c r="A875" t="s">
        <v>8219</v>
      </c>
      <c r="B875">
        <v>50</v>
      </c>
      <c r="D875" t="s">
        <v>8221</v>
      </c>
      <c r="E875">
        <v>4</v>
      </c>
    </row>
    <row r="876" spans="1:5" x14ac:dyDescent="0.2">
      <c r="A876" t="s">
        <v>8219</v>
      </c>
      <c r="B876">
        <v>80</v>
      </c>
      <c r="D876" t="s">
        <v>8221</v>
      </c>
      <c r="E876">
        <v>6</v>
      </c>
    </row>
    <row r="877" spans="1:5" x14ac:dyDescent="0.2">
      <c r="A877" t="s">
        <v>8219</v>
      </c>
      <c r="B877">
        <v>110</v>
      </c>
      <c r="D877" t="s">
        <v>8221</v>
      </c>
      <c r="E877">
        <v>4</v>
      </c>
    </row>
    <row r="878" spans="1:5" x14ac:dyDescent="0.2">
      <c r="A878" t="s">
        <v>8219</v>
      </c>
      <c r="B878">
        <v>77</v>
      </c>
      <c r="D878" t="s">
        <v>8221</v>
      </c>
      <c r="E878">
        <v>4</v>
      </c>
    </row>
    <row r="879" spans="1:5" x14ac:dyDescent="0.2">
      <c r="A879" t="s">
        <v>8219</v>
      </c>
      <c r="B879">
        <v>50</v>
      </c>
      <c r="D879" t="s">
        <v>8221</v>
      </c>
      <c r="E879">
        <v>2</v>
      </c>
    </row>
    <row r="880" spans="1:5" x14ac:dyDescent="0.2">
      <c r="A880" t="s">
        <v>8219</v>
      </c>
      <c r="B880">
        <v>145</v>
      </c>
      <c r="D880" t="s">
        <v>8221</v>
      </c>
      <c r="E880">
        <v>5</v>
      </c>
    </row>
    <row r="881" spans="1:5" x14ac:dyDescent="0.2">
      <c r="A881" t="s">
        <v>8219</v>
      </c>
      <c r="B881">
        <v>29</v>
      </c>
      <c r="D881" t="s">
        <v>8221</v>
      </c>
      <c r="E881">
        <v>83</v>
      </c>
    </row>
    <row r="882" spans="1:5" x14ac:dyDescent="0.2">
      <c r="A882" t="s">
        <v>8219</v>
      </c>
      <c r="B882">
        <v>114</v>
      </c>
      <c r="D882" t="s">
        <v>8221</v>
      </c>
      <c r="E882">
        <v>57</v>
      </c>
    </row>
    <row r="883" spans="1:5" x14ac:dyDescent="0.2">
      <c r="A883" t="s">
        <v>8219</v>
      </c>
      <c r="B883">
        <v>96</v>
      </c>
      <c r="D883" t="s">
        <v>8221</v>
      </c>
      <c r="E883">
        <v>311</v>
      </c>
    </row>
    <row r="884" spans="1:5" x14ac:dyDescent="0.2">
      <c r="A884" t="s">
        <v>8219</v>
      </c>
      <c r="B884">
        <v>31</v>
      </c>
      <c r="D884" t="s">
        <v>8221</v>
      </c>
      <c r="E884">
        <v>2</v>
      </c>
    </row>
    <row r="885" spans="1:5" x14ac:dyDescent="0.2">
      <c r="A885" t="s">
        <v>8219</v>
      </c>
      <c r="B885">
        <v>4883</v>
      </c>
      <c r="D885" t="s">
        <v>8221</v>
      </c>
      <c r="E885">
        <v>16</v>
      </c>
    </row>
    <row r="886" spans="1:5" x14ac:dyDescent="0.2">
      <c r="A886" t="s">
        <v>8219</v>
      </c>
      <c r="B886">
        <v>95</v>
      </c>
      <c r="D886" t="s">
        <v>8221</v>
      </c>
      <c r="E886">
        <v>9</v>
      </c>
    </row>
    <row r="887" spans="1:5" x14ac:dyDescent="0.2">
      <c r="A887" t="s">
        <v>8219</v>
      </c>
      <c r="B887">
        <v>2478</v>
      </c>
      <c r="D887" t="s">
        <v>8221</v>
      </c>
      <c r="E887">
        <v>1</v>
      </c>
    </row>
    <row r="888" spans="1:5" x14ac:dyDescent="0.2">
      <c r="A888" t="s">
        <v>8219</v>
      </c>
      <c r="B888">
        <v>1789</v>
      </c>
      <c r="D888" t="s">
        <v>8221</v>
      </c>
      <c r="E888">
        <v>12</v>
      </c>
    </row>
    <row r="889" spans="1:5" x14ac:dyDescent="0.2">
      <c r="A889" t="s">
        <v>8219</v>
      </c>
      <c r="B889">
        <v>680</v>
      </c>
      <c r="D889" t="s">
        <v>8221</v>
      </c>
      <c r="E889">
        <v>0</v>
      </c>
    </row>
    <row r="890" spans="1:5" x14ac:dyDescent="0.2">
      <c r="A890" t="s">
        <v>8219</v>
      </c>
      <c r="B890">
        <v>70</v>
      </c>
      <c r="D890" t="s">
        <v>8221</v>
      </c>
      <c r="E890">
        <v>20</v>
      </c>
    </row>
    <row r="891" spans="1:5" x14ac:dyDescent="0.2">
      <c r="A891" t="s">
        <v>8219</v>
      </c>
      <c r="B891">
        <v>23</v>
      </c>
      <c r="D891" t="s">
        <v>8221</v>
      </c>
      <c r="E891">
        <v>16</v>
      </c>
    </row>
    <row r="892" spans="1:5" x14ac:dyDescent="0.2">
      <c r="A892" t="s">
        <v>8219</v>
      </c>
      <c r="B892">
        <v>4245</v>
      </c>
      <c r="D892" t="s">
        <v>8221</v>
      </c>
      <c r="E892">
        <v>33</v>
      </c>
    </row>
    <row r="893" spans="1:5" x14ac:dyDescent="0.2">
      <c r="A893" t="s">
        <v>8219</v>
      </c>
      <c r="B893">
        <v>943</v>
      </c>
      <c r="D893" t="s">
        <v>8221</v>
      </c>
      <c r="E893">
        <v>2</v>
      </c>
    </row>
    <row r="894" spans="1:5" x14ac:dyDescent="0.2">
      <c r="A894" t="s">
        <v>8219</v>
      </c>
      <c r="B894">
        <v>1876</v>
      </c>
      <c r="D894" t="s">
        <v>8221</v>
      </c>
      <c r="E894">
        <v>6</v>
      </c>
    </row>
    <row r="895" spans="1:5" x14ac:dyDescent="0.2">
      <c r="A895" t="s">
        <v>8219</v>
      </c>
      <c r="B895">
        <v>834</v>
      </c>
      <c r="D895" t="s">
        <v>8221</v>
      </c>
      <c r="E895">
        <v>0</v>
      </c>
    </row>
    <row r="896" spans="1:5" x14ac:dyDescent="0.2">
      <c r="A896" t="s">
        <v>8219</v>
      </c>
      <c r="B896">
        <v>682</v>
      </c>
      <c r="D896" t="s">
        <v>8221</v>
      </c>
      <c r="E896">
        <v>3</v>
      </c>
    </row>
    <row r="897" spans="1:5" x14ac:dyDescent="0.2">
      <c r="A897" t="s">
        <v>8219</v>
      </c>
      <c r="B897">
        <v>147</v>
      </c>
      <c r="D897" t="s">
        <v>8221</v>
      </c>
      <c r="E897">
        <v>0</v>
      </c>
    </row>
    <row r="898" spans="1:5" x14ac:dyDescent="0.2">
      <c r="A898" t="s">
        <v>8219</v>
      </c>
      <c r="B898">
        <v>415</v>
      </c>
      <c r="D898" t="s">
        <v>8221</v>
      </c>
      <c r="E898">
        <v>3</v>
      </c>
    </row>
    <row r="899" spans="1:5" x14ac:dyDescent="0.2">
      <c r="A899" t="s">
        <v>8219</v>
      </c>
      <c r="B899">
        <v>290</v>
      </c>
      <c r="D899" t="s">
        <v>8221</v>
      </c>
      <c r="E899">
        <v>13</v>
      </c>
    </row>
    <row r="900" spans="1:5" x14ac:dyDescent="0.2">
      <c r="A900" t="s">
        <v>8219</v>
      </c>
      <c r="B900">
        <v>365</v>
      </c>
      <c r="D900" t="s">
        <v>8221</v>
      </c>
      <c r="E900">
        <v>6</v>
      </c>
    </row>
    <row r="901" spans="1:5" x14ac:dyDescent="0.2">
      <c r="A901" t="s">
        <v>8219</v>
      </c>
      <c r="B901">
        <v>660</v>
      </c>
      <c r="D901" t="s">
        <v>8221</v>
      </c>
      <c r="E901">
        <v>1</v>
      </c>
    </row>
    <row r="902" spans="1:5" x14ac:dyDescent="0.2">
      <c r="A902" t="s">
        <v>8219</v>
      </c>
      <c r="B902">
        <v>1356</v>
      </c>
      <c r="D902" t="s">
        <v>8221</v>
      </c>
      <c r="E902">
        <v>0</v>
      </c>
    </row>
    <row r="903" spans="1:5" x14ac:dyDescent="0.2">
      <c r="A903" t="s">
        <v>8219</v>
      </c>
      <c r="B903">
        <v>424</v>
      </c>
      <c r="D903" t="s">
        <v>8221</v>
      </c>
      <c r="E903">
        <v>5</v>
      </c>
    </row>
    <row r="904" spans="1:5" x14ac:dyDescent="0.2">
      <c r="A904" t="s">
        <v>8219</v>
      </c>
      <c r="B904">
        <v>33</v>
      </c>
      <c r="D904" t="s">
        <v>8221</v>
      </c>
      <c r="E904">
        <v>0</v>
      </c>
    </row>
    <row r="905" spans="1:5" x14ac:dyDescent="0.2">
      <c r="A905" t="s">
        <v>8219</v>
      </c>
      <c r="B905">
        <v>1633</v>
      </c>
      <c r="D905" t="s">
        <v>8221</v>
      </c>
      <c r="E905">
        <v>36</v>
      </c>
    </row>
    <row r="906" spans="1:5" x14ac:dyDescent="0.2">
      <c r="A906" t="s">
        <v>8219</v>
      </c>
      <c r="B906">
        <v>306</v>
      </c>
      <c r="D906" t="s">
        <v>8221</v>
      </c>
      <c r="E906">
        <v>1</v>
      </c>
    </row>
    <row r="907" spans="1:5" x14ac:dyDescent="0.2">
      <c r="A907" t="s">
        <v>8219</v>
      </c>
      <c r="B907">
        <v>205</v>
      </c>
      <c r="D907" t="s">
        <v>8221</v>
      </c>
      <c r="E907">
        <v>1</v>
      </c>
    </row>
    <row r="908" spans="1:5" x14ac:dyDescent="0.2">
      <c r="A908" t="s">
        <v>8219</v>
      </c>
      <c r="B908">
        <v>1281</v>
      </c>
      <c r="D908" t="s">
        <v>8221</v>
      </c>
      <c r="E908">
        <v>1</v>
      </c>
    </row>
    <row r="909" spans="1:5" x14ac:dyDescent="0.2">
      <c r="A909" t="s">
        <v>8219</v>
      </c>
      <c r="B909">
        <v>103</v>
      </c>
      <c r="D909" t="s">
        <v>8221</v>
      </c>
      <c r="E909">
        <v>9</v>
      </c>
    </row>
    <row r="910" spans="1:5" x14ac:dyDescent="0.2">
      <c r="A910" t="s">
        <v>8219</v>
      </c>
      <c r="B910">
        <v>1513</v>
      </c>
      <c r="D910" t="s">
        <v>8221</v>
      </c>
      <c r="E910">
        <v>1</v>
      </c>
    </row>
    <row r="911" spans="1:5" x14ac:dyDescent="0.2">
      <c r="A911" t="s">
        <v>8219</v>
      </c>
      <c r="B911">
        <v>405</v>
      </c>
      <c r="D911" t="s">
        <v>8221</v>
      </c>
      <c r="E911">
        <v>0</v>
      </c>
    </row>
    <row r="912" spans="1:5" x14ac:dyDescent="0.2">
      <c r="A912" t="s">
        <v>8219</v>
      </c>
      <c r="B912">
        <v>510</v>
      </c>
      <c r="D912" t="s">
        <v>8221</v>
      </c>
      <c r="E912">
        <v>1</v>
      </c>
    </row>
    <row r="913" spans="1:5" x14ac:dyDescent="0.2">
      <c r="A913" t="s">
        <v>8219</v>
      </c>
      <c r="B913">
        <v>1887</v>
      </c>
      <c r="D913" t="s">
        <v>8221</v>
      </c>
      <c r="E913">
        <v>1</v>
      </c>
    </row>
    <row r="914" spans="1:5" x14ac:dyDescent="0.2">
      <c r="A914" t="s">
        <v>8219</v>
      </c>
      <c r="B914">
        <v>701</v>
      </c>
      <c r="D914" t="s">
        <v>8221</v>
      </c>
      <c r="E914">
        <v>4</v>
      </c>
    </row>
    <row r="915" spans="1:5" x14ac:dyDescent="0.2">
      <c r="A915" t="s">
        <v>8219</v>
      </c>
      <c r="B915">
        <v>3863</v>
      </c>
      <c r="D915" t="s">
        <v>8221</v>
      </c>
      <c r="E915">
        <v>2</v>
      </c>
    </row>
    <row r="916" spans="1:5" x14ac:dyDescent="0.2">
      <c r="A916" t="s">
        <v>8219</v>
      </c>
      <c r="B916">
        <v>238</v>
      </c>
      <c r="D916" t="s">
        <v>8221</v>
      </c>
      <c r="E916">
        <v>2</v>
      </c>
    </row>
    <row r="917" spans="1:5" x14ac:dyDescent="0.2">
      <c r="A917" t="s">
        <v>8219</v>
      </c>
      <c r="B917">
        <v>2051</v>
      </c>
      <c r="D917" t="s">
        <v>8221</v>
      </c>
      <c r="E917">
        <v>2</v>
      </c>
    </row>
    <row r="918" spans="1:5" x14ac:dyDescent="0.2">
      <c r="A918" t="s">
        <v>8219</v>
      </c>
      <c r="B918">
        <v>402</v>
      </c>
      <c r="D918" t="s">
        <v>8221</v>
      </c>
      <c r="E918">
        <v>0</v>
      </c>
    </row>
    <row r="919" spans="1:5" x14ac:dyDescent="0.2">
      <c r="A919" t="s">
        <v>8219</v>
      </c>
      <c r="B919">
        <v>253</v>
      </c>
      <c r="D919" t="s">
        <v>8221</v>
      </c>
      <c r="E919">
        <v>2</v>
      </c>
    </row>
    <row r="920" spans="1:5" x14ac:dyDescent="0.2">
      <c r="A920" t="s">
        <v>8219</v>
      </c>
      <c r="B920">
        <v>473</v>
      </c>
      <c r="D920" t="s">
        <v>8221</v>
      </c>
      <c r="E920">
        <v>4</v>
      </c>
    </row>
    <row r="921" spans="1:5" x14ac:dyDescent="0.2">
      <c r="A921" t="s">
        <v>8219</v>
      </c>
      <c r="B921">
        <v>821</v>
      </c>
      <c r="D921" t="s">
        <v>8221</v>
      </c>
      <c r="E921">
        <v>2</v>
      </c>
    </row>
    <row r="922" spans="1:5" x14ac:dyDescent="0.2">
      <c r="A922" t="s">
        <v>8219</v>
      </c>
      <c r="B922">
        <v>388</v>
      </c>
      <c r="D922" t="s">
        <v>8221</v>
      </c>
      <c r="E922">
        <v>0</v>
      </c>
    </row>
    <row r="923" spans="1:5" x14ac:dyDescent="0.2">
      <c r="A923" t="s">
        <v>8219</v>
      </c>
      <c r="B923">
        <v>813</v>
      </c>
      <c r="D923" t="s">
        <v>8221</v>
      </c>
      <c r="E923">
        <v>1</v>
      </c>
    </row>
    <row r="924" spans="1:5" x14ac:dyDescent="0.2">
      <c r="A924" t="s">
        <v>8219</v>
      </c>
      <c r="B924">
        <v>1945</v>
      </c>
      <c r="D924" t="s">
        <v>8221</v>
      </c>
      <c r="E924">
        <v>0</v>
      </c>
    </row>
    <row r="925" spans="1:5" x14ac:dyDescent="0.2">
      <c r="A925" t="s">
        <v>8219</v>
      </c>
      <c r="B925">
        <v>1637</v>
      </c>
      <c r="D925" t="s">
        <v>8221</v>
      </c>
      <c r="E925">
        <v>2</v>
      </c>
    </row>
    <row r="926" spans="1:5" x14ac:dyDescent="0.2">
      <c r="A926" t="s">
        <v>8219</v>
      </c>
      <c r="B926">
        <v>1375</v>
      </c>
      <c r="D926" t="s">
        <v>8221</v>
      </c>
      <c r="E926">
        <v>7</v>
      </c>
    </row>
    <row r="927" spans="1:5" x14ac:dyDescent="0.2">
      <c r="A927" t="s">
        <v>8219</v>
      </c>
      <c r="B927">
        <v>17</v>
      </c>
      <c r="D927" t="s">
        <v>8221</v>
      </c>
      <c r="E927">
        <v>5</v>
      </c>
    </row>
    <row r="928" spans="1:5" x14ac:dyDescent="0.2">
      <c r="A928" t="s">
        <v>8219</v>
      </c>
      <c r="B928">
        <v>354</v>
      </c>
      <c r="D928" t="s">
        <v>8221</v>
      </c>
      <c r="E928">
        <v>0</v>
      </c>
    </row>
    <row r="929" spans="1:5" x14ac:dyDescent="0.2">
      <c r="A929" t="s">
        <v>8219</v>
      </c>
      <c r="B929">
        <v>191</v>
      </c>
      <c r="D929" t="s">
        <v>8221</v>
      </c>
      <c r="E929">
        <v>0</v>
      </c>
    </row>
    <row r="930" spans="1:5" x14ac:dyDescent="0.2">
      <c r="A930" t="s">
        <v>8219</v>
      </c>
      <c r="B930">
        <v>303</v>
      </c>
      <c r="D930" t="s">
        <v>8221</v>
      </c>
      <c r="E930">
        <v>0</v>
      </c>
    </row>
    <row r="931" spans="1:5" x14ac:dyDescent="0.2">
      <c r="A931" t="s">
        <v>8219</v>
      </c>
      <c r="B931">
        <v>137</v>
      </c>
      <c r="D931" t="s">
        <v>8221</v>
      </c>
      <c r="E931">
        <v>2</v>
      </c>
    </row>
    <row r="932" spans="1:5" x14ac:dyDescent="0.2">
      <c r="A932" t="s">
        <v>8219</v>
      </c>
      <c r="B932">
        <v>41</v>
      </c>
      <c r="D932" t="s">
        <v>8221</v>
      </c>
      <c r="E932">
        <v>0</v>
      </c>
    </row>
    <row r="933" spans="1:5" x14ac:dyDescent="0.2">
      <c r="A933" t="s">
        <v>8219</v>
      </c>
      <c r="B933">
        <v>398</v>
      </c>
      <c r="D933" t="s">
        <v>8221</v>
      </c>
      <c r="E933">
        <v>0</v>
      </c>
    </row>
    <row r="934" spans="1:5" x14ac:dyDescent="0.2">
      <c r="A934" t="s">
        <v>8219</v>
      </c>
      <c r="B934">
        <v>1737</v>
      </c>
      <c r="D934" t="s">
        <v>8221</v>
      </c>
      <c r="E934">
        <v>28</v>
      </c>
    </row>
    <row r="935" spans="1:5" x14ac:dyDescent="0.2">
      <c r="A935" t="s">
        <v>8219</v>
      </c>
      <c r="B935">
        <v>971</v>
      </c>
      <c r="D935" t="s">
        <v>8221</v>
      </c>
      <c r="E935">
        <v>2</v>
      </c>
    </row>
    <row r="936" spans="1:5" x14ac:dyDescent="0.2">
      <c r="A936" t="s">
        <v>8219</v>
      </c>
      <c r="B936">
        <v>183</v>
      </c>
      <c r="D936" t="s">
        <v>8221</v>
      </c>
      <c r="E936">
        <v>0</v>
      </c>
    </row>
    <row r="937" spans="1:5" x14ac:dyDescent="0.2">
      <c r="A937" t="s">
        <v>8219</v>
      </c>
      <c r="B937">
        <v>4562</v>
      </c>
      <c r="D937" t="s">
        <v>8221</v>
      </c>
      <c r="E937">
        <v>0</v>
      </c>
    </row>
    <row r="938" spans="1:5" x14ac:dyDescent="0.2">
      <c r="A938" t="s">
        <v>8219</v>
      </c>
      <c r="B938">
        <v>26457</v>
      </c>
      <c r="D938" t="s">
        <v>8221</v>
      </c>
      <c r="E938">
        <v>0</v>
      </c>
    </row>
    <row r="939" spans="1:5" x14ac:dyDescent="0.2">
      <c r="A939" t="s">
        <v>8219</v>
      </c>
      <c r="B939">
        <v>162</v>
      </c>
      <c r="D939" t="s">
        <v>8221</v>
      </c>
      <c r="E939">
        <v>4</v>
      </c>
    </row>
    <row r="940" spans="1:5" x14ac:dyDescent="0.2">
      <c r="A940" t="s">
        <v>8219</v>
      </c>
      <c r="B940">
        <v>479</v>
      </c>
      <c r="D940" t="s">
        <v>8221</v>
      </c>
      <c r="E940">
        <v>12</v>
      </c>
    </row>
    <row r="941" spans="1:5" x14ac:dyDescent="0.2">
      <c r="A941" t="s">
        <v>8219</v>
      </c>
      <c r="B941">
        <v>426</v>
      </c>
      <c r="D941" t="s">
        <v>8221</v>
      </c>
      <c r="E941">
        <v>0</v>
      </c>
    </row>
    <row r="942" spans="1:5" x14ac:dyDescent="0.2">
      <c r="A942" t="s">
        <v>8219</v>
      </c>
      <c r="B942">
        <v>450</v>
      </c>
      <c r="D942" t="s">
        <v>8221</v>
      </c>
      <c r="E942">
        <v>33</v>
      </c>
    </row>
    <row r="943" spans="1:5" x14ac:dyDescent="0.2">
      <c r="A943" t="s">
        <v>8219</v>
      </c>
      <c r="B943">
        <v>1780</v>
      </c>
      <c r="D943" t="s">
        <v>8221</v>
      </c>
      <c r="E943">
        <v>0</v>
      </c>
    </row>
    <row r="944" spans="1:5" x14ac:dyDescent="0.2">
      <c r="A944" t="s">
        <v>8219</v>
      </c>
      <c r="B944">
        <v>122</v>
      </c>
      <c r="D944" t="s">
        <v>8221</v>
      </c>
      <c r="E944">
        <v>4</v>
      </c>
    </row>
    <row r="945" spans="1:5" x14ac:dyDescent="0.2">
      <c r="A945" t="s">
        <v>8219</v>
      </c>
      <c r="B945">
        <v>95</v>
      </c>
      <c r="D945" t="s">
        <v>8221</v>
      </c>
      <c r="E945">
        <v>0</v>
      </c>
    </row>
    <row r="946" spans="1:5" x14ac:dyDescent="0.2">
      <c r="A946" t="s">
        <v>8219</v>
      </c>
      <c r="B946">
        <v>325</v>
      </c>
      <c r="D946" t="s">
        <v>8221</v>
      </c>
      <c r="E946">
        <v>11</v>
      </c>
    </row>
    <row r="947" spans="1:5" x14ac:dyDescent="0.2">
      <c r="A947" t="s">
        <v>8219</v>
      </c>
      <c r="B947">
        <v>353</v>
      </c>
      <c r="D947" t="s">
        <v>8221</v>
      </c>
      <c r="E947">
        <v>1</v>
      </c>
    </row>
    <row r="948" spans="1:5" x14ac:dyDescent="0.2">
      <c r="A948" t="s">
        <v>8219</v>
      </c>
      <c r="B948">
        <v>105</v>
      </c>
      <c r="D948" t="s">
        <v>8221</v>
      </c>
      <c r="E948">
        <v>5</v>
      </c>
    </row>
    <row r="949" spans="1:5" x14ac:dyDescent="0.2">
      <c r="A949" t="s">
        <v>8219</v>
      </c>
      <c r="B949">
        <v>729</v>
      </c>
      <c r="D949" t="s">
        <v>8221</v>
      </c>
      <c r="E949">
        <v>0</v>
      </c>
    </row>
    <row r="950" spans="1:5" x14ac:dyDescent="0.2">
      <c r="A950" t="s">
        <v>8219</v>
      </c>
      <c r="B950">
        <v>454</v>
      </c>
      <c r="D950" t="s">
        <v>8221</v>
      </c>
      <c r="E950">
        <v>1</v>
      </c>
    </row>
    <row r="951" spans="1:5" x14ac:dyDescent="0.2">
      <c r="A951" t="s">
        <v>8219</v>
      </c>
      <c r="B951">
        <v>539</v>
      </c>
      <c r="D951" t="s">
        <v>8221</v>
      </c>
      <c r="E951">
        <v>1</v>
      </c>
    </row>
    <row r="952" spans="1:5" x14ac:dyDescent="0.2">
      <c r="A952" t="s">
        <v>8219</v>
      </c>
      <c r="B952">
        <v>79</v>
      </c>
      <c r="D952" t="s">
        <v>8221</v>
      </c>
      <c r="E952">
        <v>6</v>
      </c>
    </row>
    <row r="953" spans="1:5" x14ac:dyDescent="0.2">
      <c r="A953" t="s">
        <v>8219</v>
      </c>
      <c r="B953">
        <v>94</v>
      </c>
      <c r="D953" t="s">
        <v>8221</v>
      </c>
      <c r="E953">
        <v>8</v>
      </c>
    </row>
    <row r="954" spans="1:5" x14ac:dyDescent="0.2">
      <c r="A954" t="s">
        <v>8219</v>
      </c>
      <c r="B954">
        <v>625</v>
      </c>
      <c r="D954" t="s">
        <v>8221</v>
      </c>
      <c r="E954">
        <v>1</v>
      </c>
    </row>
    <row r="955" spans="1:5" x14ac:dyDescent="0.2">
      <c r="A955" t="s">
        <v>8219</v>
      </c>
      <c r="B955">
        <v>508</v>
      </c>
      <c r="D955" t="s">
        <v>8221</v>
      </c>
      <c r="E955">
        <v>0</v>
      </c>
    </row>
    <row r="956" spans="1:5" x14ac:dyDescent="0.2">
      <c r="A956" t="s">
        <v>8219</v>
      </c>
      <c r="B956">
        <v>531</v>
      </c>
      <c r="D956" t="s">
        <v>8221</v>
      </c>
      <c r="E956">
        <v>2</v>
      </c>
    </row>
    <row r="957" spans="1:5" x14ac:dyDescent="0.2">
      <c r="A957" t="s">
        <v>8219</v>
      </c>
      <c r="B957">
        <v>158</v>
      </c>
      <c r="D957" t="s">
        <v>8221</v>
      </c>
      <c r="E957">
        <v>1</v>
      </c>
    </row>
    <row r="958" spans="1:5" x14ac:dyDescent="0.2">
      <c r="A958" t="s">
        <v>8219</v>
      </c>
      <c r="B958">
        <v>508</v>
      </c>
      <c r="D958" t="s">
        <v>8221</v>
      </c>
      <c r="E958">
        <v>0</v>
      </c>
    </row>
    <row r="959" spans="1:5" x14ac:dyDescent="0.2">
      <c r="A959" t="s">
        <v>8219</v>
      </c>
      <c r="B959">
        <v>644</v>
      </c>
      <c r="D959" t="s">
        <v>8221</v>
      </c>
      <c r="E959">
        <v>1</v>
      </c>
    </row>
    <row r="960" spans="1:5" x14ac:dyDescent="0.2">
      <c r="A960" t="s">
        <v>8219</v>
      </c>
      <c r="B960">
        <v>848</v>
      </c>
      <c r="D960" t="s">
        <v>8221</v>
      </c>
      <c r="E960">
        <v>19</v>
      </c>
    </row>
    <row r="961" spans="1:5" x14ac:dyDescent="0.2">
      <c r="A961" t="s">
        <v>8219</v>
      </c>
      <c r="B961">
        <v>429</v>
      </c>
      <c r="D961" t="s">
        <v>8221</v>
      </c>
      <c r="E961">
        <v>27</v>
      </c>
    </row>
    <row r="962" spans="1:5" x14ac:dyDescent="0.2">
      <c r="A962" t="s">
        <v>8219</v>
      </c>
      <c r="B962">
        <v>204</v>
      </c>
      <c r="D962" t="s">
        <v>8221</v>
      </c>
      <c r="E962">
        <v>7</v>
      </c>
    </row>
    <row r="963" spans="1:5" x14ac:dyDescent="0.2">
      <c r="A963" t="s">
        <v>8219</v>
      </c>
      <c r="B963">
        <v>379</v>
      </c>
      <c r="D963" t="s">
        <v>8221</v>
      </c>
      <c r="E963">
        <v>14</v>
      </c>
    </row>
    <row r="964" spans="1:5" x14ac:dyDescent="0.2">
      <c r="A964" t="s">
        <v>8219</v>
      </c>
      <c r="B964">
        <v>271</v>
      </c>
      <c r="D964" t="s">
        <v>8221</v>
      </c>
      <c r="E964">
        <v>5</v>
      </c>
    </row>
    <row r="965" spans="1:5" x14ac:dyDescent="0.2">
      <c r="A965" t="s">
        <v>8219</v>
      </c>
      <c r="B965">
        <v>120</v>
      </c>
      <c r="D965" t="s">
        <v>8221</v>
      </c>
      <c r="E965">
        <v>30</v>
      </c>
    </row>
    <row r="966" spans="1:5" x14ac:dyDescent="0.2">
      <c r="A966" t="s">
        <v>8219</v>
      </c>
      <c r="B966">
        <v>140</v>
      </c>
      <c r="D966" t="s">
        <v>8221</v>
      </c>
      <c r="E966">
        <v>1</v>
      </c>
    </row>
    <row r="967" spans="1:5" x14ac:dyDescent="0.2">
      <c r="A967" t="s">
        <v>8219</v>
      </c>
      <c r="B967">
        <v>193</v>
      </c>
      <c r="D967" t="s">
        <v>8221</v>
      </c>
      <c r="E967">
        <v>0</v>
      </c>
    </row>
    <row r="968" spans="1:5" x14ac:dyDescent="0.2">
      <c r="A968" t="s">
        <v>8219</v>
      </c>
      <c r="B968">
        <v>180</v>
      </c>
      <c r="D968" t="s">
        <v>8221</v>
      </c>
      <c r="E968">
        <v>60</v>
      </c>
    </row>
    <row r="969" spans="1:5" x14ac:dyDescent="0.2">
      <c r="A969" t="s">
        <v>8219</v>
      </c>
      <c r="B969">
        <v>263</v>
      </c>
      <c r="D969" t="s">
        <v>8221</v>
      </c>
      <c r="E969">
        <v>84</v>
      </c>
    </row>
    <row r="970" spans="1:5" x14ac:dyDescent="0.2">
      <c r="A970" t="s">
        <v>8219</v>
      </c>
      <c r="B970">
        <v>217</v>
      </c>
      <c r="D970" t="s">
        <v>8221</v>
      </c>
      <c r="E970">
        <v>47</v>
      </c>
    </row>
    <row r="971" spans="1:5" x14ac:dyDescent="0.2">
      <c r="A971" t="s">
        <v>8219</v>
      </c>
      <c r="B971">
        <v>443</v>
      </c>
      <c r="D971" t="s">
        <v>8221</v>
      </c>
      <c r="E971">
        <v>66</v>
      </c>
    </row>
    <row r="972" spans="1:5" x14ac:dyDescent="0.2">
      <c r="A972" t="s">
        <v>8219</v>
      </c>
      <c r="B972">
        <v>1373</v>
      </c>
      <c r="D972" t="s">
        <v>8221</v>
      </c>
      <c r="E972">
        <v>171</v>
      </c>
    </row>
    <row r="973" spans="1:5" x14ac:dyDescent="0.2">
      <c r="A973" t="s">
        <v>8219</v>
      </c>
      <c r="B973">
        <v>742</v>
      </c>
      <c r="D973" t="s">
        <v>8221</v>
      </c>
      <c r="E973">
        <v>29</v>
      </c>
    </row>
    <row r="974" spans="1:5" x14ac:dyDescent="0.2">
      <c r="A974" t="s">
        <v>8219</v>
      </c>
      <c r="B974">
        <v>170</v>
      </c>
      <c r="D974" t="s">
        <v>8221</v>
      </c>
      <c r="E974">
        <v>9</v>
      </c>
    </row>
    <row r="975" spans="1:5" x14ac:dyDescent="0.2">
      <c r="A975" t="s">
        <v>8219</v>
      </c>
      <c r="B975">
        <v>242</v>
      </c>
      <c r="D975" t="s">
        <v>8221</v>
      </c>
      <c r="E975">
        <v>27</v>
      </c>
    </row>
    <row r="976" spans="1:5" x14ac:dyDescent="0.2">
      <c r="A976" t="s">
        <v>8219</v>
      </c>
      <c r="B976">
        <v>541</v>
      </c>
      <c r="D976" t="s">
        <v>8221</v>
      </c>
      <c r="E976">
        <v>2</v>
      </c>
    </row>
    <row r="977" spans="1:5" x14ac:dyDescent="0.2">
      <c r="A977" t="s">
        <v>8219</v>
      </c>
      <c r="B977">
        <v>121</v>
      </c>
      <c r="D977" t="s">
        <v>8221</v>
      </c>
      <c r="E977">
        <v>3</v>
      </c>
    </row>
    <row r="978" spans="1:5" x14ac:dyDescent="0.2">
      <c r="A978" t="s">
        <v>8219</v>
      </c>
      <c r="B978">
        <v>621</v>
      </c>
      <c r="D978" t="s">
        <v>8221</v>
      </c>
      <c r="E978">
        <v>4</v>
      </c>
    </row>
    <row r="979" spans="1:5" x14ac:dyDescent="0.2">
      <c r="A979" t="s">
        <v>8219</v>
      </c>
      <c r="B979">
        <v>101</v>
      </c>
      <c r="D979" t="s">
        <v>8221</v>
      </c>
      <c r="E979">
        <v>2</v>
      </c>
    </row>
    <row r="980" spans="1:5" x14ac:dyDescent="0.2">
      <c r="A980" t="s">
        <v>8219</v>
      </c>
      <c r="B980">
        <v>554</v>
      </c>
      <c r="D980" t="s">
        <v>8221</v>
      </c>
      <c r="E980">
        <v>20</v>
      </c>
    </row>
    <row r="981" spans="1:5" x14ac:dyDescent="0.2">
      <c r="A981" t="s">
        <v>8219</v>
      </c>
      <c r="B981">
        <v>666</v>
      </c>
      <c r="D981" t="s">
        <v>8221</v>
      </c>
      <c r="E981">
        <v>3</v>
      </c>
    </row>
    <row r="982" spans="1:5" x14ac:dyDescent="0.2">
      <c r="A982" t="s">
        <v>8219</v>
      </c>
      <c r="B982">
        <v>410</v>
      </c>
      <c r="D982" t="s">
        <v>8221</v>
      </c>
      <c r="E982">
        <v>4</v>
      </c>
    </row>
    <row r="983" spans="1:5" x14ac:dyDescent="0.2">
      <c r="A983" t="s">
        <v>8219</v>
      </c>
      <c r="B983">
        <v>375</v>
      </c>
      <c r="D983" t="s">
        <v>8221</v>
      </c>
      <c r="E983">
        <v>1</v>
      </c>
    </row>
    <row r="984" spans="1:5" x14ac:dyDescent="0.2">
      <c r="A984" t="s">
        <v>8219</v>
      </c>
      <c r="B984">
        <v>1364</v>
      </c>
      <c r="D984" t="s">
        <v>8221</v>
      </c>
      <c r="E984">
        <v>0</v>
      </c>
    </row>
    <row r="985" spans="1:5" x14ac:dyDescent="0.2">
      <c r="A985" t="s">
        <v>8219</v>
      </c>
      <c r="B985">
        <v>35</v>
      </c>
      <c r="D985" t="s">
        <v>8221</v>
      </c>
      <c r="E985">
        <v>0</v>
      </c>
    </row>
    <row r="986" spans="1:5" x14ac:dyDescent="0.2">
      <c r="A986" t="s">
        <v>8219</v>
      </c>
      <c r="B986">
        <v>203</v>
      </c>
      <c r="D986" t="s">
        <v>8221</v>
      </c>
      <c r="E986">
        <v>14</v>
      </c>
    </row>
    <row r="987" spans="1:5" x14ac:dyDescent="0.2">
      <c r="A987" t="s">
        <v>8219</v>
      </c>
      <c r="B987">
        <v>49</v>
      </c>
      <c r="D987" t="s">
        <v>8221</v>
      </c>
      <c r="E987">
        <v>1</v>
      </c>
    </row>
    <row r="988" spans="1:5" x14ac:dyDescent="0.2">
      <c r="A988" t="s">
        <v>8219</v>
      </c>
      <c r="B988">
        <v>5812</v>
      </c>
      <c r="D988" t="s">
        <v>8221</v>
      </c>
      <c r="E988">
        <v>118</v>
      </c>
    </row>
    <row r="989" spans="1:5" x14ac:dyDescent="0.2">
      <c r="A989" t="s">
        <v>8219</v>
      </c>
      <c r="B989">
        <v>1556</v>
      </c>
      <c r="D989" t="s">
        <v>8221</v>
      </c>
      <c r="E989">
        <v>2</v>
      </c>
    </row>
    <row r="990" spans="1:5" x14ac:dyDescent="0.2">
      <c r="A990" t="s">
        <v>8219</v>
      </c>
      <c r="B990">
        <v>65</v>
      </c>
      <c r="D990" t="s">
        <v>8221</v>
      </c>
      <c r="E990">
        <v>1</v>
      </c>
    </row>
    <row r="991" spans="1:5" x14ac:dyDescent="0.2">
      <c r="A991" t="s">
        <v>8219</v>
      </c>
      <c r="B991">
        <v>10</v>
      </c>
      <c r="D991" t="s">
        <v>8221</v>
      </c>
      <c r="E991">
        <v>3</v>
      </c>
    </row>
    <row r="992" spans="1:5" x14ac:dyDescent="0.2">
      <c r="A992" t="s">
        <v>8219</v>
      </c>
      <c r="B992">
        <v>76</v>
      </c>
      <c r="D992" t="s">
        <v>8221</v>
      </c>
      <c r="E992">
        <v>1</v>
      </c>
    </row>
    <row r="993" spans="1:5" x14ac:dyDescent="0.2">
      <c r="A993" t="s">
        <v>8219</v>
      </c>
      <c r="B993">
        <v>263</v>
      </c>
      <c r="D993" t="s">
        <v>8221</v>
      </c>
      <c r="E993">
        <v>3</v>
      </c>
    </row>
    <row r="994" spans="1:5" x14ac:dyDescent="0.2">
      <c r="A994" t="s">
        <v>8219</v>
      </c>
      <c r="B994">
        <v>1530</v>
      </c>
      <c r="D994" t="s">
        <v>8221</v>
      </c>
      <c r="E994">
        <v>38</v>
      </c>
    </row>
    <row r="995" spans="1:5" x14ac:dyDescent="0.2">
      <c r="A995" t="s">
        <v>8219</v>
      </c>
      <c r="B995">
        <v>278</v>
      </c>
      <c r="D995" t="s">
        <v>8221</v>
      </c>
      <c r="E995">
        <v>52</v>
      </c>
    </row>
    <row r="996" spans="1:5" x14ac:dyDescent="0.2">
      <c r="A996" t="s">
        <v>8219</v>
      </c>
      <c r="B996">
        <v>350</v>
      </c>
      <c r="D996" t="s">
        <v>8221</v>
      </c>
      <c r="E996">
        <v>2</v>
      </c>
    </row>
    <row r="997" spans="1:5" x14ac:dyDescent="0.2">
      <c r="A997" t="s">
        <v>8219</v>
      </c>
      <c r="B997">
        <v>470</v>
      </c>
      <c r="D997" t="s">
        <v>8221</v>
      </c>
      <c r="E997">
        <v>0</v>
      </c>
    </row>
    <row r="998" spans="1:5" x14ac:dyDescent="0.2">
      <c r="A998" t="s">
        <v>8219</v>
      </c>
      <c r="B998">
        <v>3</v>
      </c>
      <c r="D998" t="s">
        <v>8221</v>
      </c>
      <c r="E998">
        <v>4</v>
      </c>
    </row>
    <row r="999" spans="1:5" x14ac:dyDescent="0.2">
      <c r="A999" t="s">
        <v>8219</v>
      </c>
      <c r="B999">
        <v>8200</v>
      </c>
      <c r="D999" t="s">
        <v>8221</v>
      </c>
      <c r="E999">
        <v>4</v>
      </c>
    </row>
    <row r="1000" spans="1:5" x14ac:dyDescent="0.2">
      <c r="A1000" t="s">
        <v>8219</v>
      </c>
      <c r="B1000">
        <v>8359</v>
      </c>
      <c r="D1000" t="s">
        <v>8221</v>
      </c>
      <c r="E1000">
        <v>18</v>
      </c>
    </row>
    <row r="1001" spans="1:5" x14ac:dyDescent="0.2">
      <c r="A1001" t="s">
        <v>8219</v>
      </c>
      <c r="B1001">
        <v>188</v>
      </c>
      <c r="D1001" t="s">
        <v>8221</v>
      </c>
      <c r="E1001">
        <v>0</v>
      </c>
    </row>
    <row r="1002" spans="1:5" x14ac:dyDescent="0.2">
      <c r="A1002" t="s">
        <v>8219</v>
      </c>
      <c r="B1002">
        <v>48</v>
      </c>
      <c r="D1002" t="s">
        <v>8221</v>
      </c>
      <c r="E1002">
        <v>22</v>
      </c>
    </row>
    <row r="1003" spans="1:5" x14ac:dyDescent="0.2">
      <c r="A1003" t="s">
        <v>8219</v>
      </c>
      <c r="B1003">
        <v>607</v>
      </c>
      <c r="D1003" t="s">
        <v>8221</v>
      </c>
      <c r="E1003">
        <v>49</v>
      </c>
    </row>
    <row r="1004" spans="1:5" x14ac:dyDescent="0.2">
      <c r="A1004" t="s">
        <v>8219</v>
      </c>
      <c r="B1004">
        <v>50</v>
      </c>
      <c r="D1004" t="s">
        <v>8221</v>
      </c>
      <c r="E1004">
        <v>19</v>
      </c>
    </row>
    <row r="1005" spans="1:5" x14ac:dyDescent="0.2">
      <c r="A1005" t="s">
        <v>8219</v>
      </c>
      <c r="B1005">
        <v>55</v>
      </c>
      <c r="D1005" t="s">
        <v>8221</v>
      </c>
      <c r="E1005">
        <v>4</v>
      </c>
    </row>
    <row r="1006" spans="1:5" x14ac:dyDescent="0.2">
      <c r="A1006" t="s">
        <v>8219</v>
      </c>
      <c r="B1006">
        <v>38</v>
      </c>
      <c r="D1006" t="s">
        <v>8221</v>
      </c>
      <c r="E1006">
        <v>4</v>
      </c>
    </row>
    <row r="1007" spans="1:5" x14ac:dyDescent="0.2">
      <c r="A1007" t="s">
        <v>8219</v>
      </c>
      <c r="B1007">
        <v>25</v>
      </c>
      <c r="D1007" t="s">
        <v>8221</v>
      </c>
      <c r="E1007">
        <v>2</v>
      </c>
    </row>
    <row r="1008" spans="1:5" x14ac:dyDescent="0.2">
      <c r="A1008" t="s">
        <v>8219</v>
      </c>
      <c r="B1008">
        <v>46</v>
      </c>
      <c r="D1008" t="s">
        <v>8221</v>
      </c>
      <c r="E1008">
        <v>0</v>
      </c>
    </row>
    <row r="1009" spans="1:5" x14ac:dyDescent="0.2">
      <c r="A1009" t="s">
        <v>8219</v>
      </c>
      <c r="B1009">
        <v>83</v>
      </c>
      <c r="D1009" t="s">
        <v>8221</v>
      </c>
      <c r="E1009">
        <v>0</v>
      </c>
    </row>
    <row r="1010" spans="1:5" x14ac:dyDescent="0.2">
      <c r="A1010" t="s">
        <v>8219</v>
      </c>
      <c r="B1010">
        <v>35</v>
      </c>
      <c r="D1010" t="s">
        <v>8221</v>
      </c>
      <c r="E1010">
        <v>14</v>
      </c>
    </row>
    <row r="1011" spans="1:5" x14ac:dyDescent="0.2">
      <c r="A1011" t="s">
        <v>8219</v>
      </c>
      <c r="B1011">
        <v>25</v>
      </c>
      <c r="D1011" t="s">
        <v>8221</v>
      </c>
      <c r="E1011">
        <v>8</v>
      </c>
    </row>
    <row r="1012" spans="1:5" x14ac:dyDescent="0.2">
      <c r="A1012" t="s">
        <v>8219</v>
      </c>
      <c r="B1012">
        <v>75</v>
      </c>
      <c r="D1012" t="s">
        <v>8221</v>
      </c>
      <c r="E1012">
        <v>0</v>
      </c>
    </row>
    <row r="1013" spans="1:5" x14ac:dyDescent="0.2">
      <c r="A1013" t="s">
        <v>8219</v>
      </c>
      <c r="B1013">
        <v>62</v>
      </c>
      <c r="D1013" t="s">
        <v>8221</v>
      </c>
      <c r="E1013">
        <v>15</v>
      </c>
    </row>
    <row r="1014" spans="1:5" x14ac:dyDescent="0.2">
      <c r="A1014" t="s">
        <v>8219</v>
      </c>
      <c r="B1014">
        <v>160</v>
      </c>
      <c r="D1014" t="s">
        <v>8221</v>
      </c>
      <c r="E1014">
        <v>33</v>
      </c>
    </row>
    <row r="1015" spans="1:5" x14ac:dyDescent="0.2">
      <c r="A1015" t="s">
        <v>8219</v>
      </c>
      <c r="B1015">
        <v>246</v>
      </c>
      <c r="D1015" t="s">
        <v>8221</v>
      </c>
      <c r="E1015">
        <v>2</v>
      </c>
    </row>
    <row r="1016" spans="1:5" x14ac:dyDescent="0.2">
      <c r="A1016" t="s">
        <v>8219</v>
      </c>
      <c r="B1016">
        <v>55</v>
      </c>
      <c r="D1016" t="s">
        <v>8221</v>
      </c>
      <c r="E1016">
        <v>6</v>
      </c>
    </row>
    <row r="1017" spans="1:5" x14ac:dyDescent="0.2">
      <c r="A1017" t="s">
        <v>8219</v>
      </c>
      <c r="B1017">
        <v>23</v>
      </c>
      <c r="D1017" t="s">
        <v>8221</v>
      </c>
      <c r="E1017">
        <v>2</v>
      </c>
    </row>
    <row r="1018" spans="1:5" x14ac:dyDescent="0.2">
      <c r="A1018" t="s">
        <v>8219</v>
      </c>
      <c r="B1018">
        <v>72</v>
      </c>
      <c r="D1018" t="s">
        <v>8221</v>
      </c>
      <c r="E1018">
        <v>0</v>
      </c>
    </row>
    <row r="1019" spans="1:5" x14ac:dyDescent="0.2">
      <c r="A1019" t="s">
        <v>8219</v>
      </c>
      <c r="B1019">
        <v>22</v>
      </c>
      <c r="D1019" t="s">
        <v>8221</v>
      </c>
      <c r="E1019">
        <v>4</v>
      </c>
    </row>
    <row r="1020" spans="1:5" x14ac:dyDescent="0.2">
      <c r="A1020" t="s">
        <v>8219</v>
      </c>
      <c r="B1020">
        <v>14</v>
      </c>
      <c r="D1020" t="s">
        <v>8221</v>
      </c>
      <c r="E1020">
        <v>1</v>
      </c>
    </row>
    <row r="1021" spans="1:5" x14ac:dyDescent="0.2">
      <c r="A1021" t="s">
        <v>8219</v>
      </c>
      <c r="B1021">
        <v>38</v>
      </c>
      <c r="D1021" t="s">
        <v>8221</v>
      </c>
      <c r="E1021">
        <v>3</v>
      </c>
    </row>
    <row r="1022" spans="1:5" x14ac:dyDescent="0.2">
      <c r="A1022" t="s">
        <v>8219</v>
      </c>
      <c r="B1022">
        <v>32</v>
      </c>
      <c r="D1022" t="s">
        <v>8221</v>
      </c>
      <c r="E1022">
        <v>4</v>
      </c>
    </row>
    <row r="1023" spans="1:5" x14ac:dyDescent="0.2">
      <c r="A1023" t="s">
        <v>8219</v>
      </c>
      <c r="B1023">
        <v>63</v>
      </c>
      <c r="D1023" t="s">
        <v>8221</v>
      </c>
      <c r="E1023">
        <v>0</v>
      </c>
    </row>
    <row r="1024" spans="1:5" x14ac:dyDescent="0.2">
      <c r="A1024" t="s">
        <v>8219</v>
      </c>
      <c r="B1024">
        <v>27</v>
      </c>
      <c r="D1024" t="s">
        <v>8221</v>
      </c>
      <c r="E1024">
        <v>4</v>
      </c>
    </row>
    <row r="1025" spans="1:5" x14ac:dyDescent="0.2">
      <c r="A1025" t="s">
        <v>8219</v>
      </c>
      <c r="B1025">
        <v>44</v>
      </c>
      <c r="D1025" t="s">
        <v>8221</v>
      </c>
      <c r="E1025">
        <v>3</v>
      </c>
    </row>
    <row r="1026" spans="1:5" x14ac:dyDescent="0.2">
      <c r="A1026" t="s">
        <v>8219</v>
      </c>
      <c r="B1026">
        <v>38</v>
      </c>
      <c r="D1026" t="s">
        <v>8221</v>
      </c>
      <c r="E1026">
        <v>34</v>
      </c>
    </row>
    <row r="1027" spans="1:5" x14ac:dyDescent="0.2">
      <c r="A1027" t="s">
        <v>8219</v>
      </c>
      <c r="B1027">
        <v>115</v>
      </c>
      <c r="D1027" t="s">
        <v>8221</v>
      </c>
      <c r="E1027">
        <v>2</v>
      </c>
    </row>
    <row r="1028" spans="1:5" x14ac:dyDescent="0.2">
      <c r="A1028" t="s">
        <v>8219</v>
      </c>
      <c r="B1028">
        <v>37</v>
      </c>
      <c r="D1028" t="s">
        <v>8221</v>
      </c>
      <c r="E1028">
        <v>33</v>
      </c>
    </row>
    <row r="1029" spans="1:5" x14ac:dyDescent="0.2">
      <c r="A1029" t="s">
        <v>8219</v>
      </c>
      <c r="B1029">
        <v>99</v>
      </c>
      <c r="D1029" t="s">
        <v>8221</v>
      </c>
      <c r="E1029">
        <v>0</v>
      </c>
    </row>
    <row r="1030" spans="1:5" x14ac:dyDescent="0.2">
      <c r="A1030" t="s">
        <v>8219</v>
      </c>
      <c r="B1030">
        <v>44</v>
      </c>
      <c r="D1030" t="s">
        <v>8221</v>
      </c>
      <c r="E1030">
        <v>0</v>
      </c>
    </row>
    <row r="1031" spans="1:5" x14ac:dyDescent="0.2">
      <c r="A1031" t="s">
        <v>8219</v>
      </c>
      <c r="B1031">
        <v>58</v>
      </c>
      <c r="D1031" t="s">
        <v>8221</v>
      </c>
      <c r="E1031">
        <v>1</v>
      </c>
    </row>
    <row r="1032" spans="1:5" x14ac:dyDescent="0.2">
      <c r="A1032" t="s">
        <v>8219</v>
      </c>
      <c r="B1032">
        <v>191</v>
      </c>
      <c r="D1032" t="s">
        <v>8221</v>
      </c>
      <c r="E1032">
        <v>13</v>
      </c>
    </row>
    <row r="1033" spans="1:5" x14ac:dyDescent="0.2">
      <c r="A1033" t="s">
        <v>8219</v>
      </c>
      <c r="B1033">
        <v>40</v>
      </c>
      <c r="D1033" t="s">
        <v>8221</v>
      </c>
      <c r="E1033">
        <v>2</v>
      </c>
    </row>
    <row r="1034" spans="1:5" x14ac:dyDescent="0.2">
      <c r="A1034" t="s">
        <v>8219</v>
      </c>
      <c r="B1034">
        <v>38</v>
      </c>
      <c r="D1034" t="s">
        <v>8221</v>
      </c>
      <c r="E1034">
        <v>36</v>
      </c>
    </row>
    <row r="1035" spans="1:5" x14ac:dyDescent="0.2">
      <c r="A1035" t="s">
        <v>8219</v>
      </c>
      <c r="B1035">
        <v>39</v>
      </c>
      <c r="D1035" t="s">
        <v>8221</v>
      </c>
      <c r="E1035">
        <v>1</v>
      </c>
    </row>
    <row r="1036" spans="1:5" x14ac:dyDescent="0.2">
      <c r="A1036" t="s">
        <v>8219</v>
      </c>
      <c r="B1036">
        <v>11</v>
      </c>
      <c r="D1036" t="s">
        <v>8221</v>
      </c>
      <c r="E1036">
        <v>15</v>
      </c>
    </row>
    <row r="1037" spans="1:5" x14ac:dyDescent="0.2">
      <c r="A1037" t="s">
        <v>8219</v>
      </c>
      <c r="B1037">
        <v>107</v>
      </c>
      <c r="D1037" t="s">
        <v>8221</v>
      </c>
      <c r="E1037">
        <v>1</v>
      </c>
    </row>
    <row r="1038" spans="1:5" x14ac:dyDescent="0.2">
      <c r="A1038" t="s">
        <v>8219</v>
      </c>
      <c r="B1038">
        <v>147</v>
      </c>
      <c r="D1038" t="s">
        <v>8221</v>
      </c>
      <c r="E1038">
        <v>0</v>
      </c>
    </row>
    <row r="1039" spans="1:5" x14ac:dyDescent="0.2">
      <c r="A1039" t="s">
        <v>8219</v>
      </c>
      <c r="B1039">
        <v>36</v>
      </c>
      <c r="D1039" t="s">
        <v>8221</v>
      </c>
      <c r="E1039">
        <v>1</v>
      </c>
    </row>
    <row r="1040" spans="1:5" x14ac:dyDescent="0.2">
      <c r="A1040" t="s">
        <v>8219</v>
      </c>
      <c r="B1040">
        <v>92</v>
      </c>
      <c r="D1040" t="s">
        <v>8221</v>
      </c>
      <c r="E1040">
        <v>0</v>
      </c>
    </row>
    <row r="1041" spans="1:5" x14ac:dyDescent="0.2">
      <c r="A1041" t="s">
        <v>8219</v>
      </c>
      <c r="B1041">
        <v>35</v>
      </c>
      <c r="D1041" t="s">
        <v>8221</v>
      </c>
      <c r="E1041">
        <v>0</v>
      </c>
    </row>
    <row r="1042" spans="1:5" x14ac:dyDescent="0.2">
      <c r="A1042" t="s">
        <v>8219</v>
      </c>
      <c r="B1042">
        <v>17</v>
      </c>
      <c r="D1042" t="s">
        <v>8221</v>
      </c>
      <c r="E1042">
        <v>1</v>
      </c>
    </row>
    <row r="1043" spans="1:5" x14ac:dyDescent="0.2">
      <c r="A1043" t="s">
        <v>8219</v>
      </c>
      <c r="B1043">
        <v>22</v>
      </c>
      <c r="D1043" t="s">
        <v>8221</v>
      </c>
      <c r="E1043">
        <v>39</v>
      </c>
    </row>
    <row r="1044" spans="1:5" x14ac:dyDescent="0.2">
      <c r="A1044" t="s">
        <v>8219</v>
      </c>
      <c r="B1044">
        <v>69</v>
      </c>
      <c r="D1044" t="s">
        <v>8221</v>
      </c>
      <c r="E1044">
        <v>0</v>
      </c>
    </row>
    <row r="1045" spans="1:5" x14ac:dyDescent="0.2">
      <c r="A1045" t="s">
        <v>8219</v>
      </c>
      <c r="B1045">
        <v>13</v>
      </c>
      <c r="D1045" t="s">
        <v>8221</v>
      </c>
      <c r="E1045">
        <v>0</v>
      </c>
    </row>
    <row r="1046" spans="1:5" x14ac:dyDescent="0.2">
      <c r="A1046" t="s">
        <v>8219</v>
      </c>
      <c r="B1046">
        <v>58</v>
      </c>
      <c r="D1046" t="s">
        <v>8221</v>
      </c>
      <c r="E1046">
        <v>3</v>
      </c>
    </row>
    <row r="1047" spans="1:5" x14ac:dyDescent="0.2">
      <c r="A1047" t="s">
        <v>8219</v>
      </c>
      <c r="B1047">
        <v>44</v>
      </c>
      <c r="D1047" t="s">
        <v>8221</v>
      </c>
      <c r="E1047">
        <v>1</v>
      </c>
    </row>
    <row r="1048" spans="1:5" x14ac:dyDescent="0.2">
      <c r="A1048" t="s">
        <v>8219</v>
      </c>
      <c r="B1048">
        <v>83</v>
      </c>
      <c r="D1048" t="s">
        <v>8221</v>
      </c>
      <c r="E1048">
        <v>13</v>
      </c>
    </row>
    <row r="1049" spans="1:5" x14ac:dyDescent="0.2">
      <c r="A1049" t="s">
        <v>8219</v>
      </c>
      <c r="B1049">
        <v>117</v>
      </c>
      <c r="D1049" t="s">
        <v>8221</v>
      </c>
      <c r="E1049">
        <v>0</v>
      </c>
    </row>
    <row r="1050" spans="1:5" x14ac:dyDescent="0.2">
      <c r="A1050" t="s">
        <v>8219</v>
      </c>
      <c r="B1050">
        <v>32</v>
      </c>
      <c r="D1050" t="s">
        <v>8221</v>
      </c>
      <c r="E1050">
        <v>6</v>
      </c>
    </row>
    <row r="1051" spans="1:5" x14ac:dyDescent="0.2">
      <c r="A1051" t="s">
        <v>8219</v>
      </c>
      <c r="B1051">
        <v>8</v>
      </c>
      <c r="D1051" t="s">
        <v>8221</v>
      </c>
      <c r="E1051">
        <v>0</v>
      </c>
    </row>
    <row r="1052" spans="1:5" x14ac:dyDescent="0.2">
      <c r="A1052" t="s">
        <v>8219</v>
      </c>
      <c r="B1052">
        <v>340</v>
      </c>
      <c r="D1052" t="s">
        <v>8221</v>
      </c>
      <c r="E1052">
        <v>14</v>
      </c>
    </row>
    <row r="1053" spans="1:5" x14ac:dyDescent="0.2">
      <c r="A1053" t="s">
        <v>8219</v>
      </c>
      <c r="B1053">
        <v>7</v>
      </c>
      <c r="D1053" t="s">
        <v>8221</v>
      </c>
      <c r="E1053">
        <v>5</v>
      </c>
    </row>
    <row r="1054" spans="1:5" x14ac:dyDescent="0.2">
      <c r="A1054" t="s">
        <v>8219</v>
      </c>
      <c r="B1054">
        <v>19</v>
      </c>
      <c r="D1054" t="s">
        <v>8221</v>
      </c>
      <c r="E1054">
        <v>6</v>
      </c>
    </row>
    <row r="1055" spans="1:5" x14ac:dyDescent="0.2">
      <c r="A1055" t="s">
        <v>8219</v>
      </c>
      <c r="B1055">
        <v>47</v>
      </c>
      <c r="D1055" t="s">
        <v>8221</v>
      </c>
      <c r="E1055">
        <v>15</v>
      </c>
    </row>
    <row r="1056" spans="1:5" x14ac:dyDescent="0.2">
      <c r="A1056" t="s">
        <v>8219</v>
      </c>
      <c r="B1056">
        <v>13</v>
      </c>
      <c r="D1056" t="s">
        <v>8221</v>
      </c>
      <c r="E1056">
        <v>0</v>
      </c>
    </row>
    <row r="1057" spans="1:5" x14ac:dyDescent="0.2">
      <c r="A1057" t="s">
        <v>8219</v>
      </c>
      <c r="B1057">
        <v>90</v>
      </c>
      <c r="D1057" t="s">
        <v>8221</v>
      </c>
      <c r="E1057">
        <v>1</v>
      </c>
    </row>
    <row r="1058" spans="1:5" x14ac:dyDescent="0.2">
      <c r="A1058" t="s">
        <v>8219</v>
      </c>
      <c r="B1058">
        <v>63</v>
      </c>
      <c r="D1058" t="s">
        <v>8221</v>
      </c>
      <c r="E1058">
        <v>9</v>
      </c>
    </row>
    <row r="1059" spans="1:5" x14ac:dyDescent="0.2">
      <c r="A1059" t="s">
        <v>8219</v>
      </c>
      <c r="B1059">
        <v>26</v>
      </c>
      <c r="D1059" t="s">
        <v>8221</v>
      </c>
      <c r="E1059">
        <v>3</v>
      </c>
    </row>
    <row r="1060" spans="1:5" x14ac:dyDescent="0.2">
      <c r="A1060" t="s">
        <v>8219</v>
      </c>
      <c r="B1060">
        <v>71</v>
      </c>
      <c r="D1060" t="s">
        <v>8221</v>
      </c>
      <c r="E1060">
        <v>3</v>
      </c>
    </row>
    <row r="1061" spans="1:5" x14ac:dyDescent="0.2">
      <c r="A1061" t="s">
        <v>8219</v>
      </c>
      <c r="B1061">
        <v>38</v>
      </c>
      <c r="D1061" t="s">
        <v>8221</v>
      </c>
      <c r="E1061">
        <v>1</v>
      </c>
    </row>
    <row r="1062" spans="1:5" x14ac:dyDescent="0.2">
      <c r="A1062" t="s">
        <v>8219</v>
      </c>
      <c r="B1062">
        <v>859</v>
      </c>
      <c r="D1062" t="s">
        <v>8221</v>
      </c>
      <c r="E1062">
        <v>3</v>
      </c>
    </row>
    <row r="1063" spans="1:5" x14ac:dyDescent="0.2">
      <c r="A1063" t="s">
        <v>8219</v>
      </c>
      <c r="B1063">
        <v>21</v>
      </c>
      <c r="D1063" t="s">
        <v>8221</v>
      </c>
      <c r="E1063">
        <v>0</v>
      </c>
    </row>
    <row r="1064" spans="1:5" x14ac:dyDescent="0.2">
      <c r="A1064" t="s">
        <v>8219</v>
      </c>
      <c r="B1064">
        <v>78</v>
      </c>
      <c r="D1064" t="s">
        <v>8221</v>
      </c>
      <c r="E1064">
        <v>2</v>
      </c>
    </row>
    <row r="1065" spans="1:5" x14ac:dyDescent="0.2">
      <c r="A1065" t="s">
        <v>8219</v>
      </c>
      <c r="B1065">
        <v>53</v>
      </c>
      <c r="D1065" t="s">
        <v>8221</v>
      </c>
      <c r="E1065">
        <v>10</v>
      </c>
    </row>
    <row r="1066" spans="1:5" x14ac:dyDescent="0.2">
      <c r="A1066" t="s">
        <v>8219</v>
      </c>
      <c r="B1066">
        <v>356</v>
      </c>
      <c r="D1066" t="s">
        <v>8221</v>
      </c>
      <c r="E1066">
        <v>60</v>
      </c>
    </row>
    <row r="1067" spans="1:5" x14ac:dyDescent="0.2">
      <c r="A1067" t="s">
        <v>8219</v>
      </c>
      <c r="B1067">
        <v>279</v>
      </c>
      <c r="D1067" t="s">
        <v>8221</v>
      </c>
      <c r="E1067">
        <v>5</v>
      </c>
    </row>
    <row r="1068" spans="1:5" x14ac:dyDescent="0.2">
      <c r="A1068" t="s">
        <v>8219</v>
      </c>
      <c r="B1068">
        <v>266</v>
      </c>
      <c r="D1068" t="s">
        <v>8221</v>
      </c>
      <c r="E1068">
        <v>9</v>
      </c>
    </row>
    <row r="1069" spans="1:5" x14ac:dyDescent="0.2">
      <c r="A1069" t="s">
        <v>8219</v>
      </c>
      <c r="B1069">
        <v>623</v>
      </c>
      <c r="D1069" t="s">
        <v>8221</v>
      </c>
      <c r="E1069">
        <v>13</v>
      </c>
    </row>
    <row r="1070" spans="1:5" x14ac:dyDescent="0.2">
      <c r="A1070" t="s">
        <v>8219</v>
      </c>
      <c r="B1070">
        <v>392</v>
      </c>
      <c r="D1070" t="s">
        <v>8221</v>
      </c>
      <c r="E1070">
        <v>0</v>
      </c>
    </row>
    <row r="1071" spans="1:5" x14ac:dyDescent="0.2">
      <c r="A1071" t="s">
        <v>8219</v>
      </c>
      <c r="B1071">
        <v>3562</v>
      </c>
      <c r="D1071" t="s">
        <v>8221</v>
      </c>
      <c r="E1071">
        <v>8</v>
      </c>
    </row>
    <row r="1072" spans="1:5" x14ac:dyDescent="0.2">
      <c r="A1072" t="s">
        <v>8219</v>
      </c>
      <c r="B1072">
        <v>514</v>
      </c>
      <c r="D1072" t="s">
        <v>8221</v>
      </c>
      <c r="E1072">
        <v>3</v>
      </c>
    </row>
    <row r="1073" spans="1:5" x14ac:dyDescent="0.2">
      <c r="A1073" t="s">
        <v>8219</v>
      </c>
      <c r="B1073">
        <v>88</v>
      </c>
      <c r="D1073" t="s">
        <v>8221</v>
      </c>
      <c r="E1073">
        <v>3</v>
      </c>
    </row>
    <row r="1074" spans="1:5" x14ac:dyDescent="0.2">
      <c r="A1074" t="s">
        <v>8219</v>
      </c>
      <c r="B1074">
        <v>537</v>
      </c>
      <c r="D1074" t="s">
        <v>8221</v>
      </c>
      <c r="E1074">
        <v>0</v>
      </c>
    </row>
    <row r="1075" spans="1:5" x14ac:dyDescent="0.2">
      <c r="A1075" t="s">
        <v>8219</v>
      </c>
      <c r="B1075">
        <v>25</v>
      </c>
      <c r="D1075" t="s">
        <v>8221</v>
      </c>
      <c r="E1075">
        <v>6</v>
      </c>
    </row>
    <row r="1076" spans="1:5" x14ac:dyDescent="0.2">
      <c r="A1076" t="s">
        <v>8219</v>
      </c>
      <c r="B1076">
        <v>3238</v>
      </c>
      <c r="D1076" t="s">
        <v>8221</v>
      </c>
      <c r="E1076">
        <v>4</v>
      </c>
    </row>
    <row r="1077" spans="1:5" x14ac:dyDescent="0.2">
      <c r="A1077" t="s">
        <v>8219</v>
      </c>
      <c r="B1077">
        <v>897</v>
      </c>
      <c r="D1077" t="s">
        <v>8221</v>
      </c>
      <c r="E1077">
        <v>1</v>
      </c>
    </row>
    <row r="1078" spans="1:5" x14ac:dyDescent="0.2">
      <c r="A1078" t="s">
        <v>8219</v>
      </c>
      <c r="B1078">
        <v>878</v>
      </c>
      <c r="D1078" t="s">
        <v>8221</v>
      </c>
      <c r="E1078">
        <v>29</v>
      </c>
    </row>
    <row r="1079" spans="1:5" x14ac:dyDescent="0.2">
      <c r="A1079" t="s">
        <v>8219</v>
      </c>
      <c r="B1079">
        <v>115</v>
      </c>
      <c r="D1079" t="s">
        <v>8221</v>
      </c>
      <c r="E1079">
        <v>0</v>
      </c>
    </row>
    <row r="1080" spans="1:5" x14ac:dyDescent="0.2">
      <c r="A1080" t="s">
        <v>8219</v>
      </c>
      <c r="B1080">
        <v>234</v>
      </c>
      <c r="D1080" t="s">
        <v>8221</v>
      </c>
      <c r="E1080">
        <v>4</v>
      </c>
    </row>
    <row r="1081" spans="1:5" x14ac:dyDescent="0.2">
      <c r="A1081" t="s">
        <v>8219</v>
      </c>
      <c r="B1081">
        <v>4330</v>
      </c>
      <c r="D1081" t="s">
        <v>8221</v>
      </c>
      <c r="E1081">
        <v>5</v>
      </c>
    </row>
    <row r="1082" spans="1:5" x14ac:dyDescent="0.2">
      <c r="A1082" t="s">
        <v>8219</v>
      </c>
      <c r="B1082">
        <v>651</v>
      </c>
      <c r="D1082" t="s">
        <v>8221</v>
      </c>
      <c r="E1082">
        <v>4</v>
      </c>
    </row>
    <row r="1083" spans="1:5" x14ac:dyDescent="0.2">
      <c r="A1083" t="s">
        <v>8219</v>
      </c>
      <c r="B1083">
        <v>251</v>
      </c>
      <c r="D1083" t="s">
        <v>8221</v>
      </c>
      <c r="E1083">
        <v>5</v>
      </c>
    </row>
    <row r="1084" spans="1:5" x14ac:dyDescent="0.2">
      <c r="A1084" t="s">
        <v>8219</v>
      </c>
      <c r="B1084">
        <v>263</v>
      </c>
      <c r="D1084" t="s">
        <v>8221</v>
      </c>
      <c r="E1084">
        <v>1</v>
      </c>
    </row>
    <row r="1085" spans="1:5" x14ac:dyDescent="0.2">
      <c r="A1085" t="s">
        <v>8219</v>
      </c>
      <c r="B1085">
        <v>28</v>
      </c>
      <c r="D1085" t="s">
        <v>8221</v>
      </c>
      <c r="E1085">
        <v>1</v>
      </c>
    </row>
    <row r="1086" spans="1:5" x14ac:dyDescent="0.2">
      <c r="A1086" t="s">
        <v>8219</v>
      </c>
      <c r="B1086">
        <v>721</v>
      </c>
      <c r="D1086" t="s">
        <v>8221</v>
      </c>
      <c r="E1086">
        <v>0</v>
      </c>
    </row>
    <row r="1087" spans="1:5" x14ac:dyDescent="0.2">
      <c r="A1087" t="s">
        <v>8219</v>
      </c>
      <c r="B1087">
        <v>50</v>
      </c>
      <c r="D1087" t="s">
        <v>8221</v>
      </c>
      <c r="E1087">
        <v>14</v>
      </c>
    </row>
    <row r="1088" spans="1:5" x14ac:dyDescent="0.2">
      <c r="A1088" t="s">
        <v>8219</v>
      </c>
      <c r="B1088">
        <v>73</v>
      </c>
      <c r="D1088" t="s">
        <v>8221</v>
      </c>
      <c r="E1088">
        <v>3</v>
      </c>
    </row>
    <row r="1089" spans="1:5" x14ac:dyDescent="0.2">
      <c r="A1089" t="s">
        <v>8219</v>
      </c>
      <c r="B1089">
        <v>27</v>
      </c>
      <c r="D1089" t="s">
        <v>8221</v>
      </c>
      <c r="E1089">
        <v>10</v>
      </c>
    </row>
    <row r="1090" spans="1:5" x14ac:dyDescent="0.2">
      <c r="A1090" t="s">
        <v>8219</v>
      </c>
      <c r="B1090">
        <v>34</v>
      </c>
      <c r="D1090" t="s">
        <v>8221</v>
      </c>
      <c r="E1090">
        <v>17</v>
      </c>
    </row>
    <row r="1091" spans="1:5" x14ac:dyDescent="0.2">
      <c r="A1091" t="s">
        <v>8219</v>
      </c>
      <c r="B1091">
        <v>7</v>
      </c>
      <c r="D1091" t="s">
        <v>8221</v>
      </c>
      <c r="E1091">
        <v>2</v>
      </c>
    </row>
    <row r="1092" spans="1:5" x14ac:dyDescent="0.2">
      <c r="A1092" t="s">
        <v>8219</v>
      </c>
      <c r="B1092">
        <v>24</v>
      </c>
      <c r="D1092" t="s">
        <v>8221</v>
      </c>
      <c r="E1092">
        <v>0</v>
      </c>
    </row>
    <row r="1093" spans="1:5" x14ac:dyDescent="0.2">
      <c r="A1093" t="s">
        <v>8219</v>
      </c>
      <c r="B1093">
        <v>15</v>
      </c>
      <c r="D1093" t="s">
        <v>8221</v>
      </c>
      <c r="E1093">
        <v>4</v>
      </c>
    </row>
    <row r="1094" spans="1:5" x14ac:dyDescent="0.2">
      <c r="A1094" t="s">
        <v>8219</v>
      </c>
      <c r="B1094">
        <v>72</v>
      </c>
      <c r="D1094" t="s">
        <v>8221</v>
      </c>
      <c r="E1094">
        <v>12</v>
      </c>
    </row>
    <row r="1095" spans="1:5" x14ac:dyDescent="0.2">
      <c r="A1095" t="s">
        <v>8219</v>
      </c>
      <c r="B1095">
        <v>120</v>
      </c>
      <c r="D1095" t="s">
        <v>8221</v>
      </c>
      <c r="E1095">
        <v>3</v>
      </c>
    </row>
    <row r="1096" spans="1:5" x14ac:dyDescent="0.2">
      <c r="A1096" t="s">
        <v>8219</v>
      </c>
      <c r="B1096">
        <v>123</v>
      </c>
      <c r="D1096" t="s">
        <v>8221</v>
      </c>
      <c r="E1096">
        <v>12</v>
      </c>
    </row>
    <row r="1097" spans="1:5" x14ac:dyDescent="0.2">
      <c r="A1097" t="s">
        <v>8219</v>
      </c>
      <c r="B1097">
        <v>1</v>
      </c>
      <c r="D1097" t="s">
        <v>8221</v>
      </c>
      <c r="E1097">
        <v>0</v>
      </c>
    </row>
    <row r="1098" spans="1:5" x14ac:dyDescent="0.2">
      <c r="A1098" t="s">
        <v>8219</v>
      </c>
      <c r="B1098">
        <v>24</v>
      </c>
      <c r="D1098" t="s">
        <v>8221</v>
      </c>
      <c r="E1098">
        <v>7</v>
      </c>
    </row>
    <row r="1099" spans="1:5" x14ac:dyDescent="0.2">
      <c r="A1099" t="s">
        <v>8219</v>
      </c>
      <c r="B1099">
        <v>33</v>
      </c>
      <c r="D1099" t="s">
        <v>8221</v>
      </c>
      <c r="E1099">
        <v>2</v>
      </c>
    </row>
    <row r="1100" spans="1:5" x14ac:dyDescent="0.2">
      <c r="A1100" t="s">
        <v>8219</v>
      </c>
      <c r="B1100">
        <v>14</v>
      </c>
      <c r="D1100" t="s">
        <v>8221</v>
      </c>
      <c r="E1100">
        <v>1</v>
      </c>
    </row>
    <row r="1101" spans="1:5" x14ac:dyDescent="0.2">
      <c r="A1101" t="s">
        <v>8219</v>
      </c>
      <c r="B1101">
        <v>9</v>
      </c>
      <c r="D1101" t="s">
        <v>8221</v>
      </c>
      <c r="E1101">
        <v>4</v>
      </c>
    </row>
    <row r="1102" spans="1:5" x14ac:dyDescent="0.2">
      <c r="A1102" t="s">
        <v>8219</v>
      </c>
      <c r="B1102">
        <v>76</v>
      </c>
      <c r="D1102" t="s">
        <v>8221</v>
      </c>
      <c r="E1102">
        <v>4</v>
      </c>
    </row>
    <row r="1103" spans="1:5" x14ac:dyDescent="0.2">
      <c r="A1103" t="s">
        <v>8219</v>
      </c>
      <c r="B1103">
        <v>19</v>
      </c>
      <c r="D1103" t="s">
        <v>8221</v>
      </c>
      <c r="E1103">
        <v>17</v>
      </c>
    </row>
    <row r="1104" spans="1:5" x14ac:dyDescent="0.2">
      <c r="A1104" t="s">
        <v>8219</v>
      </c>
      <c r="B1104">
        <v>69</v>
      </c>
      <c r="D1104" t="s">
        <v>8221</v>
      </c>
      <c r="E1104">
        <v>7</v>
      </c>
    </row>
    <row r="1105" spans="1:5" x14ac:dyDescent="0.2">
      <c r="A1105" t="s">
        <v>8219</v>
      </c>
      <c r="B1105">
        <v>218</v>
      </c>
      <c r="D1105" t="s">
        <v>8221</v>
      </c>
      <c r="E1105">
        <v>2</v>
      </c>
    </row>
    <row r="1106" spans="1:5" x14ac:dyDescent="0.2">
      <c r="A1106" t="s">
        <v>8219</v>
      </c>
      <c r="B1106">
        <v>30</v>
      </c>
      <c r="D1106" t="s">
        <v>8221</v>
      </c>
      <c r="E1106">
        <v>5</v>
      </c>
    </row>
    <row r="1107" spans="1:5" x14ac:dyDescent="0.2">
      <c r="A1107" t="s">
        <v>8219</v>
      </c>
      <c r="B1107">
        <v>100</v>
      </c>
      <c r="D1107" t="s">
        <v>8221</v>
      </c>
      <c r="E1107">
        <v>1</v>
      </c>
    </row>
    <row r="1108" spans="1:5" x14ac:dyDescent="0.2">
      <c r="A1108" t="s">
        <v>8219</v>
      </c>
      <c r="B1108">
        <v>296</v>
      </c>
      <c r="D1108" t="s">
        <v>8221</v>
      </c>
      <c r="E1108">
        <v>1</v>
      </c>
    </row>
    <row r="1109" spans="1:5" x14ac:dyDescent="0.2">
      <c r="A1109" t="s">
        <v>8219</v>
      </c>
      <c r="B1109">
        <v>1204</v>
      </c>
      <c r="D1109" t="s">
        <v>8221</v>
      </c>
      <c r="E1109">
        <v>14</v>
      </c>
    </row>
    <row r="1110" spans="1:5" x14ac:dyDescent="0.2">
      <c r="A1110" t="s">
        <v>8219</v>
      </c>
      <c r="B1110">
        <v>321</v>
      </c>
      <c r="D1110" t="s">
        <v>8221</v>
      </c>
      <c r="E1110">
        <v>26</v>
      </c>
    </row>
    <row r="1111" spans="1:5" x14ac:dyDescent="0.2">
      <c r="A1111" t="s">
        <v>8219</v>
      </c>
      <c r="B1111">
        <v>301</v>
      </c>
      <c r="D1111" t="s">
        <v>8221</v>
      </c>
      <c r="E1111">
        <v>2</v>
      </c>
    </row>
    <row r="1112" spans="1:5" x14ac:dyDescent="0.2">
      <c r="A1112" t="s">
        <v>8219</v>
      </c>
      <c r="B1112">
        <v>144</v>
      </c>
      <c r="D1112" t="s">
        <v>8221</v>
      </c>
      <c r="E1112">
        <v>1</v>
      </c>
    </row>
    <row r="1113" spans="1:5" x14ac:dyDescent="0.2">
      <c r="A1113" t="s">
        <v>8219</v>
      </c>
      <c r="B1113">
        <v>539</v>
      </c>
      <c r="D1113" t="s">
        <v>8221</v>
      </c>
      <c r="E1113">
        <v>3</v>
      </c>
    </row>
    <row r="1114" spans="1:5" x14ac:dyDescent="0.2">
      <c r="A1114" t="s">
        <v>8219</v>
      </c>
      <c r="B1114">
        <v>498</v>
      </c>
      <c r="D1114" t="s">
        <v>8221</v>
      </c>
      <c r="E1114">
        <v>7</v>
      </c>
    </row>
    <row r="1115" spans="1:5" x14ac:dyDescent="0.2">
      <c r="A1115" t="s">
        <v>8219</v>
      </c>
      <c r="B1115">
        <v>1113</v>
      </c>
      <c r="D1115" t="s">
        <v>8221</v>
      </c>
      <c r="E1115">
        <v>9</v>
      </c>
    </row>
    <row r="1116" spans="1:5" x14ac:dyDescent="0.2">
      <c r="A1116" t="s">
        <v>8219</v>
      </c>
      <c r="B1116">
        <v>988</v>
      </c>
      <c r="D1116" t="s">
        <v>8221</v>
      </c>
      <c r="E1116">
        <v>20</v>
      </c>
    </row>
    <row r="1117" spans="1:5" x14ac:dyDescent="0.2">
      <c r="A1117" t="s">
        <v>8219</v>
      </c>
      <c r="B1117">
        <v>391</v>
      </c>
      <c r="D1117" t="s">
        <v>8221</v>
      </c>
      <c r="E1117">
        <v>6</v>
      </c>
    </row>
    <row r="1118" spans="1:5" x14ac:dyDescent="0.2">
      <c r="A1118" t="s">
        <v>8219</v>
      </c>
      <c r="B1118">
        <v>28</v>
      </c>
      <c r="D1118" t="s">
        <v>8221</v>
      </c>
      <c r="E1118">
        <v>13</v>
      </c>
    </row>
    <row r="1119" spans="1:5" x14ac:dyDescent="0.2">
      <c r="A1119" t="s">
        <v>8219</v>
      </c>
      <c r="B1119">
        <v>147</v>
      </c>
      <c r="D1119" t="s">
        <v>8221</v>
      </c>
      <c r="E1119">
        <v>1</v>
      </c>
    </row>
    <row r="1120" spans="1:5" x14ac:dyDescent="0.2">
      <c r="A1120" t="s">
        <v>8219</v>
      </c>
      <c r="B1120">
        <v>680</v>
      </c>
      <c r="D1120" t="s">
        <v>8221</v>
      </c>
      <c r="E1120">
        <v>202</v>
      </c>
    </row>
    <row r="1121" spans="1:5" x14ac:dyDescent="0.2">
      <c r="A1121" t="s">
        <v>8219</v>
      </c>
      <c r="B1121">
        <v>983</v>
      </c>
      <c r="D1121" t="s">
        <v>8221</v>
      </c>
      <c r="E1121">
        <v>0</v>
      </c>
    </row>
    <row r="1122" spans="1:5" x14ac:dyDescent="0.2">
      <c r="A1122" t="s">
        <v>8219</v>
      </c>
      <c r="B1122">
        <v>79</v>
      </c>
      <c r="D1122" t="s">
        <v>8221</v>
      </c>
      <c r="E1122">
        <v>1</v>
      </c>
    </row>
    <row r="1123" spans="1:5" x14ac:dyDescent="0.2">
      <c r="A1123" t="s">
        <v>8219</v>
      </c>
      <c r="B1123">
        <v>426</v>
      </c>
      <c r="D1123" t="s">
        <v>8221</v>
      </c>
      <c r="E1123">
        <v>0</v>
      </c>
    </row>
    <row r="1124" spans="1:5" x14ac:dyDescent="0.2">
      <c r="A1124" t="s">
        <v>8219</v>
      </c>
      <c r="B1124">
        <v>96</v>
      </c>
      <c r="D1124" t="s">
        <v>8221</v>
      </c>
      <c r="E1124">
        <v>2</v>
      </c>
    </row>
    <row r="1125" spans="1:5" x14ac:dyDescent="0.2">
      <c r="A1125" t="s">
        <v>8219</v>
      </c>
      <c r="B1125">
        <v>163</v>
      </c>
      <c r="D1125" t="s">
        <v>8221</v>
      </c>
      <c r="E1125">
        <v>13</v>
      </c>
    </row>
    <row r="1126" spans="1:5" x14ac:dyDescent="0.2">
      <c r="A1126" t="s">
        <v>8219</v>
      </c>
      <c r="B1126">
        <v>2525</v>
      </c>
      <c r="D1126" t="s">
        <v>8221</v>
      </c>
      <c r="E1126">
        <v>9</v>
      </c>
    </row>
    <row r="1127" spans="1:5" x14ac:dyDescent="0.2">
      <c r="A1127" t="s">
        <v>8219</v>
      </c>
      <c r="B1127">
        <v>2035</v>
      </c>
      <c r="D1127" t="s">
        <v>8221</v>
      </c>
      <c r="E1127">
        <v>2</v>
      </c>
    </row>
    <row r="1128" spans="1:5" x14ac:dyDescent="0.2">
      <c r="A1128" t="s">
        <v>8219</v>
      </c>
      <c r="B1128">
        <v>290</v>
      </c>
      <c r="D1128" t="s">
        <v>8221</v>
      </c>
      <c r="E1128">
        <v>0</v>
      </c>
    </row>
    <row r="1129" spans="1:5" x14ac:dyDescent="0.2">
      <c r="A1129" t="s">
        <v>8219</v>
      </c>
      <c r="B1129">
        <v>1980</v>
      </c>
      <c r="D1129" t="s">
        <v>8221</v>
      </c>
      <c r="E1129">
        <v>35</v>
      </c>
    </row>
    <row r="1130" spans="1:5" x14ac:dyDescent="0.2">
      <c r="A1130" t="s">
        <v>8219</v>
      </c>
      <c r="B1130">
        <v>57</v>
      </c>
      <c r="D1130" t="s">
        <v>8221</v>
      </c>
      <c r="E1130">
        <v>2</v>
      </c>
    </row>
    <row r="1131" spans="1:5" x14ac:dyDescent="0.2">
      <c r="A1131" t="s">
        <v>8219</v>
      </c>
      <c r="B1131">
        <v>380</v>
      </c>
      <c r="D1131" t="s">
        <v>8221</v>
      </c>
      <c r="E1131">
        <v>3</v>
      </c>
    </row>
    <row r="1132" spans="1:5" x14ac:dyDescent="0.2">
      <c r="A1132" t="s">
        <v>8219</v>
      </c>
      <c r="B1132">
        <v>128</v>
      </c>
      <c r="D1132" t="s">
        <v>8221</v>
      </c>
      <c r="E1132">
        <v>0</v>
      </c>
    </row>
    <row r="1133" spans="1:5" x14ac:dyDescent="0.2">
      <c r="A1133" t="s">
        <v>8219</v>
      </c>
      <c r="B1133">
        <v>180</v>
      </c>
      <c r="D1133" t="s">
        <v>8221</v>
      </c>
      <c r="E1133">
        <v>1</v>
      </c>
    </row>
    <row r="1134" spans="1:5" x14ac:dyDescent="0.2">
      <c r="A1134" t="s">
        <v>8219</v>
      </c>
      <c r="B1134">
        <v>571</v>
      </c>
      <c r="D1134" t="s">
        <v>8221</v>
      </c>
      <c r="E1134">
        <v>0</v>
      </c>
    </row>
    <row r="1135" spans="1:5" x14ac:dyDescent="0.2">
      <c r="A1135" t="s">
        <v>8219</v>
      </c>
      <c r="B1135">
        <v>480</v>
      </c>
      <c r="D1135" t="s">
        <v>8221</v>
      </c>
      <c r="E1135">
        <v>0</v>
      </c>
    </row>
    <row r="1136" spans="1:5" x14ac:dyDescent="0.2">
      <c r="A1136" t="s">
        <v>8219</v>
      </c>
      <c r="B1136">
        <v>249</v>
      </c>
      <c r="D1136" t="s">
        <v>8221</v>
      </c>
      <c r="E1136">
        <v>3</v>
      </c>
    </row>
    <row r="1137" spans="1:5" x14ac:dyDescent="0.2">
      <c r="A1137" t="s">
        <v>8219</v>
      </c>
      <c r="B1137">
        <v>84</v>
      </c>
      <c r="D1137" t="s">
        <v>8221</v>
      </c>
      <c r="E1137">
        <v>11</v>
      </c>
    </row>
    <row r="1138" spans="1:5" x14ac:dyDescent="0.2">
      <c r="A1138" t="s">
        <v>8219</v>
      </c>
      <c r="B1138">
        <v>197</v>
      </c>
      <c r="D1138" t="s">
        <v>8221</v>
      </c>
      <c r="E1138">
        <v>6</v>
      </c>
    </row>
    <row r="1139" spans="1:5" x14ac:dyDescent="0.2">
      <c r="A1139" t="s">
        <v>8219</v>
      </c>
      <c r="B1139">
        <v>271</v>
      </c>
      <c r="D1139" t="s">
        <v>8221</v>
      </c>
      <c r="E1139">
        <v>0</v>
      </c>
    </row>
    <row r="1140" spans="1:5" x14ac:dyDescent="0.2">
      <c r="A1140" t="s">
        <v>8219</v>
      </c>
      <c r="B1140">
        <v>50</v>
      </c>
      <c r="D1140" t="s">
        <v>8221</v>
      </c>
      <c r="E1140">
        <v>67</v>
      </c>
    </row>
    <row r="1141" spans="1:5" x14ac:dyDescent="0.2">
      <c r="A1141" t="s">
        <v>8219</v>
      </c>
      <c r="B1141">
        <v>169</v>
      </c>
      <c r="D1141" t="s">
        <v>8221</v>
      </c>
      <c r="E1141">
        <v>23</v>
      </c>
    </row>
    <row r="1142" spans="1:5" x14ac:dyDescent="0.2">
      <c r="A1142" t="s">
        <v>8219</v>
      </c>
      <c r="B1142">
        <v>205</v>
      </c>
      <c r="D1142" t="s">
        <v>8221</v>
      </c>
      <c r="E1142">
        <v>72</v>
      </c>
    </row>
    <row r="1143" spans="1:5" x14ac:dyDescent="0.2">
      <c r="A1143" t="s">
        <v>8219</v>
      </c>
      <c r="B1143">
        <v>206</v>
      </c>
      <c r="D1143" t="s">
        <v>8221</v>
      </c>
      <c r="E1143">
        <v>2</v>
      </c>
    </row>
    <row r="1144" spans="1:5" x14ac:dyDescent="0.2">
      <c r="A1144" t="s">
        <v>8219</v>
      </c>
      <c r="B1144">
        <v>84</v>
      </c>
      <c r="D1144" t="s">
        <v>8221</v>
      </c>
      <c r="E1144">
        <v>15</v>
      </c>
    </row>
    <row r="1145" spans="1:5" x14ac:dyDescent="0.2">
      <c r="A1145" t="s">
        <v>8219</v>
      </c>
      <c r="B1145">
        <v>210</v>
      </c>
      <c r="D1145" t="s">
        <v>8221</v>
      </c>
      <c r="E1145">
        <v>1</v>
      </c>
    </row>
    <row r="1146" spans="1:5" x14ac:dyDescent="0.2">
      <c r="A1146" t="s">
        <v>8219</v>
      </c>
      <c r="B1146">
        <v>181</v>
      </c>
      <c r="D1146" t="s">
        <v>8221</v>
      </c>
      <c r="E1146">
        <v>2</v>
      </c>
    </row>
    <row r="1147" spans="1:5" x14ac:dyDescent="0.2">
      <c r="A1147" t="s">
        <v>8219</v>
      </c>
      <c r="B1147">
        <v>60</v>
      </c>
      <c r="D1147" t="s">
        <v>8221</v>
      </c>
      <c r="E1147">
        <v>7</v>
      </c>
    </row>
    <row r="1148" spans="1:5" x14ac:dyDescent="0.2">
      <c r="A1148" t="s">
        <v>8219</v>
      </c>
      <c r="B1148">
        <v>445</v>
      </c>
      <c r="D1148" t="s">
        <v>8221</v>
      </c>
      <c r="E1148">
        <v>16</v>
      </c>
    </row>
    <row r="1149" spans="1:5" x14ac:dyDescent="0.2">
      <c r="A1149" t="s">
        <v>8219</v>
      </c>
      <c r="B1149">
        <v>17</v>
      </c>
      <c r="D1149" t="s">
        <v>8221</v>
      </c>
      <c r="E1149">
        <v>117</v>
      </c>
    </row>
    <row r="1150" spans="1:5" x14ac:dyDescent="0.2">
      <c r="A1150" t="s">
        <v>8219</v>
      </c>
      <c r="B1150">
        <v>194</v>
      </c>
      <c r="D1150" t="s">
        <v>8221</v>
      </c>
      <c r="E1150">
        <v>2</v>
      </c>
    </row>
    <row r="1151" spans="1:5" x14ac:dyDescent="0.2">
      <c r="A1151" t="s">
        <v>8219</v>
      </c>
      <c r="B1151">
        <v>404</v>
      </c>
      <c r="D1151" t="s">
        <v>8221</v>
      </c>
      <c r="E1151">
        <v>7</v>
      </c>
    </row>
    <row r="1152" spans="1:5" x14ac:dyDescent="0.2">
      <c r="A1152" t="s">
        <v>8219</v>
      </c>
      <c r="B1152">
        <v>194</v>
      </c>
      <c r="D1152" t="s">
        <v>8221</v>
      </c>
      <c r="E1152">
        <v>3</v>
      </c>
    </row>
    <row r="1153" spans="1:5" x14ac:dyDescent="0.2">
      <c r="A1153" t="s">
        <v>8219</v>
      </c>
      <c r="B1153">
        <v>902</v>
      </c>
      <c r="D1153" t="s">
        <v>8221</v>
      </c>
      <c r="E1153">
        <v>20</v>
      </c>
    </row>
    <row r="1154" spans="1:5" x14ac:dyDescent="0.2">
      <c r="A1154" t="s">
        <v>8219</v>
      </c>
      <c r="B1154">
        <v>1670</v>
      </c>
      <c r="D1154" t="s">
        <v>8221</v>
      </c>
      <c r="E1154">
        <v>50</v>
      </c>
    </row>
    <row r="1155" spans="1:5" x14ac:dyDescent="0.2">
      <c r="A1155" t="s">
        <v>8219</v>
      </c>
      <c r="B1155">
        <v>1328</v>
      </c>
      <c r="D1155" t="s">
        <v>8221</v>
      </c>
      <c r="E1155">
        <v>2</v>
      </c>
    </row>
    <row r="1156" spans="1:5" x14ac:dyDescent="0.2">
      <c r="A1156" t="s">
        <v>8219</v>
      </c>
      <c r="B1156">
        <v>944</v>
      </c>
      <c r="D1156" t="s">
        <v>8221</v>
      </c>
      <c r="E1156">
        <v>3</v>
      </c>
    </row>
    <row r="1157" spans="1:5" x14ac:dyDescent="0.2">
      <c r="A1157" t="s">
        <v>8219</v>
      </c>
      <c r="B1157">
        <v>147</v>
      </c>
      <c r="D1157" t="s">
        <v>8221</v>
      </c>
      <c r="E1157">
        <v>27</v>
      </c>
    </row>
    <row r="1158" spans="1:5" x14ac:dyDescent="0.2">
      <c r="A1158" t="s">
        <v>8219</v>
      </c>
      <c r="B1158">
        <v>99</v>
      </c>
      <c r="D1158" t="s">
        <v>8221</v>
      </c>
      <c r="E1158">
        <v>7</v>
      </c>
    </row>
    <row r="1159" spans="1:5" x14ac:dyDescent="0.2">
      <c r="A1159" t="s">
        <v>8219</v>
      </c>
      <c r="B1159">
        <v>79</v>
      </c>
      <c r="D1159" t="s">
        <v>8221</v>
      </c>
      <c r="E1159">
        <v>5</v>
      </c>
    </row>
    <row r="1160" spans="1:5" x14ac:dyDescent="0.2">
      <c r="A1160" t="s">
        <v>8219</v>
      </c>
      <c r="B1160">
        <v>75</v>
      </c>
      <c r="D1160" t="s">
        <v>8221</v>
      </c>
      <c r="E1160">
        <v>0</v>
      </c>
    </row>
    <row r="1161" spans="1:5" x14ac:dyDescent="0.2">
      <c r="A1161" t="s">
        <v>8219</v>
      </c>
      <c r="B1161">
        <v>207</v>
      </c>
      <c r="D1161" t="s">
        <v>8221</v>
      </c>
      <c r="E1161">
        <v>3</v>
      </c>
    </row>
    <row r="1162" spans="1:5" x14ac:dyDescent="0.2">
      <c r="A1162" t="s">
        <v>8219</v>
      </c>
      <c r="B1162">
        <v>102</v>
      </c>
      <c r="D1162" t="s">
        <v>8221</v>
      </c>
      <c r="E1162">
        <v>6</v>
      </c>
    </row>
    <row r="1163" spans="1:5" x14ac:dyDescent="0.2">
      <c r="A1163" t="s">
        <v>8219</v>
      </c>
      <c r="B1163">
        <v>32</v>
      </c>
      <c r="D1163" t="s">
        <v>8221</v>
      </c>
      <c r="E1163">
        <v>9</v>
      </c>
    </row>
    <row r="1164" spans="1:5" x14ac:dyDescent="0.2">
      <c r="A1164" t="s">
        <v>8219</v>
      </c>
      <c r="B1164">
        <v>480</v>
      </c>
      <c r="D1164" t="s">
        <v>8221</v>
      </c>
      <c r="E1164">
        <v>3</v>
      </c>
    </row>
    <row r="1165" spans="1:5" x14ac:dyDescent="0.2">
      <c r="A1165" t="s">
        <v>8219</v>
      </c>
      <c r="B1165">
        <v>11</v>
      </c>
      <c r="D1165" t="s">
        <v>8221</v>
      </c>
      <c r="E1165">
        <v>2</v>
      </c>
    </row>
    <row r="1166" spans="1:5" x14ac:dyDescent="0.2">
      <c r="A1166" t="s">
        <v>8219</v>
      </c>
      <c r="B1166">
        <v>12</v>
      </c>
      <c r="D1166" t="s">
        <v>8221</v>
      </c>
      <c r="E1166">
        <v>3</v>
      </c>
    </row>
    <row r="1167" spans="1:5" x14ac:dyDescent="0.2">
      <c r="A1167" t="s">
        <v>8219</v>
      </c>
      <c r="B1167">
        <v>48</v>
      </c>
      <c r="D1167" t="s">
        <v>8221</v>
      </c>
      <c r="E1167">
        <v>45</v>
      </c>
    </row>
    <row r="1168" spans="1:5" x14ac:dyDescent="0.2">
      <c r="A1168" t="s">
        <v>8219</v>
      </c>
      <c r="B1168">
        <v>59</v>
      </c>
      <c r="D1168" t="s">
        <v>8221</v>
      </c>
      <c r="E1168">
        <v>9</v>
      </c>
    </row>
    <row r="1169" spans="1:5" x14ac:dyDescent="0.2">
      <c r="A1169" t="s">
        <v>8219</v>
      </c>
      <c r="B1169">
        <v>79</v>
      </c>
      <c r="D1169" t="s">
        <v>8221</v>
      </c>
      <c r="E1169">
        <v>9</v>
      </c>
    </row>
    <row r="1170" spans="1:5" x14ac:dyDescent="0.2">
      <c r="A1170" t="s">
        <v>8219</v>
      </c>
      <c r="B1170">
        <v>14</v>
      </c>
      <c r="D1170" t="s">
        <v>8221</v>
      </c>
      <c r="E1170">
        <v>21</v>
      </c>
    </row>
    <row r="1171" spans="1:5" x14ac:dyDescent="0.2">
      <c r="A1171" t="s">
        <v>8219</v>
      </c>
      <c r="B1171">
        <v>106</v>
      </c>
      <c r="D1171" t="s">
        <v>8221</v>
      </c>
      <c r="E1171">
        <v>17</v>
      </c>
    </row>
    <row r="1172" spans="1:5" x14ac:dyDescent="0.2">
      <c r="A1172" t="s">
        <v>8219</v>
      </c>
      <c r="B1172">
        <v>25</v>
      </c>
      <c r="D1172" t="s">
        <v>8221</v>
      </c>
      <c r="E1172">
        <v>1</v>
      </c>
    </row>
    <row r="1173" spans="1:5" x14ac:dyDescent="0.2">
      <c r="A1173" t="s">
        <v>8219</v>
      </c>
      <c r="B1173">
        <v>25</v>
      </c>
      <c r="D1173" t="s">
        <v>8221</v>
      </c>
      <c r="E1173">
        <v>1</v>
      </c>
    </row>
    <row r="1174" spans="1:5" x14ac:dyDescent="0.2">
      <c r="A1174" t="s">
        <v>8219</v>
      </c>
      <c r="B1174">
        <v>29</v>
      </c>
      <c r="D1174" t="s">
        <v>8221</v>
      </c>
      <c r="E1174">
        <v>14</v>
      </c>
    </row>
    <row r="1175" spans="1:5" x14ac:dyDescent="0.2">
      <c r="A1175" t="s">
        <v>8219</v>
      </c>
      <c r="B1175">
        <v>43</v>
      </c>
      <c r="D1175" t="s">
        <v>8221</v>
      </c>
      <c r="E1175">
        <v>42</v>
      </c>
    </row>
    <row r="1176" spans="1:5" x14ac:dyDescent="0.2">
      <c r="A1176" t="s">
        <v>8219</v>
      </c>
      <c r="B1176">
        <v>46</v>
      </c>
      <c r="D1176" t="s">
        <v>8221</v>
      </c>
      <c r="E1176">
        <v>27</v>
      </c>
    </row>
    <row r="1177" spans="1:5" x14ac:dyDescent="0.2">
      <c r="A1177" t="s">
        <v>8219</v>
      </c>
      <c r="B1177">
        <v>27</v>
      </c>
      <c r="D1177" t="s">
        <v>8221</v>
      </c>
      <c r="E1177">
        <v>5</v>
      </c>
    </row>
    <row r="1178" spans="1:5" x14ac:dyDescent="0.2">
      <c r="A1178" t="s">
        <v>8219</v>
      </c>
      <c r="B1178">
        <v>112</v>
      </c>
      <c r="D1178" t="s">
        <v>8221</v>
      </c>
      <c r="E1178">
        <v>13</v>
      </c>
    </row>
    <row r="1179" spans="1:5" x14ac:dyDescent="0.2">
      <c r="A1179" t="s">
        <v>8219</v>
      </c>
      <c r="B1179">
        <v>34</v>
      </c>
      <c r="D1179" t="s">
        <v>8221</v>
      </c>
      <c r="E1179">
        <v>12</v>
      </c>
    </row>
    <row r="1180" spans="1:5" x14ac:dyDescent="0.2">
      <c r="A1180" t="s">
        <v>8219</v>
      </c>
      <c r="B1180">
        <v>145</v>
      </c>
      <c r="D1180" t="s">
        <v>8221</v>
      </c>
      <c r="E1180">
        <v>90</v>
      </c>
    </row>
    <row r="1181" spans="1:5" x14ac:dyDescent="0.2">
      <c r="A1181" t="s">
        <v>8219</v>
      </c>
      <c r="B1181">
        <v>19</v>
      </c>
      <c r="D1181" t="s">
        <v>8221</v>
      </c>
      <c r="E1181">
        <v>2</v>
      </c>
    </row>
    <row r="1182" spans="1:5" x14ac:dyDescent="0.2">
      <c r="A1182" t="s">
        <v>8219</v>
      </c>
      <c r="B1182">
        <v>288</v>
      </c>
      <c r="D1182" t="s">
        <v>8221</v>
      </c>
      <c r="E1182">
        <v>5</v>
      </c>
    </row>
    <row r="1183" spans="1:5" x14ac:dyDescent="0.2">
      <c r="A1183" t="s">
        <v>8219</v>
      </c>
      <c r="B1183">
        <v>14</v>
      </c>
      <c r="D1183" t="s">
        <v>8221</v>
      </c>
      <c r="E1183">
        <v>31</v>
      </c>
    </row>
    <row r="1184" spans="1:5" x14ac:dyDescent="0.2">
      <c r="A1184" t="s">
        <v>8219</v>
      </c>
      <c r="B1184">
        <v>7</v>
      </c>
      <c r="D1184" t="s">
        <v>8221</v>
      </c>
      <c r="E1184">
        <v>4</v>
      </c>
    </row>
    <row r="1185" spans="1:5" x14ac:dyDescent="0.2">
      <c r="A1185" t="s">
        <v>8219</v>
      </c>
      <c r="B1185">
        <v>211</v>
      </c>
      <c r="D1185" t="s">
        <v>8221</v>
      </c>
      <c r="E1185">
        <v>29</v>
      </c>
    </row>
    <row r="1186" spans="1:5" x14ac:dyDescent="0.2">
      <c r="A1186" t="s">
        <v>8219</v>
      </c>
      <c r="B1186">
        <v>85</v>
      </c>
      <c r="D1186" t="s">
        <v>8221</v>
      </c>
      <c r="E1186">
        <v>2</v>
      </c>
    </row>
    <row r="1187" spans="1:5" x14ac:dyDescent="0.2">
      <c r="A1187" t="s">
        <v>8219</v>
      </c>
      <c r="B1187">
        <v>103</v>
      </c>
      <c r="D1187" t="s">
        <v>8221</v>
      </c>
      <c r="E1187">
        <v>114</v>
      </c>
    </row>
    <row r="1188" spans="1:5" x14ac:dyDescent="0.2">
      <c r="A1188" t="s">
        <v>8219</v>
      </c>
      <c r="B1188">
        <v>113</v>
      </c>
      <c r="D1188" t="s">
        <v>8221</v>
      </c>
      <c r="E1188">
        <v>1</v>
      </c>
    </row>
    <row r="1189" spans="1:5" x14ac:dyDescent="0.2">
      <c r="A1189" t="s">
        <v>8219</v>
      </c>
      <c r="B1189">
        <v>167</v>
      </c>
      <c r="D1189" t="s">
        <v>8221</v>
      </c>
      <c r="E1189">
        <v>76</v>
      </c>
    </row>
    <row r="1190" spans="1:5" x14ac:dyDescent="0.2">
      <c r="A1190" t="s">
        <v>8219</v>
      </c>
      <c r="B1190">
        <v>73</v>
      </c>
      <c r="D1190" t="s">
        <v>8221</v>
      </c>
      <c r="E1190">
        <v>9</v>
      </c>
    </row>
    <row r="1191" spans="1:5" x14ac:dyDescent="0.2">
      <c r="A1191" t="s">
        <v>8219</v>
      </c>
      <c r="B1191">
        <v>75</v>
      </c>
      <c r="D1191" t="s">
        <v>8221</v>
      </c>
      <c r="E1191">
        <v>37</v>
      </c>
    </row>
    <row r="1192" spans="1:5" x14ac:dyDescent="0.2">
      <c r="A1192" t="s">
        <v>8219</v>
      </c>
      <c r="B1192">
        <v>614</v>
      </c>
      <c r="D1192" t="s">
        <v>8221</v>
      </c>
      <c r="E1192">
        <v>0</v>
      </c>
    </row>
    <row r="1193" spans="1:5" x14ac:dyDescent="0.2">
      <c r="A1193" t="s">
        <v>8219</v>
      </c>
      <c r="B1193">
        <v>107</v>
      </c>
      <c r="D1193" t="s">
        <v>8221</v>
      </c>
      <c r="E1193">
        <v>1</v>
      </c>
    </row>
    <row r="1194" spans="1:5" x14ac:dyDescent="0.2">
      <c r="A1194" t="s">
        <v>8219</v>
      </c>
      <c r="B1194">
        <v>1224</v>
      </c>
      <c r="D1194" t="s">
        <v>8221</v>
      </c>
      <c r="E1194">
        <v>10</v>
      </c>
    </row>
    <row r="1195" spans="1:5" x14ac:dyDescent="0.2">
      <c r="A1195" t="s">
        <v>8219</v>
      </c>
      <c r="B1195">
        <v>104</v>
      </c>
      <c r="D1195" t="s">
        <v>8221</v>
      </c>
      <c r="E1195">
        <v>1</v>
      </c>
    </row>
    <row r="1196" spans="1:5" x14ac:dyDescent="0.2">
      <c r="A1196" t="s">
        <v>8219</v>
      </c>
      <c r="B1196">
        <v>79</v>
      </c>
      <c r="D1196" t="s">
        <v>8221</v>
      </c>
      <c r="E1196">
        <v>2</v>
      </c>
    </row>
    <row r="1197" spans="1:5" x14ac:dyDescent="0.2">
      <c r="A1197" t="s">
        <v>8219</v>
      </c>
      <c r="B1197">
        <v>157</v>
      </c>
      <c r="D1197" t="s">
        <v>8221</v>
      </c>
      <c r="E1197">
        <v>1</v>
      </c>
    </row>
    <row r="1198" spans="1:5" x14ac:dyDescent="0.2">
      <c r="A1198" t="s">
        <v>8219</v>
      </c>
      <c r="B1198">
        <v>50</v>
      </c>
      <c r="D1198" t="s">
        <v>8221</v>
      </c>
      <c r="E1198">
        <v>10</v>
      </c>
    </row>
    <row r="1199" spans="1:5" x14ac:dyDescent="0.2">
      <c r="A1199" t="s">
        <v>8219</v>
      </c>
      <c r="B1199">
        <v>64</v>
      </c>
      <c r="D1199" t="s">
        <v>8221</v>
      </c>
      <c r="E1199">
        <v>9</v>
      </c>
    </row>
    <row r="1200" spans="1:5" x14ac:dyDescent="0.2">
      <c r="A1200" t="s">
        <v>8219</v>
      </c>
      <c r="B1200">
        <v>200</v>
      </c>
      <c r="D1200" t="s">
        <v>8221</v>
      </c>
      <c r="E1200">
        <v>19</v>
      </c>
    </row>
    <row r="1201" spans="1:5" x14ac:dyDescent="0.2">
      <c r="A1201" t="s">
        <v>8219</v>
      </c>
      <c r="B1201">
        <v>22</v>
      </c>
      <c r="D1201" t="s">
        <v>8221</v>
      </c>
      <c r="E1201">
        <v>0</v>
      </c>
    </row>
    <row r="1202" spans="1:5" x14ac:dyDescent="0.2">
      <c r="A1202" t="s">
        <v>8219</v>
      </c>
      <c r="B1202">
        <v>163</v>
      </c>
      <c r="D1202" t="s">
        <v>8221</v>
      </c>
      <c r="E1202">
        <v>4</v>
      </c>
    </row>
    <row r="1203" spans="1:5" x14ac:dyDescent="0.2">
      <c r="A1203" t="s">
        <v>8219</v>
      </c>
      <c r="B1203">
        <v>77</v>
      </c>
      <c r="D1203" t="s">
        <v>8221</v>
      </c>
      <c r="E1203">
        <v>8</v>
      </c>
    </row>
    <row r="1204" spans="1:5" x14ac:dyDescent="0.2">
      <c r="A1204" t="s">
        <v>8219</v>
      </c>
      <c r="B1204">
        <v>89</v>
      </c>
      <c r="D1204" t="s">
        <v>8221</v>
      </c>
      <c r="E1204">
        <v>24</v>
      </c>
    </row>
    <row r="1205" spans="1:5" x14ac:dyDescent="0.2">
      <c r="A1205" t="s">
        <v>8219</v>
      </c>
      <c r="B1205">
        <v>3355</v>
      </c>
      <c r="D1205" t="s">
        <v>8221</v>
      </c>
      <c r="E1205">
        <v>0</v>
      </c>
    </row>
    <row r="1206" spans="1:5" x14ac:dyDescent="0.2">
      <c r="A1206" t="s">
        <v>8219</v>
      </c>
      <c r="B1206">
        <v>537</v>
      </c>
      <c r="D1206" t="s">
        <v>8221</v>
      </c>
      <c r="E1206">
        <v>39</v>
      </c>
    </row>
    <row r="1207" spans="1:5" x14ac:dyDescent="0.2">
      <c r="A1207" t="s">
        <v>8219</v>
      </c>
      <c r="B1207">
        <v>125</v>
      </c>
      <c r="D1207" t="s">
        <v>8221</v>
      </c>
      <c r="E1207">
        <v>6</v>
      </c>
    </row>
    <row r="1208" spans="1:5" x14ac:dyDescent="0.2">
      <c r="A1208" t="s">
        <v>8219</v>
      </c>
      <c r="B1208">
        <v>163</v>
      </c>
      <c r="D1208" t="s">
        <v>8221</v>
      </c>
      <c r="E1208">
        <v>4</v>
      </c>
    </row>
    <row r="1209" spans="1:5" x14ac:dyDescent="0.2">
      <c r="A1209" t="s">
        <v>8219</v>
      </c>
      <c r="B1209">
        <v>283</v>
      </c>
      <c r="D1209" t="s">
        <v>8221</v>
      </c>
      <c r="E1209">
        <v>3</v>
      </c>
    </row>
    <row r="1210" spans="1:5" x14ac:dyDescent="0.2">
      <c r="A1210" t="s">
        <v>8219</v>
      </c>
      <c r="B1210">
        <v>352</v>
      </c>
      <c r="D1210" t="s">
        <v>8221</v>
      </c>
      <c r="E1210">
        <v>53</v>
      </c>
    </row>
    <row r="1211" spans="1:5" x14ac:dyDescent="0.2">
      <c r="A1211" t="s">
        <v>8219</v>
      </c>
      <c r="B1211">
        <v>94</v>
      </c>
      <c r="D1211" t="s">
        <v>8221</v>
      </c>
      <c r="E1211">
        <v>1</v>
      </c>
    </row>
    <row r="1212" spans="1:5" x14ac:dyDescent="0.2">
      <c r="A1212" t="s">
        <v>8219</v>
      </c>
      <c r="B1212">
        <v>67</v>
      </c>
      <c r="D1212" t="s">
        <v>8221</v>
      </c>
      <c r="E1212">
        <v>2</v>
      </c>
    </row>
    <row r="1213" spans="1:5" x14ac:dyDescent="0.2">
      <c r="A1213" t="s">
        <v>8219</v>
      </c>
      <c r="B1213">
        <v>221</v>
      </c>
      <c r="D1213" t="s">
        <v>8221</v>
      </c>
      <c r="E1213">
        <v>25</v>
      </c>
    </row>
    <row r="1214" spans="1:5" x14ac:dyDescent="0.2">
      <c r="A1214" t="s">
        <v>8219</v>
      </c>
      <c r="B1214">
        <v>2165</v>
      </c>
      <c r="D1214" t="s">
        <v>8221</v>
      </c>
      <c r="E1214">
        <v>6</v>
      </c>
    </row>
    <row r="1215" spans="1:5" x14ac:dyDescent="0.2">
      <c r="A1215" t="s">
        <v>8219</v>
      </c>
      <c r="B1215">
        <v>179</v>
      </c>
      <c r="D1215" t="s">
        <v>8221</v>
      </c>
      <c r="E1215">
        <v>0</v>
      </c>
    </row>
    <row r="1216" spans="1:5" x14ac:dyDescent="0.2">
      <c r="A1216" t="s">
        <v>8219</v>
      </c>
      <c r="B1216">
        <v>123</v>
      </c>
      <c r="D1216" t="s">
        <v>8221</v>
      </c>
      <c r="E1216">
        <v>12</v>
      </c>
    </row>
    <row r="1217" spans="1:5" x14ac:dyDescent="0.2">
      <c r="A1217" t="s">
        <v>8219</v>
      </c>
      <c r="B1217">
        <v>1104</v>
      </c>
      <c r="D1217" t="s">
        <v>8221</v>
      </c>
      <c r="E1217">
        <v>0</v>
      </c>
    </row>
    <row r="1218" spans="1:5" x14ac:dyDescent="0.2">
      <c r="A1218" t="s">
        <v>8219</v>
      </c>
      <c r="B1218">
        <v>403</v>
      </c>
      <c r="D1218" t="s">
        <v>8221</v>
      </c>
      <c r="E1218">
        <v>36</v>
      </c>
    </row>
    <row r="1219" spans="1:5" x14ac:dyDescent="0.2">
      <c r="A1219" t="s">
        <v>8219</v>
      </c>
      <c r="B1219">
        <v>109</v>
      </c>
      <c r="D1219" t="s">
        <v>8221</v>
      </c>
      <c r="E1219">
        <v>0</v>
      </c>
    </row>
    <row r="1220" spans="1:5" x14ac:dyDescent="0.2">
      <c r="A1220" t="s">
        <v>8219</v>
      </c>
      <c r="B1220">
        <v>372</v>
      </c>
      <c r="D1220" t="s">
        <v>8221</v>
      </c>
      <c r="E1220">
        <v>2</v>
      </c>
    </row>
    <row r="1221" spans="1:5" x14ac:dyDescent="0.2">
      <c r="A1221" t="s">
        <v>8219</v>
      </c>
      <c r="B1221">
        <v>311</v>
      </c>
      <c r="D1221" t="s">
        <v>8221</v>
      </c>
      <c r="E1221">
        <v>1</v>
      </c>
    </row>
    <row r="1222" spans="1:5" x14ac:dyDescent="0.2">
      <c r="A1222" t="s">
        <v>8219</v>
      </c>
      <c r="B1222">
        <v>61</v>
      </c>
      <c r="D1222" t="s">
        <v>8221</v>
      </c>
      <c r="E1222">
        <v>59</v>
      </c>
    </row>
    <row r="1223" spans="1:5" x14ac:dyDescent="0.2">
      <c r="A1223" t="s">
        <v>8219</v>
      </c>
      <c r="B1223">
        <v>115</v>
      </c>
      <c r="D1223" t="s">
        <v>8221</v>
      </c>
      <c r="E1223">
        <v>1</v>
      </c>
    </row>
    <row r="1224" spans="1:5" x14ac:dyDescent="0.2">
      <c r="A1224" t="s">
        <v>8219</v>
      </c>
      <c r="B1224">
        <v>111</v>
      </c>
      <c r="D1224" t="s">
        <v>8221</v>
      </c>
      <c r="E1224">
        <v>31</v>
      </c>
    </row>
    <row r="1225" spans="1:5" x14ac:dyDescent="0.2">
      <c r="A1225" t="s">
        <v>8219</v>
      </c>
      <c r="B1225">
        <v>337</v>
      </c>
      <c r="D1225" t="s">
        <v>8221</v>
      </c>
      <c r="E1225">
        <v>18</v>
      </c>
    </row>
    <row r="1226" spans="1:5" x14ac:dyDescent="0.2">
      <c r="A1226" t="s">
        <v>8219</v>
      </c>
      <c r="B1226">
        <v>9</v>
      </c>
      <c r="D1226" t="s">
        <v>8221</v>
      </c>
      <c r="E1226">
        <v>10</v>
      </c>
    </row>
    <row r="1227" spans="1:5" x14ac:dyDescent="0.2">
      <c r="A1227" t="s">
        <v>8219</v>
      </c>
      <c r="B1227">
        <v>120</v>
      </c>
      <c r="D1227" t="s">
        <v>8221</v>
      </c>
      <c r="E1227">
        <v>0</v>
      </c>
    </row>
    <row r="1228" spans="1:5" x14ac:dyDescent="0.2">
      <c r="A1228" t="s">
        <v>8219</v>
      </c>
      <c r="B1228">
        <v>102</v>
      </c>
      <c r="D1228" t="s">
        <v>8221</v>
      </c>
      <c r="E1228">
        <v>14</v>
      </c>
    </row>
    <row r="1229" spans="1:5" x14ac:dyDescent="0.2">
      <c r="A1229" t="s">
        <v>8219</v>
      </c>
      <c r="B1229">
        <v>186</v>
      </c>
      <c r="D1229" t="s">
        <v>8221</v>
      </c>
      <c r="E1229">
        <v>2</v>
      </c>
    </row>
    <row r="1230" spans="1:5" x14ac:dyDescent="0.2">
      <c r="A1230" t="s">
        <v>8219</v>
      </c>
      <c r="B1230">
        <v>15</v>
      </c>
      <c r="D1230" t="s">
        <v>8221</v>
      </c>
      <c r="E1230">
        <v>1</v>
      </c>
    </row>
    <row r="1231" spans="1:5" x14ac:dyDescent="0.2">
      <c r="A1231" t="s">
        <v>8219</v>
      </c>
      <c r="B1231">
        <v>67</v>
      </c>
      <c r="D1231" t="s">
        <v>8221</v>
      </c>
      <c r="E1231">
        <v>3</v>
      </c>
    </row>
    <row r="1232" spans="1:5" x14ac:dyDescent="0.2">
      <c r="A1232" t="s">
        <v>8219</v>
      </c>
      <c r="B1232">
        <v>130</v>
      </c>
      <c r="D1232" t="s">
        <v>8221</v>
      </c>
      <c r="E1232">
        <v>0</v>
      </c>
    </row>
    <row r="1233" spans="1:5" x14ac:dyDescent="0.2">
      <c r="A1233" t="s">
        <v>8219</v>
      </c>
      <c r="B1233">
        <v>16</v>
      </c>
      <c r="D1233" t="s">
        <v>8221</v>
      </c>
      <c r="E1233">
        <v>2</v>
      </c>
    </row>
    <row r="1234" spans="1:5" x14ac:dyDescent="0.2">
      <c r="A1234" t="s">
        <v>8219</v>
      </c>
      <c r="B1234">
        <v>67</v>
      </c>
      <c r="D1234" t="s">
        <v>8221</v>
      </c>
      <c r="E1234">
        <v>0</v>
      </c>
    </row>
    <row r="1235" spans="1:5" x14ac:dyDescent="0.2">
      <c r="A1235" t="s">
        <v>8219</v>
      </c>
      <c r="B1235">
        <v>124</v>
      </c>
      <c r="D1235" t="s">
        <v>8221</v>
      </c>
      <c r="E1235">
        <v>12</v>
      </c>
    </row>
    <row r="1236" spans="1:5" x14ac:dyDescent="0.2">
      <c r="A1236" t="s">
        <v>8219</v>
      </c>
      <c r="B1236">
        <v>80</v>
      </c>
      <c r="D1236" t="s">
        <v>8221</v>
      </c>
      <c r="E1236">
        <v>1</v>
      </c>
    </row>
    <row r="1237" spans="1:5" x14ac:dyDescent="0.2">
      <c r="A1237" t="s">
        <v>8219</v>
      </c>
      <c r="B1237">
        <v>282</v>
      </c>
      <c r="D1237" t="s">
        <v>8221</v>
      </c>
      <c r="E1237">
        <v>8</v>
      </c>
    </row>
    <row r="1238" spans="1:5" x14ac:dyDescent="0.2">
      <c r="A1238" t="s">
        <v>8219</v>
      </c>
      <c r="B1238">
        <v>68</v>
      </c>
      <c r="D1238" t="s">
        <v>8221</v>
      </c>
      <c r="E1238">
        <v>2</v>
      </c>
    </row>
    <row r="1239" spans="1:5" x14ac:dyDescent="0.2">
      <c r="A1239" t="s">
        <v>8219</v>
      </c>
      <c r="B1239">
        <v>86</v>
      </c>
      <c r="D1239" t="s">
        <v>8221</v>
      </c>
      <c r="E1239">
        <v>31</v>
      </c>
    </row>
    <row r="1240" spans="1:5" x14ac:dyDescent="0.2">
      <c r="A1240" t="s">
        <v>8219</v>
      </c>
      <c r="B1240">
        <v>115</v>
      </c>
      <c r="D1240" t="s">
        <v>8221</v>
      </c>
      <c r="E1240">
        <v>5</v>
      </c>
    </row>
    <row r="1241" spans="1:5" x14ac:dyDescent="0.2">
      <c r="A1241" t="s">
        <v>8219</v>
      </c>
      <c r="B1241">
        <v>75</v>
      </c>
      <c r="D1241" t="s">
        <v>8221</v>
      </c>
      <c r="E1241">
        <v>1</v>
      </c>
    </row>
    <row r="1242" spans="1:5" x14ac:dyDescent="0.2">
      <c r="A1242" t="s">
        <v>8219</v>
      </c>
      <c r="B1242">
        <v>43</v>
      </c>
      <c r="D1242" t="s">
        <v>8221</v>
      </c>
      <c r="E1242">
        <v>12</v>
      </c>
    </row>
    <row r="1243" spans="1:5" x14ac:dyDescent="0.2">
      <c r="A1243" t="s">
        <v>8219</v>
      </c>
      <c r="B1243">
        <v>48</v>
      </c>
      <c r="D1243" t="s">
        <v>8221</v>
      </c>
      <c r="E1243">
        <v>4</v>
      </c>
    </row>
    <row r="1244" spans="1:5" x14ac:dyDescent="0.2">
      <c r="A1244" t="s">
        <v>8219</v>
      </c>
      <c r="B1244">
        <v>52</v>
      </c>
      <c r="D1244" t="s">
        <v>8221</v>
      </c>
      <c r="E1244">
        <v>0</v>
      </c>
    </row>
    <row r="1245" spans="1:5" x14ac:dyDescent="0.2">
      <c r="A1245" t="s">
        <v>8219</v>
      </c>
      <c r="B1245">
        <v>43</v>
      </c>
      <c r="D1245" t="s">
        <v>8221</v>
      </c>
      <c r="E1245">
        <v>7</v>
      </c>
    </row>
    <row r="1246" spans="1:5" x14ac:dyDescent="0.2">
      <c r="A1246" t="s">
        <v>8219</v>
      </c>
      <c r="B1246">
        <v>58</v>
      </c>
      <c r="D1246" t="s">
        <v>8221</v>
      </c>
      <c r="E1246">
        <v>2</v>
      </c>
    </row>
    <row r="1247" spans="1:5" x14ac:dyDescent="0.2">
      <c r="A1247" t="s">
        <v>8219</v>
      </c>
      <c r="B1247">
        <v>47</v>
      </c>
      <c r="D1247" t="s">
        <v>8221</v>
      </c>
      <c r="E1247">
        <v>1</v>
      </c>
    </row>
    <row r="1248" spans="1:5" x14ac:dyDescent="0.2">
      <c r="A1248" t="s">
        <v>8219</v>
      </c>
      <c r="B1248">
        <v>36</v>
      </c>
      <c r="D1248" t="s">
        <v>8221</v>
      </c>
      <c r="E1248">
        <v>4</v>
      </c>
    </row>
    <row r="1249" spans="1:5" x14ac:dyDescent="0.2">
      <c r="A1249" t="s">
        <v>8219</v>
      </c>
      <c r="B1249">
        <v>17</v>
      </c>
      <c r="D1249" t="s">
        <v>8221</v>
      </c>
      <c r="E1249">
        <v>6</v>
      </c>
    </row>
    <row r="1250" spans="1:5" x14ac:dyDescent="0.2">
      <c r="A1250" t="s">
        <v>8219</v>
      </c>
      <c r="B1250">
        <v>104</v>
      </c>
      <c r="D1250" t="s">
        <v>8221</v>
      </c>
      <c r="E1250">
        <v>8</v>
      </c>
    </row>
    <row r="1251" spans="1:5" x14ac:dyDescent="0.2">
      <c r="A1251" t="s">
        <v>8219</v>
      </c>
      <c r="B1251">
        <v>47</v>
      </c>
      <c r="D1251" t="s">
        <v>8221</v>
      </c>
      <c r="E1251">
        <v>14</v>
      </c>
    </row>
    <row r="1252" spans="1:5" x14ac:dyDescent="0.2">
      <c r="A1252" t="s">
        <v>8219</v>
      </c>
      <c r="B1252">
        <v>38</v>
      </c>
      <c r="D1252" t="s">
        <v>8221</v>
      </c>
      <c r="E1252">
        <v>0</v>
      </c>
    </row>
    <row r="1253" spans="1:5" x14ac:dyDescent="0.2">
      <c r="A1253" t="s">
        <v>8219</v>
      </c>
      <c r="B1253">
        <v>81</v>
      </c>
      <c r="D1253" t="s">
        <v>8221</v>
      </c>
      <c r="E1253">
        <v>4</v>
      </c>
    </row>
    <row r="1254" spans="1:5" x14ac:dyDescent="0.2">
      <c r="A1254" t="s">
        <v>8219</v>
      </c>
      <c r="B1254">
        <v>55</v>
      </c>
      <c r="D1254" t="s">
        <v>8221</v>
      </c>
      <c r="E1254">
        <v>0</v>
      </c>
    </row>
    <row r="1255" spans="1:5" x14ac:dyDescent="0.2">
      <c r="A1255" t="s">
        <v>8219</v>
      </c>
      <c r="B1255">
        <v>41</v>
      </c>
      <c r="D1255" t="s">
        <v>8221</v>
      </c>
      <c r="E1255">
        <v>0</v>
      </c>
    </row>
    <row r="1256" spans="1:5" x14ac:dyDescent="0.2">
      <c r="A1256" t="s">
        <v>8219</v>
      </c>
      <c r="B1256">
        <v>79</v>
      </c>
      <c r="D1256" t="s">
        <v>8221</v>
      </c>
      <c r="E1256">
        <v>1</v>
      </c>
    </row>
    <row r="1257" spans="1:5" x14ac:dyDescent="0.2">
      <c r="A1257" t="s">
        <v>8219</v>
      </c>
      <c r="B1257">
        <v>16</v>
      </c>
      <c r="D1257" t="s">
        <v>8221</v>
      </c>
      <c r="E1257">
        <v>1</v>
      </c>
    </row>
    <row r="1258" spans="1:5" x14ac:dyDescent="0.2">
      <c r="A1258" t="s">
        <v>8219</v>
      </c>
      <c r="B1258">
        <v>8</v>
      </c>
      <c r="D1258" t="s">
        <v>8221</v>
      </c>
      <c r="E1258">
        <v>1</v>
      </c>
    </row>
    <row r="1259" spans="1:5" x14ac:dyDescent="0.2">
      <c r="A1259" t="s">
        <v>8219</v>
      </c>
      <c r="B1259">
        <v>95</v>
      </c>
      <c r="D1259" t="s">
        <v>8221</v>
      </c>
      <c r="E1259">
        <v>1</v>
      </c>
    </row>
    <row r="1260" spans="1:5" x14ac:dyDescent="0.2">
      <c r="A1260" t="s">
        <v>8219</v>
      </c>
      <c r="B1260">
        <v>25</v>
      </c>
      <c r="D1260" t="s">
        <v>8221</v>
      </c>
      <c r="E1260">
        <v>4</v>
      </c>
    </row>
    <row r="1261" spans="1:5" x14ac:dyDescent="0.2">
      <c r="A1261" t="s">
        <v>8219</v>
      </c>
      <c r="B1261">
        <v>19</v>
      </c>
      <c r="D1261" t="s">
        <v>8221</v>
      </c>
      <c r="E1261">
        <v>0</v>
      </c>
    </row>
    <row r="1262" spans="1:5" x14ac:dyDescent="0.2">
      <c r="A1262" t="s">
        <v>8219</v>
      </c>
      <c r="B1262">
        <v>90</v>
      </c>
      <c r="D1262" t="s">
        <v>8221</v>
      </c>
      <c r="E1262">
        <v>0</v>
      </c>
    </row>
    <row r="1263" spans="1:5" x14ac:dyDescent="0.2">
      <c r="A1263" t="s">
        <v>8219</v>
      </c>
      <c r="B1263">
        <v>41</v>
      </c>
      <c r="D1263" t="s">
        <v>8221</v>
      </c>
      <c r="E1263">
        <v>2</v>
      </c>
    </row>
    <row r="1264" spans="1:5" x14ac:dyDescent="0.2">
      <c r="A1264" t="s">
        <v>8219</v>
      </c>
      <c r="B1264">
        <v>30</v>
      </c>
      <c r="D1264" t="s">
        <v>8221</v>
      </c>
      <c r="E1264">
        <v>24</v>
      </c>
    </row>
    <row r="1265" spans="1:5" x14ac:dyDescent="0.2">
      <c r="A1265" t="s">
        <v>8219</v>
      </c>
      <c r="B1265">
        <v>38</v>
      </c>
      <c r="D1265" t="s">
        <v>8221</v>
      </c>
      <c r="E1265">
        <v>1</v>
      </c>
    </row>
    <row r="1266" spans="1:5" x14ac:dyDescent="0.2">
      <c r="A1266" t="s">
        <v>8219</v>
      </c>
      <c r="B1266">
        <v>65</v>
      </c>
      <c r="D1266" t="s">
        <v>8221</v>
      </c>
      <c r="E1266">
        <v>2</v>
      </c>
    </row>
    <row r="1267" spans="1:5" x14ac:dyDescent="0.2">
      <c r="A1267" t="s">
        <v>8219</v>
      </c>
      <c r="B1267">
        <v>75</v>
      </c>
      <c r="D1267" t="s">
        <v>8221</v>
      </c>
      <c r="E1267">
        <v>1</v>
      </c>
    </row>
    <row r="1268" spans="1:5" x14ac:dyDescent="0.2">
      <c r="A1268" t="s">
        <v>8219</v>
      </c>
      <c r="B1268">
        <v>16</v>
      </c>
      <c r="D1268" t="s">
        <v>8221</v>
      </c>
      <c r="E1268">
        <v>37</v>
      </c>
    </row>
    <row r="1269" spans="1:5" x14ac:dyDescent="0.2">
      <c r="A1269" t="s">
        <v>8219</v>
      </c>
      <c r="B1269">
        <v>10</v>
      </c>
      <c r="D1269" t="s">
        <v>8221</v>
      </c>
      <c r="E1269">
        <v>5</v>
      </c>
    </row>
    <row r="1270" spans="1:5" x14ac:dyDescent="0.2">
      <c r="A1270" t="s">
        <v>8219</v>
      </c>
      <c r="B1270">
        <v>27</v>
      </c>
      <c r="D1270" t="s">
        <v>8221</v>
      </c>
      <c r="E1270">
        <v>4</v>
      </c>
    </row>
    <row r="1271" spans="1:5" x14ac:dyDescent="0.2">
      <c r="A1271" t="s">
        <v>8219</v>
      </c>
      <c r="B1271">
        <v>259</v>
      </c>
      <c r="D1271" t="s">
        <v>8221</v>
      </c>
      <c r="E1271">
        <v>16</v>
      </c>
    </row>
    <row r="1272" spans="1:5" x14ac:dyDescent="0.2">
      <c r="A1272" t="s">
        <v>8219</v>
      </c>
      <c r="B1272">
        <v>39</v>
      </c>
      <c r="D1272" t="s">
        <v>8221</v>
      </c>
      <c r="E1272">
        <v>9</v>
      </c>
    </row>
    <row r="1273" spans="1:5" x14ac:dyDescent="0.2">
      <c r="A1273" t="s">
        <v>8219</v>
      </c>
      <c r="B1273">
        <v>42</v>
      </c>
      <c r="D1273" t="s">
        <v>8221</v>
      </c>
      <c r="E1273">
        <v>0</v>
      </c>
    </row>
    <row r="1274" spans="1:5" x14ac:dyDescent="0.2">
      <c r="A1274" t="s">
        <v>8219</v>
      </c>
      <c r="B1274">
        <v>10</v>
      </c>
      <c r="D1274" t="s">
        <v>8221</v>
      </c>
      <c r="E1274">
        <v>40</v>
      </c>
    </row>
    <row r="1275" spans="1:5" x14ac:dyDescent="0.2">
      <c r="A1275" t="s">
        <v>8219</v>
      </c>
      <c r="B1275">
        <v>56</v>
      </c>
      <c r="D1275" t="s">
        <v>8221</v>
      </c>
      <c r="E1275">
        <v>0</v>
      </c>
    </row>
    <row r="1276" spans="1:5" x14ac:dyDescent="0.2">
      <c r="A1276" t="s">
        <v>8219</v>
      </c>
      <c r="B1276">
        <v>20</v>
      </c>
      <c r="D1276" t="s">
        <v>8221</v>
      </c>
      <c r="E1276">
        <v>2</v>
      </c>
    </row>
    <row r="1277" spans="1:5" x14ac:dyDescent="0.2">
      <c r="A1277" t="s">
        <v>8219</v>
      </c>
      <c r="B1277">
        <v>170</v>
      </c>
      <c r="D1277" t="s">
        <v>8221</v>
      </c>
      <c r="E1277">
        <v>1</v>
      </c>
    </row>
    <row r="1278" spans="1:5" x14ac:dyDescent="0.2">
      <c r="A1278" t="s">
        <v>8219</v>
      </c>
      <c r="B1278">
        <v>29</v>
      </c>
      <c r="D1278" t="s">
        <v>8221</v>
      </c>
      <c r="E1278">
        <v>9</v>
      </c>
    </row>
    <row r="1279" spans="1:5" x14ac:dyDescent="0.2">
      <c r="A1279" t="s">
        <v>8219</v>
      </c>
      <c r="B1279">
        <v>132</v>
      </c>
      <c r="D1279" t="s">
        <v>8221</v>
      </c>
      <c r="E1279">
        <v>34</v>
      </c>
    </row>
    <row r="1280" spans="1:5" x14ac:dyDescent="0.2">
      <c r="A1280" t="s">
        <v>8219</v>
      </c>
      <c r="B1280">
        <v>27</v>
      </c>
      <c r="D1280" t="s">
        <v>8221</v>
      </c>
      <c r="E1280">
        <v>23</v>
      </c>
    </row>
    <row r="1281" spans="1:5" x14ac:dyDescent="0.2">
      <c r="A1281" t="s">
        <v>8219</v>
      </c>
      <c r="B1281">
        <v>26</v>
      </c>
      <c r="D1281" t="s">
        <v>8221</v>
      </c>
      <c r="E1281">
        <v>19</v>
      </c>
    </row>
    <row r="1282" spans="1:5" x14ac:dyDescent="0.2">
      <c r="A1282" t="s">
        <v>8219</v>
      </c>
      <c r="B1282">
        <v>43</v>
      </c>
      <c r="D1282" t="s">
        <v>8221</v>
      </c>
      <c r="E1282">
        <v>50</v>
      </c>
    </row>
    <row r="1283" spans="1:5" x14ac:dyDescent="0.2">
      <c r="A1283" t="s">
        <v>8219</v>
      </c>
      <c r="B1283">
        <v>80</v>
      </c>
      <c r="D1283" t="s">
        <v>8221</v>
      </c>
      <c r="E1283">
        <v>12</v>
      </c>
    </row>
    <row r="1284" spans="1:5" x14ac:dyDescent="0.2">
      <c r="A1284" t="s">
        <v>8219</v>
      </c>
      <c r="B1284">
        <v>33</v>
      </c>
      <c r="D1284" t="s">
        <v>8221</v>
      </c>
      <c r="E1284">
        <v>8</v>
      </c>
    </row>
    <row r="1285" spans="1:5" x14ac:dyDescent="0.2">
      <c r="A1285" t="s">
        <v>8219</v>
      </c>
      <c r="B1285">
        <v>71</v>
      </c>
      <c r="D1285" t="s">
        <v>8221</v>
      </c>
      <c r="E1285">
        <v>9</v>
      </c>
    </row>
    <row r="1286" spans="1:5" x14ac:dyDescent="0.2">
      <c r="A1286" t="s">
        <v>8219</v>
      </c>
      <c r="B1286">
        <v>81</v>
      </c>
      <c r="D1286" t="s">
        <v>8221</v>
      </c>
      <c r="E1286">
        <v>43</v>
      </c>
    </row>
    <row r="1287" spans="1:5" x14ac:dyDescent="0.2">
      <c r="A1287" t="s">
        <v>8219</v>
      </c>
      <c r="B1287">
        <v>76</v>
      </c>
      <c r="D1287" t="s">
        <v>8221</v>
      </c>
      <c r="E1287">
        <v>28</v>
      </c>
    </row>
    <row r="1288" spans="1:5" x14ac:dyDescent="0.2">
      <c r="A1288" t="s">
        <v>8219</v>
      </c>
      <c r="B1288">
        <v>48</v>
      </c>
      <c r="D1288" t="s">
        <v>8221</v>
      </c>
      <c r="E1288">
        <v>4</v>
      </c>
    </row>
    <row r="1289" spans="1:5" x14ac:dyDescent="0.2">
      <c r="A1289" t="s">
        <v>8219</v>
      </c>
      <c r="B1289">
        <v>61</v>
      </c>
      <c r="D1289" t="s">
        <v>8221</v>
      </c>
      <c r="E1289">
        <v>24</v>
      </c>
    </row>
    <row r="1290" spans="1:5" x14ac:dyDescent="0.2">
      <c r="A1290" t="s">
        <v>8219</v>
      </c>
      <c r="B1290">
        <v>60</v>
      </c>
      <c r="D1290" t="s">
        <v>8221</v>
      </c>
      <c r="E1290">
        <v>2</v>
      </c>
    </row>
    <row r="1291" spans="1:5" x14ac:dyDescent="0.2">
      <c r="A1291" t="s">
        <v>8219</v>
      </c>
      <c r="B1291">
        <v>136</v>
      </c>
      <c r="D1291" t="s">
        <v>8221</v>
      </c>
      <c r="E1291">
        <v>2</v>
      </c>
    </row>
    <row r="1292" spans="1:5" x14ac:dyDescent="0.2">
      <c r="A1292" t="s">
        <v>8219</v>
      </c>
      <c r="B1292">
        <v>14</v>
      </c>
      <c r="D1292" t="s">
        <v>8221</v>
      </c>
      <c r="E1292">
        <v>20</v>
      </c>
    </row>
    <row r="1293" spans="1:5" x14ac:dyDescent="0.2">
      <c r="A1293" t="s">
        <v>8219</v>
      </c>
      <c r="B1293">
        <v>78</v>
      </c>
      <c r="D1293" t="s">
        <v>8221</v>
      </c>
      <c r="E1293">
        <v>1</v>
      </c>
    </row>
    <row r="1294" spans="1:5" x14ac:dyDescent="0.2">
      <c r="A1294" t="s">
        <v>8219</v>
      </c>
      <c r="B1294">
        <v>4</v>
      </c>
      <c r="D1294" t="s">
        <v>8221</v>
      </c>
      <c r="E1294">
        <v>1</v>
      </c>
    </row>
    <row r="1295" spans="1:5" x14ac:dyDescent="0.2">
      <c r="A1295" t="s">
        <v>8219</v>
      </c>
      <c r="B1295">
        <v>11</v>
      </c>
      <c r="D1295" t="s">
        <v>8221</v>
      </c>
      <c r="E1295">
        <v>4</v>
      </c>
    </row>
    <row r="1296" spans="1:5" x14ac:dyDescent="0.2">
      <c r="A1296" t="s">
        <v>8219</v>
      </c>
      <c r="B1296">
        <v>185</v>
      </c>
      <c r="D1296" t="s">
        <v>8221</v>
      </c>
      <c r="E1296">
        <v>1</v>
      </c>
    </row>
    <row r="1297" spans="1:5" x14ac:dyDescent="0.2">
      <c r="A1297" t="s">
        <v>8219</v>
      </c>
      <c r="B1297">
        <v>59</v>
      </c>
      <c r="D1297" t="s">
        <v>8221</v>
      </c>
      <c r="E1297">
        <v>1</v>
      </c>
    </row>
    <row r="1298" spans="1:5" x14ac:dyDescent="0.2">
      <c r="A1298" t="s">
        <v>8219</v>
      </c>
      <c r="B1298">
        <v>27</v>
      </c>
      <c r="D1298" t="s">
        <v>8221</v>
      </c>
      <c r="E1298">
        <v>13</v>
      </c>
    </row>
    <row r="1299" spans="1:5" x14ac:dyDescent="0.2">
      <c r="A1299" t="s">
        <v>8219</v>
      </c>
      <c r="B1299">
        <v>63</v>
      </c>
      <c r="D1299" t="s">
        <v>8221</v>
      </c>
      <c r="E1299">
        <v>1</v>
      </c>
    </row>
    <row r="1300" spans="1:5" x14ac:dyDescent="0.2">
      <c r="A1300" t="s">
        <v>8219</v>
      </c>
      <c r="B1300">
        <v>13</v>
      </c>
      <c r="D1300" t="s">
        <v>8221</v>
      </c>
      <c r="E1300">
        <v>1</v>
      </c>
    </row>
    <row r="1301" spans="1:5" x14ac:dyDescent="0.2">
      <c r="A1301" t="s">
        <v>8219</v>
      </c>
      <c r="B1301">
        <v>13</v>
      </c>
      <c r="D1301" t="s">
        <v>8221</v>
      </c>
      <c r="E1301">
        <v>0</v>
      </c>
    </row>
    <row r="1302" spans="1:5" x14ac:dyDescent="0.2">
      <c r="A1302" t="s">
        <v>8219</v>
      </c>
      <c r="B1302">
        <v>57</v>
      </c>
      <c r="D1302" t="s">
        <v>8221</v>
      </c>
      <c r="E1302">
        <v>3</v>
      </c>
    </row>
    <row r="1303" spans="1:5" x14ac:dyDescent="0.2">
      <c r="A1303" t="s">
        <v>8219</v>
      </c>
      <c r="B1303">
        <v>61</v>
      </c>
      <c r="D1303" t="s">
        <v>8221</v>
      </c>
      <c r="E1303">
        <v>14</v>
      </c>
    </row>
    <row r="1304" spans="1:5" x14ac:dyDescent="0.2">
      <c r="A1304" t="s">
        <v>8219</v>
      </c>
      <c r="B1304">
        <v>65</v>
      </c>
      <c r="D1304" t="s">
        <v>8221</v>
      </c>
      <c r="E1304">
        <v>2</v>
      </c>
    </row>
    <row r="1305" spans="1:5" x14ac:dyDescent="0.2">
      <c r="A1305" t="s">
        <v>8219</v>
      </c>
      <c r="B1305">
        <v>134</v>
      </c>
      <c r="D1305" t="s">
        <v>8221</v>
      </c>
      <c r="E1305">
        <v>5</v>
      </c>
    </row>
    <row r="1306" spans="1:5" x14ac:dyDescent="0.2">
      <c r="A1306" t="s">
        <v>8219</v>
      </c>
      <c r="B1306">
        <v>37</v>
      </c>
      <c r="D1306" t="s">
        <v>8221</v>
      </c>
      <c r="E1306">
        <v>14</v>
      </c>
    </row>
    <row r="1307" spans="1:5" x14ac:dyDescent="0.2">
      <c r="A1307" t="s">
        <v>8219</v>
      </c>
      <c r="B1307">
        <v>37</v>
      </c>
      <c r="D1307" t="s">
        <v>8221</v>
      </c>
      <c r="E1307">
        <v>9</v>
      </c>
    </row>
    <row r="1308" spans="1:5" x14ac:dyDescent="0.2">
      <c r="A1308" t="s">
        <v>8219</v>
      </c>
      <c r="B1308">
        <v>150</v>
      </c>
      <c r="D1308" t="s">
        <v>8221</v>
      </c>
      <c r="E1308">
        <v>8</v>
      </c>
    </row>
    <row r="1309" spans="1:5" x14ac:dyDescent="0.2">
      <c r="A1309" t="s">
        <v>8219</v>
      </c>
      <c r="B1309">
        <v>56</v>
      </c>
      <c r="D1309" t="s">
        <v>8221</v>
      </c>
      <c r="E1309">
        <v>7</v>
      </c>
    </row>
    <row r="1310" spans="1:5" x14ac:dyDescent="0.2">
      <c r="A1310" t="s">
        <v>8219</v>
      </c>
      <c r="B1310">
        <v>18</v>
      </c>
      <c r="D1310" t="s">
        <v>8221</v>
      </c>
      <c r="E1310">
        <v>0</v>
      </c>
    </row>
    <row r="1311" spans="1:5" x14ac:dyDescent="0.2">
      <c r="A1311" t="s">
        <v>8219</v>
      </c>
      <c r="B1311">
        <v>60</v>
      </c>
      <c r="D1311" t="s">
        <v>8221</v>
      </c>
      <c r="E1311">
        <v>84</v>
      </c>
    </row>
    <row r="1312" spans="1:5" x14ac:dyDescent="0.2">
      <c r="A1312" t="s">
        <v>8219</v>
      </c>
      <c r="B1312">
        <v>67</v>
      </c>
      <c r="D1312" t="s">
        <v>8221</v>
      </c>
      <c r="E1312">
        <v>11</v>
      </c>
    </row>
    <row r="1313" spans="1:5" x14ac:dyDescent="0.2">
      <c r="A1313" t="s">
        <v>8219</v>
      </c>
      <c r="B1313">
        <v>35</v>
      </c>
      <c r="D1313" t="s">
        <v>8221</v>
      </c>
      <c r="E1313">
        <v>1</v>
      </c>
    </row>
    <row r="1314" spans="1:5" x14ac:dyDescent="0.2">
      <c r="A1314" t="s">
        <v>8219</v>
      </c>
      <c r="B1314">
        <v>34</v>
      </c>
      <c r="D1314" t="s">
        <v>8221</v>
      </c>
      <c r="E1314">
        <v>4</v>
      </c>
    </row>
    <row r="1315" spans="1:5" x14ac:dyDescent="0.2">
      <c r="A1315" t="s">
        <v>8219</v>
      </c>
      <c r="B1315">
        <v>36</v>
      </c>
      <c r="D1315" t="s">
        <v>8221</v>
      </c>
      <c r="E1315">
        <v>10</v>
      </c>
    </row>
    <row r="1316" spans="1:5" x14ac:dyDescent="0.2">
      <c r="A1316" t="s">
        <v>8219</v>
      </c>
      <c r="B1316">
        <v>18</v>
      </c>
      <c r="D1316" t="s">
        <v>8221</v>
      </c>
      <c r="E1316">
        <v>16</v>
      </c>
    </row>
    <row r="1317" spans="1:5" x14ac:dyDescent="0.2">
      <c r="A1317" t="s">
        <v>8219</v>
      </c>
      <c r="B1317">
        <v>25</v>
      </c>
      <c r="D1317" t="s">
        <v>8221</v>
      </c>
      <c r="E1317">
        <v>2</v>
      </c>
    </row>
    <row r="1318" spans="1:5" x14ac:dyDescent="0.2">
      <c r="A1318" t="s">
        <v>8219</v>
      </c>
      <c r="B1318">
        <v>21</v>
      </c>
      <c r="D1318" t="s">
        <v>8221</v>
      </c>
      <c r="E1318">
        <v>5</v>
      </c>
    </row>
    <row r="1319" spans="1:5" x14ac:dyDescent="0.2">
      <c r="A1319" t="s">
        <v>8219</v>
      </c>
      <c r="B1319">
        <v>151</v>
      </c>
      <c r="D1319" t="s">
        <v>8221</v>
      </c>
      <c r="E1319">
        <v>1</v>
      </c>
    </row>
    <row r="1320" spans="1:5" x14ac:dyDescent="0.2">
      <c r="A1320" t="s">
        <v>8219</v>
      </c>
      <c r="B1320">
        <v>489</v>
      </c>
      <c r="D1320" t="s">
        <v>8221</v>
      </c>
      <c r="E1320">
        <v>31</v>
      </c>
    </row>
    <row r="1321" spans="1:5" x14ac:dyDescent="0.2">
      <c r="A1321" t="s">
        <v>8219</v>
      </c>
      <c r="B1321">
        <v>50</v>
      </c>
      <c r="D1321" t="s">
        <v>8221</v>
      </c>
      <c r="E1321">
        <v>0</v>
      </c>
    </row>
    <row r="1322" spans="1:5" x14ac:dyDescent="0.2">
      <c r="A1322" t="s">
        <v>8219</v>
      </c>
      <c r="B1322">
        <v>321</v>
      </c>
      <c r="D1322" t="s">
        <v>8221</v>
      </c>
      <c r="E1322">
        <v>2</v>
      </c>
    </row>
    <row r="1323" spans="1:5" x14ac:dyDescent="0.2">
      <c r="A1323" t="s">
        <v>8219</v>
      </c>
      <c r="B1323">
        <v>1762</v>
      </c>
      <c r="D1323" t="s">
        <v>8221</v>
      </c>
      <c r="E1323">
        <v>7</v>
      </c>
    </row>
    <row r="1324" spans="1:5" x14ac:dyDescent="0.2">
      <c r="A1324" t="s">
        <v>8219</v>
      </c>
      <c r="B1324">
        <v>385</v>
      </c>
      <c r="D1324" t="s">
        <v>8221</v>
      </c>
      <c r="E1324">
        <v>16</v>
      </c>
    </row>
    <row r="1325" spans="1:5" x14ac:dyDescent="0.2">
      <c r="A1325" t="s">
        <v>8219</v>
      </c>
      <c r="B1325">
        <v>398</v>
      </c>
      <c r="D1325" t="s">
        <v>8221</v>
      </c>
      <c r="E1325">
        <v>4</v>
      </c>
    </row>
    <row r="1326" spans="1:5" x14ac:dyDescent="0.2">
      <c r="A1326" t="s">
        <v>8219</v>
      </c>
      <c r="B1326">
        <v>304</v>
      </c>
      <c r="D1326" t="s">
        <v>8221</v>
      </c>
      <c r="E1326">
        <v>4</v>
      </c>
    </row>
    <row r="1327" spans="1:5" x14ac:dyDescent="0.2">
      <c r="A1327" t="s">
        <v>8219</v>
      </c>
      <c r="B1327">
        <v>676</v>
      </c>
      <c r="D1327" t="s">
        <v>8221</v>
      </c>
      <c r="E1327">
        <v>4</v>
      </c>
    </row>
    <row r="1328" spans="1:5" x14ac:dyDescent="0.2">
      <c r="A1328" t="s">
        <v>8219</v>
      </c>
      <c r="B1328">
        <v>577</v>
      </c>
      <c r="D1328" t="s">
        <v>8221</v>
      </c>
      <c r="E1328">
        <v>3</v>
      </c>
    </row>
    <row r="1329" spans="1:5" x14ac:dyDescent="0.2">
      <c r="A1329" t="s">
        <v>8219</v>
      </c>
      <c r="B1329">
        <v>3663</v>
      </c>
      <c r="D1329" t="s">
        <v>8221</v>
      </c>
      <c r="E1329">
        <v>36</v>
      </c>
    </row>
    <row r="1330" spans="1:5" x14ac:dyDescent="0.2">
      <c r="A1330" t="s">
        <v>8219</v>
      </c>
      <c r="B1330">
        <v>294</v>
      </c>
      <c r="D1330" t="s">
        <v>8221</v>
      </c>
      <c r="E1330">
        <v>1</v>
      </c>
    </row>
    <row r="1331" spans="1:5" x14ac:dyDescent="0.2">
      <c r="A1331" t="s">
        <v>8219</v>
      </c>
      <c r="B1331">
        <v>28</v>
      </c>
      <c r="D1331" t="s">
        <v>8221</v>
      </c>
      <c r="E1331">
        <v>7</v>
      </c>
    </row>
    <row r="1332" spans="1:5" x14ac:dyDescent="0.2">
      <c r="A1332" t="s">
        <v>8219</v>
      </c>
      <c r="B1332">
        <v>100</v>
      </c>
      <c r="D1332" t="s">
        <v>8221</v>
      </c>
      <c r="E1332">
        <v>27</v>
      </c>
    </row>
    <row r="1333" spans="1:5" x14ac:dyDescent="0.2">
      <c r="A1333" t="s">
        <v>8219</v>
      </c>
      <c r="B1333">
        <v>72</v>
      </c>
      <c r="D1333" t="s">
        <v>8221</v>
      </c>
      <c r="E1333">
        <v>1</v>
      </c>
    </row>
    <row r="1334" spans="1:5" x14ac:dyDescent="0.2">
      <c r="A1334" t="s">
        <v>8219</v>
      </c>
      <c r="B1334">
        <v>238</v>
      </c>
      <c r="D1334" t="s">
        <v>8221</v>
      </c>
      <c r="E1334">
        <v>0</v>
      </c>
    </row>
    <row r="1335" spans="1:5" x14ac:dyDescent="0.2">
      <c r="A1335" t="s">
        <v>8219</v>
      </c>
      <c r="B1335">
        <v>159</v>
      </c>
      <c r="D1335" t="s">
        <v>8221</v>
      </c>
      <c r="E1335">
        <v>1</v>
      </c>
    </row>
    <row r="1336" spans="1:5" x14ac:dyDescent="0.2">
      <c r="A1336" t="s">
        <v>8219</v>
      </c>
      <c r="B1336">
        <v>77</v>
      </c>
      <c r="D1336" t="s">
        <v>8221</v>
      </c>
      <c r="E1336">
        <v>3</v>
      </c>
    </row>
    <row r="1337" spans="1:5" x14ac:dyDescent="0.2">
      <c r="A1337" t="s">
        <v>8219</v>
      </c>
      <c r="B1337">
        <v>53</v>
      </c>
      <c r="D1337" t="s">
        <v>8221</v>
      </c>
      <c r="E1337">
        <v>3</v>
      </c>
    </row>
    <row r="1338" spans="1:5" x14ac:dyDescent="0.2">
      <c r="A1338" t="s">
        <v>8219</v>
      </c>
      <c r="B1338">
        <v>1251</v>
      </c>
      <c r="D1338" t="s">
        <v>8221</v>
      </c>
      <c r="E1338">
        <v>3</v>
      </c>
    </row>
    <row r="1339" spans="1:5" x14ac:dyDescent="0.2">
      <c r="A1339" t="s">
        <v>8219</v>
      </c>
      <c r="B1339">
        <v>465</v>
      </c>
      <c r="D1339" t="s">
        <v>8221</v>
      </c>
      <c r="E1339">
        <v>0</v>
      </c>
    </row>
    <row r="1340" spans="1:5" x14ac:dyDescent="0.2">
      <c r="A1340" t="s">
        <v>8219</v>
      </c>
      <c r="B1340">
        <v>74</v>
      </c>
      <c r="D1340" t="s">
        <v>8221</v>
      </c>
      <c r="E1340">
        <v>6</v>
      </c>
    </row>
    <row r="1341" spans="1:5" x14ac:dyDescent="0.2">
      <c r="A1341" t="s">
        <v>8219</v>
      </c>
      <c r="B1341">
        <v>62</v>
      </c>
      <c r="D1341" t="s">
        <v>8221</v>
      </c>
      <c r="E1341">
        <v>17</v>
      </c>
    </row>
    <row r="1342" spans="1:5" x14ac:dyDescent="0.2">
      <c r="A1342" t="s">
        <v>8219</v>
      </c>
      <c r="B1342">
        <v>3468</v>
      </c>
      <c r="D1342" t="s">
        <v>8221</v>
      </c>
      <c r="E1342">
        <v>40</v>
      </c>
    </row>
    <row r="1343" spans="1:5" x14ac:dyDescent="0.2">
      <c r="A1343" t="s">
        <v>8219</v>
      </c>
      <c r="B1343">
        <v>52</v>
      </c>
      <c r="D1343" t="s">
        <v>8221</v>
      </c>
      <c r="E1343">
        <v>3</v>
      </c>
    </row>
    <row r="1344" spans="1:5" x14ac:dyDescent="0.2">
      <c r="A1344" t="s">
        <v>8219</v>
      </c>
      <c r="B1344">
        <v>50</v>
      </c>
      <c r="D1344" t="s">
        <v>8221</v>
      </c>
      <c r="E1344">
        <v>1</v>
      </c>
    </row>
    <row r="1345" spans="1:5" x14ac:dyDescent="0.2">
      <c r="A1345" t="s">
        <v>8219</v>
      </c>
      <c r="B1345">
        <v>45</v>
      </c>
      <c r="D1345" t="s">
        <v>8221</v>
      </c>
      <c r="E1345">
        <v>2</v>
      </c>
    </row>
    <row r="1346" spans="1:5" x14ac:dyDescent="0.2">
      <c r="A1346" t="s">
        <v>8219</v>
      </c>
      <c r="B1346">
        <v>21</v>
      </c>
      <c r="D1346" t="s">
        <v>8221</v>
      </c>
      <c r="E1346">
        <v>7</v>
      </c>
    </row>
    <row r="1347" spans="1:5" x14ac:dyDescent="0.2">
      <c r="A1347" t="s">
        <v>8219</v>
      </c>
      <c r="B1347">
        <v>100</v>
      </c>
      <c r="D1347" t="s">
        <v>8221</v>
      </c>
      <c r="E1347">
        <v>14</v>
      </c>
    </row>
    <row r="1348" spans="1:5" x14ac:dyDescent="0.2">
      <c r="A1348" t="s">
        <v>8219</v>
      </c>
      <c r="B1348">
        <v>81</v>
      </c>
      <c r="D1348" t="s">
        <v>8221</v>
      </c>
      <c r="E1348">
        <v>0</v>
      </c>
    </row>
    <row r="1349" spans="1:5" x14ac:dyDescent="0.2">
      <c r="A1349" t="s">
        <v>8219</v>
      </c>
      <c r="B1349">
        <v>286</v>
      </c>
      <c r="D1349" t="s">
        <v>8221</v>
      </c>
      <c r="E1349">
        <v>0</v>
      </c>
    </row>
    <row r="1350" spans="1:5" x14ac:dyDescent="0.2">
      <c r="A1350" t="s">
        <v>8219</v>
      </c>
      <c r="B1350">
        <v>42</v>
      </c>
      <c r="D1350" t="s">
        <v>8221</v>
      </c>
      <c r="E1350">
        <v>1</v>
      </c>
    </row>
    <row r="1351" spans="1:5" x14ac:dyDescent="0.2">
      <c r="A1351" t="s">
        <v>8219</v>
      </c>
      <c r="B1351">
        <v>199</v>
      </c>
      <c r="D1351" t="s">
        <v>8221</v>
      </c>
      <c r="E1351">
        <v>12</v>
      </c>
    </row>
    <row r="1352" spans="1:5" x14ac:dyDescent="0.2">
      <c r="A1352" t="s">
        <v>8219</v>
      </c>
      <c r="B1352">
        <v>25</v>
      </c>
      <c r="D1352" t="s">
        <v>8221</v>
      </c>
      <c r="E1352">
        <v>12</v>
      </c>
    </row>
    <row r="1353" spans="1:5" x14ac:dyDescent="0.2">
      <c r="A1353" t="s">
        <v>8219</v>
      </c>
      <c r="B1353">
        <v>84</v>
      </c>
      <c r="D1353" t="s">
        <v>8221</v>
      </c>
      <c r="E1353">
        <v>23</v>
      </c>
    </row>
    <row r="1354" spans="1:5" x14ac:dyDescent="0.2">
      <c r="A1354" t="s">
        <v>8219</v>
      </c>
      <c r="B1354">
        <v>50</v>
      </c>
      <c r="D1354" t="s">
        <v>8221</v>
      </c>
      <c r="E1354">
        <v>0</v>
      </c>
    </row>
    <row r="1355" spans="1:5" x14ac:dyDescent="0.2">
      <c r="A1355" t="s">
        <v>8219</v>
      </c>
      <c r="B1355">
        <v>26</v>
      </c>
      <c r="D1355" t="s">
        <v>8221</v>
      </c>
      <c r="E1355">
        <v>10</v>
      </c>
    </row>
    <row r="1356" spans="1:5" x14ac:dyDescent="0.2">
      <c r="A1356" t="s">
        <v>8219</v>
      </c>
      <c r="B1356">
        <v>14</v>
      </c>
      <c r="D1356" t="s">
        <v>8221</v>
      </c>
      <c r="E1356">
        <v>5</v>
      </c>
    </row>
    <row r="1357" spans="1:5" x14ac:dyDescent="0.2">
      <c r="A1357" t="s">
        <v>8219</v>
      </c>
      <c r="B1357">
        <v>49</v>
      </c>
      <c r="D1357" t="s">
        <v>8221</v>
      </c>
      <c r="E1357">
        <v>1</v>
      </c>
    </row>
    <row r="1358" spans="1:5" x14ac:dyDescent="0.2">
      <c r="A1358" t="s">
        <v>8219</v>
      </c>
      <c r="B1358">
        <v>69</v>
      </c>
      <c r="D1358" t="s">
        <v>8221</v>
      </c>
      <c r="E1358">
        <v>2</v>
      </c>
    </row>
    <row r="1359" spans="1:5" x14ac:dyDescent="0.2">
      <c r="A1359" t="s">
        <v>8219</v>
      </c>
      <c r="B1359">
        <v>60</v>
      </c>
      <c r="D1359" t="s">
        <v>8221</v>
      </c>
      <c r="E1359">
        <v>2</v>
      </c>
    </row>
    <row r="1360" spans="1:5" x14ac:dyDescent="0.2">
      <c r="A1360" t="s">
        <v>8219</v>
      </c>
      <c r="B1360">
        <v>80</v>
      </c>
      <c r="D1360" t="s">
        <v>8221</v>
      </c>
      <c r="E1360">
        <v>0</v>
      </c>
    </row>
    <row r="1361" spans="1:5" x14ac:dyDescent="0.2">
      <c r="A1361" t="s">
        <v>8219</v>
      </c>
      <c r="B1361">
        <v>56</v>
      </c>
      <c r="D1361" t="s">
        <v>8221</v>
      </c>
      <c r="E1361">
        <v>13</v>
      </c>
    </row>
    <row r="1362" spans="1:5" x14ac:dyDescent="0.2">
      <c r="A1362" t="s">
        <v>8219</v>
      </c>
      <c r="B1362">
        <v>104</v>
      </c>
      <c r="D1362" t="s">
        <v>8221</v>
      </c>
      <c r="E1362">
        <v>0</v>
      </c>
    </row>
    <row r="1363" spans="1:5" x14ac:dyDescent="0.2">
      <c r="A1363" t="s">
        <v>8219</v>
      </c>
      <c r="B1363">
        <v>46</v>
      </c>
      <c r="D1363" t="s">
        <v>8221</v>
      </c>
      <c r="E1363">
        <v>1</v>
      </c>
    </row>
    <row r="1364" spans="1:5" x14ac:dyDescent="0.2">
      <c r="A1364" t="s">
        <v>8219</v>
      </c>
      <c r="B1364">
        <v>206</v>
      </c>
      <c r="D1364" t="s">
        <v>8221</v>
      </c>
      <c r="E1364">
        <v>5</v>
      </c>
    </row>
    <row r="1365" spans="1:5" x14ac:dyDescent="0.2">
      <c r="A1365" t="s">
        <v>8219</v>
      </c>
      <c r="B1365">
        <v>18</v>
      </c>
      <c r="D1365" t="s">
        <v>8221</v>
      </c>
      <c r="E1365">
        <v>2</v>
      </c>
    </row>
    <row r="1366" spans="1:5" x14ac:dyDescent="0.2">
      <c r="A1366" t="s">
        <v>8219</v>
      </c>
      <c r="B1366">
        <v>28</v>
      </c>
      <c r="D1366" t="s">
        <v>8221</v>
      </c>
      <c r="E1366">
        <v>0</v>
      </c>
    </row>
    <row r="1367" spans="1:5" x14ac:dyDescent="0.2">
      <c r="A1367" t="s">
        <v>8219</v>
      </c>
      <c r="B1367">
        <v>11</v>
      </c>
      <c r="D1367" t="s">
        <v>8221</v>
      </c>
      <c r="E1367">
        <v>32</v>
      </c>
    </row>
    <row r="1368" spans="1:5" x14ac:dyDescent="0.2">
      <c r="A1368" t="s">
        <v>8219</v>
      </c>
      <c r="B1368">
        <v>263</v>
      </c>
      <c r="D1368" t="s">
        <v>8221</v>
      </c>
      <c r="E1368">
        <v>1</v>
      </c>
    </row>
    <row r="1369" spans="1:5" x14ac:dyDescent="0.2">
      <c r="A1369" t="s">
        <v>8219</v>
      </c>
      <c r="B1369">
        <v>394</v>
      </c>
      <c r="D1369" t="s">
        <v>8221</v>
      </c>
      <c r="E1369">
        <v>1</v>
      </c>
    </row>
    <row r="1370" spans="1:5" x14ac:dyDescent="0.2">
      <c r="A1370" t="s">
        <v>8219</v>
      </c>
      <c r="B1370">
        <v>1049</v>
      </c>
      <c r="D1370" t="s">
        <v>8221</v>
      </c>
      <c r="E1370">
        <v>1</v>
      </c>
    </row>
    <row r="1371" spans="1:5" x14ac:dyDescent="0.2">
      <c r="A1371" t="s">
        <v>8219</v>
      </c>
      <c r="B1371">
        <v>308</v>
      </c>
      <c r="D1371" t="s">
        <v>8221</v>
      </c>
      <c r="E1371">
        <v>0</v>
      </c>
    </row>
    <row r="1372" spans="1:5" x14ac:dyDescent="0.2">
      <c r="A1372" t="s">
        <v>8219</v>
      </c>
      <c r="B1372">
        <v>1088</v>
      </c>
      <c r="D1372" t="s">
        <v>8221</v>
      </c>
      <c r="E1372">
        <v>0</v>
      </c>
    </row>
    <row r="1373" spans="1:5" x14ac:dyDescent="0.2">
      <c r="A1373" t="s">
        <v>8219</v>
      </c>
      <c r="B1373">
        <v>73</v>
      </c>
      <c r="D1373" t="s">
        <v>8221</v>
      </c>
      <c r="E1373">
        <v>8</v>
      </c>
    </row>
    <row r="1374" spans="1:5" x14ac:dyDescent="0.2">
      <c r="A1374" t="s">
        <v>8219</v>
      </c>
      <c r="B1374">
        <v>143</v>
      </c>
      <c r="D1374" t="s">
        <v>8221</v>
      </c>
      <c r="E1374">
        <v>0</v>
      </c>
    </row>
    <row r="1375" spans="1:5" x14ac:dyDescent="0.2">
      <c r="A1375" t="s">
        <v>8219</v>
      </c>
      <c r="B1375">
        <v>1420</v>
      </c>
      <c r="D1375" t="s">
        <v>8221</v>
      </c>
      <c r="E1375">
        <v>1</v>
      </c>
    </row>
    <row r="1376" spans="1:5" x14ac:dyDescent="0.2">
      <c r="A1376" t="s">
        <v>8219</v>
      </c>
      <c r="B1376">
        <v>305</v>
      </c>
      <c r="D1376" t="s">
        <v>8221</v>
      </c>
      <c r="E1376">
        <v>16</v>
      </c>
    </row>
    <row r="1377" spans="1:5" x14ac:dyDescent="0.2">
      <c r="A1377" t="s">
        <v>8219</v>
      </c>
      <c r="B1377">
        <v>551</v>
      </c>
      <c r="D1377" t="s">
        <v>8221</v>
      </c>
      <c r="E1377">
        <v>12</v>
      </c>
    </row>
    <row r="1378" spans="1:5" x14ac:dyDescent="0.2">
      <c r="A1378" t="s">
        <v>8219</v>
      </c>
      <c r="B1378">
        <v>187</v>
      </c>
      <c r="D1378" t="s">
        <v>8221</v>
      </c>
      <c r="E1378">
        <v>4</v>
      </c>
    </row>
    <row r="1379" spans="1:5" x14ac:dyDescent="0.2">
      <c r="A1379" t="s">
        <v>8219</v>
      </c>
      <c r="B1379">
        <v>325</v>
      </c>
      <c r="D1379" t="s">
        <v>8221</v>
      </c>
      <c r="E1379">
        <v>2</v>
      </c>
    </row>
    <row r="1380" spans="1:5" x14ac:dyDescent="0.2">
      <c r="A1380" t="s">
        <v>8219</v>
      </c>
      <c r="B1380">
        <v>148</v>
      </c>
      <c r="D1380" t="s">
        <v>8221</v>
      </c>
      <c r="E1380">
        <v>3</v>
      </c>
    </row>
    <row r="1381" spans="1:5" x14ac:dyDescent="0.2">
      <c r="A1381" t="s">
        <v>8219</v>
      </c>
      <c r="B1381">
        <v>69</v>
      </c>
      <c r="D1381" t="s">
        <v>8221</v>
      </c>
      <c r="E1381">
        <v>0</v>
      </c>
    </row>
    <row r="1382" spans="1:5" x14ac:dyDescent="0.2">
      <c r="A1382" t="s">
        <v>8219</v>
      </c>
      <c r="B1382">
        <v>173</v>
      </c>
      <c r="D1382" t="s">
        <v>8221</v>
      </c>
      <c r="E1382">
        <v>3</v>
      </c>
    </row>
    <row r="1383" spans="1:5" x14ac:dyDescent="0.2">
      <c r="A1383" t="s">
        <v>8219</v>
      </c>
      <c r="B1383">
        <v>269</v>
      </c>
      <c r="D1383" t="s">
        <v>8221</v>
      </c>
      <c r="E1383">
        <v>4</v>
      </c>
    </row>
    <row r="1384" spans="1:5" x14ac:dyDescent="0.2">
      <c r="A1384" t="s">
        <v>8219</v>
      </c>
      <c r="B1384">
        <v>185</v>
      </c>
      <c r="D1384" t="s">
        <v>8221</v>
      </c>
      <c r="E1384">
        <v>2</v>
      </c>
    </row>
    <row r="1385" spans="1:5" x14ac:dyDescent="0.2">
      <c r="A1385" t="s">
        <v>8219</v>
      </c>
      <c r="B1385">
        <v>176</v>
      </c>
      <c r="D1385" t="s">
        <v>8221</v>
      </c>
      <c r="E1385">
        <v>10</v>
      </c>
    </row>
    <row r="1386" spans="1:5" x14ac:dyDescent="0.2">
      <c r="A1386" t="s">
        <v>8219</v>
      </c>
      <c r="B1386">
        <v>1019</v>
      </c>
      <c r="D1386" t="s">
        <v>8221</v>
      </c>
      <c r="E1386">
        <v>11</v>
      </c>
    </row>
    <row r="1387" spans="1:5" x14ac:dyDescent="0.2">
      <c r="A1387" t="s">
        <v>8219</v>
      </c>
      <c r="B1387">
        <v>113</v>
      </c>
      <c r="D1387" t="s">
        <v>8221</v>
      </c>
      <c r="E1387">
        <v>6</v>
      </c>
    </row>
    <row r="1388" spans="1:5" x14ac:dyDescent="0.2">
      <c r="A1388" t="s">
        <v>8219</v>
      </c>
      <c r="B1388">
        <v>404</v>
      </c>
      <c r="D1388" t="s">
        <v>8221</v>
      </c>
      <c r="E1388">
        <v>2</v>
      </c>
    </row>
    <row r="1389" spans="1:5" x14ac:dyDescent="0.2">
      <c r="A1389" t="s">
        <v>8219</v>
      </c>
      <c r="B1389">
        <v>707</v>
      </c>
      <c r="D1389" t="s">
        <v>8221</v>
      </c>
      <c r="E1389">
        <v>6</v>
      </c>
    </row>
    <row r="1390" spans="1:5" x14ac:dyDescent="0.2">
      <c r="A1390" t="s">
        <v>8219</v>
      </c>
      <c r="B1390">
        <v>392</v>
      </c>
      <c r="D1390" t="s">
        <v>8221</v>
      </c>
      <c r="E1390">
        <v>8</v>
      </c>
    </row>
    <row r="1391" spans="1:5" x14ac:dyDescent="0.2">
      <c r="A1391" t="s">
        <v>8219</v>
      </c>
      <c r="B1391">
        <v>23</v>
      </c>
      <c r="D1391" t="s">
        <v>8221</v>
      </c>
      <c r="E1391">
        <v>37</v>
      </c>
    </row>
    <row r="1392" spans="1:5" x14ac:dyDescent="0.2">
      <c r="A1392" t="s">
        <v>8219</v>
      </c>
      <c r="B1392">
        <v>682</v>
      </c>
      <c r="D1392" t="s">
        <v>8221</v>
      </c>
      <c r="E1392">
        <v>11</v>
      </c>
    </row>
    <row r="1393" spans="1:5" x14ac:dyDescent="0.2">
      <c r="A1393" t="s">
        <v>8219</v>
      </c>
      <c r="B1393">
        <v>37</v>
      </c>
      <c r="D1393" t="s">
        <v>8221</v>
      </c>
      <c r="E1393">
        <v>0</v>
      </c>
    </row>
    <row r="1394" spans="1:5" x14ac:dyDescent="0.2">
      <c r="A1394" t="s">
        <v>8219</v>
      </c>
      <c r="B1394">
        <v>146</v>
      </c>
      <c r="D1394" t="s">
        <v>8221</v>
      </c>
      <c r="E1394">
        <v>10</v>
      </c>
    </row>
    <row r="1395" spans="1:5" x14ac:dyDescent="0.2">
      <c r="A1395" t="s">
        <v>8219</v>
      </c>
      <c r="B1395">
        <v>119</v>
      </c>
      <c r="D1395" t="s">
        <v>8221</v>
      </c>
      <c r="E1395">
        <v>6</v>
      </c>
    </row>
    <row r="1396" spans="1:5" x14ac:dyDescent="0.2">
      <c r="A1396" t="s">
        <v>8219</v>
      </c>
      <c r="B1396">
        <v>163</v>
      </c>
      <c r="D1396" t="s">
        <v>8221</v>
      </c>
      <c r="E1396">
        <v>8</v>
      </c>
    </row>
    <row r="1397" spans="1:5" x14ac:dyDescent="0.2">
      <c r="A1397" t="s">
        <v>8219</v>
      </c>
      <c r="B1397">
        <v>339</v>
      </c>
      <c r="D1397" t="s">
        <v>8221</v>
      </c>
      <c r="E1397">
        <v>6</v>
      </c>
    </row>
    <row r="1398" spans="1:5" x14ac:dyDescent="0.2">
      <c r="A1398" t="s">
        <v>8219</v>
      </c>
      <c r="B1398">
        <v>58</v>
      </c>
      <c r="D1398" t="s">
        <v>8221</v>
      </c>
      <c r="E1398">
        <v>7</v>
      </c>
    </row>
    <row r="1399" spans="1:5" x14ac:dyDescent="0.2">
      <c r="A1399" t="s">
        <v>8219</v>
      </c>
      <c r="B1399">
        <v>456</v>
      </c>
      <c r="D1399" t="s">
        <v>8221</v>
      </c>
      <c r="E1399">
        <v>7</v>
      </c>
    </row>
    <row r="1400" spans="1:5" x14ac:dyDescent="0.2">
      <c r="A1400" t="s">
        <v>8219</v>
      </c>
      <c r="B1400">
        <v>15</v>
      </c>
      <c r="D1400" t="s">
        <v>8221</v>
      </c>
      <c r="E1400">
        <v>5</v>
      </c>
    </row>
    <row r="1401" spans="1:5" x14ac:dyDescent="0.2">
      <c r="A1401" t="s">
        <v>8219</v>
      </c>
      <c r="B1401">
        <v>191</v>
      </c>
      <c r="D1401" t="s">
        <v>8221</v>
      </c>
      <c r="E1401">
        <v>46</v>
      </c>
    </row>
    <row r="1402" spans="1:5" x14ac:dyDescent="0.2">
      <c r="A1402" t="s">
        <v>8219</v>
      </c>
      <c r="B1402">
        <v>17</v>
      </c>
      <c r="D1402" t="s">
        <v>8221</v>
      </c>
      <c r="E1402">
        <v>10</v>
      </c>
    </row>
    <row r="1403" spans="1:5" x14ac:dyDescent="0.2">
      <c r="A1403" t="s">
        <v>8219</v>
      </c>
      <c r="B1403">
        <v>28</v>
      </c>
      <c r="D1403" t="s">
        <v>8221</v>
      </c>
      <c r="E1403">
        <v>19</v>
      </c>
    </row>
    <row r="1404" spans="1:5" x14ac:dyDescent="0.2">
      <c r="A1404" t="s">
        <v>8219</v>
      </c>
      <c r="B1404">
        <v>18</v>
      </c>
      <c r="D1404" t="s">
        <v>8221</v>
      </c>
      <c r="E1404">
        <v>13</v>
      </c>
    </row>
    <row r="1405" spans="1:5" x14ac:dyDescent="0.2">
      <c r="A1405" t="s">
        <v>8219</v>
      </c>
      <c r="B1405">
        <v>61</v>
      </c>
      <c r="D1405" t="s">
        <v>8221</v>
      </c>
      <c r="E1405">
        <v>13</v>
      </c>
    </row>
    <row r="1406" spans="1:5" x14ac:dyDescent="0.2">
      <c r="A1406" t="s">
        <v>8219</v>
      </c>
      <c r="B1406">
        <v>108</v>
      </c>
      <c r="D1406" t="s">
        <v>8221</v>
      </c>
      <c r="E1406">
        <v>4</v>
      </c>
    </row>
    <row r="1407" spans="1:5" x14ac:dyDescent="0.2">
      <c r="A1407" t="s">
        <v>8219</v>
      </c>
      <c r="B1407">
        <v>142</v>
      </c>
      <c r="D1407" t="s">
        <v>8221</v>
      </c>
      <c r="E1407">
        <v>0</v>
      </c>
    </row>
    <row r="1408" spans="1:5" x14ac:dyDescent="0.2">
      <c r="A1408" t="s">
        <v>8219</v>
      </c>
      <c r="B1408">
        <v>74</v>
      </c>
      <c r="D1408" t="s">
        <v>8221</v>
      </c>
      <c r="E1408">
        <v>3</v>
      </c>
    </row>
    <row r="1409" spans="1:5" x14ac:dyDescent="0.2">
      <c r="A1409" t="s">
        <v>8219</v>
      </c>
      <c r="B1409">
        <v>38</v>
      </c>
      <c r="D1409" t="s">
        <v>8221</v>
      </c>
      <c r="E1409">
        <v>1</v>
      </c>
    </row>
    <row r="1410" spans="1:5" x14ac:dyDescent="0.2">
      <c r="A1410" t="s">
        <v>8219</v>
      </c>
      <c r="B1410">
        <v>20</v>
      </c>
      <c r="D1410" t="s">
        <v>8221</v>
      </c>
      <c r="E1410">
        <v>9</v>
      </c>
    </row>
    <row r="1411" spans="1:5" x14ac:dyDescent="0.2">
      <c r="A1411" t="s">
        <v>8219</v>
      </c>
      <c r="B1411">
        <v>24</v>
      </c>
      <c r="D1411" t="s">
        <v>8221</v>
      </c>
      <c r="E1411">
        <v>1</v>
      </c>
    </row>
    <row r="1412" spans="1:5" x14ac:dyDescent="0.2">
      <c r="A1412" t="s">
        <v>8219</v>
      </c>
      <c r="B1412">
        <v>66</v>
      </c>
      <c r="D1412" t="s">
        <v>8221</v>
      </c>
      <c r="E1412">
        <v>1</v>
      </c>
    </row>
    <row r="1413" spans="1:5" x14ac:dyDescent="0.2">
      <c r="A1413" t="s">
        <v>8219</v>
      </c>
      <c r="B1413">
        <v>28</v>
      </c>
      <c r="D1413" t="s">
        <v>8221</v>
      </c>
      <c r="E1413">
        <v>4</v>
      </c>
    </row>
    <row r="1414" spans="1:5" x14ac:dyDescent="0.2">
      <c r="A1414" t="s">
        <v>8219</v>
      </c>
      <c r="B1414">
        <v>24</v>
      </c>
      <c r="D1414" t="s">
        <v>8221</v>
      </c>
      <c r="E1414">
        <v>17</v>
      </c>
    </row>
    <row r="1415" spans="1:5" x14ac:dyDescent="0.2">
      <c r="A1415" t="s">
        <v>8219</v>
      </c>
      <c r="B1415">
        <v>73</v>
      </c>
      <c r="D1415" t="s">
        <v>8221</v>
      </c>
      <c r="E1415">
        <v>0</v>
      </c>
    </row>
    <row r="1416" spans="1:5" x14ac:dyDescent="0.2">
      <c r="A1416" t="s">
        <v>8219</v>
      </c>
      <c r="B1416">
        <v>3</v>
      </c>
      <c r="D1416" t="s">
        <v>8221</v>
      </c>
      <c r="E1416">
        <v>12</v>
      </c>
    </row>
    <row r="1417" spans="1:5" x14ac:dyDescent="0.2">
      <c r="A1417" t="s">
        <v>8219</v>
      </c>
      <c r="B1417">
        <v>20</v>
      </c>
      <c r="D1417" t="s">
        <v>8221</v>
      </c>
      <c r="E1417">
        <v>14</v>
      </c>
    </row>
    <row r="1418" spans="1:5" x14ac:dyDescent="0.2">
      <c r="A1418" t="s">
        <v>8219</v>
      </c>
      <c r="B1418">
        <v>21</v>
      </c>
      <c r="D1418" t="s">
        <v>8221</v>
      </c>
      <c r="E1418">
        <v>1</v>
      </c>
    </row>
    <row r="1419" spans="1:5" x14ac:dyDescent="0.2">
      <c r="A1419" t="s">
        <v>8219</v>
      </c>
      <c r="B1419">
        <v>94</v>
      </c>
      <c r="D1419" t="s">
        <v>8221</v>
      </c>
      <c r="E1419">
        <v>14</v>
      </c>
    </row>
    <row r="1420" spans="1:5" x14ac:dyDescent="0.2">
      <c r="A1420" t="s">
        <v>8219</v>
      </c>
      <c r="B1420">
        <v>139</v>
      </c>
      <c r="D1420" t="s">
        <v>8221</v>
      </c>
      <c r="E1420">
        <v>4</v>
      </c>
    </row>
    <row r="1421" spans="1:5" x14ac:dyDescent="0.2">
      <c r="A1421" t="s">
        <v>8219</v>
      </c>
      <c r="B1421">
        <v>130</v>
      </c>
      <c r="D1421" t="s">
        <v>8221</v>
      </c>
      <c r="E1421">
        <v>2</v>
      </c>
    </row>
    <row r="1422" spans="1:5" x14ac:dyDescent="0.2">
      <c r="A1422" t="s">
        <v>8219</v>
      </c>
      <c r="B1422">
        <v>31</v>
      </c>
      <c r="D1422" t="s">
        <v>8221</v>
      </c>
      <c r="E1422">
        <v>1</v>
      </c>
    </row>
    <row r="1423" spans="1:5" x14ac:dyDescent="0.2">
      <c r="A1423" t="s">
        <v>8219</v>
      </c>
      <c r="B1423">
        <v>13</v>
      </c>
      <c r="D1423" t="s">
        <v>8221</v>
      </c>
      <c r="E1423">
        <v>2</v>
      </c>
    </row>
    <row r="1424" spans="1:5" x14ac:dyDescent="0.2">
      <c r="A1424" t="s">
        <v>8219</v>
      </c>
      <c r="B1424">
        <v>90</v>
      </c>
      <c r="D1424" t="s">
        <v>8221</v>
      </c>
      <c r="E1424">
        <v>1</v>
      </c>
    </row>
    <row r="1425" spans="1:5" x14ac:dyDescent="0.2">
      <c r="A1425" t="s">
        <v>8219</v>
      </c>
      <c r="B1425">
        <v>141</v>
      </c>
      <c r="D1425" t="s">
        <v>8221</v>
      </c>
      <c r="E1425">
        <v>1</v>
      </c>
    </row>
    <row r="1426" spans="1:5" x14ac:dyDescent="0.2">
      <c r="A1426" t="s">
        <v>8219</v>
      </c>
      <c r="B1426">
        <v>23</v>
      </c>
      <c r="D1426" t="s">
        <v>8221</v>
      </c>
      <c r="E1426">
        <v>4</v>
      </c>
    </row>
    <row r="1427" spans="1:5" x14ac:dyDescent="0.2">
      <c r="A1427" t="s">
        <v>8219</v>
      </c>
      <c r="B1427">
        <v>18</v>
      </c>
      <c r="D1427" t="s">
        <v>8221</v>
      </c>
      <c r="E1427">
        <v>3</v>
      </c>
    </row>
    <row r="1428" spans="1:5" x14ac:dyDescent="0.2">
      <c r="A1428" t="s">
        <v>8219</v>
      </c>
      <c r="B1428">
        <v>76</v>
      </c>
      <c r="D1428" t="s">
        <v>8221</v>
      </c>
      <c r="E1428">
        <v>38</v>
      </c>
    </row>
    <row r="1429" spans="1:5" x14ac:dyDescent="0.2">
      <c r="A1429" t="s">
        <v>8219</v>
      </c>
      <c r="B1429">
        <v>93</v>
      </c>
      <c r="D1429" t="s">
        <v>8221</v>
      </c>
      <c r="E1429">
        <v>4</v>
      </c>
    </row>
    <row r="1430" spans="1:5" x14ac:dyDescent="0.2">
      <c r="A1430" t="s">
        <v>8219</v>
      </c>
      <c r="B1430">
        <v>69</v>
      </c>
      <c r="D1430" t="s">
        <v>8221</v>
      </c>
      <c r="E1430">
        <v>0</v>
      </c>
    </row>
    <row r="1431" spans="1:5" x14ac:dyDescent="0.2">
      <c r="A1431" t="s">
        <v>8219</v>
      </c>
      <c r="B1431">
        <v>21</v>
      </c>
      <c r="D1431" t="s">
        <v>8221</v>
      </c>
      <c r="E1431">
        <v>2</v>
      </c>
    </row>
    <row r="1432" spans="1:5" x14ac:dyDescent="0.2">
      <c r="A1432" t="s">
        <v>8219</v>
      </c>
      <c r="B1432">
        <v>57</v>
      </c>
      <c r="D1432" t="s">
        <v>8221</v>
      </c>
      <c r="E1432">
        <v>0</v>
      </c>
    </row>
    <row r="1433" spans="1:5" x14ac:dyDescent="0.2">
      <c r="A1433" t="s">
        <v>8219</v>
      </c>
      <c r="B1433">
        <v>108</v>
      </c>
      <c r="D1433" t="s">
        <v>8221</v>
      </c>
      <c r="E1433">
        <v>1</v>
      </c>
    </row>
    <row r="1434" spans="1:5" x14ac:dyDescent="0.2">
      <c r="A1434" t="s">
        <v>8219</v>
      </c>
      <c r="B1434">
        <v>83</v>
      </c>
      <c r="D1434" t="s">
        <v>8221</v>
      </c>
      <c r="E1434">
        <v>7</v>
      </c>
    </row>
    <row r="1435" spans="1:5" x14ac:dyDescent="0.2">
      <c r="A1435" t="s">
        <v>8219</v>
      </c>
      <c r="B1435">
        <v>96</v>
      </c>
      <c r="D1435" t="s">
        <v>8221</v>
      </c>
      <c r="E1435">
        <v>2</v>
      </c>
    </row>
    <row r="1436" spans="1:5" x14ac:dyDescent="0.2">
      <c r="A1436" t="s">
        <v>8219</v>
      </c>
      <c r="B1436">
        <v>64</v>
      </c>
      <c r="D1436" t="s">
        <v>8221</v>
      </c>
      <c r="E1436">
        <v>4</v>
      </c>
    </row>
    <row r="1437" spans="1:5" x14ac:dyDescent="0.2">
      <c r="A1437" t="s">
        <v>8219</v>
      </c>
      <c r="B1437">
        <v>14</v>
      </c>
      <c r="D1437" t="s">
        <v>8221</v>
      </c>
      <c r="E1437">
        <v>4</v>
      </c>
    </row>
    <row r="1438" spans="1:5" x14ac:dyDescent="0.2">
      <c r="A1438" t="s">
        <v>8219</v>
      </c>
      <c r="B1438">
        <v>169</v>
      </c>
      <c r="D1438" t="s">
        <v>8221</v>
      </c>
      <c r="E1438">
        <v>3</v>
      </c>
    </row>
    <row r="1439" spans="1:5" x14ac:dyDescent="0.2">
      <c r="A1439" t="s">
        <v>8219</v>
      </c>
      <c r="B1439">
        <v>33</v>
      </c>
      <c r="D1439" t="s">
        <v>8221</v>
      </c>
      <c r="E1439">
        <v>2</v>
      </c>
    </row>
    <row r="1440" spans="1:5" x14ac:dyDescent="0.2">
      <c r="A1440" t="s">
        <v>8219</v>
      </c>
      <c r="B1440">
        <v>102</v>
      </c>
      <c r="D1440" t="s">
        <v>8221</v>
      </c>
      <c r="E1440">
        <v>197</v>
      </c>
    </row>
    <row r="1441" spans="1:5" x14ac:dyDescent="0.2">
      <c r="A1441" t="s">
        <v>8219</v>
      </c>
      <c r="B1441">
        <v>104</v>
      </c>
      <c r="D1441" t="s">
        <v>8221</v>
      </c>
      <c r="E1441">
        <v>0</v>
      </c>
    </row>
    <row r="1442" spans="1:5" x14ac:dyDescent="0.2">
      <c r="A1442" t="s">
        <v>8219</v>
      </c>
      <c r="B1442">
        <v>20</v>
      </c>
      <c r="D1442" t="s">
        <v>8221</v>
      </c>
      <c r="E1442">
        <v>1</v>
      </c>
    </row>
    <row r="1443" spans="1:5" x14ac:dyDescent="0.2">
      <c r="A1443" t="s">
        <v>8219</v>
      </c>
      <c r="B1443">
        <v>35</v>
      </c>
      <c r="D1443" t="s">
        <v>8221</v>
      </c>
      <c r="E1443">
        <v>4</v>
      </c>
    </row>
    <row r="1444" spans="1:5" x14ac:dyDescent="0.2">
      <c r="A1444" t="s">
        <v>8219</v>
      </c>
      <c r="B1444">
        <v>94</v>
      </c>
      <c r="D1444" t="s">
        <v>8221</v>
      </c>
      <c r="E1444">
        <v>0</v>
      </c>
    </row>
    <row r="1445" spans="1:5" x14ac:dyDescent="0.2">
      <c r="A1445" t="s">
        <v>8219</v>
      </c>
      <c r="B1445">
        <v>14</v>
      </c>
      <c r="D1445" t="s">
        <v>8221</v>
      </c>
      <c r="E1445">
        <v>7</v>
      </c>
    </row>
    <row r="1446" spans="1:5" x14ac:dyDescent="0.2">
      <c r="A1446" t="s">
        <v>8219</v>
      </c>
      <c r="B1446">
        <v>15</v>
      </c>
      <c r="D1446" t="s">
        <v>8221</v>
      </c>
      <c r="E1446">
        <v>11</v>
      </c>
    </row>
    <row r="1447" spans="1:5" x14ac:dyDescent="0.2">
      <c r="A1447" t="s">
        <v>8219</v>
      </c>
      <c r="B1447">
        <v>51</v>
      </c>
      <c r="D1447" t="s">
        <v>8221</v>
      </c>
      <c r="E1447">
        <v>0</v>
      </c>
    </row>
    <row r="1448" spans="1:5" x14ac:dyDescent="0.2">
      <c r="A1448" t="s">
        <v>8219</v>
      </c>
      <c r="B1448">
        <v>19</v>
      </c>
      <c r="D1448" t="s">
        <v>8221</v>
      </c>
      <c r="E1448">
        <v>6</v>
      </c>
    </row>
    <row r="1449" spans="1:5" x14ac:dyDescent="0.2">
      <c r="A1449" t="s">
        <v>8219</v>
      </c>
      <c r="B1449">
        <v>23</v>
      </c>
      <c r="D1449" t="s">
        <v>8221</v>
      </c>
      <c r="E1449">
        <v>0</v>
      </c>
    </row>
    <row r="1450" spans="1:5" x14ac:dyDescent="0.2">
      <c r="A1450" t="s">
        <v>8219</v>
      </c>
      <c r="B1450">
        <v>97</v>
      </c>
      <c r="D1450" t="s">
        <v>8221</v>
      </c>
      <c r="E1450">
        <v>7</v>
      </c>
    </row>
    <row r="1451" spans="1:5" x14ac:dyDescent="0.2">
      <c r="A1451" t="s">
        <v>8219</v>
      </c>
      <c r="B1451">
        <v>76</v>
      </c>
      <c r="D1451" t="s">
        <v>8221</v>
      </c>
      <c r="E1451">
        <v>94</v>
      </c>
    </row>
    <row r="1452" spans="1:5" x14ac:dyDescent="0.2">
      <c r="A1452" t="s">
        <v>8219</v>
      </c>
      <c r="B1452">
        <v>11</v>
      </c>
      <c r="D1452" t="s">
        <v>8221</v>
      </c>
      <c r="E1452">
        <v>2</v>
      </c>
    </row>
    <row r="1453" spans="1:5" x14ac:dyDescent="0.2">
      <c r="A1453" t="s">
        <v>8219</v>
      </c>
      <c r="B1453">
        <v>52</v>
      </c>
      <c r="D1453" t="s">
        <v>8221</v>
      </c>
      <c r="E1453">
        <v>25</v>
      </c>
    </row>
    <row r="1454" spans="1:5" x14ac:dyDescent="0.2">
      <c r="A1454" t="s">
        <v>8219</v>
      </c>
      <c r="B1454">
        <v>95</v>
      </c>
      <c r="D1454" t="s">
        <v>8221</v>
      </c>
      <c r="E1454">
        <v>17</v>
      </c>
    </row>
    <row r="1455" spans="1:5" x14ac:dyDescent="0.2">
      <c r="A1455" t="s">
        <v>8219</v>
      </c>
      <c r="B1455">
        <v>35</v>
      </c>
      <c r="D1455" t="s">
        <v>8221</v>
      </c>
      <c r="E1455">
        <v>2</v>
      </c>
    </row>
    <row r="1456" spans="1:5" x14ac:dyDescent="0.2">
      <c r="A1456" t="s">
        <v>8219</v>
      </c>
      <c r="B1456">
        <v>21</v>
      </c>
      <c r="D1456" t="s">
        <v>8221</v>
      </c>
      <c r="E1456">
        <v>4</v>
      </c>
    </row>
    <row r="1457" spans="1:5" x14ac:dyDescent="0.2">
      <c r="A1457" t="s">
        <v>8219</v>
      </c>
      <c r="B1457">
        <v>93</v>
      </c>
      <c r="D1457" t="s">
        <v>8221</v>
      </c>
      <c r="E1457">
        <v>5</v>
      </c>
    </row>
    <row r="1458" spans="1:5" x14ac:dyDescent="0.2">
      <c r="A1458" t="s">
        <v>8219</v>
      </c>
      <c r="B1458">
        <v>11</v>
      </c>
      <c r="D1458" t="s">
        <v>8221</v>
      </c>
      <c r="E1458">
        <v>2</v>
      </c>
    </row>
    <row r="1459" spans="1:5" x14ac:dyDescent="0.2">
      <c r="A1459" t="s">
        <v>8219</v>
      </c>
      <c r="B1459">
        <v>21</v>
      </c>
      <c r="D1459" t="s">
        <v>8221</v>
      </c>
      <c r="E1459">
        <v>2</v>
      </c>
    </row>
    <row r="1460" spans="1:5" x14ac:dyDescent="0.2">
      <c r="A1460" t="s">
        <v>8219</v>
      </c>
      <c r="B1460">
        <v>54</v>
      </c>
      <c r="D1460" t="s">
        <v>8221</v>
      </c>
      <c r="E1460">
        <v>3</v>
      </c>
    </row>
    <row r="1461" spans="1:5" x14ac:dyDescent="0.2">
      <c r="A1461" t="s">
        <v>8219</v>
      </c>
      <c r="B1461">
        <v>31</v>
      </c>
      <c r="D1461" t="s">
        <v>8221</v>
      </c>
      <c r="E1461">
        <v>0</v>
      </c>
    </row>
    <row r="1462" spans="1:5" x14ac:dyDescent="0.2">
      <c r="A1462" t="s">
        <v>8219</v>
      </c>
      <c r="B1462">
        <v>132</v>
      </c>
      <c r="D1462" t="s">
        <v>8221</v>
      </c>
      <c r="E1462">
        <v>4</v>
      </c>
    </row>
    <row r="1463" spans="1:5" x14ac:dyDescent="0.2">
      <c r="A1463" t="s">
        <v>8219</v>
      </c>
      <c r="B1463">
        <v>3</v>
      </c>
      <c r="D1463" t="s">
        <v>8221</v>
      </c>
      <c r="E1463">
        <v>1</v>
      </c>
    </row>
    <row r="1464" spans="1:5" x14ac:dyDescent="0.2">
      <c r="A1464" t="s">
        <v>8219</v>
      </c>
      <c r="B1464">
        <v>6</v>
      </c>
      <c r="D1464" t="s">
        <v>8221</v>
      </c>
      <c r="E1464">
        <v>12</v>
      </c>
    </row>
    <row r="1465" spans="1:5" x14ac:dyDescent="0.2">
      <c r="A1465" t="s">
        <v>8219</v>
      </c>
      <c r="B1465">
        <v>10</v>
      </c>
      <c r="D1465" t="s">
        <v>8221</v>
      </c>
      <c r="E1465">
        <v>4</v>
      </c>
    </row>
    <row r="1466" spans="1:5" x14ac:dyDescent="0.2">
      <c r="A1466" t="s">
        <v>8219</v>
      </c>
      <c r="B1466">
        <v>147</v>
      </c>
      <c r="D1466" t="s">
        <v>8221</v>
      </c>
      <c r="E1466">
        <v>91</v>
      </c>
    </row>
    <row r="1467" spans="1:5" x14ac:dyDescent="0.2">
      <c r="A1467" t="s">
        <v>8219</v>
      </c>
      <c r="B1467">
        <v>199</v>
      </c>
      <c r="D1467" t="s">
        <v>8221</v>
      </c>
      <c r="E1467">
        <v>1</v>
      </c>
    </row>
    <row r="1468" spans="1:5" x14ac:dyDescent="0.2">
      <c r="A1468" t="s">
        <v>8219</v>
      </c>
      <c r="B1468">
        <v>50</v>
      </c>
      <c r="D1468" t="s">
        <v>8221</v>
      </c>
      <c r="E1468">
        <v>1</v>
      </c>
    </row>
    <row r="1469" spans="1:5" x14ac:dyDescent="0.2">
      <c r="A1469" t="s">
        <v>8219</v>
      </c>
      <c r="B1469">
        <v>21</v>
      </c>
      <c r="D1469" t="s">
        <v>8221</v>
      </c>
      <c r="E1469">
        <v>0</v>
      </c>
    </row>
    <row r="1470" spans="1:5" x14ac:dyDescent="0.2">
      <c r="A1470" t="s">
        <v>8219</v>
      </c>
      <c r="B1470">
        <v>24</v>
      </c>
      <c r="D1470" t="s">
        <v>8221</v>
      </c>
      <c r="E1470">
        <v>13</v>
      </c>
    </row>
    <row r="1471" spans="1:5" x14ac:dyDescent="0.2">
      <c r="A1471" t="s">
        <v>8219</v>
      </c>
      <c r="B1471">
        <v>32</v>
      </c>
      <c r="D1471" t="s">
        <v>8221</v>
      </c>
      <c r="E1471">
        <v>2</v>
      </c>
    </row>
    <row r="1472" spans="1:5" x14ac:dyDescent="0.2">
      <c r="A1472" t="s">
        <v>8219</v>
      </c>
      <c r="B1472">
        <v>62</v>
      </c>
      <c r="D1472" t="s">
        <v>8221</v>
      </c>
      <c r="E1472">
        <v>0</v>
      </c>
    </row>
    <row r="1473" spans="1:5" x14ac:dyDescent="0.2">
      <c r="A1473" t="s">
        <v>8219</v>
      </c>
      <c r="B1473">
        <v>9</v>
      </c>
      <c r="D1473" t="s">
        <v>8221</v>
      </c>
      <c r="E1473">
        <v>21</v>
      </c>
    </row>
    <row r="1474" spans="1:5" x14ac:dyDescent="0.2">
      <c r="A1474" t="s">
        <v>8219</v>
      </c>
      <c r="B1474">
        <v>38</v>
      </c>
      <c r="D1474" t="s">
        <v>8221</v>
      </c>
      <c r="E1474">
        <v>9</v>
      </c>
    </row>
    <row r="1475" spans="1:5" x14ac:dyDescent="0.2">
      <c r="A1475" t="s">
        <v>8219</v>
      </c>
      <c r="B1475">
        <v>54</v>
      </c>
      <c r="D1475" t="s">
        <v>8221</v>
      </c>
      <c r="E1475">
        <v>6</v>
      </c>
    </row>
    <row r="1476" spans="1:5" x14ac:dyDescent="0.2">
      <c r="A1476" t="s">
        <v>8219</v>
      </c>
      <c r="B1476">
        <v>37</v>
      </c>
      <c r="D1476" t="s">
        <v>8221</v>
      </c>
      <c r="E1476">
        <v>4</v>
      </c>
    </row>
    <row r="1477" spans="1:5" x14ac:dyDescent="0.2">
      <c r="A1477" t="s">
        <v>8219</v>
      </c>
      <c r="B1477">
        <v>39</v>
      </c>
      <c r="D1477" t="s">
        <v>8221</v>
      </c>
      <c r="E1477">
        <v>7</v>
      </c>
    </row>
    <row r="1478" spans="1:5" x14ac:dyDescent="0.2">
      <c r="A1478" t="s">
        <v>8219</v>
      </c>
      <c r="B1478">
        <v>34</v>
      </c>
      <c r="D1478" t="s">
        <v>8221</v>
      </c>
      <c r="E1478">
        <v>5</v>
      </c>
    </row>
    <row r="1479" spans="1:5" x14ac:dyDescent="0.2">
      <c r="A1479" t="s">
        <v>8219</v>
      </c>
      <c r="B1479">
        <v>55</v>
      </c>
      <c r="D1479" t="s">
        <v>8221</v>
      </c>
      <c r="E1479">
        <v>0</v>
      </c>
    </row>
    <row r="1480" spans="1:5" x14ac:dyDescent="0.2">
      <c r="A1480" t="s">
        <v>8219</v>
      </c>
      <c r="B1480">
        <v>32</v>
      </c>
      <c r="D1480" t="s">
        <v>8221</v>
      </c>
      <c r="E1480">
        <v>3</v>
      </c>
    </row>
    <row r="1481" spans="1:5" x14ac:dyDescent="0.2">
      <c r="A1481" t="s">
        <v>8219</v>
      </c>
      <c r="B1481">
        <v>25</v>
      </c>
      <c r="D1481" t="s">
        <v>8221</v>
      </c>
      <c r="E1481">
        <v>9</v>
      </c>
    </row>
    <row r="1482" spans="1:5" x14ac:dyDescent="0.2">
      <c r="A1482" t="s">
        <v>8219</v>
      </c>
      <c r="B1482">
        <v>33</v>
      </c>
      <c r="D1482" t="s">
        <v>8221</v>
      </c>
      <c r="E1482">
        <v>6</v>
      </c>
    </row>
    <row r="1483" spans="1:5" x14ac:dyDescent="0.2">
      <c r="A1483" t="s">
        <v>8219</v>
      </c>
      <c r="B1483">
        <v>108</v>
      </c>
      <c r="D1483" t="s">
        <v>8221</v>
      </c>
      <c r="E1483">
        <v>4</v>
      </c>
    </row>
    <row r="1484" spans="1:5" x14ac:dyDescent="0.2">
      <c r="A1484" t="s">
        <v>8219</v>
      </c>
      <c r="B1484">
        <v>20</v>
      </c>
      <c r="D1484" t="s">
        <v>8221</v>
      </c>
      <c r="E1484">
        <v>1</v>
      </c>
    </row>
    <row r="1485" spans="1:5" x14ac:dyDescent="0.2">
      <c r="A1485" t="s">
        <v>8219</v>
      </c>
      <c r="B1485">
        <v>98</v>
      </c>
      <c r="D1485" t="s">
        <v>8221</v>
      </c>
      <c r="E1485">
        <v>17</v>
      </c>
    </row>
    <row r="1486" spans="1:5" x14ac:dyDescent="0.2">
      <c r="A1486" t="s">
        <v>8219</v>
      </c>
      <c r="B1486">
        <v>196</v>
      </c>
      <c r="D1486" t="s">
        <v>8221</v>
      </c>
      <c r="E1486">
        <v>1</v>
      </c>
    </row>
    <row r="1487" spans="1:5" x14ac:dyDescent="0.2">
      <c r="A1487" t="s">
        <v>8219</v>
      </c>
      <c r="B1487">
        <v>39</v>
      </c>
      <c r="D1487" t="s">
        <v>8221</v>
      </c>
      <c r="E1487">
        <v>13</v>
      </c>
    </row>
    <row r="1488" spans="1:5" x14ac:dyDescent="0.2">
      <c r="A1488" t="s">
        <v>8219</v>
      </c>
      <c r="B1488">
        <v>128</v>
      </c>
      <c r="D1488" t="s">
        <v>8221</v>
      </c>
      <c r="E1488">
        <v>6</v>
      </c>
    </row>
    <row r="1489" spans="1:5" x14ac:dyDescent="0.2">
      <c r="A1489" t="s">
        <v>8219</v>
      </c>
      <c r="B1489">
        <v>71</v>
      </c>
      <c r="D1489" t="s">
        <v>8221</v>
      </c>
      <c r="E1489">
        <v>0</v>
      </c>
    </row>
    <row r="1490" spans="1:5" x14ac:dyDescent="0.2">
      <c r="A1490" t="s">
        <v>8219</v>
      </c>
      <c r="B1490">
        <v>47</v>
      </c>
      <c r="D1490" t="s">
        <v>8221</v>
      </c>
      <c r="E1490">
        <v>2</v>
      </c>
    </row>
    <row r="1491" spans="1:5" x14ac:dyDescent="0.2">
      <c r="A1491" t="s">
        <v>8219</v>
      </c>
      <c r="B1491">
        <v>17</v>
      </c>
      <c r="D1491" t="s">
        <v>8221</v>
      </c>
      <c r="E1491">
        <v>2</v>
      </c>
    </row>
    <row r="1492" spans="1:5" x14ac:dyDescent="0.2">
      <c r="A1492" t="s">
        <v>8219</v>
      </c>
      <c r="B1492">
        <v>91</v>
      </c>
      <c r="D1492" t="s">
        <v>8221</v>
      </c>
      <c r="E1492">
        <v>21</v>
      </c>
    </row>
    <row r="1493" spans="1:5" x14ac:dyDescent="0.2">
      <c r="A1493" t="s">
        <v>8219</v>
      </c>
      <c r="B1493">
        <v>43</v>
      </c>
      <c r="D1493" t="s">
        <v>8221</v>
      </c>
      <c r="E1493">
        <v>13</v>
      </c>
    </row>
    <row r="1494" spans="1:5" x14ac:dyDescent="0.2">
      <c r="A1494" t="s">
        <v>8219</v>
      </c>
      <c r="B1494">
        <v>17</v>
      </c>
      <c r="D1494" t="s">
        <v>8221</v>
      </c>
      <c r="E1494">
        <v>0</v>
      </c>
    </row>
    <row r="1495" spans="1:5" x14ac:dyDescent="0.2">
      <c r="A1495" t="s">
        <v>8219</v>
      </c>
      <c r="B1495">
        <v>33</v>
      </c>
      <c r="D1495" t="s">
        <v>8221</v>
      </c>
      <c r="E1495">
        <v>6</v>
      </c>
    </row>
    <row r="1496" spans="1:5" x14ac:dyDescent="0.2">
      <c r="A1496" t="s">
        <v>8219</v>
      </c>
      <c r="B1496">
        <v>87</v>
      </c>
      <c r="D1496" t="s">
        <v>8221</v>
      </c>
      <c r="E1496">
        <v>0</v>
      </c>
    </row>
    <row r="1497" spans="1:5" x14ac:dyDescent="0.2">
      <c r="A1497" t="s">
        <v>8219</v>
      </c>
      <c r="B1497">
        <v>113</v>
      </c>
      <c r="D1497" t="s">
        <v>8221</v>
      </c>
      <c r="E1497">
        <v>1</v>
      </c>
    </row>
    <row r="1498" spans="1:5" x14ac:dyDescent="0.2">
      <c r="A1498" t="s">
        <v>8219</v>
      </c>
      <c r="B1498">
        <v>14</v>
      </c>
      <c r="D1498" t="s">
        <v>8221</v>
      </c>
      <c r="E1498">
        <v>0</v>
      </c>
    </row>
    <row r="1499" spans="1:5" x14ac:dyDescent="0.2">
      <c r="A1499" t="s">
        <v>8219</v>
      </c>
      <c r="B1499">
        <v>30</v>
      </c>
      <c r="D1499" t="s">
        <v>8221</v>
      </c>
      <c r="E1499">
        <v>12</v>
      </c>
    </row>
    <row r="1500" spans="1:5" x14ac:dyDescent="0.2">
      <c r="A1500" t="s">
        <v>8219</v>
      </c>
      <c r="B1500">
        <v>16</v>
      </c>
      <c r="D1500" t="s">
        <v>8221</v>
      </c>
      <c r="E1500">
        <v>2</v>
      </c>
    </row>
    <row r="1501" spans="1:5" x14ac:dyDescent="0.2">
      <c r="A1501" t="s">
        <v>8219</v>
      </c>
      <c r="B1501">
        <v>46</v>
      </c>
      <c r="D1501" t="s">
        <v>8221</v>
      </c>
      <c r="E1501">
        <v>6</v>
      </c>
    </row>
    <row r="1502" spans="1:5" x14ac:dyDescent="0.2">
      <c r="A1502" t="s">
        <v>8219</v>
      </c>
      <c r="B1502">
        <v>24</v>
      </c>
      <c r="D1502" t="s">
        <v>8221</v>
      </c>
      <c r="E1502">
        <v>1</v>
      </c>
    </row>
    <row r="1503" spans="1:5" x14ac:dyDescent="0.2">
      <c r="A1503" t="s">
        <v>8219</v>
      </c>
      <c r="B1503">
        <v>97</v>
      </c>
      <c r="D1503" t="s">
        <v>8221</v>
      </c>
      <c r="E1503">
        <v>1</v>
      </c>
    </row>
    <row r="1504" spans="1:5" x14ac:dyDescent="0.2">
      <c r="A1504" t="s">
        <v>8219</v>
      </c>
      <c r="B1504">
        <v>59</v>
      </c>
      <c r="D1504" t="s">
        <v>8221</v>
      </c>
      <c r="E1504">
        <v>5</v>
      </c>
    </row>
    <row r="1505" spans="1:5" x14ac:dyDescent="0.2">
      <c r="A1505" t="s">
        <v>8219</v>
      </c>
      <c r="B1505">
        <v>1095</v>
      </c>
      <c r="D1505" t="s">
        <v>8221</v>
      </c>
      <c r="E1505">
        <v>0</v>
      </c>
    </row>
    <row r="1506" spans="1:5" x14ac:dyDescent="0.2">
      <c r="A1506" t="s">
        <v>8219</v>
      </c>
      <c r="B1506">
        <v>218</v>
      </c>
      <c r="D1506" t="s">
        <v>8221</v>
      </c>
      <c r="E1506">
        <v>3</v>
      </c>
    </row>
    <row r="1507" spans="1:5" x14ac:dyDescent="0.2">
      <c r="A1507" t="s">
        <v>8219</v>
      </c>
      <c r="B1507">
        <v>111</v>
      </c>
      <c r="D1507" t="s">
        <v>8221</v>
      </c>
      <c r="E1507">
        <v>8</v>
      </c>
    </row>
    <row r="1508" spans="1:5" x14ac:dyDescent="0.2">
      <c r="A1508" t="s">
        <v>8219</v>
      </c>
      <c r="B1508">
        <v>56</v>
      </c>
      <c r="D1508" t="s">
        <v>8221</v>
      </c>
      <c r="E1508">
        <v>3</v>
      </c>
    </row>
    <row r="1509" spans="1:5" x14ac:dyDescent="0.2">
      <c r="A1509" t="s">
        <v>8219</v>
      </c>
      <c r="B1509">
        <v>265</v>
      </c>
      <c r="D1509" t="s">
        <v>8221</v>
      </c>
      <c r="E1509">
        <v>8</v>
      </c>
    </row>
    <row r="1510" spans="1:5" x14ac:dyDescent="0.2">
      <c r="A1510" t="s">
        <v>8219</v>
      </c>
      <c r="B1510">
        <v>28</v>
      </c>
      <c r="D1510" t="s">
        <v>8221</v>
      </c>
      <c r="E1510">
        <v>1</v>
      </c>
    </row>
    <row r="1511" spans="1:5" x14ac:dyDescent="0.2">
      <c r="A1511" t="s">
        <v>8219</v>
      </c>
      <c r="B1511">
        <v>364</v>
      </c>
      <c r="D1511" t="s">
        <v>8221</v>
      </c>
      <c r="E1511">
        <v>4</v>
      </c>
    </row>
    <row r="1512" spans="1:5" x14ac:dyDescent="0.2">
      <c r="A1512" t="s">
        <v>8219</v>
      </c>
      <c r="B1512">
        <v>27</v>
      </c>
      <c r="D1512" t="s">
        <v>8221</v>
      </c>
      <c r="E1512">
        <v>8</v>
      </c>
    </row>
    <row r="1513" spans="1:5" x14ac:dyDescent="0.2">
      <c r="A1513" t="s">
        <v>8219</v>
      </c>
      <c r="B1513">
        <v>93</v>
      </c>
      <c r="D1513" t="s">
        <v>8221</v>
      </c>
      <c r="E1513">
        <v>1</v>
      </c>
    </row>
    <row r="1514" spans="1:5" x14ac:dyDescent="0.2">
      <c r="A1514" t="s">
        <v>8219</v>
      </c>
      <c r="B1514">
        <v>64</v>
      </c>
      <c r="D1514" t="s">
        <v>8221</v>
      </c>
      <c r="E1514">
        <v>5</v>
      </c>
    </row>
    <row r="1515" spans="1:5" x14ac:dyDescent="0.2">
      <c r="A1515" t="s">
        <v>8219</v>
      </c>
      <c r="B1515">
        <v>22</v>
      </c>
      <c r="D1515" t="s">
        <v>8221</v>
      </c>
      <c r="E1515">
        <v>0</v>
      </c>
    </row>
    <row r="1516" spans="1:5" x14ac:dyDescent="0.2">
      <c r="A1516" t="s">
        <v>8219</v>
      </c>
      <c r="B1516">
        <v>59</v>
      </c>
      <c r="D1516" t="s">
        <v>8221</v>
      </c>
      <c r="E1516">
        <v>0</v>
      </c>
    </row>
    <row r="1517" spans="1:5" x14ac:dyDescent="0.2">
      <c r="A1517" t="s">
        <v>8219</v>
      </c>
      <c r="B1517">
        <v>249</v>
      </c>
      <c r="D1517" t="s">
        <v>8221</v>
      </c>
      <c r="E1517">
        <v>1</v>
      </c>
    </row>
    <row r="1518" spans="1:5" x14ac:dyDescent="0.2">
      <c r="A1518" t="s">
        <v>8219</v>
      </c>
      <c r="B1518">
        <v>392</v>
      </c>
      <c r="D1518" t="s">
        <v>8221</v>
      </c>
      <c r="E1518">
        <v>0</v>
      </c>
    </row>
    <row r="1519" spans="1:5" x14ac:dyDescent="0.2">
      <c r="A1519" t="s">
        <v>8219</v>
      </c>
      <c r="B1519">
        <v>115</v>
      </c>
      <c r="D1519" t="s">
        <v>8221</v>
      </c>
      <c r="E1519">
        <v>0</v>
      </c>
    </row>
    <row r="1520" spans="1:5" x14ac:dyDescent="0.2">
      <c r="A1520" t="s">
        <v>8219</v>
      </c>
      <c r="B1520">
        <v>433</v>
      </c>
      <c r="D1520" t="s">
        <v>8221</v>
      </c>
      <c r="E1520">
        <v>6</v>
      </c>
    </row>
    <row r="1521" spans="1:5" x14ac:dyDescent="0.2">
      <c r="A1521" t="s">
        <v>8219</v>
      </c>
      <c r="B1521">
        <v>20</v>
      </c>
      <c r="D1521" t="s">
        <v>8221</v>
      </c>
      <c r="E1521">
        <v>6</v>
      </c>
    </row>
    <row r="1522" spans="1:5" x14ac:dyDescent="0.2">
      <c r="A1522" t="s">
        <v>8219</v>
      </c>
      <c r="B1522">
        <v>8</v>
      </c>
      <c r="D1522" t="s">
        <v>8221</v>
      </c>
      <c r="E1522">
        <v>14</v>
      </c>
    </row>
    <row r="1523" spans="1:5" x14ac:dyDescent="0.2">
      <c r="A1523" t="s">
        <v>8219</v>
      </c>
      <c r="B1523">
        <v>175</v>
      </c>
      <c r="D1523" t="s">
        <v>8221</v>
      </c>
      <c r="E1523">
        <v>6</v>
      </c>
    </row>
    <row r="1524" spans="1:5" x14ac:dyDescent="0.2">
      <c r="A1524" t="s">
        <v>8219</v>
      </c>
      <c r="B1524">
        <v>104</v>
      </c>
      <c r="D1524" t="s">
        <v>8221</v>
      </c>
      <c r="E1524">
        <v>33</v>
      </c>
    </row>
    <row r="1525" spans="1:5" x14ac:dyDescent="0.2">
      <c r="A1525" t="s">
        <v>8219</v>
      </c>
      <c r="B1525">
        <v>17</v>
      </c>
      <c r="D1525" t="s">
        <v>8221</v>
      </c>
      <c r="E1525">
        <v>4</v>
      </c>
    </row>
    <row r="1526" spans="1:5" x14ac:dyDescent="0.2">
      <c r="A1526" t="s">
        <v>8219</v>
      </c>
      <c r="B1526">
        <v>277</v>
      </c>
      <c r="D1526" t="s">
        <v>8221</v>
      </c>
      <c r="E1526">
        <v>1</v>
      </c>
    </row>
    <row r="1527" spans="1:5" x14ac:dyDescent="0.2">
      <c r="A1527" t="s">
        <v>8219</v>
      </c>
      <c r="B1527">
        <v>118</v>
      </c>
      <c r="D1527" t="s">
        <v>8221</v>
      </c>
      <c r="E1527">
        <v>0</v>
      </c>
    </row>
    <row r="1528" spans="1:5" x14ac:dyDescent="0.2">
      <c r="A1528" t="s">
        <v>8219</v>
      </c>
      <c r="B1528">
        <v>97</v>
      </c>
      <c r="D1528" t="s">
        <v>8221</v>
      </c>
      <c r="E1528">
        <v>6</v>
      </c>
    </row>
    <row r="1529" spans="1:5" x14ac:dyDescent="0.2">
      <c r="A1529" t="s">
        <v>8219</v>
      </c>
      <c r="B1529">
        <v>20</v>
      </c>
      <c r="D1529" t="s">
        <v>8221</v>
      </c>
      <c r="E1529">
        <v>6</v>
      </c>
    </row>
    <row r="1530" spans="1:5" x14ac:dyDescent="0.2">
      <c r="A1530" t="s">
        <v>8219</v>
      </c>
      <c r="B1530">
        <v>26</v>
      </c>
      <c r="D1530" t="s">
        <v>8221</v>
      </c>
      <c r="E1530">
        <v>1</v>
      </c>
    </row>
    <row r="1531" spans="1:5" x14ac:dyDescent="0.2">
      <c r="A1531" t="s">
        <v>8219</v>
      </c>
      <c r="B1531">
        <v>128</v>
      </c>
      <c r="D1531" t="s">
        <v>8221</v>
      </c>
      <c r="E1531">
        <v>3</v>
      </c>
    </row>
    <row r="1532" spans="1:5" x14ac:dyDescent="0.2">
      <c r="A1532" t="s">
        <v>8219</v>
      </c>
      <c r="B1532">
        <v>15</v>
      </c>
    </row>
    <row r="1533" spans="1:5" x14ac:dyDescent="0.2">
      <c r="A1533" t="s">
        <v>8219</v>
      </c>
      <c r="B1533">
        <v>25</v>
      </c>
    </row>
    <row r="1534" spans="1:5" x14ac:dyDescent="0.2">
      <c r="A1534" t="s">
        <v>8219</v>
      </c>
      <c r="B1534">
        <v>55</v>
      </c>
    </row>
    <row r="1535" spans="1:5" x14ac:dyDescent="0.2">
      <c r="A1535" t="s">
        <v>8219</v>
      </c>
      <c r="B1535">
        <v>107</v>
      </c>
    </row>
    <row r="1536" spans="1:5" x14ac:dyDescent="0.2">
      <c r="A1536" t="s">
        <v>8219</v>
      </c>
      <c r="B1536">
        <v>557</v>
      </c>
    </row>
    <row r="1537" spans="1:2" x14ac:dyDescent="0.2">
      <c r="A1537" t="s">
        <v>8219</v>
      </c>
      <c r="B1537">
        <v>40</v>
      </c>
    </row>
    <row r="1538" spans="1:2" x14ac:dyDescent="0.2">
      <c r="A1538" t="s">
        <v>8219</v>
      </c>
      <c r="B1538">
        <v>36</v>
      </c>
    </row>
    <row r="1539" spans="1:2" x14ac:dyDescent="0.2">
      <c r="A1539" t="s">
        <v>8219</v>
      </c>
      <c r="B1539">
        <v>159</v>
      </c>
    </row>
    <row r="1540" spans="1:2" x14ac:dyDescent="0.2">
      <c r="A1540" t="s">
        <v>8219</v>
      </c>
      <c r="B1540">
        <v>41</v>
      </c>
    </row>
    <row r="1541" spans="1:2" x14ac:dyDescent="0.2">
      <c r="A1541" t="s">
        <v>8219</v>
      </c>
      <c r="B1541">
        <v>226</v>
      </c>
    </row>
    <row r="1542" spans="1:2" x14ac:dyDescent="0.2">
      <c r="A1542" t="s">
        <v>8219</v>
      </c>
      <c r="B1542">
        <v>30</v>
      </c>
    </row>
    <row r="1543" spans="1:2" x14ac:dyDescent="0.2">
      <c r="A1543" t="s">
        <v>8219</v>
      </c>
      <c r="B1543">
        <v>103</v>
      </c>
    </row>
    <row r="1544" spans="1:2" x14ac:dyDescent="0.2">
      <c r="A1544" t="s">
        <v>8219</v>
      </c>
      <c r="B1544">
        <v>62</v>
      </c>
    </row>
    <row r="1545" spans="1:2" x14ac:dyDescent="0.2">
      <c r="A1545" t="s">
        <v>8219</v>
      </c>
      <c r="B1545">
        <v>6</v>
      </c>
    </row>
    <row r="1546" spans="1:2" x14ac:dyDescent="0.2">
      <c r="A1546" t="s">
        <v>8219</v>
      </c>
      <c r="B1546">
        <v>182</v>
      </c>
    </row>
    <row r="1547" spans="1:2" x14ac:dyDescent="0.2">
      <c r="A1547" t="s">
        <v>8219</v>
      </c>
      <c r="B1547">
        <v>145</v>
      </c>
    </row>
    <row r="1548" spans="1:2" x14ac:dyDescent="0.2">
      <c r="A1548" t="s">
        <v>8219</v>
      </c>
      <c r="B1548">
        <v>25</v>
      </c>
    </row>
    <row r="1549" spans="1:2" x14ac:dyDescent="0.2">
      <c r="A1549" t="s">
        <v>8219</v>
      </c>
      <c r="B1549">
        <v>320</v>
      </c>
    </row>
    <row r="1550" spans="1:2" x14ac:dyDescent="0.2">
      <c r="A1550" t="s">
        <v>8219</v>
      </c>
      <c r="B1550">
        <v>99</v>
      </c>
    </row>
    <row r="1551" spans="1:2" x14ac:dyDescent="0.2">
      <c r="A1551" t="s">
        <v>8219</v>
      </c>
      <c r="B1551">
        <v>348</v>
      </c>
    </row>
    <row r="1552" spans="1:2" x14ac:dyDescent="0.2">
      <c r="A1552" t="s">
        <v>8219</v>
      </c>
      <c r="B1552">
        <v>41</v>
      </c>
    </row>
    <row r="1553" spans="1:2" x14ac:dyDescent="0.2">
      <c r="A1553" t="s">
        <v>8219</v>
      </c>
      <c r="B1553">
        <v>29</v>
      </c>
    </row>
    <row r="1554" spans="1:2" x14ac:dyDescent="0.2">
      <c r="A1554" t="s">
        <v>8219</v>
      </c>
      <c r="B1554">
        <v>25</v>
      </c>
    </row>
    <row r="1555" spans="1:2" x14ac:dyDescent="0.2">
      <c r="A1555" t="s">
        <v>8219</v>
      </c>
      <c r="B1555">
        <v>23</v>
      </c>
    </row>
    <row r="1556" spans="1:2" x14ac:dyDescent="0.2">
      <c r="A1556" t="s">
        <v>8219</v>
      </c>
      <c r="B1556">
        <v>1260</v>
      </c>
    </row>
    <row r="1557" spans="1:2" x14ac:dyDescent="0.2">
      <c r="A1557" t="s">
        <v>8219</v>
      </c>
      <c r="B1557">
        <v>307</v>
      </c>
    </row>
    <row r="1558" spans="1:2" x14ac:dyDescent="0.2">
      <c r="A1558" t="s">
        <v>8219</v>
      </c>
      <c r="B1558">
        <v>329</v>
      </c>
    </row>
    <row r="1559" spans="1:2" x14ac:dyDescent="0.2">
      <c r="A1559" t="s">
        <v>8219</v>
      </c>
      <c r="B1559">
        <v>32</v>
      </c>
    </row>
    <row r="1560" spans="1:2" x14ac:dyDescent="0.2">
      <c r="A1560" t="s">
        <v>8219</v>
      </c>
      <c r="B1560">
        <v>27</v>
      </c>
    </row>
    <row r="1561" spans="1:2" x14ac:dyDescent="0.2">
      <c r="A1561" t="s">
        <v>8219</v>
      </c>
      <c r="B1561">
        <v>236</v>
      </c>
    </row>
    <row r="1562" spans="1:2" x14ac:dyDescent="0.2">
      <c r="A1562" t="s">
        <v>8219</v>
      </c>
      <c r="B1562">
        <v>42</v>
      </c>
    </row>
    <row r="1563" spans="1:2" x14ac:dyDescent="0.2">
      <c r="A1563" t="s">
        <v>8219</v>
      </c>
      <c r="B1563">
        <v>95</v>
      </c>
    </row>
    <row r="1564" spans="1:2" x14ac:dyDescent="0.2">
      <c r="A1564" t="s">
        <v>8219</v>
      </c>
      <c r="B1564">
        <v>37</v>
      </c>
    </row>
    <row r="1565" spans="1:2" x14ac:dyDescent="0.2">
      <c r="A1565" t="s">
        <v>8219</v>
      </c>
      <c r="B1565">
        <v>128</v>
      </c>
    </row>
    <row r="1566" spans="1:2" x14ac:dyDescent="0.2">
      <c r="A1566" t="s">
        <v>8219</v>
      </c>
      <c r="B1566">
        <v>156</v>
      </c>
    </row>
    <row r="1567" spans="1:2" x14ac:dyDescent="0.2">
      <c r="A1567" t="s">
        <v>8219</v>
      </c>
      <c r="B1567">
        <v>64</v>
      </c>
    </row>
    <row r="1568" spans="1:2" x14ac:dyDescent="0.2">
      <c r="A1568" t="s">
        <v>8219</v>
      </c>
      <c r="B1568">
        <v>58</v>
      </c>
    </row>
    <row r="1569" spans="1:2" x14ac:dyDescent="0.2">
      <c r="A1569" t="s">
        <v>8219</v>
      </c>
      <c r="B1569">
        <v>20</v>
      </c>
    </row>
    <row r="1570" spans="1:2" x14ac:dyDescent="0.2">
      <c r="A1570" t="s">
        <v>8219</v>
      </c>
      <c r="B1570">
        <v>47</v>
      </c>
    </row>
    <row r="1571" spans="1:2" x14ac:dyDescent="0.2">
      <c r="A1571" t="s">
        <v>8219</v>
      </c>
      <c r="B1571">
        <v>54</v>
      </c>
    </row>
    <row r="1572" spans="1:2" x14ac:dyDescent="0.2">
      <c r="A1572" t="s">
        <v>8219</v>
      </c>
      <c r="B1572">
        <v>9</v>
      </c>
    </row>
    <row r="1573" spans="1:2" x14ac:dyDescent="0.2">
      <c r="A1573" t="s">
        <v>8219</v>
      </c>
      <c r="B1573">
        <v>213</v>
      </c>
    </row>
    <row r="1574" spans="1:2" x14ac:dyDescent="0.2">
      <c r="A1574" t="s">
        <v>8219</v>
      </c>
      <c r="B1574">
        <v>57</v>
      </c>
    </row>
    <row r="1575" spans="1:2" x14ac:dyDescent="0.2">
      <c r="A1575" t="s">
        <v>8219</v>
      </c>
      <c r="B1575">
        <v>25</v>
      </c>
    </row>
    <row r="1576" spans="1:2" x14ac:dyDescent="0.2">
      <c r="A1576" t="s">
        <v>8219</v>
      </c>
      <c r="B1576">
        <v>104</v>
      </c>
    </row>
    <row r="1577" spans="1:2" x14ac:dyDescent="0.2">
      <c r="A1577" t="s">
        <v>8219</v>
      </c>
      <c r="B1577">
        <v>34</v>
      </c>
    </row>
    <row r="1578" spans="1:2" x14ac:dyDescent="0.2">
      <c r="A1578" t="s">
        <v>8219</v>
      </c>
      <c r="B1578">
        <v>67</v>
      </c>
    </row>
    <row r="1579" spans="1:2" x14ac:dyDescent="0.2">
      <c r="A1579" t="s">
        <v>8219</v>
      </c>
      <c r="B1579">
        <v>241</v>
      </c>
    </row>
    <row r="1580" spans="1:2" x14ac:dyDescent="0.2">
      <c r="A1580" t="s">
        <v>8219</v>
      </c>
      <c r="B1580">
        <v>123</v>
      </c>
    </row>
    <row r="1581" spans="1:2" x14ac:dyDescent="0.2">
      <c r="A1581" t="s">
        <v>8219</v>
      </c>
      <c r="B1581">
        <v>302</v>
      </c>
    </row>
    <row r="1582" spans="1:2" x14ac:dyDescent="0.2">
      <c r="A1582" t="s">
        <v>8219</v>
      </c>
      <c r="B1582">
        <v>89</v>
      </c>
    </row>
    <row r="1583" spans="1:2" x14ac:dyDescent="0.2">
      <c r="A1583" t="s">
        <v>8219</v>
      </c>
      <c r="B1583">
        <v>41</v>
      </c>
    </row>
    <row r="1584" spans="1:2" x14ac:dyDescent="0.2">
      <c r="A1584" t="s">
        <v>8219</v>
      </c>
      <c r="B1584">
        <v>69</v>
      </c>
    </row>
    <row r="1585" spans="1:2" x14ac:dyDescent="0.2">
      <c r="A1585" t="s">
        <v>8219</v>
      </c>
      <c r="B1585">
        <v>52</v>
      </c>
    </row>
    <row r="1586" spans="1:2" x14ac:dyDescent="0.2">
      <c r="A1586" t="s">
        <v>8219</v>
      </c>
      <c r="B1586">
        <v>57</v>
      </c>
    </row>
    <row r="1587" spans="1:2" x14ac:dyDescent="0.2">
      <c r="A1587" t="s">
        <v>8219</v>
      </c>
      <c r="B1587">
        <v>74</v>
      </c>
    </row>
    <row r="1588" spans="1:2" x14ac:dyDescent="0.2">
      <c r="A1588" t="s">
        <v>8219</v>
      </c>
      <c r="B1588">
        <v>63</v>
      </c>
    </row>
    <row r="1589" spans="1:2" x14ac:dyDescent="0.2">
      <c r="A1589" t="s">
        <v>8219</v>
      </c>
      <c r="B1589">
        <v>72</v>
      </c>
    </row>
    <row r="1590" spans="1:2" x14ac:dyDescent="0.2">
      <c r="A1590" t="s">
        <v>8219</v>
      </c>
      <c r="B1590">
        <v>71</v>
      </c>
    </row>
    <row r="1591" spans="1:2" x14ac:dyDescent="0.2">
      <c r="A1591" t="s">
        <v>8219</v>
      </c>
      <c r="B1591">
        <v>21</v>
      </c>
    </row>
    <row r="1592" spans="1:2" x14ac:dyDescent="0.2">
      <c r="A1592" t="s">
        <v>8219</v>
      </c>
      <c r="B1592">
        <v>930</v>
      </c>
    </row>
    <row r="1593" spans="1:2" x14ac:dyDescent="0.2">
      <c r="A1593" t="s">
        <v>8219</v>
      </c>
      <c r="B1593">
        <v>55</v>
      </c>
    </row>
    <row r="1594" spans="1:2" x14ac:dyDescent="0.2">
      <c r="A1594" t="s">
        <v>8219</v>
      </c>
      <c r="B1594">
        <v>61</v>
      </c>
    </row>
    <row r="1595" spans="1:2" x14ac:dyDescent="0.2">
      <c r="A1595" t="s">
        <v>8219</v>
      </c>
      <c r="B1595">
        <v>82</v>
      </c>
    </row>
    <row r="1596" spans="1:2" x14ac:dyDescent="0.2">
      <c r="A1596" t="s">
        <v>8219</v>
      </c>
      <c r="B1596">
        <v>71</v>
      </c>
    </row>
    <row r="1597" spans="1:2" x14ac:dyDescent="0.2">
      <c r="A1597" t="s">
        <v>8219</v>
      </c>
      <c r="B1597">
        <v>117</v>
      </c>
    </row>
    <row r="1598" spans="1:2" x14ac:dyDescent="0.2">
      <c r="A1598" t="s">
        <v>8219</v>
      </c>
      <c r="B1598">
        <v>29</v>
      </c>
    </row>
    <row r="1599" spans="1:2" x14ac:dyDescent="0.2">
      <c r="A1599" t="s">
        <v>8219</v>
      </c>
      <c r="B1599">
        <v>74</v>
      </c>
    </row>
    <row r="1600" spans="1:2" x14ac:dyDescent="0.2">
      <c r="A1600" t="s">
        <v>8219</v>
      </c>
      <c r="B1600">
        <v>23</v>
      </c>
    </row>
    <row r="1601" spans="1:2" x14ac:dyDescent="0.2">
      <c r="A1601" t="s">
        <v>8219</v>
      </c>
      <c r="B1601">
        <v>60</v>
      </c>
    </row>
    <row r="1602" spans="1:2" x14ac:dyDescent="0.2">
      <c r="A1602" t="s">
        <v>8219</v>
      </c>
      <c r="B1602">
        <v>55</v>
      </c>
    </row>
    <row r="1603" spans="1:2" x14ac:dyDescent="0.2">
      <c r="A1603" t="s">
        <v>8219</v>
      </c>
      <c r="B1603">
        <v>51</v>
      </c>
    </row>
    <row r="1604" spans="1:2" x14ac:dyDescent="0.2">
      <c r="A1604" t="s">
        <v>8219</v>
      </c>
      <c r="B1604">
        <v>78</v>
      </c>
    </row>
    <row r="1605" spans="1:2" x14ac:dyDescent="0.2">
      <c r="A1605" t="s">
        <v>8219</v>
      </c>
      <c r="B1605">
        <v>62</v>
      </c>
    </row>
    <row r="1606" spans="1:2" x14ac:dyDescent="0.2">
      <c r="A1606" t="s">
        <v>8219</v>
      </c>
      <c r="B1606">
        <v>45</v>
      </c>
    </row>
    <row r="1607" spans="1:2" x14ac:dyDescent="0.2">
      <c r="A1607" t="s">
        <v>8219</v>
      </c>
      <c r="B1607">
        <v>15</v>
      </c>
    </row>
    <row r="1608" spans="1:2" x14ac:dyDescent="0.2">
      <c r="A1608" t="s">
        <v>8219</v>
      </c>
      <c r="B1608">
        <v>151</v>
      </c>
    </row>
    <row r="1609" spans="1:2" x14ac:dyDescent="0.2">
      <c r="A1609" t="s">
        <v>8219</v>
      </c>
      <c r="B1609">
        <v>68</v>
      </c>
    </row>
    <row r="1610" spans="1:2" x14ac:dyDescent="0.2">
      <c r="A1610" t="s">
        <v>8219</v>
      </c>
      <c r="B1610">
        <v>46</v>
      </c>
    </row>
    <row r="1611" spans="1:2" x14ac:dyDescent="0.2">
      <c r="A1611" t="s">
        <v>8219</v>
      </c>
      <c r="B1611">
        <v>24</v>
      </c>
    </row>
    <row r="1612" spans="1:2" x14ac:dyDescent="0.2">
      <c r="A1612" t="s">
        <v>8219</v>
      </c>
      <c r="B1612">
        <v>70</v>
      </c>
    </row>
    <row r="1613" spans="1:2" x14ac:dyDescent="0.2">
      <c r="A1613" t="s">
        <v>8219</v>
      </c>
      <c r="B1613">
        <v>244</v>
      </c>
    </row>
    <row r="1614" spans="1:2" x14ac:dyDescent="0.2">
      <c r="A1614" t="s">
        <v>8219</v>
      </c>
      <c r="B1614">
        <v>82</v>
      </c>
    </row>
    <row r="1615" spans="1:2" x14ac:dyDescent="0.2">
      <c r="A1615" t="s">
        <v>8219</v>
      </c>
      <c r="B1615">
        <v>226</v>
      </c>
    </row>
    <row r="1616" spans="1:2" x14ac:dyDescent="0.2">
      <c r="A1616" t="s">
        <v>8219</v>
      </c>
      <c r="B1616">
        <v>60</v>
      </c>
    </row>
    <row r="1617" spans="1:2" x14ac:dyDescent="0.2">
      <c r="A1617" t="s">
        <v>8219</v>
      </c>
      <c r="B1617">
        <v>322</v>
      </c>
    </row>
    <row r="1618" spans="1:2" x14ac:dyDescent="0.2">
      <c r="A1618" t="s">
        <v>8219</v>
      </c>
      <c r="B1618">
        <v>94</v>
      </c>
    </row>
    <row r="1619" spans="1:2" x14ac:dyDescent="0.2">
      <c r="A1619" t="s">
        <v>8219</v>
      </c>
      <c r="B1619">
        <v>47</v>
      </c>
    </row>
    <row r="1620" spans="1:2" x14ac:dyDescent="0.2">
      <c r="A1620" t="s">
        <v>8219</v>
      </c>
      <c r="B1620">
        <v>115</v>
      </c>
    </row>
    <row r="1621" spans="1:2" x14ac:dyDescent="0.2">
      <c r="A1621" t="s">
        <v>8219</v>
      </c>
      <c r="B1621">
        <v>134</v>
      </c>
    </row>
    <row r="1622" spans="1:2" x14ac:dyDescent="0.2">
      <c r="A1622" t="s">
        <v>8219</v>
      </c>
      <c r="B1622">
        <v>35</v>
      </c>
    </row>
    <row r="1623" spans="1:2" x14ac:dyDescent="0.2">
      <c r="A1623" t="s">
        <v>8219</v>
      </c>
      <c r="B1623">
        <v>104</v>
      </c>
    </row>
    <row r="1624" spans="1:2" x14ac:dyDescent="0.2">
      <c r="A1624" t="s">
        <v>8219</v>
      </c>
      <c r="B1624">
        <v>184</v>
      </c>
    </row>
    <row r="1625" spans="1:2" x14ac:dyDescent="0.2">
      <c r="A1625" t="s">
        <v>8219</v>
      </c>
      <c r="B1625">
        <v>119</v>
      </c>
    </row>
    <row r="1626" spans="1:2" x14ac:dyDescent="0.2">
      <c r="A1626" t="s">
        <v>8219</v>
      </c>
      <c r="B1626">
        <v>59</v>
      </c>
    </row>
    <row r="1627" spans="1:2" x14ac:dyDescent="0.2">
      <c r="A1627" t="s">
        <v>8219</v>
      </c>
      <c r="B1627">
        <v>113</v>
      </c>
    </row>
    <row r="1628" spans="1:2" x14ac:dyDescent="0.2">
      <c r="A1628" t="s">
        <v>8219</v>
      </c>
      <c r="B1628">
        <v>84</v>
      </c>
    </row>
    <row r="1629" spans="1:2" x14ac:dyDescent="0.2">
      <c r="A1629" t="s">
        <v>8219</v>
      </c>
      <c r="B1629">
        <v>74</v>
      </c>
    </row>
    <row r="1630" spans="1:2" x14ac:dyDescent="0.2">
      <c r="A1630" t="s">
        <v>8219</v>
      </c>
      <c r="B1630">
        <v>216</v>
      </c>
    </row>
    <row r="1631" spans="1:2" x14ac:dyDescent="0.2">
      <c r="A1631" t="s">
        <v>8219</v>
      </c>
      <c r="B1631">
        <v>39</v>
      </c>
    </row>
    <row r="1632" spans="1:2" x14ac:dyDescent="0.2">
      <c r="A1632" t="s">
        <v>8219</v>
      </c>
      <c r="B1632">
        <v>21</v>
      </c>
    </row>
    <row r="1633" spans="1:2" x14ac:dyDescent="0.2">
      <c r="A1633" t="s">
        <v>8219</v>
      </c>
      <c r="B1633">
        <v>30</v>
      </c>
    </row>
    <row r="1634" spans="1:2" x14ac:dyDescent="0.2">
      <c r="A1634" t="s">
        <v>8219</v>
      </c>
      <c r="B1634">
        <v>37</v>
      </c>
    </row>
    <row r="1635" spans="1:2" x14ac:dyDescent="0.2">
      <c r="A1635" t="s">
        <v>8219</v>
      </c>
      <c r="B1635">
        <v>202</v>
      </c>
    </row>
    <row r="1636" spans="1:2" x14ac:dyDescent="0.2">
      <c r="A1636" t="s">
        <v>8219</v>
      </c>
      <c r="B1636">
        <v>37</v>
      </c>
    </row>
    <row r="1637" spans="1:2" x14ac:dyDescent="0.2">
      <c r="A1637" t="s">
        <v>8219</v>
      </c>
      <c r="B1637">
        <v>28</v>
      </c>
    </row>
    <row r="1638" spans="1:2" x14ac:dyDescent="0.2">
      <c r="A1638" t="s">
        <v>8219</v>
      </c>
      <c r="B1638">
        <v>26</v>
      </c>
    </row>
    <row r="1639" spans="1:2" x14ac:dyDescent="0.2">
      <c r="A1639" t="s">
        <v>8219</v>
      </c>
      <c r="B1639">
        <v>61</v>
      </c>
    </row>
    <row r="1640" spans="1:2" x14ac:dyDescent="0.2">
      <c r="A1640" t="s">
        <v>8219</v>
      </c>
      <c r="B1640">
        <v>115</v>
      </c>
    </row>
    <row r="1641" spans="1:2" x14ac:dyDescent="0.2">
      <c r="A1641" t="s">
        <v>8219</v>
      </c>
      <c r="B1641">
        <v>181</v>
      </c>
    </row>
    <row r="1642" spans="1:2" x14ac:dyDescent="0.2">
      <c r="A1642" t="s">
        <v>8219</v>
      </c>
      <c r="B1642">
        <v>110</v>
      </c>
    </row>
    <row r="1643" spans="1:2" x14ac:dyDescent="0.2">
      <c r="A1643" t="s">
        <v>8219</v>
      </c>
      <c r="B1643">
        <v>269</v>
      </c>
    </row>
    <row r="1644" spans="1:2" x14ac:dyDescent="0.2">
      <c r="A1644" t="s">
        <v>8219</v>
      </c>
      <c r="B1644">
        <v>79</v>
      </c>
    </row>
    <row r="1645" spans="1:2" x14ac:dyDescent="0.2">
      <c r="A1645" t="s">
        <v>8219</v>
      </c>
      <c r="B1645">
        <v>104</v>
      </c>
    </row>
    <row r="1646" spans="1:2" x14ac:dyDescent="0.2">
      <c r="A1646" t="s">
        <v>8219</v>
      </c>
      <c r="B1646">
        <v>34</v>
      </c>
    </row>
    <row r="1647" spans="1:2" x14ac:dyDescent="0.2">
      <c r="A1647" t="s">
        <v>8219</v>
      </c>
      <c r="B1647">
        <v>167</v>
      </c>
    </row>
    <row r="1648" spans="1:2" x14ac:dyDescent="0.2">
      <c r="A1648" t="s">
        <v>8219</v>
      </c>
      <c r="B1648">
        <v>183</v>
      </c>
    </row>
    <row r="1649" spans="1:2" x14ac:dyDescent="0.2">
      <c r="A1649" t="s">
        <v>8219</v>
      </c>
      <c r="B1649">
        <v>71</v>
      </c>
    </row>
    <row r="1650" spans="1:2" x14ac:dyDescent="0.2">
      <c r="A1650" t="s">
        <v>8219</v>
      </c>
      <c r="B1650">
        <v>69</v>
      </c>
    </row>
    <row r="1651" spans="1:2" x14ac:dyDescent="0.2">
      <c r="A1651" t="s">
        <v>8219</v>
      </c>
      <c r="B1651">
        <v>270</v>
      </c>
    </row>
    <row r="1652" spans="1:2" x14ac:dyDescent="0.2">
      <c r="A1652" t="s">
        <v>8219</v>
      </c>
      <c r="B1652">
        <v>193</v>
      </c>
    </row>
    <row r="1653" spans="1:2" x14ac:dyDescent="0.2">
      <c r="A1653" t="s">
        <v>8219</v>
      </c>
      <c r="B1653">
        <v>57</v>
      </c>
    </row>
    <row r="1654" spans="1:2" x14ac:dyDescent="0.2">
      <c r="A1654" t="s">
        <v>8219</v>
      </c>
      <c r="B1654">
        <v>200</v>
      </c>
    </row>
    <row r="1655" spans="1:2" x14ac:dyDescent="0.2">
      <c r="A1655" t="s">
        <v>8219</v>
      </c>
      <c r="B1655">
        <v>88</v>
      </c>
    </row>
    <row r="1656" spans="1:2" x14ac:dyDescent="0.2">
      <c r="A1656" t="s">
        <v>8219</v>
      </c>
      <c r="B1656">
        <v>213</v>
      </c>
    </row>
    <row r="1657" spans="1:2" x14ac:dyDescent="0.2">
      <c r="A1657" t="s">
        <v>8219</v>
      </c>
      <c r="B1657">
        <v>20</v>
      </c>
    </row>
    <row r="1658" spans="1:2" x14ac:dyDescent="0.2">
      <c r="A1658" t="s">
        <v>8219</v>
      </c>
      <c r="B1658">
        <v>50</v>
      </c>
    </row>
    <row r="1659" spans="1:2" x14ac:dyDescent="0.2">
      <c r="A1659" t="s">
        <v>8219</v>
      </c>
      <c r="B1659">
        <v>115</v>
      </c>
    </row>
    <row r="1660" spans="1:2" x14ac:dyDescent="0.2">
      <c r="A1660" t="s">
        <v>8219</v>
      </c>
      <c r="B1660">
        <v>186</v>
      </c>
    </row>
    <row r="1661" spans="1:2" x14ac:dyDescent="0.2">
      <c r="A1661" t="s">
        <v>8219</v>
      </c>
      <c r="B1661">
        <v>18</v>
      </c>
    </row>
    <row r="1662" spans="1:2" x14ac:dyDescent="0.2">
      <c r="A1662" t="s">
        <v>8219</v>
      </c>
      <c r="B1662">
        <v>176</v>
      </c>
    </row>
    <row r="1663" spans="1:2" x14ac:dyDescent="0.2">
      <c r="A1663" t="s">
        <v>8219</v>
      </c>
      <c r="B1663">
        <v>41</v>
      </c>
    </row>
    <row r="1664" spans="1:2" x14ac:dyDescent="0.2">
      <c r="A1664" t="s">
        <v>8219</v>
      </c>
      <c r="B1664">
        <v>75</v>
      </c>
    </row>
    <row r="1665" spans="1:2" x14ac:dyDescent="0.2">
      <c r="A1665" t="s">
        <v>8219</v>
      </c>
      <c r="B1665">
        <v>97</v>
      </c>
    </row>
    <row r="1666" spans="1:2" x14ac:dyDescent="0.2">
      <c r="A1666" t="s">
        <v>8219</v>
      </c>
      <c r="B1666">
        <v>73</v>
      </c>
    </row>
    <row r="1667" spans="1:2" x14ac:dyDescent="0.2">
      <c r="A1667" t="s">
        <v>8219</v>
      </c>
      <c r="B1667">
        <v>49</v>
      </c>
    </row>
    <row r="1668" spans="1:2" x14ac:dyDescent="0.2">
      <c r="A1668" t="s">
        <v>8219</v>
      </c>
      <c r="B1668">
        <v>134</v>
      </c>
    </row>
    <row r="1669" spans="1:2" x14ac:dyDescent="0.2">
      <c r="A1669" t="s">
        <v>8219</v>
      </c>
      <c r="B1669">
        <v>68</v>
      </c>
    </row>
    <row r="1670" spans="1:2" x14ac:dyDescent="0.2">
      <c r="A1670" t="s">
        <v>8219</v>
      </c>
      <c r="B1670">
        <v>49</v>
      </c>
    </row>
    <row r="1671" spans="1:2" x14ac:dyDescent="0.2">
      <c r="A1671" t="s">
        <v>8219</v>
      </c>
      <c r="B1671">
        <v>63</v>
      </c>
    </row>
    <row r="1672" spans="1:2" x14ac:dyDescent="0.2">
      <c r="A1672" t="s">
        <v>8219</v>
      </c>
      <c r="B1672">
        <v>163</v>
      </c>
    </row>
    <row r="1673" spans="1:2" x14ac:dyDescent="0.2">
      <c r="A1673" t="s">
        <v>8219</v>
      </c>
      <c r="B1673">
        <v>288</v>
      </c>
    </row>
    <row r="1674" spans="1:2" x14ac:dyDescent="0.2">
      <c r="A1674" t="s">
        <v>8219</v>
      </c>
      <c r="B1674">
        <v>42</v>
      </c>
    </row>
    <row r="1675" spans="1:2" x14ac:dyDescent="0.2">
      <c r="A1675" t="s">
        <v>8219</v>
      </c>
      <c r="B1675">
        <v>70</v>
      </c>
    </row>
    <row r="1676" spans="1:2" x14ac:dyDescent="0.2">
      <c r="A1676" t="s">
        <v>8219</v>
      </c>
      <c r="B1676">
        <v>30</v>
      </c>
    </row>
    <row r="1677" spans="1:2" x14ac:dyDescent="0.2">
      <c r="A1677" t="s">
        <v>8219</v>
      </c>
      <c r="B1677">
        <v>51</v>
      </c>
    </row>
    <row r="1678" spans="1:2" x14ac:dyDescent="0.2">
      <c r="A1678" t="s">
        <v>8219</v>
      </c>
      <c r="B1678">
        <v>145</v>
      </c>
    </row>
    <row r="1679" spans="1:2" x14ac:dyDescent="0.2">
      <c r="A1679" t="s">
        <v>8219</v>
      </c>
      <c r="B1679">
        <v>21</v>
      </c>
    </row>
    <row r="1680" spans="1:2" x14ac:dyDescent="0.2">
      <c r="A1680" t="s">
        <v>8219</v>
      </c>
      <c r="B1680">
        <v>286</v>
      </c>
    </row>
    <row r="1681" spans="1:2" x14ac:dyDescent="0.2">
      <c r="A1681" t="s">
        <v>8219</v>
      </c>
      <c r="B1681">
        <v>12</v>
      </c>
    </row>
    <row r="1682" spans="1:2" x14ac:dyDescent="0.2">
      <c r="A1682" t="s">
        <v>8219</v>
      </c>
      <c r="B1682">
        <v>100</v>
      </c>
    </row>
    <row r="1683" spans="1:2" x14ac:dyDescent="0.2">
      <c r="A1683" t="s">
        <v>8219</v>
      </c>
      <c r="B1683">
        <v>100</v>
      </c>
    </row>
    <row r="1684" spans="1:2" x14ac:dyDescent="0.2">
      <c r="A1684" t="s">
        <v>8219</v>
      </c>
      <c r="B1684">
        <v>34</v>
      </c>
    </row>
    <row r="1685" spans="1:2" x14ac:dyDescent="0.2">
      <c r="A1685" t="s">
        <v>8219</v>
      </c>
      <c r="B1685">
        <v>63</v>
      </c>
    </row>
    <row r="1686" spans="1:2" x14ac:dyDescent="0.2">
      <c r="A1686" t="s">
        <v>8219</v>
      </c>
      <c r="B1686">
        <v>30</v>
      </c>
    </row>
    <row r="1687" spans="1:2" x14ac:dyDescent="0.2">
      <c r="A1687" t="s">
        <v>8219</v>
      </c>
      <c r="B1687">
        <v>47</v>
      </c>
    </row>
    <row r="1688" spans="1:2" x14ac:dyDescent="0.2">
      <c r="A1688" t="s">
        <v>8219</v>
      </c>
      <c r="B1688">
        <v>237</v>
      </c>
    </row>
    <row r="1689" spans="1:2" x14ac:dyDescent="0.2">
      <c r="A1689" t="s">
        <v>8219</v>
      </c>
      <c r="B1689">
        <v>47</v>
      </c>
    </row>
    <row r="1690" spans="1:2" x14ac:dyDescent="0.2">
      <c r="A1690" t="s">
        <v>8219</v>
      </c>
      <c r="B1690">
        <v>15</v>
      </c>
    </row>
    <row r="1691" spans="1:2" x14ac:dyDescent="0.2">
      <c r="A1691" t="s">
        <v>8219</v>
      </c>
      <c r="B1691">
        <v>81</v>
      </c>
    </row>
    <row r="1692" spans="1:2" x14ac:dyDescent="0.2">
      <c r="A1692" t="s">
        <v>8219</v>
      </c>
      <c r="B1692">
        <v>122</v>
      </c>
    </row>
    <row r="1693" spans="1:2" x14ac:dyDescent="0.2">
      <c r="A1693" t="s">
        <v>8219</v>
      </c>
      <c r="B1693">
        <v>34</v>
      </c>
    </row>
    <row r="1694" spans="1:2" x14ac:dyDescent="0.2">
      <c r="A1694" t="s">
        <v>8219</v>
      </c>
      <c r="B1694">
        <v>207</v>
      </c>
    </row>
    <row r="1695" spans="1:2" x14ac:dyDescent="0.2">
      <c r="A1695" t="s">
        <v>8219</v>
      </c>
      <c r="B1695">
        <v>25</v>
      </c>
    </row>
    <row r="1696" spans="1:2" x14ac:dyDescent="0.2">
      <c r="A1696" t="s">
        <v>8219</v>
      </c>
      <c r="B1696">
        <v>72</v>
      </c>
    </row>
    <row r="1697" spans="1:2" x14ac:dyDescent="0.2">
      <c r="A1697" t="s">
        <v>8219</v>
      </c>
      <c r="B1697">
        <v>14</v>
      </c>
    </row>
    <row r="1698" spans="1:2" x14ac:dyDescent="0.2">
      <c r="A1698" t="s">
        <v>8219</v>
      </c>
      <c r="B1698">
        <v>15</v>
      </c>
    </row>
    <row r="1699" spans="1:2" x14ac:dyDescent="0.2">
      <c r="A1699" t="s">
        <v>8219</v>
      </c>
      <c r="B1699">
        <v>91</v>
      </c>
    </row>
    <row r="1700" spans="1:2" x14ac:dyDescent="0.2">
      <c r="A1700" t="s">
        <v>8219</v>
      </c>
      <c r="B1700">
        <v>24</v>
      </c>
    </row>
    <row r="1701" spans="1:2" x14ac:dyDescent="0.2">
      <c r="A1701" t="s">
        <v>8219</v>
      </c>
      <c r="B1701">
        <v>27</v>
      </c>
    </row>
    <row r="1702" spans="1:2" x14ac:dyDescent="0.2">
      <c r="A1702" t="s">
        <v>8219</v>
      </c>
      <c r="B1702">
        <v>47</v>
      </c>
    </row>
    <row r="1703" spans="1:2" x14ac:dyDescent="0.2">
      <c r="A1703" t="s">
        <v>8219</v>
      </c>
      <c r="B1703">
        <v>44</v>
      </c>
    </row>
    <row r="1704" spans="1:2" x14ac:dyDescent="0.2">
      <c r="A1704" t="s">
        <v>8219</v>
      </c>
      <c r="B1704">
        <v>72</v>
      </c>
    </row>
    <row r="1705" spans="1:2" x14ac:dyDescent="0.2">
      <c r="A1705" t="s">
        <v>8219</v>
      </c>
      <c r="B1705">
        <v>63</v>
      </c>
    </row>
    <row r="1706" spans="1:2" x14ac:dyDescent="0.2">
      <c r="A1706" t="s">
        <v>8219</v>
      </c>
      <c r="B1706">
        <v>88</v>
      </c>
    </row>
    <row r="1707" spans="1:2" x14ac:dyDescent="0.2">
      <c r="A1707" t="s">
        <v>8219</v>
      </c>
      <c r="B1707">
        <v>70</v>
      </c>
    </row>
    <row r="1708" spans="1:2" x14ac:dyDescent="0.2">
      <c r="A1708" t="s">
        <v>8219</v>
      </c>
      <c r="B1708">
        <v>50</v>
      </c>
    </row>
    <row r="1709" spans="1:2" x14ac:dyDescent="0.2">
      <c r="A1709" t="s">
        <v>8219</v>
      </c>
      <c r="B1709">
        <v>35</v>
      </c>
    </row>
    <row r="1710" spans="1:2" x14ac:dyDescent="0.2">
      <c r="A1710" t="s">
        <v>8219</v>
      </c>
      <c r="B1710">
        <v>175</v>
      </c>
    </row>
    <row r="1711" spans="1:2" x14ac:dyDescent="0.2">
      <c r="A1711" t="s">
        <v>8219</v>
      </c>
      <c r="B1711">
        <v>20</v>
      </c>
    </row>
    <row r="1712" spans="1:2" x14ac:dyDescent="0.2">
      <c r="A1712" t="s">
        <v>8219</v>
      </c>
      <c r="B1712">
        <v>54</v>
      </c>
    </row>
    <row r="1713" spans="1:2" x14ac:dyDescent="0.2">
      <c r="A1713" t="s">
        <v>8219</v>
      </c>
      <c r="B1713">
        <v>20</v>
      </c>
    </row>
    <row r="1714" spans="1:2" x14ac:dyDescent="0.2">
      <c r="A1714" t="s">
        <v>8219</v>
      </c>
      <c r="B1714">
        <v>57</v>
      </c>
    </row>
    <row r="1715" spans="1:2" x14ac:dyDescent="0.2">
      <c r="A1715" t="s">
        <v>8219</v>
      </c>
      <c r="B1715">
        <v>31</v>
      </c>
    </row>
    <row r="1716" spans="1:2" x14ac:dyDescent="0.2">
      <c r="A1716" t="s">
        <v>8219</v>
      </c>
      <c r="B1716">
        <v>31</v>
      </c>
    </row>
    <row r="1717" spans="1:2" x14ac:dyDescent="0.2">
      <c r="A1717" t="s">
        <v>8219</v>
      </c>
      <c r="B1717">
        <v>45</v>
      </c>
    </row>
    <row r="1718" spans="1:2" x14ac:dyDescent="0.2">
      <c r="A1718" t="s">
        <v>8219</v>
      </c>
      <c r="B1718">
        <v>41</v>
      </c>
    </row>
    <row r="1719" spans="1:2" x14ac:dyDescent="0.2">
      <c r="A1719" t="s">
        <v>8219</v>
      </c>
      <c r="B1719">
        <v>29</v>
      </c>
    </row>
    <row r="1720" spans="1:2" x14ac:dyDescent="0.2">
      <c r="A1720" t="s">
        <v>8219</v>
      </c>
      <c r="B1720">
        <v>58</v>
      </c>
    </row>
    <row r="1721" spans="1:2" x14ac:dyDescent="0.2">
      <c r="A1721" t="s">
        <v>8219</v>
      </c>
      <c r="B1721">
        <v>89</v>
      </c>
    </row>
    <row r="1722" spans="1:2" x14ac:dyDescent="0.2">
      <c r="A1722" t="s">
        <v>8219</v>
      </c>
      <c r="B1722">
        <v>125</v>
      </c>
    </row>
    <row r="1723" spans="1:2" x14ac:dyDescent="0.2">
      <c r="A1723" t="s">
        <v>8219</v>
      </c>
      <c r="B1723">
        <v>18</v>
      </c>
    </row>
    <row r="1724" spans="1:2" x14ac:dyDescent="0.2">
      <c r="A1724" t="s">
        <v>8219</v>
      </c>
      <c r="B1724">
        <v>32</v>
      </c>
    </row>
    <row r="1725" spans="1:2" x14ac:dyDescent="0.2">
      <c r="A1725" t="s">
        <v>8219</v>
      </c>
      <c r="B1725">
        <v>16</v>
      </c>
    </row>
    <row r="1726" spans="1:2" x14ac:dyDescent="0.2">
      <c r="A1726" t="s">
        <v>8219</v>
      </c>
      <c r="B1726">
        <v>38</v>
      </c>
    </row>
    <row r="1727" spans="1:2" x14ac:dyDescent="0.2">
      <c r="A1727" t="s">
        <v>8219</v>
      </c>
      <c r="B1727">
        <v>15</v>
      </c>
    </row>
    <row r="1728" spans="1:2" x14ac:dyDescent="0.2">
      <c r="A1728" t="s">
        <v>8219</v>
      </c>
      <c r="B1728">
        <v>23</v>
      </c>
    </row>
    <row r="1729" spans="1:2" x14ac:dyDescent="0.2">
      <c r="A1729" t="s">
        <v>8219</v>
      </c>
      <c r="B1729">
        <v>49</v>
      </c>
    </row>
    <row r="1730" spans="1:2" x14ac:dyDescent="0.2">
      <c r="A1730" t="s">
        <v>8219</v>
      </c>
      <c r="B1730">
        <v>10</v>
      </c>
    </row>
    <row r="1731" spans="1:2" x14ac:dyDescent="0.2">
      <c r="A1731" t="s">
        <v>8219</v>
      </c>
      <c r="B1731">
        <v>15</v>
      </c>
    </row>
    <row r="1732" spans="1:2" x14ac:dyDescent="0.2">
      <c r="A1732" t="s">
        <v>8219</v>
      </c>
      <c r="B1732">
        <v>57</v>
      </c>
    </row>
    <row r="1733" spans="1:2" x14ac:dyDescent="0.2">
      <c r="A1733" t="s">
        <v>8219</v>
      </c>
      <c r="B1733">
        <v>33</v>
      </c>
    </row>
    <row r="1734" spans="1:2" x14ac:dyDescent="0.2">
      <c r="A1734" t="s">
        <v>8219</v>
      </c>
      <c r="B1734">
        <v>9</v>
      </c>
    </row>
    <row r="1735" spans="1:2" x14ac:dyDescent="0.2">
      <c r="A1735" t="s">
        <v>8219</v>
      </c>
      <c r="B1735">
        <v>26</v>
      </c>
    </row>
    <row r="1736" spans="1:2" x14ac:dyDescent="0.2">
      <c r="A1736" t="s">
        <v>8219</v>
      </c>
      <c r="B1736">
        <v>69</v>
      </c>
    </row>
    <row r="1737" spans="1:2" x14ac:dyDescent="0.2">
      <c r="A1737" t="s">
        <v>8219</v>
      </c>
      <c r="B1737">
        <v>65</v>
      </c>
    </row>
    <row r="1738" spans="1:2" x14ac:dyDescent="0.2">
      <c r="A1738" t="s">
        <v>8219</v>
      </c>
      <c r="B1738">
        <v>83</v>
      </c>
    </row>
    <row r="1739" spans="1:2" x14ac:dyDescent="0.2">
      <c r="A1739" t="s">
        <v>8219</v>
      </c>
      <c r="B1739">
        <v>111</v>
      </c>
    </row>
    <row r="1740" spans="1:2" x14ac:dyDescent="0.2">
      <c r="A1740" t="s">
        <v>8219</v>
      </c>
      <c r="B1740">
        <v>46</v>
      </c>
    </row>
    <row r="1741" spans="1:2" x14ac:dyDescent="0.2">
      <c r="A1741" t="s">
        <v>8219</v>
      </c>
      <c r="B1741">
        <v>63</v>
      </c>
    </row>
    <row r="1742" spans="1:2" x14ac:dyDescent="0.2">
      <c r="A1742" t="s">
        <v>8219</v>
      </c>
      <c r="B1742">
        <v>9</v>
      </c>
    </row>
    <row r="1743" spans="1:2" x14ac:dyDescent="0.2">
      <c r="A1743" t="s">
        <v>8219</v>
      </c>
      <c r="B1743">
        <v>34</v>
      </c>
    </row>
    <row r="1744" spans="1:2" x14ac:dyDescent="0.2">
      <c r="A1744" t="s">
        <v>8219</v>
      </c>
      <c r="B1744">
        <v>112</v>
      </c>
    </row>
    <row r="1745" spans="1:2" x14ac:dyDescent="0.2">
      <c r="A1745" t="s">
        <v>8219</v>
      </c>
      <c r="B1745">
        <v>47</v>
      </c>
    </row>
    <row r="1746" spans="1:2" x14ac:dyDescent="0.2">
      <c r="A1746" t="s">
        <v>8219</v>
      </c>
      <c r="B1746">
        <v>38</v>
      </c>
    </row>
    <row r="1747" spans="1:2" x14ac:dyDescent="0.2">
      <c r="A1747" t="s">
        <v>8219</v>
      </c>
      <c r="B1747">
        <v>28</v>
      </c>
    </row>
    <row r="1748" spans="1:2" x14ac:dyDescent="0.2">
      <c r="A1748" t="s">
        <v>8219</v>
      </c>
      <c r="B1748">
        <v>78</v>
      </c>
    </row>
    <row r="1749" spans="1:2" x14ac:dyDescent="0.2">
      <c r="A1749" t="s">
        <v>8219</v>
      </c>
      <c r="B1749">
        <v>23</v>
      </c>
    </row>
    <row r="1750" spans="1:2" x14ac:dyDescent="0.2">
      <c r="A1750" t="s">
        <v>8219</v>
      </c>
      <c r="B1750">
        <v>40</v>
      </c>
    </row>
    <row r="1751" spans="1:2" x14ac:dyDescent="0.2">
      <c r="A1751" t="s">
        <v>8219</v>
      </c>
      <c r="B1751">
        <v>13</v>
      </c>
    </row>
    <row r="1752" spans="1:2" x14ac:dyDescent="0.2">
      <c r="A1752" t="s">
        <v>8219</v>
      </c>
      <c r="B1752">
        <v>18</v>
      </c>
    </row>
    <row r="1753" spans="1:2" x14ac:dyDescent="0.2">
      <c r="A1753" t="s">
        <v>8219</v>
      </c>
      <c r="B1753">
        <v>22</v>
      </c>
    </row>
    <row r="1754" spans="1:2" x14ac:dyDescent="0.2">
      <c r="A1754" t="s">
        <v>8219</v>
      </c>
      <c r="B1754">
        <v>79</v>
      </c>
    </row>
    <row r="1755" spans="1:2" x14ac:dyDescent="0.2">
      <c r="A1755" t="s">
        <v>8219</v>
      </c>
      <c r="B1755">
        <v>14</v>
      </c>
    </row>
    <row r="1756" spans="1:2" x14ac:dyDescent="0.2">
      <c r="A1756" t="s">
        <v>8219</v>
      </c>
      <c r="B1756">
        <v>51</v>
      </c>
    </row>
    <row r="1757" spans="1:2" x14ac:dyDescent="0.2">
      <c r="A1757" t="s">
        <v>8219</v>
      </c>
      <c r="B1757">
        <v>54</v>
      </c>
    </row>
    <row r="1758" spans="1:2" x14ac:dyDescent="0.2">
      <c r="A1758" t="s">
        <v>8219</v>
      </c>
      <c r="B1758">
        <v>70</v>
      </c>
    </row>
    <row r="1759" spans="1:2" x14ac:dyDescent="0.2">
      <c r="A1759" t="s">
        <v>8219</v>
      </c>
      <c r="B1759">
        <v>44</v>
      </c>
    </row>
    <row r="1760" spans="1:2" x14ac:dyDescent="0.2">
      <c r="A1760" t="s">
        <v>8219</v>
      </c>
      <c r="B1760">
        <v>55</v>
      </c>
    </row>
    <row r="1761" spans="1:2" x14ac:dyDescent="0.2">
      <c r="A1761" t="s">
        <v>8219</v>
      </c>
      <c r="B1761">
        <v>15</v>
      </c>
    </row>
    <row r="1762" spans="1:2" x14ac:dyDescent="0.2">
      <c r="A1762" t="s">
        <v>8219</v>
      </c>
      <c r="B1762">
        <v>27</v>
      </c>
    </row>
    <row r="1763" spans="1:2" x14ac:dyDescent="0.2">
      <c r="A1763" t="s">
        <v>8219</v>
      </c>
      <c r="B1763">
        <v>21</v>
      </c>
    </row>
    <row r="1764" spans="1:2" x14ac:dyDescent="0.2">
      <c r="A1764" t="s">
        <v>8219</v>
      </c>
      <c r="B1764">
        <v>162</v>
      </c>
    </row>
    <row r="1765" spans="1:2" x14ac:dyDescent="0.2">
      <c r="A1765" t="s">
        <v>8219</v>
      </c>
      <c r="B1765">
        <v>23</v>
      </c>
    </row>
    <row r="1766" spans="1:2" x14ac:dyDescent="0.2">
      <c r="A1766" t="s">
        <v>8219</v>
      </c>
      <c r="B1766">
        <v>72</v>
      </c>
    </row>
    <row r="1767" spans="1:2" x14ac:dyDescent="0.2">
      <c r="A1767" t="s">
        <v>8219</v>
      </c>
      <c r="B1767">
        <v>68</v>
      </c>
    </row>
    <row r="1768" spans="1:2" x14ac:dyDescent="0.2">
      <c r="A1768" t="s">
        <v>8219</v>
      </c>
      <c r="B1768">
        <v>20</v>
      </c>
    </row>
    <row r="1769" spans="1:2" x14ac:dyDescent="0.2">
      <c r="A1769" t="s">
        <v>8219</v>
      </c>
      <c r="B1769">
        <v>26</v>
      </c>
    </row>
    <row r="1770" spans="1:2" x14ac:dyDescent="0.2">
      <c r="A1770" t="s">
        <v>8219</v>
      </c>
      <c r="B1770">
        <v>72</v>
      </c>
    </row>
    <row r="1771" spans="1:2" x14ac:dyDescent="0.2">
      <c r="A1771" t="s">
        <v>8219</v>
      </c>
      <c r="B1771">
        <v>3</v>
      </c>
    </row>
    <row r="1772" spans="1:2" x14ac:dyDescent="0.2">
      <c r="A1772" t="s">
        <v>8219</v>
      </c>
      <c r="B1772">
        <v>18</v>
      </c>
    </row>
    <row r="1773" spans="1:2" x14ac:dyDescent="0.2">
      <c r="A1773" t="s">
        <v>8219</v>
      </c>
      <c r="B1773">
        <v>30</v>
      </c>
    </row>
    <row r="1774" spans="1:2" x14ac:dyDescent="0.2">
      <c r="A1774" t="s">
        <v>8219</v>
      </c>
      <c r="B1774">
        <v>23</v>
      </c>
    </row>
    <row r="1775" spans="1:2" x14ac:dyDescent="0.2">
      <c r="A1775" t="s">
        <v>8219</v>
      </c>
      <c r="B1775">
        <v>54</v>
      </c>
    </row>
    <row r="1776" spans="1:2" x14ac:dyDescent="0.2">
      <c r="A1776" t="s">
        <v>8219</v>
      </c>
      <c r="B1776">
        <v>26</v>
      </c>
    </row>
    <row r="1777" spans="1:2" x14ac:dyDescent="0.2">
      <c r="A1777" t="s">
        <v>8219</v>
      </c>
      <c r="B1777">
        <v>9</v>
      </c>
    </row>
    <row r="1778" spans="1:2" x14ac:dyDescent="0.2">
      <c r="A1778" t="s">
        <v>8219</v>
      </c>
      <c r="B1778">
        <v>27</v>
      </c>
    </row>
    <row r="1779" spans="1:2" x14ac:dyDescent="0.2">
      <c r="A1779" t="s">
        <v>8219</v>
      </c>
      <c r="B1779">
        <v>30</v>
      </c>
    </row>
    <row r="1780" spans="1:2" x14ac:dyDescent="0.2">
      <c r="A1780" t="s">
        <v>8219</v>
      </c>
      <c r="B1780">
        <v>52</v>
      </c>
    </row>
    <row r="1781" spans="1:2" x14ac:dyDescent="0.2">
      <c r="A1781" t="s">
        <v>8219</v>
      </c>
      <c r="B1781">
        <v>17</v>
      </c>
    </row>
    <row r="1782" spans="1:2" x14ac:dyDescent="0.2">
      <c r="A1782" t="s">
        <v>8219</v>
      </c>
      <c r="B1782">
        <v>19</v>
      </c>
    </row>
    <row r="1783" spans="1:2" x14ac:dyDescent="0.2">
      <c r="A1783" t="s">
        <v>8219</v>
      </c>
      <c r="B1783">
        <v>77</v>
      </c>
    </row>
    <row r="1784" spans="1:2" x14ac:dyDescent="0.2">
      <c r="A1784" t="s">
        <v>8219</v>
      </c>
      <c r="B1784">
        <v>21</v>
      </c>
    </row>
    <row r="1785" spans="1:2" x14ac:dyDescent="0.2">
      <c r="A1785" t="s">
        <v>8219</v>
      </c>
      <c r="B1785">
        <v>38</v>
      </c>
    </row>
    <row r="1786" spans="1:2" x14ac:dyDescent="0.2">
      <c r="A1786" t="s">
        <v>8219</v>
      </c>
      <c r="B1786">
        <v>28</v>
      </c>
    </row>
    <row r="1787" spans="1:2" x14ac:dyDescent="0.2">
      <c r="A1787" t="s">
        <v>8219</v>
      </c>
      <c r="B1787">
        <v>48</v>
      </c>
    </row>
    <row r="1788" spans="1:2" x14ac:dyDescent="0.2">
      <c r="A1788" t="s">
        <v>8219</v>
      </c>
      <c r="B1788">
        <v>46</v>
      </c>
    </row>
    <row r="1789" spans="1:2" x14ac:dyDescent="0.2">
      <c r="A1789" t="s">
        <v>8219</v>
      </c>
      <c r="B1789">
        <v>30</v>
      </c>
    </row>
    <row r="1790" spans="1:2" x14ac:dyDescent="0.2">
      <c r="A1790" t="s">
        <v>8219</v>
      </c>
      <c r="B1790">
        <v>64</v>
      </c>
    </row>
    <row r="1791" spans="1:2" x14ac:dyDescent="0.2">
      <c r="A1791" t="s">
        <v>8219</v>
      </c>
      <c r="B1791">
        <v>15</v>
      </c>
    </row>
    <row r="1792" spans="1:2" x14ac:dyDescent="0.2">
      <c r="A1792" t="s">
        <v>8219</v>
      </c>
      <c r="B1792">
        <v>41</v>
      </c>
    </row>
    <row r="1793" spans="1:2" x14ac:dyDescent="0.2">
      <c r="A1793" t="s">
        <v>8219</v>
      </c>
      <c r="B1793">
        <v>35</v>
      </c>
    </row>
    <row r="1794" spans="1:2" x14ac:dyDescent="0.2">
      <c r="A1794" t="s">
        <v>8219</v>
      </c>
      <c r="B1794">
        <v>45</v>
      </c>
    </row>
    <row r="1795" spans="1:2" x14ac:dyDescent="0.2">
      <c r="A1795" t="s">
        <v>8219</v>
      </c>
      <c r="B1795">
        <v>62</v>
      </c>
    </row>
    <row r="1796" spans="1:2" x14ac:dyDescent="0.2">
      <c r="A1796" t="s">
        <v>8219</v>
      </c>
      <c r="B1796">
        <v>22</v>
      </c>
    </row>
    <row r="1797" spans="1:2" x14ac:dyDescent="0.2">
      <c r="A1797" t="s">
        <v>8219</v>
      </c>
      <c r="B1797">
        <v>18</v>
      </c>
    </row>
    <row r="1798" spans="1:2" x14ac:dyDescent="0.2">
      <c r="A1798" t="s">
        <v>8219</v>
      </c>
      <c r="B1798">
        <v>12</v>
      </c>
    </row>
    <row r="1799" spans="1:2" x14ac:dyDescent="0.2">
      <c r="A1799" t="s">
        <v>8219</v>
      </c>
      <c r="B1799">
        <v>44</v>
      </c>
    </row>
    <row r="1800" spans="1:2" x14ac:dyDescent="0.2">
      <c r="A1800" t="s">
        <v>8219</v>
      </c>
      <c r="B1800">
        <v>27</v>
      </c>
    </row>
    <row r="1801" spans="1:2" x14ac:dyDescent="0.2">
      <c r="A1801" t="s">
        <v>8219</v>
      </c>
      <c r="B1801">
        <v>38</v>
      </c>
    </row>
    <row r="1802" spans="1:2" x14ac:dyDescent="0.2">
      <c r="A1802" t="s">
        <v>8219</v>
      </c>
      <c r="B1802">
        <v>28</v>
      </c>
    </row>
    <row r="1803" spans="1:2" x14ac:dyDescent="0.2">
      <c r="A1803" t="s">
        <v>8219</v>
      </c>
      <c r="B1803">
        <v>24</v>
      </c>
    </row>
    <row r="1804" spans="1:2" x14ac:dyDescent="0.2">
      <c r="A1804" t="s">
        <v>8219</v>
      </c>
      <c r="B1804">
        <v>65</v>
      </c>
    </row>
    <row r="1805" spans="1:2" x14ac:dyDescent="0.2">
      <c r="A1805" t="s">
        <v>8219</v>
      </c>
      <c r="B1805">
        <v>46</v>
      </c>
    </row>
    <row r="1806" spans="1:2" x14ac:dyDescent="0.2">
      <c r="A1806" t="s">
        <v>8219</v>
      </c>
      <c r="B1806">
        <v>85</v>
      </c>
    </row>
    <row r="1807" spans="1:2" x14ac:dyDescent="0.2">
      <c r="A1807" t="s">
        <v>8219</v>
      </c>
      <c r="B1807">
        <v>66</v>
      </c>
    </row>
    <row r="1808" spans="1:2" x14ac:dyDescent="0.2">
      <c r="A1808" t="s">
        <v>8219</v>
      </c>
      <c r="B1808">
        <v>165</v>
      </c>
    </row>
    <row r="1809" spans="1:2" x14ac:dyDescent="0.2">
      <c r="A1809" t="s">
        <v>8219</v>
      </c>
      <c r="B1809">
        <v>17</v>
      </c>
    </row>
    <row r="1810" spans="1:2" x14ac:dyDescent="0.2">
      <c r="A1810" t="s">
        <v>8219</v>
      </c>
      <c r="B1810">
        <v>3</v>
      </c>
    </row>
    <row r="1811" spans="1:2" x14ac:dyDescent="0.2">
      <c r="A1811" t="s">
        <v>8219</v>
      </c>
      <c r="B1811">
        <v>17</v>
      </c>
    </row>
    <row r="1812" spans="1:2" x14ac:dyDescent="0.2">
      <c r="A1812" t="s">
        <v>8219</v>
      </c>
      <c r="B1812">
        <v>91</v>
      </c>
    </row>
    <row r="1813" spans="1:2" x14ac:dyDescent="0.2">
      <c r="A1813" t="s">
        <v>8219</v>
      </c>
      <c r="B1813">
        <v>67</v>
      </c>
    </row>
    <row r="1814" spans="1:2" x14ac:dyDescent="0.2">
      <c r="A1814" t="s">
        <v>8219</v>
      </c>
      <c r="B1814">
        <v>18</v>
      </c>
    </row>
    <row r="1815" spans="1:2" x14ac:dyDescent="0.2">
      <c r="A1815" t="s">
        <v>8219</v>
      </c>
      <c r="B1815">
        <v>21</v>
      </c>
    </row>
    <row r="1816" spans="1:2" x14ac:dyDescent="0.2">
      <c r="A1816" t="s">
        <v>8219</v>
      </c>
      <c r="B1816">
        <v>40</v>
      </c>
    </row>
    <row r="1817" spans="1:2" x14ac:dyDescent="0.2">
      <c r="A1817" t="s">
        <v>8219</v>
      </c>
      <c r="B1817">
        <v>78</v>
      </c>
    </row>
    <row r="1818" spans="1:2" x14ac:dyDescent="0.2">
      <c r="A1818" t="s">
        <v>8219</v>
      </c>
      <c r="B1818">
        <v>26</v>
      </c>
    </row>
    <row r="1819" spans="1:2" x14ac:dyDescent="0.2">
      <c r="A1819" t="s">
        <v>8219</v>
      </c>
      <c r="B1819">
        <v>14</v>
      </c>
    </row>
    <row r="1820" spans="1:2" x14ac:dyDescent="0.2">
      <c r="A1820" t="s">
        <v>8219</v>
      </c>
      <c r="B1820">
        <v>44</v>
      </c>
    </row>
    <row r="1821" spans="1:2" x14ac:dyDescent="0.2">
      <c r="A1821" t="s">
        <v>8219</v>
      </c>
      <c r="B1821">
        <v>9</v>
      </c>
    </row>
    <row r="1822" spans="1:2" x14ac:dyDescent="0.2">
      <c r="A1822" t="s">
        <v>8219</v>
      </c>
      <c r="B1822">
        <v>30</v>
      </c>
    </row>
    <row r="1823" spans="1:2" x14ac:dyDescent="0.2">
      <c r="A1823" t="s">
        <v>8219</v>
      </c>
      <c r="B1823">
        <v>45</v>
      </c>
    </row>
    <row r="1824" spans="1:2" x14ac:dyDescent="0.2">
      <c r="A1824" t="s">
        <v>8219</v>
      </c>
      <c r="B1824">
        <v>56</v>
      </c>
    </row>
    <row r="1825" spans="1:2" x14ac:dyDescent="0.2">
      <c r="A1825" t="s">
        <v>8219</v>
      </c>
      <c r="B1825">
        <v>46</v>
      </c>
    </row>
    <row r="1826" spans="1:2" x14ac:dyDescent="0.2">
      <c r="A1826" t="s">
        <v>8219</v>
      </c>
      <c r="B1826">
        <v>34</v>
      </c>
    </row>
    <row r="1827" spans="1:2" x14ac:dyDescent="0.2">
      <c r="A1827" t="s">
        <v>8219</v>
      </c>
      <c r="B1827">
        <v>98</v>
      </c>
    </row>
    <row r="1828" spans="1:2" x14ac:dyDescent="0.2">
      <c r="A1828" t="s">
        <v>8219</v>
      </c>
      <c r="B1828">
        <v>46</v>
      </c>
    </row>
    <row r="1829" spans="1:2" x14ac:dyDescent="0.2">
      <c r="A1829" t="s">
        <v>8219</v>
      </c>
      <c r="B1829">
        <v>10</v>
      </c>
    </row>
    <row r="1830" spans="1:2" x14ac:dyDescent="0.2">
      <c r="A1830" t="s">
        <v>8219</v>
      </c>
      <c r="B1830">
        <v>76</v>
      </c>
    </row>
    <row r="1831" spans="1:2" x14ac:dyDescent="0.2">
      <c r="A1831" t="s">
        <v>8219</v>
      </c>
      <c r="B1831">
        <v>104</v>
      </c>
    </row>
    <row r="1832" spans="1:2" x14ac:dyDescent="0.2">
      <c r="A1832" t="s">
        <v>8219</v>
      </c>
      <c r="B1832">
        <v>87</v>
      </c>
    </row>
    <row r="1833" spans="1:2" x14ac:dyDescent="0.2">
      <c r="A1833" t="s">
        <v>8219</v>
      </c>
      <c r="B1833">
        <v>29</v>
      </c>
    </row>
    <row r="1834" spans="1:2" x14ac:dyDescent="0.2">
      <c r="A1834" t="s">
        <v>8219</v>
      </c>
      <c r="B1834">
        <v>51</v>
      </c>
    </row>
    <row r="1835" spans="1:2" x14ac:dyDescent="0.2">
      <c r="A1835" t="s">
        <v>8219</v>
      </c>
      <c r="B1835">
        <v>12</v>
      </c>
    </row>
    <row r="1836" spans="1:2" x14ac:dyDescent="0.2">
      <c r="A1836" t="s">
        <v>8219</v>
      </c>
      <c r="B1836">
        <v>72</v>
      </c>
    </row>
    <row r="1837" spans="1:2" x14ac:dyDescent="0.2">
      <c r="A1837" t="s">
        <v>8219</v>
      </c>
      <c r="B1837">
        <v>21</v>
      </c>
    </row>
    <row r="1838" spans="1:2" x14ac:dyDescent="0.2">
      <c r="A1838" t="s">
        <v>8219</v>
      </c>
      <c r="B1838">
        <v>42</v>
      </c>
    </row>
    <row r="1839" spans="1:2" x14ac:dyDescent="0.2">
      <c r="A1839" t="s">
        <v>8219</v>
      </c>
      <c r="B1839">
        <v>71</v>
      </c>
    </row>
    <row r="1840" spans="1:2" x14ac:dyDescent="0.2">
      <c r="A1840" t="s">
        <v>8219</v>
      </c>
      <c r="B1840">
        <v>168</v>
      </c>
    </row>
    <row r="1841" spans="1:2" x14ac:dyDescent="0.2">
      <c r="A1841" t="s">
        <v>8219</v>
      </c>
      <c r="B1841">
        <v>19</v>
      </c>
    </row>
    <row r="1842" spans="1:2" x14ac:dyDescent="0.2">
      <c r="A1842" t="s">
        <v>8219</v>
      </c>
      <c r="B1842">
        <v>37</v>
      </c>
    </row>
    <row r="1843" spans="1:2" x14ac:dyDescent="0.2">
      <c r="A1843" t="s">
        <v>8219</v>
      </c>
      <c r="B1843">
        <v>36</v>
      </c>
    </row>
    <row r="1844" spans="1:2" x14ac:dyDescent="0.2">
      <c r="A1844" t="s">
        <v>8219</v>
      </c>
      <c r="B1844">
        <v>14</v>
      </c>
    </row>
    <row r="1845" spans="1:2" x14ac:dyDescent="0.2">
      <c r="A1845" t="s">
        <v>8219</v>
      </c>
      <c r="B1845">
        <v>18</v>
      </c>
    </row>
    <row r="1846" spans="1:2" x14ac:dyDescent="0.2">
      <c r="A1846" t="s">
        <v>8219</v>
      </c>
      <c r="B1846">
        <v>82</v>
      </c>
    </row>
    <row r="1847" spans="1:2" x14ac:dyDescent="0.2">
      <c r="A1847" t="s">
        <v>8219</v>
      </c>
      <c r="B1847">
        <v>43</v>
      </c>
    </row>
    <row r="1848" spans="1:2" x14ac:dyDescent="0.2">
      <c r="A1848" t="s">
        <v>8219</v>
      </c>
      <c r="B1848">
        <v>8</v>
      </c>
    </row>
    <row r="1849" spans="1:2" x14ac:dyDescent="0.2">
      <c r="A1849" t="s">
        <v>8219</v>
      </c>
      <c r="B1849">
        <v>45</v>
      </c>
    </row>
    <row r="1850" spans="1:2" x14ac:dyDescent="0.2">
      <c r="A1850" t="s">
        <v>8219</v>
      </c>
      <c r="B1850">
        <v>20</v>
      </c>
    </row>
    <row r="1851" spans="1:2" x14ac:dyDescent="0.2">
      <c r="A1851" t="s">
        <v>8219</v>
      </c>
      <c r="B1851">
        <v>31</v>
      </c>
    </row>
    <row r="1852" spans="1:2" x14ac:dyDescent="0.2">
      <c r="A1852" t="s">
        <v>8219</v>
      </c>
      <c r="B1852">
        <v>25</v>
      </c>
    </row>
    <row r="1853" spans="1:2" x14ac:dyDescent="0.2">
      <c r="A1853" t="s">
        <v>8219</v>
      </c>
      <c r="B1853">
        <v>14</v>
      </c>
    </row>
    <row r="1854" spans="1:2" x14ac:dyDescent="0.2">
      <c r="A1854" t="s">
        <v>8219</v>
      </c>
      <c r="B1854">
        <v>45</v>
      </c>
    </row>
    <row r="1855" spans="1:2" x14ac:dyDescent="0.2">
      <c r="A1855" t="s">
        <v>8219</v>
      </c>
      <c r="B1855">
        <v>20</v>
      </c>
    </row>
    <row r="1856" spans="1:2" x14ac:dyDescent="0.2">
      <c r="A1856" t="s">
        <v>8219</v>
      </c>
      <c r="B1856">
        <v>39</v>
      </c>
    </row>
    <row r="1857" spans="1:2" x14ac:dyDescent="0.2">
      <c r="A1857" t="s">
        <v>8219</v>
      </c>
      <c r="B1857">
        <v>16</v>
      </c>
    </row>
    <row r="1858" spans="1:2" x14ac:dyDescent="0.2">
      <c r="A1858" t="s">
        <v>8219</v>
      </c>
      <c r="B1858">
        <v>37</v>
      </c>
    </row>
    <row r="1859" spans="1:2" x14ac:dyDescent="0.2">
      <c r="A1859" t="s">
        <v>8219</v>
      </c>
      <c r="B1859">
        <v>14</v>
      </c>
    </row>
    <row r="1860" spans="1:2" x14ac:dyDescent="0.2">
      <c r="A1860" t="s">
        <v>8219</v>
      </c>
      <c r="B1860">
        <v>21</v>
      </c>
    </row>
    <row r="1861" spans="1:2" x14ac:dyDescent="0.2">
      <c r="A1861" t="s">
        <v>8219</v>
      </c>
      <c r="B1861">
        <v>69</v>
      </c>
    </row>
    <row r="1862" spans="1:2" x14ac:dyDescent="0.2">
      <c r="A1862" t="s">
        <v>8219</v>
      </c>
      <c r="B1862">
        <v>16</v>
      </c>
    </row>
    <row r="1863" spans="1:2" x14ac:dyDescent="0.2">
      <c r="A1863" t="s">
        <v>8219</v>
      </c>
      <c r="B1863">
        <v>55</v>
      </c>
    </row>
    <row r="1864" spans="1:2" x14ac:dyDescent="0.2">
      <c r="A1864" t="s">
        <v>8219</v>
      </c>
      <c r="B1864">
        <v>27</v>
      </c>
    </row>
    <row r="1865" spans="1:2" x14ac:dyDescent="0.2">
      <c r="A1865" t="s">
        <v>8219</v>
      </c>
      <c r="B1865">
        <v>36</v>
      </c>
    </row>
    <row r="1866" spans="1:2" x14ac:dyDescent="0.2">
      <c r="A1866" t="s">
        <v>8219</v>
      </c>
      <c r="B1866">
        <v>19</v>
      </c>
    </row>
    <row r="1867" spans="1:2" x14ac:dyDescent="0.2">
      <c r="A1867" t="s">
        <v>8219</v>
      </c>
      <c r="B1867">
        <v>12</v>
      </c>
    </row>
    <row r="1868" spans="1:2" x14ac:dyDescent="0.2">
      <c r="A1868" t="s">
        <v>8219</v>
      </c>
      <c r="B1868">
        <v>17</v>
      </c>
    </row>
    <row r="1869" spans="1:2" x14ac:dyDescent="0.2">
      <c r="A1869" t="s">
        <v>8219</v>
      </c>
      <c r="B1869">
        <v>114</v>
      </c>
    </row>
    <row r="1870" spans="1:2" x14ac:dyDescent="0.2">
      <c r="A1870" t="s">
        <v>8219</v>
      </c>
      <c r="B1870">
        <v>93</v>
      </c>
    </row>
    <row r="1871" spans="1:2" x14ac:dyDescent="0.2">
      <c r="A1871" t="s">
        <v>8219</v>
      </c>
      <c r="B1871">
        <v>36</v>
      </c>
    </row>
    <row r="1872" spans="1:2" x14ac:dyDescent="0.2">
      <c r="A1872" t="s">
        <v>8219</v>
      </c>
      <c r="B1872">
        <v>61</v>
      </c>
    </row>
    <row r="1873" spans="1:2" x14ac:dyDescent="0.2">
      <c r="A1873" t="s">
        <v>8219</v>
      </c>
      <c r="B1873">
        <v>47</v>
      </c>
    </row>
    <row r="1874" spans="1:2" x14ac:dyDescent="0.2">
      <c r="A1874" t="s">
        <v>8219</v>
      </c>
      <c r="B1874">
        <v>17</v>
      </c>
    </row>
    <row r="1875" spans="1:2" x14ac:dyDescent="0.2">
      <c r="A1875" t="s">
        <v>8219</v>
      </c>
      <c r="B1875">
        <v>63</v>
      </c>
    </row>
    <row r="1876" spans="1:2" x14ac:dyDescent="0.2">
      <c r="A1876" t="s">
        <v>8219</v>
      </c>
      <c r="B1876">
        <v>9</v>
      </c>
    </row>
    <row r="1877" spans="1:2" x14ac:dyDescent="0.2">
      <c r="A1877" t="s">
        <v>8219</v>
      </c>
      <c r="B1877">
        <v>30</v>
      </c>
    </row>
    <row r="1878" spans="1:2" x14ac:dyDescent="0.2">
      <c r="A1878" t="s">
        <v>8219</v>
      </c>
      <c r="B1878">
        <v>23</v>
      </c>
    </row>
    <row r="1879" spans="1:2" x14ac:dyDescent="0.2">
      <c r="A1879" t="s">
        <v>8219</v>
      </c>
      <c r="B1879">
        <v>33</v>
      </c>
    </row>
    <row r="1880" spans="1:2" x14ac:dyDescent="0.2">
      <c r="A1880" t="s">
        <v>8219</v>
      </c>
      <c r="B1880">
        <v>39</v>
      </c>
    </row>
    <row r="1881" spans="1:2" x14ac:dyDescent="0.2">
      <c r="A1881" t="s">
        <v>8219</v>
      </c>
      <c r="B1881">
        <v>17</v>
      </c>
    </row>
    <row r="1882" spans="1:2" x14ac:dyDescent="0.2">
      <c r="A1882" t="s">
        <v>8219</v>
      </c>
      <c r="B1882">
        <v>6</v>
      </c>
    </row>
    <row r="1883" spans="1:2" x14ac:dyDescent="0.2">
      <c r="A1883" t="s">
        <v>8219</v>
      </c>
      <c r="B1883">
        <v>39</v>
      </c>
    </row>
    <row r="1884" spans="1:2" x14ac:dyDescent="0.2">
      <c r="A1884" t="s">
        <v>8219</v>
      </c>
      <c r="B1884">
        <v>57</v>
      </c>
    </row>
    <row r="1885" spans="1:2" x14ac:dyDescent="0.2">
      <c r="A1885" t="s">
        <v>8219</v>
      </c>
      <c r="B1885">
        <v>56</v>
      </c>
    </row>
    <row r="1886" spans="1:2" x14ac:dyDescent="0.2">
      <c r="A1886" t="s">
        <v>8219</v>
      </c>
      <c r="B1886">
        <v>13</v>
      </c>
    </row>
    <row r="1887" spans="1:2" x14ac:dyDescent="0.2">
      <c r="A1887" t="s">
        <v>8219</v>
      </c>
      <c r="B1887">
        <v>95</v>
      </c>
    </row>
    <row r="1888" spans="1:2" x14ac:dyDescent="0.2">
      <c r="A1888" t="s">
        <v>8219</v>
      </c>
      <c r="B1888">
        <v>80</v>
      </c>
    </row>
    <row r="1889" spans="1:2" x14ac:dyDescent="0.2">
      <c r="A1889" t="s">
        <v>8219</v>
      </c>
      <c r="B1889">
        <v>133</v>
      </c>
    </row>
    <row r="1890" spans="1:2" x14ac:dyDescent="0.2">
      <c r="A1890" t="s">
        <v>8219</v>
      </c>
      <c r="B1890">
        <v>44</v>
      </c>
    </row>
    <row r="1891" spans="1:2" x14ac:dyDescent="0.2">
      <c r="A1891" t="s">
        <v>8219</v>
      </c>
      <c r="B1891">
        <v>30</v>
      </c>
    </row>
    <row r="1892" spans="1:2" x14ac:dyDescent="0.2">
      <c r="A1892" t="s">
        <v>8219</v>
      </c>
      <c r="B1892">
        <v>56</v>
      </c>
    </row>
    <row r="1893" spans="1:2" x14ac:dyDescent="0.2">
      <c r="A1893" t="s">
        <v>8219</v>
      </c>
      <c r="B1893">
        <v>66</v>
      </c>
    </row>
    <row r="1894" spans="1:2" x14ac:dyDescent="0.2">
      <c r="A1894" t="s">
        <v>8219</v>
      </c>
      <c r="B1894">
        <v>29</v>
      </c>
    </row>
    <row r="1895" spans="1:2" x14ac:dyDescent="0.2">
      <c r="A1895" t="s">
        <v>8219</v>
      </c>
      <c r="B1895">
        <v>72</v>
      </c>
    </row>
    <row r="1896" spans="1:2" x14ac:dyDescent="0.2">
      <c r="A1896" t="s">
        <v>8219</v>
      </c>
      <c r="B1896">
        <v>27</v>
      </c>
    </row>
    <row r="1897" spans="1:2" x14ac:dyDescent="0.2">
      <c r="A1897" t="s">
        <v>8219</v>
      </c>
      <c r="B1897">
        <v>10</v>
      </c>
    </row>
    <row r="1898" spans="1:2" x14ac:dyDescent="0.2">
      <c r="A1898" t="s">
        <v>8219</v>
      </c>
      <c r="B1898">
        <v>35</v>
      </c>
    </row>
    <row r="1899" spans="1:2" x14ac:dyDescent="0.2">
      <c r="A1899" t="s">
        <v>8219</v>
      </c>
      <c r="B1899">
        <v>29</v>
      </c>
    </row>
    <row r="1900" spans="1:2" x14ac:dyDescent="0.2">
      <c r="A1900" t="s">
        <v>8219</v>
      </c>
      <c r="B1900">
        <v>13</v>
      </c>
    </row>
    <row r="1901" spans="1:2" x14ac:dyDescent="0.2">
      <c r="A1901" t="s">
        <v>8219</v>
      </c>
      <c r="B1901">
        <v>72</v>
      </c>
    </row>
    <row r="1902" spans="1:2" x14ac:dyDescent="0.2">
      <c r="A1902" t="s">
        <v>8219</v>
      </c>
      <c r="B1902">
        <v>78</v>
      </c>
    </row>
    <row r="1903" spans="1:2" x14ac:dyDescent="0.2">
      <c r="A1903" t="s">
        <v>8219</v>
      </c>
      <c r="B1903">
        <v>49</v>
      </c>
    </row>
    <row r="1904" spans="1:2" x14ac:dyDescent="0.2">
      <c r="A1904" t="s">
        <v>8219</v>
      </c>
      <c r="B1904">
        <v>42</v>
      </c>
    </row>
    <row r="1905" spans="1:2" x14ac:dyDescent="0.2">
      <c r="A1905" t="s">
        <v>8219</v>
      </c>
      <c r="B1905">
        <v>35</v>
      </c>
    </row>
    <row r="1906" spans="1:2" x14ac:dyDescent="0.2">
      <c r="A1906" t="s">
        <v>8219</v>
      </c>
      <c r="B1906">
        <v>42</v>
      </c>
    </row>
    <row r="1907" spans="1:2" x14ac:dyDescent="0.2">
      <c r="A1907" t="s">
        <v>8219</v>
      </c>
      <c r="B1907">
        <v>42</v>
      </c>
    </row>
    <row r="1908" spans="1:2" x14ac:dyDescent="0.2">
      <c r="A1908" t="s">
        <v>8219</v>
      </c>
      <c r="B1908">
        <v>31</v>
      </c>
    </row>
    <row r="1909" spans="1:2" x14ac:dyDescent="0.2">
      <c r="A1909" t="s">
        <v>8219</v>
      </c>
      <c r="B1909">
        <v>38</v>
      </c>
    </row>
    <row r="1910" spans="1:2" x14ac:dyDescent="0.2">
      <c r="A1910" t="s">
        <v>8219</v>
      </c>
      <c r="B1910">
        <v>8</v>
      </c>
    </row>
    <row r="1911" spans="1:2" x14ac:dyDescent="0.2">
      <c r="A1911" t="s">
        <v>8219</v>
      </c>
      <c r="B1911">
        <v>39</v>
      </c>
    </row>
    <row r="1912" spans="1:2" x14ac:dyDescent="0.2">
      <c r="A1912" t="s">
        <v>8219</v>
      </c>
      <c r="B1912">
        <v>29</v>
      </c>
    </row>
    <row r="1913" spans="1:2" x14ac:dyDescent="0.2">
      <c r="A1913" t="s">
        <v>8219</v>
      </c>
      <c r="B1913">
        <v>72</v>
      </c>
    </row>
    <row r="1914" spans="1:2" x14ac:dyDescent="0.2">
      <c r="A1914" t="s">
        <v>8219</v>
      </c>
      <c r="B1914">
        <v>15</v>
      </c>
    </row>
    <row r="1915" spans="1:2" x14ac:dyDescent="0.2">
      <c r="A1915" t="s">
        <v>8219</v>
      </c>
      <c r="B1915">
        <v>33</v>
      </c>
    </row>
    <row r="1916" spans="1:2" x14ac:dyDescent="0.2">
      <c r="A1916" t="s">
        <v>8219</v>
      </c>
      <c r="B1916">
        <v>15</v>
      </c>
    </row>
    <row r="1917" spans="1:2" x14ac:dyDescent="0.2">
      <c r="A1917" t="s">
        <v>8219</v>
      </c>
      <c r="B1917">
        <v>19</v>
      </c>
    </row>
    <row r="1918" spans="1:2" x14ac:dyDescent="0.2">
      <c r="A1918" t="s">
        <v>8219</v>
      </c>
      <c r="B1918">
        <v>17</v>
      </c>
    </row>
    <row r="1919" spans="1:2" x14ac:dyDescent="0.2">
      <c r="A1919" t="s">
        <v>8219</v>
      </c>
      <c r="B1919">
        <v>44</v>
      </c>
    </row>
    <row r="1920" spans="1:2" x14ac:dyDescent="0.2">
      <c r="A1920" t="s">
        <v>8219</v>
      </c>
      <c r="B1920">
        <v>10</v>
      </c>
    </row>
    <row r="1921" spans="1:2" x14ac:dyDescent="0.2">
      <c r="A1921" t="s">
        <v>8219</v>
      </c>
      <c r="B1921">
        <v>46</v>
      </c>
    </row>
    <row r="1922" spans="1:2" x14ac:dyDescent="0.2">
      <c r="A1922" t="s">
        <v>8219</v>
      </c>
      <c r="B1922">
        <v>11</v>
      </c>
    </row>
    <row r="1923" spans="1:2" x14ac:dyDescent="0.2">
      <c r="A1923" t="s">
        <v>8219</v>
      </c>
      <c r="B1923">
        <v>13</v>
      </c>
    </row>
    <row r="1924" spans="1:2" x14ac:dyDescent="0.2">
      <c r="A1924" t="s">
        <v>8219</v>
      </c>
      <c r="B1924">
        <v>33</v>
      </c>
    </row>
    <row r="1925" spans="1:2" x14ac:dyDescent="0.2">
      <c r="A1925" t="s">
        <v>8219</v>
      </c>
      <c r="B1925">
        <v>28</v>
      </c>
    </row>
    <row r="1926" spans="1:2" x14ac:dyDescent="0.2">
      <c r="A1926" t="s">
        <v>8219</v>
      </c>
      <c r="B1926">
        <v>21</v>
      </c>
    </row>
    <row r="1927" spans="1:2" x14ac:dyDescent="0.2">
      <c r="A1927" t="s">
        <v>8219</v>
      </c>
      <c r="B1927">
        <v>13</v>
      </c>
    </row>
    <row r="1928" spans="1:2" x14ac:dyDescent="0.2">
      <c r="A1928" t="s">
        <v>8219</v>
      </c>
      <c r="B1928">
        <v>34</v>
      </c>
    </row>
    <row r="1929" spans="1:2" x14ac:dyDescent="0.2">
      <c r="A1929" t="s">
        <v>8219</v>
      </c>
      <c r="B1929">
        <v>80</v>
      </c>
    </row>
    <row r="1930" spans="1:2" x14ac:dyDescent="0.2">
      <c r="A1930" t="s">
        <v>8219</v>
      </c>
      <c r="B1930">
        <v>74</v>
      </c>
    </row>
    <row r="1931" spans="1:2" x14ac:dyDescent="0.2">
      <c r="A1931" t="s">
        <v>8219</v>
      </c>
      <c r="B1931">
        <v>7</v>
      </c>
    </row>
    <row r="1932" spans="1:2" x14ac:dyDescent="0.2">
      <c r="A1932" t="s">
        <v>8219</v>
      </c>
      <c r="B1932">
        <v>34</v>
      </c>
    </row>
    <row r="1933" spans="1:2" x14ac:dyDescent="0.2">
      <c r="A1933" t="s">
        <v>8219</v>
      </c>
      <c r="B1933">
        <v>86</v>
      </c>
    </row>
    <row r="1934" spans="1:2" x14ac:dyDescent="0.2">
      <c r="A1934" t="s">
        <v>8219</v>
      </c>
      <c r="B1934">
        <v>37</v>
      </c>
    </row>
    <row r="1935" spans="1:2" x14ac:dyDescent="0.2">
      <c r="A1935" t="s">
        <v>8219</v>
      </c>
      <c r="B1935">
        <v>18</v>
      </c>
    </row>
    <row r="1936" spans="1:2" x14ac:dyDescent="0.2">
      <c r="A1936" t="s">
        <v>8219</v>
      </c>
      <c r="B1936">
        <v>22</v>
      </c>
    </row>
    <row r="1937" spans="1:2" x14ac:dyDescent="0.2">
      <c r="A1937" t="s">
        <v>8219</v>
      </c>
      <c r="B1937">
        <v>26</v>
      </c>
    </row>
    <row r="1938" spans="1:2" x14ac:dyDescent="0.2">
      <c r="A1938" t="s">
        <v>8219</v>
      </c>
      <c r="B1938">
        <v>27</v>
      </c>
    </row>
    <row r="1939" spans="1:2" x14ac:dyDescent="0.2">
      <c r="A1939" t="s">
        <v>8219</v>
      </c>
      <c r="B1939">
        <v>8</v>
      </c>
    </row>
    <row r="1940" spans="1:2" x14ac:dyDescent="0.2">
      <c r="A1940" t="s">
        <v>8219</v>
      </c>
      <c r="B1940">
        <v>204</v>
      </c>
    </row>
    <row r="1941" spans="1:2" x14ac:dyDescent="0.2">
      <c r="A1941" t="s">
        <v>8219</v>
      </c>
      <c r="B1941">
        <v>46</v>
      </c>
    </row>
    <row r="1942" spans="1:2" x14ac:dyDescent="0.2">
      <c r="A1942" t="s">
        <v>8219</v>
      </c>
      <c r="B1942">
        <v>17</v>
      </c>
    </row>
    <row r="1943" spans="1:2" x14ac:dyDescent="0.2">
      <c r="A1943" t="s">
        <v>8219</v>
      </c>
      <c r="B1943">
        <v>28</v>
      </c>
    </row>
    <row r="1944" spans="1:2" x14ac:dyDescent="0.2">
      <c r="A1944" t="s">
        <v>8219</v>
      </c>
      <c r="B1944">
        <v>83</v>
      </c>
    </row>
    <row r="1945" spans="1:2" x14ac:dyDescent="0.2">
      <c r="A1945" t="s">
        <v>8219</v>
      </c>
      <c r="B1945">
        <v>13</v>
      </c>
    </row>
    <row r="1946" spans="1:2" x14ac:dyDescent="0.2">
      <c r="A1946" t="s">
        <v>8219</v>
      </c>
      <c r="B1946">
        <v>8</v>
      </c>
    </row>
    <row r="1947" spans="1:2" x14ac:dyDescent="0.2">
      <c r="A1947" t="s">
        <v>8219</v>
      </c>
      <c r="B1947">
        <v>32</v>
      </c>
    </row>
    <row r="1948" spans="1:2" x14ac:dyDescent="0.2">
      <c r="A1948" t="s">
        <v>8219</v>
      </c>
      <c r="B1948">
        <v>85</v>
      </c>
    </row>
    <row r="1949" spans="1:2" x14ac:dyDescent="0.2">
      <c r="A1949" t="s">
        <v>8219</v>
      </c>
      <c r="B1949">
        <v>29</v>
      </c>
    </row>
    <row r="1950" spans="1:2" x14ac:dyDescent="0.2">
      <c r="A1950" t="s">
        <v>8219</v>
      </c>
      <c r="B1950">
        <v>24</v>
      </c>
    </row>
    <row r="1951" spans="1:2" x14ac:dyDescent="0.2">
      <c r="A1951" t="s">
        <v>8219</v>
      </c>
      <c r="B1951">
        <v>8</v>
      </c>
    </row>
    <row r="1952" spans="1:2" x14ac:dyDescent="0.2">
      <c r="A1952" t="s">
        <v>8219</v>
      </c>
      <c r="B1952">
        <v>19</v>
      </c>
    </row>
    <row r="1953" spans="1:2" x14ac:dyDescent="0.2">
      <c r="A1953" t="s">
        <v>8219</v>
      </c>
      <c r="B1953">
        <v>336</v>
      </c>
    </row>
    <row r="1954" spans="1:2" x14ac:dyDescent="0.2">
      <c r="A1954" t="s">
        <v>8219</v>
      </c>
      <c r="B1954">
        <v>13</v>
      </c>
    </row>
    <row r="1955" spans="1:2" x14ac:dyDescent="0.2">
      <c r="A1955" t="s">
        <v>8219</v>
      </c>
      <c r="B1955">
        <v>42</v>
      </c>
    </row>
    <row r="1956" spans="1:2" x14ac:dyDescent="0.2">
      <c r="A1956" t="s">
        <v>8219</v>
      </c>
      <c r="B1956">
        <v>64</v>
      </c>
    </row>
    <row r="1957" spans="1:2" x14ac:dyDescent="0.2">
      <c r="A1957" t="s">
        <v>8219</v>
      </c>
      <c r="B1957">
        <v>25</v>
      </c>
    </row>
    <row r="1958" spans="1:2" x14ac:dyDescent="0.2">
      <c r="A1958" t="s">
        <v>8219</v>
      </c>
      <c r="B1958">
        <v>20</v>
      </c>
    </row>
    <row r="1959" spans="1:2" x14ac:dyDescent="0.2">
      <c r="A1959" t="s">
        <v>8219</v>
      </c>
      <c r="B1959">
        <v>104</v>
      </c>
    </row>
    <row r="1960" spans="1:2" x14ac:dyDescent="0.2">
      <c r="A1960" t="s">
        <v>8219</v>
      </c>
      <c r="B1960">
        <v>53</v>
      </c>
    </row>
    <row r="1961" spans="1:2" x14ac:dyDescent="0.2">
      <c r="A1961" t="s">
        <v>8219</v>
      </c>
      <c r="B1961">
        <v>14</v>
      </c>
    </row>
    <row r="1962" spans="1:2" x14ac:dyDescent="0.2">
      <c r="A1962" t="s">
        <v>8219</v>
      </c>
      <c r="B1962">
        <v>20</v>
      </c>
    </row>
    <row r="1963" spans="1:2" x14ac:dyDescent="0.2">
      <c r="A1963" t="s">
        <v>8219</v>
      </c>
      <c r="B1963">
        <v>558</v>
      </c>
    </row>
    <row r="1964" spans="1:2" x14ac:dyDescent="0.2">
      <c r="A1964" t="s">
        <v>8219</v>
      </c>
      <c r="B1964">
        <v>22</v>
      </c>
    </row>
    <row r="1965" spans="1:2" x14ac:dyDescent="0.2">
      <c r="A1965" t="s">
        <v>8219</v>
      </c>
      <c r="B1965">
        <v>24</v>
      </c>
    </row>
    <row r="1966" spans="1:2" x14ac:dyDescent="0.2">
      <c r="A1966" t="s">
        <v>8219</v>
      </c>
      <c r="B1966">
        <v>74</v>
      </c>
    </row>
    <row r="1967" spans="1:2" x14ac:dyDescent="0.2">
      <c r="A1967" t="s">
        <v>8219</v>
      </c>
      <c r="B1967">
        <v>54</v>
      </c>
    </row>
    <row r="1968" spans="1:2" x14ac:dyDescent="0.2">
      <c r="A1968" t="s">
        <v>8219</v>
      </c>
      <c r="B1968">
        <v>31</v>
      </c>
    </row>
    <row r="1969" spans="1:2" x14ac:dyDescent="0.2">
      <c r="A1969" t="s">
        <v>8219</v>
      </c>
      <c r="B1969">
        <v>25</v>
      </c>
    </row>
    <row r="1970" spans="1:2" x14ac:dyDescent="0.2">
      <c r="A1970" t="s">
        <v>8219</v>
      </c>
      <c r="B1970">
        <v>17</v>
      </c>
    </row>
    <row r="1971" spans="1:2" x14ac:dyDescent="0.2">
      <c r="A1971" t="s">
        <v>8219</v>
      </c>
      <c r="B1971">
        <v>12</v>
      </c>
    </row>
    <row r="1972" spans="1:2" x14ac:dyDescent="0.2">
      <c r="A1972" t="s">
        <v>8219</v>
      </c>
      <c r="B1972">
        <v>38</v>
      </c>
    </row>
    <row r="1973" spans="1:2" x14ac:dyDescent="0.2">
      <c r="A1973" t="s">
        <v>8219</v>
      </c>
      <c r="B1973">
        <v>41</v>
      </c>
    </row>
    <row r="1974" spans="1:2" x14ac:dyDescent="0.2">
      <c r="A1974" t="s">
        <v>8219</v>
      </c>
      <c r="B1974">
        <v>19</v>
      </c>
    </row>
    <row r="1975" spans="1:2" x14ac:dyDescent="0.2">
      <c r="A1975" t="s">
        <v>8219</v>
      </c>
      <c r="B1975">
        <v>41</v>
      </c>
    </row>
    <row r="1976" spans="1:2" x14ac:dyDescent="0.2">
      <c r="A1976" t="s">
        <v>8219</v>
      </c>
      <c r="B1976">
        <v>26</v>
      </c>
    </row>
    <row r="1977" spans="1:2" x14ac:dyDescent="0.2">
      <c r="A1977" t="s">
        <v>8219</v>
      </c>
      <c r="B1977">
        <v>25</v>
      </c>
    </row>
    <row r="1978" spans="1:2" x14ac:dyDescent="0.2">
      <c r="A1978" t="s">
        <v>8219</v>
      </c>
      <c r="B1978">
        <v>9</v>
      </c>
    </row>
    <row r="1979" spans="1:2" x14ac:dyDescent="0.2">
      <c r="A1979" t="s">
        <v>8219</v>
      </c>
      <c r="B1979">
        <v>78</v>
      </c>
    </row>
    <row r="1980" spans="1:2" x14ac:dyDescent="0.2">
      <c r="A1980" t="s">
        <v>8219</v>
      </c>
      <c r="B1980">
        <v>45</v>
      </c>
    </row>
    <row r="1981" spans="1:2" x14ac:dyDescent="0.2">
      <c r="A1981" t="s">
        <v>8219</v>
      </c>
      <c r="B1981">
        <v>102</v>
      </c>
    </row>
    <row r="1982" spans="1:2" x14ac:dyDescent="0.2">
      <c r="A1982" t="s">
        <v>8219</v>
      </c>
      <c r="B1982">
        <v>5</v>
      </c>
    </row>
    <row r="1983" spans="1:2" x14ac:dyDescent="0.2">
      <c r="A1983" t="s">
        <v>8219</v>
      </c>
      <c r="B1983">
        <v>27</v>
      </c>
    </row>
    <row r="1984" spans="1:2" x14ac:dyDescent="0.2">
      <c r="A1984" t="s">
        <v>8219</v>
      </c>
      <c r="B1984">
        <v>37</v>
      </c>
    </row>
    <row r="1985" spans="1:2" x14ac:dyDescent="0.2">
      <c r="A1985" t="s">
        <v>8219</v>
      </c>
      <c r="B1985">
        <v>14</v>
      </c>
    </row>
    <row r="1986" spans="1:2" x14ac:dyDescent="0.2">
      <c r="A1986" t="s">
        <v>8219</v>
      </c>
      <c r="B1986">
        <v>27</v>
      </c>
    </row>
    <row r="1987" spans="1:2" x14ac:dyDescent="0.2">
      <c r="A1987" t="s">
        <v>8219</v>
      </c>
      <c r="B1987">
        <v>45</v>
      </c>
    </row>
    <row r="1988" spans="1:2" x14ac:dyDescent="0.2">
      <c r="A1988" t="s">
        <v>8219</v>
      </c>
      <c r="B1988">
        <v>49</v>
      </c>
    </row>
    <row r="1989" spans="1:2" x14ac:dyDescent="0.2">
      <c r="A1989" t="s">
        <v>8219</v>
      </c>
      <c r="B1989">
        <v>24</v>
      </c>
    </row>
    <row r="1990" spans="1:2" x14ac:dyDescent="0.2">
      <c r="A1990" t="s">
        <v>8219</v>
      </c>
      <c r="B1990">
        <v>112</v>
      </c>
    </row>
    <row r="1991" spans="1:2" x14ac:dyDescent="0.2">
      <c r="A1991" t="s">
        <v>8219</v>
      </c>
      <c r="B1991">
        <v>23</v>
      </c>
    </row>
    <row r="1992" spans="1:2" x14ac:dyDescent="0.2">
      <c r="A1992" t="s">
        <v>8219</v>
      </c>
      <c r="B1992">
        <v>54</v>
      </c>
    </row>
    <row r="1993" spans="1:2" x14ac:dyDescent="0.2">
      <c r="A1993" t="s">
        <v>8219</v>
      </c>
      <c r="B1993">
        <v>28</v>
      </c>
    </row>
    <row r="1994" spans="1:2" x14ac:dyDescent="0.2">
      <c r="A1994" t="s">
        <v>8219</v>
      </c>
      <c r="B1994">
        <v>11</v>
      </c>
    </row>
    <row r="1995" spans="1:2" x14ac:dyDescent="0.2">
      <c r="A1995" t="s">
        <v>8219</v>
      </c>
      <c r="B1995">
        <v>62</v>
      </c>
    </row>
    <row r="1996" spans="1:2" x14ac:dyDescent="0.2">
      <c r="A1996" t="s">
        <v>8219</v>
      </c>
      <c r="B1996">
        <v>73</v>
      </c>
    </row>
    <row r="1997" spans="1:2" x14ac:dyDescent="0.2">
      <c r="A1997" t="s">
        <v>8219</v>
      </c>
      <c r="B1997">
        <v>18</v>
      </c>
    </row>
    <row r="1998" spans="1:2" x14ac:dyDescent="0.2">
      <c r="A1998" t="s">
        <v>8219</v>
      </c>
      <c r="B1998">
        <v>35</v>
      </c>
    </row>
    <row r="1999" spans="1:2" x14ac:dyDescent="0.2">
      <c r="A1999" t="s">
        <v>8219</v>
      </c>
      <c r="B1999">
        <v>43</v>
      </c>
    </row>
    <row r="2000" spans="1:2" x14ac:dyDescent="0.2">
      <c r="A2000" t="s">
        <v>8219</v>
      </c>
      <c r="B2000">
        <v>36</v>
      </c>
    </row>
    <row r="2001" spans="1:2" x14ac:dyDescent="0.2">
      <c r="A2001" t="s">
        <v>8219</v>
      </c>
      <c r="B2001">
        <v>62</v>
      </c>
    </row>
    <row r="2002" spans="1:2" x14ac:dyDescent="0.2">
      <c r="A2002" t="s">
        <v>8219</v>
      </c>
      <c r="B2002">
        <v>15</v>
      </c>
    </row>
    <row r="2003" spans="1:2" x14ac:dyDescent="0.2">
      <c r="A2003" t="s">
        <v>8219</v>
      </c>
      <c r="B2003">
        <v>33</v>
      </c>
    </row>
    <row r="2004" spans="1:2" x14ac:dyDescent="0.2">
      <c r="A2004" t="s">
        <v>8219</v>
      </c>
      <c r="B2004">
        <v>27</v>
      </c>
    </row>
    <row r="2005" spans="1:2" x14ac:dyDescent="0.2">
      <c r="A2005" t="s">
        <v>8219</v>
      </c>
      <c r="B2005">
        <v>17</v>
      </c>
    </row>
    <row r="2006" spans="1:2" x14ac:dyDescent="0.2">
      <c r="A2006" t="s">
        <v>8219</v>
      </c>
      <c r="B2006">
        <v>4</v>
      </c>
    </row>
    <row r="2007" spans="1:2" x14ac:dyDescent="0.2">
      <c r="A2007" t="s">
        <v>8219</v>
      </c>
      <c r="B2007">
        <v>53</v>
      </c>
    </row>
    <row r="2008" spans="1:2" x14ac:dyDescent="0.2">
      <c r="A2008" t="s">
        <v>8219</v>
      </c>
      <c r="B2008">
        <v>49</v>
      </c>
    </row>
    <row r="2009" spans="1:2" x14ac:dyDescent="0.2">
      <c r="A2009" t="s">
        <v>8219</v>
      </c>
      <c r="B2009">
        <v>57</v>
      </c>
    </row>
    <row r="2010" spans="1:2" x14ac:dyDescent="0.2">
      <c r="A2010" t="s">
        <v>8219</v>
      </c>
      <c r="B2010">
        <v>69</v>
      </c>
    </row>
    <row r="2011" spans="1:2" x14ac:dyDescent="0.2">
      <c r="A2011" t="s">
        <v>8219</v>
      </c>
      <c r="B2011">
        <v>15</v>
      </c>
    </row>
    <row r="2012" spans="1:2" x14ac:dyDescent="0.2">
      <c r="A2012" t="s">
        <v>8219</v>
      </c>
      <c r="B2012">
        <v>64</v>
      </c>
    </row>
    <row r="2013" spans="1:2" x14ac:dyDescent="0.2">
      <c r="A2013" t="s">
        <v>8219</v>
      </c>
      <c r="B2013">
        <v>20</v>
      </c>
    </row>
    <row r="2014" spans="1:2" x14ac:dyDescent="0.2">
      <c r="A2014" t="s">
        <v>8219</v>
      </c>
      <c r="B2014">
        <v>27</v>
      </c>
    </row>
    <row r="2015" spans="1:2" x14ac:dyDescent="0.2">
      <c r="A2015" t="s">
        <v>8219</v>
      </c>
      <c r="B2015">
        <v>21</v>
      </c>
    </row>
    <row r="2016" spans="1:2" x14ac:dyDescent="0.2">
      <c r="A2016" t="s">
        <v>8219</v>
      </c>
      <c r="B2016">
        <v>31</v>
      </c>
    </row>
    <row r="2017" spans="1:2" x14ac:dyDescent="0.2">
      <c r="A2017" t="s">
        <v>8219</v>
      </c>
      <c r="B2017">
        <v>51</v>
      </c>
    </row>
    <row r="2018" spans="1:2" x14ac:dyDescent="0.2">
      <c r="A2018" t="s">
        <v>8219</v>
      </c>
      <c r="B2018">
        <v>57</v>
      </c>
    </row>
    <row r="2019" spans="1:2" x14ac:dyDescent="0.2">
      <c r="A2019" t="s">
        <v>8219</v>
      </c>
      <c r="B2019">
        <v>20</v>
      </c>
    </row>
    <row r="2020" spans="1:2" x14ac:dyDescent="0.2">
      <c r="A2020" t="s">
        <v>8219</v>
      </c>
      <c r="B2020">
        <v>71</v>
      </c>
    </row>
    <row r="2021" spans="1:2" x14ac:dyDescent="0.2">
      <c r="A2021" t="s">
        <v>8219</v>
      </c>
      <c r="B2021">
        <v>72</v>
      </c>
    </row>
    <row r="2022" spans="1:2" x14ac:dyDescent="0.2">
      <c r="A2022" t="s">
        <v>8219</v>
      </c>
      <c r="B2022">
        <v>45</v>
      </c>
    </row>
    <row r="2023" spans="1:2" x14ac:dyDescent="0.2">
      <c r="A2023" t="s">
        <v>8219</v>
      </c>
      <c r="B2023">
        <v>51</v>
      </c>
    </row>
    <row r="2024" spans="1:2" x14ac:dyDescent="0.2">
      <c r="A2024" t="s">
        <v>8219</v>
      </c>
      <c r="B2024">
        <v>56</v>
      </c>
    </row>
    <row r="2025" spans="1:2" x14ac:dyDescent="0.2">
      <c r="A2025" t="s">
        <v>8219</v>
      </c>
      <c r="B2025">
        <v>17</v>
      </c>
    </row>
    <row r="2026" spans="1:2" x14ac:dyDescent="0.2">
      <c r="A2026" t="s">
        <v>8219</v>
      </c>
      <c r="B2026">
        <v>197</v>
      </c>
    </row>
    <row r="2027" spans="1:2" x14ac:dyDescent="0.2">
      <c r="A2027" t="s">
        <v>8219</v>
      </c>
      <c r="B2027">
        <v>70</v>
      </c>
    </row>
    <row r="2028" spans="1:2" x14ac:dyDescent="0.2">
      <c r="A2028" t="s">
        <v>8219</v>
      </c>
      <c r="B2028">
        <v>21</v>
      </c>
    </row>
    <row r="2029" spans="1:2" x14ac:dyDescent="0.2">
      <c r="A2029" t="s">
        <v>8219</v>
      </c>
      <c r="B2029">
        <v>34</v>
      </c>
    </row>
    <row r="2030" spans="1:2" x14ac:dyDescent="0.2">
      <c r="A2030" t="s">
        <v>8219</v>
      </c>
      <c r="B2030">
        <v>39</v>
      </c>
    </row>
    <row r="2031" spans="1:2" x14ac:dyDescent="0.2">
      <c r="A2031" t="s">
        <v>8219</v>
      </c>
      <c r="B2031">
        <v>78</v>
      </c>
    </row>
    <row r="2032" spans="1:2" x14ac:dyDescent="0.2">
      <c r="A2032" t="s">
        <v>8219</v>
      </c>
      <c r="B2032">
        <v>48</v>
      </c>
    </row>
    <row r="2033" spans="1:2" x14ac:dyDescent="0.2">
      <c r="A2033" t="s">
        <v>8219</v>
      </c>
      <c r="B2033">
        <v>29</v>
      </c>
    </row>
    <row r="2034" spans="1:2" x14ac:dyDescent="0.2">
      <c r="A2034" t="s">
        <v>8219</v>
      </c>
      <c r="B2034">
        <v>73</v>
      </c>
    </row>
    <row r="2035" spans="1:2" x14ac:dyDescent="0.2">
      <c r="A2035" t="s">
        <v>8219</v>
      </c>
      <c r="B2035">
        <v>8</v>
      </c>
    </row>
    <row r="2036" spans="1:2" x14ac:dyDescent="0.2">
      <c r="A2036" t="s">
        <v>8219</v>
      </c>
      <c r="B2036">
        <v>17</v>
      </c>
    </row>
    <row r="2037" spans="1:2" x14ac:dyDescent="0.2">
      <c r="A2037" t="s">
        <v>8219</v>
      </c>
      <c r="B2037">
        <v>9</v>
      </c>
    </row>
    <row r="2038" spans="1:2" x14ac:dyDescent="0.2">
      <c r="A2038" t="s">
        <v>8219</v>
      </c>
      <c r="B2038">
        <v>17</v>
      </c>
    </row>
    <row r="2039" spans="1:2" x14ac:dyDescent="0.2">
      <c r="A2039" t="s">
        <v>8219</v>
      </c>
      <c r="B2039">
        <v>33</v>
      </c>
    </row>
    <row r="2040" spans="1:2" x14ac:dyDescent="0.2">
      <c r="A2040" t="s">
        <v>8219</v>
      </c>
      <c r="B2040">
        <v>38</v>
      </c>
    </row>
    <row r="2041" spans="1:2" x14ac:dyDescent="0.2">
      <c r="A2041" t="s">
        <v>8219</v>
      </c>
      <c r="B2041">
        <v>79</v>
      </c>
    </row>
    <row r="2042" spans="1:2" x14ac:dyDescent="0.2">
      <c r="A2042" t="s">
        <v>8219</v>
      </c>
      <c r="B2042">
        <v>46</v>
      </c>
    </row>
    <row r="2043" spans="1:2" x14ac:dyDescent="0.2">
      <c r="A2043" t="s">
        <v>8219</v>
      </c>
      <c r="B2043">
        <v>20</v>
      </c>
    </row>
    <row r="2044" spans="1:2" x14ac:dyDescent="0.2">
      <c r="A2044" t="s">
        <v>8219</v>
      </c>
      <c r="B2044">
        <v>20</v>
      </c>
    </row>
    <row r="2045" spans="1:2" x14ac:dyDescent="0.2">
      <c r="A2045" t="s">
        <v>8219</v>
      </c>
      <c r="B2045">
        <v>13</v>
      </c>
    </row>
    <row r="2046" spans="1:2" x14ac:dyDescent="0.2">
      <c r="A2046" t="s">
        <v>8219</v>
      </c>
      <c r="B2046">
        <v>22</v>
      </c>
    </row>
    <row r="2047" spans="1:2" x14ac:dyDescent="0.2">
      <c r="A2047" t="s">
        <v>8219</v>
      </c>
      <c r="B2047">
        <v>36</v>
      </c>
    </row>
    <row r="2048" spans="1:2" x14ac:dyDescent="0.2">
      <c r="A2048" t="s">
        <v>8219</v>
      </c>
      <c r="B2048">
        <v>40</v>
      </c>
    </row>
    <row r="2049" spans="1:2" x14ac:dyDescent="0.2">
      <c r="A2049" t="s">
        <v>8219</v>
      </c>
      <c r="B2049">
        <v>9</v>
      </c>
    </row>
    <row r="2050" spans="1:2" x14ac:dyDescent="0.2">
      <c r="A2050" t="s">
        <v>8219</v>
      </c>
      <c r="B2050">
        <v>19</v>
      </c>
    </row>
    <row r="2051" spans="1:2" x14ac:dyDescent="0.2">
      <c r="A2051" t="s">
        <v>8219</v>
      </c>
      <c r="B2051">
        <v>14</v>
      </c>
    </row>
    <row r="2052" spans="1:2" x14ac:dyDescent="0.2">
      <c r="A2052" t="s">
        <v>8219</v>
      </c>
      <c r="B2052">
        <v>38</v>
      </c>
    </row>
    <row r="2053" spans="1:2" x14ac:dyDescent="0.2">
      <c r="A2053" t="s">
        <v>8219</v>
      </c>
      <c r="B2053">
        <v>58</v>
      </c>
    </row>
    <row r="2054" spans="1:2" x14ac:dyDescent="0.2">
      <c r="A2054" t="s">
        <v>8219</v>
      </c>
      <c r="B2054">
        <v>28</v>
      </c>
    </row>
    <row r="2055" spans="1:2" x14ac:dyDescent="0.2">
      <c r="A2055" t="s">
        <v>8219</v>
      </c>
      <c r="B2055">
        <v>17</v>
      </c>
    </row>
    <row r="2056" spans="1:2" x14ac:dyDescent="0.2">
      <c r="A2056" t="s">
        <v>8219</v>
      </c>
      <c r="B2056">
        <v>12</v>
      </c>
    </row>
    <row r="2057" spans="1:2" x14ac:dyDescent="0.2">
      <c r="A2057" t="s">
        <v>8219</v>
      </c>
      <c r="B2057">
        <v>40</v>
      </c>
    </row>
    <row r="2058" spans="1:2" x14ac:dyDescent="0.2">
      <c r="A2058" t="s">
        <v>8219</v>
      </c>
      <c r="B2058">
        <v>57</v>
      </c>
    </row>
    <row r="2059" spans="1:2" x14ac:dyDescent="0.2">
      <c r="A2059" t="s">
        <v>8219</v>
      </c>
      <c r="B2059">
        <v>114</v>
      </c>
    </row>
    <row r="2060" spans="1:2" x14ac:dyDescent="0.2">
      <c r="A2060" t="s">
        <v>8219</v>
      </c>
      <c r="B2060">
        <v>31</v>
      </c>
    </row>
    <row r="2061" spans="1:2" x14ac:dyDescent="0.2">
      <c r="A2061" t="s">
        <v>8219</v>
      </c>
      <c r="B2061">
        <v>3</v>
      </c>
    </row>
    <row r="2062" spans="1:2" x14ac:dyDescent="0.2">
      <c r="A2062" t="s">
        <v>8219</v>
      </c>
      <c r="B2062">
        <v>16</v>
      </c>
    </row>
    <row r="2063" spans="1:2" x14ac:dyDescent="0.2">
      <c r="A2063" t="s">
        <v>8219</v>
      </c>
      <c r="B2063">
        <v>199</v>
      </c>
    </row>
    <row r="2064" spans="1:2" x14ac:dyDescent="0.2">
      <c r="A2064" t="s">
        <v>8219</v>
      </c>
      <c r="B2064">
        <v>31</v>
      </c>
    </row>
    <row r="2065" spans="1:2" x14ac:dyDescent="0.2">
      <c r="A2065" t="s">
        <v>8219</v>
      </c>
      <c r="B2065">
        <v>30</v>
      </c>
    </row>
    <row r="2066" spans="1:2" x14ac:dyDescent="0.2">
      <c r="A2066" t="s">
        <v>8219</v>
      </c>
      <c r="B2066">
        <v>34</v>
      </c>
    </row>
    <row r="2067" spans="1:2" x14ac:dyDescent="0.2">
      <c r="A2067" t="s">
        <v>8219</v>
      </c>
      <c r="B2067">
        <v>18</v>
      </c>
    </row>
    <row r="2068" spans="1:2" x14ac:dyDescent="0.2">
      <c r="A2068" t="s">
        <v>8219</v>
      </c>
      <c r="B2068">
        <v>67</v>
      </c>
    </row>
    <row r="2069" spans="1:2" x14ac:dyDescent="0.2">
      <c r="A2069" t="s">
        <v>8219</v>
      </c>
      <c r="B2069">
        <v>66</v>
      </c>
    </row>
    <row r="2070" spans="1:2" x14ac:dyDescent="0.2">
      <c r="A2070" t="s">
        <v>8219</v>
      </c>
      <c r="B2070">
        <v>23</v>
      </c>
    </row>
    <row r="2071" spans="1:2" x14ac:dyDescent="0.2">
      <c r="A2071" t="s">
        <v>8219</v>
      </c>
      <c r="B2071">
        <v>126</v>
      </c>
    </row>
    <row r="2072" spans="1:2" x14ac:dyDescent="0.2">
      <c r="A2072" t="s">
        <v>8219</v>
      </c>
      <c r="B2072">
        <v>6</v>
      </c>
    </row>
    <row r="2073" spans="1:2" x14ac:dyDescent="0.2">
      <c r="A2073" t="s">
        <v>8219</v>
      </c>
      <c r="B2073">
        <v>25</v>
      </c>
    </row>
    <row r="2074" spans="1:2" x14ac:dyDescent="0.2">
      <c r="A2074" t="s">
        <v>8219</v>
      </c>
      <c r="B2074">
        <v>39</v>
      </c>
    </row>
    <row r="2075" spans="1:2" x14ac:dyDescent="0.2">
      <c r="A2075" t="s">
        <v>8219</v>
      </c>
      <c r="B2075">
        <v>62</v>
      </c>
    </row>
    <row r="2076" spans="1:2" x14ac:dyDescent="0.2">
      <c r="A2076" t="s">
        <v>8219</v>
      </c>
      <c r="B2076">
        <v>31</v>
      </c>
    </row>
    <row r="2077" spans="1:2" x14ac:dyDescent="0.2">
      <c r="A2077" t="s">
        <v>8219</v>
      </c>
      <c r="B2077">
        <v>274</v>
      </c>
    </row>
    <row r="2078" spans="1:2" x14ac:dyDescent="0.2">
      <c r="A2078" t="s">
        <v>8219</v>
      </c>
      <c r="B2078">
        <v>17</v>
      </c>
    </row>
    <row r="2079" spans="1:2" x14ac:dyDescent="0.2">
      <c r="A2079" t="s">
        <v>8219</v>
      </c>
      <c r="B2079">
        <v>14</v>
      </c>
    </row>
    <row r="2080" spans="1:2" x14ac:dyDescent="0.2">
      <c r="A2080" t="s">
        <v>8219</v>
      </c>
      <c r="B2080">
        <v>60</v>
      </c>
    </row>
    <row r="2081" spans="1:2" x14ac:dyDescent="0.2">
      <c r="A2081" t="s">
        <v>8219</v>
      </c>
      <c r="B2081">
        <v>33</v>
      </c>
    </row>
    <row r="2082" spans="1:2" x14ac:dyDescent="0.2">
      <c r="A2082" t="s">
        <v>8219</v>
      </c>
      <c r="B2082">
        <v>78</v>
      </c>
    </row>
    <row r="2083" spans="1:2" x14ac:dyDescent="0.2">
      <c r="A2083" t="s">
        <v>8219</v>
      </c>
      <c r="B2083">
        <v>30</v>
      </c>
    </row>
    <row r="2084" spans="1:2" x14ac:dyDescent="0.2">
      <c r="A2084" t="s">
        <v>8219</v>
      </c>
      <c r="B2084">
        <v>136</v>
      </c>
    </row>
    <row r="2085" spans="1:2" x14ac:dyDescent="0.2">
      <c r="A2085" t="s">
        <v>8219</v>
      </c>
      <c r="B2085">
        <v>40</v>
      </c>
    </row>
    <row r="2086" spans="1:2" x14ac:dyDescent="0.2">
      <c r="A2086" t="s">
        <v>8219</v>
      </c>
      <c r="B2086">
        <v>18</v>
      </c>
    </row>
    <row r="2087" spans="1:2" x14ac:dyDescent="0.2">
      <c r="A2087" t="s">
        <v>8219</v>
      </c>
      <c r="B2087">
        <v>39</v>
      </c>
    </row>
    <row r="2088" spans="1:2" x14ac:dyDescent="0.2">
      <c r="A2088" t="s">
        <v>8219</v>
      </c>
      <c r="B2088">
        <v>21</v>
      </c>
    </row>
    <row r="2089" spans="1:2" x14ac:dyDescent="0.2">
      <c r="A2089" t="s">
        <v>8219</v>
      </c>
      <c r="B2089">
        <v>30</v>
      </c>
    </row>
    <row r="2090" spans="1:2" x14ac:dyDescent="0.2">
      <c r="A2090" t="s">
        <v>8219</v>
      </c>
      <c r="B2090">
        <v>27</v>
      </c>
    </row>
    <row r="2091" spans="1:2" x14ac:dyDescent="0.2">
      <c r="A2091" t="s">
        <v>8219</v>
      </c>
      <c r="B2091">
        <v>35</v>
      </c>
    </row>
    <row r="2092" spans="1:2" x14ac:dyDescent="0.2">
      <c r="A2092" t="s">
        <v>8219</v>
      </c>
      <c r="B2092">
        <v>13</v>
      </c>
    </row>
    <row r="2093" spans="1:2" x14ac:dyDescent="0.2">
      <c r="A2093" t="s">
        <v>8219</v>
      </c>
      <c r="B2093">
        <v>23</v>
      </c>
    </row>
    <row r="2094" spans="1:2" x14ac:dyDescent="0.2">
      <c r="A2094" t="s">
        <v>8219</v>
      </c>
      <c r="B2094">
        <v>39</v>
      </c>
    </row>
    <row r="2095" spans="1:2" x14ac:dyDescent="0.2">
      <c r="A2095" t="s">
        <v>8219</v>
      </c>
      <c r="B2095">
        <v>35</v>
      </c>
    </row>
    <row r="2096" spans="1:2" x14ac:dyDescent="0.2">
      <c r="A2096" t="s">
        <v>8219</v>
      </c>
      <c r="B2096">
        <v>27</v>
      </c>
    </row>
    <row r="2097" spans="1:2" x14ac:dyDescent="0.2">
      <c r="A2097" t="s">
        <v>8219</v>
      </c>
      <c r="B2097">
        <v>21</v>
      </c>
    </row>
    <row r="2098" spans="1:2" x14ac:dyDescent="0.2">
      <c r="A2098" t="s">
        <v>8219</v>
      </c>
      <c r="B2098">
        <v>104</v>
      </c>
    </row>
    <row r="2099" spans="1:2" x14ac:dyDescent="0.2">
      <c r="A2099" t="s">
        <v>8219</v>
      </c>
      <c r="B2099">
        <v>19</v>
      </c>
    </row>
    <row r="2100" spans="1:2" x14ac:dyDescent="0.2">
      <c r="A2100" t="s">
        <v>8219</v>
      </c>
      <c r="B2100">
        <v>97</v>
      </c>
    </row>
    <row r="2101" spans="1:2" x14ac:dyDescent="0.2">
      <c r="A2101" t="s">
        <v>8219</v>
      </c>
      <c r="B2101">
        <v>27</v>
      </c>
    </row>
    <row r="2102" spans="1:2" x14ac:dyDescent="0.2">
      <c r="A2102" t="s">
        <v>8219</v>
      </c>
      <c r="B2102">
        <v>24</v>
      </c>
    </row>
    <row r="2103" spans="1:2" x14ac:dyDescent="0.2">
      <c r="A2103" t="s">
        <v>8219</v>
      </c>
      <c r="B2103">
        <v>13</v>
      </c>
    </row>
    <row r="2104" spans="1:2" x14ac:dyDescent="0.2">
      <c r="A2104" t="s">
        <v>8219</v>
      </c>
      <c r="B2104">
        <v>46</v>
      </c>
    </row>
    <row r="2105" spans="1:2" x14ac:dyDescent="0.2">
      <c r="A2105" t="s">
        <v>8219</v>
      </c>
      <c r="B2105">
        <v>4</v>
      </c>
    </row>
    <row r="2106" spans="1:2" x14ac:dyDescent="0.2">
      <c r="A2106" t="s">
        <v>8219</v>
      </c>
      <c r="B2106">
        <v>40</v>
      </c>
    </row>
    <row r="2107" spans="1:2" x14ac:dyDescent="0.2">
      <c r="A2107" t="s">
        <v>8219</v>
      </c>
      <c r="B2107">
        <v>44</v>
      </c>
    </row>
    <row r="2108" spans="1:2" x14ac:dyDescent="0.2">
      <c r="A2108" t="s">
        <v>8219</v>
      </c>
      <c r="B2108">
        <v>35</v>
      </c>
    </row>
    <row r="2109" spans="1:2" x14ac:dyDescent="0.2">
      <c r="A2109" t="s">
        <v>8219</v>
      </c>
      <c r="B2109">
        <v>63</v>
      </c>
    </row>
    <row r="2110" spans="1:2" x14ac:dyDescent="0.2">
      <c r="A2110" t="s">
        <v>8219</v>
      </c>
      <c r="B2110">
        <v>89</v>
      </c>
    </row>
    <row r="2111" spans="1:2" x14ac:dyDescent="0.2">
      <c r="A2111" t="s">
        <v>8219</v>
      </c>
      <c r="B2111">
        <v>15</v>
      </c>
    </row>
    <row r="2112" spans="1:2" x14ac:dyDescent="0.2">
      <c r="A2112" t="s">
        <v>8219</v>
      </c>
      <c r="B2112">
        <v>46</v>
      </c>
    </row>
    <row r="2113" spans="1:2" x14ac:dyDescent="0.2">
      <c r="A2113" t="s">
        <v>8219</v>
      </c>
      <c r="B2113">
        <v>33</v>
      </c>
    </row>
    <row r="2114" spans="1:2" x14ac:dyDescent="0.2">
      <c r="A2114" t="s">
        <v>8219</v>
      </c>
      <c r="B2114">
        <v>52</v>
      </c>
    </row>
    <row r="2115" spans="1:2" x14ac:dyDescent="0.2">
      <c r="A2115" t="s">
        <v>8219</v>
      </c>
      <c r="B2115">
        <v>7</v>
      </c>
    </row>
    <row r="2116" spans="1:2" x14ac:dyDescent="0.2">
      <c r="A2116" t="s">
        <v>8219</v>
      </c>
      <c r="B2116">
        <v>28</v>
      </c>
    </row>
    <row r="2117" spans="1:2" x14ac:dyDescent="0.2">
      <c r="A2117" t="s">
        <v>8219</v>
      </c>
      <c r="B2117">
        <v>11</v>
      </c>
    </row>
    <row r="2118" spans="1:2" x14ac:dyDescent="0.2">
      <c r="A2118" t="s">
        <v>8219</v>
      </c>
      <c r="B2118">
        <v>15</v>
      </c>
    </row>
    <row r="2119" spans="1:2" x14ac:dyDescent="0.2">
      <c r="A2119" t="s">
        <v>8219</v>
      </c>
      <c r="B2119">
        <v>30</v>
      </c>
    </row>
    <row r="2120" spans="1:2" x14ac:dyDescent="0.2">
      <c r="A2120" t="s">
        <v>8219</v>
      </c>
      <c r="B2120">
        <v>27</v>
      </c>
    </row>
    <row r="2121" spans="1:2" x14ac:dyDescent="0.2">
      <c r="A2121" t="s">
        <v>8219</v>
      </c>
      <c r="B2121">
        <v>28</v>
      </c>
    </row>
    <row r="2122" spans="1:2" x14ac:dyDescent="0.2">
      <c r="A2122" t="s">
        <v>8219</v>
      </c>
      <c r="B2122">
        <v>17</v>
      </c>
    </row>
    <row r="2123" spans="1:2" x14ac:dyDescent="0.2">
      <c r="A2123" t="s">
        <v>8219</v>
      </c>
      <c r="B2123">
        <v>50</v>
      </c>
    </row>
    <row r="2124" spans="1:2" x14ac:dyDescent="0.2">
      <c r="A2124" t="s">
        <v>8219</v>
      </c>
      <c r="B2124">
        <v>26</v>
      </c>
    </row>
    <row r="2125" spans="1:2" x14ac:dyDescent="0.2">
      <c r="A2125" t="s">
        <v>8219</v>
      </c>
      <c r="B2125">
        <v>88</v>
      </c>
    </row>
    <row r="2126" spans="1:2" x14ac:dyDescent="0.2">
      <c r="A2126" t="s">
        <v>8219</v>
      </c>
      <c r="B2126">
        <v>91</v>
      </c>
    </row>
    <row r="2127" spans="1:2" x14ac:dyDescent="0.2">
      <c r="A2127" t="s">
        <v>8219</v>
      </c>
      <c r="B2127">
        <v>3</v>
      </c>
    </row>
    <row r="2128" spans="1:2" x14ac:dyDescent="0.2">
      <c r="A2128" t="s">
        <v>8219</v>
      </c>
      <c r="B2128">
        <v>28</v>
      </c>
    </row>
    <row r="2129" spans="1:2" x14ac:dyDescent="0.2">
      <c r="A2129" t="s">
        <v>8219</v>
      </c>
      <c r="B2129">
        <v>77</v>
      </c>
    </row>
    <row r="2130" spans="1:2" x14ac:dyDescent="0.2">
      <c r="A2130" t="s">
        <v>8219</v>
      </c>
      <c r="B2130">
        <v>27</v>
      </c>
    </row>
    <row r="2131" spans="1:2" x14ac:dyDescent="0.2">
      <c r="A2131" t="s">
        <v>8219</v>
      </c>
      <c r="B2131">
        <v>107</v>
      </c>
    </row>
    <row r="2132" spans="1:2" x14ac:dyDescent="0.2">
      <c r="A2132" t="s">
        <v>8219</v>
      </c>
      <c r="B2132">
        <v>96</v>
      </c>
    </row>
    <row r="2133" spans="1:2" x14ac:dyDescent="0.2">
      <c r="A2133" t="s">
        <v>8219</v>
      </c>
      <c r="B2133">
        <v>56</v>
      </c>
    </row>
    <row r="2134" spans="1:2" x14ac:dyDescent="0.2">
      <c r="A2134" t="s">
        <v>8219</v>
      </c>
      <c r="B2134">
        <v>58</v>
      </c>
    </row>
    <row r="2135" spans="1:2" x14ac:dyDescent="0.2">
      <c r="A2135" t="s">
        <v>8219</v>
      </c>
      <c r="B2135">
        <v>15</v>
      </c>
    </row>
    <row r="2136" spans="1:2" x14ac:dyDescent="0.2">
      <c r="A2136" t="s">
        <v>8219</v>
      </c>
      <c r="B2136">
        <v>20</v>
      </c>
    </row>
    <row r="2137" spans="1:2" x14ac:dyDescent="0.2">
      <c r="A2137" t="s">
        <v>8219</v>
      </c>
      <c r="B2137">
        <v>38</v>
      </c>
    </row>
    <row r="2138" spans="1:2" x14ac:dyDescent="0.2">
      <c r="A2138" t="s">
        <v>8219</v>
      </c>
      <c r="B2138">
        <v>33</v>
      </c>
    </row>
    <row r="2139" spans="1:2" x14ac:dyDescent="0.2">
      <c r="A2139" t="s">
        <v>8219</v>
      </c>
      <c r="B2139">
        <v>57</v>
      </c>
    </row>
    <row r="2140" spans="1:2" x14ac:dyDescent="0.2">
      <c r="A2140" t="s">
        <v>8219</v>
      </c>
      <c r="B2140">
        <v>25</v>
      </c>
    </row>
    <row r="2141" spans="1:2" x14ac:dyDescent="0.2">
      <c r="A2141" t="s">
        <v>8219</v>
      </c>
      <c r="B2141">
        <v>14</v>
      </c>
    </row>
    <row r="2142" spans="1:2" x14ac:dyDescent="0.2">
      <c r="A2142" t="s">
        <v>8219</v>
      </c>
      <c r="B2142">
        <v>94</v>
      </c>
    </row>
    <row r="2143" spans="1:2" x14ac:dyDescent="0.2">
      <c r="A2143" t="s">
        <v>8219</v>
      </c>
      <c r="B2143">
        <v>59</v>
      </c>
    </row>
    <row r="2144" spans="1:2" x14ac:dyDescent="0.2">
      <c r="A2144" t="s">
        <v>8219</v>
      </c>
      <c r="B2144">
        <v>36</v>
      </c>
    </row>
    <row r="2145" spans="1:2" x14ac:dyDescent="0.2">
      <c r="A2145" t="s">
        <v>8219</v>
      </c>
      <c r="B2145">
        <v>115</v>
      </c>
    </row>
    <row r="2146" spans="1:2" x14ac:dyDescent="0.2">
      <c r="A2146" t="s">
        <v>8219</v>
      </c>
      <c r="B2146">
        <v>30</v>
      </c>
    </row>
    <row r="2147" spans="1:2" x14ac:dyDescent="0.2">
      <c r="A2147" t="s">
        <v>8219</v>
      </c>
      <c r="B2147">
        <v>52</v>
      </c>
    </row>
    <row r="2148" spans="1:2" x14ac:dyDescent="0.2">
      <c r="A2148" t="s">
        <v>8219</v>
      </c>
      <c r="B2148">
        <v>27</v>
      </c>
    </row>
    <row r="2149" spans="1:2" x14ac:dyDescent="0.2">
      <c r="A2149" t="s">
        <v>8219</v>
      </c>
      <c r="B2149">
        <v>24</v>
      </c>
    </row>
    <row r="2150" spans="1:2" x14ac:dyDescent="0.2">
      <c r="A2150" t="s">
        <v>8219</v>
      </c>
      <c r="B2150">
        <v>10</v>
      </c>
    </row>
    <row r="2151" spans="1:2" x14ac:dyDescent="0.2">
      <c r="A2151" t="s">
        <v>8219</v>
      </c>
      <c r="B2151">
        <v>30</v>
      </c>
    </row>
    <row r="2152" spans="1:2" x14ac:dyDescent="0.2">
      <c r="A2152" t="s">
        <v>8219</v>
      </c>
      <c r="B2152">
        <v>71</v>
      </c>
    </row>
    <row r="2153" spans="1:2" x14ac:dyDescent="0.2">
      <c r="A2153" t="s">
        <v>8219</v>
      </c>
      <c r="B2153">
        <v>10</v>
      </c>
    </row>
    <row r="2154" spans="1:2" x14ac:dyDescent="0.2">
      <c r="A2154" t="s">
        <v>8219</v>
      </c>
      <c r="B2154">
        <v>24</v>
      </c>
    </row>
    <row r="2155" spans="1:2" x14ac:dyDescent="0.2">
      <c r="A2155" t="s">
        <v>8219</v>
      </c>
      <c r="B2155">
        <v>38</v>
      </c>
    </row>
    <row r="2156" spans="1:2" x14ac:dyDescent="0.2">
      <c r="A2156" t="s">
        <v>8219</v>
      </c>
      <c r="B2156">
        <v>26</v>
      </c>
    </row>
    <row r="2157" spans="1:2" x14ac:dyDescent="0.2">
      <c r="A2157" t="s">
        <v>8219</v>
      </c>
      <c r="B2157">
        <v>19</v>
      </c>
    </row>
    <row r="2158" spans="1:2" x14ac:dyDescent="0.2">
      <c r="A2158" t="s">
        <v>8219</v>
      </c>
      <c r="B2158">
        <v>11</v>
      </c>
    </row>
    <row r="2159" spans="1:2" x14ac:dyDescent="0.2">
      <c r="A2159" t="s">
        <v>8219</v>
      </c>
      <c r="B2159">
        <v>27</v>
      </c>
    </row>
    <row r="2160" spans="1:2" x14ac:dyDescent="0.2">
      <c r="A2160" t="s">
        <v>8219</v>
      </c>
      <c r="B2160">
        <v>34</v>
      </c>
    </row>
    <row r="2161" spans="1:2" x14ac:dyDescent="0.2">
      <c r="A2161" t="s">
        <v>8219</v>
      </c>
      <c r="B2161">
        <v>20</v>
      </c>
    </row>
    <row r="2162" spans="1:2" x14ac:dyDescent="0.2">
      <c r="A2162" t="s">
        <v>8219</v>
      </c>
      <c r="B2162">
        <v>37</v>
      </c>
    </row>
    <row r="2163" spans="1:2" x14ac:dyDescent="0.2">
      <c r="A2163" t="s">
        <v>8219</v>
      </c>
      <c r="B2163">
        <v>20</v>
      </c>
    </row>
    <row r="2164" spans="1:2" x14ac:dyDescent="0.2">
      <c r="A2164" t="s">
        <v>8219</v>
      </c>
      <c r="B2164">
        <v>10</v>
      </c>
    </row>
    <row r="2165" spans="1:2" x14ac:dyDescent="0.2">
      <c r="A2165" t="s">
        <v>8219</v>
      </c>
      <c r="B2165">
        <v>26</v>
      </c>
    </row>
    <row r="2166" spans="1:2" x14ac:dyDescent="0.2">
      <c r="A2166" t="s">
        <v>8219</v>
      </c>
      <c r="B2166">
        <v>20</v>
      </c>
    </row>
    <row r="2167" spans="1:2" x14ac:dyDescent="0.2">
      <c r="A2167" t="s">
        <v>8219</v>
      </c>
      <c r="B2167">
        <v>46</v>
      </c>
    </row>
    <row r="2168" spans="1:2" x14ac:dyDescent="0.2">
      <c r="A2168" t="s">
        <v>8219</v>
      </c>
      <c r="B2168">
        <v>76</v>
      </c>
    </row>
    <row r="2169" spans="1:2" x14ac:dyDescent="0.2">
      <c r="A2169" t="s">
        <v>8219</v>
      </c>
      <c r="B2169">
        <v>41</v>
      </c>
    </row>
    <row r="2170" spans="1:2" x14ac:dyDescent="0.2">
      <c r="A2170" t="s">
        <v>8219</v>
      </c>
      <c r="B2170">
        <v>7</v>
      </c>
    </row>
    <row r="2171" spans="1:2" x14ac:dyDescent="0.2">
      <c r="A2171" t="s">
        <v>8219</v>
      </c>
      <c r="B2171">
        <v>49</v>
      </c>
    </row>
    <row r="2172" spans="1:2" x14ac:dyDescent="0.2">
      <c r="A2172" t="s">
        <v>8219</v>
      </c>
      <c r="B2172">
        <v>26</v>
      </c>
    </row>
    <row r="2173" spans="1:2" x14ac:dyDescent="0.2">
      <c r="A2173" t="s">
        <v>8219</v>
      </c>
      <c r="B2173">
        <v>65</v>
      </c>
    </row>
    <row r="2174" spans="1:2" x14ac:dyDescent="0.2">
      <c r="A2174" t="s">
        <v>8219</v>
      </c>
      <c r="B2174">
        <v>28</v>
      </c>
    </row>
    <row r="2175" spans="1:2" x14ac:dyDescent="0.2">
      <c r="A2175" t="s">
        <v>8219</v>
      </c>
      <c r="B2175">
        <v>8</v>
      </c>
    </row>
    <row r="2176" spans="1:2" x14ac:dyDescent="0.2">
      <c r="A2176" t="s">
        <v>8219</v>
      </c>
      <c r="B2176">
        <v>3</v>
      </c>
    </row>
    <row r="2177" spans="1:2" x14ac:dyDescent="0.2">
      <c r="A2177" t="s">
        <v>8219</v>
      </c>
      <c r="B2177">
        <v>9</v>
      </c>
    </row>
    <row r="2178" spans="1:2" x14ac:dyDescent="0.2">
      <c r="A2178" t="s">
        <v>8219</v>
      </c>
      <c r="B2178">
        <v>9</v>
      </c>
    </row>
    <row r="2179" spans="1:2" x14ac:dyDescent="0.2">
      <c r="A2179" t="s">
        <v>8219</v>
      </c>
      <c r="B2179">
        <v>20</v>
      </c>
    </row>
    <row r="2180" spans="1:2" x14ac:dyDescent="0.2">
      <c r="A2180" t="s">
        <v>8219</v>
      </c>
      <c r="B2180">
        <v>57</v>
      </c>
    </row>
    <row r="2181" spans="1:2" x14ac:dyDescent="0.2">
      <c r="A2181" t="s">
        <v>8219</v>
      </c>
      <c r="B2181">
        <v>8</v>
      </c>
    </row>
    <row r="2182" spans="1:2" x14ac:dyDescent="0.2">
      <c r="A2182" t="s">
        <v>8219</v>
      </c>
      <c r="B2182">
        <v>14</v>
      </c>
    </row>
    <row r="2183" spans="1:2" x14ac:dyDescent="0.2">
      <c r="A2183" t="s">
        <v>8219</v>
      </c>
      <c r="B2183">
        <v>17</v>
      </c>
    </row>
    <row r="2184" spans="1:2" x14ac:dyDescent="0.2">
      <c r="A2184" t="s">
        <v>8219</v>
      </c>
      <c r="B2184">
        <v>100</v>
      </c>
    </row>
    <row r="2185" spans="1:2" x14ac:dyDescent="0.2">
      <c r="A2185" t="s">
        <v>8219</v>
      </c>
      <c r="B2185">
        <v>32</v>
      </c>
    </row>
    <row r="2186" spans="1:2" x14ac:dyDescent="0.2">
      <c r="A2186" t="s">
        <v>8219</v>
      </c>
      <c r="B2186">
        <v>3</v>
      </c>
    </row>
  </sheetData>
  <conditionalFormatting sqref="A2:A2186">
    <cfRule type="containsText" dxfId="104" priority="9" operator="containsText" text="live">
      <formula>NOT(ISERROR(SEARCH("live",A2)))</formula>
    </cfRule>
    <cfRule type="containsText" dxfId="103" priority="10" operator="containsText" text="canceled">
      <formula>NOT(ISERROR(SEARCH("canceled",A2)))</formula>
    </cfRule>
    <cfRule type="containsText" dxfId="102" priority="11" operator="containsText" text="failed">
      <formula>NOT(ISERROR(SEARCH("failed",A2)))</formula>
    </cfRule>
    <cfRule type="containsText" dxfId="101" priority="12" operator="containsText" text="successful">
      <formula>NOT(ISERROR(SEARCH("successful",A2)))</formula>
    </cfRule>
  </conditionalFormatting>
  <conditionalFormatting sqref="A1">
    <cfRule type="containsText" dxfId="100" priority="5" operator="containsText" text="live">
      <formula>NOT(ISERROR(SEARCH("live",A1)))</formula>
    </cfRule>
    <cfRule type="containsText" dxfId="99" priority="6" operator="containsText" text="canceled">
      <formula>NOT(ISERROR(SEARCH("canceled",A1)))</formula>
    </cfRule>
    <cfRule type="containsText" dxfId="98" priority="7" operator="containsText" text="failed">
      <formula>NOT(ISERROR(SEARCH("failed",A1)))</formula>
    </cfRule>
    <cfRule type="containsText" dxfId="97" priority="8" operator="containsText" text="successful">
      <formula>NOT(ISERROR(SEARCH("successful",A1)))</formula>
    </cfRule>
  </conditionalFormatting>
  <conditionalFormatting sqref="D1:D1531">
    <cfRule type="containsText" dxfId="96" priority="1" operator="containsText" text="live">
      <formula>NOT(ISERROR(SEARCH("live",D1)))</formula>
    </cfRule>
    <cfRule type="containsText" dxfId="95" priority="2" operator="containsText" text="canceled">
      <formula>NOT(ISERROR(SEARCH("canceled",D1)))</formula>
    </cfRule>
    <cfRule type="containsText" dxfId="94" priority="3" operator="containsText" text="failed">
      <formula>NOT(ISERROR(SEARCH("failed",D1)))</formula>
    </cfRule>
    <cfRule type="containsText" dxfId="93" priority="4" operator="containsText" text="successful">
      <formula>NOT(ISERROR(SEARCH("successful",D1)))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By_Category</vt:lpstr>
      <vt:lpstr>By_Subcategory</vt:lpstr>
      <vt:lpstr>Outcomes_Launch_Date</vt:lpstr>
      <vt:lpstr>Bonus</vt:lpstr>
      <vt:lpstr>Bonus_Statistcial_Analysis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Sabrina Alves</cp:lastModifiedBy>
  <dcterms:created xsi:type="dcterms:W3CDTF">2017-04-20T15:17:24Z</dcterms:created>
  <dcterms:modified xsi:type="dcterms:W3CDTF">2021-12-19T21:25:14Z</dcterms:modified>
</cp:coreProperties>
</file>