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SIS\millati thesis\indo\hasil kuesioner\"/>
    </mc:Choice>
  </mc:AlternateContent>
  <bookViews>
    <workbookView xWindow="0" yWindow="0" windowWidth="20490" windowHeight="7905" activeTab="1"/>
  </bookViews>
  <sheets>
    <sheet name="Kuesioner Pengukuran Kualitas T" sheetId="1" r:id="rId1"/>
    <sheet name="no hape" sheetId="4" r:id="rId2"/>
    <sheet name="Sheet1" sheetId="2" r:id="rId3"/>
    <sheet name="Sheet2" sheetId="3" r:id="rId4"/>
  </sheets>
  <calcPr calcId="152511"/>
</workbook>
</file>

<file path=xl/calcChain.xml><?xml version="1.0" encoding="utf-8"?>
<calcChain xmlns="http://schemas.openxmlformats.org/spreadsheetml/2006/main">
  <c r="C84" i="3" l="1"/>
  <c r="C82" i="3"/>
  <c r="C81" i="3"/>
  <c r="C80" i="3"/>
  <c r="C79" i="3"/>
  <c r="AL2" i="1" l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101" i="1"/>
  <c r="AL90" i="1"/>
  <c r="AL91" i="1"/>
  <c r="AL92" i="1"/>
  <c r="AL93" i="1"/>
  <c r="AL94" i="1"/>
  <c r="AL95" i="1"/>
  <c r="AL96" i="1"/>
  <c r="AL97" i="1"/>
  <c r="AL98" i="1"/>
  <c r="AL99" i="1"/>
  <c r="AL100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42" i="1"/>
  <c r="AL43" i="1"/>
  <c r="AL44" i="1"/>
  <c r="AL45" i="1"/>
  <c r="AL46" i="1"/>
  <c r="AL47" i="1"/>
  <c r="AL48" i="1"/>
  <c r="AL49" i="1"/>
  <c r="AL50" i="1"/>
  <c r="AL51" i="1"/>
  <c r="AL31" i="1"/>
  <c r="AL32" i="1"/>
  <c r="AL33" i="1"/>
  <c r="AL34" i="1"/>
  <c r="AL35" i="1"/>
  <c r="AL36" i="1"/>
  <c r="AL37" i="1"/>
  <c r="AL38" i="1"/>
  <c r="AL39" i="1"/>
  <c r="AL40" i="1"/>
  <c r="AL41" i="1"/>
  <c r="K105" i="1" l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J105" i="1"/>
  <c r="AK105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J106" i="1"/>
  <c r="AK106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J107" i="1"/>
  <c r="AK107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J108" i="1"/>
  <c r="AK108" i="1"/>
  <c r="J108" i="1"/>
  <c r="J106" i="1"/>
  <c r="J107" i="1"/>
  <c r="J105" i="1"/>
  <c r="AE104" i="1"/>
  <c r="AF104" i="1"/>
  <c r="AG104" i="1"/>
  <c r="AH104" i="1"/>
  <c r="AJ104" i="1"/>
  <c r="AK104" i="1"/>
  <c r="X104" i="1"/>
  <c r="Y104" i="1"/>
  <c r="Z104" i="1"/>
  <c r="AA104" i="1"/>
  <c r="AB104" i="1"/>
  <c r="AC104" i="1"/>
  <c r="AD104" i="1"/>
  <c r="Q104" i="1"/>
  <c r="R104" i="1"/>
  <c r="S104" i="1"/>
  <c r="S110" i="1" s="1"/>
  <c r="T104" i="1"/>
  <c r="U104" i="1"/>
  <c r="U110" i="1" s="1"/>
  <c r="V104" i="1"/>
  <c r="W104" i="1"/>
  <c r="L104" i="1"/>
  <c r="M104" i="1"/>
  <c r="N104" i="1"/>
  <c r="O104" i="1"/>
  <c r="P104" i="1"/>
  <c r="K104" i="1"/>
  <c r="K110" i="1" s="1"/>
  <c r="J104" i="1"/>
  <c r="AA110" i="1" l="1"/>
  <c r="AJ110" i="1"/>
  <c r="W110" i="1"/>
  <c r="AC110" i="1"/>
  <c r="J110" i="1"/>
  <c r="O110" i="1"/>
  <c r="Y110" i="1"/>
  <c r="M110" i="1"/>
  <c r="Q110" i="1"/>
  <c r="Z110" i="1"/>
  <c r="R110" i="1"/>
  <c r="AF110" i="1"/>
  <c r="X110" i="1"/>
  <c r="P110" i="1"/>
  <c r="AH110" i="1"/>
  <c r="AK110" i="1"/>
  <c r="AB110" i="1"/>
  <c r="T110" i="1"/>
  <c r="L110" i="1"/>
  <c r="AD110" i="1"/>
  <c r="V110" i="1"/>
  <c r="N110" i="1"/>
  <c r="AG110" i="1"/>
  <c r="AE110" i="1"/>
  <c r="D112" i="1"/>
  <c r="D113" i="1"/>
  <c r="D111" i="1"/>
  <c r="D110" i="1"/>
  <c r="C104" i="1"/>
  <c r="C103" i="1"/>
  <c r="E111" i="1" l="1"/>
</calcChain>
</file>

<file path=xl/sharedStrings.xml><?xml version="1.0" encoding="utf-8"?>
<sst xmlns="http://schemas.openxmlformats.org/spreadsheetml/2006/main" count="750" uniqueCount="329">
  <si>
    <t>Timestamp</t>
  </si>
  <si>
    <t>Nama</t>
  </si>
  <si>
    <t>Gender</t>
  </si>
  <si>
    <t>Usia</t>
  </si>
  <si>
    <t>Pekerjaan</t>
  </si>
  <si>
    <t>Gelar</t>
  </si>
  <si>
    <t>Domisili</t>
  </si>
  <si>
    <t>Lamanya menggunakan transportation service application pada smartphone Anda</t>
  </si>
  <si>
    <t>Nomor Handphone</t>
  </si>
  <si>
    <t>1. Saya merasa aplikasi GO-JEK sesuai dengan kebutuhan saya.</t>
  </si>
  <si>
    <t>2. Saya merasa aplikasi GO-JEK mudah untuk dipelajari.</t>
  </si>
  <si>
    <t>3. Saya mempelajari cara menggunakan aplikasi GO-JEK dengan cepat.</t>
  </si>
  <si>
    <t>4. Saya merasa aplikasi GO-JEK mudah untuk digunakan (dioperasikan).</t>
  </si>
  <si>
    <t>5. Saya merasa aplikasi GO-JEK membutuh-kan langkah yang singkat ketika digunakan.</t>
  </si>
  <si>
    <t xml:space="preserve">6. Saya merasa aplikasi GO-JEK memberikan pencegahan terhadap kesalahan yang saya lakukan. </t>
  </si>
  <si>
    <t>7. Saya merasa aplikasi GO-JEK memberikan pemulihan terhadap kesalahan yang saya lakukan.</t>
  </si>
  <si>
    <t>8. Saya merasa aplikasi GO-JEK memiliki tampilan yang user friendly.</t>
  </si>
  <si>
    <t>9. Saya merasa aplikasi GO-JEK memiliki tampilan yang konsisten.</t>
  </si>
  <si>
    <t xml:space="preserve">10. Saya merasa aplikasi GO-JEK tetap dapat digunakan dalam berbagai kondisi tertentu. </t>
  </si>
  <si>
    <t xml:space="preserve">11. Saya merasa aplikasi GO-JEK dapat digunakan oleh pengguna dengan jangkauan yang luas. </t>
  </si>
  <si>
    <t>1. Saya merasa aplikasi GO-JEK membantu saya menjadi lebih efektif.</t>
  </si>
  <si>
    <t>2. Saya merasa aplikasi GO-JEK membantu pencapaian tujuan saya dengan lebih mudah.</t>
  </si>
  <si>
    <t>3. Saya merasa aplikasi GO-JEK menghemat waktu saya ketika saya menggunakannya.</t>
  </si>
  <si>
    <t>4. Saya merasa aplikasi GO-JEK membantu saya menjadi lebih produktif.</t>
  </si>
  <si>
    <t>5. Saya merasa aplikasi GO-JEK memberikan dampak positif terhadap saya.</t>
  </si>
  <si>
    <t>6. Saya merasa aplikasi GO-JEK memberikan manfaat pada saya.</t>
  </si>
  <si>
    <t xml:space="preserve">7. Saya merasa aplikasi GO-JEK memberikan  kepercayaan untuk dapat digunakan sesuai dengan kebutuhan saya sebagaimana fungsinya. </t>
  </si>
  <si>
    <t>8. Saya percaya aplikasi GO-JEK dapat memenuhi apa yang saya inginkan.</t>
  </si>
  <si>
    <t>9. Saya merasa aplikasi GO-JEK menyenangkan untuk digunakan.</t>
  </si>
  <si>
    <t>10. Saya merasa aplikasi GO-JEK memberikan kepuasan.</t>
  </si>
  <si>
    <t>11. Saya merasa aplikasi GO-JEK nyaman untuk digunakan.</t>
  </si>
  <si>
    <t>12. Saya merasa aplikasi GO-JEK adalah aplikasi yang harus saya miliki.</t>
  </si>
  <si>
    <t>13. Saya merasa aplikasi GO-JEK membuat saya menjadi lebih hemat.</t>
  </si>
  <si>
    <t>14. Saya merasa aplikasi GO-JEK dapat mengurangi risiko kejahatan pada diri saya.</t>
  </si>
  <si>
    <t>16. Saya merasa aplikasi GO-JEK memberikan kelengkapan komponen fungsi, fitur maupun konteksnya.</t>
  </si>
  <si>
    <t>17. Saya merasa aplikasi GO-JEK fleksibel untuk digunakan.</t>
  </si>
  <si>
    <t>2016/07/13 5:19:01 PM GMT+7</t>
  </si>
  <si>
    <t>Millati Izzatillah</t>
  </si>
  <si>
    <t>Perempuan</t>
  </si>
  <si>
    <t>Wirausaha, mahasiswa magister</t>
  </si>
  <si>
    <t>S.Kom</t>
  </si>
  <si>
    <t>Jakarta Selatan</t>
  </si>
  <si>
    <t>2016/07/13 6:51:11 PM GMT+7</t>
  </si>
  <si>
    <t>Bayu Sulistyo</t>
  </si>
  <si>
    <t>mahasiswa</t>
  </si>
  <si>
    <t>S1</t>
  </si>
  <si>
    <t>Depok</t>
  </si>
  <si>
    <t>2016/07/13 10:07:30 PM GMT+7</t>
  </si>
  <si>
    <t>Muhamad Aditiya Pratama</t>
  </si>
  <si>
    <t>Laki-laki</t>
  </si>
  <si>
    <t>teknik informatika</t>
  </si>
  <si>
    <t>2016/07/13 11:25:21 PM GMT+7</t>
  </si>
  <si>
    <t>Cristian Sapoetra</t>
  </si>
  <si>
    <t>IT Support</t>
  </si>
  <si>
    <t>Tangerang</t>
  </si>
  <si>
    <t>2016/07/14 9:30:32 AM GMT+7</t>
  </si>
  <si>
    <t>Muhammad Ali</t>
  </si>
  <si>
    <t>Web Developer</t>
  </si>
  <si>
    <t>Sistem Informasi</t>
  </si>
  <si>
    <t>Jakarta Barat</t>
  </si>
  <si>
    <t>2016/07/14 12:14:23 PM GMT+7</t>
  </si>
  <si>
    <t>Ajeng Erning Pratiwi</t>
  </si>
  <si>
    <t>2016/07/15 8:44:10 AM GMT+7</t>
  </si>
  <si>
    <t>yanita</t>
  </si>
  <si>
    <t>pegawai swasta</t>
  </si>
  <si>
    <t>S.T</t>
  </si>
  <si>
    <t>2016/07/15 10:23:14 AM GMT+7</t>
  </si>
  <si>
    <t>Yenni</t>
  </si>
  <si>
    <t>Jobless</t>
  </si>
  <si>
    <t>Jakarta Pusat</t>
  </si>
  <si>
    <t>2016/07/15 10:36:03 AM GMT+7</t>
  </si>
  <si>
    <t>Loly</t>
  </si>
  <si>
    <t>Karyawan</t>
  </si>
  <si>
    <t>D3</t>
  </si>
  <si>
    <t>2016/07/15 10:49:11 AM GMT+7</t>
  </si>
  <si>
    <t>a</t>
  </si>
  <si>
    <t>graduate</t>
  </si>
  <si>
    <t>2016/07/15 11:39:44 AM GMT+7</t>
  </si>
  <si>
    <t>wulan</t>
  </si>
  <si>
    <t>karyawan swasta</t>
  </si>
  <si>
    <t>2016/07/16 7:23:32 AM GMT+7</t>
  </si>
  <si>
    <t>Lina</t>
  </si>
  <si>
    <t>Skom</t>
  </si>
  <si>
    <t>2016/07/16 4:50:18 PM GMT+7</t>
  </si>
  <si>
    <t>RF</t>
  </si>
  <si>
    <t>IT staff</t>
  </si>
  <si>
    <t>2016/07/16 5:23:12 PM GMT+7</t>
  </si>
  <si>
    <t>Muhammad huda rabbani</t>
  </si>
  <si>
    <t>Mahasiswa</t>
  </si>
  <si>
    <t>2016/07/16 5:51:47 PM GMT+7</t>
  </si>
  <si>
    <t>Gusti</t>
  </si>
  <si>
    <t>Bekasi</t>
  </si>
  <si>
    <t>2016/07/16 8:45:06 PM GMT+7</t>
  </si>
  <si>
    <t>Bio</t>
  </si>
  <si>
    <t>2016/07/16 9:19:49 PM GMT+7</t>
  </si>
  <si>
    <t>Tri Hariyadi</t>
  </si>
  <si>
    <t>D3 manajemen informatika</t>
  </si>
  <si>
    <t>2016/07/16 9:28:06 PM GMT+7</t>
  </si>
  <si>
    <t>Mutiara</t>
  </si>
  <si>
    <t>Manajemen Informatika</t>
  </si>
  <si>
    <t>2016/07/17 4:58:13 AM GMT+7</t>
  </si>
  <si>
    <t>FF</t>
  </si>
  <si>
    <t>2016/07/17 5:19:26 AM GMT+7</t>
  </si>
  <si>
    <t>Trisnanti Setiasari</t>
  </si>
  <si>
    <t>Mahasiswi</t>
  </si>
  <si>
    <t>S.kom</t>
  </si>
  <si>
    <t>2016/07/17 6:02:36 AM GMT+7</t>
  </si>
  <si>
    <t>Amanda</t>
  </si>
  <si>
    <t>Pegawai swasta</t>
  </si>
  <si>
    <t>Jakarta Timur</t>
  </si>
  <si>
    <t>2016/07/17 7:39:42 AM GMT+7</t>
  </si>
  <si>
    <t>Fauzi</t>
  </si>
  <si>
    <t>2016/07/17 11:13:20 AM GMT+7</t>
  </si>
  <si>
    <t>Dion</t>
  </si>
  <si>
    <t>2016/07/17 11:16:14 AM GMT+7</t>
  </si>
  <si>
    <t>roby</t>
  </si>
  <si>
    <t>analis</t>
  </si>
  <si>
    <t>s.kom</t>
  </si>
  <si>
    <t>2016/07/17 11:18:54 AM GMT+7</t>
  </si>
  <si>
    <t>Radita</t>
  </si>
  <si>
    <t>Helpdesk</t>
  </si>
  <si>
    <t>2016/07/17 11:24:53 AM GMT+7</t>
  </si>
  <si>
    <t>nurul</t>
  </si>
  <si>
    <t>karyawan</t>
  </si>
  <si>
    <t>2016/07/17 11:27:44 AM GMT+7</t>
  </si>
  <si>
    <t>dick</t>
  </si>
  <si>
    <t>sma</t>
  </si>
  <si>
    <t>2016/07/17 11:28:03 AM GMT+7</t>
  </si>
  <si>
    <t>Farida</t>
  </si>
  <si>
    <t>2016/07/17 11:28:48 AM GMT+7</t>
  </si>
  <si>
    <t>Martin Franklin</t>
  </si>
  <si>
    <t>Karyawan Swasta</t>
  </si>
  <si>
    <t>2016/07/17 11:34:41 AM GMT+7</t>
  </si>
  <si>
    <t xml:space="preserve">Ardisa Pramudhita </t>
  </si>
  <si>
    <t>Dosen</t>
  </si>
  <si>
    <t xml:space="preserve">S.Kom/M.MMSI </t>
  </si>
  <si>
    <t>2016/07/17 11:36:34 AM GMT+7</t>
  </si>
  <si>
    <t xml:space="preserve">M.ribkhan </t>
  </si>
  <si>
    <t xml:space="preserve">Entrepreneurs </t>
  </si>
  <si>
    <t>ST</t>
  </si>
  <si>
    <t>2016/07/17 11:58:24 AM GMT+7</t>
  </si>
  <si>
    <t>Abghi</t>
  </si>
  <si>
    <t>Junior Mobile Developer</t>
  </si>
  <si>
    <t>2016/07/17 12:20:53 PM GMT+7</t>
  </si>
  <si>
    <t>Annisa Rossdiena</t>
  </si>
  <si>
    <t>S. Kom</t>
  </si>
  <si>
    <t>2016/07/17 1:10:58 PM GMT+7</t>
  </si>
  <si>
    <t>Pia Puspita</t>
  </si>
  <si>
    <t>Swasta</t>
  </si>
  <si>
    <t>2016/07/17 1:37:24 PM GMT+7</t>
  </si>
  <si>
    <t>WNH</t>
  </si>
  <si>
    <t xml:space="preserve">Karyawati </t>
  </si>
  <si>
    <t>Junior</t>
  </si>
  <si>
    <t>IT Division</t>
  </si>
  <si>
    <t>S.T / MMSI</t>
  </si>
  <si>
    <t>2016/07/17 1:37:49 PM GMT+7</t>
  </si>
  <si>
    <t>2016/07/17 1:45:38 PM GMT+7</t>
  </si>
  <si>
    <t>Muhammad Zaki Aulia</t>
  </si>
  <si>
    <t>Honorer</t>
  </si>
  <si>
    <t>2016/07/17 1:45:49 PM GMT+7</t>
  </si>
  <si>
    <t>Made Dwi</t>
  </si>
  <si>
    <t>2016/07/17 2:53:09 PM GMT+7</t>
  </si>
  <si>
    <t>Elah Suryani</t>
  </si>
  <si>
    <t>2016/07/17 3:34:27 PM GMT+7</t>
  </si>
  <si>
    <t>albert</t>
  </si>
  <si>
    <t>M.MSi</t>
  </si>
  <si>
    <t>2016/07/17 3:51:18 PM GMT+7</t>
  </si>
  <si>
    <t>Ariesian</t>
  </si>
  <si>
    <t>2016/07/17 4:51:07 PM GMT+7</t>
  </si>
  <si>
    <t>Rizka Mutia</t>
  </si>
  <si>
    <t>2016/07/17 6:01:02 PM GMT+7</t>
  </si>
  <si>
    <t>Novita</t>
  </si>
  <si>
    <t>Pegawai Bank</t>
  </si>
  <si>
    <t>2016/07/17 7:05:56 PM GMT+7</t>
  </si>
  <si>
    <t>satrio pamungkas</t>
  </si>
  <si>
    <t>sistem informasi</t>
  </si>
  <si>
    <t>2016/07/17 7:06:35 PM GMT+7</t>
  </si>
  <si>
    <t>2016/07/17 9:55:46 PM GMT+7</t>
  </si>
  <si>
    <t>Arum</t>
  </si>
  <si>
    <t>2016/07/17 11:00:22 PM GMT+7</t>
  </si>
  <si>
    <t>Sendih</t>
  </si>
  <si>
    <t>2016/07/17 11:14:18 PM GMT+7</t>
  </si>
  <si>
    <t>Chaidar Ammar</t>
  </si>
  <si>
    <t>2016/07/17 11:43:25 PM GMT+7</t>
  </si>
  <si>
    <t>Jerino Gorter</t>
  </si>
  <si>
    <t xml:space="preserve">Programmer </t>
  </si>
  <si>
    <t>2016/07/17 11:46:17 PM GMT+7</t>
  </si>
  <si>
    <t>Mahardhika</t>
  </si>
  <si>
    <t>Application Support</t>
  </si>
  <si>
    <t>2016/07/18 6:45:21 AM GMT+7</t>
  </si>
  <si>
    <t>Anton</t>
  </si>
  <si>
    <t>2016/07/18 6:54:05 AM GMT+7</t>
  </si>
  <si>
    <t>Arviano</t>
  </si>
  <si>
    <t>Programmer</t>
  </si>
  <si>
    <t>2016/07/18 7:01:25 AM GMT+7</t>
  </si>
  <si>
    <t>Chasan safrudin</t>
  </si>
  <si>
    <t>Jobseeker</t>
  </si>
  <si>
    <t>2016/07/18 7:01:35 AM GMT+7</t>
  </si>
  <si>
    <t>2016/07/18 7:44:21 AM GMT+7</t>
  </si>
  <si>
    <t>2016/07/18 8:00:57 AM GMT+7</t>
  </si>
  <si>
    <t>Yunita</t>
  </si>
  <si>
    <t>2016/07/18 8:50:46 AM GMT+7</t>
  </si>
  <si>
    <t>Medina</t>
  </si>
  <si>
    <t>2016/07/18 9:04:06 AM GMT+7</t>
  </si>
  <si>
    <t>andini wahyu hapsari</t>
  </si>
  <si>
    <t>2016/07/18 9:31:31 AM GMT+7</t>
  </si>
  <si>
    <t>Dede edwin hidayat</t>
  </si>
  <si>
    <t xml:space="preserve">Admin </t>
  </si>
  <si>
    <t>2016/07/18 1:24:28 PM GMT+7</t>
  </si>
  <si>
    <t>Hardika Ristiadi</t>
  </si>
  <si>
    <t>2016/07/18 1:27:52 PM GMT+7</t>
  </si>
  <si>
    <t>Kukuh Prasetyo</t>
  </si>
  <si>
    <t xml:space="preserve">IT Consultant </t>
  </si>
  <si>
    <t>2016/07/18 4:50:21 PM GMT+7</t>
  </si>
  <si>
    <t>Adam Firdaus</t>
  </si>
  <si>
    <t>Blm kerja</t>
  </si>
  <si>
    <t>S.S</t>
  </si>
  <si>
    <t>2016/07/18 8:04:43 PM GMT+7</t>
  </si>
  <si>
    <t>Shifa Nadia</t>
  </si>
  <si>
    <t>2016/07/18 8:06:19 PM GMT+7</t>
  </si>
  <si>
    <t>Fei</t>
  </si>
  <si>
    <t>Sistem informasi</t>
  </si>
  <si>
    <t>2016/07/18 8:08:50 PM GMT+7</t>
  </si>
  <si>
    <t>Budi Setiawan Santoso</t>
  </si>
  <si>
    <t>2016/07/18 8:12:12 PM GMT+7</t>
  </si>
  <si>
    <t>asm</t>
  </si>
  <si>
    <t>2016/07/18 8:14:38 PM GMT+7</t>
  </si>
  <si>
    <t>Tiara mega meitasari</t>
  </si>
  <si>
    <t>2016/07/18 8:16:25 PM GMT+7</t>
  </si>
  <si>
    <t>Wahyu</t>
  </si>
  <si>
    <t>S.Ik</t>
  </si>
  <si>
    <t>Jakarta Utara</t>
  </si>
  <si>
    <t>2016/07/18 8:28:18 PM GMT+7</t>
  </si>
  <si>
    <t>Danang</t>
  </si>
  <si>
    <t>2016/07/18 9:00:28 PM GMT+7</t>
  </si>
  <si>
    <t>Angellica</t>
  </si>
  <si>
    <t>S.T.</t>
  </si>
  <si>
    <t>2016/07/18 9:10:36 PM GMT+7</t>
  </si>
  <si>
    <t>Nuri Andini</t>
  </si>
  <si>
    <t>2016/07/18 9:28:48 PM GMT+7</t>
  </si>
  <si>
    <t>Hani Luthfia</t>
  </si>
  <si>
    <t>2016/07/18 10:30:28 PM GMT+7</t>
  </si>
  <si>
    <t>Dedy T Nababan</t>
  </si>
  <si>
    <t>Informatika</t>
  </si>
  <si>
    <t>2016/07/18 11:02:10 PM GMT+7</t>
  </si>
  <si>
    <t xml:space="preserve">Vicky </t>
  </si>
  <si>
    <t>2016/07/19 1:31:28 PM GMT+7</t>
  </si>
  <si>
    <t>Lintang</t>
  </si>
  <si>
    <t>S.T (teknik informatika)</t>
  </si>
  <si>
    <t>2016/07/20 12:18:35 AM GMT+7</t>
  </si>
  <si>
    <t>Rahmat Hasril</t>
  </si>
  <si>
    <t>Teknik Informatika</t>
  </si>
  <si>
    <t>2016/07/20 10:08:19 AM GMT+7</t>
  </si>
  <si>
    <t>Farhan</t>
  </si>
  <si>
    <t>2016/07/20 10:51:51 AM GMT+7</t>
  </si>
  <si>
    <t>Ai Inayah Khairunnisa</t>
  </si>
  <si>
    <t>Kelompok manajamen information sistem div BSK BNI</t>
  </si>
  <si>
    <t>S.Si</t>
  </si>
  <si>
    <t>2016/07/23 9:39:29 AM GMT+7</t>
  </si>
  <si>
    <t>Rizky Akbar</t>
  </si>
  <si>
    <t>2016/07/23 11:40:46 AM GMT+7</t>
  </si>
  <si>
    <t>F</t>
  </si>
  <si>
    <t>2016/07/23 11:31:30 PM GMT+7</t>
  </si>
  <si>
    <t>Puput</t>
  </si>
  <si>
    <t>ST, MMSI</t>
  </si>
  <si>
    <t>2016/08/26 12:40:56 PM GMT+7</t>
  </si>
  <si>
    <t>Anna</t>
  </si>
  <si>
    <t>Pegawai</t>
  </si>
  <si>
    <t>2016/08/26 4:48:59 PM GMT+7</t>
  </si>
  <si>
    <t>sheila</t>
  </si>
  <si>
    <t>2016/08/26 6:52:14 PM GMT+7</t>
  </si>
  <si>
    <t>Sano Sempati</t>
  </si>
  <si>
    <t>2016/08/29 7:58:17 PM GMT+7</t>
  </si>
  <si>
    <t>sulistya</t>
  </si>
  <si>
    <t>pegawai bank</t>
  </si>
  <si>
    <t>2016/08/31 6:02:09 PM GMT+7</t>
  </si>
  <si>
    <t>Moch Fatkhur Rahman</t>
  </si>
  <si>
    <t>2016/09/11 1:10:37 PM GMT+7</t>
  </si>
  <si>
    <t xml:space="preserve">Rapi Padillah </t>
  </si>
  <si>
    <t>Flight dispatcher</t>
  </si>
  <si>
    <t>B737-CL</t>
  </si>
  <si>
    <t>2016/09/22 11:19:03 AM GMT+7</t>
  </si>
  <si>
    <t>Fatimah Khairunissa</t>
  </si>
  <si>
    <t>SE</t>
  </si>
  <si>
    <t>2016/09/22 11:34:05 AM GMT+7</t>
  </si>
  <si>
    <t>Arga Lingga</t>
  </si>
  <si>
    <t>2016/09/22 11:51:52 AM GMT+7</t>
  </si>
  <si>
    <t>Fakhri Irawan</t>
  </si>
  <si>
    <t>Freelance</t>
  </si>
  <si>
    <t>S.Sos.</t>
  </si>
  <si>
    <t>2016/09/22 12:00:15 PM GMT+7</t>
  </si>
  <si>
    <t>Fransiskus Asisi Abdi Setiadhi</t>
  </si>
  <si>
    <t>Wiraswasta</t>
  </si>
  <si>
    <t>2016/09/22 12:17:14 PM GMT+7</t>
  </si>
  <si>
    <t>hilman</t>
  </si>
  <si>
    <t>m.msi</t>
  </si>
  <si>
    <t>2016/09/22 1:22:18 PM GMT+7</t>
  </si>
  <si>
    <t>Aulia Luthfi</t>
  </si>
  <si>
    <t>Arsitektur</t>
  </si>
  <si>
    <t>2016/09/22 1:30:27 PM GMT+7</t>
  </si>
  <si>
    <t>Jessie</t>
  </si>
  <si>
    <t>2016/09/22 1:51:03 PM GMT+7</t>
  </si>
  <si>
    <t>Siti Hotijah</t>
  </si>
  <si>
    <t xml:space="preserve">Fasilkom UI </t>
  </si>
  <si>
    <t>2016/09/22 3:09:46 PM GMT+7</t>
  </si>
  <si>
    <t>Nadiatus Solihatin</t>
  </si>
  <si>
    <t>2016/09/22 3:50:40 PM GMT+7</t>
  </si>
  <si>
    <t xml:space="preserve">Albar </t>
  </si>
  <si>
    <t>IT Consultant</t>
  </si>
  <si>
    <t>2016/09/22 4:48:37 PM GMT+7</t>
  </si>
  <si>
    <t>Dhila</t>
  </si>
  <si>
    <t>2016/09/22 5:25:29 PM GMT+7</t>
  </si>
  <si>
    <t>Mafazan</t>
  </si>
  <si>
    <t>Banker</t>
  </si>
  <si>
    <t>2016/09/22 5:55:36 PM GMT+7</t>
  </si>
  <si>
    <t>Fyo</t>
  </si>
  <si>
    <t>Teknik informatika</t>
  </si>
  <si>
    <t>p</t>
  </si>
  <si>
    <t>L</t>
  </si>
  <si>
    <t>&lt;20</t>
  </si>
  <si>
    <t>20-25</t>
  </si>
  <si>
    <t>25-30</t>
  </si>
  <si>
    <t>&gt;30</t>
  </si>
  <si>
    <t>1 STS</t>
  </si>
  <si>
    <t>2 TS</t>
  </si>
  <si>
    <t>3 N</t>
  </si>
  <si>
    <t>4 S</t>
  </si>
  <si>
    <t>5 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</si>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</sst>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"/>
  <sheetViews>
    <sheetView workbookViewId="0">
      <pane ySplit="1" topLeftCell="A2" activePane="bottomLeft" state="frozen"/>
      <selection activeCell="E1" sqref="E1"/>
      <selection pane="bottomLeft" activeCell="I1" sqref="I1:I1048576"/>
    </sheetView>
  </sheetViews>
  <sheetFormatPr defaultRowHeight="15" x14ac:dyDescent="0.25"/>
  <cols>
    <col min="2" max="2" width="20.140625" customWidth="1"/>
    <col min="3" max="3" width="11.28515625" bestFit="1" customWidth="1"/>
    <col min="5" max="5" width="49.85546875" bestFit="1" customWidth="1"/>
    <col min="6" max="6" width="25.5703125" bestFit="1" customWidth="1"/>
    <col min="9" max="9" width="18.140625" bestFit="1" customWidth="1"/>
    <col min="20" max="20" width="9.140625" style="1"/>
    <col min="34" max="35" width="12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>
        <v>15</v>
      </c>
      <c r="AJ1" t="s">
        <v>34</v>
      </c>
      <c r="AK1" t="s">
        <v>35</v>
      </c>
      <c r="AL1" t="s">
        <v>328</v>
      </c>
    </row>
    <row r="2" spans="1:38" s="2" customFormat="1" x14ac:dyDescent="0.25">
      <c r="A2" s="2" t="s">
        <v>36</v>
      </c>
      <c r="B2" s="2" t="s">
        <v>37</v>
      </c>
      <c r="C2" s="2" t="s">
        <v>38</v>
      </c>
      <c r="D2" s="2">
        <v>23</v>
      </c>
      <c r="E2" s="2" t="s">
        <v>39</v>
      </c>
      <c r="F2" s="2" t="s">
        <v>40</v>
      </c>
      <c r="G2" s="2" t="s">
        <v>41</v>
      </c>
      <c r="H2" s="2">
        <v>2015</v>
      </c>
      <c r="I2" s="2">
        <v>85714884408</v>
      </c>
      <c r="J2" s="2">
        <v>4</v>
      </c>
      <c r="K2" s="2">
        <v>5</v>
      </c>
      <c r="L2" s="2">
        <v>5</v>
      </c>
      <c r="M2" s="2">
        <v>4</v>
      </c>
      <c r="N2" s="2">
        <v>3</v>
      </c>
      <c r="O2" s="2">
        <v>3</v>
      </c>
      <c r="P2" s="2">
        <v>3</v>
      </c>
      <c r="Q2" s="2">
        <v>5</v>
      </c>
      <c r="R2" s="2">
        <v>2</v>
      </c>
      <c r="S2" s="2">
        <v>4</v>
      </c>
      <c r="T2" s="3">
        <v>3</v>
      </c>
      <c r="U2" s="2">
        <v>5</v>
      </c>
      <c r="V2" s="2">
        <v>5</v>
      </c>
      <c r="W2" s="2">
        <v>5</v>
      </c>
      <c r="X2" s="2">
        <v>4</v>
      </c>
      <c r="Y2" s="2">
        <v>4</v>
      </c>
      <c r="Z2" s="2">
        <v>5</v>
      </c>
      <c r="AA2" s="2">
        <v>4</v>
      </c>
      <c r="AB2" s="2">
        <v>3</v>
      </c>
      <c r="AC2" s="2">
        <v>4</v>
      </c>
      <c r="AD2" s="2">
        <v>4</v>
      </c>
      <c r="AE2" s="2">
        <v>4</v>
      </c>
      <c r="AF2" s="2">
        <v>4</v>
      </c>
      <c r="AG2" s="2">
        <v>2</v>
      </c>
      <c r="AH2" s="2">
        <v>4</v>
      </c>
      <c r="AI2" s="2">
        <v>4</v>
      </c>
      <c r="AJ2" s="2">
        <v>4</v>
      </c>
      <c r="AK2" s="2">
        <v>4</v>
      </c>
      <c r="AL2" s="2">
        <f>SUM(U2:AK2)</f>
        <v>69</v>
      </c>
    </row>
    <row r="3" spans="1:38" s="2" customFormat="1" x14ac:dyDescent="0.25">
      <c r="A3" s="2" t="s">
        <v>42</v>
      </c>
      <c r="B3" s="2" t="s">
        <v>43</v>
      </c>
      <c r="C3" s="2" t="s">
        <v>38</v>
      </c>
      <c r="D3" s="2">
        <v>21</v>
      </c>
      <c r="E3" s="2" t="s">
        <v>44</v>
      </c>
      <c r="F3" s="2" t="s">
        <v>45</v>
      </c>
      <c r="G3" s="2" t="s">
        <v>46</v>
      </c>
      <c r="H3" s="2">
        <v>1</v>
      </c>
      <c r="I3" s="2">
        <v>87875878815</v>
      </c>
      <c r="J3" s="2">
        <v>1</v>
      </c>
      <c r="K3" s="2">
        <v>2</v>
      </c>
      <c r="L3" s="2">
        <v>2</v>
      </c>
      <c r="M3" s="2">
        <v>1</v>
      </c>
      <c r="N3" s="2">
        <v>3</v>
      </c>
      <c r="O3" s="2">
        <v>4</v>
      </c>
      <c r="P3" s="2">
        <v>3</v>
      </c>
      <c r="Q3" s="2">
        <v>2</v>
      </c>
      <c r="R3" s="2">
        <v>3</v>
      </c>
      <c r="S3" s="2">
        <v>3</v>
      </c>
      <c r="T3" s="3">
        <v>2</v>
      </c>
      <c r="U3" s="2">
        <v>1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4</v>
      </c>
      <c r="AB3" s="2">
        <v>3</v>
      </c>
      <c r="AC3" s="2">
        <v>3</v>
      </c>
      <c r="AD3" s="2">
        <v>4</v>
      </c>
      <c r="AE3" s="2">
        <v>3</v>
      </c>
      <c r="AF3" s="2">
        <v>5</v>
      </c>
      <c r="AG3" s="2">
        <v>3</v>
      </c>
      <c r="AH3" s="2">
        <v>3</v>
      </c>
      <c r="AI3" s="2">
        <v>4</v>
      </c>
      <c r="AJ3" s="2">
        <v>3</v>
      </c>
      <c r="AK3" s="2">
        <v>4</v>
      </c>
      <c r="AL3" s="2">
        <f t="shared" ref="AL3:AL66" si="0">SUM(U3:AK3)</f>
        <v>65</v>
      </c>
    </row>
    <row r="4" spans="1:38" s="2" customFormat="1" x14ac:dyDescent="0.25">
      <c r="A4" s="2" t="s">
        <v>47</v>
      </c>
      <c r="B4" s="2" t="s">
        <v>48</v>
      </c>
      <c r="C4" s="2" t="s">
        <v>49</v>
      </c>
      <c r="D4" s="2">
        <v>21</v>
      </c>
      <c r="E4" s="2" t="s">
        <v>44</v>
      </c>
      <c r="F4" s="2" t="s">
        <v>50</v>
      </c>
      <c r="G4" s="2" t="s">
        <v>41</v>
      </c>
      <c r="H4" s="2">
        <v>2014</v>
      </c>
      <c r="I4" s="2">
        <v>81267656078</v>
      </c>
      <c r="J4" s="2">
        <v>3</v>
      </c>
      <c r="K4" s="2">
        <v>5</v>
      </c>
      <c r="L4" s="2">
        <v>4</v>
      </c>
      <c r="M4" s="2">
        <v>5</v>
      </c>
      <c r="N4" s="2">
        <v>3</v>
      </c>
      <c r="O4" s="2">
        <v>3</v>
      </c>
      <c r="P4" s="2">
        <v>3</v>
      </c>
      <c r="Q4" s="2">
        <v>4</v>
      </c>
      <c r="R4" s="2">
        <v>4</v>
      </c>
      <c r="S4" s="2">
        <v>3</v>
      </c>
      <c r="T4" s="3">
        <v>3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4</v>
      </c>
      <c r="AJ4" s="2">
        <v>4</v>
      </c>
      <c r="AK4" s="2">
        <v>4</v>
      </c>
      <c r="AL4" s="2">
        <f t="shared" si="0"/>
        <v>60</v>
      </c>
    </row>
    <row r="5" spans="1:38" s="2" customFormat="1" x14ac:dyDescent="0.25">
      <c r="A5" s="2" t="s">
        <v>51</v>
      </c>
      <c r="B5" s="2" t="s">
        <v>52</v>
      </c>
      <c r="C5" s="2" t="s">
        <v>49</v>
      </c>
      <c r="D5" s="2">
        <v>23</v>
      </c>
      <c r="E5" s="2" t="s">
        <v>53</v>
      </c>
      <c r="F5" s="2" t="s">
        <v>40</v>
      </c>
      <c r="G5" s="2" t="s">
        <v>54</v>
      </c>
      <c r="H5" s="2">
        <v>2015</v>
      </c>
      <c r="J5" s="2">
        <v>4</v>
      </c>
      <c r="K5" s="2">
        <v>3</v>
      </c>
      <c r="L5" s="2">
        <v>4</v>
      </c>
      <c r="M5" s="2">
        <v>3</v>
      </c>
      <c r="N5" s="2">
        <v>4</v>
      </c>
      <c r="O5" s="2">
        <v>4</v>
      </c>
      <c r="P5" s="2">
        <v>3</v>
      </c>
      <c r="Q5" s="2">
        <v>3</v>
      </c>
      <c r="R5" s="2">
        <v>3</v>
      </c>
      <c r="S5" s="2">
        <v>4</v>
      </c>
      <c r="T5" s="3">
        <v>3</v>
      </c>
      <c r="U5" s="2">
        <v>3</v>
      </c>
      <c r="V5" s="2">
        <v>3</v>
      </c>
      <c r="W5" s="2">
        <v>3</v>
      </c>
      <c r="X5" s="2">
        <v>3</v>
      </c>
      <c r="Y5" s="2">
        <v>4</v>
      </c>
      <c r="Z5" s="2">
        <v>4</v>
      </c>
      <c r="AA5" s="2">
        <v>4</v>
      </c>
      <c r="AB5" s="2">
        <v>2</v>
      </c>
      <c r="AC5" s="2">
        <v>3</v>
      </c>
      <c r="AD5" s="2">
        <v>3</v>
      </c>
      <c r="AE5" s="2">
        <v>3</v>
      </c>
      <c r="AF5" s="2">
        <v>3</v>
      </c>
      <c r="AG5" s="2">
        <v>2</v>
      </c>
      <c r="AH5" s="2">
        <v>3</v>
      </c>
      <c r="AI5" s="2">
        <v>3</v>
      </c>
      <c r="AJ5" s="2">
        <v>4</v>
      </c>
      <c r="AK5" s="2">
        <v>4</v>
      </c>
      <c r="AL5" s="2">
        <f t="shared" si="0"/>
        <v>54</v>
      </c>
    </row>
    <row r="6" spans="1:38" s="2" customFormat="1" x14ac:dyDescent="0.25">
      <c r="A6" s="2" t="s">
        <v>55</v>
      </c>
      <c r="B6" s="2" t="s">
        <v>56</v>
      </c>
      <c r="C6" s="2" t="s">
        <v>49</v>
      </c>
      <c r="D6" s="2">
        <v>23</v>
      </c>
      <c r="E6" s="2" t="s">
        <v>57</v>
      </c>
      <c r="F6" s="2" t="s">
        <v>58</v>
      </c>
      <c r="G6" s="2" t="s">
        <v>59</v>
      </c>
      <c r="H6" s="2">
        <v>2015</v>
      </c>
      <c r="I6" s="2">
        <v>895322568940</v>
      </c>
      <c r="J6" s="2">
        <v>4</v>
      </c>
      <c r="K6" s="2">
        <v>4</v>
      </c>
      <c r="L6" s="2">
        <v>5</v>
      </c>
      <c r="M6" s="2">
        <v>5</v>
      </c>
      <c r="N6" s="2">
        <v>5</v>
      </c>
      <c r="O6" s="2">
        <v>4</v>
      </c>
      <c r="P6" s="2">
        <v>4</v>
      </c>
      <c r="Q6" s="2">
        <v>4</v>
      </c>
      <c r="R6" s="2">
        <v>4</v>
      </c>
      <c r="S6" s="2">
        <v>5</v>
      </c>
      <c r="T6" s="3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5</v>
      </c>
      <c r="AA6" s="2">
        <v>5</v>
      </c>
      <c r="AB6" s="2">
        <v>5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3</v>
      </c>
      <c r="AI6" s="2">
        <v>3</v>
      </c>
      <c r="AJ6" s="2">
        <v>4</v>
      </c>
      <c r="AK6" s="2">
        <v>4</v>
      </c>
      <c r="AL6" s="2">
        <f t="shared" si="0"/>
        <v>69</v>
      </c>
    </row>
    <row r="7" spans="1:38" s="2" customFormat="1" x14ac:dyDescent="0.25">
      <c r="A7" s="2" t="s">
        <v>60</v>
      </c>
      <c r="B7" s="2" t="s">
        <v>61</v>
      </c>
      <c r="C7" s="2" t="s">
        <v>38</v>
      </c>
      <c r="D7" s="2">
        <v>22</v>
      </c>
      <c r="E7" s="2" t="s">
        <v>44</v>
      </c>
      <c r="F7" s="2" t="s">
        <v>50</v>
      </c>
      <c r="G7" s="2" t="s">
        <v>41</v>
      </c>
      <c r="H7" s="2">
        <v>2014</v>
      </c>
      <c r="J7" s="2">
        <v>3</v>
      </c>
      <c r="K7" s="2">
        <v>5</v>
      </c>
      <c r="L7" s="2">
        <v>4</v>
      </c>
      <c r="M7" s="2">
        <v>4</v>
      </c>
      <c r="N7" s="2">
        <v>4</v>
      </c>
      <c r="O7" s="2">
        <v>3</v>
      </c>
      <c r="P7" s="2">
        <v>3</v>
      </c>
      <c r="Q7" s="2">
        <v>3</v>
      </c>
      <c r="R7" s="2">
        <v>4</v>
      </c>
      <c r="S7" s="2">
        <v>4</v>
      </c>
      <c r="T7" s="3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4</v>
      </c>
      <c r="AK7" s="2">
        <v>4</v>
      </c>
      <c r="AL7" s="2">
        <f t="shared" si="0"/>
        <v>52</v>
      </c>
    </row>
    <row r="8" spans="1:38" s="2" customFormat="1" x14ac:dyDescent="0.25">
      <c r="A8" s="2" t="s">
        <v>62</v>
      </c>
      <c r="B8" s="2" t="s">
        <v>63</v>
      </c>
      <c r="C8" s="2" t="s">
        <v>38</v>
      </c>
      <c r="D8" s="2">
        <v>25</v>
      </c>
      <c r="E8" s="2" t="s">
        <v>64</v>
      </c>
      <c r="F8" s="2" t="s">
        <v>65</v>
      </c>
      <c r="G8" s="2" t="s">
        <v>54</v>
      </c>
      <c r="H8" s="2">
        <v>2016</v>
      </c>
      <c r="I8" s="2">
        <v>8561333190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3</v>
      </c>
      <c r="P8" s="2">
        <v>3</v>
      </c>
      <c r="Q8" s="2">
        <v>4</v>
      </c>
      <c r="R8" s="2">
        <v>3</v>
      </c>
      <c r="S8" s="2">
        <v>3</v>
      </c>
      <c r="T8" s="3">
        <v>5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4</v>
      </c>
      <c r="AI8" s="2">
        <v>3</v>
      </c>
      <c r="AJ8" s="2">
        <v>4</v>
      </c>
      <c r="AK8" s="2">
        <v>4</v>
      </c>
      <c r="AL8" s="2">
        <f t="shared" si="0"/>
        <v>67</v>
      </c>
    </row>
    <row r="9" spans="1:38" s="2" customFormat="1" ht="14.25" customHeight="1" x14ac:dyDescent="0.25">
      <c r="A9" s="2" t="s">
        <v>66</v>
      </c>
      <c r="B9" s="2" t="s">
        <v>67</v>
      </c>
      <c r="C9" s="2" t="s">
        <v>38</v>
      </c>
      <c r="D9" s="2">
        <v>23</v>
      </c>
      <c r="E9" s="2" t="s">
        <v>68</v>
      </c>
      <c r="F9" s="2" t="s">
        <v>40</v>
      </c>
      <c r="G9" s="2" t="s">
        <v>69</v>
      </c>
      <c r="H9" s="2">
        <v>2015</v>
      </c>
      <c r="I9" s="2">
        <v>85711639250</v>
      </c>
      <c r="J9" s="2">
        <v>4</v>
      </c>
      <c r="K9" s="2">
        <v>4</v>
      </c>
      <c r="L9" s="2">
        <v>5</v>
      </c>
      <c r="M9" s="2">
        <v>4</v>
      </c>
      <c r="N9" s="2">
        <v>4</v>
      </c>
      <c r="O9" s="2">
        <v>3</v>
      </c>
      <c r="P9" s="2">
        <v>3</v>
      </c>
      <c r="Q9" s="2">
        <v>4</v>
      </c>
      <c r="R9" s="2">
        <v>3</v>
      </c>
      <c r="S9" s="2">
        <v>4</v>
      </c>
      <c r="T9" s="3">
        <v>4</v>
      </c>
      <c r="U9" s="2">
        <v>4</v>
      </c>
      <c r="V9" s="2">
        <v>4</v>
      </c>
      <c r="W9" s="2">
        <v>4</v>
      </c>
      <c r="X9" s="2">
        <v>4</v>
      </c>
      <c r="Y9" s="2">
        <v>3</v>
      </c>
      <c r="Z9" s="2">
        <v>3</v>
      </c>
      <c r="AA9" s="2">
        <v>4</v>
      </c>
      <c r="AB9" s="2">
        <v>3</v>
      </c>
      <c r="AC9" s="2">
        <v>3</v>
      </c>
      <c r="AD9" s="2">
        <v>4</v>
      </c>
      <c r="AE9" s="2">
        <v>4</v>
      </c>
      <c r="AF9" s="2">
        <v>3</v>
      </c>
      <c r="AG9" s="2">
        <v>3</v>
      </c>
      <c r="AH9" s="2">
        <v>4</v>
      </c>
      <c r="AI9" s="2">
        <v>2</v>
      </c>
      <c r="AJ9" s="2">
        <v>4</v>
      </c>
      <c r="AK9" s="2">
        <v>3</v>
      </c>
      <c r="AL9" s="2">
        <f t="shared" si="0"/>
        <v>59</v>
      </c>
    </row>
    <row r="10" spans="1:38" s="3" customFormat="1" x14ac:dyDescent="0.25">
      <c r="A10" s="3" t="s">
        <v>70</v>
      </c>
      <c r="B10" s="3" t="s">
        <v>71</v>
      </c>
      <c r="C10" s="3" t="s">
        <v>38</v>
      </c>
      <c r="D10" s="3">
        <v>26</v>
      </c>
      <c r="E10" s="3" t="s">
        <v>72</v>
      </c>
      <c r="F10" s="3" t="s">
        <v>73</v>
      </c>
      <c r="G10" s="3" t="s">
        <v>69</v>
      </c>
      <c r="H10" s="3">
        <v>2015</v>
      </c>
      <c r="I10" s="3">
        <v>87777532777</v>
      </c>
      <c r="J10" s="3">
        <v>5</v>
      </c>
      <c r="K10" s="3">
        <v>4</v>
      </c>
      <c r="L10" s="3">
        <v>4</v>
      </c>
      <c r="M10" s="3">
        <v>4</v>
      </c>
      <c r="N10" s="3">
        <v>3</v>
      </c>
      <c r="O10" s="3">
        <v>3</v>
      </c>
      <c r="P10" s="3">
        <v>3</v>
      </c>
      <c r="Q10" s="3">
        <v>4</v>
      </c>
      <c r="R10" s="3">
        <v>3</v>
      </c>
      <c r="S10" s="3">
        <v>3</v>
      </c>
      <c r="T10" s="3">
        <v>3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3">
        <v>4</v>
      </c>
      <c r="AF10" s="3">
        <v>4</v>
      </c>
      <c r="AG10" s="3">
        <v>3</v>
      </c>
      <c r="AH10" s="3">
        <v>3</v>
      </c>
      <c r="AI10" s="3">
        <v>1</v>
      </c>
      <c r="AJ10" s="3">
        <v>3</v>
      </c>
      <c r="AK10" s="3">
        <v>4</v>
      </c>
      <c r="AL10" s="2">
        <f t="shared" si="0"/>
        <v>62</v>
      </c>
    </row>
    <row r="11" spans="1:38" s="2" customFormat="1" x14ac:dyDescent="0.25">
      <c r="A11" s="2" t="s">
        <v>74</v>
      </c>
      <c r="B11" s="2" t="s">
        <v>75</v>
      </c>
      <c r="C11" s="2" t="s">
        <v>49</v>
      </c>
      <c r="D11" s="2">
        <v>23</v>
      </c>
      <c r="E11" s="2" t="s">
        <v>76</v>
      </c>
      <c r="F11" s="2" t="s">
        <v>40</v>
      </c>
      <c r="G11" s="2" t="s">
        <v>41</v>
      </c>
      <c r="H11" s="2">
        <v>2014</v>
      </c>
      <c r="J11" s="2">
        <v>3</v>
      </c>
      <c r="K11" s="2">
        <v>4</v>
      </c>
      <c r="L11" s="2">
        <v>2</v>
      </c>
      <c r="M11" s="2">
        <v>3</v>
      </c>
      <c r="N11" s="2">
        <v>1</v>
      </c>
      <c r="O11" s="2">
        <v>1</v>
      </c>
      <c r="P11" s="2">
        <v>2</v>
      </c>
      <c r="Q11" s="2">
        <v>4</v>
      </c>
      <c r="R11" s="2">
        <v>2</v>
      </c>
      <c r="S11" s="2">
        <v>1</v>
      </c>
      <c r="T11" s="3">
        <v>1</v>
      </c>
      <c r="U11" s="2">
        <v>4</v>
      </c>
      <c r="V11" s="2">
        <v>4</v>
      </c>
      <c r="W11" s="2">
        <v>2</v>
      </c>
      <c r="X11" s="2">
        <v>3</v>
      </c>
      <c r="Y11" s="2">
        <v>3</v>
      </c>
      <c r="Z11" s="2">
        <v>3</v>
      </c>
      <c r="AA11" s="2">
        <v>2</v>
      </c>
      <c r="AB11" s="2">
        <v>2</v>
      </c>
      <c r="AC11" s="2">
        <v>2</v>
      </c>
      <c r="AD11" s="2">
        <v>2</v>
      </c>
      <c r="AE11" s="2">
        <v>1</v>
      </c>
      <c r="AF11" s="2">
        <v>3</v>
      </c>
      <c r="AG11" s="2">
        <v>2</v>
      </c>
      <c r="AH11" s="2">
        <v>1</v>
      </c>
      <c r="AI11" s="2">
        <v>2</v>
      </c>
      <c r="AJ11" s="2">
        <v>2</v>
      </c>
      <c r="AK11" s="2">
        <v>1</v>
      </c>
      <c r="AL11" s="2">
        <f t="shared" si="0"/>
        <v>39</v>
      </c>
    </row>
    <row r="12" spans="1:38" s="2" customFormat="1" x14ac:dyDescent="0.25">
      <c r="A12" s="2" t="s">
        <v>77</v>
      </c>
      <c r="B12" s="2" t="s">
        <v>78</v>
      </c>
      <c r="C12" s="2" t="s">
        <v>38</v>
      </c>
      <c r="D12" s="2">
        <v>23</v>
      </c>
      <c r="E12" s="2" t="s">
        <v>79</v>
      </c>
      <c r="F12" s="2" t="s">
        <v>40</v>
      </c>
      <c r="G12" s="2" t="s">
        <v>69</v>
      </c>
      <c r="H12" s="2">
        <v>2015</v>
      </c>
      <c r="I12" s="2">
        <v>87788119378</v>
      </c>
      <c r="J12" s="2">
        <v>4</v>
      </c>
      <c r="K12" s="2">
        <v>4</v>
      </c>
      <c r="L12" s="2">
        <v>4</v>
      </c>
      <c r="M12" s="2">
        <v>4</v>
      </c>
      <c r="N12" s="2">
        <v>3</v>
      </c>
      <c r="O12" s="2">
        <v>2</v>
      </c>
      <c r="P12" s="2">
        <v>3</v>
      </c>
      <c r="Q12" s="2">
        <v>4</v>
      </c>
      <c r="R12" s="2">
        <v>4</v>
      </c>
      <c r="S12" s="2">
        <v>4</v>
      </c>
      <c r="T12" s="3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2</v>
      </c>
      <c r="AJ12" s="2">
        <v>4</v>
      </c>
      <c r="AK12" s="2">
        <v>3</v>
      </c>
      <c r="AL12" s="2">
        <f t="shared" si="0"/>
        <v>65</v>
      </c>
    </row>
    <row r="13" spans="1:38" s="2" customFormat="1" x14ac:dyDescent="0.25">
      <c r="A13" s="2" t="s">
        <v>80</v>
      </c>
      <c r="B13" s="2" t="s">
        <v>81</v>
      </c>
      <c r="C13" s="2" t="s">
        <v>38</v>
      </c>
      <c r="D13" s="2">
        <v>23</v>
      </c>
      <c r="E13" s="2" t="s">
        <v>72</v>
      </c>
      <c r="F13" s="2" t="s">
        <v>82</v>
      </c>
      <c r="G13" s="2" t="s">
        <v>69</v>
      </c>
      <c r="H13" s="2">
        <v>2015</v>
      </c>
      <c r="I13" s="2">
        <v>8561114695</v>
      </c>
      <c r="J13" s="2">
        <v>4</v>
      </c>
      <c r="K13" s="2">
        <v>4</v>
      </c>
      <c r="L13" s="2">
        <v>4</v>
      </c>
      <c r="M13" s="2">
        <v>3</v>
      </c>
      <c r="N13" s="2">
        <v>3</v>
      </c>
      <c r="O13" s="2">
        <v>3</v>
      </c>
      <c r="P13" s="2">
        <v>2</v>
      </c>
      <c r="Q13" s="2">
        <v>4</v>
      </c>
      <c r="R13" s="2">
        <v>3</v>
      </c>
      <c r="S13" s="2">
        <v>3</v>
      </c>
      <c r="T13" s="3">
        <v>4</v>
      </c>
      <c r="U13" s="2">
        <v>4</v>
      </c>
      <c r="V13" s="2">
        <v>4</v>
      </c>
      <c r="W13" s="2">
        <v>3</v>
      </c>
      <c r="X13" s="2">
        <v>3</v>
      </c>
      <c r="Y13" s="2">
        <v>4</v>
      </c>
      <c r="Z13" s="2">
        <v>4</v>
      </c>
      <c r="AA13" s="2">
        <v>3</v>
      </c>
      <c r="AB13" s="2">
        <v>3</v>
      </c>
      <c r="AC13" s="2">
        <v>4</v>
      </c>
      <c r="AD13" s="2">
        <v>3</v>
      </c>
      <c r="AE13" s="2">
        <v>3</v>
      </c>
      <c r="AF13" s="2">
        <v>4</v>
      </c>
      <c r="AG13" s="2">
        <v>3</v>
      </c>
      <c r="AH13" s="2">
        <v>3</v>
      </c>
      <c r="AI13" s="2">
        <v>2</v>
      </c>
      <c r="AJ13" s="2">
        <v>4</v>
      </c>
      <c r="AK13" s="2">
        <v>3</v>
      </c>
      <c r="AL13" s="2">
        <f t="shared" si="0"/>
        <v>57</v>
      </c>
    </row>
    <row r="14" spans="1:38" s="2" customFormat="1" x14ac:dyDescent="0.25">
      <c r="A14" s="2" t="s">
        <v>83</v>
      </c>
      <c r="B14" s="2" t="s">
        <v>84</v>
      </c>
      <c r="C14" s="2" t="s">
        <v>49</v>
      </c>
      <c r="D14" s="2">
        <v>23</v>
      </c>
      <c r="E14" s="2" t="s">
        <v>85</v>
      </c>
      <c r="F14" s="2" t="s">
        <v>40</v>
      </c>
      <c r="G14" s="2" t="s">
        <v>46</v>
      </c>
      <c r="H14" s="2">
        <v>2016</v>
      </c>
      <c r="I14" s="2">
        <v>81219805575</v>
      </c>
      <c r="J14" s="2">
        <v>3</v>
      </c>
      <c r="K14" s="2">
        <v>4</v>
      </c>
      <c r="L14" s="2">
        <v>4</v>
      </c>
      <c r="M14" s="2">
        <v>4</v>
      </c>
      <c r="N14" s="2">
        <v>2</v>
      </c>
      <c r="O14" s="2">
        <v>2</v>
      </c>
      <c r="P14" s="2">
        <v>3</v>
      </c>
      <c r="Q14" s="2">
        <v>4</v>
      </c>
      <c r="R14" s="2">
        <v>2</v>
      </c>
      <c r="S14" s="2">
        <v>2</v>
      </c>
      <c r="T14" s="3">
        <v>1</v>
      </c>
      <c r="U14" s="2">
        <v>4</v>
      </c>
      <c r="V14" s="2">
        <v>4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4</v>
      </c>
      <c r="AC14" s="2">
        <v>2</v>
      </c>
      <c r="AD14" s="2">
        <v>4</v>
      </c>
      <c r="AE14" s="2">
        <v>4</v>
      </c>
      <c r="AF14" s="2">
        <v>2</v>
      </c>
      <c r="AG14" s="2">
        <v>5</v>
      </c>
      <c r="AH14" s="2">
        <v>4</v>
      </c>
      <c r="AI14" s="2">
        <v>5</v>
      </c>
      <c r="AJ14" s="2">
        <v>4</v>
      </c>
      <c r="AK14" s="2">
        <v>3</v>
      </c>
      <c r="AL14" s="2">
        <f t="shared" si="0"/>
        <v>60</v>
      </c>
    </row>
    <row r="15" spans="1:38" s="2" customFormat="1" x14ac:dyDescent="0.25">
      <c r="A15" s="2" t="s">
        <v>86</v>
      </c>
      <c r="B15" s="2" t="s">
        <v>87</v>
      </c>
      <c r="C15" s="2" t="s">
        <v>49</v>
      </c>
      <c r="D15" s="2">
        <v>22</v>
      </c>
      <c r="E15" s="2" t="s">
        <v>88</v>
      </c>
      <c r="F15" s="2" t="s">
        <v>40</v>
      </c>
      <c r="G15" s="2" t="s">
        <v>46</v>
      </c>
      <c r="H15" s="2">
        <v>2016</v>
      </c>
      <c r="I15" s="2">
        <v>85693572610</v>
      </c>
      <c r="J15" s="2">
        <v>4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4</v>
      </c>
      <c r="S15" s="2">
        <v>5</v>
      </c>
      <c r="T15" s="3">
        <v>5</v>
      </c>
      <c r="U15" s="2">
        <v>5</v>
      </c>
      <c r="V15" s="2">
        <v>4</v>
      </c>
      <c r="W15" s="2">
        <v>5</v>
      </c>
      <c r="X15" s="2">
        <v>5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2">
        <v>4</v>
      </c>
      <c r="AG15" s="2">
        <v>5</v>
      </c>
      <c r="AH15" s="2">
        <v>4</v>
      </c>
      <c r="AI15" s="2">
        <v>4</v>
      </c>
      <c r="AJ15" s="2">
        <v>5</v>
      </c>
      <c r="AK15" s="2">
        <v>5</v>
      </c>
      <c r="AL15" s="2">
        <f t="shared" si="0"/>
        <v>74</v>
      </c>
    </row>
    <row r="16" spans="1:38" s="2" customFormat="1" x14ac:dyDescent="0.25">
      <c r="A16" s="2" t="s">
        <v>89</v>
      </c>
      <c r="B16" s="2" t="s">
        <v>90</v>
      </c>
      <c r="C16" s="2" t="s">
        <v>49</v>
      </c>
      <c r="D16" s="2">
        <v>21</v>
      </c>
      <c r="E16" s="2" t="s">
        <v>88</v>
      </c>
      <c r="F16" s="2" t="s">
        <v>40</v>
      </c>
      <c r="G16" s="2" t="s">
        <v>91</v>
      </c>
      <c r="H16" s="2">
        <v>2015</v>
      </c>
      <c r="I16" s="2">
        <v>87881794931</v>
      </c>
      <c r="J16" s="2">
        <v>5</v>
      </c>
      <c r="K16" s="2">
        <v>5</v>
      </c>
      <c r="L16" s="2">
        <v>4</v>
      </c>
      <c r="M16" s="2">
        <v>5</v>
      </c>
      <c r="N16" s="2">
        <v>4</v>
      </c>
      <c r="O16" s="2">
        <v>3</v>
      </c>
      <c r="P16" s="2">
        <v>4</v>
      </c>
      <c r="Q16" s="2">
        <v>5</v>
      </c>
      <c r="R16" s="2">
        <v>4</v>
      </c>
      <c r="S16" s="2">
        <v>4</v>
      </c>
      <c r="T16" s="3">
        <v>4</v>
      </c>
      <c r="U16" s="2">
        <v>5</v>
      </c>
      <c r="V16" s="2">
        <v>4</v>
      </c>
      <c r="W16" s="2">
        <v>4</v>
      </c>
      <c r="X16" s="2">
        <v>5</v>
      </c>
      <c r="Y16" s="2">
        <v>3</v>
      </c>
      <c r="Z16" s="2">
        <v>4</v>
      </c>
      <c r="AA16" s="2">
        <v>4</v>
      </c>
      <c r="AB16" s="2">
        <v>4</v>
      </c>
      <c r="AC16" s="2">
        <v>3</v>
      </c>
      <c r="AD16" s="2">
        <v>4</v>
      </c>
      <c r="AE16" s="2">
        <v>4</v>
      </c>
      <c r="AF16" s="2">
        <v>4</v>
      </c>
      <c r="AG16" s="2">
        <v>2</v>
      </c>
      <c r="AH16" s="2">
        <v>4</v>
      </c>
      <c r="AI16" s="2">
        <v>4</v>
      </c>
      <c r="AJ16" s="2">
        <v>4</v>
      </c>
      <c r="AK16" s="2">
        <v>4</v>
      </c>
      <c r="AL16" s="2">
        <f t="shared" si="0"/>
        <v>66</v>
      </c>
    </row>
    <row r="17" spans="1:38" s="2" customFormat="1" x14ac:dyDescent="0.25">
      <c r="A17" s="2" t="s">
        <v>92</v>
      </c>
      <c r="B17" s="2" t="s">
        <v>93</v>
      </c>
      <c r="C17" s="2" t="s">
        <v>49</v>
      </c>
      <c r="D17" s="2">
        <v>22</v>
      </c>
      <c r="E17" s="2" t="s">
        <v>88</v>
      </c>
      <c r="F17" s="2" t="s">
        <v>40</v>
      </c>
      <c r="G17" s="2" t="s">
        <v>46</v>
      </c>
      <c r="H17" s="2">
        <v>2015</v>
      </c>
      <c r="I17" s="2">
        <v>81806084661</v>
      </c>
      <c r="J17" s="2">
        <v>4</v>
      </c>
      <c r="K17" s="2">
        <v>4</v>
      </c>
      <c r="L17" s="2">
        <v>4</v>
      </c>
      <c r="M17" s="2">
        <v>5</v>
      </c>
      <c r="N17" s="2">
        <v>2</v>
      </c>
      <c r="O17" s="2">
        <v>3</v>
      </c>
      <c r="P17" s="2">
        <v>3</v>
      </c>
      <c r="Q17" s="2">
        <v>5</v>
      </c>
      <c r="R17" s="2">
        <v>5</v>
      </c>
      <c r="S17" s="2">
        <v>3</v>
      </c>
      <c r="T17" s="3">
        <v>5</v>
      </c>
      <c r="U17" s="2">
        <v>4</v>
      </c>
      <c r="V17" s="2">
        <v>4</v>
      </c>
      <c r="W17" s="2">
        <v>4</v>
      </c>
      <c r="X17" s="2">
        <v>3</v>
      </c>
      <c r="Y17" s="2">
        <v>3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5</v>
      </c>
      <c r="AF17" s="2">
        <v>3</v>
      </c>
      <c r="AG17" s="2">
        <v>2</v>
      </c>
      <c r="AH17" s="2">
        <v>4</v>
      </c>
      <c r="AI17" s="2">
        <v>4</v>
      </c>
      <c r="AJ17" s="2">
        <v>4</v>
      </c>
      <c r="AK17" s="2">
        <v>5</v>
      </c>
      <c r="AL17" s="2">
        <f t="shared" si="0"/>
        <v>65</v>
      </c>
    </row>
    <row r="18" spans="1:38" s="2" customFormat="1" x14ac:dyDescent="0.25">
      <c r="A18" s="2" t="s">
        <v>94</v>
      </c>
      <c r="B18" s="2" t="s">
        <v>95</v>
      </c>
      <c r="C18" s="2" t="s">
        <v>49</v>
      </c>
      <c r="D18" s="2">
        <v>21</v>
      </c>
      <c r="E18" s="2" t="s">
        <v>44</v>
      </c>
      <c r="F18" s="2" t="s">
        <v>96</v>
      </c>
      <c r="G18" s="2" t="s">
        <v>46</v>
      </c>
      <c r="H18" s="2">
        <v>2016</v>
      </c>
      <c r="I18" s="2">
        <v>81289277787</v>
      </c>
      <c r="J18" s="2">
        <v>5</v>
      </c>
      <c r="K18" s="2">
        <v>5</v>
      </c>
      <c r="L18" s="2">
        <v>5</v>
      </c>
      <c r="M18" s="2">
        <v>4</v>
      </c>
      <c r="N18" s="2">
        <v>4</v>
      </c>
      <c r="O18" s="2">
        <v>5</v>
      </c>
      <c r="P18" s="2">
        <v>3</v>
      </c>
      <c r="Q18" s="2">
        <v>3</v>
      </c>
      <c r="R18" s="2">
        <v>3</v>
      </c>
      <c r="S18" s="2">
        <v>3</v>
      </c>
      <c r="T18" s="3">
        <v>3</v>
      </c>
      <c r="U18" s="2">
        <v>5</v>
      </c>
      <c r="V18" s="2">
        <v>5</v>
      </c>
      <c r="W18" s="2">
        <v>4</v>
      </c>
      <c r="X18" s="2">
        <v>5</v>
      </c>
      <c r="Y18" s="2">
        <v>5</v>
      </c>
      <c r="Z18" s="2">
        <v>5</v>
      </c>
      <c r="AA18" s="2">
        <v>4</v>
      </c>
      <c r="AB18" s="2">
        <v>5</v>
      </c>
      <c r="AC18" s="2">
        <v>3</v>
      </c>
      <c r="AD18" s="2">
        <v>5</v>
      </c>
      <c r="AE18" s="2">
        <v>4</v>
      </c>
      <c r="AF18" s="2">
        <v>3</v>
      </c>
      <c r="AG18" s="2">
        <v>3</v>
      </c>
      <c r="AH18" s="2">
        <v>3</v>
      </c>
      <c r="AI18" s="2">
        <v>3</v>
      </c>
      <c r="AJ18" s="2">
        <v>4</v>
      </c>
      <c r="AK18" s="2">
        <v>4</v>
      </c>
      <c r="AL18" s="2">
        <f t="shared" si="0"/>
        <v>70</v>
      </c>
    </row>
    <row r="19" spans="1:38" s="2" customFormat="1" x14ac:dyDescent="0.25">
      <c r="A19" s="2" t="s">
        <v>97</v>
      </c>
      <c r="B19" s="2" t="s">
        <v>98</v>
      </c>
      <c r="C19" s="2" t="s">
        <v>38</v>
      </c>
      <c r="D19" s="2">
        <v>21</v>
      </c>
      <c r="E19" s="2" t="s">
        <v>88</v>
      </c>
      <c r="F19" s="2" t="s">
        <v>99</v>
      </c>
      <c r="G19" s="2" t="s">
        <v>41</v>
      </c>
      <c r="H19" s="2">
        <v>2015</v>
      </c>
      <c r="I19" s="2">
        <v>87886331339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3</v>
      </c>
      <c r="P19" s="2">
        <v>3</v>
      </c>
      <c r="Q19" s="2">
        <v>4</v>
      </c>
      <c r="R19" s="2">
        <v>3</v>
      </c>
      <c r="S19" s="2">
        <v>3</v>
      </c>
      <c r="T19" s="3">
        <v>4</v>
      </c>
      <c r="U19" s="2">
        <v>3</v>
      </c>
      <c r="V19" s="2">
        <v>4</v>
      </c>
      <c r="W19" s="2">
        <v>4</v>
      </c>
      <c r="X19" s="2">
        <v>3</v>
      </c>
      <c r="Y19" s="2">
        <v>5</v>
      </c>
      <c r="Z19" s="2">
        <v>4</v>
      </c>
      <c r="AA19" s="2">
        <v>4</v>
      </c>
      <c r="AB19" s="2">
        <v>4</v>
      </c>
      <c r="AC19" s="2">
        <v>3</v>
      </c>
      <c r="AD19" s="2">
        <v>4</v>
      </c>
      <c r="AE19" s="2">
        <v>4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4</v>
      </c>
      <c r="AL19" s="2">
        <f t="shared" si="0"/>
        <v>61</v>
      </c>
    </row>
    <row r="20" spans="1:38" s="3" customFormat="1" x14ac:dyDescent="0.25">
      <c r="A20" s="3" t="s">
        <v>100</v>
      </c>
      <c r="B20" s="3" t="s">
        <v>101</v>
      </c>
      <c r="C20" s="3" t="s">
        <v>49</v>
      </c>
      <c r="D20" s="3">
        <v>21</v>
      </c>
      <c r="E20" s="3" t="s">
        <v>88</v>
      </c>
      <c r="F20" s="3" t="s">
        <v>40</v>
      </c>
      <c r="G20" s="3" t="s">
        <v>46</v>
      </c>
      <c r="H20" s="3">
        <v>2015</v>
      </c>
      <c r="J20" s="3">
        <v>3</v>
      </c>
      <c r="K20" s="3">
        <v>4</v>
      </c>
      <c r="L20" s="3">
        <v>5</v>
      </c>
      <c r="M20" s="3">
        <v>3</v>
      </c>
      <c r="N20" s="3">
        <v>3</v>
      </c>
      <c r="O20" s="3">
        <v>2</v>
      </c>
      <c r="P20" s="3">
        <v>4</v>
      </c>
      <c r="Q20" s="3">
        <v>5</v>
      </c>
      <c r="R20" s="3">
        <v>4</v>
      </c>
      <c r="S20" s="3">
        <v>3</v>
      </c>
      <c r="T20" s="3">
        <v>3</v>
      </c>
      <c r="U20" s="3">
        <v>3</v>
      </c>
      <c r="V20" s="3">
        <v>3</v>
      </c>
      <c r="W20" s="3">
        <v>4</v>
      </c>
      <c r="X20" s="3">
        <v>3</v>
      </c>
      <c r="Y20" s="3">
        <v>3</v>
      </c>
      <c r="Z20" s="3">
        <v>5</v>
      </c>
      <c r="AA20" s="3">
        <v>3</v>
      </c>
      <c r="AB20" s="3">
        <v>1</v>
      </c>
      <c r="AC20" s="3">
        <v>3</v>
      </c>
      <c r="AD20" s="3">
        <v>3</v>
      </c>
      <c r="AE20" s="3">
        <v>3</v>
      </c>
      <c r="AF20" s="3">
        <v>3</v>
      </c>
      <c r="AG20" s="3">
        <v>4</v>
      </c>
      <c r="AH20" s="3">
        <v>4</v>
      </c>
      <c r="AI20" s="3">
        <v>3</v>
      </c>
      <c r="AJ20" s="3">
        <v>3</v>
      </c>
      <c r="AK20" s="3">
        <v>4</v>
      </c>
      <c r="AL20" s="2">
        <f t="shared" si="0"/>
        <v>55</v>
      </c>
    </row>
    <row r="21" spans="1:38" s="2" customFormat="1" x14ac:dyDescent="0.25">
      <c r="A21" s="2" t="s">
        <v>102</v>
      </c>
      <c r="B21" s="2" t="s">
        <v>103</v>
      </c>
      <c r="C21" s="2" t="s">
        <v>38</v>
      </c>
      <c r="D21" s="2">
        <v>22</v>
      </c>
      <c r="E21" s="2" t="s">
        <v>104</v>
      </c>
      <c r="F21" s="2" t="s">
        <v>105</v>
      </c>
      <c r="G21" s="2" t="s">
        <v>46</v>
      </c>
      <c r="H21" s="2">
        <v>2016</v>
      </c>
      <c r="I21" s="2">
        <v>85695237682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3</v>
      </c>
      <c r="Q21" s="2">
        <v>4</v>
      </c>
      <c r="R21" s="2">
        <v>3</v>
      </c>
      <c r="S21" s="2">
        <v>4</v>
      </c>
      <c r="T21" s="3">
        <v>4</v>
      </c>
      <c r="U21" s="2">
        <v>3</v>
      </c>
      <c r="V21" s="2">
        <v>4</v>
      </c>
      <c r="W21" s="2">
        <v>3</v>
      </c>
      <c r="X21" s="2">
        <v>3</v>
      </c>
      <c r="Y21" s="2">
        <v>3</v>
      </c>
      <c r="Z21" s="2">
        <v>4</v>
      </c>
      <c r="AA21" s="2">
        <v>3</v>
      </c>
      <c r="AB21" s="2">
        <v>3</v>
      </c>
      <c r="AC21" s="2">
        <v>3</v>
      </c>
      <c r="AD21" s="2">
        <v>3</v>
      </c>
      <c r="AE21" s="2">
        <v>4</v>
      </c>
      <c r="AF21" s="2">
        <v>5</v>
      </c>
      <c r="AG21" s="2">
        <v>5</v>
      </c>
      <c r="AH21" s="2">
        <v>3</v>
      </c>
      <c r="AI21" s="2">
        <v>3</v>
      </c>
      <c r="AJ21" s="2">
        <v>3</v>
      </c>
      <c r="AK21" s="2">
        <v>3</v>
      </c>
      <c r="AL21" s="2">
        <f t="shared" si="0"/>
        <v>58</v>
      </c>
    </row>
    <row r="22" spans="1:38" s="2" customFormat="1" x14ac:dyDescent="0.25">
      <c r="A22" s="2" t="s">
        <v>106</v>
      </c>
      <c r="B22" s="2" t="s">
        <v>107</v>
      </c>
      <c r="C22" s="2" t="s">
        <v>38</v>
      </c>
      <c r="D22" s="2">
        <v>22</v>
      </c>
      <c r="E22" s="2" t="s">
        <v>108</v>
      </c>
      <c r="F22" s="2" t="s">
        <v>105</v>
      </c>
      <c r="G22" s="2" t="s">
        <v>109</v>
      </c>
      <c r="H22" s="2">
        <v>2015</v>
      </c>
      <c r="I22" s="2">
        <v>85697492315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3</v>
      </c>
      <c r="P22" s="2">
        <v>3</v>
      </c>
      <c r="Q22" s="2">
        <v>3</v>
      </c>
      <c r="R22" s="2">
        <v>4</v>
      </c>
      <c r="S22" s="2">
        <v>3</v>
      </c>
      <c r="T22" s="3">
        <v>4</v>
      </c>
      <c r="U22" s="2">
        <v>4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3</v>
      </c>
      <c r="AD22" s="2">
        <v>3</v>
      </c>
      <c r="AE22" s="2">
        <v>4</v>
      </c>
      <c r="AF22" s="2">
        <v>3</v>
      </c>
      <c r="AG22" s="2">
        <v>4</v>
      </c>
      <c r="AH22" s="2">
        <v>4</v>
      </c>
      <c r="AI22" s="2">
        <v>3</v>
      </c>
      <c r="AJ22" s="2">
        <v>4</v>
      </c>
      <c r="AK22" s="2">
        <v>4</v>
      </c>
      <c r="AL22" s="2">
        <f t="shared" si="0"/>
        <v>64</v>
      </c>
    </row>
    <row r="23" spans="1:38" s="2" customFormat="1" x14ac:dyDescent="0.25">
      <c r="A23" s="2" t="s">
        <v>110</v>
      </c>
      <c r="B23" s="2" t="s">
        <v>111</v>
      </c>
      <c r="C23" s="2" t="s">
        <v>49</v>
      </c>
      <c r="D23" s="2">
        <v>23</v>
      </c>
      <c r="E23" s="2" t="s">
        <v>88</v>
      </c>
      <c r="F23" s="2" t="s">
        <v>105</v>
      </c>
      <c r="G23" s="2" t="s">
        <v>91</v>
      </c>
      <c r="H23" s="2">
        <v>2015</v>
      </c>
      <c r="J23" s="2">
        <v>2</v>
      </c>
      <c r="K23" s="2">
        <v>2</v>
      </c>
      <c r="L23" s="2">
        <v>2</v>
      </c>
      <c r="M23" s="2">
        <v>2</v>
      </c>
      <c r="N23" s="2">
        <v>3</v>
      </c>
      <c r="O23" s="2">
        <v>3</v>
      </c>
      <c r="P23" s="2">
        <v>3</v>
      </c>
      <c r="Q23" s="2">
        <v>2</v>
      </c>
      <c r="R23" s="2">
        <v>2</v>
      </c>
      <c r="S23" s="2">
        <v>2</v>
      </c>
      <c r="T23" s="3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4</v>
      </c>
      <c r="AJ23" s="2">
        <v>2</v>
      </c>
      <c r="AK23" s="2">
        <v>2</v>
      </c>
      <c r="AL23" s="2">
        <f t="shared" si="0"/>
        <v>36</v>
      </c>
    </row>
    <row r="24" spans="1:38" s="2" customFormat="1" x14ac:dyDescent="0.25">
      <c r="A24" s="2" t="s">
        <v>112</v>
      </c>
      <c r="B24" s="2" t="s">
        <v>113</v>
      </c>
      <c r="C24" s="2" t="s">
        <v>49</v>
      </c>
      <c r="D24" s="2">
        <v>23</v>
      </c>
      <c r="E24" s="2" t="s">
        <v>88</v>
      </c>
      <c r="F24" s="2" t="s">
        <v>65</v>
      </c>
      <c r="G24" s="2" t="s">
        <v>46</v>
      </c>
      <c r="H24" s="2">
        <v>2016</v>
      </c>
      <c r="I24" s="2">
        <v>85695162923</v>
      </c>
      <c r="J24" s="2">
        <v>5</v>
      </c>
      <c r="K24" s="2">
        <v>4</v>
      </c>
      <c r="L24" s="2">
        <v>3</v>
      </c>
      <c r="M24" s="2">
        <v>3</v>
      </c>
      <c r="N24" s="2">
        <v>4</v>
      </c>
      <c r="O24" s="2">
        <v>4</v>
      </c>
      <c r="P24" s="2">
        <v>3</v>
      </c>
      <c r="Q24" s="2">
        <v>4</v>
      </c>
      <c r="R24" s="2">
        <v>2</v>
      </c>
      <c r="S24" s="2">
        <v>5</v>
      </c>
      <c r="T24" s="3">
        <v>5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5</v>
      </c>
      <c r="AA24" s="2">
        <v>5</v>
      </c>
      <c r="AB24" s="2">
        <v>5</v>
      </c>
      <c r="AC24" s="2">
        <v>3</v>
      </c>
      <c r="AD24" s="2">
        <v>3</v>
      </c>
      <c r="AE24" s="2">
        <v>5</v>
      </c>
      <c r="AF24" s="2">
        <v>2</v>
      </c>
      <c r="AG24" s="2">
        <v>2</v>
      </c>
      <c r="AH24" s="2">
        <v>2</v>
      </c>
      <c r="AI24" s="2">
        <v>3</v>
      </c>
      <c r="AJ24" s="2">
        <v>2</v>
      </c>
      <c r="AK24" s="2">
        <v>2</v>
      </c>
      <c r="AL24" s="2">
        <f t="shared" si="0"/>
        <v>59</v>
      </c>
    </row>
    <row r="25" spans="1:38" s="2" customFormat="1" x14ac:dyDescent="0.25">
      <c r="A25" s="2" t="s">
        <v>114</v>
      </c>
      <c r="B25" s="2" t="s">
        <v>115</v>
      </c>
      <c r="C25" s="2" t="s">
        <v>49</v>
      </c>
      <c r="D25" s="2">
        <v>22</v>
      </c>
      <c r="E25" s="2" t="s">
        <v>116</v>
      </c>
      <c r="F25" s="2" t="s">
        <v>117</v>
      </c>
      <c r="G25" s="2" t="s">
        <v>41</v>
      </c>
      <c r="H25" s="2">
        <v>2015</v>
      </c>
      <c r="I25" s="2">
        <v>87880020031</v>
      </c>
      <c r="J25" s="2">
        <v>5</v>
      </c>
      <c r="K25" s="2">
        <v>5</v>
      </c>
      <c r="L25" s="2">
        <v>5</v>
      </c>
      <c r="M25" s="2">
        <v>4</v>
      </c>
      <c r="N25" s="2">
        <v>4</v>
      </c>
      <c r="O25" s="2">
        <v>3</v>
      </c>
      <c r="P25" s="2">
        <v>3</v>
      </c>
      <c r="Q25" s="2">
        <v>4</v>
      </c>
      <c r="R25" s="2">
        <v>4</v>
      </c>
      <c r="S25" s="2">
        <v>4</v>
      </c>
      <c r="T25" s="3">
        <v>3</v>
      </c>
      <c r="U25" s="2">
        <v>4</v>
      </c>
      <c r="V25" s="2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3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4</v>
      </c>
      <c r="AK25" s="2">
        <v>4</v>
      </c>
      <c r="AL25" s="2">
        <f t="shared" si="0"/>
        <v>68</v>
      </c>
    </row>
    <row r="26" spans="1:38" s="2" customFormat="1" x14ac:dyDescent="0.25">
      <c r="A26" s="2" t="s">
        <v>118</v>
      </c>
      <c r="B26" s="2" t="s">
        <v>119</v>
      </c>
      <c r="C26" s="2" t="s">
        <v>38</v>
      </c>
      <c r="D26" s="2">
        <v>23</v>
      </c>
      <c r="E26" s="2" t="s">
        <v>120</v>
      </c>
      <c r="F26" s="2" t="s">
        <v>40</v>
      </c>
      <c r="G26" s="2" t="s">
        <v>69</v>
      </c>
      <c r="H26" s="2">
        <v>2015</v>
      </c>
      <c r="I26" s="2">
        <v>85778595533</v>
      </c>
      <c r="J26" s="2">
        <v>5</v>
      </c>
      <c r="K26" s="2">
        <v>4</v>
      </c>
      <c r="L26" s="2">
        <v>4</v>
      </c>
      <c r="M26" s="2">
        <v>5</v>
      </c>
      <c r="N26" s="2">
        <v>4</v>
      </c>
      <c r="O26" s="2">
        <v>3</v>
      </c>
      <c r="P26" s="2">
        <v>3</v>
      </c>
      <c r="Q26" s="2">
        <v>4</v>
      </c>
      <c r="R26" s="2">
        <v>4</v>
      </c>
      <c r="S26" s="2">
        <v>4</v>
      </c>
      <c r="T26" s="3">
        <v>4</v>
      </c>
      <c r="U26" s="2">
        <v>5</v>
      </c>
      <c r="V26" s="2">
        <v>5</v>
      </c>
      <c r="W26" s="2">
        <v>4</v>
      </c>
      <c r="X26" s="2">
        <v>4</v>
      </c>
      <c r="Y26" s="2">
        <v>3</v>
      </c>
      <c r="Z26" s="2">
        <v>5</v>
      </c>
      <c r="AA26" s="2">
        <v>4</v>
      </c>
      <c r="AB26" s="2">
        <v>4</v>
      </c>
      <c r="AC26" s="2">
        <v>4</v>
      </c>
      <c r="AD26" s="2">
        <v>3</v>
      </c>
      <c r="AE26" s="2">
        <v>4</v>
      </c>
      <c r="AF26" s="2">
        <v>4</v>
      </c>
      <c r="AG26" s="2">
        <v>3</v>
      </c>
      <c r="AH26" s="2">
        <v>4</v>
      </c>
      <c r="AI26" s="2">
        <v>3</v>
      </c>
      <c r="AJ26" s="2">
        <v>4</v>
      </c>
      <c r="AK26" s="2">
        <v>4</v>
      </c>
      <c r="AL26" s="2">
        <f t="shared" si="0"/>
        <v>67</v>
      </c>
    </row>
    <row r="27" spans="1:38" s="2" customFormat="1" x14ac:dyDescent="0.25">
      <c r="A27" s="2" t="s">
        <v>121</v>
      </c>
      <c r="B27" s="2" t="s">
        <v>122</v>
      </c>
      <c r="C27" s="2" t="s">
        <v>38</v>
      </c>
      <c r="D27" s="2">
        <v>22</v>
      </c>
      <c r="E27" s="2" t="s">
        <v>123</v>
      </c>
      <c r="F27" s="2" t="s">
        <v>117</v>
      </c>
      <c r="G27" s="2" t="s">
        <v>46</v>
      </c>
      <c r="H27" s="2">
        <v>2016</v>
      </c>
      <c r="I27" s="2">
        <v>81932614006</v>
      </c>
      <c r="J27" s="2">
        <v>4</v>
      </c>
      <c r="K27" s="2">
        <v>4</v>
      </c>
      <c r="L27" s="2">
        <v>5</v>
      </c>
      <c r="M27" s="2">
        <v>5</v>
      </c>
      <c r="N27" s="2">
        <v>3</v>
      </c>
      <c r="O27" s="2">
        <v>3</v>
      </c>
      <c r="P27" s="2">
        <v>3</v>
      </c>
      <c r="Q27" s="2">
        <v>4</v>
      </c>
      <c r="R27" s="2">
        <v>4</v>
      </c>
      <c r="S27" s="2">
        <v>5</v>
      </c>
      <c r="T27" s="3">
        <v>5</v>
      </c>
      <c r="U27" s="2">
        <v>4</v>
      </c>
      <c r="V27" s="2">
        <v>4</v>
      </c>
      <c r="W27" s="2">
        <v>3</v>
      </c>
      <c r="X27" s="2">
        <v>3</v>
      </c>
      <c r="Y27" s="2">
        <v>3</v>
      </c>
      <c r="Z27" s="2">
        <v>4</v>
      </c>
      <c r="AA27" s="2">
        <v>4</v>
      </c>
      <c r="AB27" s="2">
        <v>4</v>
      </c>
      <c r="AC27" s="2">
        <v>5</v>
      </c>
      <c r="AD27" s="2">
        <v>5</v>
      </c>
      <c r="AE27" s="2">
        <v>4</v>
      </c>
      <c r="AF27" s="2">
        <v>5</v>
      </c>
      <c r="AG27" s="2">
        <v>3</v>
      </c>
      <c r="AH27" s="2">
        <v>3</v>
      </c>
      <c r="AI27" s="2">
        <v>2</v>
      </c>
      <c r="AJ27" s="2">
        <v>4</v>
      </c>
      <c r="AK27" s="2">
        <v>4</v>
      </c>
      <c r="AL27" s="2">
        <f t="shared" si="0"/>
        <v>64</v>
      </c>
    </row>
    <row r="28" spans="1:38" s="2" customFormat="1" x14ac:dyDescent="0.25">
      <c r="A28" s="2" t="s">
        <v>124</v>
      </c>
      <c r="B28" s="2" t="s">
        <v>125</v>
      </c>
      <c r="C28" s="2" t="s">
        <v>49</v>
      </c>
      <c r="D28" s="2">
        <v>39</v>
      </c>
      <c r="E28" s="2" t="s">
        <v>123</v>
      </c>
      <c r="F28" s="2" t="s">
        <v>126</v>
      </c>
      <c r="G28" s="2" t="s">
        <v>54</v>
      </c>
      <c r="H28" s="2">
        <v>2016</v>
      </c>
      <c r="I28" s="2">
        <v>8816113624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3</v>
      </c>
      <c r="S28" s="2">
        <v>3</v>
      </c>
      <c r="T28" s="3">
        <v>2</v>
      </c>
      <c r="U28" s="2">
        <v>4</v>
      </c>
      <c r="V28" s="2">
        <v>4</v>
      </c>
      <c r="W28" s="2">
        <v>4</v>
      </c>
      <c r="X28" s="2">
        <v>3</v>
      </c>
      <c r="Y28" s="2">
        <v>3</v>
      </c>
      <c r="Z28" s="2">
        <v>3</v>
      </c>
      <c r="AA28" s="2">
        <v>4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3</v>
      </c>
      <c r="AH28" s="2">
        <v>3</v>
      </c>
      <c r="AI28" s="2">
        <v>1</v>
      </c>
      <c r="AJ28" s="2">
        <v>4</v>
      </c>
      <c r="AK28" s="2">
        <v>4</v>
      </c>
      <c r="AL28" s="2">
        <f t="shared" si="0"/>
        <v>60</v>
      </c>
    </row>
    <row r="29" spans="1:38" s="2" customFormat="1" x14ac:dyDescent="0.25">
      <c r="A29" s="2" t="s">
        <v>127</v>
      </c>
      <c r="B29" s="2" t="s">
        <v>128</v>
      </c>
      <c r="C29" s="2" t="s">
        <v>38</v>
      </c>
      <c r="D29" s="2">
        <v>23</v>
      </c>
      <c r="E29" s="2" t="s">
        <v>88</v>
      </c>
      <c r="F29" s="2" t="s">
        <v>65</v>
      </c>
      <c r="G29" s="2" t="s">
        <v>46</v>
      </c>
      <c r="H29" s="2">
        <v>2015</v>
      </c>
      <c r="J29" s="2">
        <v>5</v>
      </c>
      <c r="K29" s="2">
        <v>4</v>
      </c>
      <c r="L29" s="2">
        <v>4</v>
      </c>
      <c r="M29" s="2">
        <v>4</v>
      </c>
      <c r="N29" s="2">
        <v>4</v>
      </c>
      <c r="O29" s="2">
        <v>3</v>
      </c>
      <c r="P29" s="2">
        <v>3</v>
      </c>
      <c r="Q29" s="2">
        <v>4</v>
      </c>
      <c r="R29" s="2">
        <v>4</v>
      </c>
      <c r="S29" s="2">
        <v>1</v>
      </c>
      <c r="T29" s="3">
        <v>4</v>
      </c>
      <c r="U29" s="2">
        <v>4</v>
      </c>
      <c r="V29" s="2">
        <v>4</v>
      </c>
      <c r="W29" s="2">
        <v>3</v>
      </c>
      <c r="X29" s="2">
        <v>3</v>
      </c>
      <c r="Y29" s="2">
        <v>3</v>
      </c>
      <c r="Z29" s="2">
        <v>3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2">
        <v>2</v>
      </c>
      <c r="AH29" s="2">
        <v>3</v>
      </c>
      <c r="AI29" s="2">
        <v>5</v>
      </c>
      <c r="AJ29" s="2">
        <v>3</v>
      </c>
      <c r="AK29" s="2">
        <v>4</v>
      </c>
      <c r="AL29" s="2">
        <f t="shared" si="0"/>
        <v>61</v>
      </c>
    </row>
    <row r="30" spans="1:38" s="3" customFormat="1" x14ac:dyDescent="0.25">
      <c r="A30" s="3" t="s">
        <v>129</v>
      </c>
      <c r="B30" s="3" t="s">
        <v>130</v>
      </c>
      <c r="C30" s="3" t="s">
        <v>49</v>
      </c>
      <c r="D30" s="3">
        <v>24</v>
      </c>
      <c r="E30" s="3" t="s">
        <v>131</v>
      </c>
      <c r="F30" s="3" t="s">
        <v>40</v>
      </c>
      <c r="G30" s="3" t="s">
        <v>109</v>
      </c>
      <c r="H30" s="3">
        <v>2015</v>
      </c>
      <c r="I30" s="3">
        <v>82122881038</v>
      </c>
      <c r="J30" s="3">
        <v>4</v>
      </c>
      <c r="K30" s="3">
        <v>3</v>
      </c>
      <c r="L30" s="3">
        <v>4</v>
      </c>
      <c r="M30" s="3">
        <v>5</v>
      </c>
      <c r="N30" s="3">
        <v>3</v>
      </c>
      <c r="O30" s="3">
        <v>3</v>
      </c>
      <c r="P30" s="3">
        <v>3</v>
      </c>
      <c r="Q30" s="3">
        <v>3</v>
      </c>
      <c r="R30" s="3">
        <v>4</v>
      </c>
      <c r="S30" s="3">
        <v>5</v>
      </c>
      <c r="T30" s="3">
        <v>5</v>
      </c>
      <c r="U30" s="3">
        <v>3</v>
      </c>
      <c r="V30" s="3">
        <v>3</v>
      </c>
      <c r="W30" s="3">
        <v>4</v>
      </c>
      <c r="X30" s="3">
        <v>3</v>
      </c>
      <c r="Y30" s="3">
        <v>3</v>
      </c>
      <c r="Z30" s="3">
        <v>4</v>
      </c>
      <c r="AA30" s="3">
        <v>5</v>
      </c>
      <c r="AB30" s="3">
        <v>3</v>
      </c>
      <c r="AC30" s="3">
        <v>4</v>
      </c>
      <c r="AD30" s="3">
        <v>3</v>
      </c>
      <c r="AE30" s="3">
        <v>4</v>
      </c>
      <c r="AF30" s="3">
        <v>4</v>
      </c>
      <c r="AG30" s="3">
        <v>2</v>
      </c>
      <c r="AH30" s="3">
        <v>2</v>
      </c>
      <c r="AI30" s="3">
        <v>5</v>
      </c>
      <c r="AJ30" s="3">
        <v>4</v>
      </c>
      <c r="AK30" s="3">
        <v>5</v>
      </c>
      <c r="AL30" s="2">
        <f t="shared" si="0"/>
        <v>61</v>
      </c>
    </row>
    <row r="31" spans="1:38" s="2" customFormat="1" x14ac:dyDescent="0.25">
      <c r="A31" s="2" t="s">
        <v>132</v>
      </c>
      <c r="B31" s="2" t="s">
        <v>133</v>
      </c>
      <c r="C31" s="2" t="s">
        <v>38</v>
      </c>
      <c r="D31" s="2">
        <v>24</v>
      </c>
      <c r="E31" s="2" t="s">
        <v>134</v>
      </c>
      <c r="F31" s="2" t="s">
        <v>135</v>
      </c>
      <c r="G31" s="2" t="s">
        <v>46</v>
      </c>
      <c r="H31" s="2">
        <v>2015</v>
      </c>
      <c r="I31" s="2">
        <v>87885898003</v>
      </c>
      <c r="J31" s="2">
        <v>5</v>
      </c>
      <c r="K31" s="2">
        <v>5</v>
      </c>
      <c r="L31" s="2">
        <v>5</v>
      </c>
      <c r="M31" s="2">
        <v>5</v>
      </c>
      <c r="N31" s="2">
        <v>4</v>
      </c>
      <c r="O31" s="2">
        <v>4</v>
      </c>
      <c r="P31" s="2">
        <v>4</v>
      </c>
      <c r="Q31" s="2">
        <v>5</v>
      </c>
      <c r="R31" s="2">
        <v>5</v>
      </c>
      <c r="S31" s="2">
        <v>5</v>
      </c>
      <c r="T31" s="3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4</v>
      </c>
      <c r="AB31" s="2">
        <v>5</v>
      </c>
      <c r="AC31" s="2">
        <v>4</v>
      </c>
      <c r="AD31" s="2">
        <v>4</v>
      </c>
      <c r="AE31" s="2">
        <v>4</v>
      </c>
      <c r="AF31" s="2">
        <v>4</v>
      </c>
      <c r="AG31" s="2">
        <v>4</v>
      </c>
      <c r="AH31" s="2">
        <v>4</v>
      </c>
      <c r="AI31" s="2">
        <v>5</v>
      </c>
      <c r="AJ31" s="2">
        <v>5</v>
      </c>
      <c r="AK31" s="2">
        <v>4</v>
      </c>
      <c r="AL31" s="2">
        <f t="shared" si="0"/>
        <v>77</v>
      </c>
    </row>
    <row r="32" spans="1:38" x14ac:dyDescent="0.25">
      <c r="A32" t="s">
        <v>136</v>
      </c>
      <c r="B32" t="s">
        <v>137</v>
      </c>
      <c r="C32" t="s">
        <v>49</v>
      </c>
      <c r="D32">
        <v>26</v>
      </c>
      <c r="E32" t="s">
        <v>138</v>
      </c>
      <c r="F32" t="s">
        <v>139</v>
      </c>
      <c r="G32" t="s">
        <v>46</v>
      </c>
      <c r="H32">
        <v>2016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4</v>
      </c>
      <c r="T32" s="1">
        <v>4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 s="2">
        <v>3</v>
      </c>
      <c r="AJ32">
        <v>5</v>
      </c>
      <c r="AK32">
        <v>5</v>
      </c>
      <c r="AL32" s="2">
        <f t="shared" si="0"/>
        <v>83</v>
      </c>
    </row>
    <row r="33" spans="1:38" x14ac:dyDescent="0.25">
      <c r="A33" t="s">
        <v>140</v>
      </c>
      <c r="B33" t="s">
        <v>141</v>
      </c>
      <c r="C33" t="s">
        <v>49</v>
      </c>
      <c r="D33">
        <v>22</v>
      </c>
      <c r="E33" t="s">
        <v>142</v>
      </c>
      <c r="F33" t="s">
        <v>40</v>
      </c>
      <c r="G33" t="s">
        <v>54</v>
      </c>
      <c r="H33">
        <v>2016</v>
      </c>
      <c r="I33">
        <v>81284517328</v>
      </c>
      <c r="J33">
        <v>4</v>
      </c>
      <c r="K33">
        <v>4</v>
      </c>
      <c r="L33">
        <v>4</v>
      </c>
      <c r="M33">
        <v>3</v>
      </c>
      <c r="N33">
        <v>3</v>
      </c>
      <c r="O33">
        <v>2</v>
      </c>
      <c r="P33">
        <v>1</v>
      </c>
      <c r="Q33">
        <v>4</v>
      </c>
      <c r="R33">
        <v>4</v>
      </c>
      <c r="S33">
        <v>1</v>
      </c>
      <c r="T33" s="1">
        <v>2</v>
      </c>
      <c r="U33">
        <v>3</v>
      </c>
      <c r="V33">
        <v>3</v>
      </c>
      <c r="W33">
        <v>4</v>
      </c>
      <c r="X33">
        <v>3</v>
      </c>
      <c r="Y33">
        <v>4</v>
      </c>
      <c r="Z33">
        <v>4</v>
      </c>
      <c r="AA33">
        <v>4</v>
      </c>
      <c r="AB33">
        <v>1</v>
      </c>
      <c r="AC33">
        <v>2</v>
      </c>
      <c r="AD33">
        <v>4</v>
      </c>
      <c r="AE33">
        <v>3</v>
      </c>
      <c r="AF33">
        <v>4</v>
      </c>
      <c r="AG33">
        <v>2</v>
      </c>
      <c r="AH33">
        <v>3</v>
      </c>
      <c r="AI33" s="2">
        <v>3</v>
      </c>
      <c r="AJ33">
        <v>2</v>
      </c>
      <c r="AK33">
        <v>3</v>
      </c>
      <c r="AL33" s="2">
        <f t="shared" si="0"/>
        <v>52</v>
      </c>
    </row>
    <row r="34" spans="1:38" x14ac:dyDescent="0.25">
      <c r="A34" t="s">
        <v>143</v>
      </c>
      <c r="B34" t="s">
        <v>144</v>
      </c>
      <c r="C34" t="s">
        <v>38</v>
      </c>
      <c r="D34">
        <v>23</v>
      </c>
      <c r="E34" t="s">
        <v>131</v>
      </c>
      <c r="F34" t="s">
        <v>145</v>
      </c>
      <c r="G34" t="s">
        <v>41</v>
      </c>
      <c r="H34">
        <v>2015</v>
      </c>
      <c r="I34">
        <v>89521859713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 s="1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 s="2">
        <v>3</v>
      </c>
      <c r="AJ34">
        <v>5</v>
      </c>
      <c r="AK34">
        <v>5</v>
      </c>
      <c r="AL34" s="2">
        <f t="shared" si="0"/>
        <v>83</v>
      </c>
    </row>
    <row r="35" spans="1:38" x14ac:dyDescent="0.25">
      <c r="A35" t="s">
        <v>146</v>
      </c>
      <c r="B35" t="s">
        <v>147</v>
      </c>
      <c r="C35" t="s">
        <v>38</v>
      </c>
      <c r="D35">
        <v>23</v>
      </c>
      <c r="E35" t="s">
        <v>148</v>
      </c>
      <c r="F35" t="s">
        <v>65</v>
      </c>
      <c r="G35" t="s">
        <v>54</v>
      </c>
      <c r="H35">
        <v>2015</v>
      </c>
      <c r="I35">
        <v>81310555125</v>
      </c>
      <c r="J35">
        <v>4</v>
      </c>
      <c r="K35">
        <v>5</v>
      </c>
      <c r="L35">
        <v>5</v>
      </c>
      <c r="M35">
        <v>5</v>
      </c>
      <c r="N35">
        <v>4</v>
      </c>
      <c r="O35">
        <v>4</v>
      </c>
      <c r="P35">
        <v>4</v>
      </c>
      <c r="Q35">
        <v>4</v>
      </c>
      <c r="R35">
        <v>3</v>
      </c>
      <c r="S35">
        <v>2</v>
      </c>
      <c r="T35" s="1">
        <v>4</v>
      </c>
      <c r="U35">
        <v>4</v>
      </c>
      <c r="V35">
        <v>4</v>
      </c>
      <c r="W35">
        <v>4</v>
      </c>
      <c r="X35">
        <v>3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3</v>
      </c>
      <c r="AH35">
        <v>4</v>
      </c>
      <c r="AI35" s="2">
        <v>4</v>
      </c>
      <c r="AJ35">
        <v>4</v>
      </c>
      <c r="AK35">
        <v>4</v>
      </c>
      <c r="AL35" s="2">
        <f t="shared" si="0"/>
        <v>66</v>
      </c>
    </row>
    <row r="36" spans="1:38" x14ac:dyDescent="0.25">
      <c r="A36" t="s">
        <v>149</v>
      </c>
      <c r="B36" t="s">
        <v>150</v>
      </c>
      <c r="C36" t="s">
        <v>38</v>
      </c>
      <c r="D36">
        <v>22</v>
      </c>
      <c r="E36" t="s">
        <v>151</v>
      </c>
      <c r="F36" t="s">
        <v>40</v>
      </c>
      <c r="G36" t="s">
        <v>46</v>
      </c>
      <c r="H36">
        <v>2015</v>
      </c>
      <c r="I36">
        <v>87884583765</v>
      </c>
      <c r="J36">
        <v>4</v>
      </c>
      <c r="K36">
        <v>4</v>
      </c>
      <c r="L36">
        <v>4</v>
      </c>
      <c r="M36">
        <v>4</v>
      </c>
      <c r="N36">
        <v>3</v>
      </c>
      <c r="O36">
        <v>3</v>
      </c>
      <c r="P36">
        <v>3</v>
      </c>
      <c r="Q36">
        <v>4</v>
      </c>
      <c r="R36">
        <v>4</v>
      </c>
      <c r="S36">
        <v>3</v>
      </c>
      <c r="T36" s="1">
        <v>4</v>
      </c>
      <c r="U36">
        <v>4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3</v>
      </c>
      <c r="AI36" s="2">
        <v>4</v>
      </c>
      <c r="AJ36">
        <v>4</v>
      </c>
      <c r="AK36">
        <v>4</v>
      </c>
      <c r="AL36" s="2">
        <f t="shared" si="0"/>
        <v>55</v>
      </c>
    </row>
    <row r="37" spans="1:38" x14ac:dyDescent="0.25">
      <c r="A37" t="s">
        <v>155</v>
      </c>
      <c r="B37" t="s">
        <v>152</v>
      </c>
      <c r="C37" t="s">
        <v>49</v>
      </c>
      <c r="D37">
        <v>23</v>
      </c>
      <c r="E37" t="s">
        <v>153</v>
      </c>
      <c r="F37" t="s">
        <v>154</v>
      </c>
      <c r="G37" t="s">
        <v>46</v>
      </c>
      <c r="H37">
        <v>2015</v>
      </c>
      <c r="I37">
        <v>85925037145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4</v>
      </c>
      <c r="Q37">
        <v>5</v>
      </c>
      <c r="R37">
        <v>4</v>
      </c>
      <c r="S37">
        <v>4</v>
      </c>
      <c r="T37" s="1">
        <v>4</v>
      </c>
      <c r="U37">
        <v>5</v>
      </c>
      <c r="V37">
        <v>5</v>
      </c>
      <c r="W37">
        <v>5</v>
      </c>
      <c r="X37">
        <v>3</v>
      </c>
      <c r="Y37">
        <v>5</v>
      </c>
      <c r="Z37">
        <v>5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5</v>
      </c>
      <c r="AG37">
        <v>3</v>
      </c>
      <c r="AH37">
        <v>4</v>
      </c>
      <c r="AI37" s="2">
        <v>4</v>
      </c>
      <c r="AJ37">
        <v>4</v>
      </c>
      <c r="AK37">
        <v>4</v>
      </c>
      <c r="AL37" s="2">
        <f t="shared" si="0"/>
        <v>73</v>
      </c>
    </row>
    <row r="38" spans="1:38" x14ac:dyDescent="0.25">
      <c r="A38" t="s">
        <v>156</v>
      </c>
      <c r="B38" t="s">
        <v>157</v>
      </c>
      <c r="C38" t="s">
        <v>49</v>
      </c>
      <c r="D38">
        <v>23</v>
      </c>
      <c r="E38" t="s">
        <v>158</v>
      </c>
      <c r="F38" t="s">
        <v>40</v>
      </c>
      <c r="G38" t="s">
        <v>46</v>
      </c>
      <c r="H38">
        <v>2016</v>
      </c>
      <c r="I38">
        <v>81288837965</v>
      </c>
      <c r="J38">
        <v>5</v>
      </c>
      <c r="K38">
        <v>5</v>
      </c>
      <c r="L38">
        <v>4</v>
      </c>
      <c r="M38">
        <v>4</v>
      </c>
      <c r="N38">
        <v>4</v>
      </c>
      <c r="O38">
        <v>3</v>
      </c>
      <c r="P38">
        <v>3</v>
      </c>
      <c r="Q38">
        <v>3</v>
      </c>
      <c r="R38">
        <v>3</v>
      </c>
      <c r="S38">
        <v>5</v>
      </c>
      <c r="T38" s="1">
        <v>5</v>
      </c>
      <c r="U38">
        <v>3</v>
      </c>
      <c r="V38">
        <v>5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 s="2">
        <v>4</v>
      </c>
      <c r="AJ38">
        <v>1</v>
      </c>
      <c r="AK38">
        <v>4</v>
      </c>
      <c r="AL38" s="2">
        <f t="shared" si="0"/>
        <v>55</v>
      </c>
    </row>
    <row r="39" spans="1:38" x14ac:dyDescent="0.25">
      <c r="A39" t="s">
        <v>159</v>
      </c>
      <c r="B39" t="s">
        <v>160</v>
      </c>
      <c r="C39" t="s">
        <v>38</v>
      </c>
      <c r="D39">
        <v>23</v>
      </c>
      <c r="E39" t="s">
        <v>44</v>
      </c>
      <c r="F39" t="s">
        <v>40</v>
      </c>
      <c r="G39" t="s">
        <v>46</v>
      </c>
      <c r="H39">
        <v>2015</v>
      </c>
      <c r="I39">
        <v>87882842865</v>
      </c>
      <c r="J39">
        <v>4</v>
      </c>
      <c r="K39">
        <v>4</v>
      </c>
      <c r="L39">
        <v>4</v>
      </c>
      <c r="M39">
        <v>3</v>
      </c>
      <c r="N39">
        <v>4</v>
      </c>
      <c r="O39">
        <v>3</v>
      </c>
      <c r="P39">
        <v>3</v>
      </c>
      <c r="Q39">
        <v>4</v>
      </c>
      <c r="R39">
        <v>3</v>
      </c>
      <c r="S39">
        <v>4</v>
      </c>
      <c r="T39" s="1">
        <v>4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3</v>
      </c>
      <c r="AB39">
        <v>3</v>
      </c>
      <c r="AC39">
        <v>3</v>
      </c>
      <c r="AD39">
        <v>2</v>
      </c>
      <c r="AE39">
        <v>4</v>
      </c>
      <c r="AF39">
        <v>3</v>
      </c>
      <c r="AG39">
        <v>2</v>
      </c>
      <c r="AH39">
        <v>3</v>
      </c>
      <c r="AI39" s="2">
        <v>5</v>
      </c>
      <c r="AJ39">
        <v>3</v>
      </c>
      <c r="AK39">
        <v>4</v>
      </c>
      <c r="AL39" s="2">
        <f t="shared" si="0"/>
        <v>58</v>
      </c>
    </row>
    <row r="40" spans="1:38" x14ac:dyDescent="0.25">
      <c r="A40" t="s">
        <v>161</v>
      </c>
      <c r="B40" t="s">
        <v>162</v>
      </c>
      <c r="C40" t="s">
        <v>38</v>
      </c>
      <c r="D40">
        <v>22</v>
      </c>
      <c r="E40" t="s">
        <v>88</v>
      </c>
      <c r="F40" t="s">
        <v>40</v>
      </c>
      <c r="G40" t="s">
        <v>91</v>
      </c>
      <c r="H40">
        <v>2016</v>
      </c>
      <c r="I40">
        <v>81806367807</v>
      </c>
      <c r="J40">
        <v>3</v>
      </c>
      <c r="K40">
        <v>5</v>
      </c>
      <c r="L40">
        <v>4</v>
      </c>
      <c r="M40">
        <v>4</v>
      </c>
      <c r="N40">
        <v>4</v>
      </c>
      <c r="O40">
        <v>3</v>
      </c>
      <c r="P40">
        <v>3</v>
      </c>
      <c r="Q40">
        <v>5</v>
      </c>
      <c r="R40">
        <v>5</v>
      </c>
      <c r="S40">
        <v>3</v>
      </c>
      <c r="T40" s="1">
        <v>4</v>
      </c>
      <c r="U40">
        <v>4</v>
      </c>
      <c r="V40">
        <v>4</v>
      </c>
      <c r="W40">
        <v>4</v>
      </c>
      <c r="X40">
        <v>3</v>
      </c>
      <c r="Y40">
        <v>3</v>
      </c>
      <c r="Z40">
        <v>4</v>
      </c>
      <c r="AA40">
        <v>4</v>
      </c>
      <c r="AB40">
        <v>3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 s="2">
        <v>2</v>
      </c>
      <c r="AJ40">
        <v>5</v>
      </c>
      <c r="AK40">
        <v>4</v>
      </c>
      <c r="AL40" s="2">
        <f t="shared" si="0"/>
        <v>64</v>
      </c>
    </row>
    <row r="41" spans="1:38" x14ac:dyDescent="0.25">
      <c r="A41" t="s">
        <v>163</v>
      </c>
      <c r="B41" t="s">
        <v>164</v>
      </c>
      <c r="C41" t="s">
        <v>49</v>
      </c>
      <c r="D41">
        <v>24</v>
      </c>
      <c r="E41" t="s">
        <v>85</v>
      </c>
      <c r="F41" t="s">
        <v>165</v>
      </c>
      <c r="G41" t="s">
        <v>69</v>
      </c>
      <c r="H41">
        <v>2016</v>
      </c>
      <c r="I41">
        <v>81293972930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 s="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 s="2">
        <v>2</v>
      </c>
      <c r="AJ41">
        <v>4</v>
      </c>
      <c r="AK41">
        <v>4</v>
      </c>
      <c r="AL41" s="2">
        <f t="shared" si="0"/>
        <v>66</v>
      </c>
    </row>
    <row r="42" spans="1:38" x14ac:dyDescent="0.25">
      <c r="A42" t="s">
        <v>166</v>
      </c>
      <c r="B42" t="s">
        <v>167</v>
      </c>
      <c r="C42" t="s">
        <v>49</v>
      </c>
      <c r="D42">
        <v>23</v>
      </c>
      <c r="E42" t="s">
        <v>108</v>
      </c>
      <c r="F42" t="s">
        <v>40</v>
      </c>
      <c r="G42" t="s">
        <v>41</v>
      </c>
      <c r="H42">
        <v>2015</v>
      </c>
      <c r="I42">
        <v>81287255902</v>
      </c>
      <c r="J42">
        <v>5</v>
      </c>
      <c r="K42">
        <v>5</v>
      </c>
      <c r="L42">
        <v>5</v>
      </c>
      <c r="M42">
        <v>5</v>
      </c>
      <c r="N42">
        <v>1</v>
      </c>
      <c r="O42">
        <v>4</v>
      </c>
      <c r="P42">
        <v>4</v>
      </c>
      <c r="Q42">
        <v>5</v>
      </c>
      <c r="R42">
        <v>5</v>
      </c>
      <c r="S42">
        <v>5</v>
      </c>
      <c r="T42" s="1">
        <v>5</v>
      </c>
      <c r="U42">
        <v>3</v>
      </c>
      <c r="V42">
        <v>5</v>
      </c>
      <c r="W42">
        <v>5</v>
      </c>
      <c r="X42">
        <v>3</v>
      </c>
      <c r="Y42">
        <v>4</v>
      </c>
      <c r="Z42">
        <v>4</v>
      </c>
      <c r="AA42">
        <v>4</v>
      </c>
      <c r="AB42">
        <v>3</v>
      </c>
      <c r="AC42">
        <v>3</v>
      </c>
      <c r="AD42">
        <v>3</v>
      </c>
      <c r="AE42">
        <v>5</v>
      </c>
      <c r="AF42">
        <v>3</v>
      </c>
      <c r="AG42">
        <v>3</v>
      </c>
      <c r="AH42">
        <v>3</v>
      </c>
      <c r="AI42" s="2">
        <v>3</v>
      </c>
      <c r="AJ42">
        <v>3</v>
      </c>
      <c r="AK42">
        <v>5</v>
      </c>
      <c r="AL42" s="2">
        <f t="shared" si="0"/>
        <v>62</v>
      </c>
    </row>
    <row r="43" spans="1:38" x14ac:dyDescent="0.25">
      <c r="A43" t="s">
        <v>168</v>
      </c>
      <c r="B43" t="s">
        <v>169</v>
      </c>
      <c r="C43" t="s">
        <v>38</v>
      </c>
      <c r="D43">
        <v>22</v>
      </c>
      <c r="E43" t="s">
        <v>72</v>
      </c>
      <c r="F43" t="s">
        <v>40</v>
      </c>
      <c r="G43" t="s">
        <v>46</v>
      </c>
      <c r="H43">
        <v>2015</v>
      </c>
      <c r="I43">
        <v>81314248231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  <c r="S43">
        <v>4</v>
      </c>
      <c r="T43" s="1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3</v>
      </c>
      <c r="AI43" s="2">
        <v>3</v>
      </c>
      <c r="AJ43">
        <v>3</v>
      </c>
      <c r="AK43">
        <v>4</v>
      </c>
      <c r="AL43" s="2">
        <f t="shared" si="0"/>
        <v>64</v>
      </c>
    </row>
    <row r="44" spans="1:38" x14ac:dyDescent="0.25">
      <c r="A44" t="s">
        <v>170</v>
      </c>
      <c r="B44" t="s">
        <v>171</v>
      </c>
      <c r="C44" t="s">
        <v>38</v>
      </c>
      <c r="D44">
        <v>22</v>
      </c>
      <c r="E44" t="s">
        <v>172</v>
      </c>
      <c r="F44" t="s">
        <v>40</v>
      </c>
      <c r="G44" t="s">
        <v>109</v>
      </c>
      <c r="H44">
        <v>2015</v>
      </c>
      <c r="I44">
        <v>81283054809</v>
      </c>
      <c r="J44">
        <v>4</v>
      </c>
      <c r="K44">
        <v>4</v>
      </c>
      <c r="L44">
        <v>4</v>
      </c>
      <c r="M44">
        <v>4</v>
      </c>
      <c r="N44">
        <v>4</v>
      </c>
      <c r="O44">
        <v>3</v>
      </c>
      <c r="P44">
        <v>3</v>
      </c>
      <c r="Q44">
        <v>4</v>
      </c>
      <c r="R44">
        <v>3</v>
      </c>
      <c r="S44">
        <v>3</v>
      </c>
      <c r="T44" s="1">
        <v>4</v>
      </c>
      <c r="U44">
        <v>3</v>
      </c>
      <c r="V44">
        <v>4</v>
      </c>
      <c r="W44">
        <v>4</v>
      </c>
      <c r="X44">
        <v>3</v>
      </c>
      <c r="Y44">
        <v>3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2</v>
      </c>
      <c r="AH44">
        <v>2</v>
      </c>
      <c r="AI44" s="2">
        <v>3</v>
      </c>
      <c r="AJ44">
        <v>4</v>
      </c>
      <c r="AK44">
        <v>4</v>
      </c>
      <c r="AL44" s="2">
        <f t="shared" si="0"/>
        <v>57</v>
      </c>
    </row>
    <row r="45" spans="1:38" x14ac:dyDescent="0.25">
      <c r="A45" t="s">
        <v>173</v>
      </c>
      <c r="B45" t="s">
        <v>174</v>
      </c>
      <c r="C45" t="s">
        <v>49</v>
      </c>
      <c r="D45">
        <v>22</v>
      </c>
      <c r="E45" t="s">
        <v>44</v>
      </c>
      <c r="F45" t="s">
        <v>175</v>
      </c>
      <c r="G45" t="s">
        <v>109</v>
      </c>
      <c r="H45">
        <v>2016</v>
      </c>
      <c r="I45">
        <v>82211032415</v>
      </c>
      <c r="J45">
        <v>5</v>
      </c>
      <c r="K45">
        <v>2</v>
      </c>
      <c r="L45">
        <v>5</v>
      </c>
      <c r="M45">
        <v>4</v>
      </c>
      <c r="N45">
        <v>5</v>
      </c>
      <c r="O45">
        <v>5</v>
      </c>
      <c r="P45">
        <v>5</v>
      </c>
      <c r="Q45">
        <v>4</v>
      </c>
      <c r="R45">
        <v>3</v>
      </c>
      <c r="S45">
        <v>5</v>
      </c>
      <c r="T45" s="1">
        <v>5</v>
      </c>
      <c r="U45">
        <v>3</v>
      </c>
      <c r="V45">
        <v>4</v>
      </c>
      <c r="W45">
        <v>5</v>
      </c>
      <c r="X45">
        <v>3</v>
      </c>
      <c r="Y45">
        <v>3</v>
      </c>
      <c r="Z45">
        <v>3</v>
      </c>
      <c r="AA45">
        <v>5</v>
      </c>
      <c r="AB45">
        <v>5</v>
      </c>
      <c r="AC45">
        <v>4</v>
      </c>
      <c r="AD45">
        <v>3</v>
      </c>
      <c r="AE45">
        <v>4</v>
      </c>
      <c r="AF45">
        <v>4</v>
      </c>
      <c r="AG45">
        <v>3</v>
      </c>
      <c r="AH45">
        <v>4</v>
      </c>
      <c r="AI45" s="2">
        <v>3</v>
      </c>
      <c r="AJ45">
        <v>5</v>
      </c>
      <c r="AK45">
        <v>5</v>
      </c>
      <c r="AL45" s="2">
        <f t="shared" si="0"/>
        <v>66</v>
      </c>
    </row>
    <row r="46" spans="1:38" x14ac:dyDescent="0.25">
      <c r="A46" t="s">
        <v>176</v>
      </c>
      <c r="B46" t="s">
        <v>174</v>
      </c>
      <c r="C46" t="s">
        <v>49</v>
      </c>
      <c r="D46">
        <v>22</v>
      </c>
      <c r="E46" t="s">
        <v>44</v>
      </c>
      <c r="F46" t="s">
        <v>175</v>
      </c>
      <c r="G46" t="s">
        <v>109</v>
      </c>
      <c r="H46">
        <v>2016</v>
      </c>
      <c r="I46">
        <v>82211032415</v>
      </c>
      <c r="J46">
        <v>5</v>
      </c>
      <c r="K46">
        <v>2</v>
      </c>
      <c r="L46">
        <v>5</v>
      </c>
      <c r="M46">
        <v>4</v>
      </c>
      <c r="N46">
        <v>5</v>
      </c>
      <c r="O46">
        <v>5</v>
      </c>
      <c r="P46">
        <v>5</v>
      </c>
      <c r="Q46">
        <v>4</v>
      </c>
      <c r="R46">
        <v>3</v>
      </c>
      <c r="S46">
        <v>5</v>
      </c>
      <c r="T46" s="1">
        <v>5</v>
      </c>
      <c r="U46">
        <v>3</v>
      </c>
      <c r="V46">
        <v>4</v>
      </c>
      <c r="W46">
        <v>5</v>
      </c>
      <c r="X46">
        <v>3</v>
      </c>
      <c r="Y46">
        <v>3</v>
      </c>
      <c r="Z46">
        <v>3</v>
      </c>
      <c r="AA46">
        <v>5</v>
      </c>
      <c r="AB46">
        <v>5</v>
      </c>
      <c r="AC46">
        <v>4</v>
      </c>
      <c r="AD46">
        <v>3</v>
      </c>
      <c r="AE46">
        <v>4</v>
      </c>
      <c r="AF46">
        <v>4</v>
      </c>
      <c r="AG46">
        <v>3</v>
      </c>
      <c r="AH46">
        <v>4</v>
      </c>
      <c r="AI46" s="2">
        <v>3</v>
      </c>
      <c r="AJ46">
        <v>5</v>
      </c>
      <c r="AK46">
        <v>5</v>
      </c>
      <c r="AL46" s="2">
        <f t="shared" si="0"/>
        <v>66</v>
      </c>
    </row>
    <row r="47" spans="1:38" x14ac:dyDescent="0.25">
      <c r="A47" t="s">
        <v>177</v>
      </c>
      <c r="B47" t="s">
        <v>178</v>
      </c>
      <c r="C47" t="s">
        <v>38</v>
      </c>
      <c r="D47">
        <v>22</v>
      </c>
      <c r="E47" t="s">
        <v>88</v>
      </c>
      <c r="F47" t="s">
        <v>65</v>
      </c>
      <c r="G47" t="s">
        <v>91</v>
      </c>
      <c r="H47">
        <v>2015</v>
      </c>
      <c r="I47">
        <v>85710060202</v>
      </c>
      <c r="J47">
        <v>5</v>
      </c>
      <c r="K47">
        <v>5</v>
      </c>
      <c r="L47">
        <v>5</v>
      </c>
      <c r="M47">
        <v>5</v>
      </c>
      <c r="N47">
        <v>3</v>
      </c>
      <c r="O47">
        <v>4</v>
      </c>
      <c r="P47">
        <v>4</v>
      </c>
      <c r="Q47">
        <v>5</v>
      </c>
      <c r="R47">
        <v>4</v>
      </c>
      <c r="S47">
        <v>5</v>
      </c>
      <c r="T47" s="1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4</v>
      </c>
      <c r="AA47">
        <v>4</v>
      </c>
      <c r="AB47">
        <v>4</v>
      </c>
      <c r="AC47">
        <v>4</v>
      </c>
      <c r="AD47">
        <v>5</v>
      </c>
      <c r="AE47">
        <v>5</v>
      </c>
      <c r="AF47">
        <v>4</v>
      </c>
      <c r="AG47">
        <v>4</v>
      </c>
      <c r="AH47">
        <v>4</v>
      </c>
      <c r="AI47" s="2">
        <v>3</v>
      </c>
      <c r="AJ47">
        <v>4</v>
      </c>
      <c r="AK47">
        <v>4</v>
      </c>
      <c r="AL47" s="2">
        <f t="shared" si="0"/>
        <v>74</v>
      </c>
    </row>
    <row r="48" spans="1:38" x14ac:dyDescent="0.25">
      <c r="A48" t="s">
        <v>179</v>
      </c>
      <c r="B48" t="s">
        <v>180</v>
      </c>
      <c r="C48" t="s">
        <v>49</v>
      </c>
      <c r="D48">
        <v>23</v>
      </c>
      <c r="E48" t="s">
        <v>88</v>
      </c>
      <c r="F48" t="s">
        <v>65</v>
      </c>
      <c r="G48" t="s">
        <v>54</v>
      </c>
      <c r="H48">
        <v>2015</v>
      </c>
      <c r="I48">
        <v>81381414482</v>
      </c>
      <c r="J48">
        <v>5</v>
      </c>
      <c r="K48">
        <v>4</v>
      </c>
      <c r="L48">
        <v>4</v>
      </c>
      <c r="M48">
        <v>4</v>
      </c>
      <c r="N48">
        <v>5</v>
      </c>
      <c r="O48">
        <v>4</v>
      </c>
      <c r="P48">
        <v>3</v>
      </c>
      <c r="Q48">
        <v>4</v>
      </c>
      <c r="R48">
        <v>3</v>
      </c>
      <c r="S48">
        <v>2</v>
      </c>
      <c r="T48" s="1">
        <v>3</v>
      </c>
      <c r="U48">
        <v>5</v>
      </c>
      <c r="V48">
        <v>4</v>
      </c>
      <c r="W48">
        <v>5</v>
      </c>
      <c r="X48">
        <v>3</v>
      </c>
      <c r="Y48">
        <v>3</v>
      </c>
      <c r="Z48">
        <v>4</v>
      </c>
      <c r="AA48">
        <v>4</v>
      </c>
      <c r="AB48">
        <v>3</v>
      </c>
      <c r="AC48">
        <v>3</v>
      </c>
      <c r="AD48">
        <v>5</v>
      </c>
      <c r="AE48">
        <v>4</v>
      </c>
      <c r="AF48">
        <v>5</v>
      </c>
      <c r="AG48">
        <v>5</v>
      </c>
      <c r="AH48">
        <v>3</v>
      </c>
      <c r="AI48" s="2">
        <v>3</v>
      </c>
      <c r="AJ48">
        <v>4</v>
      </c>
      <c r="AK48">
        <v>3</v>
      </c>
      <c r="AL48" s="2">
        <f t="shared" si="0"/>
        <v>66</v>
      </c>
    </row>
    <row r="49" spans="1:38" x14ac:dyDescent="0.25">
      <c r="A49" t="s">
        <v>181</v>
      </c>
      <c r="B49" t="s">
        <v>182</v>
      </c>
      <c r="C49" t="s">
        <v>49</v>
      </c>
      <c r="D49">
        <v>22</v>
      </c>
      <c r="E49" t="s">
        <v>88</v>
      </c>
      <c r="F49" t="s">
        <v>40</v>
      </c>
      <c r="G49" t="s">
        <v>109</v>
      </c>
      <c r="H49">
        <v>2015</v>
      </c>
      <c r="I49">
        <v>87788111600</v>
      </c>
      <c r="J49">
        <v>4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5</v>
      </c>
      <c r="R49">
        <v>4</v>
      </c>
      <c r="S49">
        <v>4</v>
      </c>
      <c r="T49" s="1">
        <v>4</v>
      </c>
      <c r="U49">
        <v>4</v>
      </c>
      <c r="V49">
        <v>5</v>
      </c>
      <c r="W49">
        <v>5</v>
      </c>
      <c r="X49">
        <v>5</v>
      </c>
      <c r="Y49">
        <v>5</v>
      </c>
      <c r="Z49">
        <v>4</v>
      </c>
      <c r="AA49">
        <v>4</v>
      </c>
      <c r="AB49">
        <v>5</v>
      </c>
      <c r="AC49">
        <v>5</v>
      </c>
      <c r="AD49">
        <v>4</v>
      </c>
      <c r="AE49">
        <v>5</v>
      </c>
      <c r="AF49">
        <v>4</v>
      </c>
      <c r="AG49">
        <v>4</v>
      </c>
      <c r="AH49">
        <v>4</v>
      </c>
      <c r="AI49" s="2">
        <v>4</v>
      </c>
      <c r="AJ49">
        <v>4</v>
      </c>
      <c r="AK49">
        <v>4</v>
      </c>
      <c r="AL49" s="2">
        <f t="shared" si="0"/>
        <v>75</v>
      </c>
    </row>
    <row r="50" spans="1:38" x14ac:dyDescent="0.25">
      <c r="A50" t="s">
        <v>183</v>
      </c>
      <c r="B50" t="s">
        <v>184</v>
      </c>
      <c r="C50" t="s">
        <v>49</v>
      </c>
      <c r="D50">
        <v>22</v>
      </c>
      <c r="E50" t="s">
        <v>185</v>
      </c>
      <c r="F50" t="s">
        <v>65</v>
      </c>
      <c r="G50" t="s">
        <v>46</v>
      </c>
      <c r="H50">
        <v>2016</v>
      </c>
      <c r="I50">
        <v>81293908690</v>
      </c>
      <c r="J50">
        <v>4</v>
      </c>
      <c r="K50">
        <v>4</v>
      </c>
      <c r="L50">
        <v>4</v>
      </c>
      <c r="M50">
        <v>3</v>
      </c>
      <c r="N50">
        <v>4</v>
      </c>
      <c r="O50">
        <v>2</v>
      </c>
      <c r="P50">
        <v>2</v>
      </c>
      <c r="Q50">
        <v>4</v>
      </c>
      <c r="R50">
        <v>3</v>
      </c>
      <c r="S50">
        <v>2</v>
      </c>
      <c r="T50" s="1">
        <v>2</v>
      </c>
      <c r="U50">
        <v>3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3</v>
      </c>
      <c r="AC50">
        <v>3</v>
      </c>
      <c r="AD50">
        <v>3</v>
      </c>
      <c r="AE50">
        <v>4</v>
      </c>
      <c r="AF50">
        <v>4</v>
      </c>
      <c r="AG50">
        <v>3</v>
      </c>
      <c r="AH50">
        <v>3</v>
      </c>
      <c r="AI50" s="2">
        <v>4</v>
      </c>
      <c r="AJ50">
        <v>3</v>
      </c>
      <c r="AK50">
        <v>3</v>
      </c>
      <c r="AL50" s="2">
        <f t="shared" si="0"/>
        <v>59</v>
      </c>
    </row>
    <row r="51" spans="1:38" x14ac:dyDescent="0.25">
      <c r="A51" t="s">
        <v>186</v>
      </c>
      <c r="B51" t="s">
        <v>187</v>
      </c>
      <c r="C51" t="s">
        <v>49</v>
      </c>
      <c r="D51">
        <v>22</v>
      </c>
      <c r="E51" t="s">
        <v>188</v>
      </c>
      <c r="F51" t="s">
        <v>139</v>
      </c>
      <c r="G51" t="s">
        <v>109</v>
      </c>
      <c r="H51">
        <v>2016</v>
      </c>
      <c r="I51">
        <v>81290397269</v>
      </c>
      <c r="J51">
        <v>4</v>
      </c>
      <c r="K51">
        <v>4</v>
      </c>
      <c r="L51">
        <v>5</v>
      </c>
      <c r="M51">
        <v>4</v>
      </c>
      <c r="N51">
        <v>4</v>
      </c>
      <c r="O51">
        <v>3</v>
      </c>
      <c r="P51">
        <v>3</v>
      </c>
      <c r="Q51">
        <v>4</v>
      </c>
      <c r="R51">
        <v>4</v>
      </c>
      <c r="S51">
        <v>3</v>
      </c>
      <c r="T51" s="1">
        <v>4</v>
      </c>
      <c r="U51">
        <v>4</v>
      </c>
      <c r="V51">
        <v>4</v>
      </c>
      <c r="W51">
        <v>5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4</v>
      </c>
      <c r="AI51" s="2">
        <v>4</v>
      </c>
      <c r="AJ51">
        <v>4</v>
      </c>
      <c r="AK51">
        <v>4</v>
      </c>
      <c r="AL51" s="2">
        <f t="shared" si="0"/>
        <v>71</v>
      </c>
    </row>
    <row r="52" spans="1:38" x14ac:dyDescent="0.25">
      <c r="A52" t="s">
        <v>189</v>
      </c>
      <c r="B52" t="s">
        <v>190</v>
      </c>
      <c r="C52" t="s">
        <v>49</v>
      </c>
      <c r="D52">
        <v>22</v>
      </c>
      <c r="E52" t="s">
        <v>88</v>
      </c>
      <c r="F52" t="s">
        <v>105</v>
      </c>
      <c r="G52" t="s">
        <v>59</v>
      </c>
      <c r="H52">
        <v>2016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3</v>
      </c>
      <c r="Q52">
        <v>4</v>
      </c>
      <c r="R52">
        <v>4</v>
      </c>
      <c r="S52">
        <v>2</v>
      </c>
      <c r="T52" s="1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3</v>
      </c>
      <c r="AC52">
        <v>3</v>
      </c>
      <c r="AD52">
        <v>3</v>
      </c>
      <c r="AE52">
        <v>4</v>
      </c>
      <c r="AF52">
        <v>4</v>
      </c>
      <c r="AG52">
        <v>4</v>
      </c>
      <c r="AH52">
        <v>3</v>
      </c>
      <c r="AI52" s="2">
        <v>5</v>
      </c>
      <c r="AJ52">
        <v>4</v>
      </c>
      <c r="AK52">
        <v>4</v>
      </c>
      <c r="AL52" s="2">
        <f t="shared" si="0"/>
        <v>65</v>
      </c>
    </row>
    <row r="53" spans="1:38" x14ac:dyDescent="0.25">
      <c r="A53" t="s">
        <v>191</v>
      </c>
      <c r="B53" t="s">
        <v>192</v>
      </c>
      <c r="C53" t="s">
        <v>49</v>
      </c>
      <c r="D53">
        <v>23</v>
      </c>
      <c r="E53" t="s">
        <v>193</v>
      </c>
      <c r="F53" t="s">
        <v>40</v>
      </c>
      <c r="G53" t="s">
        <v>91</v>
      </c>
      <c r="H53">
        <v>2016</v>
      </c>
      <c r="I53">
        <v>85694487059</v>
      </c>
      <c r="J53">
        <v>3</v>
      </c>
      <c r="K53">
        <v>4</v>
      </c>
      <c r="L53">
        <v>5</v>
      </c>
      <c r="M53">
        <v>4</v>
      </c>
      <c r="N53">
        <v>3</v>
      </c>
      <c r="O53">
        <v>3</v>
      </c>
      <c r="P53">
        <v>3</v>
      </c>
      <c r="Q53">
        <v>4</v>
      </c>
      <c r="R53">
        <v>4</v>
      </c>
      <c r="S53">
        <v>3</v>
      </c>
      <c r="T53" s="1">
        <v>4</v>
      </c>
      <c r="U53">
        <v>3</v>
      </c>
      <c r="V53">
        <v>3</v>
      </c>
      <c r="W53">
        <v>3</v>
      </c>
      <c r="X53">
        <v>2</v>
      </c>
      <c r="Y53">
        <v>3</v>
      </c>
      <c r="Z53">
        <v>3</v>
      </c>
      <c r="AA53">
        <v>3</v>
      </c>
      <c r="AB53">
        <v>4</v>
      </c>
      <c r="AC53">
        <v>3</v>
      </c>
      <c r="AD53">
        <v>4</v>
      </c>
      <c r="AE53">
        <v>4</v>
      </c>
      <c r="AF53">
        <v>3</v>
      </c>
      <c r="AG53">
        <v>3</v>
      </c>
      <c r="AH53">
        <v>3</v>
      </c>
      <c r="AI53" s="2">
        <v>5</v>
      </c>
      <c r="AJ53">
        <v>4</v>
      </c>
      <c r="AK53">
        <v>3</v>
      </c>
      <c r="AL53" s="2">
        <f t="shared" si="0"/>
        <v>56</v>
      </c>
    </row>
    <row r="54" spans="1:38" x14ac:dyDescent="0.25">
      <c r="A54" t="s">
        <v>194</v>
      </c>
      <c r="B54" t="s">
        <v>195</v>
      </c>
      <c r="C54" t="s">
        <v>49</v>
      </c>
      <c r="D54">
        <v>25</v>
      </c>
      <c r="E54" t="s">
        <v>196</v>
      </c>
      <c r="F54" t="s">
        <v>145</v>
      </c>
      <c r="G54" t="s">
        <v>91</v>
      </c>
      <c r="H54">
        <v>2016</v>
      </c>
      <c r="I54">
        <v>87788111622</v>
      </c>
      <c r="J54">
        <v>4</v>
      </c>
      <c r="K54">
        <v>4</v>
      </c>
      <c r="L54">
        <v>4</v>
      </c>
      <c r="M54">
        <v>4</v>
      </c>
      <c r="N54">
        <v>4</v>
      </c>
      <c r="O54">
        <v>3</v>
      </c>
      <c r="P54">
        <v>3</v>
      </c>
      <c r="Q54">
        <v>4</v>
      </c>
      <c r="R54">
        <v>4</v>
      </c>
      <c r="S54">
        <v>4</v>
      </c>
      <c r="T54" s="1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3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3</v>
      </c>
      <c r="AI54" s="2">
        <v>2</v>
      </c>
      <c r="AJ54">
        <v>4</v>
      </c>
      <c r="AK54">
        <v>4</v>
      </c>
      <c r="AL54" s="2">
        <f t="shared" si="0"/>
        <v>64</v>
      </c>
    </row>
    <row r="55" spans="1:38" x14ac:dyDescent="0.25">
      <c r="A55" t="s">
        <v>197</v>
      </c>
      <c r="B55" t="s">
        <v>195</v>
      </c>
      <c r="C55" t="s">
        <v>49</v>
      </c>
      <c r="D55">
        <v>25</v>
      </c>
      <c r="E55" t="s">
        <v>196</v>
      </c>
      <c r="F55" t="s">
        <v>145</v>
      </c>
      <c r="G55" t="s">
        <v>91</v>
      </c>
      <c r="H55">
        <v>2016</v>
      </c>
      <c r="I55">
        <v>87788111622</v>
      </c>
      <c r="J55">
        <v>4</v>
      </c>
      <c r="K55">
        <v>4</v>
      </c>
      <c r="L55">
        <v>4</v>
      </c>
      <c r="M55">
        <v>4</v>
      </c>
      <c r="N55">
        <v>4</v>
      </c>
      <c r="O55">
        <v>3</v>
      </c>
      <c r="P55">
        <v>3</v>
      </c>
      <c r="Q55">
        <v>4</v>
      </c>
      <c r="R55">
        <v>4</v>
      </c>
      <c r="S55">
        <v>4</v>
      </c>
      <c r="T55" s="1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3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3</v>
      </c>
      <c r="AI55" s="2">
        <v>2</v>
      </c>
      <c r="AJ55">
        <v>4</v>
      </c>
      <c r="AK55">
        <v>4</v>
      </c>
      <c r="AL55" s="2">
        <f t="shared" si="0"/>
        <v>64</v>
      </c>
    </row>
    <row r="56" spans="1:38" x14ac:dyDescent="0.25">
      <c r="A56" t="s">
        <v>198</v>
      </c>
      <c r="B56" t="s">
        <v>187</v>
      </c>
      <c r="C56" t="s">
        <v>49</v>
      </c>
      <c r="D56">
        <v>22</v>
      </c>
      <c r="E56" t="s">
        <v>188</v>
      </c>
      <c r="F56" t="s">
        <v>139</v>
      </c>
      <c r="G56" t="s">
        <v>109</v>
      </c>
      <c r="H56">
        <v>2016</v>
      </c>
      <c r="I56">
        <v>81290397269</v>
      </c>
      <c r="J56">
        <v>4</v>
      </c>
      <c r="K56">
        <v>4</v>
      </c>
      <c r="L56">
        <v>5</v>
      </c>
      <c r="M56">
        <v>4</v>
      </c>
      <c r="N56">
        <v>4</v>
      </c>
      <c r="O56">
        <v>3</v>
      </c>
      <c r="P56">
        <v>3</v>
      </c>
      <c r="Q56">
        <v>4</v>
      </c>
      <c r="R56">
        <v>4</v>
      </c>
      <c r="S56">
        <v>3</v>
      </c>
      <c r="T56" s="1">
        <v>4</v>
      </c>
      <c r="U56">
        <v>4</v>
      </c>
      <c r="V56">
        <v>4</v>
      </c>
      <c r="W56">
        <v>5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4</v>
      </c>
      <c r="AI56" s="2">
        <v>5</v>
      </c>
      <c r="AJ56">
        <v>4</v>
      </c>
      <c r="AK56">
        <v>4</v>
      </c>
      <c r="AL56" s="2">
        <f t="shared" si="0"/>
        <v>72</v>
      </c>
    </row>
    <row r="57" spans="1:38" x14ac:dyDescent="0.25">
      <c r="A57" t="s">
        <v>199</v>
      </c>
      <c r="B57" t="s">
        <v>200</v>
      </c>
      <c r="C57" t="s">
        <v>38</v>
      </c>
      <c r="D57">
        <v>23</v>
      </c>
      <c r="E57" t="s">
        <v>72</v>
      </c>
      <c r="F57" t="s">
        <v>40</v>
      </c>
      <c r="G57" t="s">
        <v>46</v>
      </c>
      <c r="H57">
        <v>2015</v>
      </c>
      <c r="I57">
        <v>81219103419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3</v>
      </c>
      <c r="Q57">
        <v>4</v>
      </c>
      <c r="R57">
        <v>4</v>
      </c>
      <c r="S57">
        <v>3</v>
      </c>
      <c r="T57" s="1">
        <v>3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 s="2">
        <v>5</v>
      </c>
      <c r="AJ57">
        <v>3</v>
      </c>
      <c r="AK57">
        <v>3</v>
      </c>
      <c r="AL57" s="2">
        <f t="shared" si="0"/>
        <v>63</v>
      </c>
    </row>
    <row r="58" spans="1:38" x14ac:dyDescent="0.25">
      <c r="A58" t="s">
        <v>201</v>
      </c>
      <c r="B58" t="s">
        <v>202</v>
      </c>
      <c r="C58" t="s">
        <v>38</v>
      </c>
      <c r="D58">
        <v>22</v>
      </c>
      <c r="E58" t="s">
        <v>88</v>
      </c>
      <c r="F58" t="s">
        <v>105</v>
      </c>
      <c r="G58" t="s">
        <v>41</v>
      </c>
      <c r="H58">
        <v>2015</v>
      </c>
      <c r="I58">
        <v>87881521094</v>
      </c>
      <c r="J58">
        <v>5</v>
      </c>
      <c r="K58">
        <v>5</v>
      </c>
      <c r="L58">
        <v>5</v>
      </c>
      <c r="M58">
        <v>5</v>
      </c>
      <c r="N58">
        <v>4</v>
      </c>
      <c r="O58">
        <v>4</v>
      </c>
      <c r="P58">
        <v>4</v>
      </c>
      <c r="Q58">
        <v>4</v>
      </c>
      <c r="R58">
        <v>2</v>
      </c>
      <c r="S58">
        <v>3</v>
      </c>
      <c r="T58" s="1">
        <v>4</v>
      </c>
      <c r="U58">
        <v>4</v>
      </c>
      <c r="V58">
        <v>5</v>
      </c>
      <c r="W58">
        <v>5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 s="2">
        <v>3</v>
      </c>
      <c r="AJ58">
        <v>4</v>
      </c>
      <c r="AK58">
        <v>4</v>
      </c>
      <c r="AL58" s="2">
        <f t="shared" si="0"/>
        <v>69</v>
      </c>
    </row>
    <row r="59" spans="1:38" x14ac:dyDescent="0.25">
      <c r="A59" t="s">
        <v>203</v>
      </c>
      <c r="B59" t="s">
        <v>204</v>
      </c>
      <c r="C59" t="s">
        <v>38</v>
      </c>
      <c r="D59">
        <v>22</v>
      </c>
      <c r="E59" t="s">
        <v>64</v>
      </c>
      <c r="F59" t="s">
        <v>117</v>
      </c>
      <c r="G59" t="s">
        <v>41</v>
      </c>
      <c r="H59">
        <v>2015</v>
      </c>
      <c r="I59">
        <v>87873043216</v>
      </c>
      <c r="J59">
        <v>5</v>
      </c>
      <c r="K59">
        <v>5</v>
      </c>
      <c r="L59">
        <v>5</v>
      </c>
      <c r="M59">
        <v>5</v>
      </c>
      <c r="N59">
        <v>5</v>
      </c>
      <c r="O59">
        <v>3</v>
      </c>
      <c r="P59">
        <v>3</v>
      </c>
      <c r="Q59">
        <v>5</v>
      </c>
      <c r="R59">
        <v>2</v>
      </c>
      <c r="S59">
        <v>1</v>
      </c>
      <c r="T59" s="1">
        <v>5</v>
      </c>
      <c r="U59">
        <v>3</v>
      </c>
      <c r="V59">
        <v>4</v>
      </c>
      <c r="W59">
        <v>5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 s="2">
        <v>3</v>
      </c>
      <c r="AJ59">
        <v>3</v>
      </c>
      <c r="AK59">
        <v>3</v>
      </c>
      <c r="AL59" s="2">
        <f t="shared" si="0"/>
        <v>54</v>
      </c>
    </row>
    <row r="60" spans="1:38" x14ac:dyDescent="0.25">
      <c r="A60" t="s">
        <v>205</v>
      </c>
      <c r="B60" t="s">
        <v>206</v>
      </c>
      <c r="C60" t="s">
        <v>49</v>
      </c>
      <c r="D60">
        <v>24</v>
      </c>
      <c r="E60" t="s">
        <v>207</v>
      </c>
      <c r="F60" t="s">
        <v>40</v>
      </c>
      <c r="G60" t="s">
        <v>46</v>
      </c>
      <c r="H60">
        <v>2015</v>
      </c>
      <c r="I60">
        <v>89637761979</v>
      </c>
      <c r="J60">
        <v>3</v>
      </c>
      <c r="K60">
        <v>4</v>
      </c>
      <c r="L60">
        <v>4</v>
      </c>
      <c r="M60">
        <v>4</v>
      </c>
      <c r="N60">
        <v>4</v>
      </c>
      <c r="O60">
        <v>3</v>
      </c>
      <c r="P60">
        <v>3</v>
      </c>
      <c r="Q60">
        <v>4</v>
      </c>
      <c r="R60">
        <v>4</v>
      </c>
      <c r="S60">
        <v>4</v>
      </c>
      <c r="T60" s="1">
        <v>4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4</v>
      </c>
      <c r="AC60">
        <v>4</v>
      </c>
      <c r="AD60">
        <v>3</v>
      </c>
      <c r="AE60">
        <v>4</v>
      </c>
      <c r="AF60">
        <v>3</v>
      </c>
      <c r="AG60">
        <v>3</v>
      </c>
      <c r="AH60">
        <v>3</v>
      </c>
      <c r="AI60" s="2">
        <v>3</v>
      </c>
      <c r="AJ60">
        <v>3</v>
      </c>
      <c r="AK60">
        <v>3</v>
      </c>
      <c r="AL60" s="2">
        <f t="shared" si="0"/>
        <v>54</v>
      </c>
    </row>
    <row r="61" spans="1:38" x14ac:dyDescent="0.25">
      <c r="A61" t="s">
        <v>208</v>
      </c>
      <c r="B61" t="s">
        <v>209</v>
      </c>
      <c r="C61" t="s">
        <v>49</v>
      </c>
      <c r="D61">
        <v>23</v>
      </c>
      <c r="E61" t="s">
        <v>88</v>
      </c>
      <c r="F61" t="s">
        <v>40</v>
      </c>
      <c r="G61" t="s">
        <v>46</v>
      </c>
      <c r="H61">
        <v>2014</v>
      </c>
      <c r="I61">
        <v>85770925379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1</v>
      </c>
      <c r="Q61">
        <v>5</v>
      </c>
      <c r="R61">
        <v>5</v>
      </c>
      <c r="S61">
        <v>5</v>
      </c>
      <c r="T61" s="1">
        <v>5</v>
      </c>
      <c r="U61">
        <v>5</v>
      </c>
      <c r="V61">
        <v>5</v>
      </c>
      <c r="W61">
        <v>5</v>
      </c>
      <c r="X61">
        <v>4</v>
      </c>
      <c r="Y61">
        <v>4</v>
      </c>
      <c r="Z61">
        <v>5</v>
      </c>
      <c r="AA61">
        <v>4</v>
      </c>
      <c r="AB61">
        <v>4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 s="2">
        <v>4</v>
      </c>
      <c r="AJ61">
        <v>5</v>
      </c>
      <c r="AK61">
        <v>5</v>
      </c>
      <c r="AL61" s="2">
        <f t="shared" si="0"/>
        <v>80</v>
      </c>
    </row>
    <row r="62" spans="1:38" x14ac:dyDescent="0.25">
      <c r="A62" t="s">
        <v>210</v>
      </c>
      <c r="B62" t="s">
        <v>211</v>
      </c>
      <c r="C62" t="s">
        <v>49</v>
      </c>
      <c r="D62">
        <v>24</v>
      </c>
      <c r="E62" t="s">
        <v>212</v>
      </c>
      <c r="F62" t="s">
        <v>40</v>
      </c>
      <c r="G62" t="s">
        <v>41</v>
      </c>
      <c r="H62">
        <v>2016</v>
      </c>
      <c r="I62">
        <v>85717414853</v>
      </c>
      <c r="J62">
        <v>3</v>
      </c>
      <c r="K62">
        <v>4</v>
      </c>
      <c r="L62">
        <v>4</v>
      </c>
      <c r="M62">
        <v>4</v>
      </c>
      <c r="N62">
        <v>3</v>
      </c>
      <c r="O62">
        <v>3</v>
      </c>
      <c r="P62">
        <v>3</v>
      </c>
      <c r="Q62">
        <v>4</v>
      </c>
      <c r="R62">
        <v>4</v>
      </c>
      <c r="S62">
        <v>3</v>
      </c>
      <c r="T62" s="1">
        <v>3</v>
      </c>
      <c r="U62">
        <v>4</v>
      </c>
      <c r="V62">
        <v>4</v>
      </c>
      <c r="W62">
        <v>3</v>
      </c>
      <c r="X62">
        <v>3</v>
      </c>
      <c r="Y62">
        <v>4</v>
      </c>
      <c r="Z62">
        <v>5</v>
      </c>
      <c r="AA62">
        <v>4</v>
      </c>
      <c r="AB62">
        <v>4</v>
      </c>
      <c r="AC62">
        <v>4</v>
      </c>
      <c r="AD62">
        <v>3</v>
      </c>
      <c r="AE62">
        <v>3</v>
      </c>
      <c r="AF62">
        <v>4</v>
      </c>
      <c r="AG62">
        <v>3</v>
      </c>
      <c r="AH62">
        <v>3</v>
      </c>
      <c r="AI62" s="2">
        <v>4</v>
      </c>
      <c r="AJ62">
        <v>4</v>
      </c>
      <c r="AK62">
        <v>4</v>
      </c>
      <c r="AL62" s="2">
        <f t="shared" si="0"/>
        <v>63</v>
      </c>
    </row>
    <row r="63" spans="1:38" x14ac:dyDescent="0.25">
      <c r="A63" t="s">
        <v>213</v>
      </c>
      <c r="B63" t="s">
        <v>214</v>
      </c>
      <c r="C63" t="s">
        <v>49</v>
      </c>
      <c r="D63">
        <v>23</v>
      </c>
      <c r="E63" t="s">
        <v>215</v>
      </c>
      <c r="F63" t="s">
        <v>216</v>
      </c>
      <c r="G63" t="s">
        <v>109</v>
      </c>
      <c r="H63">
        <v>2015</v>
      </c>
      <c r="J63">
        <v>3</v>
      </c>
      <c r="K63">
        <v>5</v>
      </c>
      <c r="L63">
        <v>5</v>
      </c>
      <c r="M63">
        <v>5</v>
      </c>
      <c r="N63">
        <v>5</v>
      </c>
      <c r="O63">
        <v>4</v>
      </c>
      <c r="P63">
        <v>3</v>
      </c>
      <c r="Q63">
        <v>3</v>
      </c>
      <c r="R63">
        <v>3</v>
      </c>
      <c r="S63">
        <v>4</v>
      </c>
      <c r="T63" s="1">
        <v>4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4</v>
      </c>
      <c r="AG63">
        <v>3</v>
      </c>
      <c r="AH63">
        <v>2</v>
      </c>
      <c r="AI63" s="2">
        <v>4</v>
      </c>
      <c r="AJ63">
        <v>4</v>
      </c>
      <c r="AK63">
        <v>4</v>
      </c>
      <c r="AL63" s="2">
        <f t="shared" si="0"/>
        <v>54</v>
      </c>
    </row>
    <row r="64" spans="1:38" x14ac:dyDescent="0.25">
      <c r="A64" t="s">
        <v>217</v>
      </c>
      <c r="B64" t="s">
        <v>218</v>
      </c>
      <c r="C64" t="s">
        <v>38</v>
      </c>
      <c r="D64">
        <v>21</v>
      </c>
      <c r="E64" t="s">
        <v>88</v>
      </c>
      <c r="F64" t="s">
        <v>58</v>
      </c>
      <c r="G64" t="s">
        <v>41</v>
      </c>
      <c r="H64">
        <v>2016</v>
      </c>
      <c r="I64">
        <v>83806984423</v>
      </c>
      <c r="J64">
        <v>4</v>
      </c>
      <c r="K64">
        <v>4</v>
      </c>
      <c r="L64">
        <v>5</v>
      </c>
      <c r="M64">
        <v>5</v>
      </c>
      <c r="N64">
        <v>5</v>
      </c>
      <c r="O64">
        <v>3</v>
      </c>
      <c r="P64">
        <v>4</v>
      </c>
      <c r="Q64">
        <v>5</v>
      </c>
      <c r="R64">
        <v>5</v>
      </c>
      <c r="S64">
        <v>5</v>
      </c>
      <c r="T64" s="1">
        <v>5</v>
      </c>
      <c r="U64">
        <v>4</v>
      </c>
      <c r="V64">
        <v>5</v>
      </c>
      <c r="W64">
        <v>4</v>
      </c>
      <c r="X64">
        <v>3</v>
      </c>
      <c r="Y64">
        <v>4</v>
      </c>
      <c r="Z64">
        <v>5</v>
      </c>
      <c r="AA64">
        <v>4</v>
      </c>
      <c r="AB64">
        <v>3</v>
      </c>
      <c r="AC64">
        <v>5</v>
      </c>
      <c r="AD64">
        <v>5</v>
      </c>
      <c r="AE64">
        <v>5</v>
      </c>
      <c r="AF64">
        <v>4</v>
      </c>
      <c r="AG64">
        <v>3</v>
      </c>
      <c r="AH64">
        <v>3</v>
      </c>
      <c r="AI64" s="2">
        <v>4</v>
      </c>
      <c r="AJ64">
        <v>5</v>
      </c>
      <c r="AK64">
        <v>4</v>
      </c>
      <c r="AL64" s="2">
        <f t="shared" si="0"/>
        <v>70</v>
      </c>
    </row>
    <row r="65" spans="1:38" x14ac:dyDescent="0.25">
      <c r="A65" t="s">
        <v>219</v>
      </c>
      <c r="B65" t="s">
        <v>220</v>
      </c>
      <c r="C65" t="s">
        <v>38</v>
      </c>
      <c r="D65">
        <v>19</v>
      </c>
      <c r="E65" t="s">
        <v>88</v>
      </c>
      <c r="F65" t="s">
        <v>221</v>
      </c>
      <c r="G65" t="s">
        <v>46</v>
      </c>
      <c r="H65">
        <v>2015</v>
      </c>
      <c r="J65">
        <v>4</v>
      </c>
      <c r="K65">
        <v>5</v>
      </c>
      <c r="L65">
        <v>5</v>
      </c>
      <c r="M65">
        <v>5</v>
      </c>
      <c r="N65">
        <v>4</v>
      </c>
      <c r="O65">
        <v>3</v>
      </c>
      <c r="P65">
        <v>3</v>
      </c>
      <c r="Q65">
        <v>4</v>
      </c>
      <c r="R65">
        <v>4</v>
      </c>
      <c r="S65">
        <v>5</v>
      </c>
      <c r="T65" s="1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5</v>
      </c>
      <c r="AF65">
        <v>4</v>
      </c>
      <c r="AG65">
        <v>4</v>
      </c>
      <c r="AH65">
        <v>4</v>
      </c>
      <c r="AI65" s="2">
        <v>4</v>
      </c>
      <c r="AJ65">
        <v>4</v>
      </c>
      <c r="AK65">
        <v>5</v>
      </c>
      <c r="AL65" s="2">
        <f t="shared" si="0"/>
        <v>70</v>
      </c>
    </row>
    <row r="66" spans="1:38" x14ac:dyDescent="0.25">
      <c r="A66" t="s">
        <v>222</v>
      </c>
      <c r="B66" t="s">
        <v>223</v>
      </c>
      <c r="C66" t="s">
        <v>49</v>
      </c>
      <c r="D66">
        <v>23</v>
      </c>
      <c r="E66" t="s">
        <v>88</v>
      </c>
      <c r="F66" t="s">
        <v>40</v>
      </c>
      <c r="G66" t="s">
        <v>109</v>
      </c>
      <c r="H66">
        <v>2015</v>
      </c>
      <c r="I66">
        <v>81294113247</v>
      </c>
      <c r="J66">
        <v>5</v>
      </c>
      <c r="K66">
        <v>5</v>
      </c>
      <c r="L66">
        <v>5</v>
      </c>
      <c r="M66">
        <v>5</v>
      </c>
      <c r="N66">
        <v>5</v>
      </c>
      <c r="O66">
        <v>4</v>
      </c>
      <c r="P66">
        <v>3</v>
      </c>
      <c r="Q66">
        <v>5</v>
      </c>
      <c r="R66">
        <v>4</v>
      </c>
      <c r="S66">
        <v>4</v>
      </c>
      <c r="T66" s="1">
        <v>3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4</v>
      </c>
      <c r="AH66">
        <v>4</v>
      </c>
      <c r="AI66" s="2">
        <v>3</v>
      </c>
      <c r="AJ66">
        <v>5</v>
      </c>
      <c r="AK66">
        <v>5</v>
      </c>
      <c r="AL66" s="2">
        <f t="shared" si="0"/>
        <v>81</v>
      </c>
    </row>
    <row r="67" spans="1:38" x14ac:dyDescent="0.25">
      <c r="A67" t="s">
        <v>224</v>
      </c>
      <c r="B67" t="s">
        <v>225</v>
      </c>
      <c r="C67" t="s">
        <v>49</v>
      </c>
      <c r="D67">
        <v>21</v>
      </c>
      <c r="E67" t="s">
        <v>44</v>
      </c>
      <c r="F67" t="s">
        <v>175</v>
      </c>
      <c r="G67" t="s">
        <v>91</v>
      </c>
      <c r="H67">
        <v>2015</v>
      </c>
      <c r="I67">
        <v>81210277572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 s="1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 s="2">
        <v>3</v>
      </c>
      <c r="AJ67">
        <v>4</v>
      </c>
      <c r="AK67">
        <v>4</v>
      </c>
      <c r="AL67" s="2">
        <f t="shared" ref="AL67:AL101" si="1">SUM(U67:AK67)</f>
        <v>67</v>
      </c>
    </row>
    <row r="68" spans="1:38" x14ac:dyDescent="0.25">
      <c r="A68" t="s">
        <v>226</v>
      </c>
      <c r="B68" t="s">
        <v>227</v>
      </c>
      <c r="C68" t="s">
        <v>38</v>
      </c>
      <c r="D68">
        <v>23</v>
      </c>
      <c r="E68" t="s">
        <v>88</v>
      </c>
      <c r="F68" t="s">
        <v>82</v>
      </c>
      <c r="G68" t="s">
        <v>46</v>
      </c>
      <c r="H68">
        <v>2015</v>
      </c>
      <c r="I68">
        <v>85945091718</v>
      </c>
      <c r="J68">
        <v>5</v>
      </c>
      <c r="K68">
        <v>4</v>
      </c>
      <c r="L68">
        <v>4</v>
      </c>
      <c r="M68">
        <v>4</v>
      </c>
      <c r="N68">
        <v>4</v>
      </c>
      <c r="O68">
        <v>2</v>
      </c>
      <c r="P68">
        <v>1</v>
      </c>
      <c r="Q68">
        <v>2</v>
      </c>
      <c r="R68">
        <v>2</v>
      </c>
      <c r="S68">
        <v>1</v>
      </c>
      <c r="T68" s="1">
        <v>4</v>
      </c>
      <c r="U68">
        <v>5</v>
      </c>
      <c r="V68">
        <v>5</v>
      </c>
      <c r="W68">
        <v>5</v>
      </c>
      <c r="X68">
        <v>4</v>
      </c>
      <c r="Y68">
        <v>4</v>
      </c>
      <c r="Z68">
        <v>4</v>
      </c>
      <c r="AA68">
        <v>4</v>
      </c>
      <c r="AB68">
        <v>3</v>
      </c>
      <c r="AC68">
        <v>3</v>
      </c>
      <c r="AD68">
        <v>3</v>
      </c>
      <c r="AE68">
        <v>4</v>
      </c>
      <c r="AF68">
        <v>5</v>
      </c>
      <c r="AG68">
        <v>2</v>
      </c>
      <c r="AH68">
        <v>4</v>
      </c>
      <c r="AI68" s="2">
        <v>3</v>
      </c>
      <c r="AJ68">
        <v>3</v>
      </c>
      <c r="AK68">
        <v>4</v>
      </c>
      <c r="AL68" s="2">
        <f t="shared" si="1"/>
        <v>65</v>
      </c>
    </row>
    <row r="69" spans="1:38" x14ac:dyDescent="0.25">
      <c r="A69" t="s">
        <v>228</v>
      </c>
      <c r="B69" t="s">
        <v>229</v>
      </c>
      <c r="C69" t="s">
        <v>49</v>
      </c>
      <c r="D69">
        <v>22</v>
      </c>
      <c r="E69" t="s">
        <v>88</v>
      </c>
      <c r="F69" t="s">
        <v>230</v>
      </c>
      <c r="G69" t="s">
        <v>231</v>
      </c>
      <c r="H69">
        <v>2015</v>
      </c>
      <c r="I69">
        <v>81288142810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1</v>
      </c>
      <c r="T69" s="1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s="2">
        <v>3</v>
      </c>
      <c r="AJ69">
        <v>1</v>
      </c>
      <c r="AK69">
        <v>1</v>
      </c>
      <c r="AL69" s="2">
        <f t="shared" si="1"/>
        <v>19</v>
      </c>
    </row>
    <row r="70" spans="1:38" x14ac:dyDescent="0.25">
      <c r="A70" t="s">
        <v>232</v>
      </c>
      <c r="B70" t="s">
        <v>233</v>
      </c>
      <c r="C70" t="s">
        <v>49</v>
      </c>
      <c r="D70">
        <v>20</v>
      </c>
      <c r="E70" t="s">
        <v>88</v>
      </c>
      <c r="F70" t="s">
        <v>221</v>
      </c>
      <c r="G70" t="s">
        <v>46</v>
      </c>
      <c r="H70">
        <v>2015</v>
      </c>
      <c r="I70">
        <v>87784296779</v>
      </c>
      <c r="J70">
        <v>4</v>
      </c>
      <c r="K70">
        <v>5</v>
      </c>
      <c r="L70">
        <v>5</v>
      </c>
      <c r="M70">
        <v>4</v>
      </c>
      <c r="N70">
        <v>5</v>
      </c>
      <c r="O70">
        <v>5</v>
      </c>
      <c r="P70">
        <v>5</v>
      </c>
      <c r="Q70">
        <v>4</v>
      </c>
      <c r="R70">
        <v>5</v>
      </c>
      <c r="S70">
        <v>4</v>
      </c>
      <c r="T70" s="1">
        <v>4</v>
      </c>
      <c r="U70">
        <v>5</v>
      </c>
      <c r="V70">
        <v>5</v>
      </c>
      <c r="W70">
        <v>5</v>
      </c>
      <c r="X70">
        <v>4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4</v>
      </c>
      <c r="AG70">
        <v>3</v>
      </c>
      <c r="AH70">
        <v>4</v>
      </c>
      <c r="AI70" s="2">
        <v>3</v>
      </c>
      <c r="AJ70">
        <v>4</v>
      </c>
      <c r="AK70">
        <v>4</v>
      </c>
      <c r="AL70" s="2">
        <f t="shared" si="1"/>
        <v>76</v>
      </c>
    </row>
    <row r="71" spans="1:38" x14ac:dyDescent="0.25">
      <c r="A71" t="s">
        <v>234</v>
      </c>
      <c r="B71" t="s">
        <v>235</v>
      </c>
      <c r="C71" t="s">
        <v>38</v>
      </c>
      <c r="D71">
        <v>23</v>
      </c>
      <c r="E71" t="s">
        <v>88</v>
      </c>
      <c r="F71" t="s">
        <v>236</v>
      </c>
      <c r="G71" t="s">
        <v>54</v>
      </c>
      <c r="H71">
        <v>2015</v>
      </c>
      <c r="J71">
        <v>5</v>
      </c>
      <c r="K71">
        <v>4</v>
      </c>
      <c r="L71">
        <v>4</v>
      </c>
      <c r="M71">
        <v>4</v>
      </c>
      <c r="N71">
        <v>4</v>
      </c>
      <c r="O71">
        <v>3</v>
      </c>
      <c r="P71">
        <v>2</v>
      </c>
      <c r="Q71">
        <v>3</v>
      </c>
      <c r="R71">
        <v>3</v>
      </c>
      <c r="S71">
        <v>4</v>
      </c>
      <c r="T71" s="1">
        <v>4</v>
      </c>
      <c r="U71">
        <v>4</v>
      </c>
      <c r="V71">
        <v>5</v>
      </c>
      <c r="W71">
        <v>3</v>
      </c>
      <c r="X71">
        <v>4</v>
      </c>
      <c r="Y71">
        <v>4</v>
      </c>
      <c r="Z71">
        <v>5</v>
      </c>
      <c r="AA71">
        <v>4</v>
      </c>
      <c r="AB71">
        <v>4</v>
      </c>
      <c r="AC71">
        <v>4</v>
      </c>
      <c r="AD71">
        <v>5</v>
      </c>
      <c r="AE71">
        <v>4</v>
      </c>
      <c r="AF71">
        <v>5</v>
      </c>
      <c r="AG71">
        <v>4</v>
      </c>
      <c r="AH71">
        <v>2</v>
      </c>
      <c r="AI71" s="2">
        <v>1</v>
      </c>
      <c r="AJ71">
        <v>4</v>
      </c>
      <c r="AK71">
        <v>4</v>
      </c>
      <c r="AL71" s="2">
        <f t="shared" si="1"/>
        <v>66</v>
      </c>
    </row>
    <row r="72" spans="1:38" x14ac:dyDescent="0.25">
      <c r="A72" t="s">
        <v>237</v>
      </c>
      <c r="B72" t="s">
        <v>238</v>
      </c>
      <c r="C72" t="s">
        <v>38</v>
      </c>
      <c r="D72">
        <v>20</v>
      </c>
      <c r="E72" t="s">
        <v>88</v>
      </c>
      <c r="F72" t="s">
        <v>221</v>
      </c>
      <c r="G72" t="s">
        <v>54</v>
      </c>
      <c r="H72">
        <v>2016</v>
      </c>
      <c r="I72">
        <v>87875012080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3</v>
      </c>
      <c r="Q72">
        <v>3</v>
      </c>
      <c r="R72">
        <v>4</v>
      </c>
      <c r="S72">
        <v>3</v>
      </c>
      <c r="T72" s="1">
        <v>4</v>
      </c>
      <c r="U72">
        <v>4</v>
      </c>
      <c r="V72">
        <v>4</v>
      </c>
      <c r="W72">
        <v>3</v>
      </c>
      <c r="X72">
        <v>3</v>
      </c>
      <c r="Y72">
        <v>3</v>
      </c>
      <c r="Z72">
        <v>3</v>
      </c>
      <c r="AA72">
        <v>4</v>
      </c>
      <c r="AB72">
        <v>4</v>
      </c>
      <c r="AC72">
        <v>4</v>
      </c>
      <c r="AD72">
        <v>3</v>
      </c>
      <c r="AE72">
        <v>3</v>
      </c>
      <c r="AF72">
        <v>3</v>
      </c>
      <c r="AG72">
        <v>3</v>
      </c>
      <c r="AH72">
        <v>2</v>
      </c>
      <c r="AI72" s="2">
        <v>3</v>
      </c>
      <c r="AJ72">
        <v>3</v>
      </c>
      <c r="AK72">
        <v>3</v>
      </c>
      <c r="AL72" s="2">
        <f t="shared" si="1"/>
        <v>55</v>
      </c>
    </row>
    <row r="73" spans="1:38" x14ac:dyDescent="0.25">
      <c r="A73" t="s">
        <v>239</v>
      </c>
      <c r="B73" t="s">
        <v>240</v>
      </c>
      <c r="C73" t="s">
        <v>38</v>
      </c>
      <c r="D73">
        <v>22</v>
      </c>
      <c r="E73" t="s">
        <v>88</v>
      </c>
      <c r="F73" t="s">
        <v>40</v>
      </c>
      <c r="G73" t="s">
        <v>46</v>
      </c>
      <c r="H73">
        <v>2015</v>
      </c>
      <c r="I73">
        <v>83893321818</v>
      </c>
      <c r="J73">
        <v>4</v>
      </c>
      <c r="K73">
        <v>5</v>
      </c>
      <c r="L73">
        <v>5</v>
      </c>
      <c r="M73">
        <v>4</v>
      </c>
      <c r="N73">
        <v>5</v>
      </c>
      <c r="O73">
        <v>4</v>
      </c>
      <c r="P73">
        <v>3</v>
      </c>
      <c r="Q73">
        <v>5</v>
      </c>
      <c r="R73">
        <v>4</v>
      </c>
      <c r="S73">
        <v>4</v>
      </c>
      <c r="T73" s="1">
        <v>3</v>
      </c>
      <c r="U73">
        <v>4</v>
      </c>
      <c r="V73">
        <v>5</v>
      </c>
      <c r="W73">
        <v>4</v>
      </c>
      <c r="X73">
        <v>4</v>
      </c>
      <c r="Y73">
        <v>5</v>
      </c>
      <c r="Z73">
        <v>4</v>
      </c>
      <c r="AA73">
        <v>4</v>
      </c>
      <c r="AB73">
        <v>4</v>
      </c>
      <c r="AC73">
        <v>5</v>
      </c>
      <c r="AD73">
        <v>4</v>
      </c>
      <c r="AE73">
        <v>4</v>
      </c>
      <c r="AF73">
        <v>4</v>
      </c>
      <c r="AG73">
        <v>3</v>
      </c>
      <c r="AH73">
        <v>4</v>
      </c>
      <c r="AI73" s="2">
        <v>2</v>
      </c>
      <c r="AJ73">
        <v>4</v>
      </c>
      <c r="AK73">
        <v>4</v>
      </c>
      <c r="AL73" s="2">
        <f t="shared" si="1"/>
        <v>68</v>
      </c>
    </row>
    <row r="74" spans="1:38" x14ac:dyDescent="0.25">
      <c r="A74" t="s">
        <v>241</v>
      </c>
      <c r="B74" t="s">
        <v>242</v>
      </c>
      <c r="C74" t="s">
        <v>49</v>
      </c>
      <c r="D74">
        <v>19</v>
      </c>
      <c r="E74" t="s">
        <v>88</v>
      </c>
      <c r="F74" t="s">
        <v>243</v>
      </c>
      <c r="G74" t="s">
        <v>69</v>
      </c>
      <c r="H74">
        <v>2015</v>
      </c>
      <c r="J74">
        <v>4</v>
      </c>
      <c r="K74">
        <v>4</v>
      </c>
      <c r="L74">
        <v>4</v>
      </c>
      <c r="M74">
        <v>4</v>
      </c>
      <c r="N74">
        <v>5</v>
      </c>
      <c r="O74">
        <v>3</v>
      </c>
      <c r="P74">
        <v>3</v>
      </c>
      <c r="Q74">
        <v>4</v>
      </c>
      <c r="R74">
        <v>4</v>
      </c>
      <c r="S74">
        <v>4</v>
      </c>
      <c r="T74" s="1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>
        <v>3</v>
      </c>
      <c r="AG74">
        <v>4</v>
      </c>
      <c r="AH74">
        <v>3</v>
      </c>
      <c r="AI74" s="2">
        <v>2</v>
      </c>
      <c r="AJ74">
        <v>4</v>
      </c>
      <c r="AK74">
        <v>4</v>
      </c>
      <c r="AL74" s="2">
        <f t="shared" si="1"/>
        <v>61</v>
      </c>
    </row>
    <row r="75" spans="1:38" x14ac:dyDescent="0.25">
      <c r="A75" t="s">
        <v>244</v>
      </c>
      <c r="B75" t="s">
        <v>245</v>
      </c>
      <c r="C75" t="s">
        <v>49</v>
      </c>
      <c r="D75">
        <v>25</v>
      </c>
      <c r="E75" t="s">
        <v>72</v>
      </c>
      <c r="F75" t="s">
        <v>105</v>
      </c>
      <c r="G75" t="s">
        <v>41</v>
      </c>
      <c r="H75">
        <v>2015</v>
      </c>
      <c r="I75">
        <v>87788117271</v>
      </c>
      <c r="J75">
        <v>4</v>
      </c>
      <c r="K75">
        <v>4</v>
      </c>
      <c r="L75">
        <v>4</v>
      </c>
      <c r="M75">
        <v>4</v>
      </c>
      <c r="N75">
        <v>3</v>
      </c>
      <c r="O75">
        <v>3</v>
      </c>
      <c r="P75">
        <v>3</v>
      </c>
      <c r="Q75">
        <v>3</v>
      </c>
      <c r="R75">
        <v>3</v>
      </c>
      <c r="S75">
        <v>4</v>
      </c>
      <c r="T75" s="1">
        <v>4</v>
      </c>
      <c r="U75">
        <v>4</v>
      </c>
      <c r="V75">
        <v>5</v>
      </c>
      <c r="W75">
        <v>4</v>
      </c>
      <c r="X75">
        <v>4</v>
      </c>
      <c r="Y75">
        <v>4</v>
      </c>
      <c r="Z75">
        <v>5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2</v>
      </c>
      <c r="AH75">
        <v>4</v>
      </c>
      <c r="AI75" s="2">
        <v>1</v>
      </c>
      <c r="AJ75">
        <v>4</v>
      </c>
      <c r="AK75">
        <v>4</v>
      </c>
      <c r="AL75" s="2">
        <f t="shared" si="1"/>
        <v>65</v>
      </c>
    </row>
    <row r="76" spans="1:38" x14ac:dyDescent="0.25">
      <c r="A76" t="s">
        <v>246</v>
      </c>
      <c r="B76" t="s">
        <v>247</v>
      </c>
      <c r="C76" t="s">
        <v>38</v>
      </c>
      <c r="D76">
        <v>22</v>
      </c>
      <c r="E76" t="s">
        <v>88</v>
      </c>
      <c r="F76" t="s">
        <v>248</v>
      </c>
      <c r="G76" t="s">
        <v>46</v>
      </c>
      <c r="H76">
        <v>2015</v>
      </c>
      <c r="I76">
        <v>87788110931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4</v>
      </c>
      <c r="Q76">
        <v>5</v>
      </c>
      <c r="R76">
        <v>5</v>
      </c>
      <c r="S76">
        <v>4</v>
      </c>
      <c r="T76" s="1">
        <v>5</v>
      </c>
      <c r="U76">
        <v>5</v>
      </c>
      <c r="V76">
        <v>5</v>
      </c>
      <c r="W76">
        <v>4</v>
      </c>
      <c r="X76">
        <v>5</v>
      </c>
      <c r="Y76">
        <v>5</v>
      </c>
      <c r="Z76">
        <v>5</v>
      </c>
      <c r="AA76">
        <v>4</v>
      </c>
      <c r="AB76">
        <v>4</v>
      </c>
      <c r="AC76">
        <v>5</v>
      </c>
      <c r="AD76">
        <v>5</v>
      </c>
      <c r="AE76">
        <v>5</v>
      </c>
      <c r="AF76">
        <v>4</v>
      </c>
      <c r="AG76">
        <v>4</v>
      </c>
      <c r="AH76">
        <v>4</v>
      </c>
      <c r="AI76" s="2">
        <v>4</v>
      </c>
      <c r="AJ76">
        <v>5</v>
      </c>
      <c r="AK76">
        <v>5</v>
      </c>
      <c r="AL76" s="2">
        <f t="shared" si="1"/>
        <v>78</v>
      </c>
    </row>
    <row r="77" spans="1:38" x14ac:dyDescent="0.25">
      <c r="A77" t="s">
        <v>249</v>
      </c>
      <c r="B77" t="s">
        <v>250</v>
      </c>
      <c r="C77" t="s">
        <v>49</v>
      </c>
      <c r="D77">
        <v>23</v>
      </c>
      <c r="E77" t="s">
        <v>88</v>
      </c>
      <c r="F77" t="s">
        <v>251</v>
      </c>
      <c r="G77" t="s">
        <v>46</v>
      </c>
      <c r="H77">
        <v>2016</v>
      </c>
      <c r="J77">
        <v>4</v>
      </c>
      <c r="K77">
        <v>5</v>
      </c>
      <c r="L77">
        <v>4</v>
      </c>
      <c r="M77">
        <v>4</v>
      </c>
      <c r="N77">
        <v>4</v>
      </c>
      <c r="O77">
        <v>4</v>
      </c>
      <c r="P77">
        <v>3</v>
      </c>
      <c r="Q77">
        <v>4</v>
      </c>
      <c r="R77">
        <v>4</v>
      </c>
      <c r="S77">
        <v>3</v>
      </c>
      <c r="T77" s="1">
        <v>2</v>
      </c>
      <c r="U77">
        <v>4</v>
      </c>
      <c r="V77">
        <v>3</v>
      </c>
      <c r="W77">
        <v>4</v>
      </c>
      <c r="X77">
        <v>3</v>
      </c>
      <c r="Y77">
        <v>3</v>
      </c>
      <c r="Z77">
        <v>4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4</v>
      </c>
      <c r="AG77">
        <v>3</v>
      </c>
      <c r="AH77">
        <v>3</v>
      </c>
      <c r="AI77" s="2">
        <v>2</v>
      </c>
      <c r="AJ77">
        <v>4</v>
      </c>
      <c r="AK77">
        <v>4</v>
      </c>
      <c r="AL77" s="2">
        <f t="shared" si="1"/>
        <v>60</v>
      </c>
    </row>
    <row r="78" spans="1:38" x14ac:dyDescent="0.25">
      <c r="A78" t="s">
        <v>252</v>
      </c>
      <c r="B78" t="s">
        <v>253</v>
      </c>
      <c r="C78" t="s">
        <v>49</v>
      </c>
      <c r="D78">
        <v>21</v>
      </c>
      <c r="E78" t="s">
        <v>88</v>
      </c>
      <c r="F78" t="s">
        <v>58</v>
      </c>
      <c r="G78" t="s">
        <v>109</v>
      </c>
      <c r="H78">
        <v>2015</v>
      </c>
      <c r="I78">
        <v>87882509120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3</v>
      </c>
      <c r="T78" s="1">
        <v>2</v>
      </c>
      <c r="U78">
        <v>4</v>
      </c>
      <c r="V78">
        <v>5</v>
      </c>
      <c r="W78">
        <v>5</v>
      </c>
      <c r="X78">
        <v>5</v>
      </c>
      <c r="Y78">
        <v>4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2</v>
      </c>
      <c r="AI78" s="2">
        <v>3</v>
      </c>
      <c r="AJ78">
        <v>4</v>
      </c>
      <c r="AK78">
        <v>5</v>
      </c>
      <c r="AL78" s="2">
        <f t="shared" si="1"/>
        <v>77</v>
      </c>
    </row>
    <row r="79" spans="1:38" x14ac:dyDescent="0.25">
      <c r="A79" t="s">
        <v>254</v>
      </c>
      <c r="B79" t="s">
        <v>255</v>
      </c>
      <c r="C79" t="s">
        <v>38</v>
      </c>
      <c r="D79">
        <v>24</v>
      </c>
      <c r="E79" t="s">
        <v>256</v>
      </c>
      <c r="F79" t="s">
        <v>257</v>
      </c>
      <c r="G79" t="s">
        <v>91</v>
      </c>
      <c r="H79">
        <v>2015</v>
      </c>
      <c r="I79">
        <v>87885206299</v>
      </c>
      <c r="J79">
        <v>4</v>
      </c>
      <c r="K79">
        <v>4</v>
      </c>
      <c r="L79">
        <v>5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 s="1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4</v>
      </c>
      <c r="AA79">
        <v>4</v>
      </c>
      <c r="AB79">
        <v>3</v>
      </c>
      <c r="AC79">
        <v>4</v>
      </c>
      <c r="AD79">
        <v>4</v>
      </c>
      <c r="AE79">
        <v>4</v>
      </c>
      <c r="AF79">
        <v>4</v>
      </c>
      <c r="AG79">
        <v>3</v>
      </c>
      <c r="AH79">
        <v>4</v>
      </c>
      <c r="AI79" s="2">
        <v>3</v>
      </c>
      <c r="AJ79">
        <v>4</v>
      </c>
      <c r="AK79">
        <v>4</v>
      </c>
      <c r="AL79" s="2">
        <f t="shared" si="1"/>
        <v>60</v>
      </c>
    </row>
    <row r="80" spans="1:38" x14ac:dyDescent="0.25">
      <c r="A80" t="s">
        <v>258</v>
      </c>
      <c r="B80" t="s">
        <v>259</v>
      </c>
      <c r="C80" t="s">
        <v>49</v>
      </c>
      <c r="D80">
        <v>22</v>
      </c>
      <c r="E80" t="s">
        <v>44</v>
      </c>
      <c r="F80" t="s">
        <v>65</v>
      </c>
      <c r="G80" t="s">
        <v>46</v>
      </c>
      <c r="H80">
        <v>2016</v>
      </c>
      <c r="I80">
        <v>81317572956</v>
      </c>
      <c r="J80">
        <v>5</v>
      </c>
      <c r="K80">
        <v>5</v>
      </c>
      <c r="L80">
        <v>5</v>
      </c>
      <c r="M80">
        <v>4</v>
      </c>
      <c r="N80">
        <v>3</v>
      </c>
      <c r="O80">
        <v>2</v>
      </c>
      <c r="P80">
        <v>2</v>
      </c>
      <c r="Q80">
        <v>4</v>
      </c>
      <c r="R80">
        <v>4</v>
      </c>
      <c r="S80">
        <v>5</v>
      </c>
      <c r="T80" s="1">
        <v>4</v>
      </c>
      <c r="U80">
        <v>4</v>
      </c>
      <c r="V80">
        <v>4</v>
      </c>
      <c r="W80">
        <v>3</v>
      </c>
      <c r="X80">
        <v>3</v>
      </c>
      <c r="Y80">
        <v>4</v>
      </c>
      <c r="Z80">
        <v>4</v>
      </c>
      <c r="AA80">
        <v>5</v>
      </c>
      <c r="AB80">
        <v>4</v>
      </c>
      <c r="AC80">
        <v>4</v>
      </c>
      <c r="AD80">
        <v>4</v>
      </c>
      <c r="AE80">
        <v>4</v>
      </c>
      <c r="AF80">
        <v>5</v>
      </c>
      <c r="AG80">
        <v>3</v>
      </c>
      <c r="AH80">
        <v>3</v>
      </c>
      <c r="AI80" s="2">
        <v>3</v>
      </c>
      <c r="AJ80">
        <v>5</v>
      </c>
      <c r="AK80">
        <v>5</v>
      </c>
      <c r="AL80" s="2">
        <f t="shared" si="1"/>
        <v>67</v>
      </c>
    </row>
    <row r="81" spans="1:38" x14ac:dyDescent="0.25">
      <c r="A81" t="s">
        <v>260</v>
      </c>
      <c r="B81" t="s">
        <v>261</v>
      </c>
      <c r="C81" t="s">
        <v>38</v>
      </c>
      <c r="D81">
        <v>22</v>
      </c>
      <c r="E81" t="s">
        <v>88</v>
      </c>
      <c r="F81" t="s">
        <v>139</v>
      </c>
      <c r="G81" t="s">
        <v>91</v>
      </c>
      <c r="H81">
        <v>2015</v>
      </c>
      <c r="I81">
        <v>87781219030</v>
      </c>
      <c r="J81">
        <v>5</v>
      </c>
      <c r="K81">
        <v>4</v>
      </c>
      <c r="L81">
        <v>4</v>
      </c>
      <c r="M81">
        <v>4</v>
      </c>
      <c r="N81">
        <v>4</v>
      </c>
      <c r="O81">
        <v>3</v>
      </c>
      <c r="P81">
        <v>3</v>
      </c>
      <c r="Q81">
        <v>4</v>
      </c>
      <c r="R81">
        <v>4</v>
      </c>
      <c r="S81">
        <v>3</v>
      </c>
      <c r="T81" s="1">
        <v>4</v>
      </c>
      <c r="U81">
        <v>4</v>
      </c>
      <c r="V81">
        <v>4</v>
      </c>
      <c r="W81">
        <v>4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3</v>
      </c>
      <c r="AG81">
        <v>4</v>
      </c>
      <c r="AH81">
        <v>2</v>
      </c>
      <c r="AI81" s="2">
        <v>3</v>
      </c>
      <c r="AJ81">
        <v>4</v>
      </c>
      <c r="AK81">
        <v>4</v>
      </c>
      <c r="AL81" s="2">
        <f t="shared" si="1"/>
        <v>60</v>
      </c>
    </row>
    <row r="82" spans="1:38" x14ac:dyDescent="0.25">
      <c r="A82" t="s">
        <v>262</v>
      </c>
      <c r="B82" t="s">
        <v>263</v>
      </c>
      <c r="C82" t="s">
        <v>38</v>
      </c>
      <c r="D82">
        <v>24</v>
      </c>
      <c r="E82" t="s">
        <v>134</v>
      </c>
      <c r="F82" t="s">
        <v>264</v>
      </c>
      <c r="G82" t="s">
        <v>54</v>
      </c>
      <c r="H82">
        <v>2015</v>
      </c>
      <c r="I82">
        <v>87781985845</v>
      </c>
      <c r="J82">
        <v>5</v>
      </c>
      <c r="K82">
        <v>4</v>
      </c>
      <c r="L82">
        <v>4</v>
      </c>
      <c r="M82">
        <v>5</v>
      </c>
      <c r="N82">
        <v>4</v>
      </c>
      <c r="O82">
        <v>3</v>
      </c>
      <c r="P82">
        <v>3</v>
      </c>
      <c r="Q82">
        <v>4</v>
      </c>
      <c r="R82">
        <v>4</v>
      </c>
      <c r="S82">
        <v>4</v>
      </c>
      <c r="T82" s="1">
        <v>4</v>
      </c>
      <c r="U82">
        <v>5</v>
      </c>
      <c r="V82">
        <v>5</v>
      </c>
      <c r="W82">
        <v>5</v>
      </c>
      <c r="X82">
        <v>4</v>
      </c>
      <c r="Y82">
        <v>4</v>
      </c>
      <c r="Z82">
        <v>4</v>
      </c>
      <c r="AA82">
        <v>4</v>
      </c>
      <c r="AB82">
        <v>4</v>
      </c>
      <c r="AC82">
        <v>3</v>
      </c>
      <c r="AD82">
        <v>4</v>
      </c>
      <c r="AE82">
        <v>4</v>
      </c>
      <c r="AF82">
        <v>5</v>
      </c>
      <c r="AG82">
        <v>3</v>
      </c>
      <c r="AH82">
        <v>3</v>
      </c>
      <c r="AI82" s="2">
        <v>3</v>
      </c>
      <c r="AJ82">
        <v>4</v>
      </c>
      <c r="AK82">
        <v>4</v>
      </c>
      <c r="AL82" s="2">
        <f t="shared" si="1"/>
        <v>68</v>
      </c>
    </row>
    <row r="83" spans="1:38" x14ac:dyDescent="0.25">
      <c r="A83" t="s">
        <v>265</v>
      </c>
      <c r="B83" t="s">
        <v>266</v>
      </c>
      <c r="C83" t="s">
        <v>38</v>
      </c>
      <c r="D83">
        <v>24</v>
      </c>
      <c r="E83" t="s">
        <v>267</v>
      </c>
      <c r="F83" t="s">
        <v>40</v>
      </c>
      <c r="G83" t="s">
        <v>41</v>
      </c>
      <c r="H83">
        <v>2015</v>
      </c>
      <c r="I83">
        <v>81294411992</v>
      </c>
      <c r="J83">
        <v>5</v>
      </c>
      <c r="K83">
        <v>5</v>
      </c>
      <c r="L83">
        <v>4</v>
      </c>
      <c r="M83">
        <v>4</v>
      </c>
      <c r="N83">
        <v>4</v>
      </c>
      <c r="O83">
        <v>3</v>
      </c>
      <c r="P83">
        <v>4</v>
      </c>
      <c r="Q83">
        <v>4</v>
      </c>
      <c r="R83">
        <v>4</v>
      </c>
      <c r="S83">
        <v>3</v>
      </c>
      <c r="T83" s="1">
        <v>4</v>
      </c>
      <c r="U83">
        <v>5</v>
      </c>
      <c r="V83">
        <v>5</v>
      </c>
      <c r="W83">
        <v>5</v>
      </c>
      <c r="X83">
        <v>5</v>
      </c>
      <c r="Y83">
        <v>5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3</v>
      </c>
      <c r="AI83" s="2">
        <v>5</v>
      </c>
      <c r="AJ83">
        <v>4</v>
      </c>
      <c r="AK83">
        <v>5</v>
      </c>
      <c r="AL83" s="2">
        <f t="shared" si="1"/>
        <v>74</v>
      </c>
    </row>
    <row r="84" spans="1:38" x14ac:dyDescent="0.25">
      <c r="A84" t="s">
        <v>268</v>
      </c>
      <c r="B84" t="s">
        <v>269</v>
      </c>
      <c r="C84" t="s">
        <v>38</v>
      </c>
      <c r="D84">
        <v>23</v>
      </c>
      <c r="E84" t="s">
        <v>44</v>
      </c>
      <c r="F84" t="s">
        <v>40</v>
      </c>
      <c r="G84" t="s">
        <v>46</v>
      </c>
      <c r="H84">
        <v>2015</v>
      </c>
      <c r="I84">
        <v>87788116730</v>
      </c>
      <c r="J84">
        <v>5</v>
      </c>
      <c r="K84">
        <v>5</v>
      </c>
      <c r="L84">
        <v>4</v>
      </c>
      <c r="M84">
        <v>4</v>
      </c>
      <c r="N84">
        <v>3</v>
      </c>
      <c r="O84">
        <v>3</v>
      </c>
      <c r="P84">
        <v>3</v>
      </c>
      <c r="Q84">
        <v>4</v>
      </c>
      <c r="R84">
        <v>4</v>
      </c>
      <c r="S84">
        <v>5</v>
      </c>
      <c r="T84" s="1">
        <v>2</v>
      </c>
      <c r="U84">
        <v>5</v>
      </c>
      <c r="V84">
        <v>5</v>
      </c>
      <c r="W84">
        <v>5</v>
      </c>
      <c r="X84">
        <v>4</v>
      </c>
      <c r="Y84">
        <v>4</v>
      </c>
      <c r="Z84">
        <v>4</v>
      </c>
      <c r="AA84">
        <v>4</v>
      </c>
      <c r="AB84">
        <v>3</v>
      </c>
      <c r="AC84">
        <v>3</v>
      </c>
      <c r="AD84">
        <v>3</v>
      </c>
      <c r="AE84">
        <v>3</v>
      </c>
      <c r="AF84">
        <v>5</v>
      </c>
      <c r="AG84">
        <v>5</v>
      </c>
      <c r="AH84">
        <v>3</v>
      </c>
      <c r="AI84" s="2">
        <v>5</v>
      </c>
      <c r="AJ84">
        <v>3</v>
      </c>
      <c r="AK84">
        <v>4</v>
      </c>
      <c r="AL84" s="2">
        <f t="shared" si="1"/>
        <v>68</v>
      </c>
    </row>
    <row r="85" spans="1:38" x14ac:dyDescent="0.25">
      <c r="A85" t="s">
        <v>270</v>
      </c>
      <c r="B85" t="s">
        <v>271</v>
      </c>
      <c r="C85" t="s">
        <v>49</v>
      </c>
      <c r="D85">
        <v>21</v>
      </c>
      <c r="E85" t="s">
        <v>267</v>
      </c>
      <c r="F85" t="s">
        <v>40</v>
      </c>
      <c r="G85" t="s">
        <v>46</v>
      </c>
      <c r="H85">
        <v>2016</v>
      </c>
      <c r="J85">
        <v>4</v>
      </c>
      <c r="K85">
        <v>4</v>
      </c>
      <c r="L85">
        <v>5</v>
      </c>
      <c r="M85">
        <v>4</v>
      </c>
      <c r="N85">
        <v>4</v>
      </c>
      <c r="O85">
        <v>3</v>
      </c>
      <c r="P85">
        <v>3</v>
      </c>
      <c r="Q85">
        <v>4</v>
      </c>
      <c r="R85">
        <v>4</v>
      </c>
      <c r="S85">
        <v>3</v>
      </c>
      <c r="T85" s="1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5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3</v>
      </c>
      <c r="AH85">
        <v>3</v>
      </c>
      <c r="AI85" s="2">
        <v>4</v>
      </c>
      <c r="AJ85">
        <v>4</v>
      </c>
      <c r="AK85">
        <v>4</v>
      </c>
      <c r="AL85" s="2">
        <f t="shared" si="1"/>
        <v>66</v>
      </c>
    </row>
    <row r="86" spans="1:38" x14ac:dyDescent="0.25">
      <c r="A86" t="s">
        <v>272</v>
      </c>
      <c r="B86" t="s">
        <v>273</v>
      </c>
      <c r="C86" t="s">
        <v>38</v>
      </c>
      <c r="D86">
        <v>23</v>
      </c>
      <c r="E86" t="s">
        <v>274</v>
      </c>
      <c r="F86" t="s">
        <v>105</v>
      </c>
      <c r="G86" t="s">
        <v>46</v>
      </c>
      <c r="H86">
        <v>2015</v>
      </c>
      <c r="I86">
        <v>83807882187</v>
      </c>
      <c r="J86">
        <v>5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 s="1">
        <v>4</v>
      </c>
      <c r="U86">
        <v>4</v>
      </c>
      <c r="V86">
        <v>5</v>
      </c>
      <c r="W86">
        <v>5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5</v>
      </c>
      <c r="AF86">
        <v>4</v>
      </c>
      <c r="AG86">
        <v>3</v>
      </c>
      <c r="AH86">
        <v>4</v>
      </c>
      <c r="AI86" s="2">
        <v>4</v>
      </c>
      <c r="AJ86">
        <v>4</v>
      </c>
      <c r="AK86">
        <v>4</v>
      </c>
      <c r="AL86" s="2">
        <f t="shared" si="1"/>
        <v>70</v>
      </c>
    </row>
    <row r="87" spans="1:38" x14ac:dyDescent="0.25">
      <c r="A87" t="s">
        <v>275</v>
      </c>
      <c r="B87" t="s">
        <v>276</v>
      </c>
      <c r="C87" t="s">
        <v>49</v>
      </c>
      <c r="D87">
        <v>25</v>
      </c>
      <c r="E87" t="s">
        <v>72</v>
      </c>
      <c r="F87" t="s">
        <v>65</v>
      </c>
      <c r="G87" t="s">
        <v>91</v>
      </c>
      <c r="H87">
        <v>2015</v>
      </c>
      <c r="I87">
        <v>89639784045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 s="1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 s="2">
        <v>4</v>
      </c>
      <c r="AJ87">
        <v>5</v>
      </c>
      <c r="AK87">
        <v>5</v>
      </c>
      <c r="AL87" s="2">
        <f t="shared" si="1"/>
        <v>84</v>
      </c>
    </row>
    <row r="88" spans="1:38" x14ac:dyDescent="0.25">
      <c r="A88" t="s">
        <v>277</v>
      </c>
      <c r="B88" t="s">
        <v>278</v>
      </c>
      <c r="C88" t="s">
        <v>49</v>
      </c>
      <c r="D88">
        <v>19</v>
      </c>
      <c r="E88" t="s">
        <v>279</v>
      </c>
      <c r="F88" t="s">
        <v>280</v>
      </c>
      <c r="G88" t="s">
        <v>46</v>
      </c>
      <c r="H88">
        <v>2016</v>
      </c>
      <c r="I88">
        <v>85222504888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3</v>
      </c>
      <c r="Q88">
        <v>4</v>
      </c>
      <c r="R88">
        <v>3</v>
      </c>
      <c r="S88">
        <v>5</v>
      </c>
      <c r="T88" s="1">
        <v>3</v>
      </c>
      <c r="U88">
        <v>4</v>
      </c>
      <c r="V88">
        <v>4</v>
      </c>
      <c r="W88">
        <v>3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3</v>
      </c>
      <c r="AE88">
        <v>4</v>
      </c>
      <c r="AF88">
        <v>3</v>
      </c>
      <c r="AG88">
        <v>2</v>
      </c>
      <c r="AH88">
        <v>3</v>
      </c>
      <c r="AI88" s="2">
        <v>4</v>
      </c>
      <c r="AJ88">
        <v>4</v>
      </c>
      <c r="AK88">
        <v>4</v>
      </c>
      <c r="AL88" s="2">
        <f t="shared" si="1"/>
        <v>62</v>
      </c>
    </row>
    <row r="89" spans="1:38" x14ac:dyDescent="0.25">
      <c r="A89" t="s">
        <v>281</v>
      </c>
      <c r="B89" t="s">
        <v>282</v>
      </c>
      <c r="C89" t="s">
        <v>38</v>
      </c>
      <c r="D89">
        <v>22</v>
      </c>
      <c r="E89" t="s">
        <v>123</v>
      </c>
      <c r="F89" t="s">
        <v>283</v>
      </c>
      <c r="G89" t="s">
        <v>91</v>
      </c>
      <c r="H89">
        <v>2015</v>
      </c>
      <c r="I89">
        <v>83896178135</v>
      </c>
      <c r="J89">
        <v>5</v>
      </c>
      <c r="K89">
        <v>5</v>
      </c>
      <c r="L89">
        <v>5</v>
      </c>
      <c r="M89">
        <v>5</v>
      </c>
      <c r="N89">
        <v>4</v>
      </c>
      <c r="O89">
        <v>3</v>
      </c>
      <c r="P89">
        <v>3</v>
      </c>
      <c r="Q89">
        <v>4</v>
      </c>
      <c r="R89">
        <v>4</v>
      </c>
      <c r="S89">
        <v>2</v>
      </c>
      <c r="T89" s="1">
        <v>4</v>
      </c>
      <c r="U89">
        <v>4</v>
      </c>
      <c r="V89">
        <v>4</v>
      </c>
      <c r="W89">
        <v>4</v>
      </c>
      <c r="X89">
        <v>3</v>
      </c>
      <c r="Y89">
        <v>4</v>
      </c>
      <c r="Z89">
        <v>5</v>
      </c>
      <c r="AA89">
        <v>4</v>
      </c>
      <c r="AB89">
        <v>4</v>
      </c>
      <c r="AC89">
        <v>4</v>
      </c>
      <c r="AD89">
        <v>5</v>
      </c>
      <c r="AE89">
        <v>5</v>
      </c>
      <c r="AF89">
        <v>4</v>
      </c>
      <c r="AG89">
        <v>3</v>
      </c>
      <c r="AH89">
        <v>4</v>
      </c>
      <c r="AI89" s="2">
        <v>3</v>
      </c>
      <c r="AJ89">
        <v>4</v>
      </c>
      <c r="AK89">
        <v>4</v>
      </c>
      <c r="AL89" s="2">
        <f t="shared" si="1"/>
        <v>68</v>
      </c>
    </row>
    <row r="90" spans="1:38" x14ac:dyDescent="0.25">
      <c r="A90" t="s">
        <v>284</v>
      </c>
      <c r="B90" t="s">
        <v>285</v>
      </c>
      <c r="C90" t="s">
        <v>49</v>
      </c>
      <c r="D90">
        <v>23</v>
      </c>
      <c r="E90" t="s">
        <v>44</v>
      </c>
      <c r="F90" t="s">
        <v>58</v>
      </c>
      <c r="G90" t="s">
        <v>41</v>
      </c>
      <c r="H90">
        <v>2015</v>
      </c>
      <c r="I90">
        <v>83896178134</v>
      </c>
      <c r="J90">
        <v>3</v>
      </c>
      <c r="K90">
        <v>4</v>
      </c>
      <c r="L90">
        <v>5</v>
      </c>
      <c r="M90">
        <v>5</v>
      </c>
      <c r="N90">
        <v>4</v>
      </c>
      <c r="O90">
        <v>2</v>
      </c>
      <c r="P90">
        <v>3</v>
      </c>
      <c r="Q90">
        <v>4</v>
      </c>
      <c r="R90">
        <v>4</v>
      </c>
      <c r="S90">
        <v>2</v>
      </c>
      <c r="T90" s="1">
        <v>3</v>
      </c>
      <c r="U90">
        <v>3</v>
      </c>
      <c r="V90">
        <v>3</v>
      </c>
      <c r="W90">
        <v>4</v>
      </c>
      <c r="X90">
        <v>3</v>
      </c>
      <c r="Y90">
        <v>4</v>
      </c>
      <c r="Z90">
        <v>5</v>
      </c>
      <c r="AA90">
        <v>4</v>
      </c>
      <c r="AB90">
        <v>4</v>
      </c>
      <c r="AC90">
        <v>4</v>
      </c>
      <c r="AD90">
        <v>3</v>
      </c>
      <c r="AE90">
        <v>4</v>
      </c>
      <c r="AF90">
        <v>3</v>
      </c>
      <c r="AG90">
        <v>3</v>
      </c>
      <c r="AH90">
        <v>4</v>
      </c>
      <c r="AI90" s="2">
        <v>3</v>
      </c>
      <c r="AJ90">
        <v>4</v>
      </c>
      <c r="AK90">
        <v>5</v>
      </c>
      <c r="AL90" s="2">
        <f t="shared" si="1"/>
        <v>63</v>
      </c>
    </row>
    <row r="91" spans="1:38" x14ac:dyDescent="0.25">
      <c r="A91" t="s">
        <v>286</v>
      </c>
      <c r="B91" t="s">
        <v>287</v>
      </c>
      <c r="C91" t="s">
        <v>49</v>
      </c>
      <c r="D91">
        <v>22</v>
      </c>
      <c r="E91" t="s">
        <v>288</v>
      </c>
      <c r="F91" t="s">
        <v>289</v>
      </c>
      <c r="G91" t="s">
        <v>46</v>
      </c>
      <c r="H91">
        <v>2015</v>
      </c>
      <c r="I91">
        <v>85692053718</v>
      </c>
      <c r="J91">
        <v>4</v>
      </c>
      <c r="K91">
        <v>4</v>
      </c>
      <c r="L91">
        <v>4</v>
      </c>
      <c r="M91">
        <v>4</v>
      </c>
      <c r="N91">
        <v>4</v>
      </c>
      <c r="O91">
        <v>3</v>
      </c>
      <c r="P91">
        <v>4</v>
      </c>
      <c r="Q91">
        <v>4</v>
      </c>
      <c r="R91">
        <v>4</v>
      </c>
      <c r="S91">
        <v>4</v>
      </c>
      <c r="T91" s="1">
        <v>4</v>
      </c>
      <c r="U91">
        <v>4</v>
      </c>
      <c r="V91">
        <v>3</v>
      </c>
      <c r="W91">
        <v>3</v>
      </c>
      <c r="X91">
        <v>3</v>
      </c>
      <c r="Y91">
        <v>4</v>
      </c>
      <c r="Z91">
        <v>4</v>
      </c>
      <c r="AA91">
        <v>3</v>
      </c>
      <c r="AB91">
        <v>4</v>
      </c>
      <c r="AC91">
        <v>3</v>
      </c>
      <c r="AD91">
        <v>4</v>
      </c>
      <c r="AE91">
        <v>4</v>
      </c>
      <c r="AF91">
        <v>2</v>
      </c>
      <c r="AG91">
        <v>4</v>
      </c>
      <c r="AH91">
        <v>3</v>
      </c>
      <c r="AI91" s="2">
        <v>3</v>
      </c>
      <c r="AJ91">
        <v>4</v>
      </c>
      <c r="AK91">
        <v>4</v>
      </c>
      <c r="AL91" s="2">
        <f t="shared" si="1"/>
        <v>59</v>
      </c>
    </row>
    <row r="92" spans="1:38" x14ac:dyDescent="0.25">
      <c r="A92" t="s">
        <v>290</v>
      </c>
      <c r="B92" t="s">
        <v>291</v>
      </c>
      <c r="C92" t="s">
        <v>49</v>
      </c>
      <c r="D92">
        <v>26</v>
      </c>
      <c r="E92" t="s">
        <v>292</v>
      </c>
      <c r="F92" t="s">
        <v>40</v>
      </c>
      <c r="G92" t="s">
        <v>91</v>
      </c>
      <c r="H92">
        <v>2015</v>
      </c>
      <c r="I92">
        <v>8999903125</v>
      </c>
      <c r="J92">
        <v>4</v>
      </c>
      <c r="K92">
        <v>4</v>
      </c>
      <c r="L92">
        <v>5</v>
      </c>
      <c r="M92">
        <v>4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 s="1">
        <v>4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4</v>
      </c>
      <c r="AE92">
        <v>4</v>
      </c>
      <c r="AF92">
        <v>4</v>
      </c>
      <c r="AG92">
        <v>4</v>
      </c>
      <c r="AH92">
        <v>3</v>
      </c>
      <c r="AI92" s="2">
        <v>3</v>
      </c>
      <c r="AJ92">
        <v>4</v>
      </c>
      <c r="AK92">
        <v>4</v>
      </c>
      <c r="AL92" s="2">
        <f t="shared" si="1"/>
        <v>75</v>
      </c>
    </row>
    <row r="93" spans="1:38" x14ac:dyDescent="0.25">
      <c r="A93" t="s">
        <v>293</v>
      </c>
      <c r="B93" t="s">
        <v>294</v>
      </c>
      <c r="C93" t="s">
        <v>49</v>
      </c>
      <c r="D93">
        <v>22</v>
      </c>
      <c r="E93" t="s">
        <v>44</v>
      </c>
      <c r="F93" t="s">
        <v>295</v>
      </c>
      <c r="G93" t="s">
        <v>41</v>
      </c>
      <c r="H93">
        <v>2014</v>
      </c>
      <c r="I93">
        <v>85711669240</v>
      </c>
      <c r="J93">
        <v>5</v>
      </c>
      <c r="K93">
        <v>5</v>
      </c>
      <c r="L93">
        <v>4</v>
      </c>
      <c r="M93">
        <v>4</v>
      </c>
      <c r="N93">
        <v>5</v>
      </c>
      <c r="O93">
        <v>3</v>
      </c>
      <c r="P93">
        <v>4</v>
      </c>
      <c r="Q93">
        <v>4</v>
      </c>
      <c r="R93">
        <v>4</v>
      </c>
      <c r="S93">
        <v>4</v>
      </c>
      <c r="T93" s="1">
        <v>3</v>
      </c>
      <c r="U93">
        <v>5</v>
      </c>
      <c r="V93">
        <v>4</v>
      </c>
      <c r="W93">
        <v>3</v>
      </c>
      <c r="X93">
        <v>4</v>
      </c>
      <c r="Y93">
        <v>5</v>
      </c>
      <c r="Z93">
        <v>5</v>
      </c>
      <c r="AA93">
        <v>5</v>
      </c>
      <c r="AB93">
        <v>4</v>
      </c>
      <c r="AC93">
        <v>5</v>
      </c>
      <c r="AD93">
        <v>4</v>
      </c>
      <c r="AE93">
        <v>4</v>
      </c>
      <c r="AF93">
        <v>4</v>
      </c>
      <c r="AG93">
        <v>5</v>
      </c>
      <c r="AH93">
        <v>4</v>
      </c>
      <c r="AI93" s="2">
        <v>3</v>
      </c>
      <c r="AJ93">
        <v>4</v>
      </c>
      <c r="AK93">
        <v>3</v>
      </c>
      <c r="AL93" s="2">
        <f t="shared" si="1"/>
        <v>71</v>
      </c>
    </row>
    <row r="94" spans="1:38" x14ac:dyDescent="0.25">
      <c r="A94" t="s">
        <v>296</v>
      </c>
      <c r="B94" t="s">
        <v>297</v>
      </c>
      <c r="C94" t="s">
        <v>38</v>
      </c>
      <c r="D94">
        <v>22</v>
      </c>
      <c r="E94" t="s">
        <v>88</v>
      </c>
      <c r="F94" t="s">
        <v>298</v>
      </c>
      <c r="G94" t="s">
        <v>91</v>
      </c>
      <c r="H94">
        <v>2016</v>
      </c>
      <c r="I94">
        <v>85724351700</v>
      </c>
      <c r="J94">
        <v>3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 s="1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 s="2">
        <v>4</v>
      </c>
      <c r="AJ94">
        <v>4</v>
      </c>
      <c r="AK94">
        <v>4</v>
      </c>
      <c r="AL94" s="2">
        <f t="shared" si="1"/>
        <v>68</v>
      </c>
    </row>
    <row r="95" spans="1:38" x14ac:dyDescent="0.25">
      <c r="A95" t="s">
        <v>299</v>
      </c>
      <c r="B95" t="s">
        <v>300</v>
      </c>
      <c r="C95" t="s">
        <v>38</v>
      </c>
      <c r="D95">
        <v>24</v>
      </c>
      <c r="E95" t="s">
        <v>64</v>
      </c>
      <c r="F95" t="s">
        <v>40</v>
      </c>
      <c r="G95" t="s">
        <v>46</v>
      </c>
      <c r="H95">
        <v>2015</v>
      </c>
      <c r="I95">
        <v>85691370154</v>
      </c>
      <c r="J95">
        <v>5</v>
      </c>
      <c r="K95">
        <v>5</v>
      </c>
      <c r="L95">
        <v>5</v>
      </c>
      <c r="M95">
        <v>4</v>
      </c>
      <c r="N95">
        <v>4</v>
      </c>
      <c r="O95">
        <v>4</v>
      </c>
      <c r="P95">
        <v>3</v>
      </c>
      <c r="Q95">
        <v>4</v>
      </c>
      <c r="R95">
        <v>4</v>
      </c>
      <c r="S95">
        <v>4</v>
      </c>
      <c r="T95" s="1">
        <v>3</v>
      </c>
      <c r="U95">
        <v>4</v>
      </c>
      <c r="V95">
        <v>5</v>
      </c>
      <c r="W95">
        <v>4</v>
      </c>
      <c r="X95">
        <v>4</v>
      </c>
      <c r="Y95">
        <v>4</v>
      </c>
      <c r="Z95">
        <v>3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 s="2">
        <v>4</v>
      </c>
      <c r="AJ95">
        <v>4</v>
      </c>
      <c r="AK95">
        <v>5</v>
      </c>
      <c r="AL95" s="2">
        <f t="shared" si="1"/>
        <v>70</v>
      </c>
    </row>
    <row r="96" spans="1:38" x14ac:dyDescent="0.25">
      <c r="A96" t="s">
        <v>301</v>
      </c>
      <c r="B96" t="s">
        <v>302</v>
      </c>
      <c r="C96" t="s">
        <v>38</v>
      </c>
      <c r="D96">
        <v>22</v>
      </c>
      <c r="E96" t="s">
        <v>88</v>
      </c>
      <c r="F96" t="s">
        <v>303</v>
      </c>
      <c r="G96" t="s">
        <v>46</v>
      </c>
      <c r="H96">
        <v>2016</v>
      </c>
      <c r="I96">
        <v>82332131625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 s="1">
        <v>4</v>
      </c>
      <c r="U96">
        <v>4</v>
      </c>
      <c r="V96">
        <v>4</v>
      </c>
      <c r="W96">
        <v>4</v>
      </c>
      <c r="X96">
        <v>5</v>
      </c>
      <c r="Y96">
        <v>4</v>
      </c>
      <c r="Z96">
        <v>4</v>
      </c>
      <c r="AA96">
        <v>3</v>
      </c>
      <c r="AB96">
        <v>3</v>
      </c>
      <c r="AC96">
        <v>4</v>
      </c>
      <c r="AD96">
        <v>3</v>
      </c>
      <c r="AE96">
        <v>3</v>
      </c>
      <c r="AF96">
        <v>3</v>
      </c>
      <c r="AG96">
        <v>3</v>
      </c>
      <c r="AH96">
        <v>3</v>
      </c>
      <c r="AI96" s="2">
        <v>4</v>
      </c>
      <c r="AJ96">
        <v>3</v>
      </c>
      <c r="AK96">
        <v>4</v>
      </c>
      <c r="AL96" s="2">
        <f t="shared" si="1"/>
        <v>61</v>
      </c>
    </row>
    <row r="97" spans="1:38" x14ac:dyDescent="0.25">
      <c r="A97" t="s">
        <v>304</v>
      </c>
      <c r="B97" t="s">
        <v>305</v>
      </c>
      <c r="C97" t="s">
        <v>38</v>
      </c>
      <c r="D97">
        <v>21</v>
      </c>
      <c r="E97" t="s">
        <v>88</v>
      </c>
      <c r="F97" t="s">
        <v>251</v>
      </c>
      <c r="G97" t="s">
        <v>109</v>
      </c>
      <c r="H97">
        <v>2015</v>
      </c>
      <c r="I97">
        <v>8977371193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2</v>
      </c>
      <c r="Q97">
        <v>3</v>
      </c>
      <c r="R97">
        <v>3</v>
      </c>
      <c r="S97">
        <v>4</v>
      </c>
      <c r="T97" s="1">
        <v>2</v>
      </c>
      <c r="U97">
        <v>4</v>
      </c>
      <c r="V97">
        <v>4</v>
      </c>
      <c r="W97">
        <v>4</v>
      </c>
      <c r="X97">
        <v>3</v>
      </c>
      <c r="Y97">
        <v>3</v>
      </c>
      <c r="Z97">
        <v>4</v>
      </c>
      <c r="AA97">
        <v>4</v>
      </c>
      <c r="AB97">
        <v>2</v>
      </c>
      <c r="AC97">
        <v>3</v>
      </c>
      <c r="AD97">
        <v>3</v>
      </c>
      <c r="AE97">
        <v>4</v>
      </c>
      <c r="AF97">
        <v>3</v>
      </c>
      <c r="AG97">
        <v>3</v>
      </c>
      <c r="AH97">
        <v>3</v>
      </c>
      <c r="AI97" s="2">
        <v>4</v>
      </c>
      <c r="AJ97">
        <v>3</v>
      </c>
      <c r="AK97">
        <v>4</v>
      </c>
      <c r="AL97" s="2">
        <f t="shared" si="1"/>
        <v>58</v>
      </c>
    </row>
    <row r="98" spans="1:38" x14ac:dyDescent="0.25">
      <c r="A98" t="s">
        <v>306</v>
      </c>
      <c r="B98" t="s">
        <v>307</v>
      </c>
      <c r="C98" t="s">
        <v>49</v>
      </c>
      <c r="D98">
        <v>22</v>
      </c>
      <c r="E98" t="s">
        <v>308</v>
      </c>
      <c r="F98" t="s">
        <v>40</v>
      </c>
      <c r="G98" t="s">
        <v>41</v>
      </c>
      <c r="H98">
        <v>2013</v>
      </c>
      <c r="I98">
        <v>87887065906</v>
      </c>
      <c r="J98">
        <v>4</v>
      </c>
      <c r="K98">
        <v>4</v>
      </c>
      <c r="L98">
        <v>4</v>
      </c>
      <c r="M98">
        <v>4</v>
      </c>
      <c r="N98">
        <v>4</v>
      </c>
      <c r="O98">
        <v>2</v>
      </c>
      <c r="P98">
        <v>2</v>
      </c>
      <c r="Q98">
        <v>4</v>
      </c>
      <c r="R98">
        <v>3</v>
      </c>
      <c r="S98">
        <v>2</v>
      </c>
      <c r="T98" s="1">
        <v>4</v>
      </c>
      <c r="U98">
        <v>4</v>
      </c>
      <c r="V98">
        <v>4</v>
      </c>
      <c r="W98">
        <v>4</v>
      </c>
      <c r="X98">
        <v>3</v>
      </c>
      <c r="Y98">
        <v>3</v>
      </c>
      <c r="Z98">
        <v>4</v>
      </c>
      <c r="AA98">
        <v>4</v>
      </c>
      <c r="AB98">
        <v>3</v>
      </c>
      <c r="AC98">
        <v>3</v>
      </c>
      <c r="AD98">
        <v>4</v>
      </c>
      <c r="AE98">
        <v>4</v>
      </c>
      <c r="AF98">
        <v>4</v>
      </c>
      <c r="AG98">
        <v>2</v>
      </c>
      <c r="AH98">
        <v>4</v>
      </c>
      <c r="AI98" s="2">
        <v>4</v>
      </c>
      <c r="AJ98">
        <v>4</v>
      </c>
      <c r="AK98">
        <v>4</v>
      </c>
      <c r="AL98" s="2">
        <f t="shared" si="1"/>
        <v>62</v>
      </c>
    </row>
    <row r="99" spans="1:38" x14ac:dyDescent="0.25">
      <c r="A99" t="s">
        <v>309</v>
      </c>
      <c r="B99" t="s">
        <v>310</v>
      </c>
      <c r="C99" t="s">
        <v>38</v>
      </c>
      <c r="D99">
        <v>21</v>
      </c>
      <c r="E99" t="s">
        <v>88</v>
      </c>
      <c r="F99" t="s">
        <v>251</v>
      </c>
      <c r="G99" t="s">
        <v>91</v>
      </c>
      <c r="H99">
        <v>2015</v>
      </c>
      <c r="J99">
        <v>5</v>
      </c>
      <c r="K99">
        <v>5</v>
      </c>
      <c r="L99">
        <v>5</v>
      </c>
      <c r="M99">
        <v>5</v>
      </c>
      <c r="N99">
        <v>5</v>
      </c>
      <c r="O99">
        <v>2</v>
      </c>
      <c r="P99">
        <v>3</v>
      </c>
      <c r="Q99">
        <v>4</v>
      </c>
      <c r="R99">
        <v>4</v>
      </c>
      <c r="S99">
        <v>4</v>
      </c>
      <c r="T99" s="1">
        <v>4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4</v>
      </c>
      <c r="AC99">
        <v>4</v>
      </c>
      <c r="AD99">
        <v>4</v>
      </c>
      <c r="AE99">
        <v>4</v>
      </c>
      <c r="AF99">
        <v>5</v>
      </c>
      <c r="AG99">
        <v>3</v>
      </c>
      <c r="AH99">
        <v>4</v>
      </c>
      <c r="AI99" s="2">
        <v>5</v>
      </c>
      <c r="AJ99">
        <v>4</v>
      </c>
      <c r="AK99">
        <v>4</v>
      </c>
      <c r="AL99" s="2">
        <f t="shared" si="1"/>
        <v>76</v>
      </c>
    </row>
    <row r="100" spans="1:38" x14ac:dyDescent="0.25">
      <c r="A100" t="s">
        <v>311</v>
      </c>
      <c r="B100" t="s">
        <v>312</v>
      </c>
      <c r="C100" t="s">
        <v>49</v>
      </c>
      <c r="D100">
        <v>23</v>
      </c>
      <c r="E100" t="s">
        <v>313</v>
      </c>
      <c r="F100" t="s">
        <v>117</v>
      </c>
      <c r="G100" t="s">
        <v>69</v>
      </c>
      <c r="H100">
        <v>2015</v>
      </c>
      <c r="I100">
        <v>85724572744</v>
      </c>
      <c r="J100">
        <v>3</v>
      </c>
      <c r="K100">
        <v>4</v>
      </c>
      <c r="L100">
        <v>4</v>
      </c>
      <c r="M100">
        <v>4</v>
      </c>
      <c r="N100">
        <v>3</v>
      </c>
      <c r="O100">
        <v>3</v>
      </c>
      <c r="P100">
        <v>4</v>
      </c>
      <c r="Q100">
        <v>4</v>
      </c>
      <c r="R100">
        <v>4</v>
      </c>
      <c r="S100">
        <v>4</v>
      </c>
      <c r="T100" s="1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4</v>
      </c>
      <c r="AB100">
        <v>3</v>
      </c>
      <c r="AC100">
        <v>4</v>
      </c>
      <c r="AD100">
        <v>3</v>
      </c>
      <c r="AE100">
        <v>4</v>
      </c>
      <c r="AF100">
        <v>3</v>
      </c>
      <c r="AG100">
        <v>3</v>
      </c>
      <c r="AH100">
        <v>2</v>
      </c>
      <c r="AI100" s="2">
        <v>5</v>
      </c>
      <c r="AJ100">
        <v>4</v>
      </c>
      <c r="AK100">
        <v>4</v>
      </c>
      <c r="AL100" s="2">
        <f t="shared" si="1"/>
        <v>57</v>
      </c>
    </row>
    <row r="101" spans="1:38" x14ac:dyDescent="0.25">
      <c r="A101" t="s">
        <v>314</v>
      </c>
      <c r="B101" t="s">
        <v>315</v>
      </c>
      <c r="C101" t="s">
        <v>38</v>
      </c>
      <c r="D101">
        <v>21</v>
      </c>
      <c r="E101" t="s">
        <v>88</v>
      </c>
      <c r="F101" t="s">
        <v>316</v>
      </c>
      <c r="G101" t="s">
        <v>91</v>
      </c>
      <c r="H101">
        <v>2015</v>
      </c>
      <c r="I101">
        <v>83872007242</v>
      </c>
      <c r="J101">
        <v>4</v>
      </c>
      <c r="K101">
        <v>5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4</v>
      </c>
      <c r="T101" s="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3</v>
      </c>
      <c r="AE101">
        <v>4</v>
      </c>
      <c r="AF101">
        <v>3</v>
      </c>
      <c r="AG101">
        <v>2</v>
      </c>
      <c r="AH101">
        <v>3</v>
      </c>
      <c r="AI101" s="2">
        <v>5</v>
      </c>
      <c r="AJ101">
        <v>4</v>
      </c>
      <c r="AK101">
        <v>4</v>
      </c>
      <c r="AL101" s="2">
        <f t="shared" si="1"/>
        <v>64</v>
      </c>
    </row>
    <row r="103" spans="1:38" x14ac:dyDescent="0.25">
      <c r="B103" t="s">
        <v>317</v>
      </c>
      <c r="C103">
        <f>COUNTIF($C$2:$C$101,"Perempuan")</f>
        <v>46</v>
      </c>
    </row>
    <row r="104" spans="1:38" x14ac:dyDescent="0.25">
      <c r="B104" t="s">
        <v>318</v>
      </c>
      <c r="C104">
        <f>COUNTIF($C$2:$C$101,"Laki-laki")</f>
        <v>54</v>
      </c>
      <c r="I104" t="s">
        <v>323</v>
      </c>
      <c r="J104">
        <f>COUNTIF(J2:J101,1)</f>
        <v>2</v>
      </c>
      <c r="K104">
        <f>COUNTIF(K2:K101,1)</f>
        <v>1</v>
      </c>
      <c r="L104">
        <f t="shared" ref="L104:AH104" si="2">COUNTIF(L2:L101,1)</f>
        <v>1</v>
      </c>
      <c r="M104">
        <f t="shared" si="2"/>
        <v>2</v>
      </c>
      <c r="N104">
        <f t="shared" si="2"/>
        <v>3</v>
      </c>
      <c r="O104">
        <f t="shared" si="2"/>
        <v>1</v>
      </c>
      <c r="P104">
        <f t="shared" si="2"/>
        <v>3</v>
      </c>
      <c r="Q104">
        <f t="shared" si="2"/>
        <v>0</v>
      </c>
      <c r="R104">
        <f t="shared" si="2"/>
        <v>0</v>
      </c>
      <c r="S104">
        <f t="shared" si="2"/>
        <v>6</v>
      </c>
      <c r="T104" s="1">
        <f t="shared" si="2"/>
        <v>3</v>
      </c>
      <c r="U104">
        <f t="shared" si="2"/>
        <v>2</v>
      </c>
      <c r="V104">
        <f t="shared" si="2"/>
        <v>1</v>
      </c>
      <c r="W104">
        <f t="shared" si="2"/>
        <v>1</v>
      </c>
      <c r="X104">
        <f t="shared" si="2"/>
        <v>1</v>
      </c>
      <c r="Y104">
        <f t="shared" si="2"/>
        <v>1</v>
      </c>
      <c r="Z104">
        <f t="shared" si="2"/>
        <v>1</v>
      </c>
      <c r="AA104">
        <f t="shared" si="2"/>
        <v>1</v>
      </c>
      <c r="AB104">
        <f t="shared" si="2"/>
        <v>3</v>
      </c>
      <c r="AC104">
        <f t="shared" si="2"/>
        <v>1</v>
      </c>
      <c r="AD104">
        <f t="shared" si="2"/>
        <v>1</v>
      </c>
      <c r="AE104">
        <f t="shared" si="2"/>
        <v>2</v>
      </c>
      <c r="AF104">
        <f t="shared" si="2"/>
        <v>1</v>
      </c>
      <c r="AG104">
        <f t="shared" si="2"/>
        <v>1</v>
      </c>
      <c r="AH104">
        <f t="shared" si="2"/>
        <v>2</v>
      </c>
      <c r="AJ104">
        <f>COUNTIF(AJ2:AJ101,1)</f>
        <v>2</v>
      </c>
      <c r="AK104">
        <f>COUNTIF(AK2:AK101,1)</f>
        <v>2</v>
      </c>
    </row>
    <row r="105" spans="1:38" x14ac:dyDescent="0.25">
      <c r="I105" t="s">
        <v>324</v>
      </c>
      <c r="J105">
        <f>COUNTIF(J2:J101,2)</f>
        <v>1</v>
      </c>
      <c r="K105">
        <f t="shared" ref="K105:AH105" si="3">COUNTIF(K2:K101,2)</f>
        <v>4</v>
      </c>
      <c r="L105">
        <f t="shared" si="3"/>
        <v>3</v>
      </c>
      <c r="M105">
        <f t="shared" si="3"/>
        <v>1</v>
      </c>
      <c r="N105">
        <f t="shared" si="3"/>
        <v>2</v>
      </c>
      <c r="O105">
        <f t="shared" si="3"/>
        <v>11</v>
      </c>
      <c r="P105">
        <f t="shared" si="3"/>
        <v>8</v>
      </c>
      <c r="Q105">
        <f t="shared" si="3"/>
        <v>4</v>
      </c>
      <c r="R105">
        <f t="shared" si="3"/>
        <v>9</v>
      </c>
      <c r="S105">
        <f t="shared" si="3"/>
        <v>9</v>
      </c>
      <c r="T105" s="1">
        <f t="shared" si="3"/>
        <v>9</v>
      </c>
      <c r="U105">
        <f t="shared" si="3"/>
        <v>1</v>
      </c>
      <c r="V105">
        <f t="shared" si="3"/>
        <v>1</v>
      </c>
      <c r="W105">
        <f t="shared" si="3"/>
        <v>2</v>
      </c>
      <c r="X105">
        <f t="shared" si="3"/>
        <v>2</v>
      </c>
      <c r="Y105">
        <f t="shared" si="3"/>
        <v>1</v>
      </c>
      <c r="Z105">
        <f t="shared" si="3"/>
        <v>1</v>
      </c>
      <c r="AA105">
        <f t="shared" si="3"/>
        <v>2</v>
      </c>
      <c r="AB105">
        <f t="shared" si="3"/>
        <v>5</v>
      </c>
      <c r="AC105">
        <f t="shared" si="3"/>
        <v>4</v>
      </c>
      <c r="AD105">
        <f t="shared" si="3"/>
        <v>4</v>
      </c>
      <c r="AE105">
        <f t="shared" si="3"/>
        <v>1</v>
      </c>
      <c r="AF105">
        <f t="shared" si="3"/>
        <v>4</v>
      </c>
      <c r="AG105">
        <f t="shared" si="3"/>
        <v>17</v>
      </c>
      <c r="AH105">
        <f t="shared" si="3"/>
        <v>10</v>
      </c>
      <c r="AJ105">
        <f>COUNTIF(AJ2:AJ101,2)</f>
        <v>4</v>
      </c>
      <c r="AK105">
        <f>COUNTIF(AK2:AK101,2)</f>
        <v>2</v>
      </c>
    </row>
    <row r="106" spans="1:38" x14ac:dyDescent="0.25">
      <c r="I106" t="s">
        <v>325</v>
      </c>
      <c r="J106">
        <f>COUNTIF(J2:J101,3)</f>
        <v>13</v>
      </c>
      <c r="K106">
        <f t="shared" ref="K106:AH106" si="4">COUNTIF(K2:K101,3)</f>
        <v>2</v>
      </c>
      <c r="L106">
        <f t="shared" si="4"/>
        <v>1</v>
      </c>
      <c r="M106">
        <f t="shared" si="4"/>
        <v>8</v>
      </c>
      <c r="N106">
        <f t="shared" si="4"/>
        <v>20</v>
      </c>
      <c r="O106">
        <f t="shared" si="4"/>
        <v>47</v>
      </c>
      <c r="P106">
        <f t="shared" si="4"/>
        <v>58</v>
      </c>
      <c r="Q106">
        <f t="shared" si="4"/>
        <v>12</v>
      </c>
      <c r="R106">
        <f t="shared" si="4"/>
        <v>26</v>
      </c>
      <c r="S106">
        <f t="shared" si="4"/>
        <v>29</v>
      </c>
      <c r="T106" s="1">
        <f t="shared" si="4"/>
        <v>19</v>
      </c>
      <c r="U106">
        <f t="shared" si="4"/>
        <v>21</v>
      </c>
      <c r="V106">
        <f t="shared" si="4"/>
        <v>14</v>
      </c>
      <c r="W106">
        <f t="shared" si="4"/>
        <v>21</v>
      </c>
      <c r="X106">
        <f t="shared" si="4"/>
        <v>41</v>
      </c>
      <c r="Y106">
        <f t="shared" si="4"/>
        <v>32</v>
      </c>
      <c r="Z106">
        <f t="shared" si="4"/>
        <v>17</v>
      </c>
      <c r="AA106">
        <f t="shared" si="4"/>
        <v>16</v>
      </c>
      <c r="AB106">
        <f t="shared" si="4"/>
        <v>30</v>
      </c>
      <c r="AC106">
        <f t="shared" si="4"/>
        <v>30</v>
      </c>
      <c r="AD106">
        <f t="shared" si="4"/>
        <v>32</v>
      </c>
      <c r="AE106">
        <f t="shared" si="4"/>
        <v>17</v>
      </c>
      <c r="AF106">
        <f t="shared" si="4"/>
        <v>27</v>
      </c>
      <c r="AG106">
        <f t="shared" si="4"/>
        <v>40</v>
      </c>
      <c r="AH106">
        <f t="shared" si="4"/>
        <v>42</v>
      </c>
      <c r="AJ106">
        <f>COUNTIF(AJ2:AJ101,3)</f>
        <v>18</v>
      </c>
      <c r="AK106">
        <f>COUNTIF(AK2:AK101,3)</f>
        <v>14</v>
      </c>
    </row>
    <row r="107" spans="1:38" x14ac:dyDescent="0.25">
      <c r="I107" t="s">
        <v>326</v>
      </c>
      <c r="J107">
        <f>COUNTIF(J2:J101,4)</f>
        <v>48</v>
      </c>
      <c r="K107">
        <f t="shared" ref="K107:AH107" si="5">COUNTIF(K2:K101,4)</f>
        <v>57</v>
      </c>
      <c r="L107">
        <f t="shared" si="5"/>
        <v>52</v>
      </c>
      <c r="M107">
        <f t="shared" si="5"/>
        <v>59</v>
      </c>
      <c r="N107">
        <f t="shared" si="5"/>
        <v>54</v>
      </c>
      <c r="O107">
        <f t="shared" si="5"/>
        <v>31</v>
      </c>
      <c r="P107">
        <f t="shared" si="5"/>
        <v>23</v>
      </c>
      <c r="Q107">
        <f t="shared" si="5"/>
        <v>63</v>
      </c>
      <c r="R107">
        <f t="shared" si="5"/>
        <v>53</v>
      </c>
      <c r="S107">
        <f t="shared" si="5"/>
        <v>37</v>
      </c>
      <c r="T107" s="1">
        <f t="shared" si="5"/>
        <v>49</v>
      </c>
      <c r="U107">
        <f t="shared" si="5"/>
        <v>53</v>
      </c>
      <c r="V107">
        <f t="shared" si="5"/>
        <v>53</v>
      </c>
      <c r="W107">
        <f t="shared" si="5"/>
        <v>47</v>
      </c>
      <c r="X107">
        <f t="shared" si="5"/>
        <v>39</v>
      </c>
      <c r="Y107">
        <f t="shared" si="5"/>
        <v>48</v>
      </c>
      <c r="Z107">
        <f t="shared" si="5"/>
        <v>54</v>
      </c>
      <c r="AA107">
        <f t="shared" si="5"/>
        <v>65</v>
      </c>
      <c r="AB107">
        <f t="shared" si="5"/>
        <v>47</v>
      </c>
      <c r="AC107">
        <f t="shared" si="5"/>
        <v>51</v>
      </c>
      <c r="AD107">
        <f t="shared" si="5"/>
        <v>48</v>
      </c>
      <c r="AE107">
        <f t="shared" si="5"/>
        <v>63</v>
      </c>
      <c r="AF107">
        <f t="shared" si="5"/>
        <v>49</v>
      </c>
      <c r="AG107">
        <f t="shared" si="5"/>
        <v>29</v>
      </c>
      <c r="AH107">
        <f t="shared" si="5"/>
        <v>40</v>
      </c>
      <c r="AJ107">
        <f>COUNTIF(AJ2:AJ101,4)</f>
        <v>63</v>
      </c>
      <c r="AK107">
        <f>COUNTIF(AK2:AK101,4)</f>
        <v>64</v>
      </c>
    </row>
    <row r="108" spans="1:38" x14ac:dyDescent="0.25">
      <c r="I108" t="s">
        <v>327</v>
      </c>
      <c r="J108">
        <f>COUNTIF(J2:J101,5)</f>
        <v>36</v>
      </c>
      <c r="K108">
        <f t="shared" ref="K108:AH108" si="6">COUNTIF(K2:K101,5)</f>
        <v>36</v>
      </c>
      <c r="L108">
        <f t="shared" si="6"/>
        <v>43</v>
      </c>
      <c r="M108">
        <f t="shared" si="6"/>
        <v>30</v>
      </c>
      <c r="N108">
        <f t="shared" si="6"/>
        <v>21</v>
      </c>
      <c r="O108">
        <f t="shared" si="6"/>
        <v>10</v>
      </c>
      <c r="P108">
        <f t="shared" si="6"/>
        <v>8</v>
      </c>
      <c r="Q108">
        <f t="shared" si="6"/>
        <v>21</v>
      </c>
      <c r="R108">
        <f t="shared" si="6"/>
        <v>12</v>
      </c>
      <c r="S108">
        <f t="shared" si="6"/>
        <v>19</v>
      </c>
      <c r="T108" s="1">
        <f t="shared" si="6"/>
        <v>20</v>
      </c>
      <c r="U108">
        <f t="shared" si="6"/>
        <v>23</v>
      </c>
      <c r="V108">
        <f t="shared" si="6"/>
        <v>31</v>
      </c>
      <c r="W108">
        <f t="shared" si="6"/>
        <v>29</v>
      </c>
      <c r="X108">
        <f t="shared" si="6"/>
        <v>17</v>
      </c>
      <c r="Y108">
        <f t="shared" si="6"/>
        <v>18</v>
      </c>
      <c r="Z108">
        <f t="shared" si="6"/>
        <v>27</v>
      </c>
      <c r="AA108">
        <f t="shared" si="6"/>
        <v>16</v>
      </c>
      <c r="AB108">
        <f t="shared" si="6"/>
        <v>15</v>
      </c>
      <c r="AC108">
        <f t="shared" si="6"/>
        <v>14</v>
      </c>
      <c r="AD108">
        <f t="shared" si="6"/>
        <v>15</v>
      </c>
      <c r="AE108">
        <f t="shared" si="6"/>
        <v>17</v>
      </c>
      <c r="AF108">
        <f t="shared" si="6"/>
        <v>19</v>
      </c>
      <c r="AG108">
        <f t="shared" si="6"/>
        <v>13</v>
      </c>
      <c r="AH108">
        <f t="shared" si="6"/>
        <v>6</v>
      </c>
      <c r="AJ108">
        <f>COUNTIF(AJ2:AJ101,5)</f>
        <v>13</v>
      </c>
      <c r="AK108">
        <f>COUNTIF(AK2:AK101,5)</f>
        <v>18</v>
      </c>
    </row>
    <row r="110" spans="1:38" x14ac:dyDescent="0.25">
      <c r="C110" t="s">
        <v>319</v>
      </c>
      <c r="D110">
        <f>COUNTIF($D$2:$D$101,"&lt;20")</f>
        <v>3</v>
      </c>
      <c r="J110">
        <f>SUM(J104:J108)</f>
        <v>100</v>
      </c>
      <c r="K110">
        <f t="shared" ref="K110:AK110" si="7">SUM(K104:K108)</f>
        <v>100</v>
      </c>
      <c r="L110">
        <f t="shared" si="7"/>
        <v>100</v>
      </c>
      <c r="M110">
        <f t="shared" si="7"/>
        <v>100</v>
      </c>
      <c r="N110">
        <f t="shared" si="7"/>
        <v>100</v>
      </c>
      <c r="O110">
        <f t="shared" si="7"/>
        <v>100</v>
      </c>
      <c r="P110">
        <f t="shared" si="7"/>
        <v>100</v>
      </c>
      <c r="Q110">
        <f t="shared" si="7"/>
        <v>100</v>
      </c>
      <c r="R110">
        <f t="shared" si="7"/>
        <v>100</v>
      </c>
      <c r="S110">
        <f t="shared" si="7"/>
        <v>100</v>
      </c>
      <c r="T110" s="1">
        <f t="shared" si="7"/>
        <v>100</v>
      </c>
      <c r="U110">
        <f t="shared" si="7"/>
        <v>100</v>
      </c>
      <c r="V110">
        <f t="shared" si="7"/>
        <v>100</v>
      </c>
      <c r="W110">
        <f t="shared" si="7"/>
        <v>100</v>
      </c>
      <c r="X110">
        <f t="shared" si="7"/>
        <v>100</v>
      </c>
      <c r="Y110">
        <f t="shared" si="7"/>
        <v>100</v>
      </c>
      <c r="Z110">
        <f t="shared" si="7"/>
        <v>100</v>
      </c>
      <c r="AA110">
        <f t="shared" si="7"/>
        <v>100</v>
      </c>
      <c r="AB110">
        <f t="shared" si="7"/>
        <v>100</v>
      </c>
      <c r="AC110">
        <f t="shared" si="7"/>
        <v>100</v>
      </c>
      <c r="AD110">
        <f t="shared" si="7"/>
        <v>100</v>
      </c>
      <c r="AE110">
        <f t="shared" si="7"/>
        <v>100</v>
      </c>
      <c r="AF110">
        <f t="shared" si="7"/>
        <v>100</v>
      </c>
      <c r="AG110">
        <f t="shared" si="7"/>
        <v>100</v>
      </c>
      <c r="AH110">
        <f t="shared" si="7"/>
        <v>100</v>
      </c>
      <c r="AJ110">
        <f t="shared" si="7"/>
        <v>100</v>
      </c>
      <c r="AK110">
        <f t="shared" si="7"/>
        <v>100</v>
      </c>
    </row>
    <row r="111" spans="1:38" x14ac:dyDescent="0.25">
      <c r="C111" t="s">
        <v>320</v>
      </c>
      <c r="D111">
        <f>COUNTIF($D$2:$D$101,"&lt;25")</f>
        <v>91</v>
      </c>
      <c r="E111">
        <f>D111-D110</f>
        <v>88</v>
      </c>
    </row>
    <row r="112" spans="1:38" x14ac:dyDescent="0.25">
      <c r="C112" t="s">
        <v>321</v>
      </c>
      <c r="D112">
        <f>COUNTIF($D$2:$D$101,"&gt;25")</f>
        <v>4</v>
      </c>
    </row>
    <row r="113" spans="3:4" x14ac:dyDescent="0.25">
      <c r="C113" t="s">
        <v>322</v>
      </c>
      <c r="D113">
        <f>COUNTIF($D$2:$D$101,"&gt;30")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I4" sqref="I4"/>
    </sheetView>
  </sheetViews>
  <sheetFormatPr defaultRowHeight="15" x14ac:dyDescent="0.25"/>
  <cols>
    <col min="1" max="1" width="27.5703125" bestFit="1" customWidth="1"/>
    <col min="2" max="2" width="18.140625" bestFit="1" customWidth="1"/>
    <col min="5" max="5" width="24.7109375" bestFit="1" customWidth="1"/>
    <col min="6" max="6" width="14.42578125" customWidth="1"/>
  </cols>
  <sheetData>
    <row r="1" spans="1:6" x14ac:dyDescent="0.25">
      <c r="A1" t="s">
        <v>1</v>
      </c>
      <c r="B1" t="s">
        <v>8</v>
      </c>
    </row>
    <row r="2" spans="1:6" x14ac:dyDescent="0.25">
      <c r="A2" s="2" t="s">
        <v>37</v>
      </c>
      <c r="B2" s="2">
        <v>85714884408</v>
      </c>
    </row>
    <row r="3" spans="1:6" x14ac:dyDescent="0.25">
      <c r="A3" s="2" t="s">
        <v>43</v>
      </c>
      <c r="B3" s="2">
        <v>87875878815</v>
      </c>
      <c r="D3">
        <v>1</v>
      </c>
      <c r="E3" s="2" t="s">
        <v>48</v>
      </c>
      <c r="F3" s="2">
        <v>81267656078</v>
      </c>
    </row>
    <row r="4" spans="1:6" x14ac:dyDescent="0.25">
      <c r="A4" s="2" t="s">
        <v>48</v>
      </c>
      <c r="B4" s="2">
        <v>81267656078</v>
      </c>
      <c r="D4">
        <v>2</v>
      </c>
      <c r="E4" t="s">
        <v>174</v>
      </c>
      <c r="F4">
        <v>82211032415</v>
      </c>
    </row>
    <row r="5" spans="1:6" x14ac:dyDescent="0.25">
      <c r="A5" s="2" t="s">
        <v>56</v>
      </c>
      <c r="B5" s="2">
        <v>895322568940</v>
      </c>
      <c r="D5">
        <v>3</v>
      </c>
      <c r="E5" t="s">
        <v>223</v>
      </c>
      <c r="F5">
        <v>81294113247</v>
      </c>
    </row>
    <row r="6" spans="1:6" x14ac:dyDescent="0.25">
      <c r="A6" s="2" t="s">
        <v>63</v>
      </c>
      <c r="B6" s="2">
        <v>8561333190</v>
      </c>
      <c r="D6">
        <v>4</v>
      </c>
      <c r="E6" s="2" t="s">
        <v>98</v>
      </c>
      <c r="F6" s="2">
        <v>87886331339</v>
      </c>
    </row>
    <row r="7" spans="1:6" x14ac:dyDescent="0.25">
      <c r="A7" s="2" t="s">
        <v>67</v>
      </c>
      <c r="B7" s="2">
        <v>85711639250</v>
      </c>
      <c r="D7">
        <v>5</v>
      </c>
      <c r="E7" t="s">
        <v>315</v>
      </c>
      <c r="F7">
        <v>83872007242</v>
      </c>
    </row>
    <row r="8" spans="1:6" x14ac:dyDescent="0.25">
      <c r="A8" s="3" t="s">
        <v>71</v>
      </c>
      <c r="B8" s="3">
        <v>87777532777</v>
      </c>
      <c r="D8">
        <v>6</v>
      </c>
      <c r="E8" t="s">
        <v>162</v>
      </c>
      <c r="F8">
        <v>81806367807</v>
      </c>
    </row>
    <row r="9" spans="1:6" x14ac:dyDescent="0.25">
      <c r="A9" s="2" t="s">
        <v>78</v>
      </c>
      <c r="B9" s="2">
        <v>87788119378</v>
      </c>
      <c r="D9">
        <v>7</v>
      </c>
      <c r="E9" t="s">
        <v>282</v>
      </c>
      <c r="F9">
        <v>83896178135</v>
      </c>
    </row>
    <row r="10" spans="1:6" x14ac:dyDescent="0.25">
      <c r="A10" s="2" t="s">
        <v>81</v>
      </c>
      <c r="B10" s="2">
        <v>8561114695</v>
      </c>
      <c r="D10">
        <v>8</v>
      </c>
      <c r="E10" s="2" t="s">
        <v>67</v>
      </c>
      <c r="F10" s="2">
        <v>85711639250</v>
      </c>
    </row>
    <row r="11" spans="1:6" x14ac:dyDescent="0.25">
      <c r="A11" s="2" t="s">
        <v>84</v>
      </c>
      <c r="B11" s="2">
        <v>81219805575</v>
      </c>
      <c r="D11">
        <v>9</v>
      </c>
      <c r="E11" t="s">
        <v>305</v>
      </c>
      <c r="F11">
        <v>8977371193</v>
      </c>
    </row>
    <row r="12" spans="1:6" x14ac:dyDescent="0.25">
      <c r="A12" s="2" t="s">
        <v>87</v>
      </c>
      <c r="B12" s="2">
        <v>85693572610</v>
      </c>
      <c r="D12">
        <v>10</v>
      </c>
      <c r="E12" t="s">
        <v>255</v>
      </c>
      <c r="F12">
        <v>87885206299</v>
      </c>
    </row>
    <row r="13" spans="1:6" x14ac:dyDescent="0.25">
      <c r="A13" s="2" t="s">
        <v>90</v>
      </c>
      <c r="B13" s="2">
        <v>87881794931</v>
      </c>
    </row>
    <row r="14" spans="1:6" x14ac:dyDescent="0.25">
      <c r="A14" s="2" t="s">
        <v>93</v>
      </c>
      <c r="B14" s="2">
        <v>81806084661</v>
      </c>
    </row>
    <row r="15" spans="1:6" x14ac:dyDescent="0.25">
      <c r="A15" s="2" t="s">
        <v>95</v>
      </c>
      <c r="B15" s="2">
        <v>81289277787</v>
      </c>
    </row>
    <row r="16" spans="1:6" x14ac:dyDescent="0.25">
      <c r="A16" s="2" t="s">
        <v>98</v>
      </c>
      <c r="B16" s="2">
        <v>87886331339</v>
      </c>
    </row>
    <row r="17" spans="1:2" x14ac:dyDescent="0.25">
      <c r="A17" s="2" t="s">
        <v>103</v>
      </c>
      <c r="B17" s="2">
        <v>85695237682</v>
      </c>
    </row>
    <row r="18" spans="1:2" x14ac:dyDescent="0.25">
      <c r="A18" s="2" t="s">
        <v>107</v>
      </c>
      <c r="B18" s="2">
        <v>85697492315</v>
      </c>
    </row>
    <row r="19" spans="1:2" x14ac:dyDescent="0.25">
      <c r="A19" s="2" t="s">
        <v>113</v>
      </c>
      <c r="B19" s="2">
        <v>85695162923</v>
      </c>
    </row>
    <row r="20" spans="1:2" x14ac:dyDescent="0.25">
      <c r="A20" s="2" t="s">
        <v>115</v>
      </c>
      <c r="B20" s="2">
        <v>87880020031</v>
      </c>
    </row>
    <row r="21" spans="1:2" x14ac:dyDescent="0.25">
      <c r="A21" s="2" t="s">
        <v>119</v>
      </c>
      <c r="B21" s="2">
        <v>85778595533</v>
      </c>
    </row>
    <row r="22" spans="1:2" x14ac:dyDescent="0.25">
      <c r="A22" s="2" t="s">
        <v>122</v>
      </c>
      <c r="B22" s="2">
        <v>81932614006</v>
      </c>
    </row>
    <row r="23" spans="1:2" x14ac:dyDescent="0.25">
      <c r="A23" s="2" t="s">
        <v>125</v>
      </c>
      <c r="B23" s="2">
        <v>8816113624</v>
      </c>
    </row>
    <row r="24" spans="1:2" x14ac:dyDescent="0.25">
      <c r="A24" s="3" t="s">
        <v>130</v>
      </c>
      <c r="B24" s="3">
        <v>82122881038</v>
      </c>
    </row>
    <row r="25" spans="1:2" x14ac:dyDescent="0.25">
      <c r="A25" s="2" t="s">
        <v>133</v>
      </c>
      <c r="B25" s="2">
        <v>87885898003</v>
      </c>
    </row>
    <row r="26" spans="1:2" x14ac:dyDescent="0.25">
      <c r="A26" t="s">
        <v>141</v>
      </c>
      <c r="B26">
        <v>81284517328</v>
      </c>
    </row>
    <row r="27" spans="1:2" x14ac:dyDescent="0.25">
      <c r="A27" t="s">
        <v>144</v>
      </c>
      <c r="B27">
        <v>89521859713</v>
      </c>
    </row>
    <row r="28" spans="1:2" x14ac:dyDescent="0.25">
      <c r="A28" t="s">
        <v>147</v>
      </c>
      <c r="B28">
        <v>81310555125</v>
      </c>
    </row>
    <row r="29" spans="1:2" x14ac:dyDescent="0.25">
      <c r="A29" t="s">
        <v>150</v>
      </c>
      <c r="B29">
        <v>87884583765</v>
      </c>
    </row>
    <row r="30" spans="1:2" x14ac:dyDescent="0.25">
      <c r="A30" t="s">
        <v>152</v>
      </c>
      <c r="B30">
        <v>85925037145</v>
      </c>
    </row>
    <row r="31" spans="1:2" x14ac:dyDescent="0.25">
      <c r="A31" t="s">
        <v>157</v>
      </c>
      <c r="B31">
        <v>81288837965</v>
      </c>
    </row>
    <row r="32" spans="1:2" x14ac:dyDescent="0.25">
      <c r="A32" t="s">
        <v>160</v>
      </c>
      <c r="B32">
        <v>87882842865</v>
      </c>
    </row>
    <row r="33" spans="1:2" x14ac:dyDescent="0.25">
      <c r="A33" t="s">
        <v>162</v>
      </c>
      <c r="B33">
        <v>81806367807</v>
      </c>
    </row>
    <row r="34" spans="1:2" x14ac:dyDescent="0.25">
      <c r="A34" t="s">
        <v>164</v>
      </c>
      <c r="B34">
        <v>81293972930</v>
      </c>
    </row>
    <row r="35" spans="1:2" x14ac:dyDescent="0.25">
      <c r="A35" t="s">
        <v>167</v>
      </c>
      <c r="B35">
        <v>81287255902</v>
      </c>
    </row>
    <row r="36" spans="1:2" x14ac:dyDescent="0.25">
      <c r="A36" t="s">
        <v>169</v>
      </c>
      <c r="B36">
        <v>81314248231</v>
      </c>
    </row>
    <row r="37" spans="1:2" x14ac:dyDescent="0.25">
      <c r="A37" t="s">
        <v>171</v>
      </c>
      <c r="B37">
        <v>81283054809</v>
      </c>
    </row>
    <row r="38" spans="1:2" x14ac:dyDescent="0.25">
      <c r="A38" t="s">
        <v>174</v>
      </c>
      <c r="B38">
        <v>82211032415</v>
      </c>
    </row>
    <row r="39" spans="1:2" x14ac:dyDescent="0.25">
      <c r="A39" t="s">
        <v>174</v>
      </c>
      <c r="B39">
        <v>82211032415</v>
      </c>
    </row>
    <row r="40" spans="1:2" x14ac:dyDescent="0.25">
      <c r="A40" t="s">
        <v>178</v>
      </c>
      <c r="B40">
        <v>85710060202</v>
      </c>
    </row>
    <row r="41" spans="1:2" x14ac:dyDescent="0.25">
      <c r="A41" t="s">
        <v>180</v>
      </c>
      <c r="B41">
        <v>81381414482</v>
      </c>
    </row>
    <row r="42" spans="1:2" x14ac:dyDescent="0.25">
      <c r="A42" t="s">
        <v>182</v>
      </c>
      <c r="B42">
        <v>87788111600</v>
      </c>
    </row>
    <row r="43" spans="1:2" x14ac:dyDescent="0.25">
      <c r="A43" t="s">
        <v>184</v>
      </c>
      <c r="B43">
        <v>81293908690</v>
      </c>
    </row>
    <row r="44" spans="1:2" x14ac:dyDescent="0.25">
      <c r="A44" t="s">
        <v>187</v>
      </c>
      <c r="B44">
        <v>81290397269</v>
      </c>
    </row>
    <row r="45" spans="1:2" x14ac:dyDescent="0.25">
      <c r="A45" t="s">
        <v>192</v>
      </c>
      <c r="B45">
        <v>85694487059</v>
      </c>
    </row>
    <row r="46" spans="1:2" x14ac:dyDescent="0.25">
      <c r="A46" t="s">
        <v>195</v>
      </c>
      <c r="B46">
        <v>87788111622</v>
      </c>
    </row>
    <row r="47" spans="1:2" x14ac:dyDescent="0.25">
      <c r="A47" t="s">
        <v>195</v>
      </c>
      <c r="B47">
        <v>87788111622</v>
      </c>
    </row>
    <row r="48" spans="1:2" x14ac:dyDescent="0.25">
      <c r="A48" t="s">
        <v>187</v>
      </c>
      <c r="B48">
        <v>81290397269</v>
      </c>
    </row>
    <row r="49" spans="1:2" x14ac:dyDescent="0.25">
      <c r="A49" t="s">
        <v>200</v>
      </c>
      <c r="B49">
        <v>81219103419</v>
      </c>
    </row>
    <row r="50" spans="1:2" x14ac:dyDescent="0.25">
      <c r="A50" t="s">
        <v>202</v>
      </c>
      <c r="B50">
        <v>87881521094</v>
      </c>
    </row>
    <row r="51" spans="1:2" x14ac:dyDescent="0.25">
      <c r="A51" t="s">
        <v>204</v>
      </c>
      <c r="B51">
        <v>87873043216</v>
      </c>
    </row>
    <row r="52" spans="1:2" x14ac:dyDescent="0.25">
      <c r="A52" t="s">
        <v>206</v>
      </c>
      <c r="B52">
        <v>89637761979</v>
      </c>
    </row>
    <row r="53" spans="1:2" x14ac:dyDescent="0.25">
      <c r="A53" t="s">
        <v>209</v>
      </c>
      <c r="B53">
        <v>85770925379</v>
      </c>
    </row>
    <row r="54" spans="1:2" x14ac:dyDescent="0.25">
      <c r="A54" t="s">
        <v>211</v>
      </c>
      <c r="B54">
        <v>85717414853</v>
      </c>
    </row>
    <row r="55" spans="1:2" x14ac:dyDescent="0.25">
      <c r="A55" t="s">
        <v>218</v>
      </c>
      <c r="B55">
        <v>83806984423</v>
      </c>
    </row>
    <row r="56" spans="1:2" x14ac:dyDescent="0.25">
      <c r="A56" t="s">
        <v>223</v>
      </c>
      <c r="B56">
        <v>81294113247</v>
      </c>
    </row>
    <row r="57" spans="1:2" x14ac:dyDescent="0.25">
      <c r="A57" t="s">
        <v>225</v>
      </c>
      <c r="B57">
        <v>81210277572</v>
      </c>
    </row>
    <row r="58" spans="1:2" x14ac:dyDescent="0.25">
      <c r="A58" t="s">
        <v>227</v>
      </c>
      <c r="B58">
        <v>85945091718</v>
      </c>
    </row>
    <row r="59" spans="1:2" x14ac:dyDescent="0.25">
      <c r="A59" t="s">
        <v>229</v>
      </c>
      <c r="B59">
        <v>81288142810</v>
      </c>
    </row>
    <row r="60" spans="1:2" x14ac:dyDescent="0.25">
      <c r="A60" t="s">
        <v>233</v>
      </c>
      <c r="B60">
        <v>87784296779</v>
      </c>
    </row>
    <row r="61" spans="1:2" x14ac:dyDescent="0.25">
      <c r="A61" t="s">
        <v>238</v>
      </c>
      <c r="B61">
        <v>87875012080</v>
      </c>
    </row>
    <row r="62" spans="1:2" x14ac:dyDescent="0.25">
      <c r="A62" t="s">
        <v>240</v>
      </c>
      <c r="B62">
        <v>83893321818</v>
      </c>
    </row>
    <row r="63" spans="1:2" x14ac:dyDescent="0.25">
      <c r="A63" t="s">
        <v>245</v>
      </c>
      <c r="B63">
        <v>87788117271</v>
      </c>
    </row>
    <row r="64" spans="1:2" x14ac:dyDescent="0.25">
      <c r="A64" t="s">
        <v>247</v>
      </c>
      <c r="B64">
        <v>87788110931</v>
      </c>
    </row>
    <row r="65" spans="1:2" x14ac:dyDescent="0.25">
      <c r="A65" t="s">
        <v>253</v>
      </c>
      <c r="B65">
        <v>87882509120</v>
      </c>
    </row>
    <row r="66" spans="1:2" x14ac:dyDescent="0.25">
      <c r="A66" t="s">
        <v>255</v>
      </c>
      <c r="B66">
        <v>87885206299</v>
      </c>
    </row>
    <row r="67" spans="1:2" x14ac:dyDescent="0.25">
      <c r="A67" t="s">
        <v>259</v>
      </c>
      <c r="B67">
        <v>81317572956</v>
      </c>
    </row>
    <row r="68" spans="1:2" x14ac:dyDescent="0.25">
      <c r="A68" t="s">
        <v>263</v>
      </c>
      <c r="B68">
        <v>87781985845</v>
      </c>
    </row>
    <row r="69" spans="1:2" x14ac:dyDescent="0.25">
      <c r="A69" t="s">
        <v>266</v>
      </c>
      <c r="B69">
        <v>81294411992</v>
      </c>
    </row>
    <row r="70" spans="1:2" x14ac:dyDescent="0.25">
      <c r="A70" t="s">
        <v>269</v>
      </c>
      <c r="B70">
        <v>87788116730</v>
      </c>
    </row>
    <row r="71" spans="1:2" x14ac:dyDescent="0.25">
      <c r="A71" t="s">
        <v>273</v>
      </c>
      <c r="B71">
        <v>83807882187</v>
      </c>
    </row>
    <row r="72" spans="1:2" x14ac:dyDescent="0.25">
      <c r="A72" t="s">
        <v>276</v>
      </c>
      <c r="B72">
        <v>89639784045</v>
      </c>
    </row>
    <row r="73" spans="1:2" x14ac:dyDescent="0.25">
      <c r="A73" t="s">
        <v>278</v>
      </c>
      <c r="B73">
        <v>85222504888</v>
      </c>
    </row>
    <row r="74" spans="1:2" x14ac:dyDescent="0.25">
      <c r="A74" t="s">
        <v>282</v>
      </c>
      <c r="B74">
        <v>83896178135</v>
      </c>
    </row>
    <row r="75" spans="1:2" x14ac:dyDescent="0.25">
      <c r="A75" t="s">
        <v>285</v>
      </c>
      <c r="B75">
        <v>83896178134</v>
      </c>
    </row>
    <row r="76" spans="1:2" x14ac:dyDescent="0.25">
      <c r="A76" t="s">
        <v>287</v>
      </c>
      <c r="B76">
        <v>85692053718</v>
      </c>
    </row>
    <row r="77" spans="1:2" x14ac:dyDescent="0.25">
      <c r="A77" t="s">
        <v>291</v>
      </c>
      <c r="B77">
        <v>8999903125</v>
      </c>
    </row>
    <row r="78" spans="1:2" x14ac:dyDescent="0.25">
      <c r="A78" t="s">
        <v>294</v>
      </c>
      <c r="B78">
        <v>85711669240</v>
      </c>
    </row>
    <row r="79" spans="1:2" x14ac:dyDescent="0.25">
      <c r="A79" t="s">
        <v>297</v>
      </c>
      <c r="B79">
        <v>85724351700</v>
      </c>
    </row>
    <row r="80" spans="1:2" x14ac:dyDescent="0.25">
      <c r="A80" t="s">
        <v>300</v>
      </c>
      <c r="B80">
        <v>85691370154</v>
      </c>
    </row>
    <row r="81" spans="1:2" x14ac:dyDescent="0.25">
      <c r="A81" t="s">
        <v>302</v>
      </c>
      <c r="B81">
        <v>82332131625</v>
      </c>
    </row>
    <row r="82" spans="1:2" x14ac:dyDescent="0.25">
      <c r="A82" t="s">
        <v>305</v>
      </c>
      <c r="B82">
        <v>8977371193</v>
      </c>
    </row>
    <row r="83" spans="1:2" x14ac:dyDescent="0.25">
      <c r="A83" t="s">
        <v>307</v>
      </c>
      <c r="B83">
        <v>87887065906</v>
      </c>
    </row>
    <row r="84" spans="1:2" x14ac:dyDescent="0.25">
      <c r="A84" t="s">
        <v>312</v>
      </c>
      <c r="B84">
        <v>85724572744</v>
      </c>
    </row>
    <row r="85" spans="1:2" x14ac:dyDescent="0.25">
      <c r="A85" t="s">
        <v>315</v>
      </c>
      <c r="B85">
        <v>83872007242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7" workbookViewId="0">
      <selection activeCell="B7" sqref="B7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>
        <v>23</v>
      </c>
    </row>
    <row r="3" spans="1:2" x14ac:dyDescent="0.25">
      <c r="A3">
        <v>21</v>
      </c>
    </row>
    <row r="4" spans="1:2" x14ac:dyDescent="0.25">
      <c r="A4">
        <v>21</v>
      </c>
      <c r="B4" t="s">
        <v>319</v>
      </c>
    </row>
    <row r="5" spans="1:2" x14ac:dyDescent="0.25">
      <c r="A5">
        <v>23</v>
      </c>
      <c r="B5" t="s">
        <v>320</v>
      </c>
    </row>
    <row r="6" spans="1:2" x14ac:dyDescent="0.25">
      <c r="A6">
        <v>23</v>
      </c>
      <c r="B6" t="s">
        <v>321</v>
      </c>
    </row>
    <row r="7" spans="1:2" x14ac:dyDescent="0.25">
      <c r="A7">
        <v>22</v>
      </c>
      <c r="B7" t="s">
        <v>322</v>
      </c>
    </row>
    <row r="8" spans="1:2" x14ac:dyDescent="0.25">
      <c r="A8">
        <v>25</v>
      </c>
    </row>
    <row r="9" spans="1:2" x14ac:dyDescent="0.25">
      <c r="A9">
        <v>23</v>
      </c>
    </row>
    <row r="10" spans="1:2" x14ac:dyDescent="0.25">
      <c r="A10">
        <v>26</v>
      </c>
    </row>
    <row r="11" spans="1:2" x14ac:dyDescent="0.25">
      <c r="A11">
        <v>23</v>
      </c>
    </row>
    <row r="12" spans="1:2" x14ac:dyDescent="0.25">
      <c r="A12">
        <v>23</v>
      </c>
    </row>
    <row r="13" spans="1:2" x14ac:dyDescent="0.25">
      <c r="A13">
        <v>23</v>
      </c>
    </row>
    <row r="14" spans="1:2" x14ac:dyDescent="0.25">
      <c r="A14">
        <v>23</v>
      </c>
    </row>
    <row r="15" spans="1:2" x14ac:dyDescent="0.25">
      <c r="A15">
        <v>22</v>
      </c>
    </row>
    <row r="16" spans="1:2" x14ac:dyDescent="0.25">
      <c r="A16">
        <v>21</v>
      </c>
    </row>
    <row r="17" spans="1:1" x14ac:dyDescent="0.25">
      <c r="A17">
        <v>22</v>
      </c>
    </row>
    <row r="18" spans="1:1" x14ac:dyDescent="0.25">
      <c r="A18">
        <v>21</v>
      </c>
    </row>
    <row r="19" spans="1:1" x14ac:dyDescent="0.25">
      <c r="A19">
        <v>21</v>
      </c>
    </row>
    <row r="20" spans="1:1" x14ac:dyDescent="0.25">
      <c r="A20">
        <v>21</v>
      </c>
    </row>
    <row r="21" spans="1:1" x14ac:dyDescent="0.25">
      <c r="A21">
        <v>22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23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22</v>
      </c>
    </row>
    <row r="28" spans="1:1" x14ac:dyDescent="0.25">
      <c r="A28">
        <v>39</v>
      </c>
    </row>
    <row r="29" spans="1:1" x14ac:dyDescent="0.25">
      <c r="A29">
        <v>23</v>
      </c>
    </row>
    <row r="30" spans="1:1" x14ac:dyDescent="0.25">
      <c r="A30">
        <v>24</v>
      </c>
    </row>
    <row r="31" spans="1:1" x14ac:dyDescent="0.25">
      <c r="A31">
        <v>24</v>
      </c>
    </row>
    <row r="32" spans="1:1" x14ac:dyDescent="0.25">
      <c r="A32">
        <v>26</v>
      </c>
    </row>
    <row r="33" spans="1:1" x14ac:dyDescent="0.25">
      <c r="A33">
        <v>22</v>
      </c>
    </row>
    <row r="34" spans="1:1" x14ac:dyDescent="0.25">
      <c r="A34">
        <v>23</v>
      </c>
    </row>
    <row r="35" spans="1:1" x14ac:dyDescent="0.25">
      <c r="A35">
        <v>23</v>
      </c>
    </row>
    <row r="36" spans="1:1" x14ac:dyDescent="0.25">
      <c r="A36">
        <v>22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22</v>
      </c>
    </row>
    <row r="41" spans="1:1" x14ac:dyDescent="0.25">
      <c r="A41">
        <v>24</v>
      </c>
    </row>
    <row r="42" spans="1:1" x14ac:dyDescent="0.25">
      <c r="A42">
        <v>23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22</v>
      </c>
    </row>
    <row r="46" spans="1:1" x14ac:dyDescent="0.25">
      <c r="A46">
        <v>22</v>
      </c>
    </row>
    <row r="47" spans="1:1" x14ac:dyDescent="0.25">
      <c r="A47">
        <v>22</v>
      </c>
    </row>
    <row r="48" spans="1:1" x14ac:dyDescent="0.25">
      <c r="A48">
        <v>23</v>
      </c>
    </row>
    <row r="49" spans="1:1" x14ac:dyDescent="0.25">
      <c r="A49">
        <v>22</v>
      </c>
    </row>
    <row r="50" spans="1:1" x14ac:dyDescent="0.25">
      <c r="A50">
        <v>22</v>
      </c>
    </row>
    <row r="51" spans="1:1" x14ac:dyDescent="0.25">
      <c r="A51">
        <v>22</v>
      </c>
    </row>
    <row r="52" spans="1:1" x14ac:dyDescent="0.25">
      <c r="A52">
        <v>22</v>
      </c>
    </row>
    <row r="53" spans="1:1" x14ac:dyDescent="0.25">
      <c r="A53">
        <v>23</v>
      </c>
    </row>
    <row r="54" spans="1:1" x14ac:dyDescent="0.25">
      <c r="A54">
        <v>25</v>
      </c>
    </row>
    <row r="55" spans="1:1" x14ac:dyDescent="0.25">
      <c r="A55">
        <v>25</v>
      </c>
    </row>
    <row r="56" spans="1:1" x14ac:dyDescent="0.25">
      <c r="A56">
        <v>22</v>
      </c>
    </row>
    <row r="57" spans="1:1" x14ac:dyDescent="0.25">
      <c r="A57">
        <v>23</v>
      </c>
    </row>
    <row r="58" spans="1:1" x14ac:dyDescent="0.25">
      <c r="A58">
        <v>22</v>
      </c>
    </row>
    <row r="59" spans="1:1" x14ac:dyDescent="0.25">
      <c r="A59">
        <v>22</v>
      </c>
    </row>
    <row r="60" spans="1:1" x14ac:dyDescent="0.25">
      <c r="A60">
        <v>24</v>
      </c>
    </row>
    <row r="61" spans="1:1" x14ac:dyDescent="0.25">
      <c r="A61">
        <v>23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21</v>
      </c>
    </row>
    <row r="65" spans="1:1" x14ac:dyDescent="0.25">
      <c r="A65">
        <v>19</v>
      </c>
    </row>
    <row r="66" spans="1:1" x14ac:dyDescent="0.25">
      <c r="A66">
        <v>23</v>
      </c>
    </row>
    <row r="67" spans="1:1" x14ac:dyDescent="0.25">
      <c r="A67">
        <v>21</v>
      </c>
    </row>
    <row r="68" spans="1:1" x14ac:dyDescent="0.25">
      <c r="A68">
        <v>23</v>
      </c>
    </row>
    <row r="69" spans="1:1" x14ac:dyDescent="0.25">
      <c r="A69">
        <v>22</v>
      </c>
    </row>
    <row r="70" spans="1:1" x14ac:dyDescent="0.25">
      <c r="A70">
        <v>20</v>
      </c>
    </row>
    <row r="71" spans="1:1" x14ac:dyDescent="0.25">
      <c r="A71">
        <v>23</v>
      </c>
    </row>
    <row r="72" spans="1:1" x14ac:dyDescent="0.25">
      <c r="A72">
        <v>20</v>
      </c>
    </row>
    <row r="73" spans="1:1" x14ac:dyDescent="0.25">
      <c r="A73">
        <v>22</v>
      </c>
    </row>
    <row r="74" spans="1:1" x14ac:dyDescent="0.25">
      <c r="A74">
        <v>19</v>
      </c>
    </row>
    <row r="75" spans="1:1" x14ac:dyDescent="0.25">
      <c r="A75">
        <v>25</v>
      </c>
    </row>
    <row r="76" spans="1:1" x14ac:dyDescent="0.25">
      <c r="A76">
        <v>22</v>
      </c>
    </row>
    <row r="77" spans="1:1" x14ac:dyDescent="0.25">
      <c r="A77">
        <v>23</v>
      </c>
    </row>
    <row r="78" spans="1:1" x14ac:dyDescent="0.25">
      <c r="A78">
        <v>21</v>
      </c>
    </row>
    <row r="79" spans="1:1" x14ac:dyDescent="0.25">
      <c r="A79">
        <v>24</v>
      </c>
    </row>
    <row r="80" spans="1:1" x14ac:dyDescent="0.25">
      <c r="A80">
        <v>22</v>
      </c>
    </row>
    <row r="81" spans="1:1" x14ac:dyDescent="0.25">
      <c r="A81">
        <v>22</v>
      </c>
    </row>
    <row r="82" spans="1:1" x14ac:dyDescent="0.25">
      <c r="A82">
        <v>24</v>
      </c>
    </row>
    <row r="83" spans="1:1" x14ac:dyDescent="0.25">
      <c r="A83">
        <v>24</v>
      </c>
    </row>
    <row r="84" spans="1:1" x14ac:dyDescent="0.25">
      <c r="A84">
        <v>23</v>
      </c>
    </row>
    <row r="85" spans="1:1" x14ac:dyDescent="0.25">
      <c r="A85">
        <v>21</v>
      </c>
    </row>
    <row r="86" spans="1:1" x14ac:dyDescent="0.25">
      <c r="A86">
        <v>23</v>
      </c>
    </row>
    <row r="87" spans="1:1" x14ac:dyDescent="0.25">
      <c r="A87">
        <v>25</v>
      </c>
    </row>
    <row r="88" spans="1:1" x14ac:dyDescent="0.25">
      <c r="A88">
        <v>19</v>
      </c>
    </row>
    <row r="89" spans="1:1" x14ac:dyDescent="0.25">
      <c r="A89">
        <v>22</v>
      </c>
    </row>
    <row r="90" spans="1:1" x14ac:dyDescent="0.25">
      <c r="A90">
        <v>23</v>
      </c>
    </row>
    <row r="91" spans="1:1" x14ac:dyDescent="0.25">
      <c r="A91">
        <v>22</v>
      </c>
    </row>
    <row r="92" spans="1:1" x14ac:dyDescent="0.25">
      <c r="A92">
        <v>26</v>
      </c>
    </row>
    <row r="93" spans="1:1" x14ac:dyDescent="0.25">
      <c r="A93">
        <v>22</v>
      </c>
    </row>
    <row r="94" spans="1:1" x14ac:dyDescent="0.25">
      <c r="A94">
        <v>22</v>
      </c>
    </row>
    <row r="95" spans="1:1" x14ac:dyDescent="0.25">
      <c r="A95">
        <v>24</v>
      </c>
    </row>
    <row r="96" spans="1:1" x14ac:dyDescent="0.25">
      <c r="A96">
        <v>22</v>
      </c>
    </row>
    <row r="97" spans="1:1" x14ac:dyDescent="0.25">
      <c r="A97">
        <v>21</v>
      </c>
    </row>
    <row r="98" spans="1:1" x14ac:dyDescent="0.25">
      <c r="A98">
        <v>22</v>
      </c>
    </row>
    <row r="99" spans="1:1" x14ac:dyDescent="0.25">
      <c r="A99">
        <v>21</v>
      </c>
    </row>
    <row r="100" spans="1:1" x14ac:dyDescent="0.25">
      <c r="A100">
        <v>23</v>
      </c>
    </row>
    <row r="101" spans="1:1" x14ac:dyDescent="0.25">
      <c r="A10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7" workbookViewId="0">
      <selection activeCell="C85" sqref="C8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s="2">
        <v>2015</v>
      </c>
    </row>
    <row r="3" spans="1:1" x14ac:dyDescent="0.25">
      <c r="A3" s="2">
        <v>2015</v>
      </c>
    </row>
    <row r="4" spans="1:1" x14ac:dyDescent="0.25">
      <c r="A4" s="2">
        <v>2014</v>
      </c>
    </row>
    <row r="5" spans="1:1" x14ac:dyDescent="0.25">
      <c r="A5" s="2">
        <v>2015</v>
      </c>
    </row>
    <row r="6" spans="1:1" x14ac:dyDescent="0.25">
      <c r="A6" s="2">
        <v>2015</v>
      </c>
    </row>
    <row r="7" spans="1:1" x14ac:dyDescent="0.25">
      <c r="A7" s="2">
        <v>2014</v>
      </c>
    </row>
    <row r="8" spans="1:1" x14ac:dyDescent="0.25">
      <c r="A8" s="2">
        <v>2016</v>
      </c>
    </row>
    <row r="9" spans="1:1" x14ac:dyDescent="0.25">
      <c r="A9" s="2">
        <v>2015</v>
      </c>
    </row>
    <row r="10" spans="1:1" x14ac:dyDescent="0.25">
      <c r="A10" s="3">
        <v>2015</v>
      </c>
    </row>
    <row r="11" spans="1:1" x14ac:dyDescent="0.25">
      <c r="A11" s="2">
        <v>2014</v>
      </c>
    </row>
    <row r="12" spans="1:1" x14ac:dyDescent="0.25">
      <c r="A12" s="2">
        <v>2015</v>
      </c>
    </row>
    <row r="13" spans="1:1" x14ac:dyDescent="0.25">
      <c r="A13" s="2">
        <v>2015</v>
      </c>
    </row>
    <row r="14" spans="1:1" x14ac:dyDescent="0.25">
      <c r="A14" s="2">
        <v>2016</v>
      </c>
    </row>
    <row r="15" spans="1:1" x14ac:dyDescent="0.25">
      <c r="A15" s="2">
        <v>2016</v>
      </c>
    </row>
    <row r="16" spans="1:1" x14ac:dyDescent="0.25">
      <c r="A16" s="2">
        <v>2015</v>
      </c>
    </row>
    <row r="17" spans="1:1" x14ac:dyDescent="0.25">
      <c r="A17" s="2">
        <v>2015</v>
      </c>
    </row>
    <row r="18" spans="1:1" x14ac:dyDescent="0.25">
      <c r="A18" s="2">
        <v>2016</v>
      </c>
    </row>
    <row r="19" spans="1:1" x14ac:dyDescent="0.25">
      <c r="A19" s="2">
        <v>2015</v>
      </c>
    </row>
    <row r="20" spans="1:1" x14ac:dyDescent="0.25">
      <c r="A20" s="3">
        <v>2015</v>
      </c>
    </row>
    <row r="21" spans="1:1" x14ac:dyDescent="0.25">
      <c r="A21" s="2">
        <v>2016</v>
      </c>
    </row>
    <row r="22" spans="1:1" x14ac:dyDescent="0.25">
      <c r="A22" s="2">
        <v>2015</v>
      </c>
    </row>
    <row r="23" spans="1:1" x14ac:dyDescent="0.25">
      <c r="A23" s="2">
        <v>2015</v>
      </c>
    </row>
    <row r="24" spans="1:1" x14ac:dyDescent="0.25">
      <c r="A24" s="2">
        <v>2016</v>
      </c>
    </row>
    <row r="25" spans="1:1" x14ac:dyDescent="0.25">
      <c r="A25" s="2">
        <v>2015</v>
      </c>
    </row>
    <row r="26" spans="1:1" x14ac:dyDescent="0.25">
      <c r="A26" s="2">
        <v>2015</v>
      </c>
    </row>
    <row r="27" spans="1:1" x14ac:dyDescent="0.25">
      <c r="A27" s="2">
        <v>2016</v>
      </c>
    </row>
    <row r="28" spans="1:1" x14ac:dyDescent="0.25">
      <c r="A28" s="2">
        <v>2016</v>
      </c>
    </row>
    <row r="29" spans="1:1" x14ac:dyDescent="0.25">
      <c r="A29" s="2">
        <v>2015</v>
      </c>
    </row>
    <row r="30" spans="1:1" x14ac:dyDescent="0.25">
      <c r="A30" s="3">
        <v>2015</v>
      </c>
    </row>
    <row r="31" spans="1:1" x14ac:dyDescent="0.25">
      <c r="A31" s="2">
        <v>2015</v>
      </c>
    </row>
    <row r="32" spans="1:1" x14ac:dyDescent="0.25">
      <c r="A32">
        <v>2016</v>
      </c>
    </row>
    <row r="33" spans="1:1" x14ac:dyDescent="0.25">
      <c r="A33">
        <v>2016</v>
      </c>
    </row>
    <row r="34" spans="1:1" x14ac:dyDescent="0.25">
      <c r="A34">
        <v>2015</v>
      </c>
    </row>
    <row r="35" spans="1:1" x14ac:dyDescent="0.25">
      <c r="A35">
        <v>2015</v>
      </c>
    </row>
    <row r="36" spans="1:1" x14ac:dyDescent="0.25">
      <c r="A36">
        <v>2015</v>
      </c>
    </row>
    <row r="37" spans="1:1" x14ac:dyDescent="0.25">
      <c r="A37">
        <v>2015</v>
      </c>
    </row>
    <row r="38" spans="1:1" x14ac:dyDescent="0.25">
      <c r="A38">
        <v>2016</v>
      </c>
    </row>
    <row r="39" spans="1:1" x14ac:dyDescent="0.25">
      <c r="A39">
        <v>2015</v>
      </c>
    </row>
    <row r="40" spans="1:1" x14ac:dyDescent="0.25">
      <c r="A40">
        <v>2016</v>
      </c>
    </row>
    <row r="41" spans="1:1" x14ac:dyDescent="0.25">
      <c r="A41">
        <v>2016</v>
      </c>
    </row>
    <row r="42" spans="1:1" x14ac:dyDescent="0.25">
      <c r="A42">
        <v>2015</v>
      </c>
    </row>
    <row r="43" spans="1:1" x14ac:dyDescent="0.25">
      <c r="A43">
        <v>2015</v>
      </c>
    </row>
    <row r="44" spans="1:1" x14ac:dyDescent="0.25">
      <c r="A44">
        <v>2015</v>
      </c>
    </row>
    <row r="45" spans="1:1" x14ac:dyDescent="0.25">
      <c r="A45">
        <v>2016</v>
      </c>
    </row>
    <row r="46" spans="1:1" x14ac:dyDescent="0.25">
      <c r="A46">
        <v>2016</v>
      </c>
    </row>
    <row r="47" spans="1:1" x14ac:dyDescent="0.25">
      <c r="A47">
        <v>2015</v>
      </c>
    </row>
    <row r="48" spans="1:1" x14ac:dyDescent="0.25">
      <c r="A48">
        <v>2015</v>
      </c>
    </row>
    <row r="49" spans="1:1" x14ac:dyDescent="0.25">
      <c r="A49">
        <v>2015</v>
      </c>
    </row>
    <row r="50" spans="1:1" x14ac:dyDescent="0.25">
      <c r="A50">
        <v>2016</v>
      </c>
    </row>
    <row r="51" spans="1:1" x14ac:dyDescent="0.25">
      <c r="A51">
        <v>2016</v>
      </c>
    </row>
    <row r="52" spans="1:1" x14ac:dyDescent="0.25">
      <c r="A52">
        <v>2016</v>
      </c>
    </row>
    <row r="53" spans="1:1" x14ac:dyDescent="0.25">
      <c r="A53">
        <v>2016</v>
      </c>
    </row>
    <row r="54" spans="1:1" x14ac:dyDescent="0.25">
      <c r="A54">
        <v>2016</v>
      </c>
    </row>
    <row r="55" spans="1:1" x14ac:dyDescent="0.25">
      <c r="A55">
        <v>2016</v>
      </c>
    </row>
    <row r="56" spans="1:1" x14ac:dyDescent="0.25">
      <c r="A56">
        <v>2016</v>
      </c>
    </row>
    <row r="57" spans="1:1" x14ac:dyDescent="0.25">
      <c r="A57">
        <v>2015</v>
      </c>
    </row>
    <row r="58" spans="1:1" x14ac:dyDescent="0.25">
      <c r="A58">
        <v>2015</v>
      </c>
    </row>
    <row r="59" spans="1:1" x14ac:dyDescent="0.25">
      <c r="A59">
        <v>2015</v>
      </c>
    </row>
    <row r="60" spans="1:1" x14ac:dyDescent="0.25">
      <c r="A60">
        <v>2015</v>
      </c>
    </row>
    <row r="61" spans="1:1" x14ac:dyDescent="0.25">
      <c r="A61">
        <v>2014</v>
      </c>
    </row>
    <row r="62" spans="1:1" x14ac:dyDescent="0.25">
      <c r="A62">
        <v>2016</v>
      </c>
    </row>
    <row r="63" spans="1:1" x14ac:dyDescent="0.25">
      <c r="A63">
        <v>2015</v>
      </c>
    </row>
    <row r="64" spans="1:1" x14ac:dyDescent="0.25">
      <c r="A64">
        <v>2016</v>
      </c>
    </row>
    <row r="65" spans="1:3" x14ac:dyDescent="0.25">
      <c r="A65">
        <v>2015</v>
      </c>
    </row>
    <row r="66" spans="1:3" x14ac:dyDescent="0.25">
      <c r="A66">
        <v>2015</v>
      </c>
    </row>
    <row r="67" spans="1:3" x14ac:dyDescent="0.25">
      <c r="A67">
        <v>2015</v>
      </c>
    </row>
    <row r="68" spans="1:3" x14ac:dyDescent="0.25">
      <c r="A68">
        <v>2015</v>
      </c>
    </row>
    <row r="69" spans="1:3" x14ac:dyDescent="0.25">
      <c r="A69">
        <v>2015</v>
      </c>
    </row>
    <row r="70" spans="1:3" x14ac:dyDescent="0.25">
      <c r="A70">
        <v>2015</v>
      </c>
    </row>
    <row r="71" spans="1:3" x14ac:dyDescent="0.25">
      <c r="A71">
        <v>2015</v>
      </c>
    </row>
    <row r="72" spans="1:3" x14ac:dyDescent="0.25">
      <c r="A72">
        <v>2016</v>
      </c>
    </row>
    <row r="73" spans="1:3" x14ac:dyDescent="0.25">
      <c r="A73">
        <v>2015</v>
      </c>
    </row>
    <row r="74" spans="1:3" x14ac:dyDescent="0.25">
      <c r="A74">
        <v>2015</v>
      </c>
    </row>
    <row r="75" spans="1:3" x14ac:dyDescent="0.25">
      <c r="A75">
        <v>2015</v>
      </c>
    </row>
    <row r="76" spans="1:3" x14ac:dyDescent="0.25">
      <c r="A76">
        <v>2015</v>
      </c>
    </row>
    <row r="77" spans="1:3" x14ac:dyDescent="0.25">
      <c r="A77">
        <v>2016</v>
      </c>
    </row>
    <row r="78" spans="1:3" x14ac:dyDescent="0.25">
      <c r="A78">
        <v>2015</v>
      </c>
    </row>
    <row r="79" spans="1:3" x14ac:dyDescent="0.25">
      <c r="A79">
        <v>2015</v>
      </c>
      <c r="B79">
        <v>13</v>
      </c>
      <c r="C79">
        <f>COUNTIF($A$2:$A$101, 2013)</f>
        <v>1</v>
      </c>
    </row>
    <row r="80" spans="1:3" x14ac:dyDescent="0.25">
      <c r="A80">
        <v>2016</v>
      </c>
      <c r="B80">
        <v>14</v>
      </c>
      <c r="C80">
        <f>COUNTIF($A$2:$A$101, 2014)</f>
        <v>5</v>
      </c>
    </row>
    <row r="81" spans="1:3" x14ac:dyDescent="0.25">
      <c r="A81">
        <v>2015</v>
      </c>
      <c r="B81">
        <v>15</v>
      </c>
      <c r="C81">
        <f>COUNTIF($A$2:$A$101, 2015)</f>
        <v>63</v>
      </c>
    </row>
    <row r="82" spans="1:3" x14ac:dyDescent="0.25">
      <c r="A82">
        <v>2015</v>
      </c>
      <c r="B82">
        <v>16</v>
      </c>
      <c r="C82">
        <f>COUNTIF($A$2:$A$101, 2016)</f>
        <v>31</v>
      </c>
    </row>
    <row r="83" spans="1:3" x14ac:dyDescent="0.25">
      <c r="A83">
        <v>2015</v>
      </c>
    </row>
    <row r="84" spans="1:3" x14ac:dyDescent="0.25">
      <c r="A84">
        <v>2015</v>
      </c>
      <c r="C84">
        <f>SUM(C79:C82)</f>
        <v>100</v>
      </c>
    </row>
    <row r="85" spans="1:3" x14ac:dyDescent="0.25">
      <c r="A85">
        <v>2016</v>
      </c>
    </row>
    <row r="86" spans="1:3" x14ac:dyDescent="0.25">
      <c r="A86">
        <v>2015</v>
      </c>
    </row>
    <row r="87" spans="1:3" x14ac:dyDescent="0.25">
      <c r="A87">
        <v>2015</v>
      </c>
    </row>
    <row r="88" spans="1:3" x14ac:dyDescent="0.25">
      <c r="A88">
        <v>2016</v>
      </c>
    </row>
    <row r="89" spans="1:3" x14ac:dyDescent="0.25">
      <c r="A89">
        <v>2015</v>
      </c>
    </row>
    <row r="90" spans="1:3" x14ac:dyDescent="0.25">
      <c r="A90">
        <v>2015</v>
      </c>
    </row>
    <row r="91" spans="1:3" x14ac:dyDescent="0.25">
      <c r="A91">
        <v>2015</v>
      </c>
    </row>
    <row r="92" spans="1:3" x14ac:dyDescent="0.25">
      <c r="A92">
        <v>2015</v>
      </c>
    </row>
    <row r="93" spans="1:3" x14ac:dyDescent="0.25">
      <c r="A93">
        <v>2014</v>
      </c>
    </row>
    <row r="94" spans="1:3" x14ac:dyDescent="0.25">
      <c r="A94">
        <v>2016</v>
      </c>
    </row>
    <row r="95" spans="1:3" x14ac:dyDescent="0.25">
      <c r="A95">
        <v>2015</v>
      </c>
    </row>
    <row r="96" spans="1:3" x14ac:dyDescent="0.25">
      <c r="A96">
        <v>2016</v>
      </c>
    </row>
    <row r="97" spans="1:1" x14ac:dyDescent="0.25">
      <c r="A97">
        <v>2015</v>
      </c>
    </row>
    <row r="98" spans="1:1" x14ac:dyDescent="0.25">
      <c r="A98">
        <v>2013</v>
      </c>
    </row>
    <row r="99" spans="1:1" x14ac:dyDescent="0.25">
      <c r="A99">
        <v>2015</v>
      </c>
    </row>
    <row r="100" spans="1:1" x14ac:dyDescent="0.25">
      <c r="A100">
        <v>2015</v>
      </c>
    </row>
    <row r="101" spans="1:1" x14ac:dyDescent="0.25">
      <c r="A1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Kuesioner Pengukuran Kualitas T</vt:lpstr>
      <vt:lpstr>no hape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millatiizzatillah</dc:creator>
  <cp:lastModifiedBy>millatiizzatillah</cp:lastModifiedBy>
  <dcterms:modified xsi:type="dcterms:W3CDTF">2016-10-04T14:33:48Z</dcterms:modified>
</cp:coreProperties>
</file>