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3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s" sheetId="1" state="visible" r:id="rId2"/>
  </sheets>
  <externalReferences>
    <externalReference r:id="rId3"/>
    <externalReference r:id="rId4"/>
    <externalReference r:id="rId5"/>
  </externalReferences>
  <definedNames>
    <definedName function="false" hidden="false" name="celMonth" vbProcedure="false">'[2]Company Setup'!$K$5</definedName>
    <definedName function="false" hidden="false" name="celYear" vbProcedure="false">'[2]Company Setup'!$K$3</definedName>
    <definedName function="false" hidden="false" name="LIMIT1" vbProcedure="false">[3]MAIN!$F$25</definedName>
    <definedName function="false" hidden="false" name="LIMIT10" vbProcedure="false">[3]MAIN!$F$34</definedName>
    <definedName function="false" hidden="false" name="LIMIT11" vbProcedure="false">[3]MAIN!$F$35</definedName>
    <definedName function="false" hidden="false" name="LIMIT12" vbProcedure="false">[3]MAIN!$F$36</definedName>
    <definedName function="false" hidden="false" name="LIMIT13" vbProcedure="false">[3]MAIN!$F$37</definedName>
    <definedName function="false" hidden="false" name="LIMIT14" vbProcedure="false">[3]MAIN!$F$38</definedName>
    <definedName function="false" hidden="false" name="LIMIT15" vbProcedure="false">[3]MAIN!$F$39</definedName>
    <definedName function="false" hidden="false" name="LIMIT2" vbProcedure="false">[3]MAIN!$F$26</definedName>
    <definedName function="false" hidden="false" name="LIMIT3" vbProcedure="false">[3]MAIN!$F$27</definedName>
    <definedName function="false" hidden="false" name="LIMIT4" vbProcedure="false">[3]MAIN!$F$28</definedName>
    <definedName function="false" hidden="false" name="LIMIT5" vbProcedure="false">[3]MAIN!$F$29</definedName>
    <definedName function="false" hidden="false" name="LIMIT6" vbProcedure="false">[3]MAIN!$F$30</definedName>
    <definedName function="false" hidden="false" name="LIMIT7" vbProcedure="false">[3]MAIN!$F$31</definedName>
    <definedName function="false" hidden="false" name="LIMIT8" vbProcedure="false">[3]MAIN!$F$32</definedName>
    <definedName function="false" hidden="false" name="LIMIT9" vbProcedure="false">[3]MAIN!$F$33</definedName>
    <definedName function="false" hidden="false" name="_OC1" vbProcedure="false">[1]MAIN!$D$25</definedName>
    <definedName function="false" hidden="false" name="_OC10" vbProcedure="false">[1]MAIN!$D$34</definedName>
    <definedName function="false" hidden="false" name="_OC11" vbProcedure="false">[1]MAIN!$D$35</definedName>
    <definedName function="false" hidden="false" name="_OC12" vbProcedure="false">[1]MAIN!$D$36</definedName>
    <definedName function="false" hidden="false" name="_OC13" vbProcedure="false">[1]MAIN!$D$37</definedName>
    <definedName function="false" hidden="false" name="_OC14" vbProcedure="false">[1]MAIN!$D$38</definedName>
    <definedName function="false" hidden="false" name="_OC15" vbProcedure="false">[1]MAIN!$D$39</definedName>
    <definedName function="false" hidden="false" name="_OC2" vbProcedure="false">[1]MAIN!$D$26</definedName>
    <definedName function="false" hidden="false" name="_OC3" vbProcedure="false">[1]MAIN!$D$27</definedName>
    <definedName function="false" hidden="false" name="_OC4" vbProcedure="false">[1]MAIN!$D$28</definedName>
    <definedName function="false" hidden="false" name="_OC5" vbProcedure="false">[1]MAIN!$D$29</definedName>
    <definedName function="false" hidden="false" name="_OC6" vbProcedure="false">[1]MAIN!$D$30</definedName>
    <definedName function="false" hidden="false" name="_OC7" vbProcedure="false">[1]MAIN!$D$31</definedName>
    <definedName function="false" hidden="false" name="_OC8" vbProcedure="false">[1]MAIN!$D$32</definedName>
    <definedName function="false" hidden="false" name="_OC9" vbProcedure="false">[1]MAIN!$D$33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<sst xmlns="http://schemas.openxmlformats.org/spreadsheetml/2006/main" count="325" uniqueCount="157">
  <si>
    <t xml:space="preserve">Valero</t>
  </si>
  <si>
    <t xml:space="preserve">Purchases </t>
  </si>
  <si>
    <t xml:space="preserve">Month March 2017</t>
  </si>
  <si>
    <t xml:space="preserve">Receiving Date</t>
  </si>
  <si>
    <t xml:space="preserve">RR Number</t>
  </si>
  <si>
    <t xml:space="preserve">PO</t>
  </si>
  <si>
    <t xml:space="preserve">Supplier Name</t>
  </si>
  <si>
    <t xml:space="preserve">TIN</t>
  </si>
  <si>
    <t xml:space="preserve">Invoice Number</t>
  </si>
  <si>
    <t xml:space="preserve">Particulars</t>
  </si>
  <si>
    <t xml:space="preserve">Invalid</t>
  </si>
  <si>
    <t xml:space="preserve">VAT Zero-Rated</t>
  </si>
  <si>
    <t xml:space="preserve">VAT Exempt</t>
  </si>
  <si>
    <t xml:space="preserve">VAT 12%</t>
  </si>
  <si>
    <t xml:space="preserve">EWT Rate</t>
  </si>
  <si>
    <t xml:space="preserve">Net of VAT</t>
  </si>
  <si>
    <t xml:space="preserve">Input VAT</t>
  </si>
  <si>
    <t xml:space="preserve">EWT</t>
  </si>
  <si>
    <t xml:space="preserve">RAW MATS FOOD</t>
  </si>
  <si>
    <t xml:space="preserve">RAW MATS BEVERAGES</t>
  </si>
  <si>
    <t xml:space="preserve">BAR SUPPLIES</t>
  </si>
  <si>
    <t xml:space="preserve">OFFICE SUPPLIES</t>
  </si>
  <si>
    <t xml:space="preserve">DINING SUPPLIES</t>
  </si>
  <si>
    <t xml:space="preserve">GUEST SUPPLIES</t>
  </si>
  <si>
    <t xml:space="preserve">CLEANING SUPPLIES</t>
  </si>
  <si>
    <t xml:space="preserve">PACKAGING SUPPLIES</t>
  </si>
  <si>
    <t xml:space="preserve">MEDICAL SUPPLIES</t>
  </si>
  <si>
    <t xml:space="preserve">UTENSILS / EQUIPMENT</t>
  </si>
  <si>
    <t xml:space="preserve">EM</t>
  </si>
  <si>
    <t xml:space="preserve">Insurance</t>
  </si>
  <si>
    <t xml:space="preserve">Accounting Fee</t>
  </si>
  <si>
    <t xml:space="preserve">Security Services</t>
  </si>
  <si>
    <t xml:space="preserve">Pest Control</t>
  </si>
  <si>
    <t xml:space="preserve">Marketing Support</t>
  </si>
  <si>
    <t xml:space="preserve">Consultancy</t>
  </si>
  <si>
    <t xml:space="preserve">Telephone</t>
  </si>
  <si>
    <t xml:space="preserve">Others</t>
  </si>
  <si>
    <t xml:space="preserve">Accounts Payable</t>
  </si>
  <si>
    <t xml:space="preserve">PAPEROUS ENTERPRISES</t>
  </si>
  <si>
    <t xml:space="preserve">227-573-178-000</t>
  </si>
  <si>
    <t xml:space="preserve">27787</t>
  </si>
  <si>
    <t xml:space="preserve">RMLO TRADING</t>
  </si>
  <si>
    <t xml:space="preserve">212-660-908-001</t>
  </si>
  <si>
    <t xml:space="preserve">3092</t>
  </si>
  <si>
    <t xml:space="preserve">FOOD</t>
  </si>
  <si>
    <t xml:space="preserve">COMMISARY - VAT</t>
  </si>
  <si>
    <t xml:space="preserve">006-801-378-000</t>
  </si>
  <si>
    <t xml:space="preserve">15357</t>
  </si>
  <si>
    <t xml:space="preserve">KUTZ TRADINGS</t>
  </si>
  <si>
    <t xml:space="preserve">100-738-311-001</t>
  </si>
  <si>
    <t xml:space="preserve">40961</t>
  </si>
  <si>
    <t xml:space="preserve">STREETS CORPORATION</t>
  </si>
  <si>
    <t xml:space="preserve">004-521-952-000</t>
  </si>
  <si>
    <t xml:space="preserve">67141</t>
  </si>
  <si>
    <t xml:space="preserve">EQUILIBRIUM</t>
  </si>
  <si>
    <t xml:space="preserve">225-570-714-000</t>
  </si>
  <si>
    <t xml:space="preserve">127357</t>
  </si>
  <si>
    <t xml:space="preserve">BEVERAGES</t>
  </si>
  <si>
    <t xml:space="preserve">LULUBEE CORPORATION</t>
  </si>
  <si>
    <t xml:space="preserve">008-191-206-000</t>
  </si>
  <si>
    <t xml:space="preserve">4344</t>
  </si>
  <si>
    <t xml:space="preserve">JMK SEAFOODS &amp; MEAT DEALER</t>
  </si>
  <si>
    <t xml:space="preserve">253-085-810-000</t>
  </si>
  <si>
    <t xml:space="preserve">91380</t>
  </si>
  <si>
    <t xml:space="preserve">FERNANDO SAMPAGA</t>
  </si>
  <si>
    <t xml:space="preserve">916-578-829-000</t>
  </si>
  <si>
    <t xml:space="preserve">59983</t>
  </si>
  <si>
    <t xml:space="preserve">59982</t>
  </si>
  <si>
    <t xml:space="preserve">EMPLOYEES MEAL</t>
  </si>
  <si>
    <t xml:space="preserve">BESTCHOICE MARKETING</t>
  </si>
  <si>
    <t xml:space="preserve">181-079-094-000</t>
  </si>
  <si>
    <t xml:space="preserve">99236</t>
  </si>
  <si>
    <t xml:space="preserve">PACKAGING</t>
  </si>
  <si>
    <t xml:space="preserve">KILLION MERCHANDISING</t>
  </si>
  <si>
    <t xml:space="preserve">100-103-454-000</t>
  </si>
  <si>
    <t xml:space="preserve">126876</t>
  </si>
  <si>
    <t xml:space="preserve">40992</t>
  </si>
  <si>
    <t xml:space="preserve">59985</t>
  </si>
  <si>
    <t xml:space="preserve">15403</t>
  </si>
  <si>
    <t xml:space="preserve">40324</t>
  </si>
  <si>
    <t xml:space="preserve">15432</t>
  </si>
  <si>
    <t xml:space="preserve">15435</t>
  </si>
  <si>
    <t xml:space="preserve">MFD ENTERPRISES</t>
  </si>
  <si>
    <t xml:space="preserve">000</t>
  </si>
  <si>
    <t xml:space="preserve">12047</t>
  </si>
  <si>
    <t xml:space="preserve">SAN MIGUEL BREWERY INC,</t>
  </si>
  <si>
    <t xml:space="preserve">006-807-251-027</t>
  </si>
  <si>
    <t xml:space="preserve">508783827</t>
  </si>
  <si>
    <t xml:space="preserve">Q &amp; H FOODS, INC.</t>
  </si>
  <si>
    <t xml:space="preserve">004-967-715-000</t>
  </si>
  <si>
    <t xml:space="preserve">128275</t>
  </si>
  <si>
    <t xml:space="preserve">MANILA BAMBI FOODS COMPANY</t>
  </si>
  <si>
    <t xml:space="preserve">202-584-709-000</t>
  </si>
  <si>
    <t xml:space="preserve">137062</t>
  </si>
  <si>
    <t xml:space="preserve">IPM PESTMASTERS SERVICES PHILS.</t>
  </si>
  <si>
    <t xml:space="preserve">189-675-332-000</t>
  </si>
  <si>
    <t xml:space="preserve">533</t>
  </si>
  <si>
    <t xml:space="preserve">OTHERS</t>
  </si>
  <si>
    <t xml:space="preserve">FORTUNE GAS</t>
  </si>
  <si>
    <t xml:space="preserve">139564</t>
  </si>
  <si>
    <t xml:space="preserve">186251</t>
  </si>
  <si>
    <t xml:space="preserve">091197</t>
  </si>
  <si>
    <t xml:space="preserve">41116</t>
  </si>
  <si>
    <t xml:space="preserve">59992</t>
  </si>
  <si>
    <t xml:space="preserve">59993</t>
  </si>
  <si>
    <t xml:space="preserve">CABUTAD VEGETABLE DEALER</t>
  </si>
  <si>
    <t xml:space="preserve">115-491-959-000</t>
  </si>
  <si>
    <t xml:space="preserve">3662</t>
  </si>
  <si>
    <t xml:space="preserve">3663</t>
  </si>
  <si>
    <t xml:space="preserve">59997</t>
  </si>
  <si>
    <t xml:space="preserve">PEPSI-COLA PRODUCTS INC.</t>
  </si>
  <si>
    <t xml:space="preserve">000-168-541-029</t>
  </si>
  <si>
    <t xml:space="preserve">1200001028904</t>
  </si>
  <si>
    <t xml:space="preserve">ALQUEEN ESKIMO TRADING, INC</t>
  </si>
  <si>
    <t xml:space="preserve">007-244-214-000</t>
  </si>
  <si>
    <t xml:space="preserve">PHOENIX ROYAL TRADING CO., INC.</t>
  </si>
  <si>
    <t xml:space="preserve">216-218-224-000</t>
  </si>
  <si>
    <t xml:space="preserve">19519</t>
  </si>
  <si>
    <t xml:space="preserve">41244</t>
  </si>
  <si>
    <t xml:space="preserve">3722</t>
  </si>
  <si>
    <t xml:space="preserve">3723</t>
  </si>
  <si>
    <t xml:space="preserve">15502</t>
  </si>
  <si>
    <t xml:space="preserve">15517</t>
  </si>
  <si>
    <t xml:space="preserve">92784</t>
  </si>
  <si>
    <t xml:space="preserve">3334</t>
  </si>
  <si>
    <t xml:space="preserve">41412</t>
  </si>
  <si>
    <t xml:space="preserve">60452</t>
  </si>
  <si>
    <t xml:space="preserve">41442</t>
  </si>
  <si>
    <t xml:space="preserve">92865</t>
  </si>
  <si>
    <t xml:space="preserve">41504</t>
  </si>
  <si>
    <t xml:space="preserve">27889</t>
  </si>
  <si>
    <t xml:space="preserve">408935035</t>
  </si>
  <si>
    <t xml:space="preserve">FOODZONE INC.</t>
  </si>
  <si>
    <t xml:space="preserve">004-846-011-000</t>
  </si>
  <si>
    <t xml:space="preserve">166702</t>
  </si>
  <si>
    <t xml:space="preserve">4399</t>
  </si>
  <si>
    <t xml:space="preserve">15557</t>
  </si>
  <si>
    <t xml:space="preserve">15561</t>
  </si>
  <si>
    <t xml:space="preserve">186723</t>
  </si>
  <si>
    <t xml:space="preserve">60457</t>
  </si>
  <si>
    <t xml:space="preserve">60458</t>
  </si>
  <si>
    <t xml:space="preserve">93061</t>
  </si>
  <si>
    <t xml:space="preserve">3796</t>
  </si>
  <si>
    <t xml:space="preserve">3798</t>
  </si>
  <si>
    <t xml:space="preserve">41558</t>
  </si>
  <si>
    <t xml:space="preserve">MICROSTATICS COMPUTER SYSTEMS</t>
  </si>
  <si>
    <t xml:space="preserve">206-843-582-000</t>
  </si>
  <si>
    <t xml:space="preserve">33885</t>
  </si>
  <si>
    <t xml:space="preserve">15587</t>
  </si>
  <si>
    <t xml:space="preserve">15600</t>
  </si>
  <si>
    <t xml:space="preserve">41634</t>
  </si>
  <si>
    <t xml:space="preserve">093361</t>
  </si>
  <si>
    <t xml:space="preserve">128905</t>
  </si>
  <si>
    <t xml:space="preserve">15633</t>
  </si>
  <si>
    <t xml:space="preserve">093587</t>
  </si>
  <si>
    <t xml:space="preserve">85850</t>
  </si>
  <si>
    <t xml:space="preserve">EWT 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</si>
</sst>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0%"/>
    <numFmt numFmtId="167" formatCode="MM/DD/YYYY"/>
    <numFmt numFmtId="168" formatCode="@"/>
    <numFmt numFmtId="169" formatCode="0000"/>
    <numFmt numFmtId="170" formatCode="#,##0.00"/>
    <numFmt numFmtId="171" formatCode="0"/>
    <numFmt numFmtId="172" formatCode="M/D/YY;@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 val="true"/>
      <sz val="8"/>
      <name val="Arial"/>
      <family val="2"/>
    </font>
    <font>
      <sz val="8"/>
      <color rgb="FFFF0000"/>
      <name val="Arial"/>
      <family val="2"/>
    </font>
    <font>
      <sz val="8"/>
      <color rgb="FF000000"/>
      <name val="Times New Roman"/>
      <family val="0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03030"/>
      </left>
      <right style="thin">
        <color rgb="FF303030"/>
      </right>
      <top style="thin">
        <color rgb="FF303030"/>
      </top>
      <bottom style="thin">
        <color rgb="FF303030"/>
      </bottom>
      <diagonal/>
    </border>
    <border diagonalUp="false" diagonalDown="false">
      <left/>
      <right/>
      <top style="thin">
        <color rgb="FF303030"/>
      </top>
      <bottom/>
      <diagonal/>
    </border>
    <border diagonalUp="false" diagonalDown="false">
      <left/>
      <right/>
      <top/>
      <bottom style="double">
        <color rgb="FF303030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3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3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3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3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3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6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0" xfId="3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3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3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1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1" xfId="6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32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3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9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6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3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3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1" xfId="4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1" xfId="4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4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4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4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4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4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6" fillId="0" borderId="0" xfId="3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3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3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" xfId="3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3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3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2" xfId="6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7" fillId="0" borderId="3" xfId="3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3" xfId="3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3" xfId="3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3" xfId="3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3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3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3" xfId="6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32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10" xfId="20" builtinId="53" customBuiltin="true"/>
    <cellStyle name="Comma 11" xfId="21" builtinId="53" customBuiltin="true"/>
    <cellStyle name="Comma 11 3" xfId="22" builtinId="53" customBuiltin="true"/>
    <cellStyle name="Comma 11 4" xfId="23" builtinId="53" customBuiltin="true"/>
    <cellStyle name="Comma 11 5" xfId="24" builtinId="53" customBuiltin="true"/>
    <cellStyle name="Comma 11 5 2" xfId="25" builtinId="53" customBuiltin="true"/>
    <cellStyle name="Comma 2" xfId="26" builtinId="53" customBuiltin="true"/>
    <cellStyle name="Comma 2 2" xfId="27" builtinId="53" customBuiltin="true"/>
    <cellStyle name="Comma 2 2 2" xfId="28" builtinId="53" customBuiltin="true"/>
    <cellStyle name="Comma 2 5" xfId="29" builtinId="53" customBuiltin="true"/>
    <cellStyle name="Comma 3" xfId="30" builtinId="53" customBuiltin="true"/>
    <cellStyle name="Comma 4 2 2" xfId="31" builtinId="53" customBuiltin="true"/>
    <cellStyle name="Normal 10" xfId="32" builtinId="53" customBuiltin="true"/>
    <cellStyle name="Normal 118" xfId="33" builtinId="53" customBuiltin="true"/>
    <cellStyle name="Normal 119" xfId="34" builtinId="53" customBuiltin="true"/>
    <cellStyle name="Normal 120" xfId="35" builtinId="53" customBuiltin="true"/>
    <cellStyle name="Normal 121" xfId="36" builtinId="53" customBuiltin="true"/>
    <cellStyle name="Normal 122" xfId="37" builtinId="53" customBuiltin="true"/>
    <cellStyle name="Normal 123" xfId="38" builtinId="53" customBuiltin="true"/>
    <cellStyle name="Normal 124" xfId="39" builtinId="53" customBuiltin="true"/>
    <cellStyle name="Normal 126" xfId="40" builtinId="53" customBuiltin="true"/>
    <cellStyle name="Normal 127" xfId="41" builtinId="53" customBuiltin="true"/>
    <cellStyle name="Normal 128" xfId="42" builtinId="53" customBuiltin="true"/>
    <cellStyle name="Normal 129" xfId="43" builtinId="53" customBuiltin="true"/>
    <cellStyle name="Normal 130" xfId="44" builtinId="53" customBuiltin="true"/>
    <cellStyle name="Normal 131" xfId="45" builtinId="53" customBuiltin="true"/>
    <cellStyle name="Normal 132" xfId="46" builtinId="53" customBuiltin="true"/>
    <cellStyle name="Normal 2" xfId="47" builtinId="53" customBuiltin="true"/>
    <cellStyle name="Normal 2 2" xfId="48" builtinId="53" customBuiltin="true"/>
    <cellStyle name="Normal 32" xfId="49" builtinId="53" customBuiltin="true"/>
    <cellStyle name="Normal 33" xfId="50" builtinId="53" customBuiltin="true"/>
    <cellStyle name="Normal 34" xfId="51" builtinId="53" customBuiltin="true"/>
    <cellStyle name="Normal 35" xfId="52" builtinId="53" customBuiltin="true"/>
    <cellStyle name="Normal 36" xfId="53" builtinId="53" customBuiltin="true"/>
    <cellStyle name="Normal 37" xfId="54" builtinId="53" customBuiltin="true"/>
    <cellStyle name="Normal 7 3" xfId="55" builtinId="53" customBuiltin="true"/>
    <cellStyle name="Normal 7 4" xfId="56" builtinId="53" customBuiltin="true"/>
    <cellStyle name="Normal 7 5" xfId="57" builtinId="53" customBuiltin="true"/>
    <cellStyle name="Normal 8" xfId="58" builtinId="53" customBuiltin="true"/>
    <cellStyle name="Normal 9" xfId="59" builtinId="53" customBuiltin="true"/>
    <cellStyle name="Percent 2" xfId="6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Crecy/AppData/Local/Temp/Ortigas/Ortigas%202006/Ortigas%20May/05%20SALES%20RECORD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Users/Crecy/AppData/Local/Temp/GALLERIA%20-%20SALES%20(Feb&apos;07)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trosh%20april%202006/ortigas/04%20SALES%20RECORD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mpany Setup"/>
      <sheetName val="OC Setup"/>
      <sheetName val="Summary"/>
      <sheetName val="Royalty"/>
      <sheetName val="Marketing"/>
      <sheetName val="Cashier Report"/>
      <sheetName val="Sales Vouch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 zeroHeight="false" outlineLevelRow="0" outlineLevelCol="0"/>
  <cols>
    <col collapsed="false" customWidth="true" hidden="false" outlineLevel="0" max="1" min="1" style="1" width="10.13"/>
    <col collapsed="false" customWidth="true" hidden="false" outlineLevel="0" max="2" min="2" style="2" width="9.7"/>
    <col collapsed="false" customWidth="true" hidden="false" outlineLevel="0" max="3" min="3" style="2" width="4.42"/>
    <col collapsed="false" customWidth="true" hidden="false" outlineLevel="0" max="4" min="4" style="3" width="29.84"/>
    <col collapsed="false" customWidth="true" hidden="false" outlineLevel="0" max="5" min="5" style="4" width="13.13"/>
    <col collapsed="false" customWidth="true" hidden="false" outlineLevel="0" max="6" min="6" style="5" width="12.13"/>
    <col collapsed="false" customWidth="true" hidden="false" outlineLevel="0" max="7" min="7" style="3" width="17.99"/>
    <col collapsed="false" customWidth="true" hidden="false" outlineLevel="0" max="9" min="8" style="6" width="10.42"/>
    <col collapsed="false" customWidth="true" hidden="false" outlineLevel="0" max="10" min="10" style="7" width="10.42"/>
    <col collapsed="false" customWidth="true" hidden="false" outlineLevel="0" max="11" min="11" style="6" width="10.7"/>
    <col collapsed="false" customWidth="true" hidden="false" outlineLevel="0" max="12" min="12" style="8" width="8.13"/>
    <col collapsed="false" customWidth="true" hidden="false" outlineLevel="0" max="13" min="13" style="6" width="10.99"/>
    <col collapsed="false" customWidth="true" hidden="false" outlineLevel="0" max="14" min="14" style="6" width="10.28"/>
    <col collapsed="false" customWidth="true" hidden="false" outlineLevel="0" max="15" min="15" style="6" width="8.7"/>
    <col collapsed="false" customWidth="true" hidden="false" outlineLevel="0" max="35" min="16" style="6" width="13.28"/>
    <col collapsed="false" customWidth="true" hidden="false" outlineLevel="0" max="257" min="36" style="3" width="9.13"/>
    <col collapsed="false" customWidth="true" hidden="false" outlineLevel="0" max="1025" min="258" style="0" width="9.13"/>
  </cols>
  <sheetData>
    <row r="1" customFormat="false" ht="11.25" hidden="false" customHeight="false" outlineLevel="0" collapsed="false">
      <c r="A1" s="9" t="s">
        <v>0</v>
      </c>
    </row>
    <row r="2" customFormat="false" ht="11.25" hidden="false" customHeight="false" outlineLevel="0" collapsed="false">
      <c r="A2" s="10" t="s">
        <v>1</v>
      </c>
    </row>
    <row r="3" customFormat="false" ht="11.25" hidden="false" customHeight="false" outlineLevel="0" collapsed="false">
      <c r="A3" s="9" t="s">
        <v>2</v>
      </c>
      <c r="B3" s="11"/>
      <c r="N3" s="12" t="n">
        <v>1301</v>
      </c>
      <c r="O3" s="12" t="n">
        <v>2402</v>
      </c>
      <c r="P3" s="12" t="n">
        <v>5001</v>
      </c>
      <c r="Q3" s="12" t="n">
        <v>5002</v>
      </c>
      <c r="R3" s="12" t="n">
        <v>6214</v>
      </c>
      <c r="S3" s="12" t="n">
        <v>6212</v>
      </c>
      <c r="T3" s="12" t="n">
        <v>6218</v>
      </c>
      <c r="U3" s="12" t="n">
        <v>6217</v>
      </c>
      <c r="V3" s="12" t="n">
        <v>6219</v>
      </c>
      <c r="W3" s="12" t="n">
        <v>6220</v>
      </c>
      <c r="X3" s="12" t="n">
        <v>6229</v>
      </c>
      <c r="Y3" s="12" t="n">
        <v>6211</v>
      </c>
      <c r="Z3" s="12" t="n">
        <v>6109</v>
      </c>
      <c r="AA3" s="12" t="n">
        <v>6308</v>
      </c>
      <c r="AB3" s="12" t="n">
        <v>6312</v>
      </c>
      <c r="AC3" s="12" t="n">
        <v>6313</v>
      </c>
      <c r="AD3" s="12" t="n">
        <v>6234</v>
      </c>
      <c r="AE3" s="12" t="n">
        <v>6315</v>
      </c>
      <c r="AF3" s="12" t="n">
        <v>6316</v>
      </c>
      <c r="AG3" s="12" t="n">
        <v>6204</v>
      </c>
      <c r="AH3" s="12"/>
      <c r="AI3" s="12" t="n">
        <v>2101</v>
      </c>
    </row>
    <row r="4" s="19" customFormat="true" ht="41.25" hidden="false" customHeight="true" outlineLevel="0" collapsed="false">
      <c r="A4" s="13" t="s">
        <v>3</v>
      </c>
      <c r="B4" s="14" t="s">
        <v>4</v>
      </c>
      <c r="C4" s="14" t="s">
        <v>5</v>
      </c>
      <c r="D4" s="15" t="s">
        <v>6</v>
      </c>
      <c r="E4" s="15" t="s">
        <v>7</v>
      </c>
      <c r="F4" s="15" t="s">
        <v>8</v>
      </c>
      <c r="G4" s="15" t="s">
        <v>9</v>
      </c>
      <c r="H4" s="15" t="s">
        <v>10</v>
      </c>
      <c r="I4" s="15" t="s">
        <v>11</v>
      </c>
      <c r="J4" s="16" t="s">
        <v>12</v>
      </c>
      <c r="K4" s="15" t="s">
        <v>13</v>
      </c>
      <c r="L4" s="17" t="s">
        <v>14</v>
      </c>
      <c r="M4" s="15" t="s">
        <v>15</v>
      </c>
      <c r="N4" s="18" t="s">
        <v>16</v>
      </c>
      <c r="O4" s="18" t="s">
        <v>17</v>
      </c>
      <c r="P4" s="18" t="s">
        <v>18</v>
      </c>
      <c r="Q4" s="18" t="s">
        <v>19</v>
      </c>
      <c r="R4" s="18" t="s">
        <v>20</v>
      </c>
      <c r="S4" s="18" t="s">
        <v>21</v>
      </c>
      <c r="T4" s="18" t="s">
        <v>22</v>
      </c>
      <c r="U4" s="18" t="s">
        <v>23</v>
      </c>
      <c r="V4" s="18" t="s">
        <v>24</v>
      </c>
      <c r="W4" s="18" t="s">
        <v>25</v>
      </c>
      <c r="X4" s="18" t="s">
        <v>26</v>
      </c>
      <c r="Y4" s="18" t="s">
        <v>27</v>
      </c>
      <c r="Z4" s="18" t="s">
        <v>28</v>
      </c>
      <c r="AA4" s="18" t="s">
        <v>29</v>
      </c>
      <c r="AB4" s="18" t="s">
        <v>30</v>
      </c>
      <c r="AC4" s="18" t="s">
        <v>31</v>
      </c>
      <c r="AD4" s="18" t="s">
        <v>32</v>
      </c>
      <c r="AE4" s="18" t="s">
        <v>33</v>
      </c>
      <c r="AF4" s="18" t="s">
        <v>34</v>
      </c>
      <c r="AG4" s="18" t="s">
        <v>35</v>
      </c>
      <c r="AH4" s="18" t="s">
        <v>36</v>
      </c>
      <c r="AI4" s="18" t="s">
        <v>37</v>
      </c>
    </row>
    <row r="5" s="29" customFormat="true" ht="12" hidden="false" customHeight="true" outlineLevel="0" collapsed="false">
      <c r="A5" s="20" t="n">
        <v>42826</v>
      </c>
      <c r="B5" s="21" t="n">
        <v>10095</v>
      </c>
      <c r="C5" s="21" t="n">
        <v>430</v>
      </c>
      <c r="D5" s="22" t="s">
        <v>38</v>
      </c>
      <c r="E5" s="22" t="s">
        <v>39</v>
      </c>
      <c r="F5" s="22" t="s">
        <v>40</v>
      </c>
      <c r="G5" s="22" t="s">
        <v>21</v>
      </c>
      <c r="H5" s="23"/>
      <c r="I5" s="23"/>
      <c r="J5" s="24" t="n">
        <v>0</v>
      </c>
      <c r="K5" s="25" t="n">
        <v>1415</v>
      </c>
      <c r="L5" s="26" t="n">
        <v>0.01</v>
      </c>
      <c r="M5" s="27" t="n">
        <f aca="false">SUM(H5:J5,K5/1.12)</f>
        <v>1263.39285714286</v>
      </c>
      <c r="N5" s="27" t="n">
        <f aca="false">K5/1.12*0.12</f>
        <v>151.607142857143</v>
      </c>
      <c r="O5" s="27" t="n">
        <f aca="false">-SUM(I5:J5,K5/1.12)*L5</f>
        <v>-12.6339285714286</v>
      </c>
      <c r="P5" s="27"/>
      <c r="Q5" s="27"/>
      <c r="R5" s="27"/>
      <c r="S5" s="27" t="n">
        <f aca="false">M5</f>
        <v>1263.39285714286</v>
      </c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 t="n">
        <f aca="false">-SUM(N5:AH5)</f>
        <v>-1402.36607142857</v>
      </c>
      <c r="AJ5" s="28" t="n">
        <f aca="false">SUM(H5:K5)+AI5+O5</f>
        <v>9.76996261670138E-014</v>
      </c>
    </row>
    <row r="6" customFormat="false" ht="12" hidden="false" customHeight="true" outlineLevel="0" collapsed="false">
      <c r="A6" s="20"/>
      <c r="B6" s="21" t="n">
        <v>10096</v>
      </c>
      <c r="C6" s="21" t="n">
        <v>432</v>
      </c>
      <c r="D6" s="22" t="s">
        <v>41</v>
      </c>
      <c r="E6" s="22" t="s">
        <v>42</v>
      </c>
      <c r="F6" s="22" t="s">
        <v>43</v>
      </c>
      <c r="G6" s="22" t="s">
        <v>44</v>
      </c>
      <c r="H6" s="23"/>
      <c r="I6" s="23"/>
      <c r="J6" s="24" t="n">
        <v>0</v>
      </c>
      <c r="K6" s="25" t="n">
        <v>4773.6</v>
      </c>
      <c r="L6" s="26" t="n">
        <v>0.01</v>
      </c>
      <c r="M6" s="27" t="n">
        <f aca="false">SUM(H6:J6,K6/1.12)</f>
        <v>4262.14285714286</v>
      </c>
      <c r="N6" s="27" t="n">
        <f aca="false">K6/1.12*0.12</f>
        <v>511.457142857143</v>
      </c>
      <c r="O6" s="27" t="n">
        <f aca="false">-SUM(I6:J6,K6/1.12)*L6</f>
        <v>-42.6214285714286</v>
      </c>
      <c r="P6" s="27" t="n">
        <f aca="false">M6</f>
        <v>4262.14285714286</v>
      </c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 t="n">
        <f aca="false">-SUM(N6:AH6)</f>
        <v>-4730.97857142857</v>
      </c>
      <c r="AJ6" s="28" t="n">
        <f aca="false">SUM(H6:K6)+AI6+O6</f>
        <v>9.66338120633736E-013</v>
      </c>
    </row>
    <row r="7" customFormat="false" ht="12" hidden="false" customHeight="true" outlineLevel="0" collapsed="false">
      <c r="A7" s="20"/>
      <c r="B7" s="21" t="n">
        <v>10097</v>
      </c>
      <c r="C7" s="21" t="n">
        <v>433</v>
      </c>
      <c r="D7" s="22" t="s">
        <v>45</v>
      </c>
      <c r="E7" s="22" t="s">
        <v>46</v>
      </c>
      <c r="F7" s="22" t="s">
        <v>47</v>
      </c>
      <c r="G7" s="22" t="s">
        <v>44</v>
      </c>
      <c r="H7" s="23"/>
      <c r="I7" s="23"/>
      <c r="J7" s="24" t="n">
        <v>0</v>
      </c>
      <c r="K7" s="25" t="n">
        <v>10463.4</v>
      </c>
      <c r="L7" s="26" t="n">
        <v>0.01</v>
      </c>
      <c r="M7" s="27" t="n">
        <f aca="false">SUM(H7:J7,K7/1.12)</f>
        <v>9342.32142857143</v>
      </c>
      <c r="N7" s="27" t="n">
        <f aca="false">K7/1.12*0.12</f>
        <v>1121.07857142857</v>
      </c>
      <c r="O7" s="27" t="n">
        <f aca="false">-SUM(I7:J7,K7/1.12)*L7</f>
        <v>-93.4232142857143</v>
      </c>
      <c r="P7" s="27" t="n">
        <f aca="false">M7</f>
        <v>9342.32142857143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 t="n">
        <f aca="false">-SUM(N7:AH7)</f>
        <v>-10369.9767857143</v>
      </c>
      <c r="AJ7" s="28" t="n">
        <f aca="false">SUM(H7:K7)+AI7+O7</f>
        <v>2.03215222427389E-012</v>
      </c>
    </row>
    <row r="8" customFormat="false" ht="12" hidden="false" customHeight="true" outlineLevel="0" collapsed="false">
      <c r="A8" s="20" t="n">
        <v>42828</v>
      </c>
      <c r="B8" s="21" t="n">
        <v>10098</v>
      </c>
      <c r="C8" s="21" t="n">
        <v>434</v>
      </c>
      <c r="D8" s="22" t="s">
        <v>48</v>
      </c>
      <c r="E8" s="22" t="s">
        <v>49</v>
      </c>
      <c r="F8" s="22" t="s">
        <v>50</v>
      </c>
      <c r="G8" s="22" t="s">
        <v>44</v>
      </c>
      <c r="H8" s="23"/>
      <c r="I8" s="23"/>
      <c r="J8" s="24" t="n">
        <v>1679.11</v>
      </c>
      <c r="K8" s="25" t="n">
        <v>0</v>
      </c>
      <c r="L8" s="26" t="n">
        <v>0.01</v>
      </c>
      <c r="M8" s="27" t="n">
        <f aca="false">SUM(H8:J8,K8/1.12)</f>
        <v>1679.11</v>
      </c>
      <c r="N8" s="27" t="n">
        <f aca="false">K8/1.12*0.12</f>
        <v>0</v>
      </c>
      <c r="O8" s="27" t="n">
        <f aca="false">-SUM(I8:J8,K8/1.12)*L8</f>
        <v>-16.7911</v>
      </c>
      <c r="P8" s="27" t="n">
        <f aca="false">M8</f>
        <v>1679.11</v>
      </c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 t="n">
        <f aca="false">-SUM(N8:AH8)</f>
        <v>-1662.3189</v>
      </c>
      <c r="AJ8" s="28" t="n">
        <f aca="false">SUM(H8:K8)+AI8+O8</f>
        <v>-8.5265128291212E-014</v>
      </c>
    </row>
    <row r="9" customFormat="false" ht="12" hidden="false" customHeight="true" outlineLevel="0" collapsed="false">
      <c r="A9" s="20"/>
      <c r="B9" s="21" t="n">
        <v>10099</v>
      </c>
      <c r="C9" s="21" t="n">
        <v>431</v>
      </c>
      <c r="D9" s="22" t="s">
        <v>51</v>
      </c>
      <c r="E9" s="22" t="s">
        <v>52</v>
      </c>
      <c r="F9" s="22" t="s">
        <v>53</v>
      </c>
      <c r="G9" s="22" t="s">
        <v>24</v>
      </c>
      <c r="H9" s="23"/>
      <c r="I9" s="23"/>
      <c r="J9" s="24" t="n">
        <v>0</v>
      </c>
      <c r="K9" s="25" t="n">
        <v>892.1</v>
      </c>
      <c r="L9" s="26" t="n">
        <v>0.01</v>
      </c>
      <c r="M9" s="27" t="n">
        <f aca="false">SUM(H9:J9,K9/1.12)</f>
        <v>796.517857142857</v>
      </c>
      <c r="N9" s="27" t="n">
        <f aca="false">K9/1.12*0.12</f>
        <v>95.5821428571429</v>
      </c>
      <c r="O9" s="27" t="n">
        <f aca="false">-SUM(I9:J9,K9/1.12)*L9</f>
        <v>-7.96517857142857</v>
      </c>
      <c r="P9" s="27"/>
      <c r="Q9" s="27"/>
      <c r="R9" s="27"/>
      <c r="S9" s="27"/>
      <c r="T9" s="27"/>
      <c r="U9" s="27"/>
      <c r="V9" s="27" t="n">
        <f aca="false">M9</f>
        <v>796.517857142857</v>
      </c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 t="n">
        <f aca="false">-SUM(N9:AH9)</f>
        <v>-884.134821428571</v>
      </c>
      <c r="AJ9" s="28" t="n">
        <f aca="false">SUM(H9:K9)+AI9+O9</f>
        <v>1.66089364483923E-013</v>
      </c>
    </row>
    <row r="10" customFormat="false" ht="12" hidden="false" customHeight="true" outlineLevel="0" collapsed="false">
      <c r="A10" s="20"/>
      <c r="B10" s="21" t="n">
        <v>10100</v>
      </c>
      <c r="C10" s="21" t="n">
        <v>423</v>
      </c>
      <c r="D10" s="22" t="s">
        <v>54</v>
      </c>
      <c r="E10" s="22" t="s">
        <v>55</v>
      </c>
      <c r="F10" s="22" t="s">
        <v>56</v>
      </c>
      <c r="G10" s="22" t="s">
        <v>57</v>
      </c>
      <c r="H10" s="23"/>
      <c r="I10" s="23"/>
      <c r="J10" s="24" t="n">
        <v>0</v>
      </c>
      <c r="K10" s="25" t="n">
        <v>6909</v>
      </c>
      <c r="L10" s="26" t="n">
        <v>0.01</v>
      </c>
      <c r="M10" s="27" t="n">
        <f aca="false">SUM(H10:J10,K10/1.12)</f>
        <v>6168.75</v>
      </c>
      <c r="N10" s="27" t="n">
        <f aca="false">K10/1.12*0.12</f>
        <v>740.25</v>
      </c>
      <c r="O10" s="27" t="n">
        <f aca="false">-SUM(I10:J10,K10/1.12)*L10</f>
        <v>-61.6875</v>
      </c>
      <c r="P10" s="27"/>
      <c r="Q10" s="27" t="n">
        <f aca="false">M10</f>
        <v>6168.75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 t="n">
        <f aca="false">-SUM(N10:AH10)</f>
        <v>-6847.3125</v>
      </c>
      <c r="AJ10" s="28" t="n">
        <f aca="false">SUM(H10:K10)+AI10+O10</f>
        <v>9.16600129130529E-013</v>
      </c>
    </row>
    <row r="11" customFormat="false" ht="12" hidden="false" customHeight="true" outlineLevel="0" collapsed="false">
      <c r="A11" s="20"/>
      <c r="B11" s="21" t="n">
        <v>10101</v>
      </c>
      <c r="C11" s="21" t="n">
        <v>435</v>
      </c>
      <c r="D11" s="22" t="s">
        <v>58</v>
      </c>
      <c r="E11" s="22" t="s">
        <v>59</v>
      </c>
      <c r="F11" s="22" t="s">
        <v>60</v>
      </c>
      <c r="G11" s="22" t="s">
        <v>44</v>
      </c>
      <c r="H11" s="23"/>
      <c r="I11" s="23"/>
      <c r="J11" s="24" t="n">
        <v>0</v>
      </c>
      <c r="K11" s="25" t="n">
        <v>6120</v>
      </c>
      <c r="L11" s="26" t="n">
        <v>0.01</v>
      </c>
      <c r="M11" s="27" t="n">
        <f aca="false">SUM(H11:J11,K11/1.12)</f>
        <v>5464.28571428571</v>
      </c>
      <c r="N11" s="27" t="n">
        <f aca="false">K11/1.12*0.12</f>
        <v>655.714285714286</v>
      </c>
      <c r="O11" s="27" t="n">
        <f aca="false">-SUM(I11:J11,K11/1.12)*L11</f>
        <v>-54.6428571428571</v>
      </c>
      <c r="P11" s="27" t="n">
        <f aca="false">M11</f>
        <v>5464.28571428571</v>
      </c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 t="n">
        <f aca="false">-SUM(N11:AH11)</f>
        <v>-6065.35714285714</v>
      </c>
      <c r="AJ11" s="28" t="n">
        <f aca="false">SUM(H11:K11)+AI11+O11</f>
        <v>6.53699316899292E-013</v>
      </c>
    </row>
    <row r="12" customFormat="false" ht="12" hidden="false" customHeight="true" outlineLevel="0" collapsed="false">
      <c r="A12" s="20"/>
      <c r="B12" s="21" t="n">
        <v>10102</v>
      </c>
      <c r="C12" s="21" t="n">
        <v>436</v>
      </c>
      <c r="D12" s="22" t="s">
        <v>61</v>
      </c>
      <c r="E12" s="22" t="s">
        <v>62</v>
      </c>
      <c r="F12" s="22" t="s">
        <v>63</v>
      </c>
      <c r="G12" s="22" t="s">
        <v>44</v>
      </c>
      <c r="H12" s="23"/>
      <c r="I12" s="23"/>
      <c r="J12" s="24" t="n">
        <v>2850</v>
      </c>
      <c r="K12" s="25" t="n">
        <v>0</v>
      </c>
      <c r="L12" s="26" t="n">
        <v>0.01</v>
      </c>
      <c r="M12" s="27" t="n">
        <f aca="false">SUM(H12:J12,K12/1.12)</f>
        <v>2850</v>
      </c>
      <c r="N12" s="27" t="n">
        <f aca="false">K12/1.12*0.12</f>
        <v>0</v>
      </c>
      <c r="O12" s="27" t="n">
        <f aca="false">-SUM(I12:J12,K12/1.12)*L12</f>
        <v>-28.5</v>
      </c>
      <c r="P12" s="27" t="n">
        <f aca="false">M12</f>
        <v>2850</v>
      </c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 t="n">
        <f aca="false">-SUM(N12:AH12)</f>
        <v>-2821.5</v>
      </c>
      <c r="AJ12" s="28" t="n">
        <f aca="false">SUM(H12:K12)+AI12+O12</f>
        <v>0</v>
      </c>
    </row>
    <row r="13" customFormat="false" ht="12" hidden="false" customHeight="true" outlineLevel="0" collapsed="false">
      <c r="A13" s="20"/>
      <c r="B13" s="21" t="n">
        <v>10103</v>
      </c>
      <c r="C13" s="21" t="n">
        <v>437</v>
      </c>
      <c r="D13" s="22" t="s">
        <v>64</v>
      </c>
      <c r="E13" s="22" t="s">
        <v>65</v>
      </c>
      <c r="F13" s="22" t="s">
        <v>66</v>
      </c>
      <c r="G13" s="22" t="s">
        <v>44</v>
      </c>
      <c r="H13" s="23"/>
      <c r="I13" s="23"/>
      <c r="J13" s="24" t="n">
        <v>2966</v>
      </c>
      <c r="K13" s="25" t="n">
        <v>0</v>
      </c>
      <c r="L13" s="26" t="n">
        <v>0.01</v>
      </c>
      <c r="M13" s="27" t="n">
        <f aca="false">SUM(H13:J13,K13/1.12)</f>
        <v>2966</v>
      </c>
      <c r="N13" s="27" t="n">
        <f aca="false">K13/1.12*0.12</f>
        <v>0</v>
      </c>
      <c r="O13" s="27" t="n">
        <f aca="false">-SUM(I13:J13,K13/1.12)*L13</f>
        <v>-29.66</v>
      </c>
      <c r="P13" s="27" t="n">
        <f aca="false">M13</f>
        <v>2966</v>
      </c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 t="n">
        <f aca="false">-SUM(N13:AH13)</f>
        <v>-2936.34</v>
      </c>
      <c r="AJ13" s="28" t="n">
        <f aca="false">SUM(H13:K13)+AI13+O13</f>
        <v>-1.45661260830821E-013</v>
      </c>
    </row>
    <row r="14" customFormat="false" ht="12" hidden="false" customHeight="true" outlineLevel="0" collapsed="false">
      <c r="A14" s="20"/>
      <c r="B14" s="21" t="n">
        <v>10104</v>
      </c>
      <c r="C14" s="21" t="n">
        <v>438</v>
      </c>
      <c r="D14" s="22" t="s">
        <v>64</v>
      </c>
      <c r="E14" s="22" t="s">
        <v>65</v>
      </c>
      <c r="F14" s="22" t="s">
        <v>67</v>
      </c>
      <c r="G14" s="22" t="s">
        <v>68</v>
      </c>
      <c r="H14" s="23"/>
      <c r="I14" s="23"/>
      <c r="J14" s="24" t="n">
        <v>1672</v>
      </c>
      <c r="K14" s="25" t="n">
        <v>0</v>
      </c>
      <c r="L14" s="26" t="n">
        <v>0.01</v>
      </c>
      <c r="M14" s="27" t="n">
        <f aca="false">SUM(H14:J14,K14/1.12)</f>
        <v>1672</v>
      </c>
      <c r="N14" s="27" t="n">
        <f aca="false">K14/1.12*0.12</f>
        <v>0</v>
      </c>
      <c r="O14" s="27" t="n">
        <f aca="false">-SUM(I14:J14,K14/1.12)*L14</f>
        <v>-16.72</v>
      </c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 t="n">
        <f aca="false">M14</f>
        <v>1672</v>
      </c>
      <c r="AA14" s="27"/>
      <c r="AB14" s="27"/>
      <c r="AC14" s="27"/>
      <c r="AD14" s="27"/>
      <c r="AE14" s="27"/>
      <c r="AF14" s="27"/>
      <c r="AG14" s="27"/>
      <c r="AH14" s="27"/>
      <c r="AI14" s="27" t="n">
        <f aca="false">-SUM(N14:AH14)</f>
        <v>-1655.28</v>
      </c>
      <c r="AJ14" s="28" t="n">
        <f aca="false">SUM(H14:K14)+AI14+O14</f>
        <v>0</v>
      </c>
    </row>
    <row r="15" customFormat="false" ht="12" hidden="false" customHeight="true" outlineLevel="0" collapsed="false">
      <c r="A15" s="20"/>
      <c r="B15" s="21" t="n">
        <v>10105</v>
      </c>
      <c r="C15" s="21" t="n">
        <v>422</v>
      </c>
      <c r="D15" s="22" t="s">
        <v>69</v>
      </c>
      <c r="E15" s="22" t="s">
        <v>70</v>
      </c>
      <c r="F15" s="22" t="s">
        <v>71</v>
      </c>
      <c r="G15" s="22" t="s">
        <v>72</v>
      </c>
      <c r="H15" s="23"/>
      <c r="I15" s="23"/>
      <c r="J15" s="24" t="n">
        <v>0</v>
      </c>
      <c r="K15" s="25" t="n">
        <v>6015</v>
      </c>
      <c r="L15" s="26" t="n">
        <v>0.01</v>
      </c>
      <c r="M15" s="27" t="n">
        <f aca="false">SUM(H15:J15,K15/1.12)</f>
        <v>5370.53571428571</v>
      </c>
      <c r="N15" s="27" t="n">
        <f aca="false">K15/1.12*0.12</f>
        <v>644.464285714286</v>
      </c>
      <c r="O15" s="27" t="n">
        <f aca="false">-SUM(I15:J15,K15/1.12)*L15</f>
        <v>-53.7053571428571</v>
      </c>
      <c r="P15" s="27"/>
      <c r="Q15" s="27"/>
      <c r="R15" s="27"/>
      <c r="S15" s="27"/>
      <c r="T15" s="27"/>
      <c r="U15" s="27"/>
      <c r="V15" s="27"/>
      <c r="W15" s="27" t="n">
        <f aca="false">M15</f>
        <v>5370.53571428571</v>
      </c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 t="n">
        <f aca="false">-SUM(N15:AH15)</f>
        <v>-5961.29464285714</v>
      </c>
      <c r="AJ15" s="28" t="n">
        <f aca="false">SUM(H15:K15)+AI15+O15</f>
        <v>6.53699316899292E-013</v>
      </c>
    </row>
    <row r="16" customFormat="false" ht="12" hidden="false" customHeight="true" outlineLevel="0" collapsed="false">
      <c r="A16" s="20"/>
      <c r="B16" s="21" t="n">
        <v>10105</v>
      </c>
      <c r="C16" s="21" t="n">
        <v>422</v>
      </c>
      <c r="D16" s="22" t="s">
        <v>69</v>
      </c>
      <c r="E16" s="22" t="s">
        <v>70</v>
      </c>
      <c r="F16" s="22" t="s">
        <v>71</v>
      </c>
      <c r="G16" s="22" t="s">
        <v>72</v>
      </c>
      <c r="H16" s="23"/>
      <c r="I16" s="23"/>
      <c r="J16" s="24" t="n">
        <v>0</v>
      </c>
      <c r="K16" s="25" t="n">
        <v>1127.5</v>
      </c>
      <c r="L16" s="26" t="n">
        <v>0.01</v>
      </c>
      <c r="M16" s="27" t="n">
        <f aca="false">SUM(H16:J16,K16/1.12)</f>
        <v>1006.69642857143</v>
      </c>
      <c r="N16" s="27" t="n">
        <f aca="false">K16/1.12*0.12</f>
        <v>120.803571428571</v>
      </c>
      <c r="O16" s="27" t="n">
        <f aca="false">-SUM(I16:J16,K16/1.12)*L16</f>
        <v>-10.0669642857143</v>
      </c>
      <c r="P16" s="27"/>
      <c r="Q16" s="27"/>
      <c r="R16" s="27"/>
      <c r="S16" s="27"/>
      <c r="T16" s="27"/>
      <c r="U16" s="27"/>
      <c r="V16" s="27"/>
      <c r="W16" s="27" t="n">
        <f aca="false">M16</f>
        <v>1006.69642857143</v>
      </c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 t="n">
        <f aca="false">-SUM(N16:AH16)</f>
        <v>-1117.43303571429</v>
      </c>
      <c r="AJ16" s="28" t="n">
        <f aca="false">SUM(H16:K16)+AI16+O16</f>
        <v>1.63424829224823E-013</v>
      </c>
    </row>
    <row r="17" customFormat="false" ht="12" hidden="false" customHeight="true" outlineLevel="0" collapsed="false">
      <c r="A17" s="20"/>
      <c r="B17" s="21" t="n">
        <v>10106</v>
      </c>
      <c r="C17" s="21" t="n">
        <v>424</v>
      </c>
      <c r="D17" s="22" t="s">
        <v>73</v>
      </c>
      <c r="E17" s="22" t="s">
        <v>74</v>
      </c>
      <c r="F17" s="22" t="s">
        <v>75</v>
      </c>
      <c r="G17" s="22" t="s">
        <v>44</v>
      </c>
      <c r="H17" s="23"/>
      <c r="I17" s="23"/>
      <c r="J17" s="24" t="n">
        <v>0</v>
      </c>
      <c r="K17" s="25" t="n">
        <v>20159.5</v>
      </c>
      <c r="L17" s="26" t="n">
        <v>0.01</v>
      </c>
      <c r="M17" s="27" t="n">
        <f aca="false">SUM(H17:J17,K17/1.12)</f>
        <v>17999.5535714286</v>
      </c>
      <c r="N17" s="27" t="n">
        <f aca="false">K17/1.12*0.12</f>
        <v>2159.94642857143</v>
      </c>
      <c r="O17" s="27" t="n">
        <f aca="false">-SUM(I17:J17,K17/1.12)*L17</f>
        <v>-179.995535714286</v>
      </c>
      <c r="P17" s="27" t="n">
        <f aca="false">M17</f>
        <v>17999.5535714286</v>
      </c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 t="n">
        <f aca="false">-SUM(N17:AH17)</f>
        <v>-19979.5044642857</v>
      </c>
      <c r="AJ17" s="28" t="n">
        <f aca="false">SUM(H17:K17)+AI17+O17</f>
        <v>4.17799128626939E-012</v>
      </c>
    </row>
    <row r="18" customFormat="false" ht="12" hidden="false" customHeight="true" outlineLevel="0" collapsed="false">
      <c r="A18" s="20" t="n">
        <v>42829</v>
      </c>
      <c r="B18" s="21" t="n">
        <v>10108</v>
      </c>
      <c r="C18" s="21" t="n">
        <v>439</v>
      </c>
      <c r="D18" s="22" t="s">
        <v>48</v>
      </c>
      <c r="E18" s="22" t="s">
        <v>49</v>
      </c>
      <c r="F18" s="22" t="s">
        <v>76</v>
      </c>
      <c r="G18" s="22" t="s">
        <v>44</v>
      </c>
      <c r="H18" s="23"/>
      <c r="I18" s="23"/>
      <c r="J18" s="24" t="n">
        <v>665.42</v>
      </c>
      <c r="K18" s="25" t="n">
        <v>0</v>
      </c>
      <c r="L18" s="26" t="n">
        <v>0.01</v>
      </c>
      <c r="M18" s="27" t="n">
        <f aca="false">SUM(H18:J18,K18/1.12)</f>
        <v>665.42</v>
      </c>
      <c r="N18" s="27" t="n">
        <f aca="false">K18/1.12*0.12</f>
        <v>0</v>
      </c>
      <c r="O18" s="27" t="n">
        <f aca="false">-SUM(I18:J18,K18/1.12)*L18</f>
        <v>-6.6542</v>
      </c>
      <c r="P18" s="27" t="n">
        <f aca="false">M18</f>
        <v>665.42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 t="n">
        <f aca="false">-SUM(N18:AH18)</f>
        <v>-658.7658</v>
      </c>
      <c r="AJ18" s="28" t="n">
        <f aca="false">SUM(H18:K18)+AI18+O18</f>
        <v>-5.32907051820075E-014</v>
      </c>
    </row>
    <row r="19" customFormat="false" ht="12" hidden="false" customHeight="true" outlineLevel="0" collapsed="false">
      <c r="A19" s="20"/>
      <c r="B19" s="21" t="n">
        <v>10109</v>
      </c>
      <c r="C19" s="21" t="n">
        <v>440</v>
      </c>
      <c r="D19" s="22" t="s">
        <v>64</v>
      </c>
      <c r="E19" s="22" t="s">
        <v>65</v>
      </c>
      <c r="F19" s="22" t="s">
        <v>77</v>
      </c>
      <c r="G19" s="22" t="s">
        <v>44</v>
      </c>
      <c r="H19" s="23"/>
      <c r="I19" s="23"/>
      <c r="J19" s="24" t="n">
        <v>2550</v>
      </c>
      <c r="K19" s="25" t="n">
        <v>0</v>
      </c>
      <c r="L19" s="26" t="n">
        <v>0.01</v>
      </c>
      <c r="M19" s="27" t="n">
        <f aca="false">SUM(H19:J19,K19/1.12)</f>
        <v>2550</v>
      </c>
      <c r="N19" s="27" t="n">
        <f aca="false">K19/1.12*0.12</f>
        <v>0</v>
      </c>
      <c r="O19" s="27" t="n">
        <f aca="false">-SUM(I19:J19,K19/1.12)*L19</f>
        <v>-25.5</v>
      </c>
      <c r="P19" s="27" t="n">
        <f aca="false">M19</f>
        <v>2550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 t="n">
        <f aca="false">-SUM(N19:AH19)</f>
        <v>-2524.5</v>
      </c>
      <c r="AJ19" s="28" t="n">
        <f aca="false">SUM(H19:K19)+AI19+O19</f>
        <v>0</v>
      </c>
    </row>
    <row r="20" customFormat="false" ht="12" hidden="false" customHeight="true" outlineLevel="0" collapsed="false">
      <c r="A20" s="20" t="n">
        <v>42830</v>
      </c>
      <c r="B20" s="21" t="n">
        <v>10110</v>
      </c>
      <c r="C20" s="21" t="n">
        <v>441</v>
      </c>
      <c r="D20" s="22" t="s">
        <v>45</v>
      </c>
      <c r="E20" s="22" t="s">
        <v>46</v>
      </c>
      <c r="F20" s="22" t="s">
        <v>78</v>
      </c>
      <c r="G20" s="22" t="s">
        <v>44</v>
      </c>
      <c r="H20" s="23"/>
      <c r="I20" s="23"/>
      <c r="J20" s="24" t="n">
        <v>0</v>
      </c>
      <c r="K20" s="25" t="n">
        <v>6049</v>
      </c>
      <c r="L20" s="26" t="n">
        <v>0.01</v>
      </c>
      <c r="M20" s="27" t="n">
        <f aca="false">SUM(H20:J20,K20/1.12)</f>
        <v>5400.89285714286</v>
      </c>
      <c r="N20" s="27" t="n">
        <f aca="false">K20/1.12*0.12</f>
        <v>648.107142857143</v>
      </c>
      <c r="O20" s="27" t="n">
        <f aca="false">-SUM(I20:J20,K20/1.12)*L20</f>
        <v>-54.0089285714286</v>
      </c>
      <c r="P20" s="27" t="n">
        <f aca="false">M20</f>
        <v>5400.89285714286</v>
      </c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 t="n">
        <f aca="false">-SUM(N20:AH20)</f>
        <v>-5994.99107142857</v>
      </c>
      <c r="AJ20" s="28" t="n">
        <f aca="false">SUM(H20:K20)+AI20+O20</f>
        <v>0</v>
      </c>
    </row>
    <row r="21" customFormat="false" ht="12" hidden="false" customHeight="true" outlineLevel="0" collapsed="false">
      <c r="A21" s="20" t="n">
        <v>42831</v>
      </c>
      <c r="B21" s="21" t="n">
        <v>10111</v>
      </c>
      <c r="C21" s="21" t="n">
        <v>444</v>
      </c>
      <c r="D21" s="22" t="s">
        <v>48</v>
      </c>
      <c r="E21" s="22" t="s">
        <v>49</v>
      </c>
      <c r="F21" s="22" t="s">
        <v>79</v>
      </c>
      <c r="G21" s="22" t="s">
        <v>44</v>
      </c>
      <c r="H21" s="23"/>
      <c r="I21" s="23"/>
      <c r="J21" s="24" t="n">
        <v>1682.35</v>
      </c>
      <c r="K21" s="25" t="n">
        <v>0</v>
      </c>
      <c r="L21" s="26" t="n">
        <v>0.01</v>
      </c>
      <c r="M21" s="27" t="n">
        <f aca="false">SUM(H21:J21,K21/1.12)</f>
        <v>1682.35</v>
      </c>
      <c r="N21" s="27" t="n">
        <f aca="false">K21/1.12*0.12</f>
        <v>0</v>
      </c>
      <c r="O21" s="27" t="n">
        <f aca="false">-SUM(I21:J21,K21/1.12)*L21</f>
        <v>-16.8235</v>
      </c>
      <c r="P21" s="27" t="n">
        <f aca="false">M21</f>
        <v>1682.35</v>
      </c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 t="n">
        <f aca="false">-SUM(N21:AH21)</f>
        <v>-1665.5265</v>
      </c>
      <c r="AJ21" s="28" t="n">
        <f aca="false">SUM(H21:K21)+AI21+O21</f>
        <v>0</v>
      </c>
    </row>
    <row r="22" s="6" customFormat="true" ht="12" hidden="false" customHeight="true" outlineLevel="0" collapsed="false">
      <c r="A22" s="20"/>
      <c r="B22" s="21" t="n">
        <v>10112</v>
      </c>
      <c r="C22" s="21" t="n">
        <v>443</v>
      </c>
      <c r="D22" s="22" t="s">
        <v>45</v>
      </c>
      <c r="E22" s="22" t="s">
        <v>46</v>
      </c>
      <c r="F22" s="22" t="s">
        <v>80</v>
      </c>
      <c r="G22" s="22" t="s">
        <v>44</v>
      </c>
      <c r="H22" s="23"/>
      <c r="I22" s="23"/>
      <c r="J22" s="24" t="n">
        <v>0</v>
      </c>
      <c r="K22" s="25" t="n">
        <v>1104</v>
      </c>
      <c r="L22" s="26" t="n">
        <v>0.01</v>
      </c>
      <c r="M22" s="27" t="n">
        <f aca="false">SUM(H22:J22,K22/1.12)</f>
        <v>985.714285714286</v>
      </c>
      <c r="N22" s="27" t="n">
        <f aca="false">K22/1.12*0.12</f>
        <v>118.285714285714</v>
      </c>
      <c r="O22" s="27" t="n">
        <f aca="false">-SUM(I22:J22,K22/1.12)*L22</f>
        <v>-9.85714285714286</v>
      </c>
      <c r="P22" s="27" t="n">
        <f aca="false">M22</f>
        <v>985.714285714286</v>
      </c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 t="n">
        <f aca="false">-SUM(N22:AH22)</f>
        <v>-1094.14285714286</v>
      </c>
      <c r="AJ22" s="28" t="n">
        <f aca="false">SUM(H22:K22)+AI22+O22</f>
        <v>0</v>
      </c>
    </row>
    <row r="23" s="6" customFormat="true" ht="12" hidden="false" customHeight="true" outlineLevel="0" collapsed="false">
      <c r="A23" s="20" t="n">
        <v>42832</v>
      </c>
      <c r="B23" s="21" t="n">
        <v>10113</v>
      </c>
      <c r="C23" s="21" t="n">
        <v>446</v>
      </c>
      <c r="D23" s="22" t="s">
        <v>45</v>
      </c>
      <c r="E23" s="22" t="s">
        <v>46</v>
      </c>
      <c r="F23" s="22" t="s">
        <v>81</v>
      </c>
      <c r="G23" s="22" t="s">
        <v>44</v>
      </c>
      <c r="H23" s="23"/>
      <c r="I23" s="23"/>
      <c r="J23" s="24" t="n">
        <v>0</v>
      </c>
      <c r="K23" s="25" t="n">
        <v>8051</v>
      </c>
      <c r="L23" s="26" t="n">
        <v>0.01</v>
      </c>
      <c r="M23" s="27" t="n">
        <f aca="false">SUM(H23:J23,K23/1.12)</f>
        <v>7188.39285714286</v>
      </c>
      <c r="N23" s="27" t="n">
        <f aca="false">K23/1.12*0.12</f>
        <v>862.607142857143</v>
      </c>
      <c r="O23" s="27" t="n">
        <f aca="false">-SUM(I23:J23,K23/1.12)*L23</f>
        <v>-71.8839285714286</v>
      </c>
      <c r="P23" s="27" t="n">
        <f aca="false">M23</f>
        <v>7188.39285714286</v>
      </c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 t="n">
        <f aca="false">-SUM(N23:AH23)</f>
        <v>-7979.11607142857</v>
      </c>
      <c r="AJ23" s="28" t="n">
        <f aca="false">SUM(H23:K23)+AI23+O23</f>
        <v>0</v>
      </c>
    </row>
    <row r="24" s="6" customFormat="true" ht="12" hidden="false" customHeight="true" outlineLevel="0" collapsed="false">
      <c r="A24" s="20"/>
      <c r="B24" s="21" t="n">
        <v>10116</v>
      </c>
      <c r="C24" s="21" t="n">
        <v>447</v>
      </c>
      <c r="D24" s="22" t="s">
        <v>82</v>
      </c>
      <c r="E24" s="22" t="s">
        <v>83</v>
      </c>
      <c r="F24" s="22" t="s">
        <v>84</v>
      </c>
      <c r="G24" s="22" t="s">
        <v>44</v>
      </c>
      <c r="H24" s="23"/>
      <c r="I24" s="23"/>
      <c r="J24" s="24" t="n">
        <v>0</v>
      </c>
      <c r="K24" s="25" t="n">
        <v>6867</v>
      </c>
      <c r="L24" s="26" t="n">
        <v>0.01</v>
      </c>
      <c r="M24" s="27" t="n">
        <f aca="false">SUM(H24:J24,K24/1.12)</f>
        <v>6131.25</v>
      </c>
      <c r="N24" s="27" t="n">
        <f aca="false">K24/1.12*0.12</f>
        <v>735.75</v>
      </c>
      <c r="O24" s="27" t="n">
        <f aca="false">-SUM(I24:J24,K24/1.12)*L24</f>
        <v>-61.3125</v>
      </c>
      <c r="P24" s="27" t="n">
        <f aca="false">M24</f>
        <v>6131.25</v>
      </c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 t="n">
        <f aca="false">-SUM(N24:AH24)</f>
        <v>-6805.6875</v>
      </c>
      <c r="AJ24" s="28" t="n">
        <f aca="false">SUM(H24:K24)+AI24+O24</f>
        <v>9.16600129130529E-013</v>
      </c>
    </row>
    <row r="25" s="6" customFormat="true" ht="12" hidden="false" customHeight="true" outlineLevel="0" collapsed="false">
      <c r="A25" s="20"/>
      <c r="B25" s="21" t="n">
        <v>10125</v>
      </c>
      <c r="C25" s="21" t="n">
        <v>445</v>
      </c>
      <c r="D25" s="22" t="s">
        <v>85</v>
      </c>
      <c r="E25" s="22" t="s">
        <v>86</v>
      </c>
      <c r="F25" s="22" t="s">
        <v>87</v>
      </c>
      <c r="G25" s="22" t="s">
        <v>57</v>
      </c>
      <c r="H25" s="23"/>
      <c r="I25" s="23"/>
      <c r="J25" s="24" t="n">
        <v>0</v>
      </c>
      <c r="K25" s="25" t="n">
        <v>6220</v>
      </c>
      <c r="L25" s="26" t="n">
        <v>0.01</v>
      </c>
      <c r="M25" s="27" t="n">
        <f aca="false">SUM(H25:J25,K25/1.12)</f>
        <v>5553.57142857143</v>
      </c>
      <c r="N25" s="27" t="n">
        <f aca="false">K25/1.12*0.12</f>
        <v>666.428571428571</v>
      </c>
      <c r="O25" s="27" t="n">
        <f aca="false">-SUM(I25:J25,K25/1.12)*L25</f>
        <v>-55.5357142857143</v>
      </c>
      <c r="P25" s="27"/>
      <c r="Q25" s="27" t="n">
        <f aca="false">M25</f>
        <v>5553.57142857143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 t="n">
        <f aca="false">-SUM(N25:AH25)</f>
        <v>-6164.46428571429</v>
      </c>
      <c r="AJ25" s="28" t="n">
        <f aca="false">SUM(H25:K25)+AI25+O25</f>
        <v>3.90798504668055E-013</v>
      </c>
    </row>
    <row r="26" s="6" customFormat="true" ht="12" hidden="false" customHeight="true" outlineLevel="0" collapsed="false">
      <c r="A26" s="20" t="n">
        <v>42833</v>
      </c>
      <c r="B26" s="21" t="n">
        <v>10114</v>
      </c>
      <c r="C26" s="21" t="n">
        <v>426</v>
      </c>
      <c r="D26" s="22" t="s">
        <v>88</v>
      </c>
      <c r="E26" s="22" t="s">
        <v>89</v>
      </c>
      <c r="F26" s="22" t="s">
        <v>90</v>
      </c>
      <c r="G26" s="22" t="s">
        <v>44</v>
      </c>
      <c r="H26" s="23"/>
      <c r="I26" s="23"/>
      <c r="J26" s="24" t="n">
        <v>0</v>
      </c>
      <c r="K26" s="25" t="n">
        <v>3275</v>
      </c>
      <c r="L26" s="26" t="n">
        <v>0.01</v>
      </c>
      <c r="M26" s="27" t="n">
        <f aca="false">SUM(H26:J26,K26/1.12)</f>
        <v>2924.10714285714</v>
      </c>
      <c r="N26" s="27" t="n">
        <f aca="false">K26/1.12*0.12</f>
        <v>350.892857142857</v>
      </c>
      <c r="O26" s="27" t="n">
        <f aca="false">-SUM(I26:J26,K26/1.12)*L26</f>
        <v>-29.2410714285714</v>
      </c>
      <c r="P26" s="27" t="n">
        <f aca="false">M26</f>
        <v>2924.10714285714</v>
      </c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 t="n">
        <f aca="false">-SUM(N26:AH26)</f>
        <v>-3245.75892857143</v>
      </c>
      <c r="AJ26" s="28" t="n">
        <f aca="false">SUM(H26:K26)+AI26+O26</f>
        <v>1.31450406115619E-013</v>
      </c>
    </row>
    <row r="27" s="6" customFormat="true" ht="12" hidden="false" customHeight="true" outlineLevel="0" collapsed="false">
      <c r="A27" s="20"/>
      <c r="B27" s="21" t="n">
        <v>10115</v>
      </c>
      <c r="C27" s="21" t="n">
        <v>442</v>
      </c>
      <c r="D27" s="22" t="s">
        <v>91</v>
      </c>
      <c r="E27" s="22" t="s">
        <v>92</v>
      </c>
      <c r="F27" s="22" t="s">
        <v>93</v>
      </c>
      <c r="G27" s="22" t="s">
        <v>44</v>
      </c>
      <c r="H27" s="23"/>
      <c r="I27" s="23"/>
      <c r="J27" s="24" t="n">
        <v>0</v>
      </c>
      <c r="K27" s="25" t="n">
        <v>1800</v>
      </c>
      <c r="L27" s="26" t="n">
        <v>0.01</v>
      </c>
      <c r="M27" s="27" t="n">
        <f aca="false">SUM(H27:J27,K27/1.12)</f>
        <v>1607.14285714286</v>
      </c>
      <c r="N27" s="27" t="n">
        <f aca="false">K27/1.12*0.12</f>
        <v>192.857142857143</v>
      </c>
      <c r="O27" s="27" t="n">
        <f aca="false">-SUM(I27:J27,K27/1.12)*L27</f>
        <v>-16.0714285714286</v>
      </c>
      <c r="P27" s="27" t="n">
        <f aca="false">M27</f>
        <v>1607.14285714286</v>
      </c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 t="n">
        <f aca="false">-SUM(N27:AH27)</f>
        <v>-1783.92857142857</v>
      </c>
      <c r="AJ27" s="28" t="n">
        <f aca="false">SUM(H27:K27)+AI27+O27</f>
        <v>3.26849658449646E-013</v>
      </c>
    </row>
    <row r="28" s="6" customFormat="true" ht="12" hidden="false" customHeight="true" outlineLevel="0" collapsed="false">
      <c r="A28" s="20"/>
      <c r="B28" s="21" t="n">
        <v>10117</v>
      </c>
      <c r="C28" s="21" t="n">
        <v>455</v>
      </c>
      <c r="D28" s="22" t="s">
        <v>94</v>
      </c>
      <c r="E28" s="22" t="s">
        <v>95</v>
      </c>
      <c r="F28" s="22" t="s">
        <v>96</v>
      </c>
      <c r="G28" s="22" t="s">
        <v>97</v>
      </c>
      <c r="H28" s="23"/>
      <c r="I28" s="23"/>
      <c r="J28" s="24" t="n">
        <v>0</v>
      </c>
      <c r="K28" s="25" t="n">
        <v>2800</v>
      </c>
      <c r="L28" s="26" t="n">
        <v>0.01</v>
      </c>
      <c r="M28" s="27" t="n">
        <f aca="false">SUM(H28:J28,K28/1.12)</f>
        <v>2500</v>
      </c>
      <c r="N28" s="27" t="n">
        <f aca="false">K28/1.12*0.12</f>
        <v>300</v>
      </c>
      <c r="O28" s="27" t="n">
        <f aca="false">-SUM(I28:J28,K28/1.12)*L28</f>
        <v>-25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 t="n">
        <f aca="false">M28</f>
        <v>2500</v>
      </c>
      <c r="AE28" s="27"/>
      <c r="AF28" s="27"/>
      <c r="AG28" s="27"/>
      <c r="AH28" s="27"/>
      <c r="AI28" s="27" t="n">
        <f aca="false">-SUM(N28:AH28)</f>
        <v>-2775</v>
      </c>
      <c r="AJ28" s="28" t="n">
        <f aca="false">SUM(H28:K28)+AI28+O28</f>
        <v>4.58300064565265E-013</v>
      </c>
    </row>
    <row r="29" s="6" customFormat="true" ht="12" hidden="false" customHeight="true" outlineLevel="0" collapsed="false">
      <c r="A29" s="20" t="n">
        <v>42835</v>
      </c>
      <c r="B29" s="21" t="n">
        <v>10118</v>
      </c>
      <c r="C29" s="21" t="n">
        <v>454</v>
      </c>
      <c r="D29" s="22" t="s">
        <v>98</v>
      </c>
      <c r="E29" s="22" t="s">
        <v>99</v>
      </c>
      <c r="F29" s="22" t="s">
        <v>100</v>
      </c>
      <c r="G29" s="22" t="s">
        <v>97</v>
      </c>
      <c r="H29" s="23"/>
      <c r="I29" s="23"/>
      <c r="J29" s="24" t="n">
        <v>0</v>
      </c>
      <c r="K29" s="25" t="n">
        <v>4727.26</v>
      </c>
      <c r="L29" s="26" t="n">
        <v>0.01</v>
      </c>
      <c r="M29" s="27" t="n">
        <f aca="false">SUM(H29:J29,K29/1.12)</f>
        <v>4220.76785714286</v>
      </c>
      <c r="N29" s="27" t="n">
        <f aca="false">K29/1.12*0.12</f>
        <v>506.492142857143</v>
      </c>
      <c r="O29" s="27" t="n">
        <f aca="false">-SUM(I29:J29,K29/1.12)*L29</f>
        <v>-42.2076785714286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 t="n">
        <f aca="false">M29</f>
        <v>4220.76785714286</v>
      </c>
      <c r="AI29" s="27" t="n">
        <f aca="false">-SUM(N29:AH29)</f>
        <v>-4685.05232142857</v>
      </c>
      <c r="AJ29" s="28" t="n">
        <f aca="false">SUM(H29:K29)+AI29+O29</f>
        <v>1.25766064229538E-012</v>
      </c>
    </row>
    <row r="30" s="6" customFormat="true" ht="12" hidden="false" customHeight="true" outlineLevel="0" collapsed="false">
      <c r="A30" s="20"/>
      <c r="B30" s="21" t="n">
        <v>10119</v>
      </c>
      <c r="C30" s="21" t="n">
        <v>448</v>
      </c>
      <c r="D30" s="22" t="s">
        <v>61</v>
      </c>
      <c r="E30" s="22" t="s">
        <v>62</v>
      </c>
      <c r="F30" s="22" t="s">
        <v>101</v>
      </c>
      <c r="G30" s="22" t="s">
        <v>44</v>
      </c>
      <c r="H30" s="23"/>
      <c r="I30" s="23"/>
      <c r="J30" s="24" t="n">
        <v>2050</v>
      </c>
      <c r="K30" s="25" t="n">
        <v>0</v>
      </c>
      <c r="L30" s="26" t="n">
        <v>0.01</v>
      </c>
      <c r="M30" s="27" t="n">
        <f aca="false">SUM(H30:J30,K30/1.12)</f>
        <v>2050</v>
      </c>
      <c r="N30" s="27" t="n">
        <f aca="false">K30/1.12*0.12</f>
        <v>0</v>
      </c>
      <c r="O30" s="27" t="n">
        <f aca="false">-SUM(I30:J30,K30/1.12)*L30</f>
        <v>-20.5</v>
      </c>
      <c r="P30" s="27" t="n">
        <f aca="false">M30</f>
        <v>2050</v>
      </c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 t="n">
        <f aca="false">-SUM(N30:AH30)</f>
        <v>-2029.5</v>
      </c>
      <c r="AJ30" s="28" t="n">
        <f aca="false">SUM(H30:K30)+AI30+O30</f>
        <v>0</v>
      </c>
    </row>
    <row r="31" s="6" customFormat="true" ht="12" hidden="false" customHeight="true" outlineLevel="0" collapsed="false">
      <c r="A31" s="20"/>
      <c r="B31" s="21" t="n">
        <v>10120</v>
      </c>
      <c r="C31" s="21" t="n">
        <v>449</v>
      </c>
      <c r="D31" s="22" t="s">
        <v>48</v>
      </c>
      <c r="E31" s="22" t="s">
        <v>49</v>
      </c>
      <c r="F31" s="22" t="s">
        <v>102</v>
      </c>
      <c r="G31" s="22" t="s">
        <v>44</v>
      </c>
      <c r="H31" s="23"/>
      <c r="I31" s="23"/>
      <c r="J31" s="24" t="n">
        <v>1410.71</v>
      </c>
      <c r="K31" s="25" t="n">
        <v>0</v>
      </c>
      <c r="L31" s="26" t="n">
        <v>0.01</v>
      </c>
      <c r="M31" s="27" t="n">
        <f aca="false">SUM(H31:J31,K31/1.12)</f>
        <v>1410.71</v>
      </c>
      <c r="N31" s="27" t="n">
        <f aca="false">K31/1.12*0.12</f>
        <v>0</v>
      </c>
      <c r="O31" s="27" t="n">
        <f aca="false">-SUM(I31:J31,K31/1.12)*L31</f>
        <v>-14.1071</v>
      </c>
      <c r="P31" s="27" t="n">
        <f aca="false">M31</f>
        <v>1410.71</v>
      </c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 t="n">
        <f aca="false">-SUM(N31:AH31)</f>
        <v>-1396.6029</v>
      </c>
      <c r="AJ31" s="28" t="n">
        <f aca="false">SUM(H31:K31)+AI31+O31</f>
        <v>-5.50670620214078E-014</v>
      </c>
    </row>
    <row r="32" s="6" customFormat="true" ht="12" hidden="false" customHeight="true" outlineLevel="0" collapsed="false">
      <c r="A32" s="20"/>
      <c r="B32" s="21" t="n">
        <v>10121</v>
      </c>
      <c r="C32" s="21" t="n">
        <v>450</v>
      </c>
      <c r="D32" s="22" t="s">
        <v>64</v>
      </c>
      <c r="E32" s="22" t="s">
        <v>65</v>
      </c>
      <c r="F32" s="22" t="s">
        <v>103</v>
      </c>
      <c r="G32" s="22" t="s">
        <v>44</v>
      </c>
      <c r="H32" s="23"/>
      <c r="I32" s="23"/>
      <c r="J32" s="24" t="n">
        <v>5710</v>
      </c>
      <c r="K32" s="25" t="n">
        <v>0</v>
      </c>
      <c r="L32" s="26" t="n">
        <v>0.01</v>
      </c>
      <c r="M32" s="27" t="n">
        <f aca="false">SUM(H32:J32,K32/1.12)</f>
        <v>5710</v>
      </c>
      <c r="N32" s="27" t="n">
        <f aca="false">K32/1.12*0.12</f>
        <v>0</v>
      </c>
      <c r="O32" s="27" t="n">
        <f aca="false">-SUM(I32:J32,K32/1.12)*L32</f>
        <v>-57.1</v>
      </c>
      <c r="P32" s="27" t="n">
        <f aca="false">M32</f>
        <v>5710</v>
      </c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 t="n">
        <f aca="false">-SUM(N32:AH32)</f>
        <v>-5652.9</v>
      </c>
      <c r="AJ32" s="28" t="n">
        <f aca="false">SUM(H32:K32)+AI32+O32</f>
        <v>3.62376795237651E-013</v>
      </c>
    </row>
    <row r="33" s="6" customFormat="true" ht="12" hidden="false" customHeight="true" outlineLevel="0" collapsed="false">
      <c r="A33" s="20"/>
      <c r="B33" s="21" t="n">
        <v>10122</v>
      </c>
      <c r="C33" s="21" t="n">
        <v>451</v>
      </c>
      <c r="D33" s="22" t="s">
        <v>64</v>
      </c>
      <c r="E33" s="22" t="s">
        <v>65</v>
      </c>
      <c r="F33" s="22" t="s">
        <v>104</v>
      </c>
      <c r="G33" s="22" t="s">
        <v>68</v>
      </c>
      <c r="H33" s="23"/>
      <c r="I33" s="23"/>
      <c r="J33" s="24" t="n">
        <v>1482.5</v>
      </c>
      <c r="K33" s="25" t="n">
        <v>0</v>
      </c>
      <c r="L33" s="26" t="n">
        <v>0.01</v>
      </c>
      <c r="M33" s="27" t="n">
        <f aca="false">SUM(H33:J33,K33/1.12)</f>
        <v>1482.5</v>
      </c>
      <c r="N33" s="27" t="n">
        <f aca="false">K33/1.12*0.12</f>
        <v>0</v>
      </c>
      <c r="O33" s="27" t="n">
        <f aca="false">-SUM(I33:J33,K33/1.12)*L33</f>
        <v>-14.825</v>
      </c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 t="n">
        <f aca="false">M33</f>
        <v>1482.5</v>
      </c>
      <c r="AA33" s="27"/>
      <c r="AB33" s="27"/>
      <c r="AC33" s="27"/>
      <c r="AD33" s="27"/>
      <c r="AE33" s="27"/>
      <c r="AF33" s="27"/>
      <c r="AG33" s="27"/>
      <c r="AH33" s="27"/>
      <c r="AI33" s="27" t="n">
        <f aca="false">-SUM(N33:AH33)</f>
        <v>-1467.675</v>
      </c>
      <c r="AJ33" s="28" t="n">
        <f aca="false">SUM(H33:K33)+AI33+O33</f>
        <v>0</v>
      </c>
    </row>
    <row r="34" s="6" customFormat="true" ht="12" hidden="false" customHeight="true" outlineLevel="0" collapsed="false">
      <c r="A34" s="20"/>
      <c r="B34" s="21" t="n">
        <v>10123</v>
      </c>
      <c r="C34" s="21" t="n">
        <v>452</v>
      </c>
      <c r="D34" s="22" t="s">
        <v>105</v>
      </c>
      <c r="E34" s="22" t="s">
        <v>106</v>
      </c>
      <c r="F34" s="22" t="s">
        <v>107</v>
      </c>
      <c r="G34" s="22" t="s">
        <v>44</v>
      </c>
      <c r="H34" s="23"/>
      <c r="I34" s="23"/>
      <c r="J34" s="24" t="n">
        <v>967</v>
      </c>
      <c r="K34" s="25" t="n">
        <v>0</v>
      </c>
      <c r="L34" s="26" t="n">
        <v>0.01</v>
      </c>
      <c r="M34" s="27" t="n">
        <f aca="false">SUM(H34:J34,K34/1.12)</f>
        <v>967</v>
      </c>
      <c r="N34" s="27" t="n">
        <f aca="false">K34/1.12*0.12</f>
        <v>0</v>
      </c>
      <c r="O34" s="27" t="n">
        <f aca="false">-SUM(I34:J34,K34/1.12)*L34</f>
        <v>-9.67</v>
      </c>
      <c r="P34" s="27" t="n">
        <f aca="false">M34</f>
        <v>967</v>
      </c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 t="n">
        <f aca="false">-SUM(N34:AH34)</f>
        <v>-957.33</v>
      </c>
      <c r="AJ34" s="28" t="n">
        <f aca="false">SUM(H34:K34)+AI34+O34</f>
        <v>-4.08562073062058E-014</v>
      </c>
    </row>
    <row r="35" s="6" customFormat="true" ht="12" hidden="false" customHeight="true" outlineLevel="0" collapsed="false">
      <c r="A35" s="20"/>
      <c r="B35" s="21" t="n">
        <v>10124</v>
      </c>
      <c r="C35" s="21" t="n">
        <v>453</v>
      </c>
      <c r="D35" s="22" t="s">
        <v>105</v>
      </c>
      <c r="E35" s="22" t="s">
        <v>106</v>
      </c>
      <c r="F35" s="22" t="s">
        <v>108</v>
      </c>
      <c r="G35" s="22" t="s">
        <v>68</v>
      </c>
      <c r="H35" s="23"/>
      <c r="I35" s="23"/>
      <c r="J35" s="24" t="n">
        <v>255.7</v>
      </c>
      <c r="K35" s="25" t="n">
        <v>0</v>
      </c>
      <c r="L35" s="26" t="n">
        <v>0.01</v>
      </c>
      <c r="M35" s="27" t="n">
        <f aca="false">SUM(H35:J35,K35/1.12)</f>
        <v>255.7</v>
      </c>
      <c r="N35" s="27" t="n">
        <f aca="false">K35/1.12*0.12</f>
        <v>0</v>
      </c>
      <c r="O35" s="27" t="n">
        <f aca="false">-SUM(I35:J35,K35/1.12)*L35</f>
        <v>-2.557</v>
      </c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 t="n">
        <f aca="false">M35</f>
        <v>255.7</v>
      </c>
      <c r="AA35" s="27"/>
      <c r="AB35" s="27"/>
      <c r="AC35" s="27"/>
      <c r="AD35" s="27"/>
      <c r="AE35" s="27"/>
      <c r="AF35" s="27"/>
      <c r="AG35" s="27"/>
      <c r="AH35" s="27"/>
      <c r="AI35" s="27" t="n">
        <f aca="false">-SUM(N35:AH35)</f>
        <v>-253.143</v>
      </c>
      <c r="AJ35" s="28" t="n">
        <f aca="false">SUM(H35:K35)+AI35+O35</f>
        <v>-1.19904086659517E-014</v>
      </c>
    </row>
    <row r="36" s="6" customFormat="true" ht="12" hidden="false" customHeight="true" outlineLevel="0" collapsed="false">
      <c r="A36" s="20"/>
      <c r="B36" s="21" t="n">
        <v>10130</v>
      </c>
      <c r="C36" s="21" t="n">
        <v>461</v>
      </c>
      <c r="D36" s="22" t="s">
        <v>64</v>
      </c>
      <c r="E36" s="22" t="s">
        <v>65</v>
      </c>
      <c r="F36" s="22" t="s">
        <v>109</v>
      </c>
      <c r="G36" s="22" t="s">
        <v>44</v>
      </c>
      <c r="H36" s="23"/>
      <c r="I36" s="23"/>
      <c r="J36" s="24" t="n">
        <v>2320</v>
      </c>
      <c r="K36" s="25" t="n">
        <v>0</v>
      </c>
      <c r="L36" s="26" t="n">
        <v>0.01</v>
      </c>
      <c r="M36" s="27" t="n">
        <f aca="false">SUM(H36:J36,K36/1.12)</f>
        <v>2320</v>
      </c>
      <c r="N36" s="27" t="n">
        <f aca="false">K36/1.12*0.12</f>
        <v>0</v>
      </c>
      <c r="O36" s="27" t="n">
        <f aca="false">-SUM(I36:J36,K36/1.12)*L36</f>
        <v>-23.2</v>
      </c>
      <c r="P36" s="27" t="n">
        <f aca="false">M36</f>
        <v>2320</v>
      </c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 t="n">
        <f aca="false">-SUM(N36:AH36)</f>
        <v>-2296.8</v>
      </c>
      <c r="AJ36" s="28" t="n">
        <f aca="false">SUM(H36:K36)+AI36+O36</f>
        <v>-1.81188397618826E-013</v>
      </c>
    </row>
    <row r="37" s="6" customFormat="true" ht="12" hidden="false" customHeight="true" outlineLevel="0" collapsed="false">
      <c r="A37" s="20" t="n">
        <v>42837</v>
      </c>
      <c r="B37" s="21" t="n">
        <v>10126</v>
      </c>
      <c r="C37" s="21" t="n">
        <v>457</v>
      </c>
      <c r="D37" s="22" t="s">
        <v>110</v>
      </c>
      <c r="E37" s="22" t="s">
        <v>111</v>
      </c>
      <c r="F37" s="22" t="s">
        <v>112</v>
      </c>
      <c r="G37" s="22" t="s">
        <v>57</v>
      </c>
      <c r="H37" s="23"/>
      <c r="I37" s="23"/>
      <c r="J37" s="24" t="n">
        <v>0</v>
      </c>
      <c r="K37" s="25" t="n">
        <v>5520</v>
      </c>
      <c r="L37" s="26" t="n">
        <v>0.01</v>
      </c>
      <c r="M37" s="27" t="n">
        <f aca="false">SUM(H37:J37,K37/1.12)</f>
        <v>4928.57142857143</v>
      </c>
      <c r="N37" s="27" t="n">
        <f aca="false">K37/1.12*0.12</f>
        <v>591.428571428571</v>
      </c>
      <c r="O37" s="27" t="n">
        <f aca="false">-SUM(I37:J37,K37/1.12)*L37</f>
        <v>-49.2857142857143</v>
      </c>
      <c r="P37" s="27"/>
      <c r="Q37" s="27" t="n">
        <f aca="false">M37</f>
        <v>4928.57142857143</v>
      </c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 t="n">
        <f aca="false">-SUM(N37:AH37)</f>
        <v>-5470.71428571429</v>
      </c>
      <c r="AJ37" s="28" t="n">
        <f aca="false">SUM(H37:K37)+AI37+O37</f>
        <v>3.90798504668055E-013</v>
      </c>
    </row>
    <row r="38" s="6" customFormat="true" ht="12" hidden="false" customHeight="true" outlineLevel="0" collapsed="false">
      <c r="A38" s="20" t="n">
        <v>42842</v>
      </c>
      <c r="B38" s="21" t="n">
        <v>10127</v>
      </c>
      <c r="C38" s="21" t="n">
        <v>458</v>
      </c>
      <c r="D38" s="22" t="s">
        <v>113</v>
      </c>
      <c r="E38" s="22" t="s">
        <v>114</v>
      </c>
      <c r="F38" s="30"/>
      <c r="G38" s="22" t="s">
        <v>57</v>
      </c>
      <c r="H38" s="23"/>
      <c r="I38" s="23"/>
      <c r="J38" s="24" t="n">
        <v>0</v>
      </c>
      <c r="K38" s="25" t="n">
        <v>2210</v>
      </c>
      <c r="L38" s="26" t="n">
        <v>0.01</v>
      </c>
      <c r="M38" s="27" t="n">
        <f aca="false">SUM(H38:J38,K38/1.12)</f>
        <v>1973.21428571429</v>
      </c>
      <c r="N38" s="27" t="n">
        <f aca="false">K38/1.12*0.12</f>
        <v>236.785714285714</v>
      </c>
      <c r="O38" s="27" t="n">
        <f aca="false">-SUM(I38:J38,K38/1.12)*L38</f>
        <v>-19.7321428571429</v>
      </c>
      <c r="P38" s="27"/>
      <c r="Q38" s="27" t="n">
        <f aca="false">M38</f>
        <v>1973.21428571429</v>
      </c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 t="n">
        <f aca="false">-SUM(N38:AH38)</f>
        <v>-2190.26785714286</v>
      </c>
      <c r="AJ38" s="28" t="n">
        <f aca="false">SUM(H38:K38)+AI38+O38</f>
        <v>2.59348098552437E-013</v>
      </c>
    </row>
    <row r="39" s="6" customFormat="true" ht="12" hidden="false" customHeight="true" outlineLevel="0" collapsed="false">
      <c r="A39" s="20"/>
      <c r="B39" s="21" t="n">
        <v>10128</v>
      </c>
      <c r="C39" s="21" t="n">
        <v>459</v>
      </c>
      <c r="D39" s="22" t="s">
        <v>115</v>
      </c>
      <c r="E39" s="22" t="s">
        <v>116</v>
      </c>
      <c r="F39" s="22" t="s">
        <v>117</v>
      </c>
      <c r="G39" s="22" t="s">
        <v>72</v>
      </c>
      <c r="H39" s="23"/>
      <c r="I39" s="23"/>
      <c r="J39" s="24" t="n">
        <v>0</v>
      </c>
      <c r="K39" s="25" t="n">
        <v>2900</v>
      </c>
      <c r="L39" s="26" t="n">
        <v>0.01</v>
      </c>
      <c r="M39" s="27" t="n">
        <f aca="false">SUM(H39:J39,K39/1.12)</f>
        <v>2589.28571428571</v>
      </c>
      <c r="N39" s="27" t="n">
        <f aca="false">K39/1.12*0.12</f>
        <v>310.714285714286</v>
      </c>
      <c r="O39" s="27" t="n">
        <f aca="false">-SUM(I39:J39,K39/1.12)*L39</f>
        <v>-25.8928571428571</v>
      </c>
      <c r="P39" s="27"/>
      <c r="Q39" s="27"/>
      <c r="R39" s="27"/>
      <c r="S39" s="27"/>
      <c r="T39" s="27"/>
      <c r="U39" s="27"/>
      <c r="V39" s="27"/>
      <c r="W39" s="27" t="n">
        <f aca="false">M39</f>
        <v>2589.28571428571</v>
      </c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 t="n">
        <f aca="false">-SUM(N39:AH39)</f>
        <v>-2874.10714285714</v>
      </c>
      <c r="AJ39" s="28" t="n">
        <f aca="false">SUM(H39:K39)+AI39+O39</f>
        <v>1.95399252334028E-013</v>
      </c>
    </row>
    <row r="40" s="6" customFormat="true" ht="12" hidden="false" customHeight="true" outlineLevel="0" collapsed="false">
      <c r="A40" s="20"/>
      <c r="B40" s="21" t="n">
        <v>10129</v>
      </c>
      <c r="C40" s="21" t="n">
        <v>460</v>
      </c>
      <c r="D40" s="22" t="s">
        <v>48</v>
      </c>
      <c r="E40" s="22" t="s">
        <v>49</v>
      </c>
      <c r="F40" s="22" t="s">
        <v>118</v>
      </c>
      <c r="G40" s="22" t="s">
        <v>44</v>
      </c>
      <c r="H40" s="23"/>
      <c r="I40" s="23"/>
      <c r="J40" s="24" t="n">
        <v>2150.14</v>
      </c>
      <c r="K40" s="25" t="n">
        <v>0</v>
      </c>
      <c r="L40" s="26" t="n">
        <v>0.01</v>
      </c>
      <c r="M40" s="27" t="n">
        <f aca="false">SUM(H40:J40,K40/1.12)</f>
        <v>2150.14</v>
      </c>
      <c r="N40" s="27" t="n">
        <f aca="false">K40/1.12*0.12</f>
        <v>0</v>
      </c>
      <c r="O40" s="27" t="n">
        <f aca="false">-SUM(I40:J40,K40/1.12)*L40</f>
        <v>-21.5014</v>
      </c>
      <c r="P40" s="27" t="n">
        <f aca="false">M40</f>
        <v>2150.14</v>
      </c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 t="n">
        <f aca="false">-SUM(N40:AH40)</f>
        <v>-2128.6386</v>
      </c>
      <c r="AJ40" s="28" t="n">
        <f aca="false">SUM(H40:K40)+AI40+O40</f>
        <v>1.03028696685215E-013</v>
      </c>
    </row>
    <row r="41" s="6" customFormat="true" ht="12" hidden="false" customHeight="true" outlineLevel="0" collapsed="false">
      <c r="A41" s="20"/>
      <c r="B41" s="21" t="n">
        <v>10132</v>
      </c>
      <c r="C41" s="21" t="n">
        <v>463</v>
      </c>
      <c r="D41" s="22" t="s">
        <v>105</v>
      </c>
      <c r="E41" s="22" t="s">
        <v>106</v>
      </c>
      <c r="F41" s="22" t="s">
        <v>119</v>
      </c>
      <c r="G41" s="22" t="s">
        <v>44</v>
      </c>
      <c r="H41" s="23"/>
      <c r="I41" s="23"/>
      <c r="J41" s="24" t="n">
        <v>1238.5</v>
      </c>
      <c r="K41" s="25" t="n">
        <v>0</v>
      </c>
      <c r="L41" s="26" t="n">
        <v>0.01</v>
      </c>
      <c r="M41" s="27" t="n">
        <f aca="false">SUM(H41:J41,K41/1.12)</f>
        <v>1238.5</v>
      </c>
      <c r="N41" s="27" t="n">
        <f aca="false">K41/1.12*0.12</f>
        <v>0</v>
      </c>
      <c r="O41" s="27" t="n">
        <f aca="false">-SUM(I41:J41,K41/1.12)*L41</f>
        <v>-12.385</v>
      </c>
      <c r="P41" s="27" t="n">
        <f aca="false">M41</f>
        <v>1238.5</v>
      </c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 t="n">
        <f aca="false">-SUM(N41:AH41)</f>
        <v>-1226.115</v>
      </c>
      <c r="AJ41" s="28" t="n">
        <f aca="false">SUM(H41:K41)+AI41+O41</f>
        <v>0</v>
      </c>
    </row>
    <row r="42" s="6" customFormat="true" ht="12" hidden="false" customHeight="true" outlineLevel="0" collapsed="false">
      <c r="A42" s="20"/>
      <c r="B42" s="21" t="n">
        <v>10133</v>
      </c>
      <c r="C42" s="21" t="n">
        <v>464</v>
      </c>
      <c r="D42" s="22" t="s">
        <v>105</v>
      </c>
      <c r="E42" s="22" t="s">
        <v>106</v>
      </c>
      <c r="F42" s="22" t="s">
        <v>120</v>
      </c>
      <c r="G42" s="22" t="s">
        <v>68</v>
      </c>
      <c r="H42" s="23"/>
      <c r="I42" s="23"/>
      <c r="J42" s="24" t="n">
        <v>247.5</v>
      </c>
      <c r="K42" s="25" t="n">
        <v>0</v>
      </c>
      <c r="L42" s="26" t="n">
        <v>0.01</v>
      </c>
      <c r="M42" s="27" t="n">
        <f aca="false">SUM(H42:J42,K42/1.12)</f>
        <v>247.5</v>
      </c>
      <c r="N42" s="27" t="n">
        <f aca="false">K42/1.12*0.12</f>
        <v>0</v>
      </c>
      <c r="O42" s="27" t="n">
        <f aca="false">-SUM(I42:J42,K42/1.12)*L42</f>
        <v>-2.475</v>
      </c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 t="n">
        <f aca="false">M42</f>
        <v>247.5</v>
      </c>
      <c r="AA42" s="27"/>
      <c r="AB42" s="27"/>
      <c r="AC42" s="27"/>
      <c r="AD42" s="27"/>
      <c r="AE42" s="27"/>
      <c r="AF42" s="27"/>
      <c r="AG42" s="27"/>
      <c r="AH42" s="27"/>
      <c r="AI42" s="27" t="n">
        <f aca="false">-SUM(N42:AH42)</f>
        <v>-245.025</v>
      </c>
      <c r="AJ42" s="28" t="n">
        <f aca="false">SUM(H42:K42)+AI42+O42</f>
        <v>0</v>
      </c>
    </row>
    <row r="43" s="6" customFormat="true" ht="12" hidden="false" customHeight="true" outlineLevel="0" collapsed="false">
      <c r="A43" s="20"/>
      <c r="B43" s="21" t="n">
        <v>10134</v>
      </c>
      <c r="C43" s="21" t="n">
        <v>465</v>
      </c>
      <c r="D43" s="22" t="s">
        <v>45</v>
      </c>
      <c r="E43" s="22" t="s">
        <v>46</v>
      </c>
      <c r="F43" s="22" t="s">
        <v>121</v>
      </c>
      <c r="G43" s="22" t="s">
        <v>44</v>
      </c>
      <c r="H43" s="23"/>
      <c r="I43" s="23"/>
      <c r="J43" s="24" t="n">
        <v>0</v>
      </c>
      <c r="K43" s="25" t="n">
        <v>3513</v>
      </c>
      <c r="L43" s="26" t="n">
        <v>0.01</v>
      </c>
      <c r="M43" s="27" t="n">
        <f aca="false">SUM(H43:J43,K43/1.12)</f>
        <v>3136.60714285714</v>
      </c>
      <c r="N43" s="27" t="n">
        <f aca="false">K43/1.12*0.12</f>
        <v>376.392857142857</v>
      </c>
      <c r="O43" s="27" t="n">
        <f aca="false">-SUM(I43:J43,K43/1.12)*L43</f>
        <v>-31.3660714285714</v>
      </c>
      <c r="P43" s="27" t="n">
        <f aca="false">M43</f>
        <v>3136.60714285714</v>
      </c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 t="n">
        <f aca="false">-SUM(N43:AH43)</f>
        <v>-3481.63392857143</v>
      </c>
      <c r="AJ43" s="28" t="n">
        <f aca="false">SUM(H43:K43)+AI43+O43</f>
        <v>1.31450406115619E-013</v>
      </c>
    </row>
    <row r="44" s="6" customFormat="true" ht="12" hidden="false" customHeight="true" outlineLevel="0" collapsed="false">
      <c r="A44" s="20" t="n">
        <v>42843</v>
      </c>
      <c r="B44" s="21" t="n">
        <v>10135</v>
      </c>
      <c r="C44" s="21" t="n">
        <v>466</v>
      </c>
      <c r="D44" s="22" t="s">
        <v>45</v>
      </c>
      <c r="E44" s="22" t="s">
        <v>46</v>
      </c>
      <c r="F44" s="22" t="s">
        <v>122</v>
      </c>
      <c r="G44" s="22" t="s">
        <v>44</v>
      </c>
      <c r="H44" s="23"/>
      <c r="I44" s="23"/>
      <c r="J44" s="24" t="n">
        <v>0</v>
      </c>
      <c r="K44" s="25" t="n">
        <v>14714</v>
      </c>
      <c r="L44" s="26" t="n">
        <v>0.01</v>
      </c>
      <c r="M44" s="27" t="n">
        <f aca="false">SUM(H44:J44,K44/1.12)</f>
        <v>13137.5</v>
      </c>
      <c r="N44" s="27" t="n">
        <f aca="false">K44/1.12*0.12</f>
        <v>1576.5</v>
      </c>
      <c r="O44" s="27" t="n">
        <f aca="false">-SUM(I44:J44,K44/1.12)*L44</f>
        <v>-131.375</v>
      </c>
      <c r="P44" s="27" t="n">
        <f aca="false">M44</f>
        <v>13137.5</v>
      </c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 t="n">
        <f aca="false">-SUM(N44:AH44)</f>
        <v>-14582.625</v>
      </c>
      <c r="AJ44" s="28" t="n">
        <f aca="false">SUM(H44:K44)+AI44+O44</f>
        <v>1.84741111297626E-012</v>
      </c>
    </row>
    <row r="45" s="6" customFormat="true" ht="12" hidden="false" customHeight="true" outlineLevel="0" collapsed="false">
      <c r="A45" s="20" t="n">
        <v>42844</v>
      </c>
      <c r="B45" s="21" t="n">
        <v>10137</v>
      </c>
      <c r="C45" s="21" t="n">
        <v>470</v>
      </c>
      <c r="D45" s="22" t="s">
        <v>61</v>
      </c>
      <c r="E45" s="22" t="s">
        <v>62</v>
      </c>
      <c r="F45" s="22" t="s">
        <v>123</v>
      </c>
      <c r="G45" s="22" t="s">
        <v>44</v>
      </c>
      <c r="H45" s="23"/>
      <c r="I45" s="23"/>
      <c r="J45" s="24" t="n">
        <v>1852.5</v>
      </c>
      <c r="K45" s="25" t="n">
        <v>0</v>
      </c>
      <c r="L45" s="26" t="n">
        <v>0.01</v>
      </c>
      <c r="M45" s="27" t="n">
        <f aca="false">SUM(H45:J45,K45/1.12)</f>
        <v>1852.5</v>
      </c>
      <c r="N45" s="27" t="n">
        <f aca="false">K45/1.12*0.12</f>
        <v>0</v>
      </c>
      <c r="O45" s="27" t="n">
        <f aca="false">-SUM(I45:J45,K45/1.12)*L45</f>
        <v>-18.525</v>
      </c>
      <c r="P45" s="27" t="n">
        <f aca="false">M45</f>
        <v>1852.5</v>
      </c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 t="n">
        <f aca="false">-SUM(N45:AH45)</f>
        <v>-1833.975</v>
      </c>
      <c r="AJ45" s="28" t="n">
        <f aca="false">SUM(H45:K45)+AI45+O45</f>
        <v>8.88178419700125E-014</v>
      </c>
    </row>
    <row r="46" s="6" customFormat="true" ht="12" hidden="false" customHeight="true" outlineLevel="0" collapsed="false">
      <c r="A46" s="20"/>
      <c r="B46" s="21" t="n">
        <v>10138</v>
      </c>
      <c r="C46" s="21" t="n">
        <v>471</v>
      </c>
      <c r="D46" s="22" t="s">
        <v>41</v>
      </c>
      <c r="E46" s="22" t="s">
        <v>42</v>
      </c>
      <c r="F46" s="22" t="s">
        <v>124</v>
      </c>
      <c r="G46" s="22" t="s">
        <v>44</v>
      </c>
      <c r="H46" s="23"/>
      <c r="I46" s="23"/>
      <c r="J46" s="24" t="n">
        <v>0</v>
      </c>
      <c r="K46" s="25" t="n">
        <v>6476.55</v>
      </c>
      <c r="L46" s="26" t="n">
        <v>0.01</v>
      </c>
      <c r="M46" s="27" t="n">
        <f aca="false">SUM(H46:J46,K46/1.12)</f>
        <v>5782.63392857143</v>
      </c>
      <c r="N46" s="27" t="n">
        <f aca="false">K46/1.12*0.12</f>
        <v>693.916071428571</v>
      </c>
      <c r="O46" s="27" t="n">
        <f aca="false">-SUM(I46:J46,K46/1.12)*L46</f>
        <v>-57.8263392857143</v>
      </c>
      <c r="P46" s="27" t="n">
        <f aca="false">M46</f>
        <v>5782.63392857143</v>
      </c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 t="n">
        <f aca="false">-SUM(N46:AH46)</f>
        <v>-6418.72366071429</v>
      </c>
      <c r="AJ46" s="28" t="n">
        <f aca="false">SUM(H46:K46)+AI46+O46</f>
        <v>0</v>
      </c>
    </row>
    <row r="47" s="6" customFormat="true" ht="12" hidden="false" customHeight="true" outlineLevel="0" collapsed="false">
      <c r="A47" s="20"/>
      <c r="B47" s="21" t="n">
        <v>10139</v>
      </c>
      <c r="C47" s="21" t="n">
        <v>472</v>
      </c>
      <c r="D47" s="22" t="s">
        <v>48</v>
      </c>
      <c r="E47" s="22" t="s">
        <v>49</v>
      </c>
      <c r="F47" s="22" t="s">
        <v>125</v>
      </c>
      <c r="G47" s="22" t="s">
        <v>44</v>
      </c>
      <c r="H47" s="23"/>
      <c r="I47" s="23"/>
      <c r="J47" s="24" t="n">
        <v>1248.72</v>
      </c>
      <c r="K47" s="25" t="n">
        <v>0</v>
      </c>
      <c r="L47" s="26" t="n">
        <v>0.01</v>
      </c>
      <c r="M47" s="27" t="n">
        <f aca="false">SUM(H47:J47,K47/1.12)</f>
        <v>1248.72</v>
      </c>
      <c r="N47" s="27" t="n">
        <f aca="false">K47/1.12*0.12</f>
        <v>0</v>
      </c>
      <c r="O47" s="27" t="n">
        <f aca="false">-SUM(I47:J47,K47/1.12)*L47</f>
        <v>-12.4872</v>
      </c>
      <c r="P47" s="27" t="n">
        <f aca="false">M47</f>
        <v>1248.72</v>
      </c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 t="n">
        <f aca="false">-SUM(N47:AH47)</f>
        <v>-1236.2328</v>
      </c>
      <c r="AJ47" s="28" t="n">
        <f aca="false">SUM(H47:K47)+AI47+O47</f>
        <v>0</v>
      </c>
    </row>
    <row r="48" s="6" customFormat="true" ht="12" hidden="false" customHeight="true" outlineLevel="0" collapsed="false">
      <c r="A48" s="20"/>
      <c r="B48" s="21" t="n">
        <v>10140</v>
      </c>
      <c r="C48" s="21" t="n">
        <v>473</v>
      </c>
      <c r="D48" s="22" t="s">
        <v>64</v>
      </c>
      <c r="E48" s="22" t="s">
        <v>65</v>
      </c>
      <c r="F48" s="22" t="s">
        <v>126</v>
      </c>
      <c r="G48" s="22" t="s">
        <v>44</v>
      </c>
      <c r="H48" s="23"/>
      <c r="I48" s="23"/>
      <c r="J48" s="24" t="n">
        <v>5371</v>
      </c>
      <c r="K48" s="25" t="n">
        <v>0</v>
      </c>
      <c r="L48" s="26" t="n">
        <v>0.01</v>
      </c>
      <c r="M48" s="27" t="n">
        <f aca="false">SUM(H48:J48,K48/1.12)</f>
        <v>5371</v>
      </c>
      <c r="N48" s="27" t="n">
        <f aca="false">K48/1.12*0.12</f>
        <v>0</v>
      </c>
      <c r="O48" s="27" t="n">
        <f aca="false">-SUM(I48:J48,K48/1.12)*L48</f>
        <v>-53.71</v>
      </c>
      <c r="P48" s="27" t="n">
        <f aca="false">M48</f>
        <v>5371</v>
      </c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 t="n">
        <f aca="false">-SUM(N48:AH48)</f>
        <v>-5317.29</v>
      </c>
      <c r="AJ48" s="28" t="n">
        <f aca="false">SUM(H48:K48)+AI48+O48</f>
        <v>0</v>
      </c>
    </row>
    <row r="49" s="6" customFormat="true" ht="12" hidden="false" customHeight="true" outlineLevel="0" collapsed="false">
      <c r="A49" s="20" t="n">
        <v>42845</v>
      </c>
      <c r="B49" s="21" t="n">
        <v>10141</v>
      </c>
      <c r="C49" s="21" t="n">
        <v>476</v>
      </c>
      <c r="D49" s="22" t="s">
        <v>48</v>
      </c>
      <c r="E49" s="22" t="s">
        <v>49</v>
      </c>
      <c r="F49" s="22" t="s">
        <v>127</v>
      </c>
      <c r="G49" s="22" t="s">
        <v>44</v>
      </c>
      <c r="H49" s="23"/>
      <c r="I49" s="23"/>
      <c r="J49" s="24" t="n">
        <v>324.08</v>
      </c>
      <c r="K49" s="25" t="n">
        <v>0</v>
      </c>
      <c r="L49" s="26" t="n">
        <v>0.01</v>
      </c>
      <c r="M49" s="27" t="n">
        <f aca="false">SUM(H49:J49,K49/1.12)</f>
        <v>324.08</v>
      </c>
      <c r="N49" s="27" t="n">
        <f aca="false">K49/1.12*0.12</f>
        <v>0</v>
      </c>
      <c r="O49" s="27" t="n">
        <f aca="false">-SUM(I49:J49,K49/1.12)*L49</f>
        <v>-3.2408</v>
      </c>
      <c r="P49" s="27" t="n">
        <f aca="false">M49</f>
        <v>324.08</v>
      </c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 t="n">
        <f aca="false">-SUM(N49:AH49)</f>
        <v>-320.8392</v>
      </c>
      <c r="AJ49" s="28" t="n">
        <f aca="false">SUM(H49:K49)+AI49+O49</f>
        <v>-2.1316282072803E-014</v>
      </c>
    </row>
    <row r="50" s="6" customFormat="true" ht="12" hidden="false" customHeight="true" outlineLevel="0" collapsed="false">
      <c r="A50" s="20"/>
      <c r="B50" s="21" t="n">
        <v>10142</v>
      </c>
      <c r="C50" s="21" t="n">
        <v>475</v>
      </c>
      <c r="D50" s="22" t="s">
        <v>61</v>
      </c>
      <c r="E50" s="22" t="s">
        <v>62</v>
      </c>
      <c r="F50" s="22" t="s">
        <v>128</v>
      </c>
      <c r="G50" s="22" t="s">
        <v>44</v>
      </c>
      <c r="H50" s="23"/>
      <c r="I50" s="23"/>
      <c r="J50" s="24" t="n">
        <v>600</v>
      </c>
      <c r="K50" s="25" t="n">
        <v>0</v>
      </c>
      <c r="L50" s="26" t="n">
        <v>0.01</v>
      </c>
      <c r="M50" s="27" t="n">
        <f aca="false">SUM(H50:J50,K50/1.12)</f>
        <v>600</v>
      </c>
      <c r="N50" s="27" t="n">
        <f aca="false">K50/1.12*0.12</f>
        <v>0</v>
      </c>
      <c r="O50" s="27" t="n">
        <f aca="false">-SUM(I50:J50,K50/1.12)*L50</f>
        <v>-6</v>
      </c>
      <c r="P50" s="27" t="n">
        <f aca="false">M50</f>
        <v>600</v>
      </c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 t="n">
        <f aca="false">-SUM(N50:AH50)</f>
        <v>-594</v>
      </c>
      <c r="AJ50" s="28" t="n">
        <f aca="false">SUM(H50:K50)+AI50+O50</f>
        <v>0</v>
      </c>
    </row>
    <row r="51" s="6" customFormat="true" ht="12" hidden="false" customHeight="true" outlineLevel="0" collapsed="false">
      <c r="A51" s="20" t="n">
        <v>42846</v>
      </c>
      <c r="B51" s="21" t="n">
        <v>10143</v>
      </c>
      <c r="C51" s="21" t="n">
        <v>478</v>
      </c>
      <c r="D51" s="22" t="s">
        <v>48</v>
      </c>
      <c r="E51" s="22" t="s">
        <v>49</v>
      </c>
      <c r="F51" s="22" t="s">
        <v>129</v>
      </c>
      <c r="G51" s="22" t="s">
        <v>44</v>
      </c>
      <c r="H51" s="23"/>
      <c r="I51" s="23"/>
      <c r="J51" s="24" t="n">
        <v>561.8</v>
      </c>
      <c r="K51" s="25" t="n">
        <v>0</v>
      </c>
      <c r="L51" s="26" t="n">
        <v>0.01</v>
      </c>
      <c r="M51" s="27" t="n">
        <f aca="false">SUM(H51:J51,K51/1.12)</f>
        <v>561.8</v>
      </c>
      <c r="N51" s="27" t="n">
        <f aca="false">K51/1.12*0.12</f>
        <v>0</v>
      </c>
      <c r="O51" s="27" t="n">
        <f aca="false">-SUM(I51:J51,K51/1.12)*L51</f>
        <v>-5.618</v>
      </c>
      <c r="P51" s="27" t="n">
        <f aca="false">M51</f>
        <v>561.8</v>
      </c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 t="n">
        <f aca="false">-SUM(N51:AH51)</f>
        <v>-556.182</v>
      </c>
      <c r="AJ51" s="28" t="n">
        <f aca="false">SUM(H51:K51)+AI51+O51</f>
        <v>5.24025267623074E-014</v>
      </c>
    </row>
    <row r="52" s="6" customFormat="true" ht="12" hidden="false" customHeight="true" outlineLevel="0" collapsed="false">
      <c r="A52" s="20"/>
      <c r="B52" s="21" t="n">
        <v>10144</v>
      </c>
      <c r="C52" s="21" t="n">
        <v>474</v>
      </c>
      <c r="D52" s="22" t="s">
        <v>38</v>
      </c>
      <c r="E52" s="22" t="s">
        <v>39</v>
      </c>
      <c r="F52" s="22" t="s">
        <v>130</v>
      </c>
      <c r="G52" s="22" t="s">
        <v>72</v>
      </c>
      <c r="H52" s="23"/>
      <c r="I52" s="23"/>
      <c r="J52" s="24" t="n">
        <v>0</v>
      </c>
      <c r="K52" s="25" t="n">
        <v>2900</v>
      </c>
      <c r="L52" s="26" t="n">
        <v>0.01</v>
      </c>
      <c r="M52" s="27" t="n">
        <f aca="false">SUM(H52:J52,K52/1.12)</f>
        <v>2589.28571428571</v>
      </c>
      <c r="N52" s="27" t="n">
        <f aca="false">K52/1.12*0.12</f>
        <v>310.714285714286</v>
      </c>
      <c r="O52" s="27" t="n">
        <f aca="false">-SUM(I52:J52,K52/1.12)*L52</f>
        <v>-25.8928571428571</v>
      </c>
      <c r="P52" s="27"/>
      <c r="Q52" s="27"/>
      <c r="R52" s="27"/>
      <c r="S52" s="27"/>
      <c r="T52" s="27"/>
      <c r="U52" s="27"/>
      <c r="V52" s="27"/>
      <c r="W52" s="27" t="n">
        <f aca="false">M52</f>
        <v>2589.28571428571</v>
      </c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 t="n">
        <f aca="false">-SUM(N52:AH52)</f>
        <v>-2874.10714285714</v>
      </c>
      <c r="AJ52" s="28" t="n">
        <f aca="false">SUM(H52:K52)+AI52+O52</f>
        <v>1.95399252334028E-013</v>
      </c>
    </row>
    <row r="53" s="6" customFormat="true" ht="12" hidden="false" customHeight="true" outlineLevel="0" collapsed="false">
      <c r="A53" s="20"/>
      <c r="B53" s="21" t="n">
        <v>10145</v>
      </c>
      <c r="C53" s="21" t="n">
        <v>479</v>
      </c>
      <c r="D53" s="22" t="s">
        <v>85</v>
      </c>
      <c r="E53" s="22" t="s">
        <v>86</v>
      </c>
      <c r="F53" s="22" t="s">
        <v>131</v>
      </c>
      <c r="G53" s="22" t="s">
        <v>57</v>
      </c>
      <c r="H53" s="23"/>
      <c r="I53" s="23"/>
      <c r="J53" s="24" t="n">
        <v>0</v>
      </c>
      <c r="K53" s="25" t="n">
        <v>6220</v>
      </c>
      <c r="L53" s="26" t="n">
        <v>0.01</v>
      </c>
      <c r="M53" s="27" t="n">
        <f aca="false">SUM(H53:J53,K53/1.12)</f>
        <v>5553.57142857143</v>
      </c>
      <c r="N53" s="27" t="n">
        <f aca="false">K53/1.12*0.12</f>
        <v>666.428571428571</v>
      </c>
      <c r="O53" s="27" t="n">
        <f aca="false">-SUM(I53:J53,K53/1.12)*L53</f>
        <v>-55.5357142857143</v>
      </c>
      <c r="P53" s="27"/>
      <c r="Q53" s="27" t="n">
        <f aca="false">M53</f>
        <v>5553.57142857143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 t="n">
        <f aca="false">-SUM(N53:AH53)</f>
        <v>-6164.46428571429</v>
      </c>
      <c r="AJ53" s="28" t="n">
        <f aca="false">SUM(H53:K53)+AI53+O53</f>
        <v>3.90798504668055E-013</v>
      </c>
    </row>
    <row r="54" s="6" customFormat="true" ht="12" hidden="false" customHeight="true" outlineLevel="0" collapsed="false">
      <c r="A54" s="20"/>
      <c r="B54" s="21" t="n">
        <v>10146</v>
      </c>
      <c r="C54" s="21" t="n">
        <v>480</v>
      </c>
      <c r="D54" s="22" t="s">
        <v>132</v>
      </c>
      <c r="E54" s="22" t="s">
        <v>133</v>
      </c>
      <c r="F54" s="22" t="s">
        <v>134</v>
      </c>
      <c r="G54" s="22" t="s">
        <v>44</v>
      </c>
      <c r="H54" s="23"/>
      <c r="I54" s="23"/>
      <c r="J54" s="24" t="n">
        <v>0</v>
      </c>
      <c r="K54" s="25" t="n">
        <v>5836.75</v>
      </c>
      <c r="L54" s="26" t="n">
        <v>0.01</v>
      </c>
      <c r="M54" s="27" t="n">
        <f aca="false">SUM(H54:J54,K54/1.12)</f>
        <v>5211.38392857143</v>
      </c>
      <c r="N54" s="27" t="n">
        <f aca="false">K54/1.12*0.12</f>
        <v>625.366071428571</v>
      </c>
      <c r="O54" s="27" t="n">
        <f aca="false">-SUM(I54:J54,K54/1.12)*L54</f>
        <v>-52.1138392857143</v>
      </c>
      <c r="P54" s="27" t="n">
        <f aca="false">M54</f>
        <v>5211.38392857143</v>
      </c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 t="n">
        <f aca="false">-SUM(N54:AH54)</f>
        <v>-5784.63616071429</v>
      </c>
      <c r="AJ54" s="28" t="n">
        <f aca="false">SUM(H54:K54)+AI54+O54</f>
        <v>3.90798504668055E-013</v>
      </c>
    </row>
    <row r="55" s="6" customFormat="true" ht="12" hidden="false" customHeight="true" outlineLevel="0" collapsed="false">
      <c r="A55" s="20"/>
      <c r="B55" s="21" t="n">
        <v>10147</v>
      </c>
      <c r="C55" s="21" t="n">
        <v>184</v>
      </c>
      <c r="D55" s="22" t="s">
        <v>58</v>
      </c>
      <c r="E55" s="22" t="s">
        <v>59</v>
      </c>
      <c r="F55" s="22" t="s">
        <v>135</v>
      </c>
      <c r="G55" s="22" t="s">
        <v>44</v>
      </c>
      <c r="H55" s="23"/>
      <c r="I55" s="23"/>
      <c r="J55" s="24" t="n">
        <v>0</v>
      </c>
      <c r="K55" s="25" t="n">
        <v>6120</v>
      </c>
      <c r="L55" s="26" t="n">
        <v>0.01</v>
      </c>
      <c r="M55" s="27" t="n">
        <f aca="false">SUM(H55:J55,K55/1.12)</f>
        <v>5464.28571428571</v>
      </c>
      <c r="N55" s="27" t="n">
        <f aca="false">K55/1.12*0.12</f>
        <v>655.714285714286</v>
      </c>
      <c r="O55" s="27" t="n">
        <f aca="false">-SUM(I55:J55,K55/1.12)*L55</f>
        <v>-54.6428571428571</v>
      </c>
      <c r="P55" s="27" t="n">
        <f aca="false">M55</f>
        <v>5464.28571428571</v>
      </c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 t="n">
        <f aca="false">-SUM(N55:AH55)</f>
        <v>-6065.35714285714</v>
      </c>
      <c r="AJ55" s="28" t="n">
        <f aca="false">SUM(H55:K55)+AI55+O55</f>
        <v>6.53699316899292E-013</v>
      </c>
    </row>
    <row r="56" s="6" customFormat="true" ht="12" hidden="false" customHeight="true" outlineLevel="0" collapsed="false">
      <c r="A56" s="20"/>
      <c r="B56" s="21" t="n">
        <v>10148</v>
      </c>
      <c r="C56" s="21" t="n">
        <v>482</v>
      </c>
      <c r="D56" s="22" t="s">
        <v>45</v>
      </c>
      <c r="E56" s="22" t="s">
        <v>46</v>
      </c>
      <c r="F56" s="22" t="s">
        <v>136</v>
      </c>
      <c r="G56" s="22" t="s">
        <v>44</v>
      </c>
      <c r="H56" s="23"/>
      <c r="I56" s="23"/>
      <c r="J56" s="24" t="n">
        <v>0</v>
      </c>
      <c r="K56" s="25" t="n">
        <v>2061</v>
      </c>
      <c r="L56" s="26" t="n">
        <v>0.01</v>
      </c>
      <c r="M56" s="27" t="n">
        <f aca="false">SUM(H56:J56,K56/1.12)</f>
        <v>1840.17857142857</v>
      </c>
      <c r="N56" s="27" t="n">
        <f aca="false">K56/1.12*0.12</f>
        <v>220.821428571429</v>
      </c>
      <c r="O56" s="27" t="n">
        <f aca="false">-SUM(I56:J56,K56/1.12)*L56</f>
        <v>-18.4017857142857</v>
      </c>
      <c r="P56" s="27" t="n">
        <f aca="false">M56</f>
        <v>1840.17857142857</v>
      </c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 t="n">
        <f aca="false">-SUM(N56:AH56)</f>
        <v>-2042.59821428571</v>
      </c>
      <c r="AJ56" s="28" t="n">
        <f aca="false">SUM(H56:K56)+AI56+O56</f>
        <v>0</v>
      </c>
    </row>
    <row r="57" s="6" customFormat="true" ht="12" hidden="false" customHeight="true" outlineLevel="0" collapsed="false">
      <c r="A57" s="20" t="n">
        <v>42847</v>
      </c>
      <c r="B57" s="21" t="n">
        <v>10149</v>
      </c>
      <c r="C57" s="21" t="n">
        <v>0</v>
      </c>
      <c r="D57" s="22" t="s">
        <v>45</v>
      </c>
      <c r="E57" s="22" t="s">
        <v>46</v>
      </c>
      <c r="F57" s="22" t="s">
        <v>137</v>
      </c>
      <c r="G57" s="22" t="s">
        <v>44</v>
      </c>
      <c r="H57" s="23"/>
      <c r="I57" s="23"/>
      <c r="J57" s="24" t="n">
        <v>0</v>
      </c>
      <c r="K57" s="25" t="n">
        <v>10923</v>
      </c>
      <c r="L57" s="26" t="n">
        <v>0.01</v>
      </c>
      <c r="M57" s="27" t="n">
        <f aca="false">SUM(H57:J57,K57/1.12)</f>
        <v>9752.67857142857</v>
      </c>
      <c r="N57" s="27" t="n">
        <f aca="false">K57/1.12*0.12</f>
        <v>1170.32142857143</v>
      </c>
      <c r="O57" s="27" t="n">
        <f aca="false">-SUM(I57:J57,K57/1.12)*L57</f>
        <v>-97.5267857142857</v>
      </c>
      <c r="P57" s="27" t="n">
        <f aca="false">M57</f>
        <v>9752.67857142857</v>
      </c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 t="n">
        <f aca="false">-SUM(N57:AH57)</f>
        <v>-10825.4732142857</v>
      </c>
      <c r="AJ57" s="28" t="n">
        <f aca="false">SUM(H57:K57)+AI57+O57</f>
        <v>5.25801624462474E-013</v>
      </c>
    </row>
    <row r="58" s="6" customFormat="true" ht="12" hidden="false" customHeight="true" outlineLevel="0" collapsed="false">
      <c r="A58" s="20"/>
      <c r="B58" s="21" t="n">
        <v>10149</v>
      </c>
      <c r="C58" s="21" t="n">
        <v>0</v>
      </c>
      <c r="D58" s="22" t="s">
        <v>45</v>
      </c>
      <c r="E58" s="22" t="s">
        <v>46</v>
      </c>
      <c r="F58" s="22" t="s">
        <v>137</v>
      </c>
      <c r="G58" s="22" t="s">
        <v>72</v>
      </c>
      <c r="H58" s="23"/>
      <c r="I58" s="23"/>
      <c r="J58" s="24" t="n">
        <v>0</v>
      </c>
      <c r="K58" s="25" t="n">
        <v>648</v>
      </c>
      <c r="L58" s="26" t="n">
        <v>0.01</v>
      </c>
      <c r="M58" s="27" t="n">
        <f aca="false">SUM(H58:J58,K58/1.12)</f>
        <v>578.571428571429</v>
      </c>
      <c r="N58" s="27" t="n">
        <f aca="false">K58/1.12*0.12</f>
        <v>69.4285714285714</v>
      </c>
      <c r="O58" s="27" t="n">
        <f aca="false">-SUM(I58:J58,K58/1.12)*L58</f>
        <v>-5.78571428571429</v>
      </c>
      <c r="P58" s="27"/>
      <c r="Q58" s="27"/>
      <c r="R58" s="27"/>
      <c r="S58" s="27"/>
      <c r="T58" s="27"/>
      <c r="U58" s="27"/>
      <c r="V58" s="27"/>
      <c r="W58" s="27" t="n">
        <f aca="false">M58</f>
        <v>578.571428571429</v>
      </c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 t="n">
        <f aca="false">-SUM(N58:AH58)</f>
        <v>-642.214285714286</v>
      </c>
      <c r="AJ58" s="28" t="n">
        <f aca="false">SUM(H58:K58)+AI58+O58</f>
        <v>4.88498130835069E-014</v>
      </c>
    </row>
    <row r="59" s="6" customFormat="true" ht="12" hidden="false" customHeight="true" outlineLevel="0" collapsed="false">
      <c r="A59" s="20"/>
      <c r="B59" s="21" t="n">
        <v>10150</v>
      </c>
      <c r="C59" s="21" t="n">
        <v>0</v>
      </c>
      <c r="D59" s="22" t="s">
        <v>98</v>
      </c>
      <c r="E59" s="22" t="s">
        <v>99</v>
      </c>
      <c r="F59" s="22" t="s">
        <v>138</v>
      </c>
      <c r="G59" s="22" t="s">
        <v>97</v>
      </c>
      <c r="H59" s="23"/>
      <c r="I59" s="23"/>
      <c r="J59" s="24" t="n">
        <v>0</v>
      </c>
      <c r="K59" s="25" t="n">
        <v>2597.83</v>
      </c>
      <c r="L59" s="26" t="n">
        <v>0.01</v>
      </c>
      <c r="M59" s="27" t="n">
        <f aca="false">SUM(H59:J59,K59/1.12)</f>
        <v>2319.49107142857</v>
      </c>
      <c r="N59" s="27" t="n">
        <f aca="false">K59/1.12*0.12</f>
        <v>278.338928571429</v>
      </c>
      <c r="O59" s="27" t="n">
        <f aca="false">-SUM(I59:J59,K59/1.12)*L59</f>
        <v>-23.1949107142857</v>
      </c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 t="n">
        <f aca="false">M59</f>
        <v>2319.49107142857</v>
      </c>
      <c r="AI59" s="27" t="n">
        <f aca="false">-SUM(N59:AH59)</f>
        <v>-2574.63508928571</v>
      </c>
      <c r="AJ59" s="28" t="n">
        <f aca="false">SUM(H59:K59)+AI59+O59</f>
        <v>6.67910171614494E-013</v>
      </c>
    </row>
    <row r="60" s="6" customFormat="true" ht="12" hidden="false" customHeight="true" outlineLevel="0" collapsed="false">
      <c r="A60" s="20" t="n">
        <v>42849</v>
      </c>
      <c r="B60" s="21" t="n">
        <v>10151</v>
      </c>
      <c r="C60" s="21" t="n">
        <v>0</v>
      </c>
      <c r="D60" s="22" t="s">
        <v>64</v>
      </c>
      <c r="E60" s="22" t="s">
        <v>65</v>
      </c>
      <c r="F60" s="22" t="s">
        <v>139</v>
      </c>
      <c r="G60" s="22" t="s">
        <v>44</v>
      </c>
      <c r="H60" s="23"/>
      <c r="I60" s="23"/>
      <c r="J60" s="24" t="n">
        <v>6492</v>
      </c>
      <c r="K60" s="25" t="n">
        <v>0</v>
      </c>
      <c r="L60" s="26" t="n">
        <v>0.01</v>
      </c>
      <c r="M60" s="27" t="n">
        <f aca="false">SUM(H60:J60,K60/1.12)</f>
        <v>6492</v>
      </c>
      <c r="N60" s="27" t="n">
        <f aca="false">K60/1.12*0.12</f>
        <v>0</v>
      </c>
      <c r="O60" s="27" t="n">
        <f aca="false">-SUM(I60:J60,K60/1.12)*L60</f>
        <v>-64.92</v>
      </c>
      <c r="P60" s="27" t="n">
        <f aca="false">M60</f>
        <v>6492</v>
      </c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 t="n">
        <f aca="false">-SUM(N60:AH60)</f>
        <v>-6427.08</v>
      </c>
      <c r="AJ60" s="28" t="n">
        <f aca="false">SUM(H60:K60)+AI60+O60</f>
        <v>0</v>
      </c>
    </row>
    <row r="61" s="6" customFormat="true" ht="12" hidden="false" customHeight="true" outlineLevel="0" collapsed="false">
      <c r="A61" s="20"/>
      <c r="B61" s="21" t="n">
        <v>10152</v>
      </c>
      <c r="C61" s="21" t="n">
        <v>409</v>
      </c>
      <c r="D61" s="22" t="s">
        <v>64</v>
      </c>
      <c r="E61" s="22" t="s">
        <v>65</v>
      </c>
      <c r="F61" s="22" t="s">
        <v>140</v>
      </c>
      <c r="G61" s="22" t="s">
        <v>68</v>
      </c>
      <c r="H61" s="23"/>
      <c r="I61" s="23"/>
      <c r="J61" s="24" t="n">
        <v>2170</v>
      </c>
      <c r="K61" s="25" t="n">
        <v>0</v>
      </c>
      <c r="L61" s="26" t="n">
        <v>0.01</v>
      </c>
      <c r="M61" s="27" t="n">
        <f aca="false">SUM(H61:J61,K61/1.12)</f>
        <v>2170</v>
      </c>
      <c r="N61" s="27" t="n">
        <f aca="false">K61/1.12*0.12</f>
        <v>0</v>
      </c>
      <c r="O61" s="27" t="n">
        <f aca="false">-SUM(I61:J61,K61/1.12)*L61</f>
        <v>-21.7</v>
      </c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 t="n">
        <f aca="false">M61</f>
        <v>2170</v>
      </c>
      <c r="AA61" s="27"/>
      <c r="AB61" s="27"/>
      <c r="AC61" s="27"/>
      <c r="AD61" s="27"/>
      <c r="AE61" s="27"/>
      <c r="AF61" s="27"/>
      <c r="AG61" s="27"/>
      <c r="AH61" s="27"/>
      <c r="AI61" s="27" t="n">
        <f aca="false">-SUM(N61:AH61)</f>
        <v>-2148.3</v>
      </c>
      <c r="AJ61" s="28" t="n">
        <f aca="false">SUM(H61:K61)+AI61+O61</f>
        <v>-1.81188397618826E-013</v>
      </c>
    </row>
    <row r="62" s="6" customFormat="true" ht="12" hidden="false" customHeight="true" outlineLevel="0" collapsed="false">
      <c r="A62" s="20"/>
      <c r="B62" s="21" t="n">
        <v>10153</v>
      </c>
      <c r="C62" s="21" t="n">
        <v>487</v>
      </c>
      <c r="D62" s="22" t="s">
        <v>61</v>
      </c>
      <c r="E62" s="22" t="s">
        <v>62</v>
      </c>
      <c r="F62" s="22" t="s">
        <v>141</v>
      </c>
      <c r="G62" s="22" t="s">
        <v>44</v>
      </c>
      <c r="H62" s="23"/>
      <c r="I62" s="23"/>
      <c r="J62" s="24" t="n">
        <v>660</v>
      </c>
      <c r="K62" s="25" t="n">
        <v>0</v>
      </c>
      <c r="L62" s="26" t="n">
        <v>0.01</v>
      </c>
      <c r="M62" s="27" t="n">
        <f aca="false">SUM(H62:J62,K62/1.12)</f>
        <v>660</v>
      </c>
      <c r="N62" s="27" t="n">
        <f aca="false">K62/1.12*0.12</f>
        <v>0</v>
      </c>
      <c r="O62" s="27" t="n">
        <f aca="false">-SUM(I62:J62,K62/1.12)*L62</f>
        <v>-6.6</v>
      </c>
      <c r="P62" s="27" t="n">
        <f aca="false">M62</f>
        <v>660</v>
      </c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 t="n">
        <f aca="false">-SUM(N62:AH62)</f>
        <v>-653.4</v>
      </c>
      <c r="AJ62" s="28" t="n">
        <f aca="false">SUM(H62:K62)+AI62+O62</f>
        <v>0</v>
      </c>
    </row>
    <row r="63" s="6" customFormat="true" ht="12" hidden="false" customHeight="true" outlineLevel="0" collapsed="false">
      <c r="A63" s="20"/>
      <c r="B63" s="21" t="n">
        <v>10154</v>
      </c>
      <c r="C63" s="21" t="n">
        <v>490</v>
      </c>
      <c r="D63" s="22" t="s">
        <v>105</v>
      </c>
      <c r="E63" s="22" t="s">
        <v>106</v>
      </c>
      <c r="F63" s="22" t="s">
        <v>142</v>
      </c>
      <c r="G63" s="22" t="s">
        <v>68</v>
      </c>
      <c r="H63" s="23"/>
      <c r="I63" s="23"/>
      <c r="J63" s="24" t="n">
        <v>135</v>
      </c>
      <c r="K63" s="25" t="n">
        <v>0</v>
      </c>
      <c r="L63" s="26" t="n">
        <v>0.01</v>
      </c>
      <c r="M63" s="27" t="n">
        <f aca="false">SUM(H63:J63,K63/1.12)</f>
        <v>135</v>
      </c>
      <c r="N63" s="27" t="n">
        <f aca="false">K63/1.12*0.12</f>
        <v>0</v>
      </c>
      <c r="O63" s="27" t="n">
        <f aca="false">-SUM(I63:J63,K63/1.12)*L63</f>
        <v>-1.35</v>
      </c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 t="n">
        <f aca="false">M63</f>
        <v>135</v>
      </c>
      <c r="AA63" s="27"/>
      <c r="AB63" s="27"/>
      <c r="AC63" s="27"/>
      <c r="AD63" s="27"/>
      <c r="AE63" s="27"/>
      <c r="AF63" s="27"/>
      <c r="AG63" s="27"/>
      <c r="AH63" s="27"/>
      <c r="AI63" s="27" t="n">
        <f aca="false">-SUM(N63:AH63)</f>
        <v>-133.65</v>
      </c>
      <c r="AJ63" s="28" t="n">
        <f aca="false">SUM(H63:K63)+AI63+O63</f>
        <v>-5.77315972805081E-015</v>
      </c>
    </row>
    <row r="64" s="6" customFormat="true" ht="12" hidden="false" customHeight="true" outlineLevel="0" collapsed="false">
      <c r="A64" s="20"/>
      <c r="B64" s="21" t="n">
        <v>10154</v>
      </c>
      <c r="C64" s="21" t="n">
        <v>490</v>
      </c>
      <c r="D64" s="22" t="s">
        <v>105</v>
      </c>
      <c r="E64" s="22" t="s">
        <v>106</v>
      </c>
      <c r="F64" s="22" t="s">
        <v>142</v>
      </c>
      <c r="G64" s="22" t="s">
        <v>44</v>
      </c>
      <c r="H64" s="23"/>
      <c r="I64" s="23"/>
      <c r="J64" s="24" t="n">
        <v>1539.5</v>
      </c>
      <c r="K64" s="25" t="n">
        <v>0</v>
      </c>
      <c r="L64" s="26" t="n">
        <v>0.01</v>
      </c>
      <c r="M64" s="27" t="n">
        <f aca="false">SUM(H64:J64,K64/1.12)</f>
        <v>1539.5</v>
      </c>
      <c r="N64" s="27" t="n">
        <f aca="false">K64/1.12*0.12</f>
        <v>0</v>
      </c>
      <c r="O64" s="27" t="n">
        <f aca="false">-SUM(I64:J64,K64/1.12)*L64</f>
        <v>-15.395</v>
      </c>
      <c r="P64" s="27" t="n">
        <f aca="false">M64</f>
        <v>1539.5</v>
      </c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 t="n">
        <f aca="false">-SUM(N64:AH64)</f>
        <v>-1524.105</v>
      </c>
      <c r="AJ64" s="28" t="n">
        <f aca="false">SUM(H64:K64)+AI64+O64</f>
        <v>0</v>
      </c>
    </row>
    <row r="65" s="6" customFormat="true" ht="12" hidden="false" customHeight="true" outlineLevel="0" collapsed="false">
      <c r="A65" s="20"/>
      <c r="B65" s="21" t="n">
        <v>10155</v>
      </c>
      <c r="C65" s="21" t="n">
        <v>492</v>
      </c>
      <c r="D65" s="22" t="s">
        <v>105</v>
      </c>
      <c r="E65" s="22" t="s">
        <v>106</v>
      </c>
      <c r="F65" s="22" t="s">
        <v>143</v>
      </c>
      <c r="G65" s="22" t="s">
        <v>68</v>
      </c>
      <c r="H65" s="23"/>
      <c r="I65" s="23"/>
      <c r="J65" s="24" t="n">
        <v>122.5</v>
      </c>
      <c r="K65" s="25" t="n">
        <v>0</v>
      </c>
      <c r="L65" s="26" t="n">
        <v>0.01</v>
      </c>
      <c r="M65" s="27" t="n">
        <f aca="false">SUM(H65:J65,K65/1.12)</f>
        <v>122.5</v>
      </c>
      <c r="N65" s="27" t="n">
        <f aca="false">K65/1.12*0.12</f>
        <v>0</v>
      </c>
      <c r="O65" s="27" t="n">
        <f aca="false">-SUM(I65:J65,K65/1.12)*L65</f>
        <v>-1.225</v>
      </c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 t="n">
        <f aca="false">M65</f>
        <v>122.5</v>
      </c>
      <c r="AA65" s="27"/>
      <c r="AB65" s="27"/>
      <c r="AC65" s="27"/>
      <c r="AD65" s="27"/>
      <c r="AE65" s="27"/>
      <c r="AF65" s="27"/>
      <c r="AG65" s="27"/>
      <c r="AH65" s="27"/>
      <c r="AI65" s="27" t="n">
        <f aca="false">-SUM(N65:AH65)</f>
        <v>-121.275</v>
      </c>
      <c r="AJ65" s="28" t="n">
        <f aca="false">SUM(H65:K65)+AI65+O65</f>
        <v>-5.77315972805081E-015</v>
      </c>
    </row>
    <row r="66" s="6" customFormat="true" ht="12" hidden="false" customHeight="true" outlineLevel="0" collapsed="false">
      <c r="A66" s="20"/>
      <c r="B66" s="21" t="n">
        <v>10157</v>
      </c>
      <c r="C66" s="21" t="n">
        <v>495</v>
      </c>
      <c r="D66" s="22" t="s">
        <v>48</v>
      </c>
      <c r="E66" s="22" t="s">
        <v>49</v>
      </c>
      <c r="F66" s="22" t="s">
        <v>144</v>
      </c>
      <c r="G66" s="22" t="s">
        <v>44</v>
      </c>
      <c r="H66" s="23"/>
      <c r="I66" s="23"/>
      <c r="J66" s="24" t="n">
        <v>1635.44</v>
      </c>
      <c r="K66" s="25" t="n">
        <v>0</v>
      </c>
      <c r="L66" s="26" t="n">
        <v>0.01</v>
      </c>
      <c r="M66" s="27" t="n">
        <f aca="false">SUM(H66:J66,K66/1.12)</f>
        <v>1635.44</v>
      </c>
      <c r="N66" s="27" t="n">
        <f aca="false">K66/1.12*0.12</f>
        <v>0</v>
      </c>
      <c r="O66" s="27" t="n">
        <f aca="false">-SUM(I66:J66,K66/1.12)*L66</f>
        <v>-16.3544</v>
      </c>
      <c r="P66" s="27" t="n">
        <f aca="false">M66</f>
        <v>1635.44</v>
      </c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 t="n">
        <f aca="false">-SUM(N66:AH66)</f>
        <v>-1619.0856</v>
      </c>
      <c r="AJ66" s="28" t="n">
        <f aca="false">SUM(H66:K66)+AI66+O66</f>
        <v>-6.03961325396085E-014</v>
      </c>
    </row>
    <row r="67" s="6" customFormat="true" ht="12" hidden="false" customHeight="true" outlineLevel="0" collapsed="false">
      <c r="A67" s="20" t="n">
        <v>42850</v>
      </c>
      <c r="B67" s="21" t="n">
        <v>10156</v>
      </c>
      <c r="C67" s="21" t="n">
        <v>468</v>
      </c>
      <c r="D67" s="22" t="s">
        <v>145</v>
      </c>
      <c r="E67" s="22" t="s">
        <v>146</v>
      </c>
      <c r="F67" s="22" t="s">
        <v>147</v>
      </c>
      <c r="G67" s="22" t="s">
        <v>21</v>
      </c>
      <c r="H67" s="23"/>
      <c r="I67" s="23"/>
      <c r="J67" s="24" t="n">
        <v>0</v>
      </c>
      <c r="K67" s="25" t="n">
        <v>1045</v>
      </c>
      <c r="L67" s="26" t="n">
        <v>0.01</v>
      </c>
      <c r="M67" s="27" t="n">
        <f aca="false">SUM(H67:J67,K67/1.12)</f>
        <v>933.035714285714</v>
      </c>
      <c r="N67" s="27" t="n">
        <f aca="false">K67/1.12*0.12</f>
        <v>111.964285714286</v>
      </c>
      <c r="O67" s="27" t="n">
        <f aca="false">-SUM(I67:J67,K67/1.12)*L67</f>
        <v>-9.33035714285714</v>
      </c>
      <c r="P67" s="27"/>
      <c r="Q67" s="27"/>
      <c r="R67" s="27"/>
      <c r="S67" s="27" t="n">
        <f aca="false">M67</f>
        <v>933.035714285714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 t="n">
        <f aca="false">-SUM(N67:AH67)</f>
        <v>-1035.66964285714</v>
      </c>
      <c r="AJ67" s="28" t="n">
        <f aca="false">SUM(H67:K67)+AI67+O67</f>
        <v>0</v>
      </c>
    </row>
    <row r="68" s="6" customFormat="true" ht="12" hidden="false" customHeight="true" outlineLevel="0" collapsed="false">
      <c r="A68" s="20"/>
      <c r="B68" s="21" t="n">
        <v>10158</v>
      </c>
      <c r="C68" s="21" t="n">
        <v>493</v>
      </c>
      <c r="D68" s="22" t="s">
        <v>45</v>
      </c>
      <c r="E68" s="22" t="s">
        <v>46</v>
      </c>
      <c r="F68" s="22" t="s">
        <v>148</v>
      </c>
      <c r="G68" s="22" t="s">
        <v>44</v>
      </c>
      <c r="H68" s="23"/>
      <c r="I68" s="23"/>
      <c r="J68" s="24" t="n">
        <v>0</v>
      </c>
      <c r="K68" s="25" t="n">
        <v>922</v>
      </c>
      <c r="L68" s="26" t="n">
        <v>0.01</v>
      </c>
      <c r="M68" s="27" t="n">
        <f aca="false">SUM(H68:J68,K68/1.12)</f>
        <v>823.214285714286</v>
      </c>
      <c r="N68" s="27" t="n">
        <f aca="false">K68/1.12*0.12</f>
        <v>98.7857142857143</v>
      </c>
      <c r="O68" s="27" t="n">
        <f aca="false">-SUM(I68:J68,K68/1.12)*L68</f>
        <v>-8.23214285714286</v>
      </c>
      <c r="P68" s="27" t="n">
        <f aca="false">M68</f>
        <v>823.214285714286</v>
      </c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 t="n">
        <f aca="false">-SUM(N68:AH68)</f>
        <v>-913.767857142857</v>
      </c>
      <c r="AJ68" s="28" t="n">
        <f aca="false">SUM(H68:K68)+AI68+O68</f>
        <v>3.19744231092045E-014</v>
      </c>
    </row>
    <row r="69" s="6" customFormat="true" ht="12" hidden="false" customHeight="true" outlineLevel="0" collapsed="false">
      <c r="A69" s="20"/>
      <c r="B69" s="21" t="n">
        <v>10159</v>
      </c>
      <c r="C69" s="21" t="n">
        <v>496</v>
      </c>
      <c r="D69" s="22" t="s">
        <v>45</v>
      </c>
      <c r="E69" s="22" t="s">
        <v>46</v>
      </c>
      <c r="F69" s="22" t="s">
        <v>149</v>
      </c>
      <c r="G69" s="22" t="s">
        <v>44</v>
      </c>
      <c r="H69" s="23"/>
      <c r="I69" s="23"/>
      <c r="J69" s="24" t="n">
        <v>0</v>
      </c>
      <c r="K69" s="25" t="n">
        <v>12049.1</v>
      </c>
      <c r="L69" s="26" t="n">
        <v>0.01</v>
      </c>
      <c r="M69" s="27" t="n">
        <f aca="false">SUM(H69:J69,K69/1.12)</f>
        <v>10758.125</v>
      </c>
      <c r="N69" s="27" t="n">
        <f aca="false">K69/1.12*0.12</f>
        <v>1290.975</v>
      </c>
      <c r="O69" s="27" t="n">
        <f aca="false">-SUM(I69:J69,K69/1.12)*L69</f>
        <v>-107.58125</v>
      </c>
      <c r="P69" s="27" t="n">
        <f aca="false">M69</f>
        <v>10758.125</v>
      </c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 t="n">
        <f aca="false">-SUM(N69:AH69)</f>
        <v>-11941.51875</v>
      </c>
      <c r="AJ69" s="28" t="n">
        <f aca="false">SUM(H69:K69)+AI69+O69</f>
        <v>-7.24753590475302E-013</v>
      </c>
    </row>
    <row r="70" s="6" customFormat="true" ht="12" hidden="false" customHeight="true" outlineLevel="0" collapsed="false">
      <c r="A70" s="20" t="n">
        <v>42851</v>
      </c>
      <c r="B70" s="21" t="n">
        <v>10160</v>
      </c>
      <c r="C70" s="21" t="n">
        <v>500</v>
      </c>
      <c r="D70" s="22" t="s">
        <v>48</v>
      </c>
      <c r="E70" s="22" t="s">
        <v>49</v>
      </c>
      <c r="F70" s="22" t="s">
        <v>150</v>
      </c>
      <c r="G70" s="22" t="s">
        <v>44</v>
      </c>
      <c r="H70" s="23"/>
      <c r="I70" s="23"/>
      <c r="J70" s="24" t="n">
        <v>945.35</v>
      </c>
      <c r="K70" s="25" t="n">
        <v>0</v>
      </c>
      <c r="L70" s="26" t="n">
        <v>0.01</v>
      </c>
      <c r="M70" s="27" t="n">
        <f aca="false">SUM(H70:J70,K70/1.12)</f>
        <v>945.35</v>
      </c>
      <c r="N70" s="27" t="n">
        <f aca="false">K70/1.12*0.12</f>
        <v>0</v>
      </c>
      <c r="O70" s="27" t="n">
        <f aca="false">-SUM(I70:J70,K70/1.12)*L70</f>
        <v>-9.4535</v>
      </c>
      <c r="P70" s="27" t="n">
        <f aca="false">M70</f>
        <v>945.35</v>
      </c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 t="n">
        <f aca="false">-SUM(N70:AH70)</f>
        <v>-935.8965</v>
      </c>
      <c r="AJ70" s="28" t="n">
        <f aca="false">SUM(H70:K70)+AI70+O70</f>
        <v>-3.73034936274053E-014</v>
      </c>
    </row>
    <row r="71" s="6" customFormat="true" ht="12" hidden="false" customHeight="true" outlineLevel="0" collapsed="false">
      <c r="A71" s="20" t="n">
        <v>42852</v>
      </c>
      <c r="B71" s="21" t="n">
        <v>10161</v>
      </c>
      <c r="C71" s="21" t="n">
        <v>501</v>
      </c>
      <c r="D71" s="22" t="s">
        <v>61</v>
      </c>
      <c r="E71" s="22" t="s">
        <v>62</v>
      </c>
      <c r="F71" s="22" t="s">
        <v>151</v>
      </c>
      <c r="G71" s="22" t="s">
        <v>44</v>
      </c>
      <c r="H71" s="23"/>
      <c r="I71" s="23"/>
      <c r="J71" s="24" t="n">
        <v>0</v>
      </c>
      <c r="K71" s="25" t="n">
        <v>600</v>
      </c>
      <c r="L71" s="26" t="n">
        <v>0.01</v>
      </c>
      <c r="M71" s="27" t="n">
        <f aca="false">SUM(H71:J71,K71/1.12)</f>
        <v>535.714285714286</v>
      </c>
      <c r="N71" s="27" t="n">
        <f aca="false">K71/1.12*0.12</f>
        <v>64.2857142857143</v>
      </c>
      <c r="O71" s="27" t="n">
        <f aca="false">-SUM(I71:J71,K71/1.12)*L71</f>
        <v>-5.35714285714286</v>
      </c>
      <c r="P71" s="27" t="n">
        <f aca="false">M71</f>
        <v>535.714285714286</v>
      </c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 t="n">
        <f aca="false">-SUM(N71:AH71)</f>
        <v>-594.642857142857</v>
      </c>
      <c r="AJ71" s="28" t="n">
        <f aca="false">SUM(H71:K71)+AI71+O71</f>
        <v>3.28626015289046E-014</v>
      </c>
    </row>
    <row r="72" s="6" customFormat="true" ht="12" hidden="false" customHeight="true" outlineLevel="0" collapsed="false">
      <c r="A72" s="20"/>
      <c r="B72" s="21" t="n">
        <v>10162</v>
      </c>
      <c r="C72" s="21" t="n">
        <v>486</v>
      </c>
      <c r="D72" s="22" t="s">
        <v>88</v>
      </c>
      <c r="E72" s="22" t="s">
        <v>89</v>
      </c>
      <c r="F72" s="22" t="s">
        <v>152</v>
      </c>
      <c r="G72" s="22" t="s">
        <v>44</v>
      </c>
      <c r="H72" s="23"/>
      <c r="I72" s="23"/>
      <c r="J72" s="24" t="n">
        <v>0</v>
      </c>
      <c r="K72" s="25" t="n">
        <v>4465</v>
      </c>
      <c r="L72" s="26" t="n">
        <v>0.01</v>
      </c>
      <c r="M72" s="27" t="n">
        <f aca="false">SUM(H72:J72,K72/1.12)</f>
        <v>3986.60714285714</v>
      </c>
      <c r="N72" s="27" t="n">
        <f aca="false">K72/1.12*0.12</f>
        <v>478.392857142857</v>
      </c>
      <c r="O72" s="27" t="n">
        <f aca="false">-SUM(I72:J72,K72/1.12)*L72</f>
        <v>-39.8660714285714</v>
      </c>
      <c r="P72" s="27" t="n">
        <f aca="false">M72</f>
        <v>3986.60714285714</v>
      </c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 t="n">
        <f aca="false">-SUM(N72:AH72)</f>
        <v>-4425.13392857143</v>
      </c>
      <c r="AJ72" s="28" t="n">
        <f aca="false">SUM(H72:K72)+AI72+O72</f>
        <v>0</v>
      </c>
    </row>
    <row r="73" s="6" customFormat="true" ht="12" hidden="false" customHeight="true" outlineLevel="0" collapsed="false">
      <c r="A73" s="20"/>
      <c r="B73" s="21" t="n">
        <v>10163</v>
      </c>
      <c r="C73" s="21" t="n">
        <v>504</v>
      </c>
      <c r="D73" s="22" t="s">
        <v>45</v>
      </c>
      <c r="E73" s="22" t="s">
        <v>46</v>
      </c>
      <c r="F73" s="22" t="s">
        <v>153</v>
      </c>
      <c r="G73" s="22" t="s">
        <v>44</v>
      </c>
      <c r="H73" s="23"/>
      <c r="I73" s="23"/>
      <c r="J73" s="24" t="n">
        <v>0</v>
      </c>
      <c r="K73" s="25" t="n">
        <v>7751.6</v>
      </c>
      <c r="L73" s="26" t="n">
        <v>0.01</v>
      </c>
      <c r="M73" s="27" t="n">
        <f aca="false">SUM(H73:J73,K73/1.12)</f>
        <v>6921.07142857143</v>
      </c>
      <c r="N73" s="27" t="n">
        <f aca="false">K73/1.12*0.12</f>
        <v>830.528571428571</v>
      </c>
      <c r="O73" s="27" t="n">
        <f aca="false">-SUM(I73:J73,K73/1.12)*L73</f>
        <v>-69.2107142857143</v>
      </c>
      <c r="P73" s="27" t="n">
        <f aca="false">M73</f>
        <v>6921.07142857143</v>
      </c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 t="n">
        <f aca="false">-SUM(N73:AH73)</f>
        <v>-7682.38928571429</v>
      </c>
      <c r="AJ73" s="28" t="n">
        <f aca="false">SUM(H73:K73)+AI73+O73</f>
        <v>5.6843418860808E-013</v>
      </c>
    </row>
    <row r="74" s="6" customFormat="true" ht="12" hidden="false" customHeight="true" outlineLevel="0" collapsed="false">
      <c r="A74" s="20" t="n">
        <v>42854</v>
      </c>
      <c r="B74" s="21" t="n">
        <v>10164</v>
      </c>
      <c r="C74" s="21" t="n">
        <v>506</v>
      </c>
      <c r="D74" s="22" t="s">
        <v>61</v>
      </c>
      <c r="E74" s="22" t="s">
        <v>62</v>
      </c>
      <c r="F74" s="22" t="s">
        <v>154</v>
      </c>
      <c r="G74" s="22" t="s">
        <v>44</v>
      </c>
      <c r="H74" s="23"/>
      <c r="I74" s="23"/>
      <c r="J74" s="24" t="n">
        <v>2100</v>
      </c>
      <c r="K74" s="25" t="n">
        <v>0</v>
      </c>
      <c r="L74" s="26" t="n">
        <v>0.01</v>
      </c>
      <c r="M74" s="27" t="n">
        <f aca="false">SUM(H74:J74,K74/1.12)</f>
        <v>2100</v>
      </c>
      <c r="N74" s="27" t="n">
        <f aca="false">K74/1.12*0.12</f>
        <v>0</v>
      </c>
      <c r="O74" s="27" t="n">
        <f aca="false">-SUM(I74:J74,K74/1.12)*L74</f>
        <v>-21</v>
      </c>
      <c r="P74" s="27" t="n">
        <f aca="false">M74</f>
        <v>2100</v>
      </c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 t="n">
        <f aca="false">-SUM(N74:AH74)</f>
        <v>-2079</v>
      </c>
      <c r="AJ74" s="28" t="n">
        <f aca="false">SUM(H74:K74)+AI74+O74</f>
        <v>0</v>
      </c>
    </row>
    <row r="75" s="6" customFormat="true" ht="12" hidden="false" customHeight="true" outlineLevel="0" collapsed="false">
      <c r="A75" s="20"/>
      <c r="B75" s="21" t="n">
        <v>10165</v>
      </c>
      <c r="C75" s="21" t="n">
        <v>507</v>
      </c>
      <c r="D75" s="22" t="s">
        <v>113</v>
      </c>
      <c r="E75" s="22" t="s">
        <v>114</v>
      </c>
      <c r="F75" s="30"/>
      <c r="G75" s="22" t="s">
        <v>57</v>
      </c>
      <c r="H75" s="23"/>
      <c r="I75" s="23"/>
      <c r="J75" s="24" t="n">
        <v>0</v>
      </c>
      <c r="K75" s="25" t="n">
        <v>1360</v>
      </c>
      <c r="L75" s="26" t="n">
        <v>0.01</v>
      </c>
      <c r="M75" s="27" t="n">
        <f aca="false">SUM(H75:J75,K75/1.12)</f>
        <v>1214.28571428571</v>
      </c>
      <c r="N75" s="27" t="n">
        <f aca="false">K75/1.12*0.12</f>
        <v>145.714285714286</v>
      </c>
      <c r="O75" s="27" t="n">
        <f aca="false">-SUM(I75:J75,K75/1.12)*L75</f>
        <v>-12.1428571428571</v>
      </c>
      <c r="P75" s="27"/>
      <c r="Q75" s="27" t="n">
        <f aca="false">M75</f>
        <v>1214.28571428571</v>
      </c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 t="n">
        <f aca="false">-SUM(N75:AH75)</f>
        <v>-1347.85714285714</v>
      </c>
      <c r="AJ75" s="28" t="n">
        <f aca="false">SUM(H75:K75)+AI75+O75</f>
        <v>0</v>
      </c>
    </row>
    <row r="76" s="6" customFormat="true" ht="12" hidden="false" customHeight="true" outlineLevel="0" collapsed="false">
      <c r="A76" s="20"/>
      <c r="B76" s="21" t="n">
        <v>10166</v>
      </c>
      <c r="C76" s="21" t="n">
        <v>494</v>
      </c>
      <c r="D76" s="22" t="s">
        <v>61</v>
      </c>
      <c r="E76" s="22" t="s">
        <v>62</v>
      </c>
      <c r="F76" s="22" t="s">
        <v>155</v>
      </c>
      <c r="G76" s="22" t="s">
        <v>44</v>
      </c>
      <c r="H76" s="23"/>
      <c r="I76" s="23"/>
      <c r="J76" s="24" t="n">
        <v>600</v>
      </c>
      <c r="K76" s="25" t="n">
        <v>0</v>
      </c>
      <c r="L76" s="26" t="n">
        <v>0.01</v>
      </c>
      <c r="M76" s="27" t="n">
        <f aca="false">SUM(H76:J76,K76/1.12)</f>
        <v>600</v>
      </c>
      <c r="N76" s="27" t="n">
        <f aca="false">K76/1.12*0.12</f>
        <v>0</v>
      </c>
      <c r="O76" s="27" t="n">
        <f aca="false">-SUM(I76:J76,K76/1.12)*L76</f>
        <v>-6</v>
      </c>
      <c r="P76" s="27" t="n">
        <f aca="false">M76</f>
        <v>600</v>
      </c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 t="n">
        <f aca="false">-SUM(N76:AH76)</f>
        <v>-594</v>
      </c>
      <c r="AJ76" s="28" t="n">
        <f aca="false">SUM(H76:K76)+AI76+O76</f>
        <v>0</v>
      </c>
    </row>
    <row r="77" s="6" customFormat="true" ht="12" hidden="false" customHeight="true" outlineLevel="0" collapsed="false">
      <c r="A77" s="31"/>
      <c r="B77" s="21"/>
      <c r="C77" s="21"/>
      <c r="D77" s="22"/>
      <c r="E77" s="22"/>
      <c r="F77" s="32"/>
      <c r="G77" s="22"/>
      <c r="H77" s="23"/>
      <c r="I77" s="23"/>
      <c r="J77" s="24" t="n">
        <v>0</v>
      </c>
      <c r="K77" s="25" t="n">
        <v>0</v>
      </c>
      <c r="L77" s="26" t="n">
        <v>0.01</v>
      </c>
      <c r="M77" s="27" t="n">
        <f aca="false">SUM(H77:J77,K77/1.12)</f>
        <v>0</v>
      </c>
      <c r="N77" s="27" t="n">
        <f aca="false">K77/1.12*0.12</f>
        <v>0</v>
      </c>
      <c r="O77" s="27" t="n">
        <f aca="false">-SUM(I77:J77,K77/1.12)*L77</f>
        <v>-0</v>
      </c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 t="n">
        <f aca="false">-SUM(N77:AH77)</f>
        <v>-0</v>
      </c>
      <c r="AJ77" s="28" t="n">
        <f aca="false">SUM(H77:K77)+AI77+O77</f>
        <v>0</v>
      </c>
    </row>
    <row r="78" s="6" customFormat="true" ht="12" hidden="false" customHeight="true" outlineLevel="0" collapsed="false">
      <c r="A78" s="31"/>
      <c r="B78" s="21"/>
      <c r="C78" s="21"/>
      <c r="D78" s="22"/>
      <c r="E78" s="22"/>
      <c r="F78" s="32"/>
      <c r="G78" s="22"/>
      <c r="H78" s="23"/>
      <c r="I78" s="23"/>
      <c r="J78" s="24" t="n">
        <v>0</v>
      </c>
      <c r="K78" s="25" t="n">
        <v>0</v>
      </c>
      <c r="L78" s="26" t="n">
        <v>0.01</v>
      </c>
      <c r="M78" s="27" t="n">
        <f aca="false">SUM(H78:J78,K78/1.12)</f>
        <v>0</v>
      </c>
      <c r="N78" s="27" t="n">
        <f aca="false">K78/1.12*0.12</f>
        <v>0</v>
      </c>
      <c r="O78" s="27" t="n">
        <f aca="false">-SUM(I78:J78,K78/1.12)*L78</f>
        <v>-0</v>
      </c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 t="n">
        <f aca="false">-SUM(N78:AH78)</f>
        <v>-0</v>
      </c>
      <c r="AJ78" s="28" t="n">
        <f aca="false">SUM(H78:K78)+AI78+O78</f>
        <v>0</v>
      </c>
    </row>
    <row r="79" s="6" customFormat="true" ht="12" hidden="false" customHeight="true" outlineLevel="0" collapsed="false">
      <c r="A79" s="31"/>
      <c r="B79" s="21"/>
      <c r="C79" s="21"/>
      <c r="D79" s="22"/>
      <c r="E79" s="22"/>
      <c r="F79" s="32"/>
      <c r="G79" s="22"/>
      <c r="H79" s="23"/>
      <c r="I79" s="23"/>
      <c r="J79" s="24" t="n">
        <v>0</v>
      </c>
      <c r="K79" s="25" t="n">
        <v>0</v>
      </c>
      <c r="L79" s="26" t="n">
        <v>0.01</v>
      </c>
      <c r="M79" s="27" t="n">
        <f aca="false">SUM(H79:J79,K79/1.12)</f>
        <v>0</v>
      </c>
      <c r="N79" s="27" t="n">
        <f aca="false">K79/1.12*0.12</f>
        <v>0</v>
      </c>
      <c r="O79" s="27" t="n">
        <f aca="false">-SUM(I79:J79,K79/1.12)*L79</f>
        <v>-0</v>
      </c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 t="n">
        <f aca="false">-SUM(N79:AH79)</f>
        <v>-0</v>
      </c>
      <c r="AJ79" s="28" t="n">
        <f aca="false">SUM(H79:K79)+AI79+O79</f>
        <v>0</v>
      </c>
    </row>
    <row r="80" s="6" customFormat="true" ht="12" hidden="false" customHeight="true" outlineLevel="0" collapsed="false">
      <c r="A80" s="31"/>
      <c r="B80" s="21"/>
      <c r="C80" s="21"/>
      <c r="D80" s="22"/>
      <c r="E80" s="22"/>
      <c r="F80" s="32"/>
      <c r="G80" s="22"/>
      <c r="H80" s="23"/>
      <c r="I80" s="23"/>
      <c r="J80" s="24" t="n">
        <v>0</v>
      </c>
      <c r="K80" s="25" t="n">
        <v>0</v>
      </c>
      <c r="L80" s="26" t="n">
        <v>0.01</v>
      </c>
      <c r="M80" s="27" t="n">
        <f aca="false">SUM(H80:J80,K80/1.12)</f>
        <v>0</v>
      </c>
      <c r="N80" s="27" t="n">
        <f aca="false">K80/1.12*0.12</f>
        <v>0</v>
      </c>
      <c r="O80" s="27" t="n">
        <f aca="false">-SUM(I80:J80,K80/1.12)*L80</f>
        <v>-0</v>
      </c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 t="n">
        <f aca="false">-SUM(N80:AH80)</f>
        <v>-0</v>
      </c>
      <c r="AJ80" s="28" t="n">
        <f aca="false">SUM(H80:K80)+AI80+O80</f>
        <v>0</v>
      </c>
    </row>
    <row r="81" s="6" customFormat="true" ht="12" hidden="false" customHeight="true" outlineLevel="0" collapsed="false">
      <c r="A81" s="31"/>
      <c r="B81" s="21"/>
      <c r="C81" s="21"/>
      <c r="D81" s="22"/>
      <c r="E81" s="22"/>
      <c r="F81" s="32"/>
      <c r="G81" s="22"/>
      <c r="H81" s="23"/>
      <c r="I81" s="23"/>
      <c r="J81" s="24" t="n">
        <v>0</v>
      </c>
      <c r="K81" s="25" t="n">
        <v>0</v>
      </c>
      <c r="L81" s="26" t="n">
        <v>0.01</v>
      </c>
      <c r="M81" s="27" t="n">
        <f aca="false">SUM(H81:J81,K81/1.12)</f>
        <v>0</v>
      </c>
      <c r="N81" s="27" t="n">
        <f aca="false">K81/1.12*0.12</f>
        <v>0</v>
      </c>
      <c r="O81" s="27" t="n">
        <f aca="false">-SUM(I81:J81,K81/1.12)*L81</f>
        <v>-0</v>
      </c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 t="n">
        <f aca="false">-SUM(N81:AH81)</f>
        <v>-0</v>
      </c>
      <c r="AJ81" s="28" t="n">
        <f aca="false">SUM(H81:K81)+AI81+O81</f>
        <v>0</v>
      </c>
    </row>
    <row r="82" s="6" customFormat="true" ht="12" hidden="false" customHeight="true" outlineLevel="0" collapsed="false">
      <c r="A82" s="31"/>
      <c r="B82" s="21"/>
      <c r="C82" s="21"/>
      <c r="D82" s="22"/>
      <c r="E82" s="22"/>
      <c r="F82" s="32"/>
      <c r="G82" s="22"/>
      <c r="H82" s="23"/>
      <c r="I82" s="23"/>
      <c r="J82" s="24" t="n">
        <v>0</v>
      </c>
      <c r="K82" s="25" t="n">
        <v>0</v>
      </c>
      <c r="L82" s="26" t="n">
        <v>0.01</v>
      </c>
      <c r="M82" s="27" t="n">
        <f aca="false">SUM(H82:J82,K82/1.12)</f>
        <v>0</v>
      </c>
      <c r="N82" s="27" t="n">
        <f aca="false">K82/1.12*0.12</f>
        <v>0</v>
      </c>
      <c r="O82" s="27" t="n">
        <f aca="false">-SUM(I82:J82,K82/1.12)*L82</f>
        <v>-0</v>
      </c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 t="n">
        <f aca="false">-SUM(N82:AH82)</f>
        <v>-0</v>
      </c>
      <c r="AJ82" s="28" t="n">
        <f aca="false">SUM(H82:K82)+AI82+O82</f>
        <v>0</v>
      </c>
    </row>
    <row r="83" s="6" customFormat="true" ht="12" hidden="false" customHeight="true" outlineLevel="0" collapsed="false">
      <c r="A83" s="31"/>
      <c r="B83" s="21"/>
      <c r="C83" s="21"/>
      <c r="D83" s="22"/>
      <c r="E83" s="22"/>
      <c r="F83" s="32"/>
      <c r="G83" s="22"/>
      <c r="H83" s="23"/>
      <c r="I83" s="23"/>
      <c r="J83" s="24" t="n">
        <v>0</v>
      </c>
      <c r="K83" s="25" t="n">
        <v>0</v>
      </c>
      <c r="L83" s="26" t="n">
        <v>0.01</v>
      </c>
      <c r="M83" s="27" t="n">
        <f aca="false">SUM(H83:J83,K83/1.12)</f>
        <v>0</v>
      </c>
      <c r="N83" s="27" t="n">
        <f aca="false">K83/1.12*0.12</f>
        <v>0</v>
      </c>
      <c r="O83" s="27" t="n">
        <f aca="false">-SUM(I83:J83,K83/1.12)*L83</f>
        <v>-0</v>
      </c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 t="n">
        <f aca="false">-SUM(N83:AH83)</f>
        <v>-0</v>
      </c>
      <c r="AJ83" s="28" t="n">
        <f aca="false">SUM(H83:K83)+AI83+O83</f>
        <v>0</v>
      </c>
    </row>
    <row r="84" s="6" customFormat="true" ht="12" hidden="false" customHeight="true" outlineLevel="0" collapsed="false">
      <c r="A84" s="31"/>
      <c r="B84" s="21"/>
      <c r="C84" s="21"/>
      <c r="D84" s="22"/>
      <c r="E84" s="22"/>
      <c r="F84" s="32"/>
      <c r="G84" s="22"/>
      <c r="H84" s="23"/>
      <c r="I84" s="23"/>
      <c r="J84" s="24" t="n">
        <v>0</v>
      </c>
      <c r="K84" s="25" t="n">
        <v>0</v>
      </c>
      <c r="L84" s="26" t="n">
        <v>0.01</v>
      </c>
      <c r="M84" s="27" t="n">
        <f aca="false">SUM(H84:J84,K84/1.12)</f>
        <v>0</v>
      </c>
      <c r="N84" s="27" t="n">
        <f aca="false">K84/1.12*0.12</f>
        <v>0</v>
      </c>
      <c r="O84" s="27" t="n">
        <f aca="false">-SUM(I84:J84,K84/1.12)*L84</f>
        <v>-0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 t="n">
        <f aca="false">-SUM(N84:AH84)</f>
        <v>-0</v>
      </c>
      <c r="AJ84" s="28" t="n">
        <f aca="false">SUM(H84:K84)+AI84+O84</f>
        <v>0</v>
      </c>
    </row>
    <row r="85" s="6" customFormat="true" ht="12" hidden="false" customHeight="true" outlineLevel="0" collapsed="false">
      <c r="A85" s="31"/>
      <c r="B85" s="21"/>
      <c r="C85" s="21"/>
      <c r="D85" s="22"/>
      <c r="E85" s="22"/>
      <c r="F85" s="32"/>
      <c r="G85" s="22"/>
      <c r="H85" s="23"/>
      <c r="I85" s="23"/>
      <c r="J85" s="24" t="n">
        <v>0</v>
      </c>
      <c r="K85" s="25" t="n">
        <v>0</v>
      </c>
      <c r="L85" s="26" t="n">
        <v>0.01</v>
      </c>
      <c r="M85" s="27" t="n">
        <f aca="false">SUM(H85:J85,K85/1.12)</f>
        <v>0</v>
      </c>
      <c r="N85" s="27" t="n">
        <f aca="false">K85/1.12*0.12</f>
        <v>0</v>
      </c>
      <c r="O85" s="27" t="n">
        <f aca="false">-SUM(I85:J85,K85/1.12)*L85</f>
        <v>-0</v>
      </c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 t="n">
        <f aca="false">-SUM(N85:AH85)</f>
        <v>-0</v>
      </c>
      <c r="AJ85" s="28" t="n">
        <f aca="false">SUM(H85:K85)+AI85+O85</f>
        <v>0</v>
      </c>
    </row>
    <row r="86" s="6" customFormat="true" ht="12" hidden="false" customHeight="true" outlineLevel="0" collapsed="false">
      <c r="A86" s="31"/>
      <c r="B86" s="21"/>
      <c r="C86" s="21"/>
      <c r="D86" s="22"/>
      <c r="E86" s="32"/>
      <c r="F86" s="32"/>
      <c r="G86" s="22"/>
      <c r="H86" s="23"/>
      <c r="I86" s="23"/>
      <c r="J86" s="24" t="n">
        <v>0</v>
      </c>
      <c r="K86" s="25" t="n">
        <v>0</v>
      </c>
      <c r="L86" s="26" t="n">
        <v>0.01</v>
      </c>
      <c r="M86" s="27" t="n">
        <f aca="false">SUM(H86:J86,K86/1.12)</f>
        <v>0</v>
      </c>
      <c r="N86" s="27" t="n">
        <f aca="false">K86/1.12*0.12</f>
        <v>0</v>
      </c>
      <c r="O86" s="27" t="n">
        <f aca="false">-SUM(I86:J86,K86/1.12)*L86</f>
        <v>-0</v>
      </c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 t="n">
        <f aca="false">-SUM(N86:AH86)</f>
        <v>-0</v>
      </c>
      <c r="AJ86" s="28" t="n">
        <f aca="false">SUM(H86:K86)+AI86+O86</f>
        <v>0</v>
      </c>
    </row>
    <row r="87" s="6" customFormat="true" ht="12" hidden="false" customHeight="true" outlineLevel="0" collapsed="false">
      <c r="A87" s="31"/>
      <c r="B87" s="21"/>
      <c r="C87" s="21"/>
      <c r="D87" s="22"/>
      <c r="E87" s="32"/>
      <c r="F87" s="32"/>
      <c r="G87" s="22"/>
      <c r="H87" s="23"/>
      <c r="I87" s="23"/>
      <c r="J87" s="24" t="n">
        <v>0</v>
      </c>
      <c r="K87" s="25" t="n">
        <v>0</v>
      </c>
      <c r="L87" s="26" t="n">
        <v>0.01</v>
      </c>
      <c r="M87" s="27" t="n">
        <f aca="false">SUM(H87:J87,K87/1.12)</f>
        <v>0</v>
      </c>
      <c r="N87" s="27" t="n">
        <f aca="false">K87/1.12*0.12</f>
        <v>0</v>
      </c>
      <c r="O87" s="27" t="n">
        <f aca="false">-SUM(I87:J87,K87/1.12)*L87</f>
        <v>-0</v>
      </c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 t="n">
        <f aca="false">-SUM(N87:AH87)</f>
        <v>-0</v>
      </c>
      <c r="AJ87" s="28" t="n">
        <f aca="false">SUM(H87:K87)+AI87+O87</f>
        <v>0</v>
      </c>
    </row>
    <row r="88" s="6" customFormat="true" ht="12" hidden="false" customHeight="true" outlineLevel="0" collapsed="false">
      <c r="A88" s="31"/>
      <c r="B88" s="21"/>
      <c r="C88" s="21"/>
      <c r="D88" s="22"/>
      <c r="E88" s="32"/>
      <c r="F88" s="32"/>
      <c r="G88" s="22"/>
      <c r="H88" s="23"/>
      <c r="I88" s="23"/>
      <c r="J88" s="24" t="n">
        <v>0</v>
      </c>
      <c r="K88" s="25" t="n">
        <v>0</v>
      </c>
      <c r="L88" s="26" t="n">
        <v>0.01</v>
      </c>
      <c r="M88" s="27" t="n">
        <f aca="false">SUM(H88:J88,K88/1.12)</f>
        <v>0</v>
      </c>
      <c r="N88" s="27" t="n">
        <f aca="false">K88/1.12*0.12</f>
        <v>0</v>
      </c>
      <c r="O88" s="27" t="n">
        <f aca="false">-SUM(I88:J88,K88/1.12)*L88</f>
        <v>-0</v>
      </c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 t="n">
        <f aca="false">-SUM(N88:AH88)</f>
        <v>-0</v>
      </c>
      <c r="AJ88" s="28" t="n">
        <f aca="false">SUM(H88:K88)+AI88+O88</f>
        <v>0</v>
      </c>
    </row>
    <row r="89" s="6" customFormat="true" ht="12" hidden="false" customHeight="true" outlineLevel="0" collapsed="false">
      <c r="A89" s="31"/>
      <c r="B89" s="21"/>
      <c r="C89" s="21"/>
      <c r="D89" s="22"/>
      <c r="E89" s="32"/>
      <c r="F89" s="32"/>
      <c r="G89" s="22"/>
      <c r="H89" s="23"/>
      <c r="I89" s="23"/>
      <c r="J89" s="24" t="n">
        <v>0</v>
      </c>
      <c r="K89" s="25" t="n">
        <v>0</v>
      </c>
      <c r="L89" s="26" t="n">
        <v>0.01</v>
      </c>
      <c r="M89" s="27" t="n">
        <f aca="false">SUM(H89:J89,K89/1.12)</f>
        <v>0</v>
      </c>
      <c r="N89" s="27" t="n">
        <f aca="false">K89/1.12*0.12</f>
        <v>0</v>
      </c>
      <c r="O89" s="27" t="n">
        <f aca="false">-SUM(I89:J89,K89/1.12)*L89</f>
        <v>-0</v>
      </c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 t="n">
        <f aca="false">-SUM(N89:AH89)</f>
        <v>-0</v>
      </c>
      <c r="AJ89" s="28" t="n">
        <f aca="false">SUM(H89:K89)+AI89+O89</f>
        <v>0</v>
      </c>
    </row>
    <row r="90" s="6" customFormat="true" ht="12" hidden="false" customHeight="true" outlineLevel="0" collapsed="false">
      <c r="A90" s="31"/>
      <c r="B90" s="21"/>
      <c r="C90" s="21"/>
      <c r="D90" s="22"/>
      <c r="E90" s="32"/>
      <c r="F90" s="32"/>
      <c r="G90" s="22"/>
      <c r="H90" s="23"/>
      <c r="I90" s="23"/>
      <c r="J90" s="24" t="n">
        <v>0</v>
      </c>
      <c r="K90" s="25" t="n">
        <v>0</v>
      </c>
      <c r="L90" s="26" t="n">
        <v>0.01</v>
      </c>
      <c r="M90" s="27" t="n">
        <f aca="false">SUM(H90:J90,K90/1.12)</f>
        <v>0</v>
      </c>
      <c r="N90" s="27" t="n">
        <f aca="false">K90/1.12*0.12</f>
        <v>0</v>
      </c>
      <c r="O90" s="27" t="n">
        <f aca="false">-SUM(I90:J90,K90/1.12)*L90</f>
        <v>-0</v>
      </c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 t="n">
        <f aca="false">-SUM(N90:AH90)</f>
        <v>-0</v>
      </c>
      <c r="AJ90" s="28" t="n">
        <f aca="false">SUM(H90:K90)+AI90+O90</f>
        <v>0</v>
      </c>
    </row>
    <row r="91" customFormat="false" ht="12" hidden="false" customHeight="true" outlineLevel="0" collapsed="false">
      <c r="A91" s="31"/>
      <c r="B91" s="21"/>
      <c r="C91" s="21"/>
      <c r="D91" s="22"/>
      <c r="E91" s="32"/>
      <c r="F91" s="32"/>
      <c r="G91" s="22"/>
      <c r="H91" s="33"/>
      <c r="I91" s="33"/>
      <c r="J91" s="24" t="n">
        <v>0</v>
      </c>
      <c r="K91" s="25" t="n">
        <v>0</v>
      </c>
      <c r="L91" s="26" t="n">
        <v>0.01</v>
      </c>
      <c r="M91" s="27" t="n">
        <f aca="false">SUM(H91:J91,K91/1.12)</f>
        <v>0</v>
      </c>
      <c r="N91" s="27" t="n">
        <f aca="false">K91/1.12*0.12</f>
        <v>0</v>
      </c>
      <c r="O91" s="27" t="n">
        <f aca="false">-SUM(I91:J91,K91/1.12)*L91</f>
        <v>-0</v>
      </c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 t="n">
        <f aca="false">-SUM(N91:AH91)</f>
        <v>-0</v>
      </c>
      <c r="AJ91" s="28" t="n">
        <f aca="false">SUM(H91:K91)+AI91+O91</f>
        <v>0</v>
      </c>
    </row>
    <row r="92" customFormat="false" ht="12" hidden="false" customHeight="true" outlineLevel="0" collapsed="false">
      <c r="A92" s="31"/>
      <c r="B92" s="21"/>
      <c r="C92" s="21"/>
      <c r="D92" s="22"/>
      <c r="E92" s="32"/>
      <c r="F92" s="32"/>
      <c r="G92" s="22"/>
      <c r="H92" s="33"/>
      <c r="I92" s="33"/>
      <c r="J92" s="24" t="n">
        <v>0</v>
      </c>
      <c r="K92" s="25" t="n">
        <v>0</v>
      </c>
      <c r="L92" s="26" t="n">
        <v>0.01</v>
      </c>
      <c r="M92" s="27" t="n">
        <f aca="false">SUM(H92:J92,K92/1.12)</f>
        <v>0</v>
      </c>
      <c r="N92" s="27" t="n">
        <f aca="false">K92/1.12*0.12</f>
        <v>0</v>
      </c>
      <c r="O92" s="27" t="n">
        <f aca="false">-SUM(I92:J92,K92/1.12)*L92</f>
        <v>-0</v>
      </c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 t="n">
        <f aca="false">-SUM(N92:AH92)</f>
        <v>-0</v>
      </c>
      <c r="AJ92" s="28" t="n">
        <f aca="false">SUM(H92:K92)+AI92+O92</f>
        <v>0</v>
      </c>
    </row>
    <row r="93" customFormat="false" ht="12" hidden="false" customHeight="true" outlineLevel="0" collapsed="false">
      <c r="A93" s="34"/>
      <c r="B93" s="35"/>
      <c r="C93" s="35"/>
      <c r="D93" s="36"/>
      <c r="E93" s="35"/>
      <c r="F93" s="35"/>
      <c r="G93" s="36"/>
      <c r="H93" s="33"/>
      <c r="I93" s="33"/>
      <c r="J93" s="24" t="n">
        <v>0</v>
      </c>
      <c r="K93" s="37" t="n">
        <v>0</v>
      </c>
      <c r="L93" s="26" t="n">
        <v>0.01</v>
      </c>
      <c r="M93" s="27" t="n">
        <f aca="false">SUM(H93:J93,K93/1.12)</f>
        <v>0</v>
      </c>
      <c r="N93" s="27" t="n">
        <f aca="false">K93/1.12*0.12</f>
        <v>0</v>
      </c>
      <c r="O93" s="27" t="n">
        <f aca="false">-SUM(I93:J93,K93/1.12)*L93</f>
        <v>-0</v>
      </c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 t="n">
        <f aca="false">-SUM(N93:AH93)</f>
        <v>-0</v>
      </c>
      <c r="AJ93" s="28" t="n">
        <f aca="false">SUM(H93:K93)+AI93+O93</f>
        <v>0</v>
      </c>
    </row>
    <row r="94" customFormat="false" ht="12" hidden="false" customHeight="true" outlineLevel="0" collapsed="false">
      <c r="A94" s="38"/>
      <c r="B94" s="39"/>
      <c r="C94" s="40"/>
      <c r="D94" s="41"/>
      <c r="E94" s="42"/>
      <c r="F94" s="43"/>
      <c r="G94" s="44"/>
      <c r="H94" s="23"/>
      <c r="I94" s="23"/>
      <c r="J94" s="24" t="n">
        <v>0</v>
      </c>
      <c r="K94" s="37" t="n">
        <v>0</v>
      </c>
      <c r="L94" s="26" t="n">
        <v>0.01</v>
      </c>
      <c r="M94" s="27" t="n">
        <f aca="false">SUM(H94:J94,K94/1.12)</f>
        <v>0</v>
      </c>
      <c r="N94" s="27" t="n">
        <f aca="false">K94/1.12*0.12</f>
        <v>0</v>
      </c>
      <c r="O94" s="27" t="n">
        <f aca="false">-SUM(I94:J94,K94/1.12)*L94</f>
        <v>-0</v>
      </c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 t="n">
        <f aca="false">-SUM(N94:AH94)</f>
        <v>-0</v>
      </c>
      <c r="AJ94" s="28" t="n">
        <f aca="false">SUM(H94:K94)+AI94+O94</f>
        <v>0</v>
      </c>
    </row>
    <row r="95" customFormat="false" ht="12" hidden="false" customHeight="true" outlineLevel="0" collapsed="false">
      <c r="A95" s="38"/>
      <c r="B95" s="39"/>
      <c r="C95" s="40"/>
      <c r="D95" s="41"/>
      <c r="E95" s="42"/>
      <c r="F95" s="43"/>
      <c r="G95" s="44"/>
      <c r="H95" s="23"/>
      <c r="I95" s="23"/>
      <c r="J95" s="24" t="n">
        <v>0</v>
      </c>
      <c r="K95" s="37" t="n">
        <v>0</v>
      </c>
      <c r="L95" s="26" t="n">
        <v>0.01</v>
      </c>
      <c r="M95" s="27" t="n">
        <f aca="false">SUM(H95:J95,K95/1.12)</f>
        <v>0</v>
      </c>
      <c r="N95" s="27" t="n">
        <f aca="false">K95/1.12*0.12</f>
        <v>0</v>
      </c>
      <c r="O95" s="27" t="n">
        <f aca="false">-SUM(I95:J95,K95/1.12)*L95</f>
        <v>-0</v>
      </c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 t="n">
        <f aca="false">-SUM(N95:AH95)</f>
        <v>-0</v>
      </c>
      <c r="AJ95" s="28" t="n">
        <f aca="false">SUM(H95:K95)+AI95+O95</f>
        <v>0</v>
      </c>
    </row>
    <row r="96" customFormat="false" ht="12" hidden="false" customHeight="true" outlineLevel="0" collapsed="false">
      <c r="A96" s="38"/>
      <c r="B96" s="39"/>
      <c r="C96" s="40"/>
      <c r="D96" s="41"/>
      <c r="E96" s="42"/>
      <c r="F96" s="43"/>
      <c r="G96" s="44"/>
      <c r="H96" s="23"/>
      <c r="I96" s="23"/>
      <c r="J96" s="24" t="n">
        <v>0</v>
      </c>
      <c r="K96" s="37" t="n">
        <v>0</v>
      </c>
      <c r="L96" s="26" t="n">
        <v>0.01</v>
      </c>
      <c r="M96" s="27" t="n">
        <f aca="false">SUM(H96:J96,K96/1.12)</f>
        <v>0</v>
      </c>
      <c r="N96" s="27" t="n">
        <f aca="false">K96/1.12*0.12</f>
        <v>0</v>
      </c>
      <c r="O96" s="27" t="n">
        <f aca="false">-SUM(I96:J96,K96/1.12)*L96</f>
        <v>-0</v>
      </c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 t="n">
        <f aca="false">-SUM(N96:AH96)</f>
        <v>-0</v>
      </c>
      <c r="AJ96" s="28" t="n">
        <f aca="false">SUM(H96:K96)+AI96+O96</f>
        <v>0</v>
      </c>
    </row>
    <row r="97" customFormat="false" ht="12" hidden="false" customHeight="true" outlineLevel="0" collapsed="false">
      <c r="A97" s="38"/>
      <c r="B97" s="39"/>
      <c r="C97" s="40"/>
      <c r="D97" s="41"/>
      <c r="E97" s="42"/>
      <c r="F97" s="43"/>
      <c r="G97" s="44"/>
      <c r="H97" s="23"/>
      <c r="I97" s="23"/>
      <c r="J97" s="24" t="n">
        <v>0</v>
      </c>
      <c r="K97" s="37" t="n">
        <v>0</v>
      </c>
      <c r="L97" s="26" t="n">
        <v>0.01</v>
      </c>
      <c r="M97" s="27" t="n">
        <f aca="false">SUM(H97:J97,K97/1.12)</f>
        <v>0</v>
      </c>
      <c r="N97" s="27" t="n">
        <f aca="false">K97/1.12*0.12</f>
        <v>0</v>
      </c>
      <c r="O97" s="27" t="n">
        <f aca="false">-SUM(I97:J97,K97/1.12)*L97</f>
        <v>-0</v>
      </c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 t="n">
        <f aca="false">-SUM(N97:AH97)</f>
        <v>-0</v>
      </c>
      <c r="AJ97" s="28" t="n">
        <f aca="false">SUM(H97:K97)+AI97+O97</f>
        <v>0</v>
      </c>
    </row>
    <row r="98" customFormat="false" ht="11.25" hidden="false" customHeight="false" outlineLevel="0" collapsed="false">
      <c r="A98" s="45"/>
      <c r="B98" s="46"/>
      <c r="C98" s="47"/>
      <c r="D98" s="48"/>
      <c r="E98" s="49"/>
      <c r="F98" s="50"/>
      <c r="G98" s="48"/>
      <c r="H98" s="51"/>
      <c r="I98" s="51"/>
      <c r="J98" s="52"/>
      <c r="K98" s="51"/>
      <c r="L98" s="53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="63" customFormat="true" ht="12" hidden="false" customHeight="false" outlineLevel="0" collapsed="false">
      <c r="A99" s="54"/>
      <c r="B99" s="55"/>
      <c r="C99" s="56"/>
      <c r="D99" s="57"/>
      <c r="E99" s="58"/>
      <c r="F99" s="59"/>
      <c r="G99" s="57"/>
      <c r="H99" s="60" t="n">
        <f aca="false">SUM(H6:H97)</f>
        <v>0</v>
      </c>
      <c r="I99" s="60" t="n">
        <f aca="false">SUM(I6:I97)</f>
        <v>0</v>
      </c>
      <c r="J99" s="61" t="n">
        <f aca="false">SUM(J5:J97)</f>
        <v>58254.82</v>
      </c>
      <c r="K99" s="61" t="n">
        <f aca="false">SUM(K5:K97)</f>
        <v>199601.19</v>
      </c>
      <c r="L99" s="62"/>
      <c r="M99" s="61" t="n">
        <f aca="false">SUM(M5:M97)</f>
        <v>236470.168214286</v>
      </c>
      <c r="N99" s="61" t="n">
        <f aca="false">SUM(N5:N97)</f>
        <v>21385.8417857143</v>
      </c>
      <c r="O99" s="61" t="n">
        <f aca="false">SUM(O5:O97)</f>
        <v>-2364.70168214286</v>
      </c>
      <c r="P99" s="61" t="n">
        <f aca="false">SUM(P5:P97)</f>
        <v>180825.423571429</v>
      </c>
      <c r="Q99" s="61" t="n">
        <f aca="false">SUM(Q5:Q97)</f>
        <v>25391.9642857143</v>
      </c>
      <c r="R99" s="61" t="n">
        <f aca="false">SUM(R5:R97)</f>
        <v>0</v>
      </c>
      <c r="S99" s="61" t="n">
        <f aca="false">SUM(S5:S97)</f>
        <v>2196.42857142857</v>
      </c>
      <c r="T99" s="61" t="n">
        <f aca="false">SUM(T5:T97)</f>
        <v>0</v>
      </c>
      <c r="U99" s="61" t="n">
        <f aca="false">SUM(U5:U97)</f>
        <v>0</v>
      </c>
      <c r="V99" s="61" t="n">
        <f aca="false">SUM(V5:V97)</f>
        <v>796.517857142857</v>
      </c>
      <c r="W99" s="61" t="n">
        <f aca="false">SUM(W5:W97)</f>
        <v>12134.375</v>
      </c>
      <c r="X99" s="61" t="n">
        <f aca="false">SUM(X5:X97)</f>
        <v>0</v>
      </c>
      <c r="Y99" s="61" t="n">
        <f aca="false">SUM(Y5:Y97)</f>
        <v>0</v>
      </c>
      <c r="Z99" s="61" t="n">
        <f aca="false">SUM(Z5:Z97)</f>
        <v>6085.2</v>
      </c>
      <c r="AA99" s="61" t="n">
        <f aca="false">SUM(AA5:AA97)</f>
        <v>0</v>
      </c>
      <c r="AB99" s="61" t="n">
        <f aca="false">SUM(AB5:AB97)</f>
        <v>0</v>
      </c>
      <c r="AC99" s="61" t="n">
        <f aca="false">SUM(AC5:AC97)</f>
        <v>0</v>
      </c>
      <c r="AD99" s="61" t="n">
        <f aca="false">SUM(AD5:AD97)</f>
        <v>2500</v>
      </c>
      <c r="AE99" s="61" t="n">
        <f aca="false">SUM(AE5:AE97)</f>
        <v>0</v>
      </c>
      <c r="AF99" s="61" t="n">
        <f aca="false">SUM(AF5:AF97)</f>
        <v>0</v>
      </c>
      <c r="AG99" s="61" t="n">
        <f aca="false">SUM(AG5:AG97)</f>
        <v>0</v>
      </c>
      <c r="AH99" s="61" t="n">
        <f aca="false">SUM(AH5:AH97)</f>
        <v>6540.25892857143</v>
      </c>
      <c r="AI99" s="61" t="n">
        <f aca="false">SUM(AI5:AI97)</f>
        <v>-255491.308317857</v>
      </c>
    </row>
    <row r="100" customFormat="false" ht="12" hidden="false" customHeight="false" outlineLevel="0" collapsed="false">
      <c r="AH100" s="6" t="s">
        <v>156</v>
      </c>
      <c r="AI100" s="6" t="n">
        <f aca="false">+N101+AI99</f>
        <v>2364.701682143</v>
      </c>
    </row>
    <row r="101" customFormat="false" ht="11.25" hidden="false" customHeight="false" outlineLevel="0" collapsed="false">
      <c r="K101" s="6" t="n">
        <f aca="false">+K99+J99</f>
        <v>257856.01</v>
      </c>
      <c r="N101" s="6" t="n">
        <f aca="false">+N99+M99</f>
        <v>257856.01</v>
      </c>
      <c r="P101" s="6" t="n">
        <f aca="false">P99+Q99</f>
        <v>206217.387857143</v>
      </c>
      <c r="AI101" s="6" t="n">
        <f aca="false">+AI99-AI100</f>
        <v>-257856.01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2014-10-17T08:00:51Z</dcterms:created>
  <dc:creator>alvin</dc:creator>
  <dc:description/>
  <dc:language>en-PH</dc:language>
  <cp:lastModifiedBy/>
  <cp:lastPrinted>2015-07-25T14:33:07Z</cp:lastPrinted>
  <dcterms:modified xsi:type="dcterms:W3CDTF">2022-03-05T11:54:51Z</dcterms:modified>
  <cp:revision>1</cp:revision>
  <dc:subject/>
  <dc:title/>
</cp:coreProperties>
</file>