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2" windowWidth="20112" windowHeight="7812" firstSheet="2" activeTab="9"/>
  </bookViews>
  <sheets>
    <sheet name="January 2018" sheetId="12" r:id="rId1"/>
    <sheet name="February2018" sheetId="13" r:id="rId2"/>
    <sheet name="March2018" sheetId="14" r:id="rId3"/>
    <sheet name="April2018" sheetId="15" r:id="rId4"/>
    <sheet name="May2018" sheetId="16" r:id="rId5"/>
    <sheet name="June 2018" sheetId="17" r:id="rId6"/>
    <sheet name="July2018" sheetId="18" r:id="rId7"/>
    <sheet name="Aug2018" sheetId="19" r:id="rId8"/>
    <sheet name="Sept2018" sheetId="20" r:id="rId9"/>
    <sheet name="Oct2018" sheetId="21" r:id="rId10"/>
  </sheets>
  <definedNames>
    <definedName name="_xlnm.Print_Area" localSheetId="7">'Aug2018'!$A$1:$X$21</definedName>
    <definedName name="_xlnm.Print_Area" localSheetId="5">'June 2018'!$A$1:$X$21</definedName>
  </definedNames>
  <calcPr calcId="124519"/>
</workbook>
</file>

<file path=xl/calcChain.xml><?xml version="1.0" encoding="utf-8"?>
<calcChain xmlns="http://schemas.openxmlformats.org/spreadsheetml/2006/main">
  <c r="L25" i="21"/>
  <c r="L24"/>
  <c r="L23"/>
  <c r="W15"/>
  <c r="W16"/>
  <c r="W19"/>
  <c r="U15"/>
  <c r="U16"/>
  <c r="U19"/>
  <c r="T15"/>
  <c r="T16"/>
  <c r="T19"/>
  <c r="S15"/>
  <c r="S16"/>
  <c r="S19"/>
  <c r="R15"/>
  <c r="R16"/>
  <c r="R19"/>
  <c r="P15"/>
  <c r="Q15"/>
  <c r="P16"/>
  <c r="P19"/>
  <c r="N15"/>
  <c r="O8"/>
  <c r="O9"/>
  <c r="O10"/>
  <c r="O11"/>
  <c r="O12"/>
  <c r="O13"/>
  <c r="O14"/>
  <c r="O15"/>
  <c r="N16"/>
  <c r="N19"/>
  <c r="J15"/>
  <c r="K15"/>
  <c r="L15"/>
  <c r="J16"/>
  <c r="J19"/>
  <c r="M8"/>
  <c r="M9"/>
  <c r="M10"/>
  <c r="M11"/>
  <c r="M12"/>
  <c r="M13"/>
  <c r="M14"/>
  <c r="M15"/>
  <c r="I8"/>
  <c r="I9"/>
  <c r="I10"/>
  <c r="I11"/>
  <c r="I12"/>
  <c r="I13"/>
  <c r="I14"/>
  <c r="I15"/>
  <c r="H15"/>
  <c r="G15"/>
  <c r="A9"/>
  <c r="A10"/>
  <c r="A11"/>
  <c r="A12"/>
  <c r="A13"/>
  <c r="A14"/>
  <c r="W15" i="20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M15" s="1"/>
  <c r="I8"/>
  <c r="W15" i="19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W15" i="18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6" s="1"/>
  <c r="P19" s="1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U15" i="17"/>
  <c r="T15"/>
  <c r="S15"/>
  <c r="R15"/>
  <c r="R16" s="1"/>
  <c r="R19" s="1"/>
  <c r="Q15"/>
  <c r="P15"/>
  <c r="P16" s="1"/>
  <c r="P19" s="1"/>
  <c r="N15"/>
  <c r="M15"/>
  <c r="L15"/>
  <c r="K15"/>
  <c r="J15"/>
  <c r="H15"/>
  <c r="J16"/>
  <c r="J19" s="1"/>
  <c r="O14"/>
  <c r="M14"/>
  <c r="I14"/>
  <c r="G15"/>
  <c r="O13"/>
  <c r="M13"/>
  <c r="I13"/>
  <c r="A14"/>
  <c r="A13"/>
  <c r="W15"/>
  <c r="W16" s="1"/>
  <c r="W19" s="1"/>
  <c r="U16"/>
  <c r="U19" s="1"/>
  <c r="T16"/>
  <c r="T19" s="1"/>
  <c r="S16"/>
  <c r="S19" s="1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O15" s="1"/>
  <c r="N16" s="1"/>
  <c r="N19" s="1"/>
  <c r="M8"/>
  <c r="I8"/>
  <c r="I15" s="1"/>
  <c r="W13" i="16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4" s="1"/>
  <c r="P17" s="1"/>
  <c r="P13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I8"/>
  <c r="I13" s="1"/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5" i="20" l="1"/>
  <c r="N16" s="1"/>
  <c r="N19" s="1"/>
  <c r="I15"/>
  <c r="N16" i="19"/>
  <c r="N19" s="1"/>
  <c r="O15" i="18"/>
  <c r="N16" s="1"/>
  <c r="N19" s="1"/>
  <c r="M15"/>
  <c r="J16"/>
  <c r="J19" s="1"/>
  <c r="I15"/>
  <c r="O13" i="16"/>
  <c r="N14" s="1"/>
  <c r="N17" s="1"/>
  <c r="M13"/>
  <c r="J14"/>
  <c r="J17" s="1"/>
  <c r="O13" i="15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<sst xmlns="http://schemas.openxmlformats.org/spreadsheetml/2006/main" count="550" uniqueCount="79">
  <si>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</si>
  <si>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</si>
  <si>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</si>
  <si>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</si>
  <si>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</si>
  <si>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</si>
  <si>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</si>
  <si>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</si>
  <si>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</si>
  <si>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</si>
  <si>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</si>
  <si>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</si>
  <si>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</si>
  <si>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</si>
  <si>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</si>
  <si>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</si>
  <si>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</si>
  <si>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</si>
  <si>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</si>
  <si>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</si>
  <si>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</si>
  <si>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</si>
  <si>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</si>
  <si>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</si>
  <si>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</si>
  <si>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</si>
  <si>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</si>
  <si>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</si>
  <si>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</si>
  <si>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</si>
  <si>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</si>
  <si>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</si>
  <si>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</si>
  <si>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</si>
  <si>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</si>
  <si>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</si>
  <si>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</si>
  <si>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</si>
  <si>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</si>
  <si>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</si>
  <si>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</si>
  <si>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</si>
  <si>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</si>
  <si>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</si>
  <si>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</si>
  <si>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</si>
  <si>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</si>
  <si>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</si>
  <si>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</si>
  <si>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</si>
  <si>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</si>
  <si>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</si>
  <si>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</si>
  <si>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</si>
  <si>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</si>
  <si>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</si>
  <si>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</si>
  <si>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</si>
  <si>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</si>
  <si>
    <t>For the Month Ended April 26-May 25,2018</t>
  </si>
  <si>
    <t>April 26-May 10</t>
  </si>
  <si>
    <t>May 11-25</t>
  </si>
  <si>
    <t>Cahilig,Benzen</t>
  </si>
  <si>
    <t>Pantoja,Nancy</t>
  </si>
  <si>
    <t>May 26-June 10</t>
  </si>
  <si>
    <t>June 11-25</t>
  </si>
  <si>
    <t>For the Month Ended May 26-June 25,2018</t>
  </si>
  <si>
    <t>For the Month Ended June 26-July 25,2018</t>
  </si>
  <si>
    <t>June 26-July 10</t>
  </si>
  <si>
    <t>July 11-25</t>
  </si>
  <si>
    <t>For the Month Ended July 26-Aug 25,2018</t>
  </si>
  <si>
    <t>July26-Aug 10</t>
  </si>
  <si>
    <t>Aug 11-25</t>
  </si>
  <si>
    <t>For the Month Ended Aug 26-Sept 10,2018</t>
  </si>
  <si>
    <t>Aug 26-Sept 10</t>
  </si>
  <si>
    <t>Sept 11-25</t>
  </si>
  <si>
    <t>For the Month Ended Sept 26-Oct 25,2018</t>
  </si>
  <si>
    <t>Sept 26-Oct 10</t>
  </si>
  <si>
    <t>Oct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</si>
</sst>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3" fontId="7" fillId="0" borderId="0" xfId="0" applyNumberFormat="1" applyFont="1"/>
    <xf numFmtId="43" fontId="0" fillId="0" borderId="0" xfId="0" applyNumberFormat="1"/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43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39.6">
      <c r="A6" s="63"/>
      <c r="B6" s="59"/>
      <c r="C6" s="59"/>
      <c r="D6" s="59"/>
      <c r="E6" s="59"/>
      <c r="F6" s="59"/>
      <c r="G6" s="40" t="s">
        <v>49</v>
      </c>
      <c r="H6" s="41" t="s">
        <v>42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L25" sqref="L25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2" max="12" width="9.10937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56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26.4">
      <c r="A6" s="63"/>
      <c r="B6" s="59"/>
      <c r="C6" s="59"/>
      <c r="D6" s="59"/>
      <c r="E6" s="59"/>
      <c r="F6" s="59"/>
      <c r="G6" s="40" t="s">
        <v>77</v>
      </c>
      <c r="H6" s="41" t="s">
        <v>78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6664.83</v>
      </c>
      <c r="H8" s="14">
        <v>6674.83</v>
      </c>
      <c r="I8" s="15">
        <f>G8+H8</f>
        <v>13339.66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6613.96</v>
      </c>
      <c r="H9" s="14">
        <v>6618.35</v>
      </c>
      <c r="I9" s="15">
        <f>G9+H9</f>
        <v>13232.310000000001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175</v>
      </c>
      <c r="O9" s="16">
        <f t="shared" ref="O9:O14" si="0">N9</f>
        <v>175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10067.15</v>
      </c>
      <c r="H10" s="16">
        <v>10222.23</v>
      </c>
      <c r="I10" s="15">
        <f t="shared" ref="I10:I14" si="2">G10+H10</f>
        <v>20289.379999999997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275</v>
      </c>
      <c r="O10" s="16">
        <f t="shared" si="0"/>
        <v>275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6156.55</v>
      </c>
      <c r="H11" s="16">
        <v>6659.14</v>
      </c>
      <c r="I11" s="15">
        <f t="shared" si="2"/>
        <v>12815.69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6844.25</v>
      </c>
      <c r="H12" s="16">
        <v>6844.25</v>
      </c>
      <c r="I12" s="15">
        <f t="shared" si="2"/>
        <v>13688.5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6545.56</v>
      </c>
      <c r="H13" s="51">
        <v>6416.96</v>
      </c>
      <c r="I13" s="15">
        <f t="shared" si="2"/>
        <v>12962.52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6455.2</v>
      </c>
      <c r="H14" s="51">
        <v>5605.65</v>
      </c>
      <c r="I14" s="52">
        <f t="shared" si="2"/>
        <v>12060.849999999999</v>
      </c>
      <c r="J14" s="51">
        <v>417.8</v>
      </c>
      <c r="K14" s="51">
        <v>847.2</v>
      </c>
      <c r="L14" s="51">
        <v>10</v>
      </c>
      <c r="M14" s="51">
        <f t="shared" si="3"/>
        <v>1275</v>
      </c>
      <c r="N14" s="51">
        <v>162.5</v>
      </c>
      <c r="O14" s="51">
        <f t="shared" si="0"/>
        <v>162.5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49347.5</v>
      </c>
      <c r="H15" s="29">
        <f t="shared" si="4"/>
        <v>49041.41</v>
      </c>
      <c r="I15" s="29">
        <f t="shared" si="4"/>
        <v>98388.91</v>
      </c>
      <c r="J15" s="29">
        <f t="shared" si="4"/>
        <v>3360.8</v>
      </c>
      <c r="K15" s="29">
        <f t="shared" si="4"/>
        <v>6814.2</v>
      </c>
      <c r="L15" s="29">
        <f t="shared" si="4"/>
        <v>90</v>
      </c>
      <c r="M15" s="29">
        <f t="shared" si="4"/>
        <v>10265</v>
      </c>
      <c r="N15" s="29">
        <f t="shared" si="4"/>
        <v>1345</v>
      </c>
      <c r="O15" s="29">
        <f t="shared" si="4"/>
        <v>1345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6645.12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10265</v>
      </c>
      <c r="K16" s="34"/>
      <c r="L16" s="34"/>
      <c r="M16" s="34"/>
      <c r="N16" s="33">
        <f>N15+O15</f>
        <v>2690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6645.12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10265</v>
      </c>
      <c r="K19" s="31"/>
      <c r="L19" s="31"/>
      <c r="M19" s="31"/>
      <c r="N19" s="38">
        <f>N16</f>
        <v>2690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6645.12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57"/>
      <c r="K23" s="6"/>
      <c r="L23" s="64">
        <f>+K15+L15</f>
        <v>6904.2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57"/>
      <c r="L24" s="65">
        <f>+O15</f>
        <v>1345</v>
      </c>
    </row>
    <row r="25" spans="1:25">
      <c r="J25" s="57"/>
      <c r="L25" s="65">
        <f>+Q15</f>
        <v>700</v>
      </c>
    </row>
    <row r="26" spans="1:25">
      <c r="J26" s="57"/>
    </row>
    <row r="27" spans="1:25">
      <c r="J27" s="57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57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44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39.6">
      <c r="A6" s="63"/>
      <c r="B6" s="59"/>
      <c r="C6" s="59"/>
      <c r="D6" s="59"/>
      <c r="E6" s="59"/>
      <c r="F6" s="59"/>
      <c r="G6" s="40" t="s">
        <v>50</v>
      </c>
      <c r="H6" s="41" t="s">
        <v>51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45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39.6">
      <c r="A6" s="63"/>
      <c r="B6" s="59"/>
      <c r="C6" s="59"/>
      <c r="D6" s="59"/>
      <c r="E6" s="59"/>
      <c r="F6" s="59"/>
      <c r="G6" s="40" t="s">
        <v>54</v>
      </c>
      <c r="H6" s="41" t="s">
        <v>55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opLeftCell="B1" workbookViewId="0">
      <selection activeCell="B1"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0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46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39.6">
      <c r="A6" s="63"/>
      <c r="B6" s="59"/>
      <c r="C6" s="59"/>
      <c r="D6" s="59"/>
      <c r="E6" s="59"/>
      <c r="F6" s="59"/>
      <c r="G6" s="40" t="s">
        <v>57</v>
      </c>
      <c r="H6" s="41" t="s">
        <v>58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47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39.6">
      <c r="A6" s="63"/>
      <c r="B6" s="59"/>
      <c r="C6" s="59"/>
      <c r="D6" s="59"/>
      <c r="E6" s="59"/>
      <c r="F6" s="59"/>
      <c r="G6" s="40" t="s">
        <v>60</v>
      </c>
      <c r="H6" s="41" t="s">
        <v>61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6683.65</v>
      </c>
      <c r="H8" s="14">
        <v>6630.31</v>
      </c>
      <c r="I8" s="15">
        <f>G8+H8</f>
        <v>13313.96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183.07</v>
      </c>
      <c r="O8" s="16">
        <f>N8</f>
        <v>183.07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6758.95</v>
      </c>
      <c r="H9" s="14">
        <v>6840.53</v>
      </c>
      <c r="I9" s="15">
        <f>G9+H9</f>
        <v>13599.48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186.99</v>
      </c>
      <c r="O9" s="16">
        <f t="shared" ref="O9:O12" si="0">N9</f>
        <v>186.99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9696.61</v>
      </c>
      <c r="H10" s="16">
        <v>10312.33</v>
      </c>
      <c r="I10" s="15">
        <f t="shared" ref="I10:I12" si="2">G10+H10</f>
        <v>20008.940000000002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275.12</v>
      </c>
      <c r="O10" s="16">
        <f t="shared" si="0"/>
        <v>275.12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6608.35</v>
      </c>
      <c r="H11" s="16">
        <v>6683.65</v>
      </c>
      <c r="I11" s="15">
        <f t="shared" si="2"/>
        <v>13292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182.77</v>
      </c>
      <c r="O11" s="16">
        <f t="shared" si="0"/>
        <v>182.77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6087.98</v>
      </c>
      <c r="H12" s="16">
        <v>6171.65</v>
      </c>
      <c r="I12" s="15">
        <f t="shared" si="2"/>
        <v>12259.63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168.57</v>
      </c>
      <c r="O12" s="16">
        <f t="shared" si="0"/>
        <v>168.57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" thickBot="1">
      <c r="A13" s="26"/>
      <c r="B13" s="27"/>
      <c r="C13" s="27"/>
      <c r="D13" s="27"/>
      <c r="E13" s="28"/>
      <c r="F13" s="27"/>
      <c r="G13" s="29">
        <f t="shared" ref="G13:U13" si="4">SUM(G8:G12)</f>
        <v>35835.539999999994</v>
      </c>
      <c r="H13" s="29">
        <f t="shared" si="4"/>
        <v>36638.47</v>
      </c>
      <c r="I13" s="29">
        <f t="shared" si="4"/>
        <v>72474.010000000009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996.52</v>
      </c>
      <c r="O13" s="29">
        <f t="shared" si="4"/>
        <v>996.52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4024.1100000000006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1993.04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4024.1100000000006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1993.04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4024.1100000000006</v>
      </c>
      <c r="V17" s="38">
        <v>0</v>
      </c>
      <c r="W17" s="38">
        <f>W14</f>
        <v>0</v>
      </c>
      <c r="X17" s="39"/>
      <c r="Y17" s="6"/>
    </row>
    <row r="18" spans="1:25" ht="1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1" max="11" width="9.33203125" bestFit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48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39.6">
      <c r="A6" s="63"/>
      <c r="B6" s="59"/>
      <c r="C6" s="59"/>
      <c r="D6" s="59"/>
      <c r="E6" s="59"/>
      <c r="F6" s="59"/>
      <c r="G6" s="40" t="s">
        <v>64</v>
      </c>
      <c r="H6" s="41" t="s">
        <v>65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6703.06</v>
      </c>
      <c r="H8" s="14">
        <v>6703.06</v>
      </c>
      <c r="I8" s="15">
        <f>G8+H8</f>
        <v>13406.12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184.33</v>
      </c>
      <c r="O8" s="16">
        <f>N8</f>
        <v>184.33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6191.06</v>
      </c>
      <c r="H9" s="14">
        <v>6191.06</v>
      </c>
      <c r="I9" s="15">
        <f>G9+H9</f>
        <v>12382.12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184.55</v>
      </c>
      <c r="O9" s="16">
        <f t="shared" ref="O9:O12" si="0">N9</f>
        <v>184.55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8387.61</v>
      </c>
      <c r="H10" s="16">
        <v>9637.4</v>
      </c>
      <c r="I10" s="15">
        <f t="shared" ref="I10:I12" si="2">G10+H10</f>
        <v>18025.010000000002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247.84</v>
      </c>
      <c r="O10" s="16">
        <f t="shared" si="0"/>
        <v>247.84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6703.06</v>
      </c>
      <c r="H11" s="16">
        <v>6673.19</v>
      </c>
      <c r="I11" s="15">
        <f t="shared" si="2"/>
        <v>13376.25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184.06</v>
      </c>
      <c r="O11" s="16">
        <f t="shared" si="0"/>
        <v>184.06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6659.14</v>
      </c>
      <c r="H12" s="16">
        <v>6762.68</v>
      </c>
      <c r="I12" s="15">
        <f t="shared" si="2"/>
        <v>13421.82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184.55</v>
      </c>
      <c r="O12" s="16">
        <f t="shared" si="0"/>
        <v>184.55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0</v>
      </c>
      <c r="H13" s="51">
        <v>5707.07</v>
      </c>
      <c r="I13" s="15">
        <f t="shared" ref="I13:I14" si="4">G13+H13</f>
        <v>5707.07</v>
      </c>
      <c r="J13" s="16">
        <v>199.8</v>
      </c>
      <c r="K13" s="16">
        <v>405.2</v>
      </c>
      <c r="L13" s="16">
        <v>10</v>
      </c>
      <c r="M13" s="16">
        <f t="shared" ref="M13:M14" si="5">J13+K13+L13</f>
        <v>615</v>
      </c>
      <c r="N13" s="16">
        <v>78.47</v>
      </c>
      <c r="O13" s="16">
        <f t="shared" ref="O13:O14" si="6">N13</f>
        <v>78.47</v>
      </c>
      <c r="P13" s="16">
        <v>100</v>
      </c>
      <c r="Q13" s="16">
        <v>100</v>
      </c>
      <c r="R13" s="16">
        <v>0</v>
      </c>
      <c r="S13" s="16">
        <v>0</v>
      </c>
      <c r="T13" s="16">
        <v>484.52</v>
      </c>
      <c r="U13" s="17">
        <v>428.48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0</v>
      </c>
      <c r="H14" s="51">
        <v>6148.18</v>
      </c>
      <c r="I14" s="52">
        <f t="shared" si="4"/>
        <v>6148.18</v>
      </c>
      <c r="J14" s="51">
        <v>218</v>
      </c>
      <c r="K14" s="51">
        <v>442</v>
      </c>
      <c r="L14" s="51">
        <v>10</v>
      </c>
      <c r="M14" s="51">
        <f t="shared" si="5"/>
        <v>670</v>
      </c>
      <c r="N14" s="51">
        <v>84.54</v>
      </c>
      <c r="O14" s="51">
        <f t="shared" si="6"/>
        <v>84.54</v>
      </c>
      <c r="P14" s="51">
        <v>100</v>
      </c>
      <c r="Q14" s="51">
        <v>100</v>
      </c>
      <c r="R14" s="51"/>
      <c r="S14" s="51"/>
      <c r="T14" s="51"/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7">SUM(G8:G14)</f>
        <v>34643.930000000008</v>
      </c>
      <c r="H15" s="29">
        <f t="shared" si="7"/>
        <v>47822.64</v>
      </c>
      <c r="I15" s="29">
        <f t="shared" si="7"/>
        <v>82466.570000000007</v>
      </c>
      <c r="J15" s="29">
        <f t="shared" si="7"/>
        <v>2924.8</v>
      </c>
      <c r="K15" s="29">
        <f t="shared" si="7"/>
        <v>5930.2</v>
      </c>
      <c r="L15" s="29">
        <f t="shared" si="7"/>
        <v>90</v>
      </c>
      <c r="M15" s="29">
        <f t="shared" si="7"/>
        <v>8945</v>
      </c>
      <c r="N15" s="29">
        <f t="shared" si="7"/>
        <v>1148.3399999999999</v>
      </c>
      <c r="O15" s="29">
        <f t="shared" si="7"/>
        <v>1148.3399999999999</v>
      </c>
      <c r="P15" s="29">
        <f t="shared" si="7"/>
        <v>700</v>
      </c>
      <c r="Q15" s="29">
        <f t="shared" si="7"/>
        <v>700</v>
      </c>
      <c r="R15" s="29">
        <f t="shared" si="7"/>
        <v>0</v>
      </c>
      <c r="S15" s="29">
        <f t="shared" si="7"/>
        <v>9052.4500000000007</v>
      </c>
      <c r="T15" s="29">
        <f t="shared" si="7"/>
        <v>5329.9699999999993</v>
      </c>
      <c r="U15" s="29">
        <f t="shared" si="7"/>
        <v>4452.59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8945</v>
      </c>
      <c r="K16" s="34"/>
      <c r="L16" s="34"/>
      <c r="M16" s="34"/>
      <c r="N16" s="33">
        <f>N15+O15</f>
        <v>2296.6799999999998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5329.9699999999993</v>
      </c>
      <c r="U16" s="33">
        <f>U15</f>
        <v>4452.59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8945</v>
      </c>
      <c r="K19" s="31"/>
      <c r="L19" s="31"/>
      <c r="M19" s="31"/>
      <c r="N19" s="38">
        <f>N16</f>
        <v>2296.6799999999998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5329.9699999999993</v>
      </c>
      <c r="U19" s="38">
        <f>U16</f>
        <v>4452.59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49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26.4">
      <c r="A6" s="63"/>
      <c r="B6" s="59"/>
      <c r="C6" s="59"/>
      <c r="D6" s="59"/>
      <c r="E6" s="59"/>
      <c r="F6" s="59"/>
      <c r="G6" s="40" t="s">
        <v>68</v>
      </c>
      <c r="H6" s="41" t="s">
        <v>69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6875.8499999999995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6875.8499999999995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6875.8499999999995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54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26.4">
      <c r="A6" s="63"/>
      <c r="B6" s="59"/>
      <c r="C6" s="59"/>
      <c r="D6" s="59"/>
      <c r="E6" s="59"/>
      <c r="F6" s="59"/>
      <c r="G6" s="40" t="s">
        <v>71</v>
      </c>
      <c r="H6" s="41" t="s">
        <v>72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8121.7599999999993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8121.7599999999993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8121.7599999999993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4.4"/>
  <cols>
    <col min="1" max="1" width="4" customWidth="1"/>
    <col min="2" max="2" width="22.109375" customWidth="1"/>
    <col min="3" max="3" width="16.6640625" hidden="1" customWidth="1"/>
    <col min="4" max="4" width="12.109375" hidden="1" customWidth="1"/>
    <col min="5" max="5" width="16" hidden="1" customWidth="1"/>
    <col min="6" max="6" width="16.33203125" hidden="1" customWidth="1"/>
    <col min="7" max="7" width="12.6640625" customWidth="1"/>
    <col min="8" max="9" width="12.33203125" customWidth="1"/>
    <col min="10" max="10" width="10.33203125" customWidth="1"/>
    <col min="11" max="11" width="9.33203125" bestFit="1" customWidth="1"/>
    <col min="13" max="13" width="11.6640625" customWidth="1"/>
    <col min="18" max="18" width="9.109375" hidden="1" customWidth="1"/>
    <col min="19" max="19" width="10.109375" customWidth="1"/>
    <col min="20" max="21" width="9.33203125" bestFit="1" customWidth="1"/>
    <col min="22" max="22" width="9.10937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2"/>
      <c r="B5" s="58" t="s">
        <v>2</v>
      </c>
      <c r="C5" s="58" t="s">
        <v>3</v>
      </c>
      <c r="D5" s="58" t="s">
        <v>4</v>
      </c>
      <c r="E5" s="58" t="s">
        <v>5</v>
      </c>
      <c r="F5" s="58" t="s">
        <v>6</v>
      </c>
      <c r="G5" s="58" t="s">
        <v>7</v>
      </c>
      <c r="H5" s="58"/>
      <c r="I5" s="58" t="s">
        <v>8</v>
      </c>
      <c r="J5" s="58" t="s">
        <v>9</v>
      </c>
      <c r="K5" s="58"/>
      <c r="L5" s="58"/>
      <c r="M5" s="55"/>
      <c r="N5" s="58" t="s">
        <v>10</v>
      </c>
      <c r="O5" s="58"/>
      <c r="P5" s="58" t="s">
        <v>11</v>
      </c>
      <c r="Q5" s="58"/>
      <c r="R5" s="58" t="s">
        <v>12</v>
      </c>
      <c r="S5" s="58" t="s">
        <v>13</v>
      </c>
      <c r="T5" s="58" t="s">
        <v>14</v>
      </c>
      <c r="U5" s="58" t="s">
        <v>15</v>
      </c>
      <c r="V5" s="60" t="s">
        <v>16</v>
      </c>
      <c r="W5" s="58" t="s">
        <v>43</v>
      </c>
      <c r="X5" s="39"/>
      <c r="Y5" s="6"/>
    </row>
    <row r="6" spans="1:25" ht="26.4">
      <c r="A6" s="63"/>
      <c r="B6" s="59"/>
      <c r="C6" s="59"/>
      <c r="D6" s="59"/>
      <c r="E6" s="59"/>
      <c r="F6" s="59"/>
      <c r="G6" s="40" t="s">
        <v>74</v>
      </c>
      <c r="H6" s="41" t="s">
        <v>75</v>
      </c>
      <c r="I6" s="59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9"/>
      <c r="S6" s="59"/>
      <c r="T6" s="59"/>
      <c r="U6" s="59"/>
      <c r="V6" s="61"/>
      <c r="W6" s="59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6668.55</v>
      </c>
      <c r="I8" s="15">
        <f>G8+H8</f>
        <v>13368.48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6687.38</v>
      </c>
      <c r="I9" s="15">
        <f>G9+H9</f>
        <v>12949.560000000001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157.5</v>
      </c>
      <c r="O9" s="16">
        <f t="shared" ref="O9:O14" si="0">N9</f>
        <v>157.5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10532.02</v>
      </c>
      <c r="I10" s="15">
        <f t="shared" ref="I10:I14" si="2">G10+H10</f>
        <v>19877.96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262.5</v>
      </c>
      <c r="O10" s="16">
        <f t="shared" si="0"/>
        <v>262.5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6674.83</v>
      </c>
      <c r="I11" s="15">
        <f t="shared" si="2"/>
        <v>13269.130000000001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6856.8</v>
      </c>
      <c r="I12" s="15">
        <f t="shared" si="2"/>
        <v>13563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6798.54</v>
      </c>
      <c r="I13" s="15">
        <f t="shared" si="2"/>
        <v>12983.33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6715.03</v>
      </c>
      <c r="I14" s="52">
        <f t="shared" si="2"/>
        <v>12897.72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50933.15</v>
      </c>
      <c r="I15" s="29">
        <f t="shared" si="4"/>
        <v>98909.180000000008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1321.69</v>
      </c>
      <c r="O15" s="29">
        <f t="shared" si="4"/>
        <v>1321.69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6645.12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2643.38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6645.12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2643.38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6645.12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9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January 2018</vt:lpstr>
      <vt:lpstr>February2018</vt:lpstr>
      <vt:lpstr>March2018</vt:lpstr>
      <vt:lpstr>April2018</vt:lpstr>
      <vt:lpstr>May2018</vt:lpstr>
      <vt:lpstr>June 2018</vt:lpstr>
      <vt:lpstr>July2018</vt:lpstr>
      <vt:lpstr>Aug2018</vt:lpstr>
      <vt:lpstr>Sept2018</vt:lpstr>
      <vt:lpstr>Oct2018</vt:lpstr>
      <vt:lpstr>'Aug2018'!Print_Area</vt:lpstr>
      <vt:lpstr>'June 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2018-10-01T00:32:36Z</cp:lastPrinted>
  <dcterms:created xsi:type="dcterms:W3CDTF">2017-02-01T07:47:19Z</dcterms:created>
  <dcterms:modified xsi:type="dcterms:W3CDTF">2019-02-20T22:08:50Z</dcterms:modified>
</cp:coreProperties>
</file>