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785" yWindow="0" windowWidth="7620" windowHeight="7695" activeTab="1"/>
  </bookViews>
  <sheets>
    <sheet name="Royalty &amp; Accounting Payables" sheetId="56" r:id="rId1"/>
    <sheet name="Supplier" sheetId="57" r:id="rId2"/>
  </sheets>
  <definedNames>
    <definedName name="_xlnm.Print_Area" localSheetId="0">'Royalty &amp; Accounting Payables'!$A$2:$G$40</definedName>
  </definedNames>
  <calcPr calcId="124519" concurrentCalc="0"/>
</workbook>
</file>

<file path=xl/calcChain.xml><?xml version="1.0" encoding="utf-8"?>
<calcChain xmlns="http://schemas.openxmlformats.org/spreadsheetml/2006/main">
  <c r="G89" i="57"/>
  <c r="F17" i="56"/>
  <c r="E17"/>
  <c r="F31" l="1"/>
  <c r="E31"/>
  <c r="D76" i="57"/>
  <c r="G80"/>
  <c r="G76" l="1"/>
  <c r="G81"/>
  <c r="J22"/>
  <c r="J76"/>
  <c r="G82"/>
  <c r="Q76" l="1"/>
  <c r="G84"/>
  <c r="M76"/>
  <c r="G83"/>
  <c r="G88" l="1"/>
  <c r="E7" i="56"/>
  <c r="G91" i="57"/>
  <c r="E8" i="56"/>
  <c r="E9"/>
  <c r="E10"/>
  <c r="E11"/>
  <c r="E12"/>
  <c r="E13"/>
  <c r="E14"/>
  <c r="E15"/>
  <c r="E16"/>
  <c r="E21"/>
  <c r="E22"/>
  <c r="E23"/>
  <c r="E24"/>
  <c r="E25"/>
  <c r="E26"/>
  <c r="E27"/>
  <c r="E28"/>
  <c r="E29"/>
  <c r="E30"/>
  <c r="E34"/>
  <c r="E37" l="1"/>
</calcChain>
</file>

<file path=xl/sharedStrings.xml><?xml version="1.0" encoding="utf-8"?>
<sst xmlns="http://schemas.openxmlformats.org/spreadsheetml/2006/main" count="110" uniqueCount="57">
  <si>
    <t>CHECK NO</t>
  </si>
  <si>
    <t>CV #</t>
  </si>
  <si>
    <t>AMOUNT</t>
  </si>
  <si>
    <t xml:space="preserve">  TOTAL</t>
  </si>
  <si>
    <t>PREPARED BY:</t>
  </si>
  <si>
    <t>Marie Sosa</t>
  </si>
  <si>
    <t>Fortune Gas Corporation</t>
  </si>
  <si>
    <t>JMK Seafoods &amp; Meat Dealer</t>
  </si>
  <si>
    <t>Paperous Enterprises</t>
  </si>
  <si>
    <t>Fernando Sampaga</t>
  </si>
  <si>
    <t>Q &amp; H Foods Inc</t>
  </si>
  <si>
    <t>Kutz Trading</t>
  </si>
  <si>
    <t>Lulubee Corporation</t>
  </si>
  <si>
    <t>Manila Bambi Foods Company</t>
  </si>
  <si>
    <t>RMLO Trading</t>
  </si>
  <si>
    <t>Global Beer Zero Inc</t>
  </si>
  <si>
    <t>ASC Enterprises</t>
  </si>
  <si>
    <t>SUMMARY OF PAYABLES</t>
  </si>
  <si>
    <t>Invoice Number</t>
  </si>
  <si>
    <t>Commissary</t>
  </si>
  <si>
    <t>SUPPLIER'S</t>
  </si>
  <si>
    <t>COMPANY TOSHCO INC&gt;</t>
  </si>
  <si>
    <t>Streets Corporation</t>
  </si>
  <si>
    <t>ROYALTY</t>
  </si>
  <si>
    <t>Month</t>
  </si>
  <si>
    <t>Marketing</t>
  </si>
  <si>
    <t>Royalty</t>
  </si>
  <si>
    <t>Total Amount</t>
  </si>
  <si>
    <t>Management Fee</t>
  </si>
  <si>
    <t>Messenger Fee</t>
  </si>
  <si>
    <t>JMK</t>
  </si>
  <si>
    <t>Cabutad</t>
  </si>
  <si>
    <t>FOR THE MONTH OF OCTOBER  2018</t>
  </si>
  <si>
    <t>INVOICE DATE</t>
  </si>
  <si>
    <t>Other Supplier</t>
  </si>
  <si>
    <t>PAYEE NAME</t>
  </si>
  <si>
    <t>Kelgene Enterprises</t>
  </si>
  <si>
    <t>Vic &amp; Vegetable Dealer</t>
  </si>
  <si>
    <t>Phoenix Royal Trading</t>
  </si>
  <si>
    <t>The Greenery</t>
  </si>
  <si>
    <t>Consolidated Dairy Frozen</t>
  </si>
  <si>
    <t>Epangela Tosh Food Corp</t>
  </si>
  <si>
    <t>E Blue holdings</t>
  </si>
  <si>
    <t>Equilibrium Intertrade</t>
  </si>
  <si>
    <t>Global Pacific Distribution</t>
  </si>
  <si>
    <t>Mamlakah Food Inc</t>
  </si>
  <si>
    <t xml:space="preserve">Pepsi Cola Products </t>
  </si>
  <si>
    <t>San Miguel Brewery</t>
  </si>
  <si>
    <t>Vic &amp; Baby</t>
  </si>
  <si>
    <t>Sampaga</t>
  </si>
  <si>
    <t>Royalty &amp; Accounting</t>
  </si>
  <si>
    <t>Total Supplier</t>
  </si>
  <si>
    <t>Paid 10/12</t>
  </si>
  <si>
    <t>Summary of suppliers</t>
  </si>
  <si>
    <t>Silver Star</t>
  </si>
  <si>
    <t>Brilliant Marketing</t>
  </si>
  <si>
    <t>Mitoni Business Ventures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</si>
</sst>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  <numFmt numFmtId="165" formatCode="_(* #,##0.00_);_(* \(#,##0.00\);_(* \-??_);_(@_)"/>
    <numFmt numFmtId="166" formatCode="0.0"/>
  </numFmts>
  <fonts count="12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9"/>
      <name val="Bookman Old Style"/>
      <family val="1"/>
    </font>
    <font>
      <b/>
      <i/>
      <sz val="16"/>
      <name val="Helv"/>
    </font>
    <font>
      <sz val="10"/>
      <color indexed="72"/>
      <name val="Arial"/>
      <family val="2"/>
    </font>
    <font>
      <b/>
      <sz val="8"/>
      <name val="Arial Rounded MT Bold"/>
      <family val="2"/>
    </font>
    <font>
      <b/>
      <sz val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/>
    <xf numFmtId="165" fontId="1" fillId="0" borderId="0"/>
    <xf numFmtId="0" fontId="1" fillId="0" borderId="0"/>
    <xf numFmtId="38" fontId="3" fillId="2" borderId="0" applyNumberFormat="0" applyBorder="0" applyAlignment="0" applyProtection="0"/>
    <xf numFmtId="10" fontId="3" fillId="3" borderId="1" applyNumberFormat="0" applyBorder="0" applyAlignment="0" applyProtection="0"/>
    <xf numFmtId="166" fontId="4" fillId="0" borderId="1" applyNumberFormat="0">
      <alignment horizontal="center" vertical="center" wrapText="1"/>
    </xf>
    <xf numFmtId="0" fontId="3" fillId="0" borderId="1" applyNumberFormat="0">
      <alignment horizontal="center" vertical="center" wrapText="1"/>
    </xf>
    <xf numFmtId="164" fontId="5" fillId="0" borderId="0"/>
    <xf numFmtId="0" fontId="1" fillId="0" borderId="0"/>
    <xf numFmtId="0" fontId="1" fillId="0" borderId="0"/>
    <xf numFmtId="0" fontId="10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7" fillId="0" borderId="1" applyNumberFormat="0" applyAlignment="0">
      <alignment horizontal="right" vertical="center" wrapText="1"/>
    </xf>
  </cellStyleXfs>
  <cellXfs count="57">
    <xf numFmtId="0" fontId="0" fillId="0" borderId="0" xfId="0"/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1" xfId="24" applyFont="1" applyFill="1" applyBorder="1" applyAlignment="1">
      <alignment horizontal="left"/>
    </xf>
    <xf numFmtId="14" fontId="3" fillId="0" borderId="0" xfId="24" applyNumberFormat="1" applyFont="1" applyFill="1" applyBorder="1" applyAlignment="1">
      <alignment horizontal="center"/>
    </xf>
    <xf numFmtId="0" fontId="3" fillId="0" borderId="0" xfId="24" applyFont="1" applyFill="1" applyBorder="1" applyAlignment="1">
      <alignment horizontal="center"/>
    </xf>
    <xf numFmtId="0" fontId="3" fillId="0" borderId="0" xfId="24" applyFont="1" applyFill="1" applyBorder="1" applyAlignment="1">
      <alignment horizontal="left"/>
    </xf>
    <xf numFmtId="43" fontId="3" fillId="0" borderId="0" xfId="4" applyFont="1" applyFill="1" applyBorder="1"/>
    <xf numFmtId="0" fontId="3" fillId="0" borderId="0" xfId="0" applyFont="1" applyFill="1" applyAlignment="1">
      <alignment horizontal="center"/>
    </xf>
    <xf numFmtId="0" fontId="8" fillId="0" borderId="0" xfId="0" applyFont="1" applyFill="1" applyAlignment="1">
      <alignment horizontal="right"/>
    </xf>
    <xf numFmtId="43" fontId="8" fillId="0" borderId="0" xfId="1" applyFont="1" applyFill="1"/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43" fontId="3" fillId="0" borderId="0" xfId="1" applyFont="1" applyFill="1"/>
    <xf numFmtId="0" fontId="3" fillId="0" borderId="2" xfId="24" applyFont="1" applyFill="1" applyBorder="1" applyAlignment="1">
      <alignment horizontal="center"/>
    </xf>
    <xf numFmtId="0" fontId="3" fillId="0" borderId="2" xfId="24" applyFont="1" applyFill="1" applyBorder="1" applyAlignment="1">
      <alignment horizontal="left"/>
    </xf>
    <xf numFmtId="43" fontId="3" fillId="0" borderId="3" xfId="4" applyFont="1" applyFill="1" applyBorder="1"/>
    <xf numFmtId="0" fontId="8" fillId="0" borderId="4" xfId="0" applyFont="1" applyFill="1" applyBorder="1" applyAlignment="1">
      <alignment horizontal="center"/>
    </xf>
    <xf numFmtId="0" fontId="8" fillId="0" borderId="0" xfId="0" applyFont="1" applyFill="1" applyAlignment="1"/>
    <xf numFmtId="0" fontId="3" fillId="0" borderId="5" xfId="24" applyFont="1" applyFill="1" applyBorder="1" applyAlignment="1">
      <alignment horizontal="center"/>
    </xf>
    <xf numFmtId="43" fontId="3" fillId="0" borderId="6" xfId="4" applyFont="1" applyFill="1" applyBorder="1"/>
    <xf numFmtId="0" fontId="8" fillId="0" borderId="0" xfId="24" applyFont="1" applyFill="1" applyBorder="1" applyAlignment="1">
      <alignment horizontal="left"/>
    </xf>
    <xf numFmtId="43" fontId="9" fillId="4" borderId="0" xfId="4" applyFont="1" applyFill="1" applyBorder="1"/>
    <xf numFmtId="14" fontId="3" fillId="0" borderId="7" xfId="24" applyNumberFormat="1" applyFont="1" applyFill="1" applyBorder="1" applyAlignment="1">
      <alignment horizontal="center"/>
    </xf>
    <xf numFmtId="0" fontId="8" fillId="5" borderId="0" xfId="0" applyFont="1" applyFill="1" applyBorder="1" applyAlignment="1">
      <alignment horizontal="left"/>
    </xf>
    <xf numFmtId="43" fontId="3" fillId="0" borderId="0" xfId="0" applyNumberFormat="1" applyFont="1" applyFill="1"/>
    <xf numFmtId="0" fontId="8" fillId="0" borderId="8" xfId="0" applyFont="1" applyFill="1" applyBorder="1" applyAlignment="1">
      <alignment horizontal="center"/>
    </xf>
    <xf numFmtId="0" fontId="11" fillId="0" borderId="5" xfId="24" applyFont="1" applyFill="1" applyBorder="1" applyAlignment="1">
      <alignment horizontal="center"/>
    </xf>
    <xf numFmtId="0" fontId="3" fillId="0" borderId="9" xfId="24" applyFont="1" applyFill="1" applyBorder="1" applyAlignment="1">
      <alignment horizontal="left"/>
    </xf>
    <xf numFmtId="16" fontId="3" fillId="0" borderId="5" xfId="24" applyNumberFormat="1" applyFont="1" applyFill="1" applyBorder="1" applyAlignment="1">
      <alignment horizontal="center"/>
    </xf>
    <xf numFmtId="0" fontId="3" fillId="0" borderId="10" xfId="24" applyFont="1" applyFill="1" applyBorder="1" applyAlignment="1">
      <alignment horizontal="left"/>
    </xf>
    <xf numFmtId="43" fontId="3" fillId="0" borderId="0" xfId="0" applyNumberFormat="1" applyFont="1" applyFill="1" applyAlignment="1">
      <alignment horizontal="left"/>
    </xf>
    <xf numFmtId="43" fontId="3" fillId="0" borderId="0" xfId="1" applyFont="1" applyFill="1" applyAlignment="1">
      <alignment horizontal="right"/>
    </xf>
    <xf numFmtId="16" fontId="8" fillId="0" borderId="5" xfId="24" applyNumberFormat="1" applyFont="1" applyFill="1" applyBorder="1" applyAlignment="1">
      <alignment horizontal="center"/>
    </xf>
    <xf numFmtId="43" fontId="8" fillId="0" borderId="6" xfId="4" applyFont="1" applyFill="1" applyBorder="1" applyAlignment="1">
      <alignment horizontal="center"/>
    </xf>
    <xf numFmtId="14" fontId="3" fillId="0" borderId="5" xfId="24" applyNumberFormat="1" applyFont="1" applyFill="1" applyBorder="1" applyAlignment="1">
      <alignment horizontal="center"/>
    </xf>
    <xf numFmtId="43" fontId="3" fillId="0" borderId="1" xfId="1" applyFont="1" applyFill="1" applyBorder="1" applyAlignment="1">
      <alignment horizontal="left"/>
    </xf>
    <xf numFmtId="43" fontId="3" fillId="0" borderId="9" xfId="1" applyFont="1" applyFill="1" applyBorder="1" applyAlignment="1">
      <alignment horizontal="left"/>
    </xf>
    <xf numFmtId="43" fontId="3" fillId="0" borderId="5" xfId="1" applyFont="1" applyFill="1" applyBorder="1" applyAlignment="1">
      <alignment horizontal="left"/>
    </xf>
    <xf numFmtId="0" fontId="8" fillId="0" borderId="5" xfId="24" applyFont="1" applyFill="1" applyBorder="1" applyAlignment="1">
      <alignment horizontal="center"/>
    </xf>
    <xf numFmtId="43" fontId="8" fillId="0" borderId="5" xfId="1" applyFont="1" applyFill="1" applyBorder="1" applyAlignment="1">
      <alignment horizontal="center"/>
    </xf>
    <xf numFmtId="43" fontId="8" fillId="0" borderId="9" xfId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43" fontId="8" fillId="0" borderId="1" xfId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3" fontId="3" fillId="0" borderId="0" xfId="1" applyFont="1" applyFill="1" applyBorder="1"/>
    <xf numFmtId="14" fontId="3" fillId="0" borderId="12" xfId="24" applyNumberFormat="1" applyFont="1" applyFill="1" applyBorder="1" applyAlignment="1">
      <alignment horizontal="center"/>
    </xf>
    <xf numFmtId="0" fontId="3" fillId="0" borderId="11" xfId="24" applyFont="1" applyFill="1" applyBorder="1" applyAlignment="1">
      <alignment horizontal="center"/>
    </xf>
    <xf numFmtId="43" fontId="3" fillId="0" borderId="13" xfId="4" applyFont="1" applyFill="1" applyBorder="1"/>
    <xf numFmtId="14" fontId="3" fillId="0" borderId="1" xfId="24" applyNumberFormat="1" applyFont="1" applyFill="1" applyBorder="1" applyAlignment="1">
      <alignment horizontal="center"/>
    </xf>
    <xf numFmtId="43" fontId="3" fillId="0" borderId="1" xfId="4" applyFont="1" applyFill="1" applyBorder="1"/>
    <xf numFmtId="0" fontId="9" fillId="0" borderId="0" xfId="24" applyFont="1" applyFill="1" applyBorder="1" applyAlignment="1">
      <alignment horizontal="left"/>
    </xf>
    <xf numFmtId="43" fontId="3" fillId="0" borderId="9" xfId="1" applyFont="1" applyFill="1" applyBorder="1" applyAlignment="1">
      <alignment horizontal="center"/>
    </xf>
    <xf numFmtId="0" fontId="8" fillId="0" borderId="0" xfId="0" applyFont="1" applyFill="1"/>
    <xf numFmtId="43" fontId="8" fillId="0" borderId="0" xfId="0" applyNumberFormat="1" applyFont="1" applyFill="1"/>
  </cellXfs>
  <cellStyles count="43">
    <cellStyle name="Comma" xfId="1" builtinId="3"/>
    <cellStyle name="Comma 2" xfId="2"/>
    <cellStyle name="Comma 2 2" xfId="3"/>
    <cellStyle name="Comma 2 2 2" xfId="4"/>
    <cellStyle name="Comma 2 3" xfId="5"/>
    <cellStyle name="Comma 2 4" xfId="6"/>
    <cellStyle name="Comma 2_Antipolo Payroll November '12" xfId="7"/>
    <cellStyle name="Comma 3" xfId="8"/>
    <cellStyle name="Comma 4" xfId="9"/>
    <cellStyle name="Comma 5" xfId="10"/>
    <cellStyle name="Comma 5 2" xfId="11"/>
    <cellStyle name="Comma 5 3" xfId="12"/>
    <cellStyle name="Comma 6" xfId="13"/>
    <cellStyle name="Currency 2" xfId="14"/>
    <cellStyle name="Excel Built-in Comma" xfId="15"/>
    <cellStyle name="Excel Built-in Comma 2" xfId="16"/>
    <cellStyle name="Excel Built-in Normal" xfId="17"/>
    <cellStyle name="Grey" xfId="18"/>
    <cellStyle name="Input [yellow]" xfId="19"/>
    <cellStyle name="ITEM" xfId="20"/>
    <cellStyle name="ITEM DETAILS" xfId="21"/>
    <cellStyle name="Normal" xfId="0" builtinId="0"/>
    <cellStyle name="Normal - Style1" xfId="22"/>
    <cellStyle name="Normal 2" xfId="23"/>
    <cellStyle name="Normal 2 2" xfId="24"/>
    <cellStyle name="Normal 2 3" xfId="25"/>
    <cellStyle name="Normal 2 4" xfId="26"/>
    <cellStyle name="Normal 2 5" xfId="27"/>
    <cellStyle name="Normal 2_Antipolo Payroll November '12" xfId="28"/>
    <cellStyle name="Normal 3" xfId="29"/>
    <cellStyle name="Normal 3 2" xfId="30"/>
    <cellStyle name="Normal 3 2 2" xfId="31"/>
    <cellStyle name="Normal 3 3" xfId="32"/>
    <cellStyle name="Normal 4" xfId="33"/>
    <cellStyle name="Normal 5" xfId="34"/>
    <cellStyle name="Normal 5 2" xfId="35"/>
    <cellStyle name="Normal 6" xfId="36"/>
    <cellStyle name="Normal 7" xfId="37"/>
    <cellStyle name="Normal 8" xfId="38"/>
    <cellStyle name="Normal 8 2" xfId="39"/>
    <cellStyle name="Percent [2]" xfId="40"/>
    <cellStyle name="Percent 2" xfId="41"/>
    <cellStyle name="SUB ITEM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opLeftCell="A13" workbookViewId="0">
      <selection activeCell="F17" sqref="F17:F31"/>
    </sheetView>
  </sheetViews>
  <sheetFormatPr defaultRowHeight="11.25"/>
  <cols>
    <col min="1" max="1" width="30.28515625" style="9" customWidth="1"/>
    <col min="2" max="2" width="13" style="9" hidden="1" customWidth="1"/>
    <col min="3" max="3" width="16.5703125" style="13" customWidth="1"/>
    <col min="4" max="4" width="16.85546875" style="13" customWidth="1"/>
    <col min="5" max="5" width="16" style="14" customWidth="1"/>
    <col min="6" max="6" width="11.140625" style="3" customWidth="1"/>
    <col min="7" max="7" width="12.140625" style="3" customWidth="1"/>
    <col min="8" max="9" width="9.140625" style="3"/>
    <col min="10" max="10" width="27.42578125" style="3" customWidth="1"/>
    <col min="11" max="11" width="15.140625" style="3" customWidth="1"/>
    <col min="12" max="16384" width="9.140625" style="3"/>
  </cols>
  <sheetData>
    <row r="1" spans="1:8" s="19" customFormat="1">
      <c r="A1" s="1"/>
      <c r="B1" s="1"/>
      <c r="C1" s="1"/>
      <c r="D1" s="1"/>
      <c r="E1" s="1"/>
      <c r="F1" s="1"/>
      <c r="G1" s="1"/>
      <c r="H1" s="1"/>
    </row>
    <row r="2" spans="1:8" s="19" customFormat="1">
      <c r="A2" s="1" t="s">
        <v>17</v>
      </c>
      <c r="B2" s="1"/>
      <c r="C2" s="1"/>
      <c r="D2" s="1"/>
      <c r="E2" s="1"/>
      <c r="F2" s="1"/>
      <c r="G2" s="1"/>
      <c r="H2" s="1"/>
    </row>
    <row r="3" spans="1:8" s="19" customFormat="1">
      <c r="A3" s="1"/>
      <c r="B3" s="1"/>
      <c r="C3" s="1"/>
      <c r="D3" s="1"/>
      <c r="E3" s="1"/>
      <c r="F3" s="1"/>
      <c r="G3" s="1"/>
      <c r="H3" s="1"/>
    </row>
    <row r="4" spans="1:8" ht="12" thickBot="1">
      <c r="A4" s="14" t="s">
        <v>23</v>
      </c>
      <c r="B4" s="14"/>
    </row>
    <row r="5" spans="1:8" s="2" customFormat="1" ht="12" thickBot="1">
      <c r="A5" s="18" t="s">
        <v>24</v>
      </c>
      <c r="B5" s="18" t="s">
        <v>18</v>
      </c>
      <c r="C5" s="18" t="s">
        <v>25</v>
      </c>
      <c r="D5" s="27" t="s">
        <v>26</v>
      </c>
      <c r="E5" s="35" t="s">
        <v>27</v>
      </c>
    </row>
    <row r="6" spans="1:8">
      <c r="A6" s="36">
        <v>43040</v>
      </c>
      <c r="B6" s="28"/>
      <c r="C6" s="45" t="s">
        <v>52</v>
      </c>
      <c r="D6" s="54" t="s">
        <v>52</v>
      </c>
      <c r="E6" s="21">
        <v>0</v>
      </c>
    </row>
    <row r="7" spans="1:8">
      <c r="A7" s="36">
        <v>43070</v>
      </c>
      <c r="B7" s="20"/>
      <c r="C7" s="37">
        <v>18923.55</v>
      </c>
      <c r="D7" s="54" t="s">
        <v>52</v>
      </c>
      <c r="E7" s="21">
        <f>C7</f>
        <v>18923.55</v>
      </c>
    </row>
    <row r="8" spans="1:8">
      <c r="A8" s="36">
        <v>43101</v>
      </c>
      <c r="B8" s="30"/>
      <c r="C8" s="37">
        <v>16286.06</v>
      </c>
      <c r="D8" s="38">
        <v>40715.15</v>
      </c>
      <c r="E8" s="21">
        <f t="shared" ref="E8:E17" si="0">C8+D8</f>
        <v>57001.21</v>
      </c>
      <c r="F8" s="26"/>
    </row>
    <row r="9" spans="1:8">
      <c r="A9" s="36">
        <v>43132</v>
      </c>
      <c r="B9" s="20"/>
      <c r="C9" s="37">
        <v>16260.44</v>
      </c>
      <c r="D9" s="38">
        <v>40651.089999999997</v>
      </c>
      <c r="E9" s="21">
        <f t="shared" si="0"/>
        <v>56911.53</v>
      </c>
    </row>
    <row r="10" spans="1:8">
      <c r="A10" s="36">
        <v>43160</v>
      </c>
      <c r="B10" s="30"/>
      <c r="C10" s="37">
        <v>17289.27</v>
      </c>
      <c r="D10" s="38">
        <v>43223.17</v>
      </c>
      <c r="E10" s="21">
        <f t="shared" si="0"/>
        <v>60512.44</v>
      </c>
    </row>
    <row r="11" spans="1:8">
      <c r="A11" s="36">
        <v>43191</v>
      </c>
      <c r="B11" s="20"/>
      <c r="C11" s="37">
        <v>14580.55</v>
      </c>
      <c r="D11" s="38">
        <v>36451.370000000003</v>
      </c>
      <c r="E11" s="21">
        <f t="shared" si="0"/>
        <v>51031.92</v>
      </c>
    </row>
    <row r="12" spans="1:8">
      <c r="A12" s="36">
        <v>43221</v>
      </c>
      <c r="B12" s="20"/>
      <c r="C12" s="37">
        <v>13228.83</v>
      </c>
      <c r="D12" s="38">
        <v>33072.089999999997</v>
      </c>
      <c r="E12" s="21">
        <f t="shared" si="0"/>
        <v>46300.92</v>
      </c>
    </row>
    <row r="13" spans="1:8">
      <c r="A13" s="36">
        <v>43252</v>
      </c>
      <c r="B13" s="20"/>
      <c r="C13" s="37">
        <v>13567.64</v>
      </c>
      <c r="D13" s="38">
        <v>33919.089999999997</v>
      </c>
      <c r="E13" s="21">
        <f t="shared" si="0"/>
        <v>47486.729999999996</v>
      </c>
    </row>
    <row r="14" spans="1:8">
      <c r="A14" s="36">
        <v>43282</v>
      </c>
      <c r="B14" s="20"/>
      <c r="C14" s="37">
        <v>13797.77</v>
      </c>
      <c r="D14" s="38">
        <v>34494.42</v>
      </c>
      <c r="E14" s="21">
        <f t="shared" si="0"/>
        <v>48292.19</v>
      </c>
      <c r="F14" s="26"/>
    </row>
    <row r="15" spans="1:8">
      <c r="A15" s="36">
        <v>43313</v>
      </c>
      <c r="B15" s="20"/>
      <c r="C15" s="39">
        <v>15679.91</v>
      </c>
      <c r="D15" s="38">
        <v>39199.769999999997</v>
      </c>
      <c r="E15" s="21">
        <f t="shared" si="0"/>
        <v>54879.679999999993</v>
      </c>
      <c r="F15" s="26"/>
    </row>
    <row r="16" spans="1:8">
      <c r="A16" s="36">
        <v>43344</v>
      </c>
      <c r="B16" s="20"/>
      <c r="C16" s="39">
        <v>17314.38</v>
      </c>
      <c r="D16" s="38">
        <v>43285.96</v>
      </c>
      <c r="E16" s="21">
        <f t="shared" si="0"/>
        <v>60600.34</v>
      </c>
      <c r="F16" s="26"/>
    </row>
    <row r="17" spans="1:6">
      <c r="A17" s="36">
        <v>43374</v>
      </c>
      <c r="B17" s="20"/>
      <c r="C17" s="39">
        <v>18058.39</v>
      </c>
      <c r="D17" s="38">
        <v>45145.98</v>
      </c>
      <c r="E17" s="21">
        <f t="shared" si="0"/>
        <v>63204.37</v>
      </c>
      <c r="F17" s="26">
        <f>SUM(E7:E17)</f>
        <v>565144.87999999989</v>
      </c>
    </row>
    <row r="18" spans="1:6">
      <c r="A18" s="30"/>
      <c r="B18" s="20"/>
      <c r="C18" s="39"/>
      <c r="D18" s="38"/>
      <c r="E18" s="21"/>
    </row>
    <row r="19" spans="1:6">
      <c r="A19" s="30"/>
      <c r="B19" s="20"/>
      <c r="C19" s="39"/>
      <c r="D19" s="38"/>
      <c r="E19" s="21"/>
    </row>
    <row r="20" spans="1:6">
      <c r="A20" s="34" t="s">
        <v>24</v>
      </c>
      <c r="B20" s="40"/>
      <c r="C20" s="41" t="s">
        <v>28</v>
      </c>
      <c r="D20" s="42" t="s">
        <v>29</v>
      </c>
      <c r="E20" s="35" t="s">
        <v>27</v>
      </c>
    </row>
    <row r="21" spans="1:6">
      <c r="A21" s="36">
        <v>43435</v>
      </c>
      <c r="B21" s="20"/>
      <c r="C21" s="39">
        <v>4500</v>
      </c>
      <c r="D21" s="38">
        <v>650</v>
      </c>
      <c r="E21" s="21">
        <f t="shared" ref="E21:E34" si="1">C21+D21</f>
        <v>5150</v>
      </c>
    </row>
    <row r="22" spans="1:6">
      <c r="A22" s="36">
        <v>43101</v>
      </c>
      <c r="B22" s="20"/>
      <c r="C22" s="39">
        <v>4500</v>
      </c>
      <c r="D22" s="38">
        <v>650</v>
      </c>
      <c r="E22" s="21">
        <f t="shared" si="1"/>
        <v>5150</v>
      </c>
    </row>
    <row r="23" spans="1:6">
      <c r="A23" s="36">
        <v>43132</v>
      </c>
      <c r="B23" s="20"/>
      <c r="C23" s="39">
        <v>4500</v>
      </c>
      <c r="D23" s="38">
        <v>650</v>
      </c>
      <c r="E23" s="21">
        <f t="shared" si="1"/>
        <v>5150</v>
      </c>
    </row>
    <row r="24" spans="1:6">
      <c r="A24" s="36">
        <v>43160</v>
      </c>
      <c r="B24" s="20"/>
      <c r="C24" s="39">
        <v>4500</v>
      </c>
      <c r="D24" s="38">
        <v>650</v>
      </c>
      <c r="E24" s="21">
        <f t="shared" si="1"/>
        <v>5150</v>
      </c>
    </row>
    <row r="25" spans="1:6">
      <c r="A25" s="36">
        <v>43191</v>
      </c>
      <c r="B25" s="20"/>
      <c r="C25" s="39">
        <v>4500</v>
      </c>
      <c r="D25" s="38">
        <v>650</v>
      </c>
      <c r="E25" s="21">
        <f t="shared" si="1"/>
        <v>5150</v>
      </c>
    </row>
    <row r="26" spans="1:6">
      <c r="A26" s="36">
        <v>43221</v>
      </c>
      <c r="B26" s="20"/>
      <c r="C26" s="39">
        <v>4500</v>
      </c>
      <c r="D26" s="38">
        <v>650</v>
      </c>
      <c r="E26" s="21">
        <f t="shared" si="1"/>
        <v>5150</v>
      </c>
    </row>
    <row r="27" spans="1:6">
      <c r="A27" s="36">
        <v>43252</v>
      </c>
      <c r="B27" s="20"/>
      <c r="C27" s="39">
        <v>4500</v>
      </c>
      <c r="D27" s="38">
        <v>650</v>
      </c>
      <c r="E27" s="21">
        <f t="shared" si="1"/>
        <v>5150</v>
      </c>
    </row>
    <row r="28" spans="1:6">
      <c r="A28" s="36">
        <v>43282</v>
      </c>
      <c r="B28" s="20"/>
      <c r="C28" s="39">
        <v>4500</v>
      </c>
      <c r="D28" s="38">
        <v>650</v>
      </c>
      <c r="E28" s="21">
        <f t="shared" si="1"/>
        <v>5150</v>
      </c>
    </row>
    <row r="29" spans="1:6">
      <c r="A29" s="36">
        <v>43313</v>
      </c>
      <c r="B29" s="20"/>
      <c r="C29" s="39">
        <v>4500</v>
      </c>
      <c r="D29" s="29"/>
      <c r="E29" s="21">
        <f t="shared" si="1"/>
        <v>4500</v>
      </c>
      <c r="F29" s="26"/>
    </row>
    <row r="30" spans="1:6">
      <c r="A30" s="36">
        <v>43344</v>
      </c>
      <c r="B30" s="20"/>
      <c r="C30" s="39">
        <v>4500</v>
      </c>
      <c r="D30" s="29"/>
      <c r="E30" s="21">
        <f t="shared" ref="E30" si="2">C30+D30</f>
        <v>4500</v>
      </c>
      <c r="F30" s="26"/>
    </row>
    <row r="31" spans="1:6">
      <c r="A31" s="36">
        <v>43374</v>
      </c>
      <c r="B31" s="20"/>
      <c r="C31" s="39">
        <v>4500</v>
      </c>
      <c r="D31" s="29"/>
      <c r="E31" s="21">
        <f t="shared" ref="E31" si="3">C31+D31</f>
        <v>4500</v>
      </c>
      <c r="F31" s="26">
        <f>SUM(E21:E31)</f>
        <v>54700</v>
      </c>
    </row>
    <row r="32" spans="1:6">
      <c r="A32" s="36"/>
      <c r="B32" s="20"/>
      <c r="C32" s="39"/>
      <c r="D32" s="29"/>
      <c r="E32" s="21"/>
      <c r="F32" s="26"/>
    </row>
    <row r="33" spans="1:11">
      <c r="A33" s="36"/>
      <c r="B33" s="20"/>
      <c r="C33" s="39"/>
      <c r="D33" s="29"/>
      <c r="E33" s="21"/>
      <c r="F33" s="26"/>
    </row>
    <row r="34" spans="1:11">
      <c r="A34" s="36"/>
      <c r="B34" s="20"/>
      <c r="C34" s="4"/>
      <c r="D34" s="29"/>
      <c r="E34" s="21">
        <f t="shared" si="1"/>
        <v>0</v>
      </c>
      <c r="F34" s="26"/>
    </row>
    <row r="35" spans="1:11" ht="12" thickBot="1">
      <c r="A35" s="15"/>
      <c r="B35" s="15"/>
      <c r="C35" s="16"/>
      <c r="D35" s="31"/>
      <c r="E35" s="17"/>
    </row>
    <row r="36" spans="1:11">
      <c r="A36" s="6"/>
      <c r="B36" s="6"/>
      <c r="C36" s="7"/>
      <c r="D36" s="7"/>
      <c r="E36" s="8"/>
    </row>
    <row r="37" spans="1:11" ht="12.75">
      <c r="A37" s="6"/>
      <c r="B37" s="6"/>
      <c r="C37" s="22" t="s">
        <v>3</v>
      </c>
      <c r="D37" s="22"/>
      <c r="E37" s="23">
        <f>SUM(E6:E36)</f>
        <v>619844.87999999989</v>
      </c>
    </row>
    <row r="38" spans="1:11">
      <c r="C38" s="10"/>
      <c r="D38" s="10"/>
      <c r="E38" s="11"/>
    </row>
    <row r="39" spans="1:11">
      <c r="A39" s="2" t="s">
        <v>20</v>
      </c>
    </row>
    <row r="40" spans="1:11">
      <c r="A40" s="3"/>
      <c r="B40" s="3"/>
      <c r="C40" s="32"/>
    </row>
    <row r="41" spans="1:11" s="9" customFormat="1">
      <c r="C41" s="32"/>
      <c r="D41" s="13"/>
      <c r="E41" s="14"/>
      <c r="F41" s="3"/>
      <c r="G41" s="3"/>
      <c r="H41" s="3"/>
      <c r="I41" s="3"/>
      <c r="J41" s="3"/>
      <c r="K41" s="3"/>
    </row>
    <row r="42" spans="1:11" s="9" customFormat="1">
      <c r="C42" s="32"/>
      <c r="D42" s="32"/>
      <c r="E42" s="14"/>
      <c r="F42" s="3"/>
      <c r="G42" s="3"/>
      <c r="H42" s="3"/>
      <c r="I42" s="3"/>
      <c r="J42" s="3"/>
      <c r="K42" s="3"/>
    </row>
    <row r="43" spans="1:11" s="9" customFormat="1">
      <c r="C43" s="32"/>
      <c r="D43" s="13"/>
      <c r="E43" s="14"/>
      <c r="F43" s="3"/>
      <c r="G43" s="3"/>
      <c r="H43" s="3"/>
      <c r="I43" s="3"/>
      <c r="J43" s="3"/>
      <c r="K43" s="3"/>
    </row>
    <row r="44" spans="1:11">
      <c r="A44" s="3"/>
      <c r="B44" s="3"/>
      <c r="C44" s="32"/>
    </row>
    <row r="45" spans="1:11">
      <c r="A45" s="3"/>
      <c r="B45" s="3"/>
      <c r="C45" s="32"/>
    </row>
    <row r="46" spans="1:11">
      <c r="A46" s="3"/>
      <c r="B46" s="3"/>
      <c r="C46" s="32"/>
    </row>
    <row r="47" spans="1:11">
      <c r="A47" s="3"/>
      <c r="B47" s="3"/>
      <c r="C47" s="33"/>
    </row>
    <row r="48" spans="1:11">
      <c r="A48" s="3"/>
      <c r="B48" s="3"/>
      <c r="C48" s="32"/>
    </row>
    <row r="49" spans="1:4">
      <c r="A49" s="3"/>
      <c r="B49" s="3"/>
      <c r="C49" s="32"/>
      <c r="D49" s="32"/>
    </row>
    <row r="50" spans="1:4">
      <c r="A50" s="3"/>
      <c r="B50" s="3"/>
      <c r="C50" s="32"/>
    </row>
    <row r="51" spans="1:4">
      <c r="A51" s="3"/>
      <c r="B51" s="3"/>
      <c r="C51" s="32"/>
    </row>
    <row r="52" spans="1:4">
      <c r="A52" s="3"/>
      <c r="B52" s="3"/>
      <c r="C52" s="32"/>
    </row>
  </sheetData>
  <pageMargins left="0.7" right="0.7" top="0.75" bottom="0.75" header="0.3" footer="0.3"/>
  <pageSetup paperSize="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>
      <pane ySplit="5" topLeftCell="A63" activePane="bottomLeft" state="frozen"/>
      <selection pane="bottomLeft" activeCell="K88" sqref="K88"/>
    </sheetView>
  </sheetViews>
  <sheetFormatPr defaultRowHeight="11.25"/>
  <cols>
    <col min="1" max="1" width="13.28515625" style="9" customWidth="1"/>
    <col min="2" max="2" width="14.28515625" style="9" hidden="1" customWidth="1"/>
    <col min="3" max="3" width="14.85546875" style="9" hidden="1" customWidth="1"/>
    <col min="4" max="4" width="11.28515625" style="14" customWidth="1"/>
    <col min="5" max="5" width="6.28515625" style="3" customWidth="1"/>
    <col min="6" max="6" width="15.42578125" style="3" customWidth="1"/>
    <col min="7" max="7" width="14.140625" style="3" customWidth="1"/>
    <col min="8" max="8" width="4.5703125" style="3" customWidth="1"/>
    <col min="9" max="9" width="12.42578125" style="3" customWidth="1"/>
    <col min="10" max="10" width="14.85546875" style="3" customWidth="1"/>
    <col min="11" max="11" width="6.140625" style="3" customWidth="1"/>
    <col min="12" max="12" width="13.28515625" style="3" customWidth="1"/>
    <col min="13" max="13" width="11.140625" style="3" customWidth="1"/>
    <col min="14" max="14" width="4" style="3" customWidth="1"/>
    <col min="15" max="15" width="18.7109375" style="3" customWidth="1"/>
    <col min="16" max="16" width="21.42578125" style="3" customWidth="1"/>
    <col min="17" max="17" width="19.5703125" style="3" customWidth="1"/>
    <col min="18" max="16384" width="9.140625" style="3"/>
  </cols>
  <sheetData>
    <row r="1" spans="1:17" s="19" customFormat="1">
      <c r="A1" s="1" t="s">
        <v>21</v>
      </c>
      <c r="B1" s="25"/>
      <c r="C1" s="1"/>
      <c r="D1" s="1"/>
      <c r="E1" s="1"/>
      <c r="F1" s="1"/>
    </row>
    <row r="2" spans="1:17" s="19" customFormat="1">
      <c r="A2" s="1" t="s">
        <v>17</v>
      </c>
      <c r="B2" s="25"/>
      <c r="C2" s="1"/>
      <c r="D2" s="1"/>
      <c r="E2" s="1"/>
      <c r="F2" s="1"/>
    </row>
    <row r="3" spans="1:17" s="19" customFormat="1">
      <c r="A3" s="1" t="s">
        <v>32</v>
      </c>
      <c r="B3" s="25"/>
      <c r="C3" s="1"/>
      <c r="D3" s="1"/>
      <c r="E3" s="1"/>
      <c r="F3" s="1"/>
    </row>
    <row r="4" spans="1:17" s="19" customFormat="1">
      <c r="A4" s="1"/>
      <c r="B4" s="25"/>
      <c r="C4" s="1"/>
      <c r="D4" s="1"/>
      <c r="E4" s="1"/>
      <c r="F4" s="1"/>
    </row>
    <row r="5" spans="1:17" ht="12.75">
      <c r="A5" s="53" t="s">
        <v>7</v>
      </c>
      <c r="B5" s="46"/>
      <c r="C5" s="46"/>
      <c r="D5" s="47"/>
      <c r="F5" s="53" t="s">
        <v>9</v>
      </c>
      <c r="G5" s="14"/>
      <c r="I5" s="53" t="s">
        <v>31</v>
      </c>
      <c r="J5" s="14"/>
      <c r="L5" s="53" t="s">
        <v>19</v>
      </c>
      <c r="M5" s="14"/>
      <c r="O5" s="53" t="s">
        <v>34</v>
      </c>
      <c r="P5" s="53"/>
      <c r="Q5" s="14"/>
    </row>
    <row r="6" spans="1:17" s="2" customFormat="1">
      <c r="A6" s="43" t="s">
        <v>33</v>
      </c>
      <c r="B6" s="43" t="s">
        <v>0</v>
      </c>
      <c r="C6" s="43" t="s">
        <v>1</v>
      </c>
      <c r="D6" s="44" t="s">
        <v>2</v>
      </c>
      <c r="F6" s="43" t="s">
        <v>33</v>
      </c>
      <c r="G6" s="44" t="s">
        <v>2</v>
      </c>
      <c r="I6" s="43" t="s">
        <v>33</v>
      </c>
      <c r="J6" s="44" t="s">
        <v>2</v>
      </c>
      <c r="L6" s="43" t="s">
        <v>33</v>
      </c>
      <c r="M6" s="44" t="s">
        <v>2</v>
      </c>
      <c r="O6" s="43" t="s">
        <v>33</v>
      </c>
      <c r="P6" s="43" t="s">
        <v>35</v>
      </c>
      <c r="Q6" s="44" t="s">
        <v>2</v>
      </c>
    </row>
    <row r="7" spans="1:17">
      <c r="A7" s="48">
        <v>43371</v>
      </c>
      <c r="B7" s="49"/>
      <c r="C7" s="49"/>
      <c r="D7" s="50">
        <v>2100</v>
      </c>
      <c r="F7" s="51">
        <v>43299</v>
      </c>
      <c r="G7" s="52">
        <v>5589.54</v>
      </c>
      <c r="I7" s="51">
        <v>43298</v>
      </c>
      <c r="J7" s="52">
        <v>6114.88</v>
      </c>
      <c r="L7" s="51">
        <v>43323</v>
      </c>
      <c r="M7" s="52">
        <v>13393.34</v>
      </c>
      <c r="O7" s="51">
        <v>43384</v>
      </c>
      <c r="P7" s="51" t="s">
        <v>6</v>
      </c>
      <c r="Q7" s="52">
        <v>3069.49</v>
      </c>
    </row>
    <row r="8" spans="1:17">
      <c r="A8" s="24">
        <v>43365</v>
      </c>
      <c r="B8" s="20"/>
      <c r="C8" s="20"/>
      <c r="D8" s="21">
        <v>3200</v>
      </c>
      <c r="E8" s="26"/>
      <c r="F8" s="51">
        <v>43318</v>
      </c>
      <c r="G8" s="52">
        <v>1685.47</v>
      </c>
      <c r="I8" s="51">
        <v>43371</v>
      </c>
      <c r="J8" s="52">
        <v>1225</v>
      </c>
      <c r="L8" s="51">
        <v>43267</v>
      </c>
      <c r="M8" s="52">
        <v>5257</v>
      </c>
      <c r="O8" s="51">
        <v>43369</v>
      </c>
      <c r="P8" s="51" t="s">
        <v>8</v>
      </c>
      <c r="Q8" s="52">
        <v>1048.75</v>
      </c>
    </row>
    <row r="9" spans="1:17">
      <c r="A9" s="24">
        <v>43374</v>
      </c>
      <c r="B9" s="20"/>
      <c r="C9" s="20"/>
      <c r="D9" s="21">
        <v>4050</v>
      </c>
      <c r="E9" s="26"/>
      <c r="F9" s="51">
        <v>43288</v>
      </c>
      <c r="G9" s="52">
        <v>12092.85</v>
      </c>
      <c r="I9" s="51">
        <v>43367</v>
      </c>
      <c r="J9" s="52">
        <v>4184.8</v>
      </c>
      <c r="L9" s="51">
        <v>43231</v>
      </c>
      <c r="M9" s="52">
        <v>6163</v>
      </c>
      <c r="O9" s="51">
        <v>43367</v>
      </c>
      <c r="P9" s="51" t="s">
        <v>8</v>
      </c>
      <c r="Q9" s="52">
        <v>2127</v>
      </c>
    </row>
    <row r="10" spans="1:17">
      <c r="A10" s="24">
        <v>43361</v>
      </c>
      <c r="B10" s="20"/>
      <c r="C10" s="20"/>
      <c r="D10" s="21">
        <v>3200</v>
      </c>
      <c r="E10" s="26"/>
      <c r="F10" s="51">
        <v>43371</v>
      </c>
      <c r="G10" s="52">
        <v>4625</v>
      </c>
      <c r="I10" s="51">
        <v>43375</v>
      </c>
      <c r="J10" s="52">
        <v>5003</v>
      </c>
      <c r="L10" s="51">
        <v>43259</v>
      </c>
      <c r="M10" s="52">
        <v>3826</v>
      </c>
      <c r="O10" s="51">
        <v>43374</v>
      </c>
      <c r="P10" s="51" t="s">
        <v>8</v>
      </c>
      <c r="Q10" s="52">
        <v>1896</v>
      </c>
    </row>
    <row r="11" spans="1:17">
      <c r="A11" s="24">
        <v>43357</v>
      </c>
      <c r="B11" s="20"/>
      <c r="C11" s="20"/>
      <c r="D11" s="21">
        <v>2100</v>
      </c>
      <c r="F11" s="51">
        <v>43367</v>
      </c>
      <c r="G11" s="52">
        <v>4110</v>
      </c>
      <c r="I11" s="51">
        <v>43360</v>
      </c>
      <c r="J11" s="52">
        <v>3747.75</v>
      </c>
      <c r="L11" s="51">
        <v>43257</v>
      </c>
      <c r="M11" s="52">
        <v>4987</v>
      </c>
      <c r="O11" s="51">
        <v>43382</v>
      </c>
      <c r="P11" s="51" t="s">
        <v>8</v>
      </c>
      <c r="Q11" s="52">
        <v>5591</v>
      </c>
    </row>
    <row r="12" spans="1:17">
      <c r="A12" s="24">
        <v>43353</v>
      </c>
      <c r="B12" s="20"/>
      <c r="C12" s="20"/>
      <c r="D12" s="21">
        <v>3800</v>
      </c>
      <c r="F12" s="51">
        <v>43367</v>
      </c>
      <c r="G12" s="52">
        <v>2077.5</v>
      </c>
      <c r="I12" s="51">
        <v>43353</v>
      </c>
      <c r="J12" s="52">
        <v>3276.5</v>
      </c>
      <c r="L12" s="51">
        <v>43253</v>
      </c>
      <c r="M12" s="52">
        <v>6752.2</v>
      </c>
      <c r="O12" s="51">
        <v>43384</v>
      </c>
      <c r="P12" s="51" t="s">
        <v>12</v>
      </c>
      <c r="Q12" s="52">
        <v>4200</v>
      </c>
    </row>
    <row r="13" spans="1:17">
      <c r="A13" s="24">
        <v>43346</v>
      </c>
      <c r="B13" s="20"/>
      <c r="C13" s="20"/>
      <c r="D13" s="21">
        <v>2100</v>
      </c>
      <c r="F13" s="51">
        <v>43374</v>
      </c>
      <c r="G13" s="52">
        <v>2116.5</v>
      </c>
      <c r="I13" s="51">
        <v>43340</v>
      </c>
      <c r="J13" s="52">
        <v>3296.75</v>
      </c>
      <c r="L13" s="51">
        <v>43253</v>
      </c>
      <c r="M13" s="52">
        <v>5581</v>
      </c>
      <c r="O13" s="51">
        <v>43383</v>
      </c>
      <c r="P13" s="51" t="s">
        <v>36</v>
      </c>
      <c r="Q13" s="52">
        <v>7232</v>
      </c>
    </row>
    <row r="14" spans="1:17">
      <c r="A14" s="24">
        <v>43351</v>
      </c>
      <c r="B14" s="20"/>
      <c r="C14" s="20"/>
      <c r="D14" s="21">
        <v>3835</v>
      </c>
      <c r="F14" s="51">
        <v>43374</v>
      </c>
      <c r="G14" s="52">
        <v>6935</v>
      </c>
      <c r="I14" s="51">
        <v>43328</v>
      </c>
      <c r="J14" s="52">
        <v>1192</v>
      </c>
      <c r="L14" s="51">
        <v>43246</v>
      </c>
      <c r="M14" s="52">
        <v>5812</v>
      </c>
      <c r="O14" s="51">
        <v>43383</v>
      </c>
      <c r="P14" s="51" t="s">
        <v>36</v>
      </c>
      <c r="Q14" s="52">
        <v>9627</v>
      </c>
    </row>
    <row r="15" spans="1:17">
      <c r="A15" s="24">
        <v>43340</v>
      </c>
      <c r="B15" s="20"/>
      <c r="C15" s="20"/>
      <c r="D15" s="21">
        <v>986</v>
      </c>
      <c r="F15" s="51">
        <v>43362</v>
      </c>
      <c r="G15" s="52">
        <v>2300</v>
      </c>
      <c r="I15" s="51">
        <v>43332</v>
      </c>
      <c r="J15" s="52">
        <v>3223.75</v>
      </c>
      <c r="L15" s="51">
        <v>43245</v>
      </c>
      <c r="M15" s="52">
        <v>5825</v>
      </c>
      <c r="O15" s="51">
        <v>43382</v>
      </c>
      <c r="P15" s="51" t="s">
        <v>10</v>
      </c>
      <c r="Q15" s="52">
        <v>5930</v>
      </c>
    </row>
    <row r="16" spans="1:17">
      <c r="A16" s="24">
        <v>43341</v>
      </c>
      <c r="B16" s="20"/>
      <c r="C16" s="20"/>
      <c r="D16" s="21">
        <v>2100</v>
      </c>
      <c r="F16" s="51">
        <v>43360</v>
      </c>
      <c r="G16" s="52">
        <v>1410</v>
      </c>
      <c r="I16" s="51">
        <v>43325</v>
      </c>
      <c r="J16" s="52">
        <v>4708.8999999999996</v>
      </c>
      <c r="L16" s="51">
        <v>43238</v>
      </c>
      <c r="M16" s="52">
        <v>7414</v>
      </c>
      <c r="O16" s="51">
        <v>43381</v>
      </c>
      <c r="P16" s="51" t="s">
        <v>14</v>
      </c>
      <c r="Q16" s="52">
        <v>8300</v>
      </c>
    </row>
    <row r="17" spans="1:17">
      <c r="A17" s="24">
        <v>43343</v>
      </c>
      <c r="B17" s="20"/>
      <c r="C17" s="20"/>
      <c r="D17" s="21">
        <v>1450</v>
      </c>
      <c r="F17" s="51">
        <v>43360</v>
      </c>
      <c r="G17" s="52">
        <v>2142</v>
      </c>
      <c r="I17" s="51">
        <v>43292</v>
      </c>
      <c r="J17" s="52">
        <v>1000</v>
      </c>
      <c r="L17" s="51">
        <v>43237</v>
      </c>
      <c r="M17" s="52">
        <v>4710</v>
      </c>
      <c r="O17" s="51">
        <v>43382</v>
      </c>
      <c r="P17" s="51" t="s">
        <v>37</v>
      </c>
      <c r="Q17" s="52">
        <v>1257.5</v>
      </c>
    </row>
    <row r="18" spans="1:17">
      <c r="A18" s="24">
        <v>43326</v>
      </c>
      <c r="B18" s="20"/>
      <c r="C18" s="20"/>
      <c r="D18" s="21">
        <v>1950</v>
      </c>
      <c r="E18" s="26"/>
      <c r="F18" s="51">
        <v>43358</v>
      </c>
      <c r="G18" s="52">
        <v>7865</v>
      </c>
      <c r="I18" s="51">
        <v>43290</v>
      </c>
      <c r="J18" s="52">
        <v>4421.8999999999996</v>
      </c>
      <c r="L18" s="51"/>
      <c r="M18" s="52"/>
      <c r="O18" s="51">
        <v>43383</v>
      </c>
      <c r="P18" s="51" t="s">
        <v>38</v>
      </c>
      <c r="Q18" s="52">
        <v>2855</v>
      </c>
    </row>
    <row r="19" spans="1:17">
      <c r="A19" s="24">
        <v>43328</v>
      </c>
      <c r="B19" s="20"/>
      <c r="C19" s="20"/>
      <c r="D19" s="21">
        <v>3200</v>
      </c>
      <c r="F19" s="51">
        <v>43353</v>
      </c>
      <c r="G19" s="52">
        <v>1335.5</v>
      </c>
      <c r="I19" s="51">
        <v>43290</v>
      </c>
      <c r="J19" s="52">
        <v>819</v>
      </c>
      <c r="L19" s="51"/>
      <c r="M19" s="52"/>
      <c r="O19" s="51">
        <v>43353</v>
      </c>
      <c r="P19" s="51" t="s">
        <v>13</v>
      </c>
      <c r="Q19" s="52">
        <v>2460</v>
      </c>
    </row>
    <row r="20" spans="1:17">
      <c r="A20" s="24">
        <v>43325</v>
      </c>
      <c r="B20" s="20"/>
      <c r="C20" s="20"/>
      <c r="D20" s="21">
        <v>1050</v>
      </c>
      <c r="F20" s="51">
        <v>43353</v>
      </c>
      <c r="G20" s="52">
        <v>6041.5</v>
      </c>
      <c r="I20" s="51">
        <v>43294</v>
      </c>
      <c r="J20" s="52">
        <v>728</v>
      </c>
      <c r="L20" s="51"/>
      <c r="M20" s="52"/>
      <c r="O20" s="51">
        <v>43375</v>
      </c>
      <c r="P20" s="51" t="s">
        <v>13</v>
      </c>
      <c r="Q20" s="52">
        <v>2460</v>
      </c>
    </row>
    <row r="21" spans="1:17">
      <c r="A21" s="24">
        <v>43335</v>
      </c>
      <c r="B21" s="20"/>
      <c r="C21" s="20"/>
      <c r="D21" s="21">
        <v>2700</v>
      </c>
      <c r="F21" s="51">
        <v>43349</v>
      </c>
      <c r="G21" s="52">
        <v>1140</v>
      </c>
      <c r="I21" s="51">
        <v>43297</v>
      </c>
      <c r="J21" s="52">
        <v>3404.45</v>
      </c>
      <c r="L21" s="51"/>
      <c r="M21" s="52"/>
      <c r="O21" s="51">
        <v>43375</v>
      </c>
      <c r="P21" s="51" t="s">
        <v>6</v>
      </c>
      <c r="Q21" s="52">
        <v>6110.05</v>
      </c>
    </row>
    <row r="22" spans="1:17">
      <c r="A22" s="24">
        <v>43321</v>
      </c>
      <c r="B22" s="20"/>
      <c r="C22" s="20"/>
      <c r="D22" s="21">
        <v>2700</v>
      </c>
      <c r="F22" s="51">
        <v>43346</v>
      </c>
      <c r="G22" s="52">
        <v>6409</v>
      </c>
      <c r="I22" s="51">
        <v>43257</v>
      </c>
      <c r="J22" s="52">
        <f>8891.88+833.78</f>
        <v>9725.66</v>
      </c>
      <c r="L22" s="51"/>
      <c r="M22" s="52"/>
      <c r="O22" s="51">
        <v>43348</v>
      </c>
      <c r="P22" s="51" t="s">
        <v>12</v>
      </c>
      <c r="Q22" s="52">
        <v>6120</v>
      </c>
    </row>
    <row r="23" spans="1:17">
      <c r="A23" s="24">
        <v>43313</v>
      </c>
      <c r="B23" s="20"/>
      <c r="C23" s="20"/>
      <c r="D23" s="21">
        <v>3800</v>
      </c>
      <c r="F23" s="51">
        <v>43346</v>
      </c>
      <c r="G23" s="52">
        <v>1650</v>
      </c>
      <c r="I23" s="51">
        <v>43388</v>
      </c>
      <c r="J23" s="52">
        <v>4900.8</v>
      </c>
      <c r="L23" s="51"/>
      <c r="M23" s="52"/>
      <c r="O23" s="51">
        <v>43369</v>
      </c>
      <c r="P23" s="51" t="s">
        <v>12</v>
      </c>
      <c r="Q23" s="52">
        <v>4200</v>
      </c>
    </row>
    <row r="24" spans="1:17">
      <c r="A24" s="24">
        <v>43318</v>
      </c>
      <c r="B24" s="20"/>
      <c r="C24" s="20"/>
      <c r="D24" s="21">
        <v>1900</v>
      </c>
      <c r="F24" s="51">
        <v>43340</v>
      </c>
      <c r="G24" s="52">
        <v>3520</v>
      </c>
      <c r="I24" s="51">
        <v>43381</v>
      </c>
      <c r="J24" s="52">
        <v>2565</v>
      </c>
      <c r="L24" s="51"/>
      <c r="M24" s="52"/>
      <c r="O24" s="51">
        <v>43369</v>
      </c>
      <c r="P24" s="51" t="s">
        <v>22</v>
      </c>
      <c r="Q24" s="52">
        <v>1196.69</v>
      </c>
    </row>
    <row r="25" spans="1:17">
      <c r="A25" s="24">
        <v>43301</v>
      </c>
      <c r="B25" s="20"/>
      <c r="C25" s="20"/>
      <c r="D25" s="21">
        <v>600</v>
      </c>
      <c r="F25" s="51">
        <v>43340</v>
      </c>
      <c r="G25" s="52">
        <v>1375</v>
      </c>
      <c r="I25" s="51">
        <v>43381</v>
      </c>
      <c r="J25" s="52">
        <v>1997.5</v>
      </c>
      <c r="L25" s="51"/>
      <c r="M25" s="52"/>
      <c r="O25" s="51">
        <v>43346</v>
      </c>
      <c r="P25" s="51" t="s">
        <v>39</v>
      </c>
      <c r="Q25" s="52">
        <v>5492.75</v>
      </c>
    </row>
    <row r="26" spans="1:17">
      <c r="A26" s="24">
        <v>43308</v>
      </c>
      <c r="B26" s="20"/>
      <c r="C26" s="20"/>
      <c r="D26" s="21">
        <v>600</v>
      </c>
      <c r="F26" s="51">
        <v>43332</v>
      </c>
      <c r="G26" s="52">
        <v>1537.5</v>
      </c>
      <c r="I26" s="51">
        <v>43381</v>
      </c>
      <c r="J26" s="52">
        <v>3845.5</v>
      </c>
      <c r="L26" s="51"/>
      <c r="M26" s="52"/>
      <c r="O26" s="51">
        <v>43346</v>
      </c>
      <c r="P26" s="51" t="s">
        <v>39</v>
      </c>
      <c r="Q26" s="52">
        <v>415</v>
      </c>
    </row>
    <row r="27" spans="1:17">
      <c r="A27" s="24">
        <v>43311</v>
      </c>
      <c r="B27" s="20"/>
      <c r="C27" s="20"/>
      <c r="D27" s="21">
        <v>1050</v>
      </c>
      <c r="F27" s="51">
        <v>43332</v>
      </c>
      <c r="G27" s="52">
        <v>3196</v>
      </c>
      <c r="I27" s="51">
        <v>43398</v>
      </c>
      <c r="J27" s="52">
        <v>610</v>
      </c>
      <c r="L27" s="51"/>
      <c r="M27" s="52"/>
      <c r="O27" s="51">
        <v>43325</v>
      </c>
      <c r="P27" s="51" t="s">
        <v>40</v>
      </c>
      <c r="Q27" s="52">
        <v>4560</v>
      </c>
    </row>
    <row r="28" spans="1:17">
      <c r="A28" s="24">
        <v>43304</v>
      </c>
      <c r="B28" s="20"/>
      <c r="C28" s="20"/>
      <c r="D28" s="21">
        <v>2700</v>
      </c>
      <c r="F28" s="51">
        <v>43329</v>
      </c>
      <c r="G28" s="52">
        <v>4070</v>
      </c>
      <c r="I28" s="51">
        <v>43395</v>
      </c>
      <c r="J28" s="52">
        <v>4025.7</v>
      </c>
      <c r="L28" s="51"/>
      <c r="M28" s="52"/>
      <c r="O28" s="51">
        <v>43362</v>
      </c>
      <c r="P28" s="51" t="s">
        <v>40</v>
      </c>
      <c r="Q28" s="52">
        <v>4560</v>
      </c>
    </row>
    <row r="29" spans="1:17">
      <c r="A29" s="24">
        <v>43305</v>
      </c>
      <c r="B29" s="20"/>
      <c r="C29" s="20"/>
      <c r="D29" s="21">
        <v>1700</v>
      </c>
      <c r="F29" s="51">
        <v>43334</v>
      </c>
      <c r="G29" s="52">
        <v>1406</v>
      </c>
      <c r="I29" s="51">
        <v>43402</v>
      </c>
      <c r="J29" s="52">
        <v>1565.6</v>
      </c>
      <c r="L29" s="51"/>
      <c r="M29" s="52"/>
      <c r="O29" s="51">
        <v>43322</v>
      </c>
      <c r="P29" s="51" t="s">
        <v>40</v>
      </c>
      <c r="Q29" s="52">
        <v>8721.43</v>
      </c>
    </row>
    <row r="30" spans="1:17">
      <c r="A30" s="24">
        <v>43294</v>
      </c>
      <c r="B30" s="20"/>
      <c r="C30" s="20"/>
      <c r="D30" s="21">
        <v>2700</v>
      </c>
      <c r="E30" s="26"/>
      <c r="F30" s="51">
        <v>43325</v>
      </c>
      <c r="G30" s="52">
        <v>4296</v>
      </c>
      <c r="I30" s="51"/>
      <c r="J30" s="52"/>
      <c r="L30" s="51"/>
      <c r="M30" s="52"/>
      <c r="O30" s="51">
        <v>43326</v>
      </c>
      <c r="P30" s="51" t="s">
        <v>40</v>
      </c>
      <c r="Q30" s="52">
        <v>4519.28</v>
      </c>
    </row>
    <row r="31" spans="1:17">
      <c r="A31" s="24">
        <v>43286</v>
      </c>
      <c r="B31" s="20"/>
      <c r="C31" s="20"/>
      <c r="D31" s="21">
        <v>4650</v>
      </c>
      <c r="E31" s="26"/>
      <c r="F31" s="51">
        <v>43388</v>
      </c>
      <c r="G31" s="52">
        <v>5165</v>
      </c>
      <c r="I31" s="51"/>
      <c r="J31" s="52"/>
      <c r="L31" s="51"/>
      <c r="M31" s="52"/>
      <c r="O31" s="51">
        <v>43357</v>
      </c>
      <c r="P31" s="51" t="s">
        <v>16</v>
      </c>
      <c r="Q31" s="52">
        <v>2200.1799999999998</v>
      </c>
    </row>
    <row r="32" spans="1:17">
      <c r="A32" s="24">
        <v>43290</v>
      </c>
      <c r="B32" s="20"/>
      <c r="C32" s="20"/>
      <c r="D32" s="21">
        <v>3850</v>
      </c>
      <c r="E32" s="26"/>
      <c r="F32" s="51">
        <v>43388</v>
      </c>
      <c r="G32" s="52">
        <v>1966.75</v>
      </c>
      <c r="I32" s="51"/>
      <c r="J32" s="52"/>
      <c r="L32" s="51"/>
      <c r="M32" s="52"/>
      <c r="O32" s="51">
        <v>43343</v>
      </c>
      <c r="P32" s="51" t="s">
        <v>16</v>
      </c>
      <c r="Q32" s="52">
        <v>2011.87</v>
      </c>
    </row>
    <row r="33" spans="1:17">
      <c r="A33" s="24">
        <v>43283</v>
      </c>
      <c r="B33" s="20"/>
      <c r="C33" s="20"/>
      <c r="D33" s="21">
        <v>4050</v>
      </c>
      <c r="E33" s="26"/>
      <c r="F33" s="51">
        <v>43383</v>
      </c>
      <c r="G33" s="52">
        <v>2800</v>
      </c>
      <c r="I33" s="51"/>
      <c r="J33" s="52"/>
      <c r="L33" s="51"/>
      <c r="M33" s="52"/>
      <c r="O33" s="51">
        <v>43357</v>
      </c>
      <c r="P33" s="51" t="s">
        <v>6</v>
      </c>
      <c r="Q33" s="52">
        <v>3697.4</v>
      </c>
    </row>
    <row r="34" spans="1:17">
      <c r="A34" s="24">
        <v>43298</v>
      </c>
      <c r="B34" s="20"/>
      <c r="C34" s="20"/>
      <c r="D34" s="21">
        <v>2100</v>
      </c>
      <c r="F34" s="51">
        <v>43382</v>
      </c>
      <c r="G34" s="52">
        <v>3200</v>
      </c>
      <c r="I34" s="51"/>
      <c r="J34" s="52"/>
      <c r="L34" s="51"/>
      <c r="M34" s="52"/>
      <c r="O34" s="51">
        <v>43347</v>
      </c>
      <c r="P34" s="51" t="s">
        <v>6</v>
      </c>
      <c r="Q34" s="52">
        <v>3255.07</v>
      </c>
    </row>
    <row r="35" spans="1:17">
      <c r="A35" s="24">
        <v>43276</v>
      </c>
      <c r="B35" s="20"/>
      <c r="C35" s="20"/>
      <c r="D35" s="21">
        <v>4050</v>
      </c>
      <c r="F35" s="51">
        <v>43389</v>
      </c>
      <c r="G35" s="52">
        <v>2396</v>
      </c>
      <c r="I35" s="51"/>
      <c r="J35" s="52"/>
      <c r="L35" s="51"/>
      <c r="M35" s="52"/>
      <c r="O35" s="51">
        <v>43321</v>
      </c>
      <c r="P35" s="51" t="s">
        <v>6</v>
      </c>
      <c r="Q35" s="52">
        <v>2941.05</v>
      </c>
    </row>
    <row r="36" spans="1:17">
      <c r="A36" s="24">
        <v>43277</v>
      </c>
      <c r="B36" s="20"/>
      <c r="C36" s="20"/>
      <c r="D36" s="21">
        <v>600</v>
      </c>
      <c r="F36" s="51">
        <v>43381</v>
      </c>
      <c r="G36" s="52">
        <v>1997.5</v>
      </c>
      <c r="I36" s="51"/>
      <c r="J36" s="52"/>
      <c r="L36" s="51"/>
      <c r="M36" s="52"/>
      <c r="O36" s="51">
        <v>43378</v>
      </c>
      <c r="P36" s="51" t="s">
        <v>41</v>
      </c>
      <c r="Q36" s="52">
        <v>6772.5</v>
      </c>
    </row>
    <row r="37" spans="1:17">
      <c r="A37" s="24">
        <v>43271</v>
      </c>
      <c r="B37" s="20"/>
      <c r="C37" s="20"/>
      <c r="D37" s="21">
        <v>2100</v>
      </c>
      <c r="F37" s="51">
        <v>43381</v>
      </c>
      <c r="G37" s="52">
        <v>2565</v>
      </c>
      <c r="I37" s="51"/>
      <c r="J37" s="52"/>
      <c r="L37" s="51"/>
      <c r="M37" s="52"/>
      <c r="O37" s="51">
        <v>43378</v>
      </c>
      <c r="P37" s="51" t="s">
        <v>42</v>
      </c>
      <c r="Q37" s="52">
        <v>4984.09</v>
      </c>
    </row>
    <row r="38" spans="1:17">
      <c r="A38" s="24">
        <v>43270</v>
      </c>
      <c r="B38" s="20"/>
      <c r="C38" s="20"/>
      <c r="D38" s="21">
        <v>1100</v>
      </c>
      <c r="F38" s="51">
        <v>43395</v>
      </c>
      <c r="G38" s="52">
        <v>3400</v>
      </c>
      <c r="I38" s="51"/>
      <c r="J38" s="52"/>
      <c r="L38" s="51"/>
      <c r="M38" s="52"/>
      <c r="O38" s="51">
        <v>43354</v>
      </c>
      <c r="P38" s="51" t="s">
        <v>43</v>
      </c>
      <c r="Q38" s="52">
        <v>4807.09</v>
      </c>
    </row>
    <row r="39" spans="1:17">
      <c r="A39" s="24">
        <v>43262</v>
      </c>
      <c r="B39" s="20"/>
      <c r="C39" s="20"/>
      <c r="D39" s="21">
        <v>3000</v>
      </c>
      <c r="F39" s="51">
        <v>43395</v>
      </c>
      <c r="G39" s="52">
        <v>1618</v>
      </c>
      <c r="I39" s="51"/>
      <c r="J39" s="52"/>
      <c r="L39" s="51"/>
      <c r="M39" s="52"/>
      <c r="O39" s="51">
        <v>43373</v>
      </c>
      <c r="P39" s="51" t="s">
        <v>15</v>
      </c>
      <c r="Q39" s="52">
        <v>3210</v>
      </c>
    </row>
    <row r="40" spans="1:17">
      <c r="A40" s="24">
        <v>43267</v>
      </c>
      <c r="B40" s="20"/>
      <c r="C40" s="20"/>
      <c r="D40" s="21">
        <v>2950</v>
      </c>
      <c r="F40" s="51">
        <v>43402</v>
      </c>
      <c r="G40" s="52">
        <v>8621</v>
      </c>
      <c r="I40" s="51"/>
      <c r="J40" s="52"/>
      <c r="L40" s="51"/>
      <c r="M40" s="52"/>
      <c r="O40" s="51">
        <v>43131</v>
      </c>
      <c r="P40" s="51" t="s">
        <v>44</v>
      </c>
      <c r="Q40" s="52">
        <v>6739.28</v>
      </c>
    </row>
    <row r="41" spans="1:17">
      <c r="A41" s="24">
        <v>43255</v>
      </c>
      <c r="B41" s="20"/>
      <c r="C41" s="20"/>
      <c r="D41" s="21">
        <v>2150</v>
      </c>
      <c r="F41" s="51">
        <v>43402</v>
      </c>
      <c r="G41" s="52">
        <v>970</v>
      </c>
      <c r="I41" s="51"/>
      <c r="J41" s="52"/>
      <c r="L41" s="51"/>
      <c r="M41" s="52"/>
      <c r="O41" s="51">
        <v>43429</v>
      </c>
      <c r="P41" s="51" t="s">
        <v>11</v>
      </c>
      <c r="Q41" s="52">
        <v>6003.2</v>
      </c>
    </row>
    <row r="42" spans="1:17">
      <c r="A42" s="24">
        <v>43256</v>
      </c>
      <c r="B42" s="20"/>
      <c r="C42" s="20"/>
      <c r="D42" s="21">
        <v>3100</v>
      </c>
      <c r="F42" s="51"/>
      <c r="G42" s="52"/>
      <c r="I42" s="51"/>
      <c r="J42" s="52"/>
      <c r="L42" s="51"/>
      <c r="M42" s="52"/>
      <c r="O42" s="51">
        <v>43424</v>
      </c>
      <c r="P42" s="51" t="s">
        <v>11</v>
      </c>
      <c r="Q42" s="52">
        <v>3227.48</v>
      </c>
    </row>
    <row r="43" spans="1:17">
      <c r="A43" s="24">
        <v>43250</v>
      </c>
      <c r="B43" s="20"/>
      <c r="C43" s="20"/>
      <c r="D43" s="21">
        <v>4207.5</v>
      </c>
      <c r="F43" s="51"/>
      <c r="G43" s="52"/>
      <c r="I43" s="51"/>
      <c r="J43" s="52"/>
      <c r="L43" s="51"/>
      <c r="M43" s="52"/>
      <c r="O43" s="51">
        <v>43341</v>
      </c>
      <c r="P43" s="51" t="s">
        <v>13</v>
      </c>
      <c r="Q43" s="52">
        <v>1219.02</v>
      </c>
    </row>
    <row r="44" spans="1:17">
      <c r="A44" s="24">
        <v>43389</v>
      </c>
      <c r="B44" s="20"/>
      <c r="C44" s="20"/>
      <c r="D44" s="21">
        <v>3200</v>
      </c>
      <c r="F44" s="51"/>
      <c r="G44" s="52"/>
      <c r="I44" s="51"/>
      <c r="J44" s="52"/>
      <c r="L44" s="51"/>
      <c r="M44" s="52"/>
      <c r="O44" s="51">
        <v>43340</v>
      </c>
      <c r="P44" s="51" t="s">
        <v>13</v>
      </c>
      <c r="Q44" s="52">
        <v>1219.02</v>
      </c>
    </row>
    <row r="45" spans="1:17">
      <c r="A45" s="24">
        <v>43241</v>
      </c>
      <c r="B45" s="20"/>
      <c r="C45" s="20"/>
      <c r="D45" s="21">
        <v>9009</v>
      </c>
      <c r="F45" s="51"/>
      <c r="G45" s="52"/>
      <c r="I45" s="51"/>
      <c r="J45" s="52"/>
      <c r="L45" s="51"/>
      <c r="M45" s="52"/>
      <c r="O45" s="51">
        <v>43393</v>
      </c>
      <c r="P45" s="51" t="s">
        <v>45</v>
      </c>
      <c r="Q45" s="52">
        <v>1000</v>
      </c>
    </row>
    <row r="46" spans="1:17">
      <c r="A46" s="24">
        <v>43230</v>
      </c>
      <c r="B46" s="20"/>
      <c r="C46" s="20"/>
      <c r="D46" s="21">
        <v>7821</v>
      </c>
      <c r="E46" s="26"/>
      <c r="F46" s="51"/>
      <c r="G46" s="52"/>
      <c r="I46" s="51"/>
      <c r="J46" s="52"/>
      <c r="L46" s="51"/>
      <c r="M46" s="52"/>
      <c r="O46" s="51">
        <v>43346</v>
      </c>
      <c r="P46" s="51" t="s">
        <v>8</v>
      </c>
      <c r="Q46" s="52">
        <v>8053.45</v>
      </c>
    </row>
    <row r="47" spans="1:17">
      <c r="A47" s="24">
        <v>43384</v>
      </c>
      <c r="B47" s="20"/>
      <c r="C47" s="20"/>
      <c r="D47" s="21">
        <v>2950</v>
      </c>
      <c r="F47" s="51"/>
      <c r="G47" s="52"/>
      <c r="I47" s="51"/>
      <c r="J47" s="52"/>
      <c r="L47" s="51"/>
      <c r="M47" s="52"/>
      <c r="O47" s="51">
        <v>43392</v>
      </c>
      <c r="P47" s="51" t="s">
        <v>8</v>
      </c>
      <c r="Q47" s="52">
        <v>5114.92</v>
      </c>
    </row>
    <row r="48" spans="1:17">
      <c r="A48" s="24">
        <v>43395</v>
      </c>
      <c r="B48" s="20"/>
      <c r="C48" s="20"/>
      <c r="D48" s="21">
        <v>3200</v>
      </c>
      <c r="F48" s="51"/>
      <c r="G48" s="52"/>
      <c r="I48" s="51"/>
      <c r="J48" s="52"/>
      <c r="L48" s="51"/>
      <c r="M48" s="52"/>
      <c r="O48" s="51">
        <v>43374</v>
      </c>
      <c r="P48" s="51" t="s">
        <v>46</v>
      </c>
      <c r="Q48" s="52">
        <v>7968.22</v>
      </c>
    </row>
    <row r="49" spans="1:17">
      <c r="A49" s="24">
        <v>43396</v>
      </c>
      <c r="B49" s="20"/>
      <c r="C49" s="20"/>
      <c r="D49" s="21">
        <v>600</v>
      </c>
      <c r="F49" s="51"/>
      <c r="G49" s="52"/>
      <c r="I49" s="51"/>
      <c r="J49" s="52"/>
      <c r="L49" s="51"/>
      <c r="M49" s="52"/>
      <c r="O49" s="51">
        <v>43351</v>
      </c>
      <c r="P49" s="51" t="s">
        <v>46</v>
      </c>
      <c r="Q49" s="52">
        <v>9844.31</v>
      </c>
    </row>
    <row r="50" spans="1:17">
      <c r="A50" s="24">
        <v>43402</v>
      </c>
      <c r="B50" s="20"/>
      <c r="C50" s="20"/>
      <c r="D50" s="21">
        <v>2780</v>
      </c>
      <c r="F50" s="51"/>
      <c r="G50" s="52"/>
      <c r="I50" s="51"/>
      <c r="J50" s="52"/>
      <c r="L50" s="51"/>
      <c r="M50" s="52"/>
      <c r="O50" s="51">
        <v>43334</v>
      </c>
      <c r="P50" s="51" t="s">
        <v>14</v>
      </c>
      <c r="Q50" s="52">
        <v>4955.3599999999997</v>
      </c>
    </row>
    <row r="51" spans="1:17">
      <c r="A51" s="24"/>
      <c r="B51" s="20"/>
      <c r="C51" s="20"/>
      <c r="D51" s="21"/>
      <c r="F51" s="51"/>
      <c r="G51" s="52"/>
      <c r="I51" s="51"/>
      <c r="J51" s="52"/>
      <c r="L51" s="51"/>
      <c r="M51" s="52"/>
      <c r="O51" s="51">
        <v>43300</v>
      </c>
      <c r="P51" s="51" t="s">
        <v>14</v>
      </c>
      <c r="Q51" s="52">
        <v>9910.7199999999993</v>
      </c>
    </row>
    <row r="52" spans="1:17">
      <c r="A52" s="24"/>
      <c r="B52" s="20"/>
      <c r="C52" s="20"/>
      <c r="D52" s="21"/>
      <c r="F52" s="51"/>
      <c r="G52" s="52"/>
      <c r="I52" s="51"/>
      <c r="J52" s="52"/>
      <c r="L52" s="51"/>
      <c r="M52" s="52"/>
      <c r="O52" s="51">
        <v>43284</v>
      </c>
      <c r="P52" s="51" t="s">
        <v>14</v>
      </c>
      <c r="Q52" s="52">
        <v>11957.28</v>
      </c>
    </row>
    <row r="53" spans="1:17">
      <c r="A53" s="24"/>
      <c r="B53" s="20"/>
      <c r="C53" s="20"/>
      <c r="D53" s="21"/>
      <c r="F53" s="51"/>
      <c r="G53" s="52"/>
      <c r="I53" s="51"/>
      <c r="J53" s="52"/>
      <c r="L53" s="51"/>
      <c r="M53" s="52"/>
      <c r="O53" s="51">
        <v>43351</v>
      </c>
      <c r="P53" s="51" t="s">
        <v>14</v>
      </c>
      <c r="Q53" s="52">
        <v>1399.46</v>
      </c>
    </row>
    <row r="54" spans="1:17" ht="11.1" customHeight="1">
      <c r="A54" s="24"/>
      <c r="B54" s="20"/>
      <c r="C54" s="20"/>
      <c r="D54" s="21"/>
      <c r="F54" s="51"/>
      <c r="G54" s="52"/>
      <c r="I54" s="51"/>
      <c r="J54" s="52"/>
      <c r="L54" s="51"/>
      <c r="M54" s="52"/>
      <c r="O54" s="51">
        <v>43382</v>
      </c>
      <c r="P54" s="51" t="s">
        <v>47</v>
      </c>
      <c r="Q54" s="52">
        <v>6604.5</v>
      </c>
    </row>
    <row r="55" spans="1:17" ht="11.1" customHeight="1">
      <c r="A55" s="24"/>
      <c r="B55" s="20"/>
      <c r="C55" s="20"/>
      <c r="D55" s="21"/>
      <c r="F55" s="51"/>
      <c r="G55" s="52"/>
      <c r="I55" s="51"/>
      <c r="J55" s="52"/>
      <c r="L55" s="51"/>
      <c r="M55" s="52"/>
      <c r="O55" s="51">
        <v>43314</v>
      </c>
      <c r="P55" s="51" t="s">
        <v>48</v>
      </c>
      <c r="Q55" s="52">
        <v>4197.6000000000004</v>
      </c>
    </row>
    <row r="56" spans="1:17" ht="11.1" customHeight="1">
      <c r="A56" s="24"/>
      <c r="B56" s="20"/>
      <c r="C56" s="20"/>
      <c r="D56" s="21"/>
      <c r="F56" s="51"/>
      <c r="G56" s="52"/>
      <c r="I56" s="51"/>
      <c r="J56" s="52"/>
      <c r="L56" s="51"/>
      <c r="M56" s="52"/>
      <c r="O56" s="51">
        <v>43376</v>
      </c>
      <c r="P56" s="51" t="s">
        <v>48</v>
      </c>
      <c r="Q56" s="52">
        <v>2811.6</v>
      </c>
    </row>
    <row r="57" spans="1:17" ht="11.1" customHeight="1">
      <c r="A57" s="24"/>
      <c r="B57" s="20"/>
      <c r="C57" s="20"/>
      <c r="D57" s="21"/>
      <c r="F57" s="51"/>
      <c r="G57" s="52"/>
      <c r="I57" s="51"/>
      <c r="J57" s="52"/>
      <c r="L57" s="51"/>
      <c r="M57" s="52"/>
      <c r="O57" s="51">
        <v>43392</v>
      </c>
      <c r="P57" s="51" t="s">
        <v>39</v>
      </c>
      <c r="Q57" s="52">
        <v>1277</v>
      </c>
    </row>
    <row r="58" spans="1:17" ht="11.1" customHeight="1">
      <c r="A58" s="24"/>
      <c r="B58" s="20"/>
      <c r="C58" s="20"/>
      <c r="D58" s="21"/>
      <c r="F58" s="51"/>
      <c r="G58" s="52"/>
      <c r="I58" s="51"/>
      <c r="J58" s="52"/>
      <c r="L58" s="51"/>
      <c r="M58" s="52"/>
      <c r="O58" s="51">
        <v>43371</v>
      </c>
      <c r="P58" s="51" t="s">
        <v>39</v>
      </c>
      <c r="Q58" s="52">
        <v>2113.96</v>
      </c>
    </row>
    <row r="59" spans="1:17" ht="11.1" customHeight="1">
      <c r="A59" s="24"/>
      <c r="B59" s="20"/>
      <c r="C59" s="20"/>
      <c r="D59" s="21"/>
      <c r="F59" s="51"/>
      <c r="G59" s="52"/>
      <c r="I59" s="51"/>
      <c r="J59" s="52"/>
      <c r="L59" s="51"/>
      <c r="M59" s="52"/>
      <c r="O59" s="51">
        <v>43389</v>
      </c>
      <c r="P59" s="51" t="s">
        <v>54</v>
      </c>
      <c r="Q59" s="52">
        <v>1043</v>
      </c>
    </row>
    <row r="60" spans="1:17" ht="11.1" customHeight="1">
      <c r="A60" s="24"/>
      <c r="B60" s="20"/>
      <c r="C60" s="20"/>
      <c r="D60" s="21"/>
      <c r="F60" s="51"/>
      <c r="G60" s="52"/>
      <c r="I60" s="51"/>
      <c r="J60" s="52"/>
      <c r="L60" s="51"/>
      <c r="M60" s="52"/>
      <c r="O60" s="51">
        <v>43388</v>
      </c>
      <c r="P60" s="51" t="s">
        <v>22</v>
      </c>
      <c r="Q60" s="52">
        <v>981.31</v>
      </c>
    </row>
    <row r="61" spans="1:17" ht="11.1" customHeight="1">
      <c r="A61" s="24"/>
      <c r="B61" s="20"/>
      <c r="C61" s="20"/>
      <c r="D61" s="21"/>
      <c r="F61" s="51"/>
      <c r="G61" s="52"/>
      <c r="I61" s="51"/>
      <c r="J61" s="52"/>
      <c r="L61" s="51"/>
      <c r="M61" s="52"/>
      <c r="O61" s="51">
        <v>43375</v>
      </c>
      <c r="P61" s="51" t="s">
        <v>6</v>
      </c>
      <c r="Q61" s="52">
        <v>6110.05</v>
      </c>
    </row>
    <row r="62" spans="1:17" ht="11.1" customHeight="1">
      <c r="A62" s="24"/>
      <c r="B62" s="20"/>
      <c r="C62" s="20"/>
      <c r="D62" s="21"/>
      <c r="F62" s="51"/>
      <c r="G62" s="52"/>
      <c r="I62" s="51"/>
      <c r="J62" s="52"/>
      <c r="L62" s="51"/>
      <c r="M62" s="52"/>
      <c r="O62" s="51">
        <v>43393</v>
      </c>
      <c r="P62" s="51" t="s">
        <v>6</v>
      </c>
      <c r="Q62" s="52">
        <v>2896.16</v>
      </c>
    </row>
    <row r="63" spans="1:17" ht="11.1" customHeight="1">
      <c r="A63" s="24"/>
      <c r="B63" s="20"/>
      <c r="C63" s="20"/>
      <c r="D63" s="21"/>
      <c r="F63" s="51"/>
      <c r="G63" s="52"/>
      <c r="I63" s="51"/>
      <c r="J63" s="52"/>
      <c r="L63" s="51"/>
      <c r="M63" s="52"/>
      <c r="O63" s="51">
        <v>43400</v>
      </c>
      <c r="P63" s="51" t="s">
        <v>55</v>
      </c>
      <c r="Q63" s="52">
        <v>7800</v>
      </c>
    </row>
    <row r="64" spans="1:17" ht="11.1" customHeight="1">
      <c r="A64" s="24"/>
      <c r="B64" s="20"/>
      <c r="C64" s="20"/>
      <c r="D64" s="21"/>
      <c r="F64" s="51"/>
      <c r="G64" s="52"/>
      <c r="I64" s="51"/>
      <c r="J64" s="52"/>
      <c r="L64" s="51"/>
      <c r="M64" s="52"/>
      <c r="O64" s="51">
        <v>43404</v>
      </c>
      <c r="P64" s="51" t="s">
        <v>6</v>
      </c>
      <c r="Q64" s="52">
        <v>3406.94</v>
      </c>
    </row>
    <row r="65" spans="1:17" ht="11.1" customHeight="1">
      <c r="A65" s="24"/>
      <c r="B65" s="20"/>
      <c r="C65" s="20"/>
      <c r="D65" s="21"/>
      <c r="F65" s="51"/>
      <c r="G65" s="52"/>
      <c r="I65" s="51"/>
      <c r="J65" s="52"/>
      <c r="L65" s="51"/>
      <c r="M65" s="52"/>
      <c r="O65" s="51">
        <v>43395</v>
      </c>
      <c r="P65" s="51" t="s">
        <v>8</v>
      </c>
      <c r="Q65" s="52">
        <v>3591</v>
      </c>
    </row>
    <row r="66" spans="1:17" ht="11.1" customHeight="1">
      <c r="A66" s="24"/>
      <c r="B66" s="20"/>
      <c r="C66" s="20"/>
      <c r="D66" s="21"/>
      <c r="F66" s="51"/>
      <c r="G66" s="52"/>
      <c r="I66" s="51"/>
      <c r="J66" s="52"/>
      <c r="L66" s="51"/>
      <c r="M66" s="52"/>
      <c r="O66" s="51">
        <v>43397</v>
      </c>
      <c r="P66" s="51" t="s">
        <v>56</v>
      </c>
      <c r="Q66" s="52">
        <v>550</v>
      </c>
    </row>
    <row r="67" spans="1:17" ht="11.1" customHeight="1">
      <c r="A67" s="24"/>
      <c r="B67" s="20"/>
      <c r="C67" s="20"/>
      <c r="D67" s="21"/>
      <c r="F67" s="51"/>
      <c r="G67" s="52"/>
      <c r="I67" s="51"/>
      <c r="J67" s="52"/>
      <c r="L67" s="51"/>
      <c r="M67" s="52"/>
      <c r="O67" s="51">
        <v>43402</v>
      </c>
      <c r="P67" s="51" t="s">
        <v>13</v>
      </c>
      <c r="Q67" s="52">
        <v>1230</v>
      </c>
    </row>
    <row r="68" spans="1:17" ht="11.1" customHeight="1">
      <c r="A68" s="24"/>
      <c r="B68" s="20"/>
      <c r="C68" s="20"/>
      <c r="D68" s="21"/>
      <c r="F68" s="51"/>
      <c r="G68" s="52"/>
      <c r="I68" s="51"/>
      <c r="J68" s="52"/>
      <c r="L68" s="51"/>
      <c r="M68" s="52"/>
      <c r="O68" s="51">
        <v>43392</v>
      </c>
      <c r="P68" s="51" t="s">
        <v>43</v>
      </c>
      <c r="Q68" s="52">
        <v>2989.2</v>
      </c>
    </row>
    <row r="69" spans="1:17" ht="11.1" customHeight="1">
      <c r="A69" s="24"/>
      <c r="B69" s="20"/>
      <c r="C69" s="20"/>
      <c r="D69" s="21"/>
      <c r="F69" s="51"/>
      <c r="G69" s="52"/>
      <c r="I69" s="51"/>
      <c r="J69" s="52"/>
      <c r="L69" s="51"/>
      <c r="M69" s="52"/>
      <c r="O69" s="51">
        <v>43392</v>
      </c>
      <c r="P69" s="51" t="s">
        <v>42</v>
      </c>
      <c r="Q69" s="52">
        <v>2514.5</v>
      </c>
    </row>
    <row r="70" spans="1:17" ht="11.1" customHeight="1">
      <c r="A70" s="24"/>
      <c r="B70" s="20"/>
      <c r="C70" s="20"/>
      <c r="D70" s="21"/>
      <c r="F70" s="51"/>
      <c r="G70" s="52"/>
      <c r="I70" s="51"/>
      <c r="J70" s="52"/>
      <c r="L70" s="51"/>
      <c r="M70" s="52"/>
      <c r="O70" s="51"/>
      <c r="P70" s="51"/>
      <c r="Q70" s="52"/>
    </row>
    <row r="71" spans="1:17" ht="11.1" hidden="1" customHeight="1">
      <c r="A71" s="24"/>
      <c r="B71" s="20"/>
      <c r="C71" s="20"/>
      <c r="D71" s="21"/>
      <c r="F71" s="51"/>
      <c r="G71" s="52"/>
      <c r="I71" s="51"/>
      <c r="J71" s="52"/>
      <c r="L71" s="51"/>
      <c r="M71" s="52"/>
      <c r="O71" s="51"/>
      <c r="P71" s="51"/>
      <c r="Q71" s="52"/>
    </row>
    <row r="72" spans="1:17" ht="11.1" hidden="1" customHeight="1">
      <c r="A72" s="24"/>
      <c r="B72" s="20"/>
      <c r="C72" s="20"/>
      <c r="D72" s="21"/>
      <c r="F72" s="51"/>
      <c r="G72" s="52"/>
      <c r="I72" s="51"/>
      <c r="J72" s="52"/>
      <c r="L72" s="51"/>
      <c r="M72" s="52"/>
      <c r="O72" s="51"/>
      <c r="P72" s="51"/>
      <c r="Q72" s="52"/>
    </row>
    <row r="73" spans="1:17" ht="11.1" hidden="1" customHeight="1">
      <c r="A73" s="24"/>
      <c r="B73" s="20"/>
      <c r="C73" s="20"/>
      <c r="D73" s="21"/>
      <c r="F73" s="51"/>
      <c r="G73" s="52"/>
      <c r="I73" s="51"/>
      <c r="J73" s="52"/>
      <c r="L73" s="51"/>
      <c r="M73" s="52"/>
      <c r="O73" s="51"/>
      <c r="P73" s="51"/>
      <c r="Q73" s="52"/>
    </row>
    <row r="74" spans="1:17" ht="12" thickBot="1">
      <c r="A74" s="16"/>
      <c r="B74" s="15"/>
      <c r="C74" s="15"/>
      <c r="D74" s="17"/>
      <c r="F74" s="4"/>
      <c r="G74" s="52"/>
      <c r="I74" s="4"/>
      <c r="J74" s="52"/>
      <c r="L74" s="4"/>
      <c r="M74" s="52"/>
      <c r="O74" s="4"/>
      <c r="P74" s="4"/>
      <c r="Q74" s="52"/>
    </row>
    <row r="75" spans="1:17">
      <c r="A75" s="5"/>
      <c r="B75" s="6"/>
      <c r="C75" s="6"/>
      <c r="D75" s="8"/>
      <c r="F75" s="5"/>
      <c r="G75" s="8"/>
      <c r="I75" s="5"/>
      <c r="J75" s="8"/>
      <c r="L75" s="5"/>
      <c r="M75" s="8"/>
      <c r="O75" s="5"/>
      <c r="P75" s="5"/>
      <c r="Q75" s="8"/>
    </row>
    <row r="76" spans="1:17" ht="12.75">
      <c r="A76" s="5"/>
      <c r="B76" s="6"/>
      <c r="C76" s="6"/>
      <c r="D76" s="23">
        <f>SUM(D7:D74)</f>
        <v>123038.5</v>
      </c>
      <c r="F76" s="5"/>
      <c r="G76" s="23">
        <f>SUM(G7:G74)</f>
        <v>123624.61</v>
      </c>
      <c r="I76" s="5"/>
      <c r="J76" s="23">
        <f>SUM(J7:J74)</f>
        <v>75582.44</v>
      </c>
      <c r="L76" s="5"/>
      <c r="M76" s="23">
        <f>SUM(M7:M74)</f>
        <v>69720.539999999994</v>
      </c>
      <c r="O76" s="5"/>
      <c r="P76" s="5"/>
      <c r="Q76" s="23">
        <f>SUM(Q7:Q74)</f>
        <v>266556.73</v>
      </c>
    </row>
    <row r="77" spans="1:17">
      <c r="D77" s="11"/>
    </row>
    <row r="79" spans="1:17">
      <c r="F79" s="55" t="s">
        <v>53</v>
      </c>
    </row>
    <row r="80" spans="1:17" s="9" customFormat="1">
      <c r="A80" s="12"/>
      <c r="B80" s="2"/>
      <c r="D80" s="14"/>
      <c r="E80" s="3"/>
      <c r="F80" s="3" t="s">
        <v>30</v>
      </c>
      <c r="G80" s="26">
        <f>D76</f>
        <v>123038.5</v>
      </c>
      <c r="H80" s="3"/>
    </row>
    <row r="81" spans="1:8" s="9" customFormat="1">
      <c r="A81" s="12"/>
      <c r="B81" s="2"/>
      <c r="D81" s="14"/>
      <c r="E81" s="3"/>
      <c r="F81" s="3" t="s">
        <v>49</v>
      </c>
      <c r="G81" s="26">
        <f>G76</f>
        <v>123624.61</v>
      </c>
      <c r="H81" s="3"/>
    </row>
    <row r="82" spans="1:8" s="9" customFormat="1">
      <c r="A82" s="12"/>
      <c r="B82" s="2"/>
      <c r="D82" s="14"/>
      <c r="E82" s="3"/>
      <c r="F82" s="3" t="s">
        <v>31</v>
      </c>
      <c r="G82" s="26">
        <f>J76</f>
        <v>75582.44</v>
      </c>
      <c r="H82" s="3"/>
    </row>
    <row r="83" spans="1:8">
      <c r="F83" s="3" t="s">
        <v>19</v>
      </c>
      <c r="G83" s="26">
        <f>M76</f>
        <v>69720.539999999994</v>
      </c>
    </row>
    <row r="84" spans="1:8">
      <c r="F84" s="3" t="s">
        <v>34</v>
      </c>
      <c r="G84" s="26">
        <f>Q76</f>
        <v>266556.73</v>
      </c>
    </row>
    <row r="85" spans="1:8">
      <c r="G85" s="26"/>
    </row>
    <row r="86" spans="1:8">
      <c r="G86" s="26"/>
    </row>
    <row r="88" spans="1:8">
      <c r="F88" s="55" t="s">
        <v>51</v>
      </c>
      <c r="G88" s="56">
        <f>G80+G81+G82+G83+G84</f>
        <v>658522.81999999995</v>
      </c>
    </row>
    <row r="89" spans="1:8">
      <c r="F89" s="55" t="s">
        <v>50</v>
      </c>
      <c r="G89" s="11">
        <f>'Royalty &amp; Accounting Payables'!E37</f>
        <v>619844.87999999989</v>
      </c>
    </row>
    <row r="90" spans="1:8">
      <c r="F90" s="55"/>
      <c r="G90" s="55"/>
    </row>
    <row r="91" spans="1:8">
      <c r="G91" s="56">
        <f>G88+G89</f>
        <v>1278367.6999999997</v>
      </c>
    </row>
    <row r="94" spans="1:8">
      <c r="A94" s="12" t="s">
        <v>4</v>
      </c>
    </row>
    <row r="95" spans="1:8">
      <c r="A95" s="12" t="s">
        <v>5</v>
      </c>
    </row>
  </sheetData>
  <pageMargins left="0.7" right="0.7" top="0.75" bottom="0.75" header="0.3" footer="0.3"/>
  <pageSetup paperSize="5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Royalty &amp; Accounting Payables</vt:lpstr>
      <vt:lpstr>Supplier</vt:lpstr>
      <vt:lpstr>'Royalty &amp; Accounting Payables'!Print_Area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</dc:creator>
  <cp:lastModifiedBy>admin</cp:lastModifiedBy>
  <cp:lastPrinted>2018-10-25T06:17:13Z</cp:lastPrinted>
  <dcterms:created xsi:type="dcterms:W3CDTF">2013-04-26T02:35:29Z</dcterms:created>
  <dcterms:modified xsi:type="dcterms:W3CDTF">2018-11-05T13:47:04Z</dcterms:modified>
</cp:coreProperties>
</file>