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 activeTab="4"/>
  </bookViews>
  <sheets>
    <sheet name="Jan2019" sheetId="24" r:id="rId1"/>
    <sheet name="Feb2019" sheetId="25" r:id="rId2"/>
    <sheet name="Mar2019" sheetId="26" r:id="rId3"/>
    <sheet name="April2019" sheetId="27" r:id="rId4"/>
    <sheet name="May2019" sheetId="28" r:id="rId5"/>
  </sheets>
  <definedNames>
    <definedName name="_xlnm.Print_Area" localSheetId="3">April2019!$A$1:$W$21</definedName>
    <definedName name="_xlnm.Print_Area" localSheetId="1">'Feb2019'!$A$1:$X$20</definedName>
    <definedName name="_xlnm.Print_Area" localSheetId="2">'Mar2019'!$A$1:$T$19</definedName>
  </definedNames>
  <calcPr calcId="124519"/>
</workbook>
</file>

<file path=xl/calcChain.xml><?xml version="1.0" encoding="utf-8"?>
<calcChain xmlns="http://schemas.openxmlformats.org/spreadsheetml/2006/main">
  <c r="V16" i="28"/>
  <c r="V19" s="1"/>
  <c r="S16"/>
  <c r="S19" s="1"/>
  <c r="V15"/>
  <c r="T15"/>
  <c r="T16" s="1"/>
  <c r="T19" s="1"/>
  <c r="S15"/>
  <c r="R15"/>
  <c r="R16" s="1"/>
  <c r="R19" s="1"/>
  <c r="Q15"/>
  <c r="P15"/>
  <c r="P16" s="1"/>
  <c r="P19" s="1"/>
  <c r="N15"/>
  <c r="L15"/>
  <c r="K15"/>
  <c r="J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T16" i="27"/>
  <c r="T19" s="1"/>
  <c r="R16"/>
  <c r="R19" s="1"/>
  <c r="V15"/>
  <c r="V16" s="1"/>
  <c r="V19" s="1"/>
  <c r="T15"/>
  <c r="S15"/>
  <c r="S16" s="1"/>
  <c r="S19" s="1"/>
  <c r="R15"/>
  <c r="Q15"/>
  <c r="P15"/>
  <c r="P16" s="1"/>
  <c r="P19" s="1"/>
  <c r="O15"/>
  <c r="N16" s="1"/>
  <c r="N19" s="1"/>
  <c r="N15"/>
  <c r="L15"/>
  <c r="K15"/>
  <c r="J15"/>
  <c r="I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V15" i="26"/>
  <c r="V16" s="1"/>
  <c r="V19" s="1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I8"/>
  <c r="I15" s="1"/>
  <c r="S11" i="25"/>
  <c r="J16" i="28" l="1"/>
  <c r="J19" s="1"/>
  <c r="N16"/>
  <c r="N19" s="1"/>
  <c r="M15" i="27"/>
  <c r="J16"/>
  <c r="J19" s="1"/>
  <c r="M15" i="26"/>
  <c r="N16"/>
  <c r="N19" s="1"/>
  <c r="S15" i="25"/>
  <c r="S16" s="1"/>
  <c r="S19" s="1"/>
  <c r="S10"/>
  <c r="W15"/>
  <c r="W16" s="1"/>
  <c r="W19" s="1"/>
  <c r="U15"/>
  <c r="U16" s="1"/>
  <c r="U19" s="1"/>
  <c r="T15"/>
  <c r="T16" s="1"/>
  <c r="T19" s="1"/>
  <c r="R15"/>
  <c r="R16" s="1"/>
  <c r="R19" s="1"/>
  <c r="Q15"/>
  <c r="P16" s="1"/>
  <c r="P19" s="1"/>
  <c r="P15"/>
  <c r="N15"/>
  <c r="L15"/>
  <c r="K15"/>
  <c r="J15"/>
  <c r="I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W15" i="24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5"/>
  <c r="P16" s="1"/>
  <c r="P19" s="1"/>
  <c r="N15"/>
  <c r="N16" s="1"/>
  <c r="N19" s="1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O15" i="25" l="1"/>
  <c r="N16"/>
  <c r="N19" s="1"/>
  <c r="M15"/>
  <c r="J16"/>
  <c r="J19" s="1"/>
</calcChain>
</file>

<file path=xl/sharedStrings.xml><?xml version="1.0" encoding="utf-8"?>
<sst xmlns="http://schemas.openxmlformats.org/spreadsheetml/2006/main" count="277" uniqueCount="64">
  <si>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</si>
  <si>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</si>
  <si>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</si>
  <si>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</si>
  <si>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</si>
  <si>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</si>
  <si>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</si>
  <si>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</si>
  <si>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</si>
  <si>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</si>
  <si>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</si>
  <si>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</si>
  <si>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</si>
  <si>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</si>
  <si>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</si>
  <si>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</si>
  <si>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</si>
  <si>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</si>
  <si>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</si>
  <si>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</si>
  <si>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</si>
  <si>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</si>
  <si>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</si>
  <si>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</si>
  <si>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</si>
  <si>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</si>
  <si>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</si>
  <si>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</si>
  <si>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</si>
  <si>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</si>
  <si>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</si>
  <si>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</si>
  <si>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</si>
  <si>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</si>
  <si>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</si>
  <si>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</si>
  <si>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</si>
  <si>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</si>
  <si>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</si>
  <si>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</si>
  <si>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</si>
  <si>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</si>
  <si>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COMPANY LOAN</t>
  </si>
  <si>
    <t>Briones,Christian Joy</t>
  </si>
  <si>
    <t>287-725-977-000</t>
  </si>
  <si>
    <t>34-1095975-1</t>
  </si>
  <si>
    <t>1210-6749-0595</t>
  </si>
  <si>
    <t>Feb 11-25</t>
  </si>
  <si>
    <t>Cahilig,Benzen</t>
  </si>
  <si>
    <t>Pantoja,Nancy</t>
  </si>
  <si>
    <t>Nov 26-Dec 10</t>
  </si>
  <si>
    <t>Dec 11-25</t>
  </si>
  <si>
    <t>April 11-25</t>
  </si>
  <si>
    <t>Dec 26-Feb 10</t>
  </si>
  <si>
    <t>For the Month Ended Feb 2019</t>
  </si>
  <si>
    <t>Feb 26-Mar 10</t>
  </si>
  <si>
    <t>Mar 11-25</t>
  </si>
  <si>
    <t>Mar 26-April 10</t>
  </si>
  <si>
    <t>For the Month Ended April 2019</t>
  </si>
  <si>
    <t>For the Month Ended Jan 2018</t>
  </si>
  <si>
    <t>For the Month Ended Mar 2019</t>
  </si>
  <si>
    <t>For the Month Ended May 2019</t>
  </si>
  <si>
    <t>April 26-May 10</t>
  </si>
  <si>
    <t>May 11-25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</si>
</sst>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59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13" xfId="1" applyFont="1" applyFill="1" applyBorder="1"/>
    <xf numFmtId="43" fontId="1" fillId="0" borderId="7" xfId="2" applyFont="1" applyFill="1" applyBorder="1"/>
    <xf numFmtId="43" fontId="9" fillId="0" borderId="7" xfId="2" applyFont="1" applyFill="1" applyBorder="1"/>
    <xf numFmtId="43" fontId="1" fillId="0" borderId="7" xfId="2" applyFont="1" applyFill="1" applyBorder="1" applyAlignment="1">
      <alignment horizontal="right" vertical="center"/>
    </xf>
    <xf numFmtId="43" fontId="3" fillId="0" borderId="0" xfId="2" applyFont="1" applyFill="1" applyProtection="1"/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3" fontId="1" fillId="3" borderId="2" xfId="2" applyFont="1" applyFill="1" applyBorder="1"/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E17" sqref="E17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8"/>
      <c r="Y1" s="6"/>
    </row>
    <row r="2" spans="1: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8"/>
      <c r="Y2" s="6"/>
    </row>
    <row r="3" spans="1:25">
      <c r="A3" s="31" t="s">
        <v>59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8"/>
      <c r="Y3" s="6"/>
    </row>
    <row r="4" spans="1:25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8"/>
      <c r="Y4" s="6"/>
    </row>
    <row r="5" spans="1:25" ht="25.5" customHeight="1">
      <c r="A5" s="57"/>
      <c r="B5" s="53" t="s">
        <v>2</v>
      </c>
      <c r="C5" s="53" t="s">
        <v>3</v>
      </c>
      <c r="D5" s="53" t="s">
        <v>4</v>
      </c>
      <c r="E5" s="53" t="s">
        <v>5</v>
      </c>
      <c r="F5" s="53" t="s">
        <v>6</v>
      </c>
      <c r="G5" s="53" t="s">
        <v>7</v>
      </c>
      <c r="H5" s="53"/>
      <c r="I5" s="53" t="s">
        <v>8</v>
      </c>
      <c r="J5" s="53" t="s">
        <v>9</v>
      </c>
      <c r="K5" s="53"/>
      <c r="L5" s="53"/>
      <c r="M5" s="47"/>
      <c r="N5" s="53" t="s">
        <v>10</v>
      </c>
      <c r="O5" s="53"/>
      <c r="P5" s="53" t="s">
        <v>11</v>
      </c>
      <c r="Q5" s="53"/>
      <c r="R5" s="53" t="s">
        <v>12</v>
      </c>
      <c r="S5" s="53" t="s">
        <v>13</v>
      </c>
      <c r="T5" s="53" t="s">
        <v>14</v>
      </c>
      <c r="U5" s="53" t="s">
        <v>15</v>
      </c>
      <c r="V5" s="55" t="s">
        <v>16</v>
      </c>
      <c r="W5" s="53" t="s">
        <v>42</v>
      </c>
      <c r="X5" s="38"/>
      <c r="Y5" s="6"/>
    </row>
    <row r="6" spans="1:25" ht="25.5">
      <c r="A6" s="58"/>
      <c r="B6" s="54"/>
      <c r="C6" s="54"/>
      <c r="D6" s="54"/>
      <c r="E6" s="54"/>
      <c r="F6" s="54"/>
      <c r="G6" s="39" t="s">
        <v>50</v>
      </c>
      <c r="H6" s="40" t="s">
        <v>51</v>
      </c>
      <c r="I6" s="5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54"/>
      <c r="S6" s="54"/>
      <c r="T6" s="54"/>
      <c r="U6" s="54"/>
      <c r="V6" s="56"/>
      <c r="W6" s="54"/>
      <c r="X6" s="38"/>
      <c r="Y6" s="6"/>
    </row>
    <row r="7" spans="1: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7"/>
      <c r="W7" s="8"/>
      <c r="X7" s="38"/>
      <c r="Y7" s="6"/>
    </row>
    <row r="8" spans="1: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187.5</v>
      </c>
      <c r="O8" s="15">
        <f>N8</f>
        <v>187.5</v>
      </c>
      <c r="P8" s="15">
        <v>100</v>
      </c>
      <c r="Q8" s="15">
        <v>100</v>
      </c>
      <c r="R8" s="15">
        <v>0</v>
      </c>
      <c r="S8" s="15">
        <v>0</v>
      </c>
      <c r="T8" s="49">
        <v>1245.92</v>
      </c>
      <c r="U8" s="16">
        <v>1158.52</v>
      </c>
      <c r="V8" s="17"/>
      <c r="W8" s="16">
        <v>0</v>
      </c>
      <c r="X8" s="38"/>
      <c r="Y8" s="6"/>
    </row>
    <row r="9" spans="1: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454.2</v>
      </c>
      <c r="K9" s="15">
        <v>920.8</v>
      </c>
      <c r="L9" s="15">
        <v>10</v>
      </c>
      <c r="M9" s="15">
        <f>J9+K9+L9</f>
        <v>1385</v>
      </c>
      <c r="N9" s="15">
        <v>175</v>
      </c>
      <c r="O9" s="15">
        <f t="shared" ref="O9:O14" si="0">N9</f>
        <v>175</v>
      </c>
      <c r="P9" s="15">
        <v>100</v>
      </c>
      <c r="Q9" s="15">
        <v>100</v>
      </c>
      <c r="R9" s="15"/>
      <c r="S9" s="15"/>
      <c r="T9" s="15">
        <v>969.04</v>
      </c>
      <c r="U9" s="16">
        <v>986.7</v>
      </c>
      <c r="V9" s="17"/>
      <c r="W9" s="16"/>
      <c r="X9" s="38"/>
      <c r="Y9" s="6"/>
    </row>
    <row r="10" spans="1: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15">
        <v>3202.78</v>
      </c>
      <c r="T10" s="49">
        <v>0</v>
      </c>
      <c r="U10" s="16">
        <v>0</v>
      </c>
      <c r="V10" s="20"/>
      <c r="W10" s="16">
        <v>0</v>
      </c>
      <c r="X10" s="38"/>
      <c r="Y10" s="6"/>
    </row>
    <row r="11" spans="1: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175</v>
      </c>
      <c r="O11" s="15">
        <f t="shared" si="0"/>
        <v>175</v>
      </c>
      <c r="P11" s="15">
        <v>100</v>
      </c>
      <c r="Q11" s="15">
        <v>100</v>
      </c>
      <c r="R11" s="15">
        <v>0</v>
      </c>
      <c r="S11" s="15">
        <v>3074.67</v>
      </c>
      <c r="T11" s="15">
        <v>1200</v>
      </c>
      <c r="U11" s="16">
        <v>1134</v>
      </c>
      <c r="V11" s="17"/>
      <c r="W11" s="16">
        <v>0</v>
      </c>
      <c r="X11" s="38"/>
      <c r="Y11" s="6"/>
    </row>
    <row r="12" spans="1: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187.5</v>
      </c>
      <c r="O12" s="15">
        <f t="shared" si="0"/>
        <v>187.5</v>
      </c>
      <c r="P12" s="15">
        <v>100</v>
      </c>
      <c r="Q12" s="15">
        <v>100</v>
      </c>
      <c r="R12" s="15">
        <v>0</v>
      </c>
      <c r="S12" s="15">
        <v>0</v>
      </c>
      <c r="T12" s="15">
        <v>1245.9100000000001</v>
      </c>
      <c r="U12" s="16">
        <v>0</v>
      </c>
      <c r="V12" s="24"/>
      <c r="W12" s="16">
        <v>0</v>
      </c>
      <c r="X12" s="38"/>
      <c r="Y12" s="6"/>
    </row>
    <row r="13" spans="1: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182.5</v>
      </c>
      <c r="O13" s="15">
        <f t="shared" si="0"/>
        <v>182.5</v>
      </c>
      <c r="P13" s="15">
        <v>100</v>
      </c>
      <c r="Q13" s="15">
        <v>100</v>
      </c>
      <c r="R13" s="15">
        <v>0</v>
      </c>
      <c r="S13" s="15">
        <v>0</v>
      </c>
      <c r="T13" s="15">
        <v>1015.2</v>
      </c>
      <c r="U13" s="16">
        <v>861.46</v>
      </c>
      <c r="V13" s="24"/>
      <c r="W13" s="45"/>
      <c r="X13" s="38"/>
      <c r="Y13" s="6"/>
    </row>
    <row r="14" spans="1: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417.8</v>
      </c>
      <c r="K14" s="43">
        <v>847.2</v>
      </c>
      <c r="L14" s="43">
        <v>10</v>
      </c>
      <c r="M14" s="43">
        <f t="shared" si="3"/>
        <v>1275</v>
      </c>
      <c r="N14" s="43">
        <v>162.5</v>
      </c>
      <c r="O14" s="43">
        <f t="shared" si="0"/>
        <v>162.5</v>
      </c>
      <c r="P14" s="43">
        <v>100</v>
      </c>
      <c r="Q14" s="43">
        <v>100</v>
      </c>
      <c r="R14" s="43"/>
      <c r="S14" s="43"/>
      <c r="T14" s="43">
        <v>0</v>
      </c>
      <c r="U14" s="45"/>
      <c r="V14" s="24"/>
      <c r="W14" s="45"/>
      <c r="X14" s="38"/>
      <c r="Y14" s="6"/>
    </row>
    <row r="15" spans="1:25" ht="15.75" thickBot="1">
      <c r="A15" s="25"/>
      <c r="B15" s="26"/>
      <c r="C15" s="26"/>
      <c r="D15" s="26"/>
      <c r="E15" s="27"/>
      <c r="F15" s="26"/>
      <c r="G15" s="28">
        <f t="shared" ref="G15:U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1345</v>
      </c>
      <c r="O15" s="28">
        <f t="shared" si="4"/>
        <v>1345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6277.4500000000007</v>
      </c>
      <c r="T15" s="28">
        <f t="shared" si="4"/>
        <v>5676.07</v>
      </c>
      <c r="U15" s="28">
        <f t="shared" si="4"/>
        <v>4140.68</v>
      </c>
      <c r="V15" s="29">
        <v>0</v>
      </c>
      <c r="W15" s="28">
        <f>SUM(W8:W12)</f>
        <v>0</v>
      </c>
      <c r="X15" s="38"/>
      <c r="Y15" s="6"/>
    </row>
    <row r="16" spans="1: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2690</v>
      </c>
      <c r="O16" s="30"/>
      <c r="P16" s="34">
        <f>P15+Q15</f>
        <v>1400</v>
      </c>
      <c r="Q16" s="30"/>
      <c r="R16" s="32">
        <f>R15</f>
        <v>0</v>
      </c>
      <c r="S16" s="32">
        <f>S15</f>
        <v>6277.4500000000007</v>
      </c>
      <c r="T16" s="32">
        <f>T15</f>
        <v>5676.07</v>
      </c>
      <c r="U16" s="32">
        <f>U15</f>
        <v>4140.68</v>
      </c>
      <c r="V16" s="33">
        <v>0</v>
      </c>
      <c r="W16" s="32">
        <f>W15</f>
        <v>0</v>
      </c>
      <c r="X16" s="38"/>
      <c r="Y16" s="6"/>
    </row>
    <row r="17" spans="1: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0"/>
      <c r="X17" s="38"/>
      <c r="Y17" s="6"/>
    </row>
    <row r="18" spans="1: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0"/>
      <c r="X18" s="38"/>
      <c r="Y18" s="6"/>
    </row>
    <row r="19" spans="1:25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2690</v>
      </c>
      <c r="O19" s="30"/>
      <c r="P19" s="37">
        <f>P16</f>
        <v>1400</v>
      </c>
      <c r="Q19" s="30"/>
      <c r="R19" s="37">
        <f>R16</f>
        <v>0</v>
      </c>
      <c r="S19" s="37">
        <f>S16</f>
        <v>6277.4500000000007</v>
      </c>
      <c r="T19" s="37">
        <f>T16</f>
        <v>5676.07</v>
      </c>
      <c r="U19" s="37">
        <f>U16</f>
        <v>4140.68</v>
      </c>
      <c r="V19" s="37">
        <v>0</v>
      </c>
      <c r="W19" s="37">
        <f>W16</f>
        <v>0</v>
      </c>
      <c r="X19" s="38"/>
      <c r="Y19" s="6"/>
    </row>
    <row r="20" spans="1:25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46"/>
    </row>
    <row r="25" spans="1:25">
      <c r="J25" s="46"/>
    </row>
    <row r="26" spans="1:25">
      <c r="J26" s="46"/>
    </row>
    <row r="27" spans="1:25">
      <c r="J27" s="46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D17" sqref="D17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8"/>
      <c r="Y1" s="6"/>
    </row>
    <row r="2" spans="1: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8"/>
      <c r="Y2" s="6"/>
    </row>
    <row r="3" spans="1:25">
      <c r="A3" s="31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8"/>
      <c r="Y3" s="6"/>
    </row>
    <row r="4" spans="1:25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8"/>
      <c r="Y4" s="6"/>
    </row>
    <row r="5" spans="1:25" ht="25.5" customHeight="1">
      <c r="A5" s="57"/>
      <c r="B5" s="53" t="s">
        <v>2</v>
      </c>
      <c r="C5" s="53" t="s">
        <v>3</v>
      </c>
      <c r="D5" s="53" t="s">
        <v>4</v>
      </c>
      <c r="E5" s="53" t="s">
        <v>5</v>
      </c>
      <c r="F5" s="53" t="s">
        <v>6</v>
      </c>
      <c r="G5" s="53" t="s">
        <v>7</v>
      </c>
      <c r="H5" s="53"/>
      <c r="I5" s="53" t="s">
        <v>8</v>
      </c>
      <c r="J5" s="53" t="s">
        <v>9</v>
      </c>
      <c r="K5" s="53"/>
      <c r="L5" s="53"/>
      <c r="M5" s="48"/>
      <c r="N5" s="53" t="s">
        <v>10</v>
      </c>
      <c r="O5" s="53"/>
      <c r="P5" s="53" t="s">
        <v>11</v>
      </c>
      <c r="Q5" s="53"/>
      <c r="R5" s="53" t="s">
        <v>12</v>
      </c>
      <c r="S5" s="53" t="s">
        <v>13</v>
      </c>
      <c r="T5" s="53" t="s">
        <v>14</v>
      </c>
      <c r="U5" s="53" t="s">
        <v>15</v>
      </c>
      <c r="V5" s="55" t="s">
        <v>16</v>
      </c>
      <c r="W5" s="53" t="s">
        <v>42</v>
      </c>
      <c r="X5" s="38"/>
      <c r="Y5" s="6"/>
    </row>
    <row r="6" spans="1:25" ht="25.5">
      <c r="A6" s="58"/>
      <c r="B6" s="54"/>
      <c r="C6" s="54"/>
      <c r="D6" s="54"/>
      <c r="E6" s="54"/>
      <c r="F6" s="54"/>
      <c r="G6" s="39" t="s">
        <v>53</v>
      </c>
      <c r="H6" s="40" t="s">
        <v>47</v>
      </c>
      <c r="I6" s="5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54"/>
      <c r="S6" s="54"/>
      <c r="T6" s="54"/>
      <c r="U6" s="54"/>
      <c r="V6" s="56"/>
      <c r="W6" s="54"/>
      <c r="X6" s="38"/>
      <c r="Y6" s="6"/>
    </row>
    <row r="7" spans="1: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7"/>
      <c r="W7" s="8"/>
      <c r="X7" s="38"/>
      <c r="Y7" s="6"/>
    </row>
    <row r="8" spans="1: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187.5</v>
      </c>
      <c r="O8" s="15">
        <f>N8</f>
        <v>187.5</v>
      </c>
      <c r="P8" s="15">
        <v>100</v>
      </c>
      <c r="Q8" s="15">
        <v>100</v>
      </c>
      <c r="R8" s="15">
        <v>0</v>
      </c>
      <c r="S8" s="15">
        <v>0</v>
      </c>
      <c r="T8" s="49">
        <v>1245.92</v>
      </c>
      <c r="U8" s="16">
        <v>1158.52</v>
      </c>
      <c r="V8" s="17"/>
      <c r="W8" s="16">
        <v>0</v>
      </c>
      <c r="X8" s="38"/>
      <c r="Y8" s="6"/>
    </row>
    <row r="9" spans="1: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436</v>
      </c>
      <c r="K9" s="15">
        <v>884</v>
      </c>
      <c r="L9" s="15">
        <v>10</v>
      </c>
      <c r="M9" s="15">
        <f>J9+K9+L9</f>
        <v>1330</v>
      </c>
      <c r="N9" s="15">
        <v>175</v>
      </c>
      <c r="O9" s="15">
        <f t="shared" ref="O9:O14" si="0">N9</f>
        <v>175</v>
      </c>
      <c r="P9" s="15">
        <v>100</v>
      </c>
      <c r="Q9" s="15">
        <v>100</v>
      </c>
      <c r="R9" s="15"/>
      <c r="S9" s="15"/>
      <c r="T9" s="15">
        <v>969.04</v>
      </c>
      <c r="U9" s="16">
        <v>986.7</v>
      </c>
      <c r="V9" s="17"/>
      <c r="W9" s="16"/>
      <c r="X9" s="38"/>
      <c r="Y9" s="6"/>
    </row>
    <row r="10" spans="1: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15">
        <f>3202.78+1601.39</f>
        <v>4804.17</v>
      </c>
      <c r="T10" s="49">
        <v>1476.64</v>
      </c>
      <c r="U10" s="16">
        <v>1962.61</v>
      </c>
      <c r="V10" s="20"/>
      <c r="W10" s="16">
        <v>0</v>
      </c>
      <c r="X10" s="38"/>
      <c r="Y10" s="6"/>
    </row>
    <row r="11" spans="1: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175</v>
      </c>
      <c r="O11" s="15">
        <f t="shared" si="0"/>
        <v>175</v>
      </c>
      <c r="P11" s="15">
        <v>100</v>
      </c>
      <c r="Q11" s="15">
        <v>100</v>
      </c>
      <c r="R11" s="15">
        <v>0</v>
      </c>
      <c r="S11" s="15">
        <f>3074.67+1537.35</f>
        <v>4612.0200000000004</v>
      </c>
      <c r="T11" s="15">
        <v>1200</v>
      </c>
      <c r="U11" s="16">
        <v>1134</v>
      </c>
      <c r="V11" s="17"/>
      <c r="W11" s="16">
        <v>0</v>
      </c>
      <c r="X11" s="38"/>
      <c r="Y11" s="6"/>
    </row>
    <row r="12" spans="1: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187.5</v>
      </c>
      <c r="O12" s="15">
        <f t="shared" si="0"/>
        <v>187.5</v>
      </c>
      <c r="P12" s="15">
        <v>100</v>
      </c>
      <c r="Q12" s="15">
        <v>100</v>
      </c>
      <c r="R12" s="15">
        <v>0</v>
      </c>
      <c r="S12" s="15">
        <v>0</v>
      </c>
      <c r="T12" s="15">
        <v>1245.9100000000001</v>
      </c>
      <c r="U12" s="16">
        <v>0</v>
      </c>
      <c r="V12" s="24"/>
      <c r="W12" s="16">
        <v>0</v>
      </c>
      <c r="X12" s="38"/>
      <c r="Y12" s="6"/>
    </row>
    <row r="13" spans="1: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182.5</v>
      </c>
      <c r="O13" s="15">
        <f t="shared" si="0"/>
        <v>182.5</v>
      </c>
      <c r="P13" s="15">
        <v>100</v>
      </c>
      <c r="Q13" s="15">
        <v>100</v>
      </c>
      <c r="R13" s="15">
        <v>0</v>
      </c>
      <c r="S13" s="15">
        <v>0</v>
      </c>
      <c r="T13" s="15">
        <v>1015.2</v>
      </c>
      <c r="U13" s="16">
        <v>861.46</v>
      </c>
      <c r="V13" s="24"/>
      <c r="W13" s="45"/>
      <c r="X13" s="38"/>
      <c r="Y13" s="6"/>
    </row>
    <row r="14" spans="1: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436</v>
      </c>
      <c r="K14" s="43">
        <v>884</v>
      </c>
      <c r="L14" s="43">
        <v>10</v>
      </c>
      <c r="M14" s="43">
        <f t="shared" si="3"/>
        <v>1330</v>
      </c>
      <c r="N14" s="43">
        <v>162.5</v>
      </c>
      <c r="O14" s="43">
        <f t="shared" si="0"/>
        <v>162.5</v>
      </c>
      <c r="P14" s="43">
        <v>100</v>
      </c>
      <c r="Q14" s="43">
        <v>100</v>
      </c>
      <c r="R14" s="43"/>
      <c r="S14" s="43"/>
      <c r="T14" s="43">
        <v>0</v>
      </c>
      <c r="U14" s="45"/>
      <c r="V14" s="24"/>
      <c r="W14" s="45"/>
      <c r="X14" s="38"/>
      <c r="Y14" s="6"/>
    </row>
    <row r="15" spans="1:25" ht="15.75" thickBot="1">
      <c r="A15" s="25"/>
      <c r="B15" s="26"/>
      <c r="C15" s="26"/>
      <c r="D15" s="26"/>
      <c r="E15" s="27"/>
      <c r="F15" s="26"/>
      <c r="G15" s="28">
        <f t="shared" ref="G15:U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1345</v>
      </c>
      <c r="O15" s="28">
        <f t="shared" si="4"/>
        <v>1345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9416.19</v>
      </c>
      <c r="T15" s="28">
        <f t="shared" si="4"/>
        <v>7152.71</v>
      </c>
      <c r="U15" s="28">
        <f t="shared" si="4"/>
        <v>6103.29</v>
      </c>
      <c r="V15" s="29">
        <v>0</v>
      </c>
      <c r="W15" s="28">
        <f>SUM(W8:W12)</f>
        <v>0</v>
      </c>
      <c r="X15" s="38"/>
      <c r="Y15" s="6"/>
    </row>
    <row r="16" spans="1: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2690</v>
      </c>
      <c r="O16" s="30"/>
      <c r="P16" s="34">
        <f>P15+Q15</f>
        <v>1400</v>
      </c>
      <c r="Q16" s="30"/>
      <c r="R16" s="32">
        <f>R15</f>
        <v>0</v>
      </c>
      <c r="S16" s="32">
        <f>S15</f>
        <v>9416.19</v>
      </c>
      <c r="T16" s="32">
        <f>T15</f>
        <v>7152.71</v>
      </c>
      <c r="U16" s="32">
        <f>U15</f>
        <v>6103.29</v>
      </c>
      <c r="V16" s="33">
        <v>0</v>
      </c>
      <c r="W16" s="32">
        <f>W15</f>
        <v>0</v>
      </c>
      <c r="X16" s="38"/>
      <c r="Y16" s="6"/>
    </row>
    <row r="17" spans="1: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0"/>
      <c r="X17" s="38"/>
      <c r="Y17" s="6"/>
    </row>
    <row r="18" spans="1: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0"/>
      <c r="X18" s="38"/>
      <c r="Y18" s="6"/>
    </row>
    <row r="19" spans="1:25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2690</v>
      </c>
      <c r="O19" s="30"/>
      <c r="P19" s="37">
        <f>P16</f>
        <v>1400</v>
      </c>
      <c r="Q19" s="30"/>
      <c r="R19" s="37">
        <f>R16</f>
        <v>0</v>
      </c>
      <c r="S19" s="37">
        <f>S16</f>
        <v>9416.19</v>
      </c>
      <c r="T19" s="37">
        <f>T16</f>
        <v>7152.71</v>
      </c>
      <c r="U19" s="37">
        <f>U16</f>
        <v>6103.29</v>
      </c>
      <c r="V19" s="37">
        <v>0</v>
      </c>
      <c r="W19" s="37">
        <f>W16</f>
        <v>0</v>
      </c>
      <c r="X19" s="38"/>
      <c r="Y19" s="6"/>
    </row>
    <row r="20" spans="1:25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46"/>
    </row>
    <row r="25" spans="1:25">
      <c r="J25" s="46"/>
    </row>
    <row r="26" spans="1:25">
      <c r="J26" s="46"/>
    </row>
    <row r="27" spans="1:25">
      <c r="J27" s="46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E19" sqref="E19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57"/>
      <c r="B5" s="53" t="s">
        <v>2</v>
      </c>
      <c r="C5" s="53" t="s">
        <v>3</v>
      </c>
      <c r="D5" s="53" t="s">
        <v>4</v>
      </c>
      <c r="E5" s="53" t="s">
        <v>5</v>
      </c>
      <c r="F5" s="53" t="s">
        <v>6</v>
      </c>
      <c r="G5" s="53" t="s">
        <v>7</v>
      </c>
      <c r="H5" s="53"/>
      <c r="I5" s="53" t="s">
        <v>8</v>
      </c>
      <c r="J5" s="53" t="s">
        <v>9</v>
      </c>
      <c r="K5" s="53"/>
      <c r="L5" s="53"/>
      <c r="M5" s="50"/>
      <c r="N5" s="53" t="s">
        <v>10</v>
      </c>
      <c r="O5" s="53"/>
      <c r="P5" s="53" t="s">
        <v>11</v>
      </c>
      <c r="Q5" s="53"/>
      <c r="R5" s="53" t="s">
        <v>12</v>
      </c>
      <c r="S5" s="53" t="s">
        <v>14</v>
      </c>
      <c r="T5" s="53" t="s">
        <v>15</v>
      </c>
      <c r="U5" s="55" t="s">
        <v>16</v>
      </c>
      <c r="V5" s="53" t="s">
        <v>42</v>
      </c>
      <c r="W5" s="38"/>
      <c r="X5" s="6"/>
    </row>
    <row r="6" spans="1:24" ht="25.5">
      <c r="A6" s="58"/>
      <c r="B6" s="54"/>
      <c r="C6" s="54"/>
      <c r="D6" s="54"/>
      <c r="E6" s="54"/>
      <c r="F6" s="54"/>
      <c r="G6" s="39" t="s">
        <v>55</v>
      </c>
      <c r="H6" s="40" t="s">
        <v>56</v>
      </c>
      <c r="I6" s="5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54"/>
      <c r="S6" s="54"/>
      <c r="T6" s="54"/>
      <c r="U6" s="56"/>
      <c r="V6" s="54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162.5</v>
      </c>
      <c r="O8" s="15">
        <f>N8</f>
        <v>162.5</v>
      </c>
      <c r="P8" s="15">
        <v>100</v>
      </c>
      <c r="Q8" s="15">
        <v>100</v>
      </c>
      <c r="R8" s="15">
        <v>0</v>
      </c>
      <c r="S8" s="49">
        <v>1245.92</v>
      </c>
      <c r="T8" s="16">
        <v>1158.52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436</v>
      </c>
      <c r="K9" s="15">
        <v>884</v>
      </c>
      <c r="L9" s="15">
        <v>10</v>
      </c>
      <c r="M9" s="15">
        <f>J9+K9+L9</f>
        <v>1330</v>
      </c>
      <c r="N9" s="15">
        <v>150</v>
      </c>
      <c r="O9" s="15">
        <f t="shared" ref="O9:O14" si="0">N9</f>
        <v>150</v>
      </c>
      <c r="P9" s="15">
        <v>100</v>
      </c>
      <c r="Q9" s="15">
        <v>100</v>
      </c>
      <c r="R9" s="15"/>
      <c r="S9" s="15">
        <v>969.04</v>
      </c>
      <c r="T9" s="16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162.5</v>
      </c>
      <c r="O11" s="15">
        <f t="shared" si="0"/>
        <v>162.5</v>
      </c>
      <c r="P11" s="15">
        <v>100</v>
      </c>
      <c r="Q11" s="15">
        <v>100</v>
      </c>
      <c r="R11" s="15">
        <v>0</v>
      </c>
      <c r="S11" s="15">
        <v>1200</v>
      </c>
      <c r="T11" s="16">
        <v>1134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162.5</v>
      </c>
      <c r="O12" s="15">
        <f t="shared" si="0"/>
        <v>162.5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150</v>
      </c>
      <c r="O13" s="15">
        <f t="shared" si="0"/>
        <v>150</v>
      </c>
      <c r="P13" s="15">
        <v>100</v>
      </c>
      <c r="Q13" s="15">
        <v>100</v>
      </c>
      <c r="R13" s="15">
        <v>0</v>
      </c>
      <c r="S13" s="15">
        <v>1015.2</v>
      </c>
      <c r="T13" s="16">
        <v>861.46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436</v>
      </c>
      <c r="K14" s="43">
        <v>884</v>
      </c>
      <c r="L14" s="43">
        <v>10</v>
      </c>
      <c r="M14" s="43">
        <f t="shared" si="3"/>
        <v>1330</v>
      </c>
      <c r="N14" s="43">
        <v>150</v>
      </c>
      <c r="O14" s="43">
        <f t="shared" si="0"/>
        <v>150</v>
      </c>
      <c r="P14" s="43">
        <v>100</v>
      </c>
      <c r="Q14" s="43">
        <v>100</v>
      </c>
      <c r="R14" s="43"/>
      <c r="S14" s="43">
        <v>0</v>
      </c>
      <c r="T14" s="45"/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1212.5</v>
      </c>
      <c r="O15" s="28">
        <f t="shared" si="4"/>
        <v>1212.5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7152.71</v>
      </c>
      <c r="T15" s="28">
        <f t="shared" si="4"/>
        <v>6103.29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2425</v>
      </c>
      <c r="O16" s="30"/>
      <c r="P16" s="34">
        <f>P15+Q15</f>
        <v>1400</v>
      </c>
      <c r="Q16" s="30"/>
      <c r="R16" s="32">
        <f>R15</f>
        <v>0</v>
      </c>
      <c r="S16" s="32">
        <f>S15</f>
        <v>7152.71</v>
      </c>
      <c r="T16" s="32">
        <f>T15</f>
        <v>6103.29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2425</v>
      </c>
      <c r="O19" s="30"/>
      <c r="P19" s="37">
        <f>P16</f>
        <v>1400</v>
      </c>
      <c r="Q19" s="30"/>
      <c r="R19" s="37">
        <f>R16</f>
        <v>0</v>
      </c>
      <c r="S19" s="37">
        <f>S16</f>
        <v>7152.71</v>
      </c>
      <c r="T19" s="37">
        <f>T16</f>
        <v>6103.29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9" width="12.28515625" hidden="1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58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57"/>
      <c r="B5" s="53" t="s">
        <v>2</v>
      </c>
      <c r="C5" s="53" t="s">
        <v>3</v>
      </c>
      <c r="D5" s="53" t="s">
        <v>4</v>
      </c>
      <c r="E5" s="53" t="s">
        <v>5</v>
      </c>
      <c r="F5" s="53" t="s">
        <v>6</v>
      </c>
      <c r="G5" s="53" t="s">
        <v>7</v>
      </c>
      <c r="H5" s="53"/>
      <c r="I5" s="53" t="s">
        <v>8</v>
      </c>
      <c r="J5" s="53" t="s">
        <v>9</v>
      </c>
      <c r="K5" s="53"/>
      <c r="L5" s="53"/>
      <c r="M5" s="51"/>
      <c r="N5" s="53" t="s">
        <v>10</v>
      </c>
      <c r="O5" s="53"/>
      <c r="P5" s="53" t="s">
        <v>11</v>
      </c>
      <c r="Q5" s="53"/>
      <c r="R5" s="53" t="s">
        <v>12</v>
      </c>
      <c r="S5" s="53" t="s">
        <v>14</v>
      </c>
      <c r="T5" s="53" t="s">
        <v>15</v>
      </c>
      <c r="U5" s="55" t="s">
        <v>16</v>
      </c>
      <c r="V5" s="53" t="s">
        <v>42</v>
      </c>
      <c r="W5" s="38"/>
      <c r="X5" s="6"/>
    </row>
    <row r="6" spans="1:24" ht="25.5">
      <c r="A6" s="58"/>
      <c r="B6" s="54"/>
      <c r="C6" s="54"/>
      <c r="D6" s="54"/>
      <c r="E6" s="54"/>
      <c r="F6" s="54"/>
      <c r="G6" s="39" t="s">
        <v>57</v>
      </c>
      <c r="H6" s="40" t="s">
        <v>52</v>
      </c>
      <c r="I6" s="5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54"/>
      <c r="S6" s="54"/>
      <c r="T6" s="54"/>
      <c r="U6" s="56"/>
      <c r="V6" s="54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1160</v>
      </c>
      <c r="L8" s="15">
        <v>10</v>
      </c>
      <c r="M8" s="15">
        <f>J8+K8+L8</f>
        <v>1710</v>
      </c>
      <c r="N8" s="15">
        <v>162.5</v>
      </c>
      <c r="O8" s="15">
        <f>N8</f>
        <v>162.5</v>
      </c>
      <c r="P8" s="15">
        <v>100</v>
      </c>
      <c r="Q8" s="15">
        <v>100</v>
      </c>
      <c r="R8" s="15">
        <v>0</v>
      </c>
      <c r="S8" s="49">
        <v>1245.92</v>
      </c>
      <c r="T8" s="16">
        <v>1158.52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150</v>
      </c>
      <c r="O9" s="15">
        <f t="shared" ref="O9:O14" si="0">N9</f>
        <v>150</v>
      </c>
      <c r="P9" s="15">
        <v>100</v>
      </c>
      <c r="Q9" s="15">
        <v>100</v>
      </c>
      <c r="R9" s="15"/>
      <c r="S9" s="15">
        <v>0</v>
      </c>
      <c r="T9" s="16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1160</v>
      </c>
      <c r="L11" s="15">
        <v>10</v>
      </c>
      <c r="M11" s="15">
        <f t="shared" si="3"/>
        <v>1710</v>
      </c>
      <c r="N11" s="15">
        <v>162.5</v>
      </c>
      <c r="O11" s="15">
        <f t="shared" si="0"/>
        <v>162.5</v>
      </c>
      <c r="P11" s="15">
        <v>100</v>
      </c>
      <c r="Q11" s="15">
        <v>100</v>
      </c>
      <c r="R11" s="15">
        <v>0</v>
      </c>
      <c r="S11" s="15">
        <v>1200</v>
      </c>
      <c r="T11" s="16">
        <v>1134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162.5</v>
      </c>
      <c r="O12" s="15">
        <f t="shared" si="0"/>
        <v>162.5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150</v>
      </c>
      <c r="O13" s="15">
        <f t="shared" si="0"/>
        <v>150</v>
      </c>
      <c r="P13" s="15">
        <v>100</v>
      </c>
      <c r="Q13" s="15">
        <v>100</v>
      </c>
      <c r="R13" s="15">
        <v>0</v>
      </c>
      <c r="S13" s="15">
        <v>1015.2</v>
      </c>
      <c r="T13" s="16">
        <v>865.96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150</v>
      </c>
      <c r="O14" s="43">
        <f t="shared" si="0"/>
        <v>150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3810.5</v>
      </c>
      <c r="K15" s="28">
        <f t="shared" si="4"/>
        <v>7794.5</v>
      </c>
      <c r="L15" s="28">
        <f t="shared" si="4"/>
        <v>90</v>
      </c>
      <c r="M15" s="28">
        <f t="shared" si="4"/>
        <v>11695</v>
      </c>
      <c r="N15" s="28">
        <f t="shared" si="4"/>
        <v>1212.5</v>
      </c>
      <c r="O15" s="28">
        <f t="shared" si="4"/>
        <v>1212.5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 t="shared" si="4"/>
        <v>6107.79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11695</v>
      </c>
      <c r="K16" s="33"/>
      <c r="L16" s="33"/>
      <c r="M16" s="33"/>
      <c r="N16" s="32">
        <f>N15+O15</f>
        <v>2425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6107.79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11695</v>
      </c>
      <c r="K19" s="30"/>
      <c r="L19" s="30"/>
      <c r="M19" s="30"/>
      <c r="N19" s="37">
        <f>N16</f>
        <v>2425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6107.79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8"/>
  <sheetViews>
    <sheetView tabSelected="1" workbookViewId="0">
      <selection activeCell="W12" sqref="T12:W12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57"/>
      <c r="B5" s="53" t="s">
        <v>2</v>
      </c>
      <c r="C5" s="53" t="s">
        <v>3</v>
      </c>
      <c r="D5" s="53" t="s">
        <v>4</v>
      </c>
      <c r="E5" s="53" t="s">
        <v>5</v>
      </c>
      <c r="F5" s="53" t="s">
        <v>6</v>
      </c>
      <c r="G5" s="53" t="s">
        <v>7</v>
      </c>
      <c r="H5" s="53"/>
      <c r="I5" s="53" t="s">
        <v>8</v>
      </c>
      <c r="J5" s="53" t="s">
        <v>9</v>
      </c>
      <c r="K5" s="53"/>
      <c r="L5" s="53"/>
      <c r="M5" s="52"/>
      <c r="N5" s="53" t="s">
        <v>10</v>
      </c>
      <c r="O5" s="53"/>
      <c r="P5" s="53" t="s">
        <v>11</v>
      </c>
      <c r="Q5" s="53"/>
      <c r="R5" s="53" t="s">
        <v>12</v>
      </c>
      <c r="S5" s="53" t="s">
        <v>14</v>
      </c>
      <c r="T5" s="53" t="s">
        <v>15</v>
      </c>
      <c r="U5" s="55" t="s">
        <v>16</v>
      </c>
      <c r="V5" s="53" t="s">
        <v>42</v>
      </c>
      <c r="W5" s="38"/>
      <c r="X5" s="6"/>
    </row>
    <row r="6" spans="1:24" ht="25.5">
      <c r="A6" s="58"/>
      <c r="B6" s="54"/>
      <c r="C6" s="54"/>
      <c r="D6" s="54"/>
      <c r="E6" s="54"/>
      <c r="F6" s="54"/>
      <c r="G6" s="39" t="s">
        <v>62</v>
      </c>
      <c r="H6" s="40" t="s">
        <v>63</v>
      </c>
      <c r="I6" s="54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54"/>
      <c r="S6" s="54"/>
      <c r="T6" s="54"/>
      <c r="U6" s="56"/>
      <c r="V6" s="54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1160</v>
      </c>
      <c r="L8" s="15">
        <v>10</v>
      </c>
      <c r="M8" s="15">
        <f>J8+K8+L8</f>
        <v>1710</v>
      </c>
      <c r="N8" s="15">
        <v>162.5</v>
      </c>
      <c r="O8" s="15">
        <f>N8</f>
        <v>162.5</v>
      </c>
      <c r="P8" s="15">
        <v>100</v>
      </c>
      <c r="Q8" s="15">
        <v>100</v>
      </c>
      <c r="R8" s="15">
        <v>0</v>
      </c>
      <c r="S8" s="49">
        <v>1245.92</v>
      </c>
      <c r="T8" s="16">
        <v>1158.52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150</v>
      </c>
      <c r="O9" s="15">
        <f t="shared" ref="O9:O14" si="0">N9</f>
        <v>150</v>
      </c>
      <c r="P9" s="15">
        <v>100</v>
      </c>
      <c r="Q9" s="15">
        <v>100</v>
      </c>
      <c r="R9" s="15"/>
      <c r="S9" s="15">
        <v>0</v>
      </c>
      <c r="T9" s="16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1160</v>
      </c>
      <c r="L11" s="15">
        <v>10</v>
      </c>
      <c r="M11" s="15">
        <f t="shared" si="3"/>
        <v>1710</v>
      </c>
      <c r="N11" s="15">
        <v>162.5</v>
      </c>
      <c r="O11" s="15">
        <f t="shared" si="0"/>
        <v>162.5</v>
      </c>
      <c r="P11" s="15">
        <v>100</v>
      </c>
      <c r="Q11" s="15">
        <v>100</v>
      </c>
      <c r="R11" s="15">
        <v>0</v>
      </c>
      <c r="S11" s="15">
        <v>1200</v>
      </c>
      <c r="T11" s="16">
        <v>1134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540</v>
      </c>
      <c r="K12" s="15">
        <v>1160</v>
      </c>
      <c r="L12" s="15">
        <v>10</v>
      </c>
      <c r="M12" s="15">
        <f t="shared" si="3"/>
        <v>1710</v>
      </c>
      <c r="N12" s="15">
        <v>162.5</v>
      </c>
      <c r="O12" s="15">
        <f t="shared" si="0"/>
        <v>162.5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150</v>
      </c>
      <c r="O13" s="15">
        <f t="shared" si="0"/>
        <v>150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150</v>
      </c>
      <c r="O14" s="43">
        <f t="shared" si="0"/>
        <v>150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3860</v>
      </c>
      <c r="K15" s="28">
        <f t="shared" si="4"/>
        <v>7960</v>
      </c>
      <c r="L15" s="28">
        <f t="shared" si="4"/>
        <v>90</v>
      </c>
      <c r="M15" s="28">
        <f t="shared" si="4"/>
        <v>11910</v>
      </c>
      <c r="N15" s="28">
        <f t="shared" si="4"/>
        <v>1212.5</v>
      </c>
      <c r="O15" s="28">
        <f t="shared" si="4"/>
        <v>1212.5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 t="shared" si="4"/>
        <v>6227.45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11910</v>
      </c>
      <c r="K16" s="33"/>
      <c r="L16" s="33"/>
      <c r="M16" s="33"/>
      <c r="N16" s="32">
        <f>N15+O15</f>
        <v>2425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6227.45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11910</v>
      </c>
      <c r="K19" s="30"/>
      <c r="L19" s="30"/>
      <c r="M19" s="30"/>
      <c r="N19" s="37">
        <f>N16</f>
        <v>2425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6227.45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Jan2019</vt:lpstr>
      <vt:lpstr>Feb2019</vt:lpstr>
      <vt:lpstr>Mar2019</vt:lpstr>
      <vt:lpstr>April2019</vt:lpstr>
      <vt:lpstr>May2019</vt:lpstr>
      <vt:lpstr>April2019!Print_Area</vt:lpstr>
      <vt:lpstr>'Feb2019'!Print_Area</vt:lpstr>
      <vt:lpstr>'Mar2019'!Print_Area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2019-05-29T05:57:20Z</cp:lastPrinted>
  <dcterms:created xsi:type="dcterms:W3CDTF">2017-02-01T07:47:19Z</dcterms:created>
  <dcterms:modified xsi:type="dcterms:W3CDTF">2019-06-03T04:04:21Z</dcterms:modified>
</cp:coreProperties>
</file>