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05" windowWidth="11355" windowHeight="8400" tabRatio="610"/>
  </bookViews>
  <sheets>
    <sheet name="Summary" sheetId="13" r:id="rId1"/>
    <sheet name="May" sheetId="14" r:id="rId2"/>
  </sheets>
  <calcPr calcId="124519"/>
</workbook>
</file>

<file path=xl/calcChain.xml><?xml version="1.0" encoding="utf-8"?>
<calcChain xmlns="http://schemas.openxmlformats.org/spreadsheetml/2006/main">
  <c r="I74" i="13"/>
  <c r="G67"/>
  <c r="F67"/>
  <c r="J66"/>
  <c r="I66"/>
  <c r="K66" s="1"/>
  <c r="H66"/>
  <c r="J65"/>
  <c r="I65"/>
  <c r="K65" s="1"/>
  <c r="H65"/>
  <c r="J64"/>
  <c r="I64"/>
  <c r="H64"/>
  <c r="J63"/>
  <c r="I63"/>
  <c r="K63" s="1"/>
  <c r="H63"/>
  <c r="J62"/>
  <c r="I62"/>
  <c r="H62"/>
  <c r="J61"/>
  <c r="I61"/>
  <c r="K61" s="1"/>
  <c r="H61"/>
  <c r="J60"/>
  <c r="I60"/>
  <c r="H60"/>
  <c r="J59"/>
  <c r="I59"/>
  <c r="K59" s="1"/>
  <c r="H59"/>
  <c r="J58"/>
  <c r="I58"/>
  <c r="H58"/>
  <c r="J57"/>
  <c r="I57"/>
  <c r="K57" s="1"/>
  <c r="H57"/>
  <c r="J56"/>
  <c r="I56"/>
  <c r="H56"/>
  <c r="J55"/>
  <c r="I55"/>
  <c r="K55" s="1"/>
  <c r="H55"/>
  <c r="J54"/>
  <c r="I54"/>
  <c r="H54"/>
  <c r="J53"/>
  <c r="I53"/>
  <c r="K53" s="1"/>
  <c r="H53"/>
  <c r="J52"/>
  <c r="I52"/>
  <c r="H52"/>
  <c r="J51"/>
  <c r="I51"/>
  <c r="K51" s="1"/>
  <c r="H51"/>
  <c r="J50"/>
  <c r="I50"/>
  <c r="H50"/>
  <c r="J49"/>
  <c r="I49"/>
  <c r="K49" s="1"/>
  <c r="H49"/>
  <c r="J48"/>
  <c r="I48"/>
  <c r="H48"/>
  <c r="J47"/>
  <c r="I47"/>
  <c r="K47" s="1"/>
  <c r="H47"/>
  <c r="J46"/>
  <c r="I46"/>
  <c r="H46"/>
  <c r="J45"/>
  <c r="I45"/>
  <c r="K45" s="1"/>
  <c r="H45"/>
  <c r="J44"/>
  <c r="I44"/>
  <c r="H44"/>
  <c r="J43"/>
  <c r="I43"/>
  <c r="K43" s="1"/>
  <c r="H43"/>
  <c r="J42"/>
  <c r="I42"/>
  <c r="H42"/>
  <c r="J41"/>
  <c r="I41"/>
  <c r="K41" s="1"/>
  <c r="H41"/>
  <c r="J40"/>
  <c r="I40"/>
  <c r="H40"/>
  <c r="J39"/>
  <c r="I39"/>
  <c r="K39" s="1"/>
  <c r="H39"/>
  <c r="J38"/>
  <c r="I38"/>
  <c r="H38"/>
  <c r="J37"/>
  <c r="I37"/>
  <c r="K37" s="1"/>
  <c r="H37"/>
  <c r="J36"/>
  <c r="I36"/>
  <c r="H36"/>
  <c r="J35"/>
  <c r="I35"/>
  <c r="K35" s="1"/>
  <c r="H35"/>
  <c r="J34"/>
  <c r="I34"/>
  <c r="H34"/>
  <c r="J33"/>
  <c r="I33"/>
  <c r="K33" s="1"/>
  <c r="H33"/>
  <c r="J32"/>
  <c r="I32"/>
  <c r="H32"/>
  <c r="J31"/>
  <c r="I31"/>
  <c r="K31" s="1"/>
  <c r="H31"/>
  <c r="J30"/>
  <c r="I30"/>
  <c r="H30"/>
  <c r="J29"/>
  <c r="I29"/>
  <c r="K29" s="1"/>
  <c r="H29"/>
  <c r="J28"/>
  <c r="I28"/>
  <c r="H28"/>
  <c r="J27"/>
  <c r="I27"/>
  <c r="K27" s="1"/>
  <c r="H27"/>
  <c r="J26"/>
  <c r="I26"/>
  <c r="H26"/>
  <c r="J25"/>
  <c r="I25"/>
  <c r="K25" s="1"/>
  <c r="H25"/>
  <c r="J24"/>
  <c r="I24"/>
  <c r="H24"/>
  <c r="J23"/>
  <c r="I23"/>
  <c r="K23" s="1"/>
  <c r="H23"/>
  <c r="J22"/>
  <c r="I22"/>
  <c r="K22" s="1"/>
  <c r="H22"/>
  <c r="J21"/>
  <c r="I21"/>
  <c r="H21"/>
  <c r="J20"/>
  <c r="I20"/>
  <c r="K20" s="1"/>
  <c r="H20"/>
  <c r="J19"/>
  <c r="I19"/>
  <c r="K19" s="1"/>
  <c r="H19"/>
  <c r="J18"/>
  <c r="I18"/>
  <c r="H18"/>
  <c r="J17"/>
  <c r="I17"/>
  <c r="K17" s="1"/>
  <c r="H17"/>
  <c r="J16"/>
  <c r="I16"/>
  <c r="H16"/>
  <c r="J15"/>
  <c r="I15"/>
  <c r="K15" s="1"/>
  <c r="H15"/>
  <c r="J14"/>
  <c r="I14"/>
  <c r="H14"/>
  <c r="J13"/>
  <c r="I13"/>
  <c r="K13" s="1"/>
  <c r="H13"/>
  <c r="J12"/>
  <c r="I12"/>
  <c r="H12"/>
  <c r="J11"/>
  <c r="I11"/>
  <c r="K11" s="1"/>
  <c r="H11"/>
  <c r="J10"/>
  <c r="I10"/>
  <c r="H10"/>
  <c r="J9"/>
  <c r="I9"/>
  <c r="K9" s="1"/>
  <c r="H9"/>
  <c r="J8"/>
  <c r="I8"/>
  <c r="K8" s="1"/>
  <c r="H8"/>
  <c r="J7"/>
  <c r="I7"/>
  <c r="H7"/>
  <c r="J6"/>
  <c r="I6"/>
  <c r="I67" s="1"/>
  <c r="H6"/>
  <c r="J65" i="14"/>
  <c r="I65"/>
  <c r="H65"/>
  <c r="J64"/>
  <c r="I64"/>
  <c r="K64" s="1"/>
  <c r="H64"/>
  <c r="J63"/>
  <c r="I63"/>
  <c r="H63"/>
  <c r="J62"/>
  <c r="I62"/>
  <c r="K62" s="1"/>
  <c r="H62"/>
  <c r="J61"/>
  <c r="I61"/>
  <c r="H61"/>
  <c r="J60"/>
  <c r="I60"/>
  <c r="K60" s="1"/>
  <c r="H60"/>
  <c r="J59"/>
  <c r="I59"/>
  <c r="H59"/>
  <c r="J44"/>
  <c r="I44"/>
  <c r="H44"/>
  <c r="J43"/>
  <c r="I43"/>
  <c r="H43"/>
  <c r="J42"/>
  <c r="I42"/>
  <c r="H42"/>
  <c r="J41"/>
  <c r="I41"/>
  <c r="H41"/>
  <c r="J40"/>
  <c r="I40"/>
  <c r="H40"/>
  <c r="J39"/>
  <c r="I39"/>
  <c r="H39"/>
  <c r="J38"/>
  <c r="I38"/>
  <c r="H38"/>
  <c r="J37"/>
  <c r="I37"/>
  <c r="H37"/>
  <c r="J36"/>
  <c r="I36"/>
  <c r="H36"/>
  <c r="J35"/>
  <c r="I35"/>
  <c r="H35"/>
  <c r="H67" i="13" l="1"/>
  <c r="J67"/>
  <c r="K7"/>
  <c r="K10"/>
  <c r="K12"/>
  <c r="K14"/>
  <c r="K16"/>
  <c r="K18"/>
  <c r="K21"/>
  <c r="K24"/>
  <c r="K26"/>
  <c r="K28"/>
  <c r="K30"/>
  <c r="K32"/>
  <c r="K34"/>
  <c r="K36"/>
  <c r="K38"/>
  <c r="K40"/>
  <c r="K42"/>
  <c r="K44"/>
  <c r="K46"/>
  <c r="K48"/>
  <c r="K50"/>
  <c r="K52"/>
  <c r="K54"/>
  <c r="K56"/>
  <c r="K58"/>
  <c r="K60"/>
  <c r="K62"/>
  <c r="K64"/>
  <c r="K6"/>
  <c r="K67" s="1"/>
  <c r="K61" i="14"/>
  <c r="K65"/>
  <c r="K63"/>
  <c r="K59"/>
  <c r="K35"/>
  <c r="K37"/>
  <c r="K39"/>
  <c r="K41"/>
  <c r="K43"/>
  <c r="K36"/>
  <c r="K42"/>
  <c r="K44"/>
  <c r="K40"/>
  <c r="K38"/>
  <c r="J58"/>
  <c r="I58"/>
  <c r="H58"/>
  <c r="J57"/>
  <c r="I57"/>
  <c r="H57"/>
  <c r="J56"/>
  <c r="I56"/>
  <c r="H56"/>
  <c r="J55"/>
  <c r="I55"/>
  <c r="H55"/>
  <c r="K56" l="1"/>
  <c r="K58"/>
  <c r="K55"/>
  <c r="K57"/>
  <c r="J54"/>
  <c r="I54"/>
  <c r="H54"/>
  <c r="J53"/>
  <c r="I53"/>
  <c r="H53"/>
  <c r="J52"/>
  <c r="I52"/>
  <c r="H52"/>
  <c r="J51"/>
  <c r="I51"/>
  <c r="H51"/>
  <c r="J50"/>
  <c r="I50"/>
  <c r="H50"/>
  <c r="J49"/>
  <c r="I49"/>
  <c r="H49"/>
  <c r="J48"/>
  <c r="I48"/>
  <c r="H48"/>
  <c r="J47"/>
  <c r="I47"/>
  <c r="H47"/>
  <c r="I24"/>
  <c r="H21"/>
  <c r="I74"/>
  <c r="G67"/>
  <c r="J66"/>
  <c r="I66"/>
  <c r="H66"/>
  <c r="J46"/>
  <c r="I46"/>
  <c r="H46"/>
  <c r="J45"/>
  <c r="I45"/>
  <c r="H45"/>
  <c r="J34"/>
  <c r="I34"/>
  <c r="H34"/>
  <c r="J33"/>
  <c r="I33"/>
  <c r="H33"/>
  <c r="J32"/>
  <c r="I32"/>
  <c r="H32"/>
  <c r="J31"/>
  <c r="I31"/>
  <c r="H31"/>
  <c r="J30"/>
  <c r="I30"/>
  <c r="H30"/>
  <c r="J29"/>
  <c r="I29"/>
  <c r="H29"/>
  <c r="J28"/>
  <c r="I28"/>
  <c r="F67"/>
  <c r="H28"/>
  <c r="J27"/>
  <c r="I27"/>
  <c r="H27"/>
  <c r="J26"/>
  <c r="I26"/>
  <c r="H26"/>
  <c r="J25"/>
  <c r="I25"/>
  <c r="H25"/>
  <c r="J24"/>
  <c r="H24"/>
  <c r="J23"/>
  <c r="I23"/>
  <c r="H23"/>
  <c r="J22"/>
  <c r="I22"/>
  <c r="H22"/>
  <c r="J21"/>
  <c r="I21"/>
  <c r="J20"/>
  <c r="I20"/>
  <c r="H20"/>
  <c r="J19"/>
  <c r="I19"/>
  <c r="H19"/>
  <c r="J18"/>
  <c r="I18"/>
  <c r="H18"/>
  <c r="J17"/>
  <c r="I17"/>
  <c r="H17"/>
  <c r="J16"/>
  <c r="I16"/>
  <c r="H16"/>
  <c r="J15"/>
  <c r="I15"/>
  <c r="H15"/>
  <c r="J14"/>
  <c r="I14"/>
  <c r="H14"/>
  <c r="J13"/>
  <c r="I13"/>
  <c r="H13"/>
  <c r="J12"/>
  <c r="I12"/>
  <c r="H12"/>
  <c r="J11"/>
  <c r="I11"/>
  <c r="H11"/>
  <c r="J10"/>
  <c r="I10"/>
  <c r="H10"/>
  <c r="J9"/>
  <c r="I9"/>
  <c r="H9"/>
  <c r="J8"/>
  <c r="I8"/>
  <c r="H8"/>
  <c r="J7"/>
  <c r="I7"/>
  <c r="H7"/>
  <c r="J6"/>
  <c r="I6"/>
  <c r="H6"/>
  <c r="K24" l="1"/>
  <c r="K51"/>
  <c r="K50"/>
  <c r="K52"/>
  <c r="K54"/>
  <c r="K53"/>
  <c r="K49"/>
  <c r="K48"/>
  <c r="K47"/>
  <c r="K11"/>
  <c r="K13"/>
  <c r="K15"/>
  <c r="K19"/>
  <c r="K23"/>
  <c r="K26"/>
  <c r="K30"/>
  <c r="K34"/>
  <c r="K45"/>
  <c r="K66"/>
  <c r="K31"/>
  <c r="K46"/>
  <c r="K33"/>
  <c r="K17"/>
  <c r="K9"/>
  <c r="K7"/>
  <c r="I67"/>
  <c r="K6"/>
  <c r="K8"/>
  <c r="K10"/>
  <c r="K12"/>
  <c r="K14"/>
  <c r="K16"/>
  <c r="K18"/>
  <c r="K20"/>
  <c r="K21"/>
  <c r="K22"/>
  <c r="K25"/>
  <c r="K27"/>
  <c r="K28"/>
  <c r="H67"/>
  <c r="J67"/>
  <c r="K32"/>
  <c r="K29"/>
  <c r="K67" l="1"/>
</calcChain>
</file>

<file path=xl/sharedStrings.xml><?xml version="1.0" encoding="utf-8"?>
<sst xmlns="http://schemas.openxmlformats.org/spreadsheetml/2006/main" count="390" uniqueCount="72">
  <si>
    <t>SUPPLIER'S NAME</t>
  </si>
  <si>
    <t>TIN NO.</t>
  </si>
  <si>
    <t>ADRESS</t>
  </si>
  <si>
    <t>SI #</t>
  </si>
  <si>
    <t>DATE</t>
  </si>
  <si>
    <t>VAT</t>
  </si>
  <si>
    <t>WTAX</t>
  </si>
  <si>
    <t>NONVAT</t>
  </si>
  <si>
    <t xml:space="preserve">WTAX </t>
  </si>
  <si>
    <t>on vat purchases</t>
  </si>
  <si>
    <t>on nonvat</t>
  </si>
  <si>
    <t>PAYABLE</t>
  </si>
  <si>
    <t>PURCHASES</t>
  </si>
  <si>
    <t>TOSHCO, INC.</t>
  </si>
  <si>
    <t>The Old Spaghetti House - VALERO</t>
  </si>
  <si>
    <t>TOTAL</t>
  </si>
  <si>
    <t>006-801-328-000</t>
  </si>
  <si>
    <t>E. RODRIGUEZ JR. AVE., BAGUMBAYAN QUEZON CITY</t>
  </si>
  <si>
    <t>FERNANDO SAMPAGA</t>
  </si>
  <si>
    <t>916-578-829-000</t>
  </si>
  <si>
    <t>BANAHAW ST. CUBAO QUEZON CITY</t>
  </si>
  <si>
    <t>JMK SEAFOODS &amp; MEAT DEALER</t>
  </si>
  <si>
    <t>253-085-810-000</t>
  </si>
  <si>
    <t>SAN MARTIN DE PORES CUBAO QUEZON CITY</t>
  </si>
  <si>
    <t>FORTUNE GAS CORPORATION</t>
  </si>
  <si>
    <t>005-314-118-000</t>
  </si>
  <si>
    <t>QUIRINO HI-WAY GULOD NOVALICHES QUEZON CITY</t>
  </si>
  <si>
    <t>SAN MIGUEL BREWERY INC</t>
  </si>
  <si>
    <t>006-807-251-028</t>
  </si>
  <si>
    <t>CAREON ST STA ANA MANILA</t>
  </si>
  <si>
    <t>MANILA BAMBI FOODS COMPANY</t>
  </si>
  <si>
    <t>202-584-709-000</t>
  </si>
  <si>
    <t>674 ZONE 73 DIST V PACO MANILA</t>
  </si>
  <si>
    <t>PAPEROUS ENTERPRISES</t>
  </si>
  <si>
    <t>227-573-178-000</t>
  </si>
  <si>
    <t>DISTRICT 11 CALOOCAN CITY</t>
  </si>
  <si>
    <t>CABUTAD VEGETABLE DEALER</t>
  </si>
  <si>
    <t>115-491-959-000</t>
  </si>
  <si>
    <t>TONDO MANILA</t>
  </si>
  <si>
    <t>PEPSI COLA PRODUCTS PHILIPPINES INC</t>
  </si>
  <si>
    <t>000-168-541-146</t>
  </si>
  <si>
    <t>E RODRIGUEZ AVE., TUNASAN MUNTINLUPA CITY</t>
  </si>
  <si>
    <t>LULUBEE CORPORATION</t>
  </si>
  <si>
    <t>008-191-206-000</t>
  </si>
  <si>
    <t>RODRIGUEZ AVE., MANGGAHAN PASIG CITY</t>
  </si>
  <si>
    <t>SOZO EXOUSIA INC. (COD)</t>
  </si>
  <si>
    <t>KELGENE INTERNATIONAL INC</t>
  </si>
  <si>
    <t>211-612-468-000</t>
  </si>
  <si>
    <t>OROZCO ST ZONE 030 BRGY QUIAPO MANILA</t>
  </si>
  <si>
    <t>ALTERNATIVES FOOD CORP.</t>
  </si>
  <si>
    <t>242-519-126-000</t>
  </si>
  <si>
    <t>PINAGBARILAN BALIWAG BULACAN</t>
  </si>
  <si>
    <t>STREETS CORPORATION</t>
  </si>
  <si>
    <t>004-521-952-000</t>
  </si>
  <si>
    <t>MAMBUGAN ANTIPOLO CITY</t>
  </si>
  <si>
    <t>FOODZONE INC</t>
  </si>
  <si>
    <t>104-194-467-001</t>
  </si>
  <si>
    <t>SAN ROQUE MURPHY QUEZON CITY</t>
  </si>
  <si>
    <t>004-746-011-000</t>
  </si>
  <si>
    <t>OLD ZUNIGA MANDALUYONG CITY</t>
  </si>
  <si>
    <t>DIMAX DISTRIBUTION ENTRPRISE</t>
  </si>
  <si>
    <t>E BLUE HOLDINGS &amp; TRADING CORP</t>
  </si>
  <si>
    <t>241-402-504-000</t>
  </si>
  <si>
    <t>TUNASAN MUNTINLUPA CITY</t>
  </si>
  <si>
    <t>PHOENIX ROYAL TRADING CO.,INC</t>
  </si>
  <si>
    <t>216-218-224-000</t>
  </si>
  <si>
    <t>MERCEDES EXEC VILL SAN ANDRES CAINTA RIZAL</t>
  </si>
  <si>
    <t>EQUILIBRIUM INTERTRADE CORPORATION</t>
  </si>
  <si>
    <t>225-570-714-000</t>
  </si>
  <si>
    <t>006-747-046-000</t>
  </si>
  <si>
    <t>BAGONG BARRIO CALOOCAN CITY</t>
  </si>
  <si>
    <t>BESTCHOICE PACKAGING INC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</si>
</sst>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name val="Bodoni MT"/>
      <family val="1"/>
    </font>
    <font>
      <sz val="10"/>
      <name val="Bodoni MT"/>
      <family val="1"/>
    </font>
    <font>
      <b/>
      <sz val="10"/>
      <name val="Bodoni MT"/>
      <family val="1"/>
    </font>
    <font>
      <b/>
      <sz val="12"/>
      <name val="Arial"/>
      <family val="2"/>
    </font>
    <font>
      <b/>
      <sz val="12"/>
      <color indexed="10"/>
      <name val="Bodoni MT"/>
      <family val="1"/>
    </font>
    <font>
      <sz val="10"/>
      <color theme="1"/>
      <name val="Bodoni MT"/>
      <family val="1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43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43" fontId="5" fillId="0" borderId="1" xfId="0" applyNumberFormat="1" applyFont="1" applyBorder="1"/>
    <xf numFmtId="43" fontId="5" fillId="0" borderId="0" xfId="0" applyNumberFormat="1" applyFont="1"/>
    <xf numFmtId="0" fontId="7" fillId="0" borderId="0" xfId="0" applyFont="1"/>
    <xf numFmtId="43" fontId="7" fillId="0" borderId="0" xfId="0" applyNumberFormat="1" applyFont="1"/>
    <xf numFmtId="43" fontId="5" fillId="0" borderId="1" xfId="0" applyNumberFormat="1" applyFont="1" applyFill="1" applyBorder="1"/>
    <xf numFmtId="0" fontId="0" fillId="0" borderId="0" xfId="0" applyFill="1"/>
    <xf numFmtId="43" fontId="5" fillId="2" borderId="2" xfId="0" applyNumberFormat="1" applyFont="1" applyFill="1" applyBorder="1"/>
    <xf numFmtId="43" fontId="5" fillId="2" borderId="3" xfId="0" applyNumberFormat="1" applyFont="1" applyFill="1" applyBorder="1"/>
    <xf numFmtId="43" fontId="0" fillId="0" borderId="0" xfId="0" applyNumberFormat="1" applyFill="1"/>
    <xf numFmtId="0" fontId="6" fillId="0" borderId="4" xfId="0" applyFont="1" applyBorder="1" applyAlignment="1">
      <alignment horizontal="center"/>
    </xf>
    <xf numFmtId="43" fontId="5" fillId="3" borderId="1" xfId="0" applyNumberFormat="1" applyFont="1" applyFill="1" applyBorder="1"/>
    <xf numFmtId="43" fontId="0" fillId="3" borderId="0" xfId="0" applyNumberFormat="1" applyFill="1"/>
    <xf numFmtId="0" fontId="0" fillId="3" borderId="0" xfId="0" applyFill="1"/>
    <xf numFmtId="0" fontId="8" fillId="0" borderId="0" xfId="0" applyFont="1"/>
    <xf numFmtId="43" fontId="4" fillId="0" borderId="0" xfId="0" applyNumberFormat="1" applyFont="1"/>
    <xf numFmtId="0" fontId="5" fillId="0" borderId="5" xfId="0" applyFont="1" applyBorder="1"/>
    <xf numFmtId="0" fontId="4" fillId="0" borderId="6" xfId="0" applyFont="1" applyBorder="1"/>
    <xf numFmtId="0" fontId="5" fillId="0" borderId="7" xfId="0" applyFont="1" applyBorder="1"/>
    <xf numFmtId="0" fontId="4" fillId="0" borderId="1" xfId="0" applyFont="1" applyBorder="1"/>
    <xf numFmtId="0" fontId="5" fillId="0" borderId="8" xfId="0" applyFont="1" applyBorder="1"/>
    <xf numFmtId="43" fontId="5" fillId="2" borderId="9" xfId="0" applyNumberFormat="1" applyFont="1" applyFill="1" applyBorder="1"/>
    <xf numFmtId="43" fontId="4" fillId="2" borderId="10" xfId="0" applyNumberFormat="1" applyFont="1" applyFill="1" applyBorder="1"/>
    <xf numFmtId="43" fontId="5" fillId="3" borderId="11" xfId="0" applyNumberFormat="1" applyFont="1" applyFill="1" applyBorder="1"/>
    <xf numFmtId="43" fontId="5" fillId="0" borderId="9" xfId="0" applyNumberFormat="1" applyFont="1" applyBorder="1"/>
    <xf numFmtId="0" fontId="5" fillId="2" borderId="9" xfId="0" applyFont="1" applyFill="1" applyBorder="1"/>
    <xf numFmtId="16" fontId="5" fillId="4" borderId="12" xfId="0" applyNumberFormat="1" applyFont="1" applyFill="1" applyBorder="1" applyAlignment="1">
      <alignment horizontal="center"/>
    </xf>
    <xf numFmtId="0" fontId="5" fillId="4" borderId="1" xfId="0" quotePrefix="1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16" fontId="5" fillId="4" borderId="6" xfId="0" applyNumberFormat="1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43" fontId="5" fillId="5" borderId="11" xfId="0" applyNumberFormat="1" applyFont="1" applyFill="1" applyBorder="1"/>
    <xf numFmtId="43" fontId="5" fillId="5" borderId="1" xfId="0" applyNumberFormat="1" applyFont="1" applyFill="1" applyBorder="1"/>
    <xf numFmtId="43" fontId="5" fillId="5" borderId="1" xfId="1" applyFont="1" applyFill="1" applyBorder="1"/>
    <xf numFmtId="43" fontId="5" fillId="5" borderId="0" xfId="0" applyNumberFormat="1" applyFont="1" applyFill="1" applyBorder="1"/>
    <xf numFmtId="43" fontId="5" fillId="5" borderId="10" xfId="1" applyFont="1" applyFill="1" applyBorder="1"/>
    <xf numFmtId="43" fontId="5" fillId="5" borderId="10" xfId="0" applyNumberFormat="1" applyFont="1" applyFill="1" applyBorder="1"/>
    <xf numFmtId="0" fontId="5" fillId="4" borderId="11" xfId="0" applyNumberFormat="1" applyFont="1" applyFill="1" applyBorder="1" applyAlignment="1">
      <alignment horizontal="center"/>
    </xf>
    <xf numFmtId="43" fontId="5" fillId="6" borderId="1" xfId="0" applyNumberFormat="1" applyFont="1" applyFill="1" applyBorder="1"/>
    <xf numFmtId="43" fontId="0" fillId="6" borderId="0" xfId="0" applyNumberFormat="1" applyFill="1"/>
    <xf numFmtId="0" fontId="0" fillId="6" borderId="0" xfId="0" applyFill="1"/>
    <xf numFmtId="43" fontId="5" fillId="7" borderId="2" xfId="0" applyNumberFormat="1" applyFont="1" applyFill="1" applyBorder="1"/>
    <xf numFmtId="0" fontId="6" fillId="0" borderId="13" xfId="0" applyFont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16" fontId="5" fillId="4" borderId="11" xfId="0" applyNumberFormat="1" applyFont="1" applyFill="1" applyBorder="1" applyAlignment="1">
      <alignment horizontal="center"/>
    </xf>
    <xf numFmtId="16" fontId="5" fillId="4" borderId="1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12"/>
  <sheetViews>
    <sheetView tabSelected="1" topLeftCell="A43" workbookViewId="0">
      <selection activeCell="C58" sqref="C57:C58"/>
    </sheetView>
  </sheetViews>
  <sheetFormatPr defaultRowHeight="12.75"/>
  <cols>
    <col min="1" max="1" width="9.5703125" style="7" customWidth="1"/>
    <col min="2" max="2" width="10.42578125" style="7" customWidth="1"/>
    <col min="3" max="3" width="40.28515625" style="7" customWidth="1"/>
    <col min="4" max="4" width="16" style="7" customWidth="1"/>
    <col min="5" max="5" width="50.5703125" style="7" customWidth="1"/>
    <col min="6" max="6" width="16" style="7" customWidth="1"/>
    <col min="7" max="7" width="15.5703125" style="7" customWidth="1"/>
    <col min="8" max="8" width="12.42578125" style="7" customWidth="1"/>
    <col min="9" max="9" width="13.5703125" style="7" customWidth="1"/>
    <col min="10" max="10" width="12" style="7" customWidth="1"/>
    <col min="11" max="11" width="14.7109375" style="7" customWidth="1"/>
    <col min="12" max="12" width="12.28515625" customWidth="1"/>
  </cols>
  <sheetData>
    <row r="1" spans="1:12" s="3" customFormat="1" ht="15.75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s="3" customFormat="1" ht="15.75">
      <c r="A2" s="4" t="s">
        <v>14</v>
      </c>
      <c r="B2" s="4"/>
      <c r="C2" s="4"/>
      <c r="D2" s="4"/>
      <c r="E2" s="4"/>
      <c r="F2" s="22"/>
      <c r="G2" s="4"/>
      <c r="H2" s="21"/>
      <c r="I2" s="4"/>
      <c r="J2" s="4"/>
      <c r="K2" s="4"/>
    </row>
    <row r="3" spans="1:12" ht="13.5" thickBot="1">
      <c r="A3" s="5"/>
      <c r="B3" s="6"/>
      <c r="C3" s="6"/>
      <c r="D3" s="6"/>
      <c r="E3" s="6"/>
      <c r="F3" s="6"/>
      <c r="G3" s="6"/>
      <c r="H3" s="6"/>
      <c r="I3" s="6"/>
    </row>
    <row r="4" spans="1:12" s="2" customFormat="1">
      <c r="A4" s="17" t="s">
        <v>4</v>
      </c>
      <c r="B4" s="17" t="s">
        <v>3</v>
      </c>
      <c r="C4" s="17" t="s">
        <v>0</v>
      </c>
      <c r="D4" s="17" t="s">
        <v>1</v>
      </c>
      <c r="E4" s="17" t="s">
        <v>2</v>
      </c>
      <c r="F4" s="17" t="s">
        <v>5</v>
      </c>
      <c r="G4" s="17" t="s">
        <v>7</v>
      </c>
      <c r="H4" s="17" t="s">
        <v>5</v>
      </c>
      <c r="I4" s="17" t="s">
        <v>8</v>
      </c>
      <c r="J4" s="17" t="s">
        <v>6</v>
      </c>
      <c r="K4" s="17" t="s">
        <v>11</v>
      </c>
    </row>
    <row r="5" spans="1:12" s="2" customFormat="1" ht="13.5" thickBot="1">
      <c r="A5" s="52"/>
      <c r="B5" s="52"/>
      <c r="C5" s="52"/>
      <c r="D5" s="52"/>
      <c r="E5" s="52"/>
      <c r="F5" s="52" t="s">
        <v>12</v>
      </c>
      <c r="G5" s="52" t="s">
        <v>12</v>
      </c>
      <c r="H5" s="52"/>
      <c r="I5" s="52" t="s">
        <v>9</v>
      </c>
      <c r="J5" s="52" t="s">
        <v>10</v>
      </c>
      <c r="K5" s="52"/>
    </row>
    <row r="6" spans="1:12" s="2" customFormat="1">
      <c r="A6" s="33">
        <v>43591</v>
      </c>
      <c r="B6" s="38">
        <v>7323</v>
      </c>
      <c r="C6" s="35" t="s">
        <v>49</v>
      </c>
      <c r="D6" s="36" t="s">
        <v>50</v>
      </c>
      <c r="E6" s="35" t="s">
        <v>51</v>
      </c>
      <c r="F6" s="41">
        <v>5376</v>
      </c>
      <c r="G6" s="41"/>
      <c r="H6" s="30">
        <f>+F6/1.12*0.12</f>
        <v>575.99999999999989</v>
      </c>
      <c r="I6" s="30">
        <f>+F6/1.12*0.01</f>
        <v>47.999999999999993</v>
      </c>
      <c r="J6" s="30">
        <f>+G6*0.01</f>
        <v>0</v>
      </c>
      <c r="K6" s="15">
        <f>+F6+G6-I6-J6</f>
        <v>5328</v>
      </c>
    </row>
    <row r="7" spans="1:12">
      <c r="A7" s="33">
        <v>43591</v>
      </c>
      <c r="B7" s="38">
        <v>135927</v>
      </c>
      <c r="C7" s="35" t="s">
        <v>71</v>
      </c>
      <c r="D7" s="36" t="s">
        <v>69</v>
      </c>
      <c r="E7" s="35" t="s">
        <v>70</v>
      </c>
      <c r="F7" s="41">
        <v>4424</v>
      </c>
      <c r="G7" s="41"/>
      <c r="H7" s="30">
        <f t="shared" ref="H7:H66" si="0">+F7/1.12*0.12</f>
        <v>473.99999999999994</v>
      </c>
      <c r="I7" s="30">
        <f t="shared" ref="I7:I66" si="1">+F7/1.12*0.01</f>
        <v>39.499999999999993</v>
      </c>
      <c r="J7" s="30">
        <f t="shared" ref="J7:J66" si="2">+G7*0.01</f>
        <v>0</v>
      </c>
      <c r="K7" s="15">
        <f t="shared" ref="K7:K66" si="3">+F7+G7-I7-J7</f>
        <v>4384.5</v>
      </c>
    </row>
    <row r="8" spans="1:12" s="20" customFormat="1">
      <c r="A8" s="33">
        <v>43591</v>
      </c>
      <c r="B8" s="56">
        <v>135928</v>
      </c>
      <c r="C8" s="35" t="s">
        <v>71</v>
      </c>
      <c r="D8" s="36" t="s">
        <v>69</v>
      </c>
      <c r="E8" s="35" t="s">
        <v>70</v>
      </c>
      <c r="F8" s="42">
        <v>260</v>
      </c>
      <c r="G8" s="42"/>
      <c r="H8" s="18">
        <f t="shared" si="0"/>
        <v>27.857142857142851</v>
      </c>
      <c r="I8" s="18">
        <f t="shared" si="1"/>
        <v>2.3214285714285712</v>
      </c>
      <c r="J8" s="18">
        <f t="shared" si="2"/>
        <v>0</v>
      </c>
      <c r="K8" s="14">
        <f t="shared" si="3"/>
        <v>257.67857142857144</v>
      </c>
      <c r="L8" s="19"/>
    </row>
    <row r="9" spans="1:12" s="20" customFormat="1">
      <c r="A9" s="33">
        <v>43607</v>
      </c>
      <c r="B9" s="39">
        <v>136526</v>
      </c>
      <c r="C9" s="35" t="s">
        <v>71</v>
      </c>
      <c r="D9" s="36" t="s">
        <v>69</v>
      </c>
      <c r="E9" s="35" t="s">
        <v>70</v>
      </c>
      <c r="F9" s="42">
        <v>3445</v>
      </c>
      <c r="G9" s="42"/>
      <c r="H9" s="12">
        <f t="shared" si="0"/>
        <v>369.10714285714283</v>
      </c>
      <c r="I9" s="12">
        <f t="shared" si="1"/>
        <v>30.758928571428569</v>
      </c>
      <c r="J9" s="12">
        <f t="shared" si="2"/>
        <v>0</v>
      </c>
      <c r="K9" s="14">
        <f t="shared" si="3"/>
        <v>3414.2410714285716</v>
      </c>
    </row>
    <row r="10" spans="1:12">
      <c r="A10" s="33">
        <v>43587</v>
      </c>
      <c r="B10" s="36">
        <v>24765</v>
      </c>
      <c r="C10" s="35" t="s">
        <v>36</v>
      </c>
      <c r="D10" s="36" t="s">
        <v>37</v>
      </c>
      <c r="E10" s="35" t="s">
        <v>38</v>
      </c>
      <c r="F10" s="42"/>
      <c r="G10" s="42">
        <v>680</v>
      </c>
      <c r="H10" s="8">
        <f t="shared" si="0"/>
        <v>0</v>
      </c>
      <c r="I10" s="8">
        <f t="shared" si="1"/>
        <v>0</v>
      </c>
      <c r="J10" s="8">
        <f t="shared" si="2"/>
        <v>6.8</v>
      </c>
      <c r="K10" s="14">
        <f t="shared" si="3"/>
        <v>673.2</v>
      </c>
    </row>
    <row r="11" spans="1:12">
      <c r="A11" s="33">
        <v>43601</v>
      </c>
      <c r="B11" s="34">
        <v>24397</v>
      </c>
      <c r="C11" s="35" t="s">
        <v>36</v>
      </c>
      <c r="D11" s="36" t="s">
        <v>37</v>
      </c>
      <c r="E11" s="35" t="s">
        <v>38</v>
      </c>
      <c r="F11" s="42"/>
      <c r="G11" s="42">
        <v>979.6</v>
      </c>
      <c r="H11" s="12">
        <f t="shared" si="0"/>
        <v>0</v>
      </c>
      <c r="I11" s="12">
        <f t="shared" si="1"/>
        <v>0</v>
      </c>
      <c r="J11" s="12">
        <f t="shared" si="2"/>
        <v>9.7960000000000012</v>
      </c>
      <c r="K11" s="14">
        <f t="shared" si="3"/>
        <v>969.80399999999997</v>
      </c>
    </row>
    <row r="12" spans="1:12">
      <c r="A12" s="33">
        <v>43599</v>
      </c>
      <c r="B12" s="36">
        <v>24441</v>
      </c>
      <c r="C12" s="35" t="s">
        <v>36</v>
      </c>
      <c r="D12" s="36" t="s">
        <v>37</v>
      </c>
      <c r="E12" s="35" t="s">
        <v>38</v>
      </c>
      <c r="F12" s="42"/>
      <c r="G12" s="42">
        <v>3123.9</v>
      </c>
      <c r="H12" s="12">
        <f t="shared" si="0"/>
        <v>0</v>
      </c>
      <c r="I12" s="12">
        <f t="shared" si="1"/>
        <v>0</v>
      </c>
      <c r="J12" s="12">
        <f t="shared" si="2"/>
        <v>31.239000000000001</v>
      </c>
      <c r="K12" s="14">
        <f t="shared" si="3"/>
        <v>3092.6610000000001</v>
      </c>
    </row>
    <row r="13" spans="1:12">
      <c r="A13" s="33">
        <v>43594</v>
      </c>
      <c r="B13" s="36">
        <v>24517</v>
      </c>
      <c r="C13" s="35" t="s">
        <v>36</v>
      </c>
      <c r="D13" s="36" t="s">
        <v>37</v>
      </c>
      <c r="E13" s="35" t="s">
        <v>38</v>
      </c>
      <c r="F13" s="42"/>
      <c r="G13" s="42">
        <v>1042</v>
      </c>
      <c r="H13" s="12">
        <f t="shared" si="0"/>
        <v>0</v>
      </c>
      <c r="I13" s="12">
        <f t="shared" si="1"/>
        <v>0</v>
      </c>
      <c r="J13" s="12">
        <f t="shared" si="2"/>
        <v>10.42</v>
      </c>
      <c r="K13" s="14">
        <f t="shared" si="3"/>
        <v>1031.58</v>
      </c>
    </row>
    <row r="14" spans="1:12">
      <c r="A14" s="33">
        <v>43591</v>
      </c>
      <c r="B14" s="36">
        <v>24675</v>
      </c>
      <c r="C14" s="35" t="s">
        <v>36</v>
      </c>
      <c r="D14" s="36" t="s">
        <v>37</v>
      </c>
      <c r="E14" s="35" t="s">
        <v>38</v>
      </c>
      <c r="F14" s="42"/>
      <c r="G14" s="42">
        <v>690</v>
      </c>
      <c r="H14" s="12">
        <f>+F14/1.12*0.12</f>
        <v>0</v>
      </c>
      <c r="I14" s="12">
        <f>+F14/1.12*0.01</f>
        <v>0</v>
      </c>
      <c r="J14" s="12">
        <f>+G14*0.01</f>
        <v>6.9</v>
      </c>
      <c r="K14" s="14">
        <f>+F14+G14-I14-J14</f>
        <v>683.1</v>
      </c>
      <c r="L14" s="1"/>
    </row>
    <row r="15" spans="1:12" s="20" customFormat="1">
      <c r="A15" s="33">
        <v>43591</v>
      </c>
      <c r="B15" s="36">
        <v>24674</v>
      </c>
      <c r="C15" s="35" t="s">
        <v>36</v>
      </c>
      <c r="D15" s="36" t="s">
        <v>37</v>
      </c>
      <c r="E15" s="35" t="s">
        <v>38</v>
      </c>
      <c r="F15" s="42"/>
      <c r="G15" s="42">
        <v>2922.2</v>
      </c>
      <c r="H15" s="12">
        <f t="shared" si="0"/>
        <v>0</v>
      </c>
      <c r="I15" s="12">
        <f t="shared" si="1"/>
        <v>0</v>
      </c>
      <c r="J15" s="12">
        <f t="shared" si="2"/>
        <v>29.221999999999998</v>
      </c>
      <c r="K15" s="14">
        <f t="shared" si="3"/>
        <v>2892.9779999999996</v>
      </c>
      <c r="L15" s="19"/>
    </row>
    <row r="16" spans="1:12" s="13" customFormat="1">
      <c r="A16" s="33">
        <v>43612</v>
      </c>
      <c r="B16" s="36">
        <v>23971</v>
      </c>
      <c r="C16" s="35" t="s">
        <v>36</v>
      </c>
      <c r="D16" s="36" t="s">
        <v>37</v>
      </c>
      <c r="E16" s="35" t="s">
        <v>38</v>
      </c>
      <c r="F16" s="42"/>
      <c r="G16" s="42">
        <v>3860.85</v>
      </c>
      <c r="H16" s="8">
        <f t="shared" si="0"/>
        <v>0</v>
      </c>
      <c r="I16" s="8">
        <f t="shared" si="1"/>
        <v>0</v>
      </c>
      <c r="J16" s="8">
        <f t="shared" si="2"/>
        <v>38.608499999999999</v>
      </c>
      <c r="K16" s="14">
        <f t="shared" si="3"/>
        <v>3822.2415000000001</v>
      </c>
      <c r="L16" s="16"/>
    </row>
    <row r="17" spans="1:14" s="13" customFormat="1">
      <c r="A17" s="33">
        <v>43608</v>
      </c>
      <c r="B17" s="39">
        <v>23879</v>
      </c>
      <c r="C17" s="35" t="s">
        <v>36</v>
      </c>
      <c r="D17" s="36" t="s">
        <v>37</v>
      </c>
      <c r="E17" s="35" t="s">
        <v>38</v>
      </c>
      <c r="F17" s="42"/>
      <c r="G17" s="42">
        <v>770</v>
      </c>
      <c r="H17" s="12">
        <f t="shared" si="0"/>
        <v>0</v>
      </c>
      <c r="I17" s="12">
        <f t="shared" si="1"/>
        <v>0</v>
      </c>
      <c r="J17" s="12">
        <f t="shared" si="2"/>
        <v>7.7</v>
      </c>
      <c r="K17" s="14">
        <f t="shared" si="3"/>
        <v>762.3</v>
      </c>
      <c r="L17" s="16"/>
    </row>
    <row r="18" spans="1:14" s="13" customFormat="1">
      <c r="A18" s="33">
        <v>43605</v>
      </c>
      <c r="B18" s="39">
        <v>24949</v>
      </c>
      <c r="C18" s="35" t="s">
        <v>36</v>
      </c>
      <c r="D18" s="36" t="s">
        <v>37</v>
      </c>
      <c r="E18" s="35" t="s">
        <v>38</v>
      </c>
      <c r="F18" s="42"/>
      <c r="G18" s="42">
        <v>3248.5</v>
      </c>
      <c r="H18" s="12">
        <f t="shared" si="0"/>
        <v>0</v>
      </c>
      <c r="I18" s="12">
        <f t="shared" si="1"/>
        <v>0</v>
      </c>
      <c r="J18" s="12">
        <f t="shared" si="2"/>
        <v>32.484999999999999</v>
      </c>
      <c r="K18" s="14">
        <f t="shared" si="3"/>
        <v>3216.0149999999999</v>
      </c>
      <c r="L18" s="16"/>
    </row>
    <row r="19" spans="1:14" s="13" customFormat="1">
      <c r="A19" s="33">
        <v>43616</v>
      </c>
      <c r="B19" s="39">
        <v>24097</v>
      </c>
      <c r="C19" s="35" t="s">
        <v>36</v>
      </c>
      <c r="D19" s="36" t="s">
        <v>37</v>
      </c>
      <c r="E19" s="35" t="s">
        <v>38</v>
      </c>
      <c r="F19" s="42"/>
      <c r="G19" s="42">
        <v>559</v>
      </c>
      <c r="H19" s="12">
        <f t="shared" si="0"/>
        <v>0</v>
      </c>
      <c r="I19" s="12">
        <f t="shared" si="1"/>
        <v>0</v>
      </c>
      <c r="J19" s="12">
        <f t="shared" si="2"/>
        <v>5.59</v>
      </c>
      <c r="K19" s="14">
        <f t="shared" si="3"/>
        <v>553.41</v>
      </c>
      <c r="L19" s="16"/>
    </row>
    <row r="20" spans="1:14">
      <c r="A20" s="33">
        <v>43614</v>
      </c>
      <c r="B20" s="39">
        <v>24041</v>
      </c>
      <c r="C20" s="35" t="s">
        <v>36</v>
      </c>
      <c r="D20" s="36" t="s">
        <v>37</v>
      </c>
      <c r="E20" s="35" t="s">
        <v>38</v>
      </c>
      <c r="F20" s="42"/>
      <c r="G20" s="42">
        <v>990</v>
      </c>
      <c r="H20" s="12">
        <f t="shared" si="0"/>
        <v>0</v>
      </c>
      <c r="I20" s="12">
        <f t="shared" si="1"/>
        <v>0</v>
      </c>
      <c r="J20" s="12">
        <f t="shared" si="2"/>
        <v>9.9</v>
      </c>
      <c r="K20" s="14">
        <f t="shared" si="3"/>
        <v>980.1</v>
      </c>
      <c r="L20" s="1"/>
    </row>
    <row r="21" spans="1:14">
      <c r="A21" s="33">
        <v>43587</v>
      </c>
      <c r="B21" s="36">
        <v>121113</v>
      </c>
      <c r="C21" s="35" t="s">
        <v>60</v>
      </c>
      <c r="D21" s="36" t="s">
        <v>56</v>
      </c>
      <c r="E21" s="35" t="s">
        <v>57</v>
      </c>
      <c r="F21" s="42">
        <v>12422.54</v>
      </c>
      <c r="G21" s="42"/>
      <c r="H21" s="12">
        <f>+F21/1.12*0.12</f>
        <v>1330.9864285714284</v>
      </c>
      <c r="I21" s="12">
        <f t="shared" si="1"/>
        <v>110.91553571428571</v>
      </c>
      <c r="J21" s="12">
        <f t="shared" si="2"/>
        <v>0</v>
      </c>
      <c r="K21" s="14">
        <f t="shared" si="3"/>
        <v>12311.624464285715</v>
      </c>
      <c r="L21" s="1"/>
    </row>
    <row r="22" spans="1:14" s="13" customFormat="1">
      <c r="A22" s="33">
        <v>43602</v>
      </c>
      <c r="B22" s="38">
        <v>96850</v>
      </c>
      <c r="C22" s="35" t="s">
        <v>60</v>
      </c>
      <c r="D22" s="36" t="s">
        <v>56</v>
      </c>
      <c r="E22" s="35" t="s">
        <v>57</v>
      </c>
      <c r="F22" s="42">
        <v>11114.53</v>
      </c>
      <c r="G22" s="42"/>
      <c r="H22" s="12">
        <f t="shared" si="0"/>
        <v>1190.8425</v>
      </c>
      <c r="I22" s="12">
        <f t="shared" si="1"/>
        <v>99.236874999999998</v>
      </c>
      <c r="J22" s="12">
        <f>+G22*0.01</f>
        <v>0</v>
      </c>
      <c r="K22" s="14">
        <f>+F22+G22-I22-J22</f>
        <v>11015.293125</v>
      </c>
      <c r="L22" s="16"/>
    </row>
    <row r="23" spans="1:14" s="13" customFormat="1">
      <c r="A23" s="33">
        <v>43592</v>
      </c>
      <c r="B23" s="38">
        <v>99754</v>
      </c>
      <c r="C23" s="35" t="s">
        <v>61</v>
      </c>
      <c r="D23" s="36" t="s">
        <v>62</v>
      </c>
      <c r="E23" s="35" t="s">
        <v>63</v>
      </c>
      <c r="F23" s="42">
        <v>2011.6</v>
      </c>
      <c r="G23" s="42"/>
      <c r="H23" s="12">
        <f>+F23/1.12*0.12</f>
        <v>215.52857142857138</v>
      </c>
      <c r="I23" s="12">
        <f>+F23/1.12*0.01</f>
        <v>17.960714285714282</v>
      </c>
      <c r="J23" s="12">
        <f t="shared" si="2"/>
        <v>0</v>
      </c>
      <c r="K23" s="14">
        <f>+F23+G23-I23-J23</f>
        <v>1993.6392857142857</v>
      </c>
      <c r="L23" s="16"/>
    </row>
    <row r="24" spans="1:14" s="50" customFormat="1">
      <c r="A24" s="33">
        <v>43592</v>
      </c>
      <c r="B24" s="38">
        <v>195934</v>
      </c>
      <c r="C24" s="35" t="s">
        <v>67</v>
      </c>
      <c r="D24" s="36" t="s">
        <v>68</v>
      </c>
      <c r="E24" s="35" t="s">
        <v>63</v>
      </c>
      <c r="F24" s="42">
        <v>4145</v>
      </c>
      <c r="G24" s="42"/>
      <c r="H24" s="48">
        <f t="shared" si="0"/>
        <v>444.10714285714283</v>
      </c>
      <c r="I24" s="48">
        <f t="shared" si="1"/>
        <v>37.008928571428569</v>
      </c>
      <c r="J24" s="48">
        <f t="shared" si="2"/>
        <v>0</v>
      </c>
      <c r="K24" s="51">
        <f t="shared" si="3"/>
        <v>4107.9910714285716</v>
      </c>
      <c r="L24" s="49"/>
    </row>
    <row r="25" spans="1:14">
      <c r="A25" s="33">
        <v>43602</v>
      </c>
      <c r="B25" s="38">
        <v>73303</v>
      </c>
      <c r="C25" s="35" t="s">
        <v>18</v>
      </c>
      <c r="D25" s="36" t="s">
        <v>19</v>
      </c>
      <c r="E25" s="35" t="s">
        <v>20</v>
      </c>
      <c r="F25" s="42"/>
      <c r="G25" s="42">
        <v>6180</v>
      </c>
      <c r="H25" s="18">
        <f t="shared" si="0"/>
        <v>0</v>
      </c>
      <c r="I25" s="18">
        <f t="shared" si="1"/>
        <v>0</v>
      </c>
      <c r="J25" s="18">
        <f t="shared" si="2"/>
        <v>61.800000000000004</v>
      </c>
      <c r="K25" s="14">
        <f t="shared" si="3"/>
        <v>6118.2</v>
      </c>
      <c r="L25" s="16"/>
      <c r="M25" s="13"/>
      <c r="N25" s="13"/>
    </row>
    <row r="26" spans="1:14">
      <c r="A26" s="33">
        <v>43595</v>
      </c>
      <c r="B26" s="38">
        <v>72498</v>
      </c>
      <c r="C26" s="35" t="s">
        <v>18</v>
      </c>
      <c r="D26" s="36" t="s">
        <v>19</v>
      </c>
      <c r="E26" s="35" t="s">
        <v>20</v>
      </c>
      <c r="F26" s="42"/>
      <c r="G26" s="42">
        <v>1605</v>
      </c>
      <c r="H26" s="12">
        <f t="shared" si="0"/>
        <v>0</v>
      </c>
      <c r="I26" s="12">
        <f t="shared" si="1"/>
        <v>0</v>
      </c>
      <c r="J26" s="12">
        <f t="shared" si="2"/>
        <v>16.05</v>
      </c>
      <c r="K26" s="14">
        <f t="shared" si="3"/>
        <v>1588.95</v>
      </c>
      <c r="L26" s="16"/>
      <c r="M26" s="13"/>
      <c r="N26" s="13"/>
    </row>
    <row r="27" spans="1:14">
      <c r="A27" s="33">
        <v>43595</v>
      </c>
      <c r="B27" s="38">
        <v>72497</v>
      </c>
      <c r="C27" s="35" t="s">
        <v>18</v>
      </c>
      <c r="D27" s="36" t="s">
        <v>19</v>
      </c>
      <c r="E27" s="35" t="s">
        <v>20</v>
      </c>
      <c r="F27" s="42"/>
      <c r="G27" s="42">
        <v>4795</v>
      </c>
      <c r="H27" s="8">
        <f t="shared" si="0"/>
        <v>0</v>
      </c>
      <c r="I27" s="8">
        <f t="shared" si="1"/>
        <v>0</v>
      </c>
      <c r="J27" s="8">
        <f t="shared" si="2"/>
        <v>47.95</v>
      </c>
      <c r="K27" s="14">
        <f t="shared" si="3"/>
        <v>4747.05</v>
      </c>
    </row>
    <row r="28" spans="1:14">
      <c r="A28" s="33">
        <v>43593</v>
      </c>
      <c r="B28" s="38">
        <v>72495</v>
      </c>
      <c r="C28" s="35" t="s">
        <v>18</v>
      </c>
      <c r="D28" s="36" t="s">
        <v>19</v>
      </c>
      <c r="E28" s="35" t="s">
        <v>20</v>
      </c>
      <c r="F28" s="42"/>
      <c r="G28" s="42">
        <v>956</v>
      </c>
      <c r="H28" s="12">
        <f t="shared" si="0"/>
        <v>0</v>
      </c>
      <c r="I28" s="12">
        <f t="shared" si="1"/>
        <v>0</v>
      </c>
      <c r="J28" s="12">
        <f t="shared" si="2"/>
        <v>9.56</v>
      </c>
      <c r="K28" s="14">
        <f t="shared" si="3"/>
        <v>946.44</v>
      </c>
    </row>
    <row r="29" spans="1:14">
      <c r="A29" s="33">
        <v>43591</v>
      </c>
      <c r="B29" s="38">
        <v>72491</v>
      </c>
      <c r="C29" s="35" t="s">
        <v>18</v>
      </c>
      <c r="D29" s="36" t="s">
        <v>19</v>
      </c>
      <c r="E29" s="35" t="s">
        <v>20</v>
      </c>
      <c r="F29" s="42"/>
      <c r="G29" s="42">
        <v>1248.75</v>
      </c>
      <c r="H29" s="12">
        <f t="shared" si="0"/>
        <v>0</v>
      </c>
      <c r="I29" s="12">
        <f t="shared" si="1"/>
        <v>0</v>
      </c>
      <c r="J29" s="12">
        <f t="shared" si="2"/>
        <v>12.487500000000001</v>
      </c>
      <c r="K29" s="14">
        <f t="shared" si="3"/>
        <v>1236.2625</v>
      </c>
    </row>
    <row r="30" spans="1:14">
      <c r="A30" s="33">
        <v>43591</v>
      </c>
      <c r="B30" s="38">
        <v>72490</v>
      </c>
      <c r="C30" s="35" t="s">
        <v>18</v>
      </c>
      <c r="D30" s="36" t="s">
        <v>19</v>
      </c>
      <c r="E30" s="35" t="s">
        <v>20</v>
      </c>
      <c r="F30" s="42"/>
      <c r="G30" s="42">
        <v>6032</v>
      </c>
      <c r="H30" s="12">
        <f t="shared" si="0"/>
        <v>0</v>
      </c>
      <c r="I30" s="12">
        <f t="shared" si="1"/>
        <v>0</v>
      </c>
      <c r="J30" s="12">
        <f t="shared" si="2"/>
        <v>60.32</v>
      </c>
      <c r="K30" s="14">
        <f t="shared" si="3"/>
        <v>5971.68</v>
      </c>
    </row>
    <row r="31" spans="1:14">
      <c r="A31" s="33">
        <v>43612</v>
      </c>
      <c r="B31" s="40">
        <v>73316</v>
      </c>
      <c r="C31" s="35" t="s">
        <v>18</v>
      </c>
      <c r="D31" s="36" t="s">
        <v>19</v>
      </c>
      <c r="E31" s="35" t="s">
        <v>20</v>
      </c>
      <c r="F31" s="42"/>
      <c r="G31" s="42">
        <v>1982.5</v>
      </c>
      <c r="H31" s="8">
        <f t="shared" si="0"/>
        <v>0</v>
      </c>
      <c r="I31" s="8">
        <f t="shared" si="1"/>
        <v>0</v>
      </c>
      <c r="J31" s="8">
        <f t="shared" si="2"/>
        <v>19.824999999999999</v>
      </c>
      <c r="K31" s="14">
        <f t="shared" si="3"/>
        <v>1962.675</v>
      </c>
    </row>
    <row r="32" spans="1:14">
      <c r="A32" s="33">
        <v>43612</v>
      </c>
      <c r="B32" s="40">
        <v>73315</v>
      </c>
      <c r="C32" s="35" t="s">
        <v>18</v>
      </c>
      <c r="D32" s="36" t="s">
        <v>19</v>
      </c>
      <c r="E32" s="35" t="s">
        <v>20</v>
      </c>
      <c r="F32" s="42"/>
      <c r="G32" s="42">
        <v>5260</v>
      </c>
      <c r="H32" s="12">
        <f t="shared" si="0"/>
        <v>0</v>
      </c>
      <c r="I32" s="12">
        <f t="shared" si="1"/>
        <v>0</v>
      </c>
      <c r="J32" s="12">
        <f t="shared" si="2"/>
        <v>52.6</v>
      </c>
      <c r="K32" s="14">
        <f t="shared" si="3"/>
        <v>5207.3999999999996</v>
      </c>
    </row>
    <row r="33" spans="1:12">
      <c r="A33" s="33">
        <v>43605</v>
      </c>
      <c r="B33" s="40">
        <v>733090</v>
      </c>
      <c r="C33" s="35" t="s">
        <v>18</v>
      </c>
      <c r="D33" s="36" t="s">
        <v>19</v>
      </c>
      <c r="E33" s="35" t="s">
        <v>20</v>
      </c>
      <c r="F33" s="44"/>
      <c r="G33" s="42">
        <v>1210</v>
      </c>
      <c r="H33" s="12">
        <f t="shared" si="0"/>
        <v>0</v>
      </c>
      <c r="I33" s="12">
        <f t="shared" si="1"/>
        <v>0</v>
      </c>
      <c r="J33" s="12">
        <f t="shared" si="2"/>
        <v>12.1</v>
      </c>
      <c r="K33" s="14">
        <f t="shared" si="3"/>
        <v>1197.9000000000001</v>
      </c>
    </row>
    <row r="34" spans="1:12">
      <c r="A34" s="33">
        <v>43605</v>
      </c>
      <c r="B34" s="40">
        <v>73308</v>
      </c>
      <c r="C34" s="35" t="s">
        <v>18</v>
      </c>
      <c r="D34" s="36" t="s">
        <v>19</v>
      </c>
      <c r="E34" s="35" t="s">
        <v>20</v>
      </c>
      <c r="F34" s="42"/>
      <c r="G34" s="42">
        <v>4672</v>
      </c>
      <c r="H34" s="12">
        <f t="shared" si="0"/>
        <v>0</v>
      </c>
      <c r="I34" s="12">
        <f t="shared" si="1"/>
        <v>0</v>
      </c>
      <c r="J34" s="12">
        <f t="shared" si="2"/>
        <v>46.72</v>
      </c>
      <c r="K34" s="14">
        <f t="shared" si="3"/>
        <v>4625.28</v>
      </c>
      <c r="L34" s="1"/>
    </row>
    <row r="35" spans="1:12">
      <c r="A35" s="33">
        <v>43601</v>
      </c>
      <c r="B35" s="38">
        <v>227856</v>
      </c>
      <c r="C35" s="35" t="s">
        <v>55</v>
      </c>
      <c r="D35" s="36" t="s">
        <v>58</v>
      </c>
      <c r="E35" s="35" t="s">
        <v>59</v>
      </c>
      <c r="F35" s="42">
        <v>13067.78</v>
      </c>
      <c r="G35" s="42"/>
      <c r="H35" s="12">
        <f t="shared" si="0"/>
        <v>1400.1192857142855</v>
      </c>
      <c r="I35" s="12">
        <f t="shared" si="1"/>
        <v>116.67660714285714</v>
      </c>
      <c r="J35" s="12">
        <f t="shared" si="2"/>
        <v>0</v>
      </c>
      <c r="K35" s="14">
        <f t="shared" si="3"/>
        <v>12951.103392857143</v>
      </c>
      <c r="L35" s="1"/>
    </row>
    <row r="36" spans="1:12">
      <c r="A36" s="33">
        <v>43588</v>
      </c>
      <c r="B36" s="38">
        <v>248284</v>
      </c>
      <c r="C36" s="35" t="s">
        <v>24</v>
      </c>
      <c r="D36" s="36" t="s">
        <v>25</v>
      </c>
      <c r="E36" s="35" t="s">
        <v>26</v>
      </c>
      <c r="F36" s="42">
        <v>1114.77</v>
      </c>
      <c r="G36" s="42"/>
      <c r="H36" s="12">
        <f t="shared" si="0"/>
        <v>119.43964285714283</v>
      </c>
      <c r="I36" s="12">
        <f t="shared" si="1"/>
        <v>9.9533035714285703</v>
      </c>
      <c r="J36" s="12">
        <f t="shared" si="2"/>
        <v>0</v>
      </c>
      <c r="K36" s="14">
        <f t="shared" si="3"/>
        <v>1104.8166964285715</v>
      </c>
      <c r="L36" s="1"/>
    </row>
    <row r="37" spans="1:12">
      <c r="A37" s="33">
        <v>43602</v>
      </c>
      <c r="B37" s="38">
        <v>249698</v>
      </c>
      <c r="C37" s="35" t="s">
        <v>24</v>
      </c>
      <c r="D37" s="36" t="s">
        <v>25</v>
      </c>
      <c r="E37" s="35" t="s">
        <v>26</v>
      </c>
      <c r="F37" s="42">
        <v>3910.43</v>
      </c>
      <c r="G37" s="42"/>
      <c r="H37" s="12">
        <f t="shared" si="0"/>
        <v>418.97464285714278</v>
      </c>
      <c r="I37" s="12">
        <f t="shared" si="1"/>
        <v>34.91455357142857</v>
      </c>
      <c r="J37" s="12">
        <f t="shared" si="2"/>
        <v>0</v>
      </c>
      <c r="K37" s="14">
        <f t="shared" si="3"/>
        <v>3875.5154464285711</v>
      </c>
      <c r="L37" s="1"/>
    </row>
    <row r="38" spans="1:12">
      <c r="A38" s="33">
        <v>43601</v>
      </c>
      <c r="B38" s="38">
        <v>165958</v>
      </c>
      <c r="C38" s="35" t="s">
        <v>21</v>
      </c>
      <c r="D38" s="36" t="s">
        <v>22</v>
      </c>
      <c r="E38" s="35" t="s">
        <v>23</v>
      </c>
      <c r="F38" s="42"/>
      <c r="G38" s="42">
        <v>2460</v>
      </c>
      <c r="H38" s="12">
        <f t="shared" si="0"/>
        <v>0</v>
      </c>
      <c r="I38" s="12">
        <f t="shared" si="1"/>
        <v>0</v>
      </c>
      <c r="J38" s="12">
        <f t="shared" si="2"/>
        <v>24.6</v>
      </c>
      <c r="K38" s="14">
        <f t="shared" si="3"/>
        <v>2435.4</v>
      </c>
      <c r="L38" s="1"/>
    </row>
    <row r="39" spans="1:12">
      <c r="A39" s="33">
        <v>43593</v>
      </c>
      <c r="B39" s="38">
        <v>165435</v>
      </c>
      <c r="C39" s="35" t="s">
        <v>21</v>
      </c>
      <c r="D39" s="36" t="s">
        <v>22</v>
      </c>
      <c r="E39" s="35" t="s">
        <v>23</v>
      </c>
      <c r="F39" s="43"/>
      <c r="G39" s="43">
        <v>2950</v>
      </c>
      <c r="H39" s="12">
        <f t="shared" si="0"/>
        <v>0</v>
      </c>
      <c r="I39" s="12">
        <f t="shared" si="1"/>
        <v>0</v>
      </c>
      <c r="J39" s="12">
        <f t="shared" si="2"/>
        <v>29.5</v>
      </c>
      <c r="K39" s="14">
        <f t="shared" si="3"/>
        <v>2920.5</v>
      </c>
      <c r="L39" s="1"/>
    </row>
    <row r="40" spans="1:12">
      <c r="A40" s="33">
        <v>43591</v>
      </c>
      <c r="B40" s="38">
        <v>161035</v>
      </c>
      <c r="C40" s="35" t="s">
        <v>21</v>
      </c>
      <c r="D40" s="36" t="s">
        <v>22</v>
      </c>
      <c r="E40" s="35" t="s">
        <v>23</v>
      </c>
      <c r="F40" s="42"/>
      <c r="G40" s="42">
        <v>3800</v>
      </c>
      <c r="H40" s="12">
        <f t="shared" si="0"/>
        <v>0</v>
      </c>
      <c r="I40" s="12">
        <f t="shared" si="1"/>
        <v>0</v>
      </c>
      <c r="J40" s="12">
        <f t="shared" si="2"/>
        <v>38</v>
      </c>
      <c r="K40" s="14">
        <f t="shared" si="3"/>
        <v>3762</v>
      </c>
      <c r="L40" s="1"/>
    </row>
    <row r="41" spans="1:12">
      <c r="A41" s="33">
        <v>43612</v>
      </c>
      <c r="B41" s="40">
        <v>164242</v>
      </c>
      <c r="C41" s="35" t="s">
        <v>21</v>
      </c>
      <c r="D41" s="36" t="s">
        <v>22</v>
      </c>
      <c r="E41" s="35" t="s">
        <v>23</v>
      </c>
      <c r="F41" s="42"/>
      <c r="G41" s="42">
        <v>2100</v>
      </c>
      <c r="H41" s="12">
        <f t="shared" si="0"/>
        <v>0</v>
      </c>
      <c r="I41" s="12">
        <f t="shared" si="1"/>
        <v>0</v>
      </c>
      <c r="J41" s="12">
        <f t="shared" si="2"/>
        <v>21</v>
      </c>
      <c r="K41" s="14">
        <f t="shared" si="3"/>
        <v>2079</v>
      </c>
      <c r="L41" s="1"/>
    </row>
    <row r="42" spans="1:12">
      <c r="A42" s="33">
        <v>43607</v>
      </c>
      <c r="B42" s="40">
        <v>166267</v>
      </c>
      <c r="C42" s="35" t="s">
        <v>21</v>
      </c>
      <c r="D42" s="36" t="s">
        <v>22</v>
      </c>
      <c r="E42" s="35" t="s">
        <v>23</v>
      </c>
      <c r="F42" s="42"/>
      <c r="G42" s="42">
        <v>3200</v>
      </c>
      <c r="H42" s="12">
        <f t="shared" si="0"/>
        <v>0</v>
      </c>
      <c r="I42" s="12">
        <f t="shared" si="1"/>
        <v>0</v>
      </c>
      <c r="J42" s="12">
        <f t="shared" si="2"/>
        <v>32</v>
      </c>
      <c r="K42" s="14">
        <f t="shared" si="3"/>
        <v>3168</v>
      </c>
      <c r="L42" s="1"/>
    </row>
    <row r="43" spans="1:12">
      <c r="A43" s="33">
        <v>43615</v>
      </c>
      <c r="B43" s="40">
        <v>166424</v>
      </c>
      <c r="C43" s="35" t="s">
        <v>21</v>
      </c>
      <c r="D43" s="36" t="s">
        <v>22</v>
      </c>
      <c r="E43" s="35" t="s">
        <v>23</v>
      </c>
      <c r="F43" s="42"/>
      <c r="G43" s="42">
        <v>2460</v>
      </c>
      <c r="H43" s="12">
        <f t="shared" si="0"/>
        <v>0</v>
      </c>
      <c r="I43" s="12">
        <f t="shared" si="1"/>
        <v>0</v>
      </c>
      <c r="J43" s="12">
        <f t="shared" si="2"/>
        <v>24.6</v>
      </c>
      <c r="K43" s="14">
        <f t="shared" si="3"/>
        <v>2435.4</v>
      </c>
      <c r="L43" s="1"/>
    </row>
    <row r="44" spans="1:12">
      <c r="A44" s="33">
        <v>43595</v>
      </c>
      <c r="B44" s="38">
        <v>39750</v>
      </c>
      <c r="C44" s="35" t="s">
        <v>46</v>
      </c>
      <c r="D44" s="36" t="s">
        <v>47</v>
      </c>
      <c r="E44" s="35" t="s">
        <v>48</v>
      </c>
      <c r="F44" s="42">
        <v>7177</v>
      </c>
      <c r="G44" s="42"/>
      <c r="H44" s="12">
        <f t="shared" si="0"/>
        <v>768.96428571428567</v>
      </c>
      <c r="I44" s="12">
        <f t="shared" si="1"/>
        <v>64.080357142857139</v>
      </c>
      <c r="J44" s="12">
        <f t="shared" si="2"/>
        <v>0</v>
      </c>
      <c r="K44" s="14">
        <f t="shared" si="3"/>
        <v>7112.9196428571431</v>
      </c>
    </row>
    <row r="45" spans="1:12">
      <c r="A45" s="33">
        <v>43595</v>
      </c>
      <c r="B45" s="38">
        <v>39771</v>
      </c>
      <c r="C45" s="35" t="s">
        <v>46</v>
      </c>
      <c r="D45" s="36" t="s">
        <v>47</v>
      </c>
      <c r="E45" s="35" t="s">
        <v>48</v>
      </c>
      <c r="F45" s="42">
        <v>12779</v>
      </c>
      <c r="G45" s="42"/>
      <c r="H45" s="12">
        <f t="shared" si="0"/>
        <v>1369.1785714285713</v>
      </c>
      <c r="I45" s="12">
        <f t="shared" si="1"/>
        <v>114.09821428571428</v>
      </c>
      <c r="J45" s="12">
        <f t="shared" si="2"/>
        <v>0</v>
      </c>
      <c r="K45" s="14">
        <f t="shared" si="3"/>
        <v>12664.901785714286</v>
      </c>
    </row>
    <row r="46" spans="1:12">
      <c r="A46" s="33">
        <v>43593</v>
      </c>
      <c r="B46" s="47">
        <v>6233</v>
      </c>
      <c r="C46" s="35" t="s">
        <v>42</v>
      </c>
      <c r="D46" s="36" t="s">
        <v>43</v>
      </c>
      <c r="E46" s="35" t="s">
        <v>44</v>
      </c>
      <c r="F46" s="42">
        <v>5200</v>
      </c>
      <c r="G46" s="42"/>
      <c r="H46" s="12">
        <f t="shared" si="0"/>
        <v>557.142857142857</v>
      </c>
      <c r="I46" s="12">
        <f t="shared" si="1"/>
        <v>46.428571428571423</v>
      </c>
      <c r="J46" s="12">
        <f t="shared" si="2"/>
        <v>0</v>
      </c>
      <c r="K46" s="14">
        <f t="shared" si="3"/>
        <v>5153.5714285714284</v>
      </c>
    </row>
    <row r="47" spans="1:12">
      <c r="A47" s="33">
        <v>43601</v>
      </c>
      <c r="B47" s="38">
        <v>23275</v>
      </c>
      <c r="C47" s="35" t="s">
        <v>30</v>
      </c>
      <c r="D47" s="36" t="s">
        <v>31</v>
      </c>
      <c r="E47" s="35" t="s">
        <v>32</v>
      </c>
      <c r="F47" s="42">
        <v>2540</v>
      </c>
      <c r="G47" s="42"/>
      <c r="H47" s="12">
        <f t="shared" si="0"/>
        <v>272.14285714285711</v>
      </c>
      <c r="I47" s="12">
        <f t="shared" si="1"/>
        <v>22.678571428571427</v>
      </c>
      <c r="J47" s="12">
        <f t="shared" si="2"/>
        <v>0</v>
      </c>
      <c r="K47" s="14">
        <f t="shared" si="3"/>
        <v>2517.3214285714284</v>
      </c>
    </row>
    <row r="48" spans="1:12">
      <c r="A48" s="33">
        <v>43591</v>
      </c>
      <c r="B48" s="38">
        <v>31621</v>
      </c>
      <c r="C48" s="35" t="s">
        <v>33</v>
      </c>
      <c r="D48" s="36" t="s">
        <v>34</v>
      </c>
      <c r="E48" s="35" t="s">
        <v>35</v>
      </c>
      <c r="F48" s="42"/>
      <c r="G48" s="42">
        <v>2466</v>
      </c>
      <c r="H48" s="12">
        <f t="shared" si="0"/>
        <v>0</v>
      </c>
      <c r="I48" s="12">
        <f t="shared" si="1"/>
        <v>0</v>
      </c>
      <c r="J48" s="12">
        <f t="shared" si="2"/>
        <v>24.66</v>
      </c>
      <c r="K48" s="14">
        <f t="shared" si="3"/>
        <v>2441.34</v>
      </c>
    </row>
    <row r="49" spans="1:11">
      <c r="A49" s="33">
        <v>43607</v>
      </c>
      <c r="B49" s="40">
        <v>31712</v>
      </c>
      <c r="C49" s="35" t="s">
        <v>33</v>
      </c>
      <c r="D49" s="36" t="s">
        <v>34</v>
      </c>
      <c r="E49" s="35" t="s">
        <v>35</v>
      </c>
      <c r="F49" s="42"/>
      <c r="G49" s="42">
        <v>1875</v>
      </c>
      <c r="H49" s="12">
        <f t="shared" si="0"/>
        <v>0</v>
      </c>
      <c r="I49" s="12">
        <f t="shared" si="1"/>
        <v>0</v>
      </c>
      <c r="J49" s="12">
        <f t="shared" si="2"/>
        <v>18.75</v>
      </c>
      <c r="K49" s="14">
        <f t="shared" si="3"/>
        <v>1856.25</v>
      </c>
    </row>
    <row r="50" spans="1:11">
      <c r="A50" s="33">
        <v>43615</v>
      </c>
      <c r="B50" s="40">
        <v>31742</v>
      </c>
      <c r="C50" s="35" t="s">
        <v>33</v>
      </c>
      <c r="D50" s="36" t="s">
        <v>34</v>
      </c>
      <c r="E50" s="35" t="s">
        <v>35</v>
      </c>
      <c r="F50" s="42">
        <v>1357.5</v>
      </c>
      <c r="G50" s="42"/>
      <c r="H50" s="12">
        <f t="shared" si="0"/>
        <v>145.44642857142856</v>
      </c>
      <c r="I50" s="12">
        <f t="shared" si="1"/>
        <v>12.120535714285714</v>
      </c>
      <c r="J50" s="12">
        <f t="shared" si="2"/>
        <v>0</v>
      </c>
      <c r="K50" s="14">
        <f t="shared" si="3"/>
        <v>1345.3794642857142</v>
      </c>
    </row>
    <row r="51" spans="1:11">
      <c r="A51" s="33">
        <v>43588</v>
      </c>
      <c r="B51" s="38">
        <v>1316096</v>
      </c>
      <c r="C51" s="35" t="s">
        <v>39</v>
      </c>
      <c r="D51" s="36" t="s">
        <v>40</v>
      </c>
      <c r="E51" s="35" t="s">
        <v>41</v>
      </c>
      <c r="F51" s="42">
        <v>6604.02</v>
      </c>
      <c r="G51" s="42"/>
      <c r="H51" s="12">
        <f t="shared" si="0"/>
        <v>707.57357142857143</v>
      </c>
      <c r="I51" s="12">
        <f t="shared" si="1"/>
        <v>58.964464285714286</v>
      </c>
      <c r="J51" s="12">
        <f t="shared" si="2"/>
        <v>0</v>
      </c>
      <c r="K51" s="14">
        <f t="shared" si="3"/>
        <v>6545.0555357142857</v>
      </c>
    </row>
    <row r="52" spans="1:11">
      <c r="A52" s="33">
        <v>43606</v>
      </c>
      <c r="B52" s="40">
        <v>30951</v>
      </c>
      <c r="C52" s="35" t="s">
        <v>64</v>
      </c>
      <c r="D52" s="36" t="s">
        <v>65</v>
      </c>
      <c r="E52" s="35" t="s">
        <v>66</v>
      </c>
      <c r="F52" s="42">
        <v>2855</v>
      </c>
      <c r="G52" s="42"/>
      <c r="H52" s="12">
        <f t="shared" si="0"/>
        <v>305.89285714285711</v>
      </c>
      <c r="I52" s="12">
        <f t="shared" si="1"/>
        <v>25.491071428571427</v>
      </c>
      <c r="J52" s="12">
        <f t="shared" si="2"/>
        <v>0</v>
      </c>
      <c r="K52" s="14">
        <f t="shared" si="3"/>
        <v>2829.5089285714284</v>
      </c>
    </row>
    <row r="53" spans="1:11">
      <c r="A53" s="33">
        <v>43596</v>
      </c>
      <c r="B53" s="38">
        <v>511310735</v>
      </c>
      <c r="C53" s="35" t="s">
        <v>27</v>
      </c>
      <c r="D53" s="36" t="s">
        <v>28</v>
      </c>
      <c r="E53" s="35" t="s">
        <v>29</v>
      </c>
      <c r="F53" s="42">
        <v>5874</v>
      </c>
      <c r="G53" s="42"/>
      <c r="H53" s="12">
        <f t="shared" si="0"/>
        <v>629.35714285714278</v>
      </c>
      <c r="I53" s="12">
        <f t="shared" si="1"/>
        <v>52.446428571428569</v>
      </c>
      <c r="J53" s="12">
        <f t="shared" si="2"/>
        <v>0</v>
      </c>
      <c r="K53" s="14">
        <f t="shared" si="3"/>
        <v>5821.5535714285716</v>
      </c>
    </row>
    <row r="54" spans="1:11">
      <c r="A54" s="33">
        <v>43609</v>
      </c>
      <c r="B54" s="40">
        <v>511351541</v>
      </c>
      <c r="C54" s="35" t="s">
        <v>27</v>
      </c>
      <c r="D54" s="36" t="s">
        <v>28</v>
      </c>
      <c r="E54" s="35" t="s">
        <v>29</v>
      </c>
      <c r="F54" s="42">
        <v>6305</v>
      </c>
      <c r="G54" s="42"/>
      <c r="H54" s="12">
        <f t="shared" si="0"/>
        <v>675.53571428571422</v>
      </c>
      <c r="I54" s="12">
        <f t="shared" si="1"/>
        <v>56.294642857142854</v>
      </c>
      <c r="J54" s="12">
        <f t="shared" si="2"/>
        <v>0</v>
      </c>
      <c r="K54" s="14">
        <f t="shared" si="3"/>
        <v>6248.7053571428569</v>
      </c>
    </row>
    <row r="55" spans="1:11">
      <c r="A55" s="33">
        <v>43587</v>
      </c>
      <c r="B55" s="38">
        <v>22704</v>
      </c>
      <c r="C55" s="35" t="s">
        <v>45</v>
      </c>
      <c r="D55" s="36" t="s">
        <v>16</v>
      </c>
      <c r="E55" s="35" t="s">
        <v>17</v>
      </c>
      <c r="F55" s="42">
        <v>6457</v>
      </c>
      <c r="G55" s="42"/>
      <c r="H55" s="12">
        <f t="shared" si="0"/>
        <v>691.82142857142844</v>
      </c>
      <c r="I55" s="12">
        <f t="shared" si="1"/>
        <v>57.651785714285708</v>
      </c>
      <c r="J55" s="12">
        <f t="shared" si="2"/>
        <v>0</v>
      </c>
      <c r="K55" s="14">
        <f t="shared" si="3"/>
        <v>6399.3482142857147</v>
      </c>
    </row>
    <row r="56" spans="1:11">
      <c r="A56" s="33">
        <v>43587</v>
      </c>
      <c r="B56" s="40">
        <v>22705</v>
      </c>
      <c r="C56" s="35" t="s">
        <v>45</v>
      </c>
      <c r="D56" s="36" t="s">
        <v>16</v>
      </c>
      <c r="E56" s="35" t="s">
        <v>17</v>
      </c>
      <c r="F56" s="42">
        <v>4548</v>
      </c>
      <c r="G56" s="42"/>
      <c r="H56" s="12">
        <f t="shared" si="0"/>
        <v>487.28571428571422</v>
      </c>
      <c r="I56" s="12">
        <f t="shared" si="1"/>
        <v>40.607142857142854</v>
      </c>
      <c r="J56" s="12">
        <f t="shared" si="2"/>
        <v>0</v>
      </c>
      <c r="K56" s="14">
        <f t="shared" si="3"/>
        <v>4507.3928571428569</v>
      </c>
    </row>
    <row r="57" spans="1:11">
      <c r="A57" s="33">
        <v>43594</v>
      </c>
      <c r="B57" s="40">
        <v>22820</v>
      </c>
      <c r="C57" s="35" t="s">
        <v>45</v>
      </c>
      <c r="D57" s="36" t="s">
        <v>16</v>
      </c>
      <c r="E57" s="35" t="s">
        <v>17</v>
      </c>
      <c r="F57" s="42">
        <v>7407</v>
      </c>
      <c r="G57" s="42"/>
      <c r="H57" s="12">
        <f t="shared" si="0"/>
        <v>793.60714285714278</v>
      </c>
      <c r="I57" s="12">
        <f t="shared" si="1"/>
        <v>66.133928571428569</v>
      </c>
      <c r="J57" s="12">
        <f t="shared" si="2"/>
        <v>0</v>
      </c>
      <c r="K57" s="14">
        <f t="shared" si="3"/>
        <v>7340.8660714285716</v>
      </c>
    </row>
    <row r="58" spans="1:11">
      <c r="A58" s="33">
        <v>43594</v>
      </c>
      <c r="B58" s="38">
        <v>22819</v>
      </c>
      <c r="C58" s="35" t="s">
        <v>45</v>
      </c>
      <c r="D58" s="36" t="s">
        <v>16</v>
      </c>
      <c r="E58" s="35" t="s">
        <v>17</v>
      </c>
      <c r="F58" s="42">
        <v>5551</v>
      </c>
      <c r="G58" s="42"/>
      <c r="H58" s="12">
        <f t="shared" si="0"/>
        <v>594.74999999999989</v>
      </c>
      <c r="I58" s="12">
        <f t="shared" si="1"/>
        <v>49.562499999999993</v>
      </c>
      <c r="J58" s="12">
        <f t="shared" si="2"/>
        <v>0</v>
      </c>
      <c r="K58" s="14">
        <f t="shared" si="3"/>
        <v>5501.4375</v>
      </c>
    </row>
    <row r="59" spans="1:11">
      <c r="A59" s="33">
        <v>43601</v>
      </c>
      <c r="B59" s="38">
        <v>22842</v>
      </c>
      <c r="C59" s="35" t="s">
        <v>45</v>
      </c>
      <c r="D59" s="36" t="s">
        <v>16</v>
      </c>
      <c r="E59" s="35" t="s">
        <v>17</v>
      </c>
      <c r="F59" s="42">
        <v>6980</v>
      </c>
      <c r="G59" s="42"/>
      <c r="H59" s="12">
        <f t="shared" si="0"/>
        <v>747.85714285714278</v>
      </c>
      <c r="I59" s="12">
        <f t="shared" si="1"/>
        <v>62.321428571428569</v>
      </c>
      <c r="J59" s="12">
        <f t="shared" si="2"/>
        <v>0</v>
      </c>
      <c r="K59" s="14">
        <f t="shared" si="3"/>
        <v>6917.6785714285716</v>
      </c>
    </row>
    <row r="60" spans="1:11">
      <c r="A60" s="33">
        <v>43601</v>
      </c>
      <c r="B60" s="38">
        <v>22841</v>
      </c>
      <c r="C60" s="35" t="s">
        <v>45</v>
      </c>
      <c r="D60" s="36" t="s">
        <v>16</v>
      </c>
      <c r="E60" s="35" t="s">
        <v>17</v>
      </c>
      <c r="F60" s="42">
        <v>4377.25</v>
      </c>
      <c r="G60" s="42"/>
      <c r="H60" s="12">
        <f t="shared" si="0"/>
        <v>468.99107142857133</v>
      </c>
      <c r="I60" s="12">
        <f t="shared" si="1"/>
        <v>39.082589285714278</v>
      </c>
      <c r="J60" s="12">
        <f t="shared" si="2"/>
        <v>0</v>
      </c>
      <c r="K60" s="14">
        <f t="shared" si="3"/>
        <v>4338.1674107142853</v>
      </c>
    </row>
    <row r="61" spans="1:11">
      <c r="A61" s="33">
        <v>43615</v>
      </c>
      <c r="B61" s="40">
        <v>22950</v>
      </c>
      <c r="C61" s="35" t="s">
        <v>45</v>
      </c>
      <c r="D61" s="36" t="s">
        <v>16</v>
      </c>
      <c r="E61" s="35" t="s">
        <v>17</v>
      </c>
      <c r="F61" s="42">
        <v>2363</v>
      </c>
      <c r="G61" s="42"/>
      <c r="H61" s="12">
        <f t="shared" si="0"/>
        <v>253.17857142857142</v>
      </c>
      <c r="I61" s="12">
        <f t="shared" si="1"/>
        <v>21.098214285714285</v>
      </c>
      <c r="J61" s="12">
        <f t="shared" si="2"/>
        <v>0</v>
      </c>
      <c r="K61" s="14">
        <f t="shared" si="3"/>
        <v>2341.9017857142858</v>
      </c>
    </row>
    <row r="62" spans="1:11">
      <c r="A62" s="33">
        <v>43615</v>
      </c>
      <c r="B62" s="40">
        <v>22951</v>
      </c>
      <c r="C62" s="35" t="s">
        <v>45</v>
      </c>
      <c r="D62" s="36" t="s">
        <v>16</v>
      </c>
      <c r="E62" s="35" t="s">
        <v>17</v>
      </c>
      <c r="F62" s="42">
        <v>6326</v>
      </c>
      <c r="G62" s="42"/>
      <c r="H62" s="12">
        <f t="shared" si="0"/>
        <v>677.78571428571422</v>
      </c>
      <c r="I62" s="12">
        <f t="shared" si="1"/>
        <v>56.482142857142854</v>
      </c>
      <c r="J62" s="12">
        <f t="shared" si="2"/>
        <v>0</v>
      </c>
      <c r="K62" s="14">
        <f t="shared" si="3"/>
        <v>6269.5178571428569</v>
      </c>
    </row>
    <row r="63" spans="1:11">
      <c r="A63" s="33">
        <v>43588</v>
      </c>
      <c r="B63" s="38">
        <v>77420</v>
      </c>
      <c r="C63" s="35" t="s">
        <v>52</v>
      </c>
      <c r="D63" s="36" t="s">
        <v>53</v>
      </c>
      <c r="E63" s="35" t="s">
        <v>54</v>
      </c>
      <c r="F63" s="42">
        <v>981.31</v>
      </c>
      <c r="G63" s="42"/>
      <c r="H63" s="12">
        <f t="shared" si="0"/>
        <v>105.14035714285713</v>
      </c>
      <c r="I63" s="12">
        <f t="shared" si="1"/>
        <v>8.7616964285714278</v>
      </c>
      <c r="J63" s="12">
        <f t="shared" si="2"/>
        <v>0</v>
      </c>
      <c r="K63" s="14">
        <f t="shared" si="3"/>
        <v>972.54830357142851</v>
      </c>
    </row>
    <row r="64" spans="1:11">
      <c r="A64" s="33">
        <v>43605</v>
      </c>
      <c r="B64" s="40">
        <v>77590</v>
      </c>
      <c r="C64" s="35" t="s">
        <v>52</v>
      </c>
      <c r="D64" s="36" t="s">
        <v>53</v>
      </c>
      <c r="E64" s="35" t="s">
        <v>54</v>
      </c>
      <c r="F64" s="42">
        <v>1980.77</v>
      </c>
      <c r="G64" s="42"/>
      <c r="H64" s="12">
        <f t="shared" si="0"/>
        <v>212.22535714285712</v>
      </c>
      <c r="I64" s="12">
        <f t="shared" si="1"/>
        <v>17.685446428571428</v>
      </c>
      <c r="J64" s="12">
        <f t="shared" si="2"/>
        <v>0</v>
      </c>
      <c r="K64" s="14">
        <f t="shared" si="3"/>
        <v>1963.0845535714286</v>
      </c>
    </row>
    <row r="65" spans="1:13">
      <c r="A65" s="33"/>
      <c r="B65" s="40"/>
      <c r="C65" s="35"/>
      <c r="D65" s="36"/>
      <c r="E65" s="35"/>
      <c r="F65" s="42"/>
      <c r="G65" s="42"/>
      <c r="H65" s="12">
        <f t="shared" si="0"/>
        <v>0</v>
      </c>
      <c r="I65" s="12">
        <f t="shared" si="1"/>
        <v>0</v>
      </c>
      <c r="J65" s="12">
        <f t="shared" si="2"/>
        <v>0</v>
      </c>
      <c r="K65" s="14">
        <f t="shared" si="3"/>
        <v>0</v>
      </c>
    </row>
    <row r="66" spans="1:13">
      <c r="A66" s="37"/>
      <c r="B66" s="34"/>
      <c r="C66" s="35"/>
      <c r="D66" s="36"/>
      <c r="E66" s="35"/>
      <c r="F66" s="45"/>
      <c r="G66" s="46"/>
      <c r="H66" s="12">
        <f t="shared" si="0"/>
        <v>0</v>
      </c>
      <c r="I66" s="12">
        <f t="shared" si="1"/>
        <v>0</v>
      </c>
      <c r="J66" s="12">
        <f t="shared" si="2"/>
        <v>0</v>
      </c>
      <c r="K66" s="14">
        <f t="shared" si="3"/>
        <v>0</v>
      </c>
      <c r="L66" s="16"/>
    </row>
    <row r="67" spans="1:13" ht="16.5" thickBot="1">
      <c r="A67" s="24" t="s">
        <v>15</v>
      </c>
      <c r="B67" s="26"/>
      <c r="C67" s="26"/>
      <c r="D67" s="26"/>
      <c r="E67" s="26"/>
      <c r="F67" s="29">
        <f t="shared" ref="F67:K67" si="4">+SUM(F6:F65)</f>
        <v>158954.49999999997</v>
      </c>
      <c r="G67" s="29">
        <f t="shared" si="4"/>
        <v>74118.3</v>
      </c>
      <c r="H67" s="29">
        <f t="shared" si="4"/>
        <v>17030.839285714279</v>
      </c>
      <c r="I67" s="29">
        <f t="shared" si="4"/>
        <v>1419.2366071428571</v>
      </c>
      <c r="J67" s="29">
        <f t="shared" si="4"/>
        <v>741.18300000000011</v>
      </c>
      <c r="K67" s="29">
        <f t="shared" si="4"/>
        <v>230912.38039285716</v>
      </c>
    </row>
    <row r="68" spans="1:13" s="10" customFormat="1" ht="16.5" thickBot="1">
      <c r="A68" s="23"/>
      <c r="B68" s="25"/>
      <c r="C68" s="25"/>
      <c r="D68" s="25"/>
      <c r="E68" s="27"/>
      <c r="F68" s="28"/>
      <c r="G68" s="28"/>
      <c r="H68" s="31"/>
      <c r="I68" s="31"/>
      <c r="J68" s="31"/>
      <c r="K68" s="32"/>
      <c r="M68" s="11"/>
    </row>
    <row r="69" spans="1:13">
      <c r="A69"/>
      <c r="B69"/>
      <c r="C69"/>
      <c r="D69"/>
      <c r="E69"/>
      <c r="F69" s="9"/>
      <c r="G69" s="9"/>
      <c r="H69" s="9"/>
      <c r="I69" s="9"/>
      <c r="J69" s="9"/>
      <c r="K69"/>
    </row>
    <row r="70" spans="1:13">
      <c r="A70"/>
      <c r="B70"/>
      <c r="C70"/>
      <c r="D70"/>
      <c r="E70"/>
      <c r="F70" s="9"/>
      <c r="G70" s="9"/>
      <c r="H70" s="9"/>
      <c r="I70" s="9"/>
      <c r="J70" s="9"/>
      <c r="K70"/>
    </row>
    <row r="71" spans="1:13">
      <c r="A71"/>
      <c r="B71"/>
      <c r="C71"/>
      <c r="D71"/>
      <c r="E71"/>
      <c r="F71" s="9"/>
      <c r="G71" s="9"/>
      <c r="H71" s="9"/>
      <c r="I71" s="9"/>
      <c r="J71" s="9"/>
      <c r="K71"/>
    </row>
    <row r="72" spans="1:13">
      <c r="A72"/>
      <c r="B72"/>
      <c r="C72"/>
      <c r="D72"/>
      <c r="E72"/>
      <c r="F72" s="9"/>
      <c r="G72" s="9"/>
      <c r="H72" s="9"/>
      <c r="I72" s="9"/>
      <c r="J72" s="9"/>
      <c r="K72"/>
    </row>
    <row r="73" spans="1:13">
      <c r="A73"/>
      <c r="B73"/>
      <c r="C73"/>
      <c r="D73"/>
      <c r="E73"/>
      <c r="F73" s="9"/>
      <c r="G73" s="9"/>
      <c r="H73" s="9"/>
      <c r="I73" s="9"/>
      <c r="J73" s="9"/>
      <c r="K73"/>
    </row>
    <row r="74" spans="1:13">
      <c r="A74"/>
      <c r="B74"/>
      <c r="C74"/>
      <c r="D74"/>
      <c r="E74"/>
      <c r="F74" s="9"/>
      <c r="G74" s="9"/>
      <c r="H74" s="9"/>
      <c r="I74" s="9">
        <f>H74*0.01</f>
        <v>0</v>
      </c>
      <c r="J74" s="9"/>
      <c r="K74"/>
    </row>
    <row r="75" spans="1:13">
      <c r="A75"/>
      <c r="B75"/>
      <c r="C75"/>
      <c r="D75"/>
      <c r="E75"/>
      <c r="F75" s="9"/>
      <c r="G75" s="9"/>
      <c r="H75" s="9"/>
      <c r="I75" s="9"/>
      <c r="J75" s="9"/>
      <c r="K75"/>
    </row>
    <row r="76" spans="1:13">
      <c r="A76"/>
      <c r="B76"/>
      <c r="C76"/>
      <c r="D76"/>
      <c r="E76"/>
      <c r="F76" s="9"/>
      <c r="G76" s="9"/>
      <c r="H76" s="9"/>
      <c r="I76" s="9"/>
      <c r="J76" s="9"/>
      <c r="K76"/>
    </row>
    <row r="77" spans="1:13">
      <c r="A77"/>
      <c r="B77"/>
      <c r="C77"/>
      <c r="D77"/>
      <c r="E77"/>
      <c r="F77" s="9"/>
      <c r="G77" s="9"/>
      <c r="H77" s="9"/>
      <c r="I77" s="9"/>
      <c r="J77" s="9"/>
      <c r="K77"/>
    </row>
    <row r="78" spans="1:13">
      <c r="A78"/>
      <c r="B78"/>
      <c r="C78"/>
      <c r="D78"/>
      <c r="E78"/>
      <c r="F78" s="9"/>
      <c r="G78" s="9"/>
      <c r="H78" s="9"/>
      <c r="I78" s="9"/>
      <c r="J78" s="9"/>
      <c r="K78"/>
    </row>
    <row r="79" spans="1:13">
      <c r="A79"/>
      <c r="B79"/>
      <c r="C79"/>
      <c r="D79"/>
      <c r="E79"/>
      <c r="F79" s="9"/>
      <c r="G79" s="9"/>
      <c r="H79" s="9"/>
      <c r="I79" s="9"/>
      <c r="J79" s="9"/>
      <c r="K79"/>
    </row>
    <row r="80" spans="1:13">
      <c r="A80"/>
      <c r="B80"/>
      <c r="C80"/>
      <c r="D80"/>
      <c r="E80"/>
      <c r="F80" s="9"/>
      <c r="G80" s="9"/>
      <c r="H80" s="9"/>
      <c r="I80" s="9"/>
      <c r="J80" s="9"/>
      <c r="K80"/>
    </row>
    <row r="81" spans="1:11">
      <c r="A81"/>
      <c r="B81"/>
      <c r="C81"/>
      <c r="D81"/>
      <c r="E81"/>
      <c r="F81" s="9"/>
      <c r="G81" s="9"/>
      <c r="H81" s="9"/>
      <c r="I81" s="9"/>
      <c r="J81" s="9"/>
      <c r="K81"/>
    </row>
    <row r="82" spans="1:11">
      <c r="A82"/>
      <c r="B82"/>
      <c r="C82"/>
      <c r="D82"/>
      <c r="E82"/>
      <c r="F82" s="9"/>
      <c r="G82" s="9"/>
      <c r="H82" s="9"/>
      <c r="I82" s="9"/>
      <c r="J82" s="9"/>
      <c r="K82"/>
    </row>
    <row r="83" spans="1:11">
      <c r="A83"/>
      <c r="B83"/>
      <c r="C83"/>
      <c r="D83"/>
      <c r="E83"/>
      <c r="F83" s="9"/>
      <c r="G83" s="9"/>
      <c r="H83" s="9"/>
      <c r="I83" s="9"/>
      <c r="J83" s="9"/>
      <c r="K83"/>
    </row>
    <row r="84" spans="1:11">
      <c r="A84"/>
      <c r="B84"/>
      <c r="C84"/>
      <c r="D84"/>
      <c r="E84"/>
      <c r="F84" s="9"/>
      <c r="G84" s="9"/>
      <c r="H84" s="9"/>
      <c r="I84" s="9"/>
      <c r="J84" s="9"/>
      <c r="K84"/>
    </row>
    <row r="85" spans="1:11">
      <c r="A85"/>
      <c r="B85"/>
      <c r="C85"/>
      <c r="D85"/>
      <c r="E85"/>
      <c r="F85" s="9"/>
      <c r="G85" s="9"/>
      <c r="H85" s="9"/>
      <c r="I85" s="9"/>
      <c r="J85" s="9"/>
      <c r="K85"/>
    </row>
    <row r="86" spans="1:11">
      <c r="A86"/>
      <c r="B86"/>
      <c r="C86"/>
      <c r="D86"/>
      <c r="E86"/>
      <c r="F86" s="9"/>
      <c r="G86" s="9"/>
      <c r="H86" s="9"/>
      <c r="I86" s="9"/>
      <c r="J86" s="9"/>
      <c r="K86"/>
    </row>
    <row r="87" spans="1:11">
      <c r="A87"/>
      <c r="B87"/>
      <c r="C87"/>
      <c r="D87"/>
      <c r="E87"/>
      <c r="F87" s="9"/>
      <c r="G87" s="9"/>
      <c r="H87" s="9"/>
      <c r="I87" s="9"/>
      <c r="J87" s="9"/>
      <c r="K87"/>
    </row>
    <row r="88" spans="1:11">
      <c r="A88"/>
      <c r="B88"/>
      <c r="C88"/>
      <c r="D88"/>
      <c r="E88"/>
      <c r="F88" s="9"/>
      <c r="G88" s="9"/>
      <c r="H88" s="9"/>
      <c r="I88" s="9"/>
      <c r="J88" s="9"/>
      <c r="K88"/>
    </row>
    <row r="89" spans="1:11">
      <c r="A89"/>
      <c r="B89"/>
      <c r="C89"/>
      <c r="D89"/>
      <c r="E89"/>
      <c r="F89" s="9"/>
      <c r="G89" s="9"/>
      <c r="H89" s="9"/>
      <c r="I89" s="9"/>
      <c r="J89" s="9"/>
      <c r="K89"/>
    </row>
    <row r="90" spans="1:11">
      <c r="A90"/>
      <c r="B90"/>
      <c r="C90"/>
      <c r="D90"/>
      <c r="E90"/>
      <c r="F90" s="9"/>
      <c r="G90" s="9"/>
      <c r="H90" s="9"/>
      <c r="I90" s="9"/>
      <c r="J90" s="9"/>
      <c r="K90"/>
    </row>
    <row r="91" spans="1:11">
      <c r="A91"/>
      <c r="B91"/>
      <c r="C91"/>
      <c r="D91"/>
      <c r="E91"/>
      <c r="F91" s="9"/>
      <c r="G91" s="9"/>
      <c r="H91" s="9"/>
      <c r="I91" s="9"/>
      <c r="J91" s="9"/>
      <c r="K91"/>
    </row>
    <row r="92" spans="1:11">
      <c r="A92"/>
      <c r="B92"/>
      <c r="C92"/>
      <c r="D92"/>
      <c r="E92"/>
      <c r="F92" s="9"/>
      <c r="G92" s="9"/>
      <c r="H92" s="9"/>
      <c r="I92" s="9"/>
      <c r="J92" s="9"/>
      <c r="K92"/>
    </row>
    <row r="93" spans="1:11">
      <c r="A93"/>
      <c r="B93"/>
      <c r="C93"/>
      <c r="D93"/>
      <c r="E93"/>
      <c r="F93" s="9"/>
      <c r="G93" s="9"/>
      <c r="H93" s="9"/>
      <c r="I93" s="9"/>
      <c r="J93" s="9"/>
      <c r="K93"/>
    </row>
    <row r="94" spans="1:11">
      <c r="A94"/>
      <c r="B94"/>
      <c r="C94"/>
      <c r="D94"/>
      <c r="E94"/>
      <c r="F94" s="9"/>
      <c r="G94" s="9"/>
      <c r="H94" s="9"/>
      <c r="I94" s="9"/>
      <c r="J94" s="9"/>
      <c r="K94"/>
    </row>
    <row r="95" spans="1:11">
      <c r="A95"/>
      <c r="B95"/>
      <c r="C95"/>
      <c r="D95"/>
      <c r="E95"/>
      <c r="F95" s="9"/>
      <c r="G95" s="9"/>
      <c r="H95" s="9"/>
      <c r="I95" s="9"/>
      <c r="J95" s="9"/>
      <c r="K95"/>
    </row>
    <row r="96" spans="1:11">
      <c r="A96"/>
      <c r="B96"/>
      <c r="C96"/>
      <c r="D96"/>
      <c r="E96"/>
      <c r="F96" s="9"/>
      <c r="G96" s="9"/>
      <c r="H96" s="9"/>
      <c r="I96" s="9"/>
      <c r="J96" s="9"/>
      <c r="K96"/>
    </row>
    <row r="97" spans="1:11">
      <c r="A97"/>
      <c r="B97"/>
      <c r="C97"/>
      <c r="D97"/>
      <c r="E97"/>
      <c r="F97" s="9"/>
      <c r="G97" s="9"/>
      <c r="H97" s="9"/>
      <c r="I97" s="9"/>
      <c r="J97" s="9"/>
      <c r="K97"/>
    </row>
    <row r="98" spans="1:11">
      <c r="A98"/>
      <c r="B98"/>
      <c r="C98"/>
      <c r="D98"/>
      <c r="E98"/>
      <c r="F98" s="9"/>
      <c r="G98" s="9"/>
      <c r="H98" s="9"/>
      <c r="I98" s="9"/>
      <c r="J98" s="9"/>
      <c r="K98"/>
    </row>
    <row r="99" spans="1:11">
      <c r="A99"/>
      <c r="B99"/>
      <c r="C99"/>
      <c r="D99"/>
      <c r="E99"/>
      <c r="F99" s="9"/>
      <c r="G99" s="9"/>
      <c r="H99" s="9"/>
      <c r="I99" s="9"/>
      <c r="J99" s="9"/>
      <c r="K99"/>
    </row>
    <row r="100" spans="1:11">
      <c r="A100"/>
      <c r="B100"/>
      <c r="C100"/>
      <c r="D100"/>
      <c r="E100"/>
      <c r="F100" s="9"/>
      <c r="G100" s="9"/>
      <c r="H100" s="9"/>
      <c r="I100" s="9"/>
      <c r="J100" s="9"/>
      <c r="K100"/>
    </row>
    <row r="101" spans="1:11">
      <c r="A101"/>
      <c r="B101"/>
      <c r="C101"/>
      <c r="D101"/>
      <c r="E101"/>
      <c r="F101" s="9"/>
      <c r="G101" s="9"/>
      <c r="H101" s="9"/>
      <c r="I101" s="9"/>
      <c r="J101" s="9"/>
      <c r="K101"/>
    </row>
    <row r="102" spans="1:11">
      <c r="A102"/>
      <c r="B102"/>
      <c r="C102"/>
      <c r="D102"/>
      <c r="E102"/>
      <c r="F102" s="9"/>
      <c r="G102" s="9"/>
      <c r="H102" s="9"/>
      <c r="I102" s="9"/>
      <c r="J102" s="9"/>
      <c r="K102"/>
    </row>
    <row r="103" spans="1:11">
      <c r="A103"/>
      <c r="B103"/>
      <c r="C103"/>
      <c r="D103"/>
      <c r="E103"/>
      <c r="F103" s="9"/>
      <c r="G103" s="9"/>
      <c r="H103" s="9"/>
      <c r="I103" s="9"/>
      <c r="J103" s="9"/>
      <c r="K103"/>
    </row>
    <row r="104" spans="1:11">
      <c r="A104"/>
      <c r="B104"/>
      <c r="C104"/>
      <c r="D104"/>
      <c r="E104"/>
      <c r="F104" s="9"/>
      <c r="G104" s="9"/>
      <c r="H104" s="9"/>
      <c r="I104" s="9"/>
      <c r="J104" s="9"/>
      <c r="K104"/>
    </row>
    <row r="105" spans="1:11">
      <c r="A105"/>
      <c r="B105"/>
      <c r="C105"/>
      <c r="D105"/>
      <c r="E105"/>
      <c r="F105" s="9"/>
      <c r="G105" s="9"/>
      <c r="H105" s="9"/>
      <c r="I105" s="9"/>
      <c r="J105" s="9"/>
      <c r="K105"/>
    </row>
    <row r="106" spans="1:11">
      <c r="A106"/>
      <c r="B106"/>
      <c r="C106"/>
      <c r="D106"/>
      <c r="E106"/>
      <c r="F106" s="9"/>
      <c r="G106" s="9"/>
      <c r="H106" s="9"/>
      <c r="I106" s="9"/>
      <c r="J106" s="9"/>
      <c r="K106"/>
    </row>
    <row r="107" spans="1:11">
      <c r="A107"/>
      <c r="B107"/>
      <c r="C107"/>
      <c r="D107"/>
      <c r="E107"/>
      <c r="F107" s="9"/>
      <c r="G107" s="9"/>
      <c r="H107" s="9"/>
      <c r="I107" s="9"/>
      <c r="J107" s="9"/>
      <c r="K107"/>
    </row>
    <row r="108" spans="1:11">
      <c r="A108"/>
      <c r="B108"/>
      <c r="C108"/>
      <c r="D108"/>
      <c r="E108"/>
      <c r="F108" s="9"/>
      <c r="G108" s="9"/>
      <c r="H108" s="9"/>
      <c r="I108" s="9"/>
      <c r="J108" s="9"/>
      <c r="K108"/>
    </row>
    <row r="109" spans="1:11">
      <c r="A109"/>
      <c r="B109"/>
      <c r="C109"/>
      <c r="D109"/>
      <c r="E109"/>
      <c r="F109" s="9"/>
      <c r="G109" s="9"/>
      <c r="H109" s="9"/>
      <c r="I109" s="9"/>
      <c r="J109" s="9"/>
      <c r="K109"/>
    </row>
    <row r="110" spans="1:11">
      <c r="A110"/>
      <c r="B110"/>
      <c r="C110"/>
      <c r="D110"/>
      <c r="E110"/>
      <c r="F110" s="9"/>
      <c r="G110" s="9"/>
      <c r="H110" s="9"/>
      <c r="I110" s="9"/>
      <c r="J110" s="9"/>
      <c r="K110"/>
    </row>
    <row r="111" spans="1:11">
      <c r="A111"/>
      <c r="B111"/>
      <c r="C111"/>
      <c r="D111"/>
      <c r="E111"/>
      <c r="F111" s="9"/>
      <c r="G111" s="9"/>
      <c r="H111" s="9"/>
      <c r="I111" s="9"/>
      <c r="J111" s="9"/>
      <c r="K111"/>
    </row>
    <row r="112" spans="1:11">
      <c r="A112"/>
      <c r="B112"/>
      <c r="C112"/>
      <c r="D112"/>
      <c r="E112"/>
      <c r="F112" s="9"/>
      <c r="G112" s="9"/>
      <c r="H112" s="9"/>
      <c r="I112" s="9"/>
      <c r="J112" s="9"/>
      <c r="K112"/>
    </row>
    <row r="113" spans="1:11">
      <c r="A113"/>
      <c r="B113"/>
      <c r="C113"/>
      <c r="D113"/>
      <c r="E113"/>
      <c r="F113" s="9"/>
      <c r="G113" s="9"/>
      <c r="H113" s="9"/>
      <c r="I113" s="9"/>
      <c r="J113" s="9"/>
      <c r="K113"/>
    </row>
    <row r="114" spans="1:11">
      <c r="A114"/>
      <c r="B114"/>
      <c r="C114"/>
      <c r="D114"/>
      <c r="E114"/>
      <c r="F114" s="9"/>
      <c r="G114" s="9"/>
      <c r="H114" s="9"/>
      <c r="I114" s="9"/>
      <c r="J114" s="9"/>
      <c r="K114"/>
    </row>
    <row r="115" spans="1:11">
      <c r="A115"/>
      <c r="B115"/>
      <c r="C115"/>
      <c r="D115"/>
      <c r="E115"/>
      <c r="F115" s="9"/>
      <c r="G115" s="9"/>
      <c r="H115" s="9"/>
      <c r="I115" s="9"/>
      <c r="J115" s="9"/>
      <c r="K115"/>
    </row>
    <row r="116" spans="1:11">
      <c r="A116"/>
      <c r="B116"/>
      <c r="C116"/>
      <c r="D116"/>
      <c r="E116"/>
      <c r="F116" s="9"/>
      <c r="G116" s="9"/>
      <c r="H116" s="9"/>
      <c r="I116" s="9"/>
      <c r="J116" s="9"/>
      <c r="K116"/>
    </row>
    <row r="117" spans="1:11">
      <c r="A117"/>
      <c r="B117"/>
      <c r="C117"/>
      <c r="D117"/>
      <c r="E117"/>
      <c r="F117" s="9"/>
      <c r="G117" s="9"/>
      <c r="H117" s="9"/>
      <c r="I117" s="9"/>
      <c r="J117" s="9"/>
      <c r="K117"/>
    </row>
    <row r="118" spans="1:11">
      <c r="A118"/>
      <c r="B118"/>
      <c r="C118"/>
      <c r="D118"/>
      <c r="E118"/>
      <c r="F118" s="9"/>
      <c r="G118" s="9"/>
      <c r="H118" s="9"/>
      <c r="I118" s="9"/>
      <c r="J118" s="9"/>
      <c r="K118"/>
    </row>
    <row r="119" spans="1:11">
      <c r="A119"/>
      <c r="B119"/>
      <c r="C119"/>
      <c r="D119"/>
      <c r="E119"/>
      <c r="F119" s="9"/>
      <c r="G119" s="9"/>
      <c r="H119" s="9"/>
      <c r="I119" s="9"/>
      <c r="J119" s="9"/>
      <c r="K119"/>
    </row>
    <row r="120" spans="1:11">
      <c r="A120"/>
      <c r="B120"/>
      <c r="C120"/>
      <c r="D120"/>
      <c r="E120"/>
      <c r="F120" s="9"/>
      <c r="G120" s="9"/>
      <c r="H120" s="9"/>
      <c r="I120" s="9"/>
      <c r="J120" s="9"/>
      <c r="K120"/>
    </row>
    <row r="121" spans="1:11">
      <c r="A121"/>
      <c r="B121"/>
      <c r="C121"/>
      <c r="D121"/>
      <c r="E121"/>
      <c r="F121" s="9"/>
      <c r="G121" s="9"/>
      <c r="H121" s="9"/>
      <c r="I121" s="9"/>
      <c r="J121" s="9"/>
      <c r="K121"/>
    </row>
    <row r="122" spans="1:11">
      <c r="A122"/>
      <c r="B122"/>
      <c r="C122"/>
      <c r="D122"/>
      <c r="E122"/>
      <c r="F122" s="9"/>
      <c r="G122" s="9"/>
      <c r="H122" s="9"/>
      <c r="I122" s="9"/>
      <c r="J122" s="9"/>
      <c r="K122"/>
    </row>
    <row r="123" spans="1:11">
      <c r="A123"/>
      <c r="B123"/>
      <c r="C123"/>
      <c r="D123"/>
      <c r="E123"/>
      <c r="F123" s="9"/>
      <c r="G123" s="9"/>
      <c r="H123" s="9"/>
      <c r="I123" s="9"/>
      <c r="J123" s="9"/>
      <c r="K123"/>
    </row>
    <row r="124" spans="1:11">
      <c r="A124"/>
      <c r="B124"/>
      <c r="C124"/>
      <c r="D124"/>
      <c r="E124"/>
      <c r="F124" s="9"/>
      <c r="G124" s="9"/>
      <c r="H124" s="9"/>
      <c r="I124" s="9"/>
      <c r="J124" s="9"/>
      <c r="K124"/>
    </row>
    <row r="125" spans="1:11">
      <c r="A125"/>
      <c r="B125"/>
      <c r="C125"/>
      <c r="D125"/>
      <c r="E125"/>
      <c r="F125" s="9"/>
      <c r="G125" s="9"/>
      <c r="H125" s="9"/>
      <c r="I125" s="9"/>
      <c r="J125" s="9"/>
      <c r="K125"/>
    </row>
    <row r="126" spans="1:11">
      <c r="A126"/>
      <c r="B126"/>
      <c r="C126"/>
      <c r="D126"/>
      <c r="E126"/>
      <c r="F126" s="9"/>
      <c r="G126" s="9"/>
      <c r="H126" s="9"/>
      <c r="I126" s="9"/>
      <c r="J126" s="9"/>
      <c r="K126"/>
    </row>
    <row r="127" spans="1:11">
      <c r="A127"/>
      <c r="B127"/>
      <c r="C127"/>
      <c r="D127"/>
      <c r="E127"/>
      <c r="F127" s="9"/>
      <c r="G127" s="9"/>
      <c r="H127" s="9"/>
      <c r="I127" s="9"/>
      <c r="J127" s="9"/>
      <c r="K127"/>
    </row>
    <row r="128" spans="1:11">
      <c r="A128"/>
      <c r="B128"/>
      <c r="C128"/>
      <c r="D128"/>
      <c r="E128"/>
      <c r="F128" s="9"/>
      <c r="G128" s="9"/>
      <c r="H128" s="9"/>
      <c r="I128" s="9"/>
      <c r="J128" s="9"/>
      <c r="K128"/>
    </row>
    <row r="129" spans="1:11">
      <c r="A129"/>
      <c r="B129"/>
      <c r="C129"/>
      <c r="D129"/>
      <c r="E129"/>
      <c r="F129" s="9"/>
      <c r="G129" s="9"/>
      <c r="H129" s="9"/>
      <c r="I129" s="9"/>
      <c r="J129" s="9"/>
      <c r="K129"/>
    </row>
    <row r="130" spans="1:11">
      <c r="A130"/>
      <c r="B130"/>
      <c r="C130"/>
      <c r="D130"/>
      <c r="E130"/>
      <c r="F130" s="9"/>
      <c r="G130" s="9"/>
      <c r="H130" s="9"/>
      <c r="I130" s="9"/>
      <c r="J130" s="9"/>
      <c r="K130"/>
    </row>
    <row r="131" spans="1:11">
      <c r="A131"/>
      <c r="B131"/>
      <c r="C131"/>
      <c r="D131"/>
      <c r="E131"/>
      <c r="F131" s="9"/>
      <c r="G131" s="9"/>
      <c r="H131" s="9"/>
      <c r="I131" s="9"/>
      <c r="J131" s="9"/>
      <c r="K131"/>
    </row>
    <row r="132" spans="1:11">
      <c r="A132"/>
      <c r="B132"/>
      <c r="C132"/>
      <c r="D132"/>
      <c r="E132"/>
      <c r="F132" s="9"/>
      <c r="G132" s="9"/>
      <c r="H132" s="9"/>
      <c r="I132" s="9"/>
      <c r="J132" s="9"/>
      <c r="K132"/>
    </row>
    <row r="133" spans="1:11">
      <c r="A133"/>
      <c r="B133"/>
      <c r="C133"/>
      <c r="D133"/>
      <c r="E133"/>
      <c r="F133" s="9"/>
      <c r="G133" s="9"/>
      <c r="H133" s="9"/>
      <c r="I133" s="9"/>
      <c r="J133" s="9"/>
      <c r="K133"/>
    </row>
    <row r="134" spans="1:11">
      <c r="A134"/>
      <c r="B134"/>
      <c r="C134"/>
      <c r="D134"/>
      <c r="E134"/>
      <c r="F134" s="9"/>
      <c r="G134" s="9"/>
      <c r="H134" s="9"/>
      <c r="I134" s="9"/>
      <c r="J134" s="9"/>
      <c r="K134"/>
    </row>
    <row r="135" spans="1:11">
      <c r="A135"/>
      <c r="B135"/>
      <c r="C135"/>
      <c r="D135"/>
      <c r="E135"/>
      <c r="F135" s="9"/>
      <c r="G135" s="9"/>
      <c r="H135" s="9"/>
      <c r="I135" s="9"/>
      <c r="J135" s="9"/>
      <c r="K135"/>
    </row>
    <row r="136" spans="1:11">
      <c r="A136"/>
      <c r="B136"/>
      <c r="C136"/>
      <c r="D136"/>
      <c r="E136"/>
      <c r="F136" s="9"/>
      <c r="G136" s="9"/>
      <c r="H136" s="9"/>
      <c r="I136" s="9"/>
      <c r="J136" s="9"/>
      <c r="K136"/>
    </row>
    <row r="137" spans="1:11">
      <c r="A137"/>
      <c r="B137"/>
      <c r="C137"/>
      <c r="D137"/>
      <c r="E137"/>
      <c r="F137" s="9"/>
      <c r="G137" s="9"/>
      <c r="H137" s="9"/>
      <c r="I137" s="9"/>
      <c r="J137" s="9"/>
      <c r="K137"/>
    </row>
    <row r="138" spans="1:11">
      <c r="A138"/>
      <c r="B138"/>
      <c r="C138"/>
      <c r="D138"/>
      <c r="E138"/>
      <c r="F138" s="9"/>
      <c r="G138" s="9"/>
      <c r="H138" s="9"/>
      <c r="I138" s="9"/>
      <c r="J138" s="9"/>
      <c r="K138"/>
    </row>
    <row r="139" spans="1:11">
      <c r="A139"/>
      <c r="B139"/>
      <c r="C139"/>
      <c r="D139"/>
      <c r="E139"/>
      <c r="F139" s="9"/>
      <c r="G139" s="9"/>
      <c r="H139" s="9"/>
      <c r="I139" s="9"/>
      <c r="J139" s="9"/>
      <c r="K139"/>
    </row>
    <row r="140" spans="1:11">
      <c r="A140"/>
      <c r="B140"/>
      <c r="C140"/>
      <c r="D140"/>
      <c r="E140"/>
      <c r="F140" s="9"/>
      <c r="G140" s="9"/>
      <c r="H140" s="9"/>
      <c r="I140" s="9"/>
      <c r="J140" s="9"/>
      <c r="K140"/>
    </row>
    <row r="141" spans="1:11">
      <c r="A141"/>
      <c r="B141"/>
      <c r="C141"/>
      <c r="D141"/>
      <c r="E141"/>
      <c r="F141" s="9"/>
      <c r="G141" s="9"/>
      <c r="H141" s="9"/>
      <c r="I141" s="9"/>
      <c r="J141" s="9"/>
      <c r="K141"/>
    </row>
    <row r="142" spans="1:11">
      <c r="A142"/>
      <c r="B142"/>
      <c r="C142"/>
      <c r="D142"/>
      <c r="E142"/>
      <c r="F142" s="9"/>
      <c r="G142" s="9"/>
      <c r="H142" s="9"/>
      <c r="I142" s="9"/>
      <c r="J142" s="9"/>
      <c r="K142"/>
    </row>
    <row r="143" spans="1:11">
      <c r="A143"/>
      <c r="B143"/>
      <c r="C143"/>
      <c r="D143"/>
      <c r="E143"/>
      <c r="F143" s="9"/>
      <c r="G143" s="9"/>
      <c r="H143" s="9"/>
      <c r="I143" s="9"/>
      <c r="J143" s="9"/>
      <c r="K143"/>
    </row>
    <row r="144" spans="1:11">
      <c r="A144"/>
      <c r="B144"/>
      <c r="C144"/>
      <c r="D144"/>
      <c r="E144"/>
      <c r="F144" s="9"/>
      <c r="G144" s="9"/>
      <c r="H144" s="9"/>
      <c r="I144" s="9"/>
      <c r="J144" s="9"/>
      <c r="K144"/>
    </row>
    <row r="145" spans="1:11">
      <c r="A145"/>
      <c r="B145"/>
      <c r="C145"/>
      <c r="D145"/>
      <c r="E145"/>
      <c r="F145" s="9"/>
      <c r="G145" s="9"/>
      <c r="H145" s="9"/>
      <c r="I145" s="9"/>
      <c r="J145" s="9"/>
      <c r="K145"/>
    </row>
    <row r="146" spans="1:11">
      <c r="A146"/>
      <c r="B146"/>
      <c r="C146"/>
      <c r="D146"/>
      <c r="E146"/>
      <c r="F146" s="9"/>
      <c r="G146" s="9"/>
      <c r="H146" s="9"/>
      <c r="I146" s="9"/>
      <c r="J146" s="9"/>
      <c r="K146"/>
    </row>
    <row r="147" spans="1:11">
      <c r="A147"/>
      <c r="B147"/>
      <c r="C147"/>
      <c r="D147"/>
      <c r="E147"/>
      <c r="F147" s="9"/>
      <c r="G147" s="9"/>
      <c r="H147" s="9"/>
      <c r="I147" s="9"/>
      <c r="J147" s="9"/>
      <c r="K147"/>
    </row>
    <row r="148" spans="1:11">
      <c r="A148"/>
      <c r="B148"/>
      <c r="C148"/>
      <c r="D148"/>
      <c r="E148"/>
      <c r="F148" s="9"/>
      <c r="G148" s="9"/>
      <c r="H148" s="9"/>
      <c r="I148" s="9"/>
      <c r="J148" s="9"/>
      <c r="K148"/>
    </row>
    <row r="149" spans="1:11">
      <c r="A149"/>
      <c r="B149"/>
      <c r="C149"/>
      <c r="D149"/>
      <c r="E149"/>
      <c r="F149" s="9"/>
      <c r="G149" s="9"/>
      <c r="H149" s="9"/>
      <c r="I149" s="9"/>
      <c r="J149" s="9"/>
      <c r="K149"/>
    </row>
    <row r="150" spans="1:11">
      <c r="A150"/>
      <c r="B150"/>
      <c r="C150"/>
      <c r="D150"/>
      <c r="E150"/>
      <c r="F150" s="9"/>
      <c r="G150" s="9"/>
      <c r="H150" s="9"/>
      <c r="I150" s="9"/>
      <c r="J150" s="9"/>
      <c r="K150"/>
    </row>
    <row r="151" spans="1:11">
      <c r="A151"/>
      <c r="B151"/>
      <c r="C151"/>
      <c r="D151"/>
      <c r="E151"/>
      <c r="F151" s="9"/>
      <c r="G151" s="9"/>
      <c r="H151" s="9"/>
      <c r="I151" s="9"/>
      <c r="J151" s="9"/>
      <c r="K151"/>
    </row>
    <row r="152" spans="1:11">
      <c r="A152"/>
      <c r="B152"/>
      <c r="C152"/>
      <c r="D152"/>
      <c r="E152"/>
      <c r="F152" s="9"/>
      <c r="G152" s="9"/>
      <c r="H152" s="9"/>
      <c r="I152" s="9"/>
      <c r="J152" s="9"/>
      <c r="K152"/>
    </row>
    <row r="153" spans="1:11">
      <c r="A153"/>
      <c r="B153"/>
      <c r="C153"/>
      <c r="D153"/>
      <c r="E153"/>
      <c r="F153" s="9"/>
      <c r="G153" s="9"/>
      <c r="H153" s="9"/>
      <c r="I153" s="9"/>
      <c r="J153" s="9"/>
      <c r="K153"/>
    </row>
    <row r="154" spans="1:11">
      <c r="A154"/>
      <c r="B154"/>
      <c r="C154"/>
      <c r="D154"/>
      <c r="E154"/>
      <c r="F154" s="9"/>
      <c r="G154" s="9"/>
      <c r="H154" s="9"/>
      <c r="I154" s="9"/>
      <c r="J154" s="9"/>
      <c r="K154"/>
    </row>
    <row r="155" spans="1:11">
      <c r="A155"/>
      <c r="B155"/>
      <c r="C155"/>
      <c r="D155"/>
      <c r="E155"/>
      <c r="F155" s="9"/>
      <c r="G155" s="9"/>
      <c r="H155" s="9"/>
      <c r="I155" s="9"/>
      <c r="J155" s="9"/>
      <c r="K155"/>
    </row>
    <row r="156" spans="1:11">
      <c r="A156"/>
      <c r="B156"/>
      <c r="C156"/>
      <c r="D156"/>
      <c r="E156"/>
      <c r="F156" s="9"/>
      <c r="G156" s="9"/>
      <c r="H156" s="9"/>
      <c r="I156" s="9"/>
      <c r="J156" s="9"/>
      <c r="K156"/>
    </row>
    <row r="157" spans="1:11">
      <c r="A157"/>
      <c r="B157"/>
      <c r="C157"/>
      <c r="D157"/>
      <c r="E157"/>
      <c r="F157" s="9"/>
      <c r="G157" s="9"/>
      <c r="H157" s="9"/>
      <c r="I157" s="9"/>
      <c r="J157" s="9"/>
      <c r="K157"/>
    </row>
    <row r="158" spans="1:11">
      <c r="A158"/>
      <c r="B158"/>
      <c r="C158"/>
      <c r="D158"/>
      <c r="E158"/>
      <c r="F158" s="9"/>
      <c r="G158" s="9"/>
      <c r="H158" s="9"/>
      <c r="I158" s="9"/>
      <c r="J158" s="9"/>
      <c r="K158"/>
    </row>
    <row r="159" spans="1:11">
      <c r="A159"/>
      <c r="B159"/>
      <c r="C159"/>
      <c r="D159"/>
      <c r="E159"/>
      <c r="F159" s="9"/>
      <c r="G159" s="9"/>
      <c r="H159" s="9"/>
      <c r="I159" s="9"/>
      <c r="J159" s="9"/>
      <c r="K159"/>
    </row>
    <row r="160" spans="1:11">
      <c r="A160"/>
      <c r="B160"/>
      <c r="C160"/>
      <c r="D160"/>
      <c r="E160"/>
      <c r="F160" s="9"/>
      <c r="G160" s="9"/>
      <c r="H160" s="9"/>
      <c r="I160" s="9"/>
      <c r="J160" s="9"/>
      <c r="K160"/>
    </row>
    <row r="161" spans="1:11">
      <c r="A161"/>
      <c r="B161"/>
      <c r="C161"/>
      <c r="D161"/>
      <c r="E161"/>
      <c r="F161" s="9"/>
      <c r="G161" s="9"/>
      <c r="H161" s="9"/>
      <c r="I161" s="9"/>
      <c r="J161" s="9"/>
      <c r="K161"/>
    </row>
    <row r="162" spans="1:11">
      <c r="A162"/>
      <c r="B162"/>
      <c r="C162"/>
      <c r="D162"/>
      <c r="E162"/>
      <c r="F162" s="9"/>
      <c r="G162" s="9"/>
      <c r="H162" s="9"/>
      <c r="I162" s="9"/>
      <c r="J162" s="9"/>
      <c r="K162"/>
    </row>
    <row r="163" spans="1:11">
      <c r="A163"/>
      <c r="B163"/>
      <c r="C163"/>
      <c r="D163"/>
      <c r="E163"/>
      <c r="F163" s="9"/>
      <c r="G163" s="9"/>
      <c r="H163" s="9"/>
      <c r="I163" s="9"/>
      <c r="J163" s="9"/>
      <c r="K163"/>
    </row>
    <row r="164" spans="1:11">
      <c r="A164"/>
      <c r="B164"/>
      <c r="C164"/>
      <c r="D164"/>
      <c r="E164"/>
      <c r="F164" s="9"/>
      <c r="G164" s="9"/>
      <c r="H164" s="9"/>
      <c r="I164" s="9"/>
      <c r="J164" s="9"/>
      <c r="K164"/>
    </row>
    <row r="165" spans="1:11">
      <c r="A165"/>
      <c r="B165"/>
      <c r="C165"/>
      <c r="D165"/>
      <c r="E165"/>
      <c r="F165" s="9"/>
      <c r="G165" s="9"/>
      <c r="H165" s="9"/>
      <c r="I165" s="9"/>
      <c r="J165" s="9"/>
      <c r="K165"/>
    </row>
    <row r="166" spans="1:11">
      <c r="A166"/>
      <c r="B166"/>
      <c r="C166"/>
      <c r="D166"/>
      <c r="E166"/>
      <c r="F166" s="9"/>
      <c r="G166" s="9"/>
      <c r="H166" s="9"/>
      <c r="I166" s="9"/>
      <c r="J166" s="9"/>
      <c r="K166"/>
    </row>
    <row r="167" spans="1:11">
      <c r="A167"/>
      <c r="B167"/>
      <c r="C167"/>
      <c r="D167"/>
      <c r="E167"/>
      <c r="F167" s="9"/>
      <c r="G167" s="9"/>
      <c r="H167" s="9"/>
      <c r="I167" s="9"/>
      <c r="J167" s="9"/>
      <c r="K167"/>
    </row>
    <row r="168" spans="1:11">
      <c r="A168"/>
      <c r="B168"/>
      <c r="C168"/>
      <c r="D168"/>
      <c r="E168"/>
      <c r="F168" s="9"/>
      <c r="G168" s="9"/>
      <c r="H168" s="9"/>
      <c r="I168" s="9"/>
      <c r="J168" s="9"/>
      <c r="K168"/>
    </row>
    <row r="169" spans="1:11">
      <c r="A169"/>
      <c r="B169"/>
      <c r="C169"/>
      <c r="D169"/>
      <c r="E169"/>
      <c r="F169" s="9"/>
      <c r="G169" s="9"/>
      <c r="H169" s="9"/>
      <c r="I169" s="9"/>
      <c r="J169" s="9"/>
      <c r="K169"/>
    </row>
    <row r="170" spans="1:11">
      <c r="A170"/>
      <c r="B170"/>
      <c r="C170"/>
      <c r="D170"/>
      <c r="E170"/>
      <c r="F170" s="9"/>
      <c r="G170" s="9"/>
      <c r="H170" s="9"/>
      <c r="I170" s="9"/>
      <c r="J170" s="9"/>
      <c r="K170"/>
    </row>
    <row r="171" spans="1:11">
      <c r="A171"/>
      <c r="B171"/>
      <c r="C171"/>
      <c r="D171"/>
      <c r="E171"/>
      <c r="F171" s="9"/>
      <c r="G171" s="9"/>
      <c r="H171" s="9"/>
      <c r="I171" s="9"/>
      <c r="J171" s="9"/>
      <c r="K171"/>
    </row>
    <row r="172" spans="1:11">
      <c r="A172"/>
      <c r="B172"/>
      <c r="C172"/>
      <c r="D172"/>
      <c r="E172"/>
      <c r="F172" s="9"/>
      <c r="G172" s="9"/>
      <c r="H172" s="9"/>
      <c r="I172" s="9"/>
      <c r="J172" s="9"/>
      <c r="K172"/>
    </row>
    <row r="173" spans="1:11">
      <c r="A173"/>
      <c r="B173"/>
      <c r="C173"/>
      <c r="D173"/>
      <c r="E173"/>
      <c r="F173" s="9"/>
      <c r="G173" s="9"/>
      <c r="H173" s="9"/>
      <c r="I173" s="9"/>
      <c r="J173" s="9"/>
      <c r="K173"/>
    </row>
    <row r="174" spans="1:11">
      <c r="A174"/>
      <c r="B174"/>
      <c r="C174"/>
      <c r="D174"/>
      <c r="E174"/>
      <c r="F174" s="9"/>
      <c r="G174" s="9"/>
      <c r="H174" s="9"/>
      <c r="I174" s="9"/>
      <c r="J174" s="9"/>
      <c r="K174"/>
    </row>
    <row r="175" spans="1:11">
      <c r="A175"/>
      <c r="B175"/>
      <c r="C175"/>
      <c r="D175"/>
      <c r="E175"/>
      <c r="F175" s="9"/>
      <c r="G175" s="9"/>
      <c r="H175" s="9"/>
      <c r="I175" s="9"/>
      <c r="J175" s="9"/>
      <c r="K175"/>
    </row>
    <row r="176" spans="1:11">
      <c r="A176"/>
      <c r="B176"/>
      <c r="C176"/>
      <c r="D176"/>
      <c r="E176"/>
      <c r="F176" s="9"/>
      <c r="G176" s="9"/>
      <c r="H176" s="9"/>
      <c r="I176" s="9"/>
      <c r="J176" s="9"/>
      <c r="K176"/>
    </row>
    <row r="177" spans="1:11">
      <c r="A177"/>
      <c r="B177"/>
      <c r="C177"/>
      <c r="D177"/>
      <c r="E177"/>
      <c r="F177" s="9"/>
      <c r="G177" s="9"/>
      <c r="H177" s="9"/>
      <c r="I177" s="9"/>
      <c r="J177" s="9"/>
      <c r="K177"/>
    </row>
    <row r="178" spans="1:11">
      <c r="A178"/>
      <c r="B178"/>
      <c r="C178"/>
      <c r="D178"/>
      <c r="E178"/>
      <c r="F178" s="9"/>
      <c r="G178" s="9"/>
      <c r="H178" s="9"/>
      <c r="I178" s="9"/>
      <c r="J178" s="9"/>
      <c r="K178"/>
    </row>
    <row r="179" spans="1:11">
      <c r="A179"/>
      <c r="B179"/>
      <c r="C179"/>
      <c r="D179"/>
      <c r="E179"/>
      <c r="F179" s="9"/>
      <c r="G179" s="9"/>
      <c r="H179" s="9"/>
      <c r="I179" s="9"/>
      <c r="J179" s="9"/>
      <c r="K179"/>
    </row>
    <row r="180" spans="1:11">
      <c r="A180"/>
      <c r="B180"/>
      <c r="C180"/>
      <c r="D180"/>
      <c r="E180"/>
      <c r="F180" s="9"/>
      <c r="G180" s="9"/>
      <c r="H180" s="9"/>
      <c r="I180" s="9"/>
      <c r="J180" s="9"/>
      <c r="K180"/>
    </row>
    <row r="181" spans="1:11">
      <c r="A181"/>
      <c r="B181"/>
      <c r="C181"/>
      <c r="D181"/>
      <c r="E181"/>
      <c r="F181" s="9"/>
      <c r="G181" s="9"/>
      <c r="H181" s="9"/>
      <c r="I181" s="9"/>
      <c r="J181" s="9"/>
      <c r="K181"/>
    </row>
    <row r="182" spans="1:11">
      <c r="A182"/>
      <c r="B182"/>
      <c r="C182"/>
      <c r="D182"/>
      <c r="E182"/>
      <c r="F182" s="9"/>
      <c r="G182" s="9"/>
      <c r="H182" s="9"/>
      <c r="I182" s="9"/>
      <c r="J182" s="9"/>
      <c r="K182"/>
    </row>
    <row r="183" spans="1:11">
      <c r="A183"/>
      <c r="B183"/>
      <c r="C183"/>
      <c r="D183"/>
      <c r="E183"/>
      <c r="F183" s="9"/>
      <c r="G183" s="9"/>
      <c r="H183" s="9"/>
      <c r="I183" s="9"/>
      <c r="J183" s="9"/>
      <c r="K183"/>
    </row>
    <row r="184" spans="1:11">
      <c r="A184"/>
      <c r="B184"/>
      <c r="C184"/>
      <c r="D184"/>
      <c r="E184"/>
      <c r="F184" s="9"/>
      <c r="G184" s="9"/>
      <c r="H184" s="9"/>
      <c r="I184" s="9"/>
      <c r="J184" s="9"/>
      <c r="K184"/>
    </row>
    <row r="185" spans="1:11">
      <c r="A185"/>
      <c r="B185"/>
      <c r="C185"/>
      <c r="D185"/>
      <c r="E185"/>
      <c r="F185" s="9"/>
      <c r="G185" s="9"/>
      <c r="H185" s="9"/>
      <c r="I185" s="9"/>
      <c r="J185" s="9"/>
      <c r="K185"/>
    </row>
    <row r="186" spans="1:11">
      <c r="A186"/>
      <c r="B186"/>
      <c r="C186"/>
      <c r="D186"/>
      <c r="E186"/>
      <c r="F186" s="9"/>
      <c r="G186" s="9"/>
      <c r="H186" s="9"/>
      <c r="I186" s="9"/>
      <c r="J186" s="9"/>
      <c r="K186"/>
    </row>
    <row r="187" spans="1:11">
      <c r="A187"/>
      <c r="B187"/>
      <c r="C187"/>
      <c r="D187"/>
      <c r="E187"/>
      <c r="F187" s="9"/>
      <c r="G187" s="9"/>
      <c r="H187" s="9"/>
      <c r="I187" s="9"/>
      <c r="J187" s="9"/>
      <c r="K187"/>
    </row>
    <row r="188" spans="1:11">
      <c r="A188"/>
      <c r="B188"/>
      <c r="C188"/>
      <c r="D188"/>
      <c r="E188"/>
      <c r="F188" s="9"/>
      <c r="G188" s="9"/>
      <c r="H188" s="9"/>
      <c r="I188" s="9"/>
      <c r="J188" s="9"/>
      <c r="K188"/>
    </row>
    <row r="189" spans="1:11">
      <c r="A189"/>
      <c r="B189"/>
      <c r="C189"/>
      <c r="D189"/>
      <c r="E189"/>
      <c r="F189" s="9"/>
      <c r="G189" s="9"/>
      <c r="H189" s="9"/>
      <c r="I189" s="9"/>
      <c r="J189" s="9"/>
      <c r="K189"/>
    </row>
    <row r="190" spans="1:11">
      <c r="A190"/>
      <c r="B190"/>
      <c r="C190"/>
      <c r="D190"/>
      <c r="E190"/>
      <c r="F190" s="9"/>
      <c r="G190" s="9"/>
      <c r="H190" s="9"/>
      <c r="I190" s="9"/>
      <c r="J190" s="9"/>
      <c r="K190"/>
    </row>
    <row r="191" spans="1:11">
      <c r="A191"/>
      <c r="B191"/>
      <c r="C191"/>
      <c r="D191"/>
      <c r="E191"/>
      <c r="F191" s="9"/>
      <c r="G191" s="9"/>
      <c r="H191" s="9"/>
      <c r="I191" s="9"/>
      <c r="J191" s="9"/>
      <c r="K191"/>
    </row>
    <row r="192" spans="1:11">
      <c r="A192"/>
      <c r="B192"/>
      <c r="C192"/>
      <c r="D192"/>
      <c r="E192"/>
      <c r="F192" s="9"/>
      <c r="G192" s="9"/>
      <c r="H192" s="9"/>
      <c r="I192" s="9"/>
      <c r="J192" s="9"/>
      <c r="K192"/>
    </row>
    <row r="193" spans="1:11">
      <c r="A193"/>
      <c r="B193"/>
      <c r="C193"/>
      <c r="D193"/>
      <c r="E193"/>
      <c r="F193" s="9"/>
      <c r="G193" s="9"/>
      <c r="H193" s="9"/>
      <c r="I193" s="9"/>
      <c r="J193" s="9"/>
      <c r="K193"/>
    </row>
    <row r="194" spans="1:11">
      <c r="A194"/>
      <c r="B194"/>
      <c r="C194"/>
      <c r="D194"/>
      <c r="E194"/>
      <c r="F194" s="9"/>
      <c r="G194" s="9"/>
      <c r="H194" s="9"/>
      <c r="I194" s="9"/>
      <c r="J194" s="9"/>
      <c r="K194"/>
    </row>
    <row r="195" spans="1:11">
      <c r="A195"/>
      <c r="B195"/>
      <c r="C195"/>
      <c r="D195"/>
      <c r="E195"/>
      <c r="F195" s="9"/>
      <c r="G195" s="9"/>
      <c r="H195" s="9"/>
      <c r="I195" s="9"/>
      <c r="J195" s="9"/>
      <c r="K195"/>
    </row>
    <row r="196" spans="1:11">
      <c r="A196"/>
      <c r="B196"/>
      <c r="C196"/>
      <c r="D196"/>
      <c r="E196"/>
      <c r="F196" s="9"/>
      <c r="G196" s="9"/>
      <c r="H196" s="9"/>
      <c r="I196" s="9"/>
      <c r="J196" s="9"/>
      <c r="K196"/>
    </row>
    <row r="197" spans="1:11">
      <c r="A197"/>
      <c r="B197"/>
      <c r="C197"/>
      <c r="D197"/>
      <c r="E197"/>
      <c r="F197" s="9"/>
      <c r="G197" s="9"/>
      <c r="H197" s="9"/>
      <c r="I197" s="9"/>
      <c r="J197" s="9"/>
      <c r="K197"/>
    </row>
    <row r="198" spans="1:11">
      <c r="A198"/>
      <c r="B198"/>
      <c r="C198"/>
      <c r="D198"/>
      <c r="E198"/>
      <c r="F198" s="9"/>
      <c r="G198" s="9"/>
      <c r="H198" s="9"/>
      <c r="I198" s="9"/>
      <c r="J198" s="9"/>
      <c r="K198"/>
    </row>
    <row r="199" spans="1:11">
      <c r="A199"/>
      <c r="B199"/>
      <c r="C199"/>
      <c r="D199"/>
      <c r="E199"/>
      <c r="F199" s="9"/>
      <c r="G199" s="9"/>
      <c r="H199" s="9"/>
      <c r="I199" s="9"/>
      <c r="J199" s="9"/>
      <c r="K199"/>
    </row>
    <row r="200" spans="1:11">
      <c r="A200"/>
      <c r="B200"/>
      <c r="C200"/>
      <c r="D200"/>
      <c r="E200"/>
      <c r="F200" s="9"/>
      <c r="G200" s="9"/>
      <c r="H200" s="9"/>
      <c r="I200" s="9"/>
      <c r="J200" s="9"/>
      <c r="K200"/>
    </row>
    <row r="201" spans="1:11">
      <c r="A201"/>
      <c r="B201"/>
      <c r="C201"/>
      <c r="D201"/>
      <c r="E201"/>
      <c r="F201" s="9"/>
      <c r="G201" s="9"/>
      <c r="H201" s="9"/>
      <c r="I201" s="9"/>
      <c r="J201" s="9"/>
      <c r="K201"/>
    </row>
    <row r="202" spans="1:11">
      <c r="A202"/>
      <c r="B202"/>
      <c r="C202"/>
      <c r="D202"/>
      <c r="E202"/>
      <c r="F202" s="9"/>
      <c r="G202" s="9"/>
      <c r="H202" s="9"/>
      <c r="I202" s="9"/>
      <c r="J202" s="9"/>
      <c r="K202"/>
    </row>
    <row r="203" spans="1:11">
      <c r="A203"/>
      <c r="B203"/>
      <c r="C203"/>
      <c r="D203"/>
      <c r="E203"/>
      <c r="F203" s="9"/>
      <c r="G203" s="9"/>
      <c r="H203" s="9"/>
      <c r="I203" s="9"/>
      <c r="J203" s="9"/>
      <c r="K203"/>
    </row>
    <row r="204" spans="1:11">
      <c r="A204"/>
      <c r="B204"/>
      <c r="C204"/>
      <c r="D204"/>
      <c r="E204"/>
      <c r="F204" s="9"/>
      <c r="G204" s="9"/>
      <c r="H204" s="9"/>
      <c r="I204" s="9"/>
      <c r="J204" s="9"/>
      <c r="K204"/>
    </row>
    <row r="205" spans="1:11">
      <c r="A205"/>
      <c r="B205"/>
      <c r="C205"/>
      <c r="D205"/>
      <c r="E205"/>
      <c r="F205" s="9"/>
      <c r="G205" s="9"/>
      <c r="H205" s="9"/>
      <c r="I205" s="9"/>
      <c r="J205" s="9"/>
      <c r="K205"/>
    </row>
    <row r="206" spans="1:11">
      <c r="A206"/>
      <c r="B206"/>
      <c r="C206"/>
      <c r="D206"/>
      <c r="E206"/>
      <c r="F206" s="9"/>
      <c r="G206" s="9"/>
      <c r="H206" s="9"/>
      <c r="I206" s="9"/>
      <c r="J206" s="9"/>
      <c r="K206"/>
    </row>
    <row r="207" spans="1:11">
      <c r="A207"/>
      <c r="B207"/>
      <c r="C207"/>
      <c r="D207"/>
      <c r="E207"/>
      <c r="F207" s="9"/>
      <c r="G207" s="9"/>
      <c r="H207" s="9"/>
      <c r="I207" s="9"/>
      <c r="J207" s="9"/>
      <c r="K207"/>
    </row>
    <row r="208" spans="1:11">
      <c r="A208"/>
      <c r="B208"/>
      <c r="C208"/>
      <c r="D208"/>
      <c r="E208"/>
      <c r="F208" s="9"/>
      <c r="G208" s="9"/>
      <c r="H208" s="9"/>
      <c r="I208" s="9"/>
      <c r="J208" s="9"/>
      <c r="K208"/>
    </row>
    <row r="209" spans="1:11">
      <c r="A209"/>
      <c r="B209"/>
      <c r="C209"/>
      <c r="D209"/>
      <c r="E209"/>
      <c r="F209" s="9"/>
      <c r="G209" s="9"/>
      <c r="H209" s="9"/>
      <c r="I209" s="9"/>
      <c r="J209" s="9"/>
      <c r="K209"/>
    </row>
    <row r="210" spans="1:11">
      <c r="A210"/>
      <c r="B210"/>
      <c r="C210"/>
      <c r="D210"/>
      <c r="E210"/>
      <c r="F210" s="9"/>
      <c r="G210" s="9"/>
      <c r="H210" s="9"/>
      <c r="I210" s="9"/>
      <c r="J210" s="9"/>
      <c r="K210"/>
    </row>
    <row r="211" spans="1:11">
      <c r="A211"/>
      <c r="B211"/>
      <c r="C211"/>
      <c r="D211"/>
      <c r="E211"/>
      <c r="F211" s="9"/>
      <c r="G211" s="9"/>
      <c r="H211" s="9"/>
      <c r="I211" s="9"/>
      <c r="J211" s="9"/>
      <c r="K211"/>
    </row>
    <row r="212" spans="1:11">
      <c r="A212"/>
      <c r="B212"/>
      <c r="C212"/>
      <c r="D212"/>
      <c r="E212"/>
      <c r="F212" s="9"/>
      <c r="G212" s="9"/>
      <c r="H212" s="9"/>
      <c r="I212" s="9"/>
      <c r="J212" s="9"/>
      <c r="K212"/>
    </row>
  </sheetData>
  <sortState ref="A6:G64">
    <sortCondition ref="C6:C6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12"/>
  <sheetViews>
    <sheetView topLeftCell="A52" workbookViewId="0">
      <selection activeCell="A52" sqref="A1:XFD1048576"/>
    </sheetView>
  </sheetViews>
  <sheetFormatPr defaultRowHeight="12.75"/>
  <cols>
    <col min="1" max="1" width="9.5703125" style="7" customWidth="1"/>
    <col min="2" max="2" width="10.42578125" style="7" customWidth="1"/>
    <col min="3" max="3" width="40.28515625" style="7" customWidth="1"/>
    <col min="4" max="4" width="16" style="7" customWidth="1"/>
    <col min="5" max="5" width="50.5703125" style="7" customWidth="1"/>
    <col min="6" max="6" width="16" style="7" customWidth="1"/>
    <col min="7" max="7" width="15.5703125" style="7" customWidth="1"/>
    <col min="8" max="8" width="12.42578125" style="7" customWidth="1"/>
    <col min="9" max="9" width="13.5703125" style="7" customWidth="1"/>
    <col min="10" max="10" width="12" style="7" customWidth="1"/>
    <col min="11" max="11" width="14.7109375" style="7" customWidth="1"/>
    <col min="12" max="12" width="12.28515625" customWidth="1"/>
  </cols>
  <sheetData>
    <row r="1" spans="1:12" s="3" customFormat="1" ht="15.75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s="3" customFormat="1" ht="15.75">
      <c r="A2" s="4" t="s">
        <v>14</v>
      </c>
      <c r="B2" s="4"/>
      <c r="C2" s="4"/>
      <c r="D2" s="4"/>
      <c r="E2" s="4"/>
      <c r="F2" s="22"/>
      <c r="G2" s="4"/>
      <c r="H2" s="21"/>
      <c r="I2" s="4"/>
      <c r="J2" s="4"/>
      <c r="K2" s="4"/>
    </row>
    <row r="3" spans="1:12" ht="13.5" thickBot="1">
      <c r="A3" s="5"/>
      <c r="B3" s="6"/>
      <c r="C3" s="6"/>
      <c r="D3" s="6"/>
      <c r="E3" s="6"/>
      <c r="F3" s="6"/>
      <c r="G3" s="6"/>
      <c r="H3" s="6"/>
      <c r="I3" s="6"/>
    </row>
    <row r="4" spans="1:12" s="2" customFormat="1">
      <c r="A4" s="17" t="s">
        <v>4</v>
      </c>
      <c r="B4" s="17" t="s">
        <v>3</v>
      </c>
      <c r="C4" s="17" t="s">
        <v>0</v>
      </c>
      <c r="D4" s="17" t="s">
        <v>1</v>
      </c>
      <c r="E4" s="17" t="s">
        <v>2</v>
      </c>
      <c r="F4" s="17" t="s">
        <v>5</v>
      </c>
      <c r="G4" s="17" t="s">
        <v>7</v>
      </c>
      <c r="H4" s="17" t="s">
        <v>5</v>
      </c>
      <c r="I4" s="17" t="s">
        <v>8</v>
      </c>
      <c r="J4" s="17" t="s">
        <v>6</v>
      </c>
      <c r="K4" s="17" t="s">
        <v>11</v>
      </c>
    </row>
    <row r="5" spans="1:12" s="2" customFormat="1" ht="13.5" thickBot="1">
      <c r="A5" s="52"/>
      <c r="B5" s="52"/>
      <c r="C5" s="52"/>
      <c r="D5" s="52"/>
      <c r="E5" s="52"/>
      <c r="F5" s="52" t="s">
        <v>12</v>
      </c>
      <c r="G5" s="52" t="s">
        <v>12</v>
      </c>
      <c r="H5" s="52"/>
      <c r="I5" s="52" t="s">
        <v>9</v>
      </c>
      <c r="J5" s="52" t="s">
        <v>10</v>
      </c>
      <c r="K5" s="52"/>
    </row>
    <row r="6" spans="1:12" s="2" customFormat="1">
      <c r="A6" s="33">
        <v>43587</v>
      </c>
      <c r="B6" s="38">
        <v>121113</v>
      </c>
      <c r="C6" s="35" t="s">
        <v>60</v>
      </c>
      <c r="D6" s="36" t="s">
        <v>56</v>
      </c>
      <c r="E6" s="35" t="s">
        <v>57</v>
      </c>
      <c r="F6" s="41">
        <v>12422.54</v>
      </c>
      <c r="G6" s="41"/>
      <c r="H6" s="30">
        <f>+F6/1.12*0.12</f>
        <v>1330.9864285714284</v>
      </c>
      <c r="I6" s="30">
        <f>+F6/1.12*0.01</f>
        <v>110.91553571428571</v>
      </c>
      <c r="J6" s="30">
        <f>+G6*0.01</f>
        <v>0</v>
      </c>
      <c r="K6" s="15">
        <f>+F6+G6-I6-J6</f>
        <v>12311.624464285715</v>
      </c>
    </row>
    <row r="7" spans="1:12">
      <c r="A7" s="33">
        <v>43587</v>
      </c>
      <c r="B7" s="38">
        <v>24765</v>
      </c>
      <c r="C7" s="35" t="s">
        <v>36</v>
      </c>
      <c r="D7" s="36" t="s">
        <v>37</v>
      </c>
      <c r="E7" s="35" t="s">
        <v>38</v>
      </c>
      <c r="F7" s="41"/>
      <c r="G7" s="41">
        <v>680</v>
      </c>
      <c r="H7" s="30">
        <f t="shared" ref="H7:H46" si="0">+F7/1.12*0.12</f>
        <v>0</v>
      </c>
      <c r="I7" s="30">
        <f t="shared" ref="I7:I46" si="1">+F7/1.12*0.01</f>
        <v>0</v>
      </c>
      <c r="J7" s="30">
        <f t="shared" ref="J7:J46" si="2">+G7*0.01</f>
        <v>6.8</v>
      </c>
      <c r="K7" s="15">
        <f t="shared" ref="K7:K46" si="3">+F7+G7-I7-J7</f>
        <v>673.2</v>
      </c>
    </row>
    <row r="8" spans="1:12" s="20" customFormat="1">
      <c r="A8" s="33">
        <v>43588</v>
      </c>
      <c r="B8" s="36">
        <v>1316096</v>
      </c>
      <c r="C8" s="35" t="s">
        <v>39</v>
      </c>
      <c r="D8" s="36" t="s">
        <v>40</v>
      </c>
      <c r="E8" s="35" t="s">
        <v>41</v>
      </c>
      <c r="F8" s="42">
        <v>6604.02</v>
      </c>
      <c r="G8" s="42"/>
      <c r="H8" s="18">
        <f t="shared" si="0"/>
        <v>707.57357142857143</v>
      </c>
      <c r="I8" s="18">
        <f t="shared" si="1"/>
        <v>58.964464285714286</v>
      </c>
      <c r="J8" s="18">
        <f t="shared" si="2"/>
        <v>0</v>
      </c>
      <c r="K8" s="14">
        <f t="shared" si="3"/>
        <v>6545.0555357142857</v>
      </c>
      <c r="L8" s="19"/>
    </row>
    <row r="9" spans="1:12" s="20" customFormat="1">
      <c r="A9" s="33">
        <v>43588</v>
      </c>
      <c r="B9" s="36">
        <v>248284</v>
      </c>
      <c r="C9" s="35" t="s">
        <v>24</v>
      </c>
      <c r="D9" s="36" t="s">
        <v>25</v>
      </c>
      <c r="E9" s="35" t="s">
        <v>26</v>
      </c>
      <c r="F9" s="42">
        <v>1114.77</v>
      </c>
      <c r="G9" s="42"/>
      <c r="H9" s="12">
        <f t="shared" si="0"/>
        <v>119.43964285714283</v>
      </c>
      <c r="I9" s="12">
        <f t="shared" si="1"/>
        <v>9.9533035714285703</v>
      </c>
      <c r="J9" s="12">
        <f t="shared" si="2"/>
        <v>0</v>
      </c>
      <c r="K9" s="14">
        <f t="shared" si="3"/>
        <v>1104.8166964285715</v>
      </c>
    </row>
    <row r="10" spans="1:12">
      <c r="A10" s="33">
        <v>43587</v>
      </c>
      <c r="B10" s="53">
        <v>22704</v>
      </c>
      <c r="C10" s="35" t="s">
        <v>45</v>
      </c>
      <c r="D10" s="36" t="s">
        <v>16</v>
      </c>
      <c r="E10" s="35" t="s">
        <v>17</v>
      </c>
      <c r="F10" s="42">
        <v>6457</v>
      </c>
      <c r="G10" s="42"/>
      <c r="H10" s="8">
        <f t="shared" si="0"/>
        <v>691.82142857142844</v>
      </c>
      <c r="I10" s="8">
        <f t="shared" si="1"/>
        <v>57.651785714285708</v>
      </c>
      <c r="J10" s="8">
        <f t="shared" si="2"/>
        <v>0</v>
      </c>
      <c r="K10" s="14">
        <f t="shared" si="3"/>
        <v>6399.3482142857147</v>
      </c>
    </row>
    <row r="11" spans="1:12">
      <c r="A11" s="33">
        <v>43587</v>
      </c>
      <c r="B11" s="54">
        <v>22705</v>
      </c>
      <c r="C11" s="35" t="s">
        <v>45</v>
      </c>
      <c r="D11" s="36" t="s">
        <v>16</v>
      </c>
      <c r="E11" s="35" t="s">
        <v>17</v>
      </c>
      <c r="F11" s="42">
        <v>4548</v>
      </c>
      <c r="G11" s="42"/>
      <c r="H11" s="12">
        <f t="shared" si="0"/>
        <v>487.28571428571422</v>
      </c>
      <c r="I11" s="12">
        <f t="shared" si="1"/>
        <v>40.607142857142854</v>
      </c>
      <c r="J11" s="12">
        <f t="shared" si="2"/>
        <v>0</v>
      </c>
      <c r="K11" s="14">
        <f t="shared" si="3"/>
        <v>4507.3928571428569</v>
      </c>
    </row>
    <row r="12" spans="1:12">
      <c r="A12" s="33">
        <v>43594</v>
      </c>
      <c r="B12" s="39">
        <v>22820</v>
      </c>
      <c r="C12" s="35" t="s">
        <v>45</v>
      </c>
      <c r="D12" s="36" t="s">
        <v>16</v>
      </c>
      <c r="E12" s="35" t="s">
        <v>17</v>
      </c>
      <c r="F12" s="42">
        <v>7407</v>
      </c>
      <c r="G12" s="42"/>
      <c r="H12" s="12">
        <f t="shared" si="0"/>
        <v>793.60714285714278</v>
      </c>
      <c r="I12" s="12">
        <f t="shared" si="1"/>
        <v>66.133928571428569</v>
      </c>
      <c r="J12" s="12">
        <f t="shared" si="2"/>
        <v>0</v>
      </c>
      <c r="K12" s="14">
        <f t="shared" si="3"/>
        <v>7340.8660714285716</v>
      </c>
    </row>
    <row r="13" spans="1:12">
      <c r="A13" s="33">
        <v>43594</v>
      </c>
      <c r="B13" s="36">
        <v>22819</v>
      </c>
      <c r="C13" s="35" t="s">
        <v>45</v>
      </c>
      <c r="D13" s="36" t="s">
        <v>16</v>
      </c>
      <c r="E13" s="35" t="s">
        <v>17</v>
      </c>
      <c r="F13" s="42">
        <v>5551</v>
      </c>
      <c r="G13" s="42"/>
      <c r="H13" s="12">
        <f t="shared" si="0"/>
        <v>594.74999999999989</v>
      </c>
      <c r="I13" s="12">
        <f t="shared" si="1"/>
        <v>49.562499999999993</v>
      </c>
      <c r="J13" s="12">
        <f t="shared" si="2"/>
        <v>0</v>
      </c>
      <c r="K13" s="14">
        <f t="shared" si="3"/>
        <v>5501.4375</v>
      </c>
    </row>
    <row r="14" spans="1:12">
      <c r="A14" s="33">
        <v>43601</v>
      </c>
      <c r="B14" s="36">
        <v>22842</v>
      </c>
      <c r="C14" s="35" t="s">
        <v>45</v>
      </c>
      <c r="D14" s="36" t="s">
        <v>16</v>
      </c>
      <c r="E14" s="35" t="s">
        <v>17</v>
      </c>
      <c r="F14" s="42">
        <v>6980</v>
      </c>
      <c r="G14" s="42"/>
      <c r="H14" s="12">
        <f>+F14/1.12*0.12</f>
        <v>747.85714285714278</v>
      </c>
      <c r="I14" s="12">
        <f>+F14/1.12*0.01</f>
        <v>62.321428571428569</v>
      </c>
      <c r="J14" s="12">
        <f>+G14*0.01</f>
        <v>0</v>
      </c>
      <c r="K14" s="14">
        <f>+F14+G14-I14-J14</f>
        <v>6917.6785714285716</v>
      </c>
      <c r="L14" s="1"/>
    </row>
    <row r="15" spans="1:12" s="20" customFormat="1">
      <c r="A15" s="33">
        <v>43601</v>
      </c>
      <c r="B15" s="36">
        <v>22841</v>
      </c>
      <c r="C15" s="35" t="s">
        <v>45</v>
      </c>
      <c r="D15" s="36" t="s">
        <v>16</v>
      </c>
      <c r="E15" s="35" t="s">
        <v>17</v>
      </c>
      <c r="F15" s="42">
        <v>4377.25</v>
      </c>
      <c r="G15" s="42"/>
      <c r="H15" s="12">
        <f t="shared" si="0"/>
        <v>468.99107142857133</v>
      </c>
      <c r="I15" s="12">
        <f t="shared" si="1"/>
        <v>39.082589285714278</v>
      </c>
      <c r="J15" s="12">
        <f t="shared" si="2"/>
        <v>0</v>
      </c>
      <c r="K15" s="14">
        <f t="shared" si="3"/>
        <v>4338.1674107142853</v>
      </c>
      <c r="L15" s="19"/>
    </row>
    <row r="16" spans="1:12" s="13" customFormat="1">
      <c r="A16" s="33">
        <v>43601</v>
      </c>
      <c r="B16" s="36">
        <v>227856</v>
      </c>
      <c r="C16" s="35" t="s">
        <v>55</v>
      </c>
      <c r="D16" s="36" t="s">
        <v>58</v>
      </c>
      <c r="E16" s="35" t="s">
        <v>59</v>
      </c>
      <c r="F16" s="42">
        <v>13067.78</v>
      </c>
      <c r="G16" s="42"/>
      <c r="H16" s="8">
        <f t="shared" si="0"/>
        <v>1400.1192857142855</v>
      </c>
      <c r="I16" s="8">
        <f t="shared" si="1"/>
        <v>116.67660714285714</v>
      </c>
      <c r="J16" s="8">
        <f t="shared" si="2"/>
        <v>0</v>
      </c>
      <c r="K16" s="14">
        <f t="shared" si="3"/>
        <v>12951.103392857143</v>
      </c>
      <c r="L16" s="16"/>
    </row>
    <row r="17" spans="1:14" s="13" customFormat="1">
      <c r="A17" s="33">
        <v>43602</v>
      </c>
      <c r="B17" s="36">
        <v>96850</v>
      </c>
      <c r="C17" s="35" t="s">
        <v>60</v>
      </c>
      <c r="D17" s="36" t="s">
        <v>56</v>
      </c>
      <c r="E17" s="35" t="s">
        <v>57</v>
      </c>
      <c r="F17" s="42">
        <v>11114.53</v>
      </c>
      <c r="G17" s="42"/>
      <c r="H17" s="12">
        <f t="shared" si="0"/>
        <v>1190.8425</v>
      </c>
      <c r="I17" s="12">
        <f t="shared" si="1"/>
        <v>99.236874999999998</v>
      </c>
      <c r="J17" s="12">
        <f t="shared" si="2"/>
        <v>0</v>
      </c>
      <c r="K17" s="14">
        <f t="shared" si="3"/>
        <v>11015.293125</v>
      </c>
      <c r="L17" s="16"/>
    </row>
    <row r="18" spans="1:14" s="13" customFormat="1">
      <c r="A18" s="33">
        <v>43601</v>
      </c>
      <c r="B18" s="36">
        <v>23275</v>
      </c>
      <c r="C18" s="35" t="s">
        <v>30</v>
      </c>
      <c r="D18" s="36" t="s">
        <v>31</v>
      </c>
      <c r="E18" s="35" t="s">
        <v>32</v>
      </c>
      <c r="F18" s="42">
        <v>2540</v>
      </c>
      <c r="G18" s="42"/>
      <c r="H18" s="12">
        <f t="shared" si="0"/>
        <v>272.14285714285711</v>
      </c>
      <c r="I18" s="12">
        <f t="shared" si="1"/>
        <v>22.678571428571427</v>
      </c>
      <c r="J18" s="12">
        <f t="shared" si="2"/>
        <v>0</v>
      </c>
      <c r="K18" s="14">
        <f t="shared" si="3"/>
        <v>2517.3214285714284</v>
      </c>
      <c r="L18" s="16"/>
    </row>
    <row r="19" spans="1:14" s="13" customFormat="1">
      <c r="A19" s="33">
        <v>43602</v>
      </c>
      <c r="B19" s="36">
        <v>249698</v>
      </c>
      <c r="C19" s="35" t="s">
        <v>24</v>
      </c>
      <c r="D19" s="36" t="s">
        <v>25</v>
      </c>
      <c r="E19" s="35" t="s">
        <v>26</v>
      </c>
      <c r="F19" s="42">
        <v>3910.43</v>
      </c>
      <c r="G19" s="42"/>
      <c r="H19" s="12">
        <f t="shared" si="0"/>
        <v>418.97464285714278</v>
      </c>
      <c r="I19" s="12">
        <f t="shared" si="1"/>
        <v>34.91455357142857</v>
      </c>
      <c r="J19" s="12">
        <f t="shared" si="2"/>
        <v>0</v>
      </c>
      <c r="K19" s="14">
        <f t="shared" si="3"/>
        <v>3875.5154464285711</v>
      </c>
      <c r="L19" s="16"/>
    </row>
    <row r="20" spans="1:14">
      <c r="A20" s="33">
        <v>43602</v>
      </c>
      <c r="B20" s="36">
        <v>73303</v>
      </c>
      <c r="C20" s="35" t="s">
        <v>18</v>
      </c>
      <c r="D20" s="36" t="s">
        <v>19</v>
      </c>
      <c r="E20" s="35" t="s">
        <v>20</v>
      </c>
      <c r="F20" s="42"/>
      <c r="G20" s="42">
        <v>6180</v>
      </c>
      <c r="H20" s="12">
        <f t="shared" si="0"/>
        <v>0</v>
      </c>
      <c r="I20" s="12">
        <f t="shared" si="1"/>
        <v>0</v>
      </c>
      <c r="J20" s="12">
        <f t="shared" si="2"/>
        <v>61.800000000000004</v>
      </c>
      <c r="K20" s="14">
        <f t="shared" si="3"/>
        <v>6118.2</v>
      </c>
      <c r="L20" s="1"/>
    </row>
    <row r="21" spans="1:14">
      <c r="A21" s="33">
        <v>43601</v>
      </c>
      <c r="B21" s="34">
        <v>24397</v>
      </c>
      <c r="C21" s="35" t="s">
        <v>36</v>
      </c>
      <c r="D21" s="36" t="s">
        <v>37</v>
      </c>
      <c r="E21" s="35" t="s">
        <v>38</v>
      </c>
      <c r="F21" s="42"/>
      <c r="G21" s="42">
        <v>979.6</v>
      </c>
      <c r="H21" s="12">
        <f>+F21/1.12*0.12</f>
        <v>0</v>
      </c>
      <c r="I21" s="12">
        <f t="shared" si="1"/>
        <v>0</v>
      </c>
      <c r="J21" s="12">
        <f t="shared" si="2"/>
        <v>9.7960000000000012</v>
      </c>
      <c r="K21" s="14">
        <f t="shared" si="3"/>
        <v>969.80399999999997</v>
      </c>
      <c r="L21" s="1"/>
    </row>
    <row r="22" spans="1:14" s="13" customFormat="1">
      <c r="A22" s="33">
        <v>43601</v>
      </c>
      <c r="B22" s="38">
        <v>165958</v>
      </c>
      <c r="C22" s="35" t="s">
        <v>21</v>
      </c>
      <c r="D22" s="36" t="s">
        <v>22</v>
      </c>
      <c r="E22" s="35" t="s">
        <v>23</v>
      </c>
      <c r="F22" s="42"/>
      <c r="G22" s="42">
        <v>2460</v>
      </c>
      <c r="H22" s="12">
        <f t="shared" si="0"/>
        <v>0</v>
      </c>
      <c r="I22" s="12">
        <f t="shared" si="1"/>
        <v>0</v>
      </c>
      <c r="J22" s="12">
        <f>+G22*0.01</f>
        <v>24.6</v>
      </c>
      <c r="K22" s="14">
        <f>+F22+G22-I22-J22</f>
        <v>2435.4</v>
      </c>
      <c r="L22" s="16"/>
    </row>
    <row r="23" spans="1:14" s="13" customFormat="1">
      <c r="A23" s="33">
        <v>43599</v>
      </c>
      <c r="B23" s="38">
        <v>24441</v>
      </c>
      <c r="C23" s="35" t="s">
        <v>36</v>
      </c>
      <c r="D23" s="36" t="s">
        <v>37</v>
      </c>
      <c r="E23" s="35" t="s">
        <v>38</v>
      </c>
      <c r="F23" s="42"/>
      <c r="G23" s="42">
        <v>3123.9</v>
      </c>
      <c r="H23" s="12">
        <f>+F23/1.12*0.12</f>
        <v>0</v>
      </c>
      <c r="I23" s="12">
        <f>+F23/1.12*0.01</f>
        <v>0</v>
      </c>
      <c r="J23" s="12">
        <f t="shared" si="2"/>
        <v>31.239000000000001</v>
      </c>
      <c r="K23" s="14">
        <f>+F23+G23-I23-J23</f>
        <v>3092.6610000000001</v>
      </c>
      <c r="L23" s="16"/>
    </row>
    <row r="24" spans="1:14" s="50" customFormat="1">
      <c r="A24" s="33">
        <v>43596</v>
      </c>
      <c r="B24" s="38">
        <v>511310735</v>
      </c>
      <c r="C24" s="35" t="s">
        <v>27</v>
      </c>
      <c r="D24" s="36" t="s">
        <v>28</v>
      </c>
      <c r="E24" s="35" t="s">
        <v>29</v>
      </c>
      <c r="F24" s="42">
        <v>5874</v>
      </c>
      <c r="G24" s="42"/>
      <c r="H24" s="48">
        <f t="shared" si="0"/>
        <v>629.35714285714278</v>
      </c>
      <c r="I24" s="48">
        <f t="shared" si="1"/>
        <v>52.446428571428569</v>
      </c>
      <c r="J24" s="48">
        <f t="shared" si="2"/>
        <v>0</v>
      </c>
      <c r="K24" s="51">
        <f t="shared" si="3"/>
        <v>5821.5535714285716</v>
      </c>
      <c r="L24" s="49"/>
    </row>
    <row r="25" spans="1:14">
      <c r="A25" s="33">
        <v>43595</v>
      </c>
      <c r="B25" s="38">
        <v>39750</v>
      </c>
      <c r="C25" s="35" t="s">
        <v>46</v>
      </c>
      <c r="D25" s="36" t="s">
        <v>47</v>
      </c>
      <c r="E25" s="35" t="s">
        <v>48</v>
      </c>
      <c r="F25" s="42">
        <v>7177</v>
      </c>
      <c r="G25" s="42"/>
      <c r="H25" s="18">
        <f t="shared" si="0"/>
        <v>768.96428571428567</v>
      </c>
      <c r="I25" s="18">
        <f t="shared" si="1"/>
        <v>64.080357142857139</v>
      </c>
      <c r="J25" s="18">
        <f t="shared" si="2"/>
        <v>0</v>
      </c>
      <c r="K25" s="14">
        <f t="shared" si="3"/>
        <v>7112.9196428571431</v>
      </c>
      <c r="L25" s="16"/>
      <c r="M25" s="13"/>
      <c r="N25" s="13"/>
    </row>
    <row r="26" spans="1:14">
      <c r="A26" s="33">
        <v>43595</v>
      </c>
      <c r="B26" s="38">
        <v>39771</v>
      </c>
      <c r="C26" s="35" t="s">
        <v>46</v>
      </c>
      <c r="D26" s="36" t="s">
        <v>47</v>
      </c>
      <c r="E26" s="35" t="s">
        <v>48</v>
      </c>
      <c r="F26" s="42">
        <v>12779</v>
      </c>
      <c r="G26" s="42"/>
      <c r="H26" s="12">
        <f t="shared" si="0"/>
        <v>1369.1785714285713</v>
      </c>
      <c r="I26" s="12">
        <f t="shared" si="1"/>
        <v>114.09821428571428</v>
      </c>
      <c r="J26" s="12">
        <f t="shared" si="2"/>
        <v>0</v>
      </c>
      <c r="K26" s="14">
        <f t="shared" si="3"/>
        <v>12664.901785714286</v>
      </c>
      <c r="L26" s="16"/>
      <c r="M26" s="13"/>
      <c r="N26" s="13"/>
    </row>
    <row r="27" spans="1:14">
      <c r="A27" s="33">
        <v>43595</v>
      </c>
      <c r="B27" s="38">
        <v>72498</v>
      </c>
      <c r="C27" s="35" t="s">
        <v>18</v>
      </c>
      <c r="D27" s="36" t="s">
        <v>19</v>
      </c>
      <c r="E27" s="35" t="s">
        <v>20</v>
      </c>
      <c r="F27" s="42"/>
      <c r="G27" s="42">
        <v>1605</v>
      </c>
      <c r="H27" s="8">
        <f t="shared" si="0"/>
        <v>0</v>
      </c>
      <c r="I27" s="8">
        <f t="shared" si="1"/>
        <v>0</v>
      </c>
      <c r="J27" s="8">
        <f t="shared" si="2"/>
        <v>16.05</v>
      </c>
      <c r="K27" s="14">
        <f t="shared" si="3"/>
        <v>1588.95</v>
      </c>
    </row>
    <row r="28" spans="1:14">
      <c r="A28" s="33">
        <v>43595</v>
      </c>
      <c r="B28" s="38">
        <v>72497</v>
      </c>
      <c r="C28" s="35" t="s">
        <v>18</v>
      </c>
      <c r="D28" s="36" t="s">
        <v>19</v>
      </c>
      <c r="E28" s="35" t="s">
        <v>20</v>
      </c>
      <c r="F28" s="42"/>
      <c r="G28" s="42">
        <v>4795</v>
      </c>
      <c r="H28" s="12">
        <f t="shared" si="0"/>
        <v>0</v>
      </c>
      <c r="I28" s="12">
        <f t="shared" si="1"/>
        <v>0</v>
      </c>
      <c r="J28" s="12">
        <f t="shared" si="2"/>
        <v>47.95</v>
      </c>
      <c r="K28" s="14">
        <f t="shared" si="3"/>
        <v>4747.05</v>
      </c>
    </row>
    <row r="29" spans="1:14">
      <c r="A29" s="33">
        <v>43594</v>
      </c>
      <c r="B29" s="38">
        <v>24517</v>
      </c>
      <c r="C29" s="35" t="s">
        <v>36</v>
      </c>
      <c r="D29" s="36" t="s">
        <v>37</v>
      </c>
      <c r="E29" s="35" t="s">
        <v>38</v>
      </c>
      <c r="F29" s="42"/>
      <c r="G29" s="42">
        <v>1042</v>
      </c>
      <c r="H29" s="12">
        <f t="shared" si="0"/>
        <v>0</v>
      </c>
      <c r="I29" s="12">
        <f t="shared" si="1"/>
        <v>0</v>
      </c>
      <c r="J29" s="12">
        <f t="shared" si="2"/>
        <v>10.42</v>
      </c>
      <c r="K29" s="14">
        <f t="shared" si="3"/>
        <v>1031.58</v>
      </c>
    </row>
    <row r="30" spans="1:14">
      <c r="A30" s="33">
        <v>43593</v>
      </c>
      <c r="B30" s="47">
        <v>6233</v>
      </c>
      <c r="C30" s="35" t="s">
        <v>42</v>
      </c>
      <c r="D30" s="36" t="s">
        <v>43</v>
      </c>
      <c r="E30" s="35" t="s">
        <v>44</v>
      </c>
      <c r="F30" s="42">
        <v>5200</v>
      </c>
      <c r="G30" s="42"/>
      <c r="H30" s="12">
        <f t="shared" si="0"/>
        <v>557.142857142857</v>
      </c>
      <c r="I30" s="12">
        <f t="shared" si="1"/>
        <v>46.428571428571423</v>
      </c>
      <c r="J30" s="12">
        <f t="shared" si="2"/>
        <v>0</v>
      </c>
      <c r="K30" s="14">
        <f t="shared" si="3"/>
        <v>5153.5714285714284</v>
      </c>
    </row>
    <row r="31" spans="1:14">
      <c r="A31" s="33">
        <v>43593</v>
      </c>
      <c r="B31" s="38">
        <v>165435</v>
      </c>
      <c r="C31" s="35" t="s">
        <v>21</v>
      </c>
      <c r="D31" s="36" t="s">
        <v>22</v>
      </c>
      <c r="E31" s="35" t="s">
        <v>23</v>
      </c>
      <c r="F31" s="43"/>
      <c r="G31" s="43">
        <v>2950</v>
      </c>
      <c r="H31" s="8">
        <f t="shared" si="0"/>
        <v>0</v>
      </c>
      <c r="I31" s="8">
        <f t="shared" si="1"/>
        <v>0</v>
      </c>
      <c r="J31" s="8">
        <f t="shared" si="2"/>
        <v>29.5</v>
      </c>
      <c r="K31" s="14">
        <f t="shared" si="3"/>
        <v>2920.5</v>
      </c>
    </row>
    <row r="32" spans="1:14">
      <c r="A32" s="33">
        <v>43593</v>
      </c>
      <c r="B32" s="38">
        <v>72495</v>
      </c>
      <c r="C32" s="35" t="s">
        <v>18</v>
      </c>
      <c r="D32" s="36" t="s">
        <v>19</v>
      </c>
      <c r="E32" s="35" t="s">
        <v>20</v>
      </c>
      <c r="F32" s="42"/>
      <c r="G32" s="42">
        <v>956</v>
      </c>
      <c r="H32" s="12">
        <f t="shared" si="0"/>
        <v>0</v>
      </c>
      <c r="I32" s="12">
        <f t="shared" si="1"/>
        <v>0</v>
      </c>
      <c r="J32" s="12">
        <f t="shared" si="2"/>
        <v>9.56</v>
      </c>
      <c r="K32" s="14">
        <f t="shared" si="3"/>
        <v>946.44</v>
      </c>
    </row>
    <row r="33" spans="1:12">
      <c r="A33" s="33">
        <v>43592</v>
      </c>
      <c r="B33" s="38">
        <v>195934</v>
      </c>
      <c r="C33" s="35" t="s">
        <v>67</v>
      </c>
      <c r="D33" s="36" t="s">
        <v>68</v>
      </c>
      <c r="E33" s="35" t="s">
        <v>63</v>
      </c>
      <c r="F33" s="44">
        <v>4145</v>
      </c>
      <c r="G33" s="42"/>
      <c r="H33" s="12">
        <f t="shared" si="0"/>
        <v>444.10714285714283</v>
      </c>
      <c r="I33" s="12">
        <f t="shared" si="1"/>
        <v>37.008928571428569</v>
      </c>
      <c r="J33" s="12">
        <f t="shared" si="2"/>
        <v>0</v>
      </c>
      <c r="K33" s="14">
        <f t="shared" si="3"/>
        <v>4107.9910714285716</v>
      </c>
    </row>
    <row r="34" spans="1:12">
      <c r="A34" s="33">
        <v>43592</v>
      </c>
      <c r="B34" s="38">
        <v>99754</v>
      </c>
      <c r="C34" s="35" t="s">
        <v>61</v>
      </c>
      <c r="D34" s="36" t="s">
        <v>62</v>
      </c>
      <c r="E34" s="35" t="s">
        <v>63</v>
      </c>
      <c r="F34" s="42">
        <v>2011.6</v>
      </c>
      <c r="G34" s="42"/>
      <c r="H34" s="12">
        <f t="shared" si="0"/>
        <v>215.52857142857138</v>
      </c>
      <c r="I34" s="12">
        <f t="shared" si="1"/>
        <v>17.960714285714282</v>
      </c>
      <c r="J34" s="12">
        <f t="shared" si="2"/>
        <v>0</v>
      </c>
      <c r="K34" s="14">
        <f t="shared" si="3"/>
        <v>1993.6392857142857</v>
      </c>
      <c r="L34" s="1"/>
    </row>
    <row r="35" spans="1:12">
      <c r="A35" s="33">
        <v>43591</v>
      </c>
      <c r="B35" s="38">
        <v>31621</v>
      </c>
      <c r="C35" s="35" t="s">
        <v>33</v>
      </c>
      <c r="D35" s="36" t="s">
        <v>34</v>
      </c>
      <c r="E35" s="35" t="s">
        <v>35</v>
      </c>
      <c r="F35" s="42"/>
      <c r="G35" s="42">
        <v>2466</v>
      </c>
      <c r="H35" s="12">
        <f t="shared" ref="H35:H44" si="4">+F35/1.12*0.12</f>
        <v>0</v>
      </c>
      <c r="I35" s="12">
        <f t="shared" ref="I35:I44" si="5">+F35/1.12*0.01</f>
        <v>0</v>
      </c>
      <c r="J35" s="12">
        <f t="shared" ref="J35:J44" si="6">+G35*0.01</f>
        <v>24.66</v>
      </c>
      <c r="K35" s="14">
        <f t="shared" ref="K35:K44" si="7">+F35+G35-I35-J35</f>
        <v>2441.34</v>
      </c>
      <c r="L35" s="1"/>
    </row>
    <row r="36" spans="1:12">
      <c r="A36" s="33">
        <v>43591</v>
      </c>
      <c r="B36" s="38">
        <v>72491</v>
      </c>
      <c r="C36" s="35" t="s">
        <v>18</v>
      </c>
      <c r="D36" s="36" t="s">
        <v>19</v>
      </c>
      <c r="E36" s="35" t="s">
        <v>20</v>
      </c>
      <c r="F36" s="42"/>
      <c r="G36" s="42">
        <v>1248.75</v>
      </c>
      <c r="H36" s="12">
        <f t="shared" si="4"/>
        <v>0</v>
      </c>
      <c r="I36" s="12">
        <f t="shared" si="5"/>
        <v>0</v>
      </c>
      <c r="J36" s="12">
        <f t="shared" si="6"/>
        <v>12.487500000000001</v>
      </c>
      <c r="K36" s="14">
        <f t="shared" si="7"/>
        <v>1236.2625</v>
      </c>
      <c r="L36" s="1"/>
    </row>
    <row r="37" spans="1:12">
      <c r="A37" s="33">
        <v>43591</v>
      </c>
      <c r="B37" s="38">
        <v>72490</v>
      </c>
      <c r="C37" s="35" t="s">
        <v>18</v>
      </c>
      <c r="D37" s="36" t="s">
        <v>19</v>
      </c>
      <c r="E37" s="35" t="s">
        <v>20</v>
      </c>
      <c r="F37" s="42"/>
      <c r="G37" s="42">
        <v>6032</v>
      </c>
      <c r="H37" s="12">
        <f t="shared" si="4"/>
        <v>0</v>
      </c>
      <c r="I37" s="12">
        <f t="shared" si="5"/>
        <v>0</v>
      </c>
      <c r="J37" s="12">
        <f t="shared" si="6"/>
        <v>60.32</v>
      </c>
      <c r="K37" s="14">
        <f t="shared" si="7"/>
        <v>5971.68</v>
      </c>
      <c r="L37" s="1"/>
    </row>
    <row r="38" spans="1:12">
      <c r="A38" s="33">
        <v>43591</v>
      </c>
      <c r="B38" s="38">
        <v>161035</v>
      </c>
      <c r="C38" s="35" t="s">
        <v>21</v>
      </c>
      <c r="D38" s="36" t="s">
        <v>22</v>
      </c>
      <c r="E38" s="35" t="s">
        <v>23</v>
      </c>
      <c r="F38" s="42"/>
      <c r="G38" s="42">
        <v>3800</v>
      </c>
      <c r="H38" s="12">
        <f t="shared" si="4"/>
        <v>0</v>
      </c>
      <c r="I38" s="12">
        <f t="shared" si="5"/>
        <v>0</v>
      </c>
      <c r="J38" s="12">
        <f t="shared" si="6"/>
        <v>38</v>
      </c>
      <c r="K38" s="14">
        <f t="shared" si="7"/>
        <v>3762</v>
      </c>
      <c r="L38" s="1"/>
    </row>
    <row r="39" spans="1:12">
      <c r="A39" s="33">
        <v>43591</v>
      </c>
      <c r="B39" s="38">
        <v>7323</v>
      </c>
      <c r="C39" s="35" t="s">
        <v>49</v>
      </c>
      <c r="D39" s="36" t="s">
        <v>50</v>
      </c>
      <c r="E39" s="35" t="s">
        <v>51</v>
      </c>
      <c r="F39" s="42">
        <v>5376</v>
      </c>
      <c r="G39" s="42"/>
      <c r="H39" s="12">
        <f t="shared" si="4"/>
        <v>575.99999999999989</v>
      </c>
      <c r="I39" s="12">
        <f t="shared" si="5"/>
        <v>47.999999999999993</v>
      </c>
      <c r="J39" s="12">
        <f t="shared" si="6"/>
        <v>0</v>
      </c>
      <c r="K39" s="14">
        <f t="shared" si="7"/>
        <v>5328</v>
      </c>
      <c r="L39" s="1"/>
    </row>
    <row r="40" spans="1:12">
      <c r="A40" s="33">
        <v>43591</v>
      </c>
      <c r="B40" s="38">
        <v>24675</v>
      </c>
      <c r="C40" s="35" t="s">
        <v>36</v>
      </c>
      <c r="D40" s="36" t="s">
        <v>37</v>
      </c>
      <c r="E40" s="35" t="s">
        <v>38</v>
      </c>
      <c r="F40" s="42"/>
      <c r="G40" s="42">
        <v>690</v>
      </c>
      <c r="H40" s="12">
        <f t="shared" si="4"/>
        <v>0</v>
      </c>
      <c r="I40" s="12">
        <f t="shared" si="5"/>
        <v>0</v>
      </c>
      <c r="J40" s="12">
        <f t="shared" si="6"/>
        <v>6.9</v>
      </c>
      <c r="K40" s="14">
        <f t="shared" si="7"/>
        <v>683.1</v>
      </c>
      <c r="L40" s="1"/>
    </row>
    <row r="41" spans="1:12">
      <c r="A41" s="33">
        <v>43591</v>
      </c>
      <c r="B41" s="38">
        <v>24674</v>
      </c>
      <c r="C41" s="35" t="s">
        <v>36</v>
      </c>
      <c r="D41" s="36" t="s">
        <v>37</v>
      </c>
      <c r="E41" s="35" t="s">
        <v>38</v>
      </c>
      <c r="F41" s="42"/>
      <c r="G41" s="42">
        <v>2922.2</v>
      </c>
      <c r="H41" s="12">
        <f t="shared" si="4"/>
        <v>0</v>
      </c>
      <c r="I41" s="12">
        <f t="shared" si="5"/>
        <v>0</v>
      </c>
      <c r="J41" s="12">
        <f t="shared" si="6"/>
        <v>29.221999999999998</v>
      </c>
      <c r="K41" s="14">
        <f t="shared" si="7"/>
        <v>2892.9779999999996</v>
      </c>
      <c r="L41" s="1"/>
    </row>
    <row r="42" spans="1:12">
      <c r="A42" s="33">
        <v>43591</v>
      </c>
      <c r="B42" s="38">
        <v>135927</v>
      </c>
      <c r="C42" s="35" t="s">
        <v>71</v>
      </c>
      <c r="D42" s="36" t="s">
        <v>69</v>
      </c>
      <c r="E42" s="35" t="s">
        <v>70</v>
      </c>
      <c r="F42" s="42">
        <v>4424</v>
      </c>
      <c r="G42" s="42"/>
      <c r="H42" s="12">
        <f t="shared" si="4"/>
        <v>473.99999999999994</v>
      </c>
      <c r="I42" s="12">
        <f t="shared" si="5"/>
        <v>39.499999999999993</v>
      </c>
      <c r="J42" s="12">
        <f t="shared" si="6"/>
        <v>0</v>
      </c>
      <c r="K42" s="14">
        <f t="shared" si="7"/>
        <v>4384.5</v>
      </c>
      <c r="L42" s="1"/>
    </row>
    <row r="43" spans="1:12">
      <c r="A43" s="33">
        <v>43591</v>
      </c>
      <c r="B43" s="55">
        <v>135928</v>
      </c>
      <c r="C43" s="35" t="s">
        <v>71</v>
      </c>
      <c r="D43" s="36" t="s">
        <v>69</v>
      </c>
      <c r="E43" s="35" t="s">
        <v>70</v>
      </c>
      <c r="F43" s="42">
        <v>260</v>
      </c>
      <c r="G43" s="42"/>
      <c r="H43" s="12">
        <f t="shared" si="4"/>
        <v>27.857142857142851</v>
      </c>
      <c r="I43" s="12">
        <f t="shared" si="5"/>
        <v>2.3214285714285712</v>
      </c>
      <c r="J43" s="12">
        <f t="shared" si="6"/>
        <v>0</v>
      </c>
      <c r="K43" s="14">
        <f t="shared" si="7"/>
        <v>257.67857142857144</v>
      </c>
      <c r="L43" s="1"/>
    </row>
    <row r="44" spans="1:12">
      <c r="A44" s="33">
        <v>43588</v>
      </c>
      <c r="B44" s="38">
        <v>77420</v>
      </c>
      <c r="C44" s="35" t="s">
        <v>52</v>
      </c>
      <c r="D44" s="36" t="s">
        <v>53</v>
      </c>
      <c r="E44" s="35" t="s">
        <v>54</v>
      </c>
      <c r="F44" s="42">
        <v>981.31</v>
      </c>
      <c r="G44" s="42"/>
      <c r="H44" s="12">
        <f t="shared" si="4"/>
        <v>105.14035714285713</v>
      </c>
      <c r="I44" s="12">
        <f t="shared" si="5"/>
        <v>8.7616964285714278</v>
      </c>
      <c r="J44" s="12">
        <f t="shared" si="6"/>
        <v>0</v>
      </c>
      <c r="K44" s="14">
        <f t="shared" si="7"/>
        <v>972.54830357142851</v>
      </c>
    </row>
    <row r="45" spans="1:12">
      <c r="A45" s="33">
        <v>43612</v>
      </c>
      <c r="B45" s="38">
        <v>23971</v>
      </c>
      <c r="C45" s="35" t="s">
        <v>36</v>
      </c>
      <c r="D45" s="36" t="s">
        <v>37</v>
      </c>
      <c r="E45" s="35" t="s">
        <v>38</v>
      </c>
      <c r="F45" s="42"/>
      <c r="G45" s="42">
        <v>3860.85</v>
      </c>
      <c r="H45" s="12">
        <f t="shared" si="0"/>
        <v>0</v>
      </c>
      <c r="I45" s="12">
        <f t="shared" si="1"/>
        <v>0</v>
      </c>
      <c r="J45" s="12">
        <f t="shared" si="2"/>
        <v>38.608499999999999</v>
      </c>
      <c r="K45" s="14">
        <f t="shared" si="3"/>
        <v>3822.2415000000001</v>
      </c>
    </row>
    <row r="46" spans="1:12">
      <c r="A46" s="33">
        <v>43612</v>
      </c>
      <c r="B46" s="40">
        <v>73316</v>
      </c>
      <c r="C46" s="35" t="s">
        <v>18</v>
      </c>
      <c r="D46" s="36" t="s">
        <v>19</v>
      </c>
      <c r="E46" s="35" t="s">
        <v>20</v>
      </c>
      <c r="F46" s="42"/>
      <c r="G46" s="42">
        <v>1982.5</v>
      </c>
      <c r="H46" s="12">
        <f t="shared" si="0"/>
        <v>0</v>
      </c>
      <c r="I46" s="12">
        <f t="shared" si="1"/>
        <v>0</v>
      </c>
      <c r="J46" s="12">
        <f t="shared" si="2"/>
        <v>19.824999999999999</v>
      </c>
      <c r="K46" s="14">
        <f t="shared" si="3"/>
        <v>1962.675</v>
      </c>
    </row>
    <row r="47" spans="1:12">
      <c r="A47" s="33">
        <v>43612</v>
      </c>
      <c r="B47" s="40">
        <v>73315</v>
      </c>
      <c r="C47" s="35" t="s">
        <v>18</v>
      </c>
      <c r="D47" s="36" t="s">
        <v>19</v>
      </c>
      <c r="E47" s="35" t="s">
        <v>20</v>
      </c>
      <c r="F47" s="42"/>
      <c r="G47" s="42">
        <v>5260</v>
      </c>
      <c r="H47" s="12">
        <f t="shared" ref="H47:H54" si="8">+F47/1.12*0.12</f>
        <v>0</v>
      </c>
      <c r="I47" s="12">
        <f t="shared" ref="I47:I54" si="9">+F47/1.12*0.01</f>
        <v>0</v>
      </c>
      <c r="J47" s="12">
        <f t="shared" ref="J47:J54" si="10">+G47*0.01</f>
        <v>52.6</v>
      </c>
      <c r="K47" s="14">
        <f t="shared" ref="K47:K54" si="11">+F47+G47-I47-J47</f>
        <v>5207.3999999999996</v>
      </c>
    </row>
    <row r="48" spans="1:12">
      <c r="A48" s="33">
        <v>43612</v>
      </c>
      <c r="B48" s="40">
        <v>164242</v>
      </c>
      <c r="C48" s="35" t="s">
        <v>21</v>
      </c>
      <c r="D48" s="36" t="s">
        <v>22</v>
      </c>
      <c r="E48" s="35" t="s">
        <v>23</v>
      </c>
      <c r="F48" s="42"/>
      <c r="G48" s="42">
        <v>2100</v>
      </c>
      <c r="H48" s="12">
        <f t="shared" si="8"/>
        <v>0</v>
      </c>
      <c r="I48" s="12">
        <f t="shared" si="9"/>
        <v>0</v>
      </c>
      <c r="J48" s="12">
        <f t="shared" si="10"/>
        <v>21</v>
      </c>
      <c r="K48" s="14">
        <f t="shared" si="11"/>
        <v>2079</v>
      </c>
    </row>
    <row r="49" spans="1:11">
      <c r="A49" s="33">
        <v>43609</v>
      </c>
      <c r="B49" s="40">
        <v>511351541</v>
      </c>
      <c r="C49" s="35" t="s">
        <v>27</v>
      </c>
      <c r="D49" s="36" t="s">
        <v>28</v>
      </c>
      <c r="E49" s="35" t="s">
        <v>29</v>
      </c>
      <c r="F49" s="42">
        <v>6305</v>
      </c>
      <c r="G49" s="42"/>
      <c r="H49" s="12">
        <f t="shared" si="8"/>
        <v>675.53571428571422</v>
      </c>
      <c r="I49" s="12">
        <f t="shared" si="9"/>
        <v>56.294642857142854</v>
      </c>
      <c r="J49" s="12">
        <f t="shared" si="10"/>
        <v>0</v>
      </c>
      <c r="K49" s="14">
        <f t="shared" si="11"/>
        <v>6248.7053571428569</v>
      </c>
    </row>
    <row r="50" spans="1:11">
      <c r="A50" s="33">
        <v>43608</v>
      </c>
      <c r="B50" s="40">
        <v>23879</v>
      </c>
      <c r="C50" s="35" t="s">
        <v>36</v>
      </c>
      <c r="D50" s="36" t="s">
        <v>37</v>
      </c>
      <c r="E50" s="35" t="s">
        <v>38</v>
      </c>
      <c r="F50" s="42"/>
      <c r="G50" s="42">
        <v>770</v>
      </c>
      <c r="H50" s="12">
        <f t="shared" si="8"/>
        <v>0</v>
      </c>
      <c r="I50" s="12">
        <f t="shared" si="9"/>
        <v>0</v>
      </c>
      <c r="J50" s="12">
        <f t="shared" si="10"/>
        <v>7.7</v>
      </c>
      <c r="K50" s="14">
        <f t="shared" si="11"/>
        <v>762.3</v>
      </c>
    </row>
    <row r="51" spans="1:11">
      <c r="A51" s="33">
        <v>43607</v>
      </c>
      <c r="B51" s="40">
        <v>31712</v>
      </c>
      <c r="C51" s="35" t="s">
        <v>33</v>
      </c>
      <c r="D51" s="36" t="s">
        <v>34</v>
      </c>
      <c r="E51" s="35" t="s">
        <v>35</v>
      </c>
      <c r="F51" s="42"/>
      <c r="G51" s="42">
        <v>1875</v>
      </c>
      <c r="H51" s="12">
        <f t="shared" si="8"/>
        <v>0</v>
      </c>
      <c r="I51" s="12">
        <f t="shared" si="9"/>
        <v>0</v>
      </c>
      <c r="J51" s="12">
        <f t="shared" si="10"/>
        <v>18.75</v>
      </c>
      <c r="K51" s="14">
        <f t="shared" si="11"/>
        <v>1856.25</v>
      </c>
    </row>
    <row r="52" spans="1:11">
      <c r="A52" s="33">
        <v>43607</v>
      </c>
      <c r="B52" s="40">
        <v>166267</v>
      </c>
      <c r="C52" s="35" t="s">
        <v>21</v>
      </c>
      <c r="D52" s="36" t="s">
        <v>22</v>
      </c>
      <c r="E52" s="35" t="s">
        <v>23</v>
      </c>
      <c r="F52" s="42"/>
      <c r="G52" s="42">
        <v>3200</v>
      </c>
      <c r="H52" s="12">
        <f t="shared" si="8"/>
        <v>0</v>
      </c>
      <c r="I52" s="12">
        <f t="shared" si="9"/>
        <v>0</v>
      </c>
      <c r="J52" s="12">
        <f t="shared" si="10"/>
        <v>32</v>
      </c>
      <c r="K52" s="14">
        <f t="shared" si="11"/>
        <v>3168</v>
      </c>
    </row>
    <row r="53" spans="1:11">
      <c r="A53" s="33">
        <v>43607</v>
      </c>
      <c r="B53" s="40">
        <v>136526</v>
      </c>
      <c r="C53" s="35" t="s">
        <v>71</v>
      </c>
      <c r="D53" s="36" t="s">
        <v>69</v>
      </c>
      <c r="E53" s="35" t="s">
        <v>70</v>
      </c>
      <c r="F53" s="42">
        <v>3445</v>
      </c>
      <c r="G53" s="42"/>
      <c r="H53" s="12">
        <f t="shared" si="8"/>
        <v>369.10714285714283</v>
      </c>
      <c r="I53" s="12">
        <f t="shared" si="9"/>
        <v>30.758928571428569</v>
      </c>
      <c r="J53" s="12">
        <f t="shared" si="10"/>
        <v>0</v>
      </c>
      <c r="K53" s="14">
        <f t="shared" si="11"/>
        <v>3414.2410714285716</v>
      </c>
    </row>
    <row r="54" spans="1:11">
      <c r="A54" s="33">
        <v>43606</v>
      </c>
      <c r="B54" s="40">
        <v>30951</v>
      </c>
      <c r="C54" s="35" t="s">
        <v>64</v>
      </c>
      <c r="D54" s="36" t="s">
        <v>65</v>
      </c>
      <c r="E54" s="35" t="s">
        <v>66</v>
      </c>
      <c r="F54" s="42">
        <v>2855</v>
      </c>
      <c r="G54" s="42"/>
      <c r="H54" s="12">
        <f t="shared" si="8"/>
        <v>305.89285714285711</v>
      </c>
      <c r="I54" s="12">
        <f t="shared" si="9"/>
        <v>25.491071428571427</v>
      </c>
      <c r="J54" s="12">
        <f t="shared" si="10"/>
        <v>0</v>
      </c>
      <c r="K54" s="14">
        <f t="shared" si="11"/>
        <v>2829.5089285714284</v>
      </c>
    </row>
    <row r="55" spans="1:11">
      <c r="A55" s="33">
        <v>43605</v>
      </c>
      <c r="B55" s="40">
        <v>24949</v>
      </c>
      <c r="C55" s="35" t="s">
        <v>36</v>
      </c>
      <c r="D55" s="36" t="s">
        <v>37</v>
      </c>
      <c r="E55" s="35" t="s">
        <v>38</v>
      </c>
      <c r="F55" s="42"/>
      <c r="G55" s="42">
        <v>3248.5</v>
      </c>
      <c r="H55" s="12">
        <f t="shared" ref="H55:H58" si="12">+F55/1.12*0.12</f>
        <v>0</v>
      </c>
      <c r="I55" s="12">
        <f t="shared" ref="I55:I58" si="13">+F55/1.12*0.01</f>
        <v>0</v>
      </c>
      <c r="J55" s="12">
        <f t="shared" ref="J55:J58" si="14">+G55*0.01</f>
        <v>32.484999999999999</v>
      </c>
      <c r="K55" s="14">
        <f t="shared" ref="K55:K58" si="15">+F55+G55-I55-J55</f>
        <v>3216.0149999999999</v>
      </c>
    </row>
    <row r="56" spans="1:11">
      <c r="A56" s="33">
        <v>43605</v>
      </c>
      <c r="B56" s="40">
        <v>733090</v>
      </c>
      <c r="C56" s="35" t="s">
        <v>18</v>
      </c>
      <c r="D56" s="36" t="s">
        <v>19</v>
      </c>
      <c r="E56" s="35" t="s">
        <v>20</v>
      </c>
      <c r="F56" s="42"/>
      <c r="G56" s="42">
        <v>1210</v>
      </c>
      <c r="H56" s="12">
        <f t="shared" si="12"/>
        <v>0</v>
      </c>
      <c r="I56" s="12">
        <f t="shared" si="13"/>
        <v>0</v>
      </c>
      <c r="J56" s="12">
        <f t="shared" si="14"/>
        <v>12.1</v>
      </c>
      <c r="K56" s="14">
        <f t="shared" si="15"/>
        <v>1197.9000000000001</v>
      </c>
    </row>
    <row r="57" spans="1:11">
      <c r="A57" s="33">
        <v>43605</v>
      </c>
      <c r="B57" s="40">
        <v>73308</v>
      </c>
      <c r="C57" s="35" t="s">
        <v>18</v>
      </c>
      <c r="D57" s="36" t="s">
        <v>19</v>
      </c>
      <c r="E57" s="35" t="s">
        <v>20</v>
      </c>
      <c r="F57" s="42"/>
      <c r="G57" s="42">
        <v>4672</v>
      </c>
      <c r="H57" s="12">
        <f t="shared" si="12"/>
        <v>0</v>
      </c>
      <c r="I57" s="12">
        <f t="shared" si="13"/>
        <v>0</v>
      </c>
      <c r="J57" s="12">
        <f t="shared" si="14"/>
        <v>46.72</v>
      </c>
      <c r="K57" s="14">
        <f t="shared" si="15"/>
        <v>4625.28</v>
      </c>
    </row>
    <row r="58" spans="1:11">
      <c r="A58" s="33">
        <v>43605</v>
      </c>
      <c r="B58" s="40">
        <v>77590</v>
      </c>
      <c r="C58" s="35" t="s">
        <v>52</v>
      </c>
      <c r="D58" s="36" t="s">
        <v>53</v>
      </c>
      <c r="E58" s="35" t="s">
        <v>54</v>
      </c>
      <c r="F58" s="42">
        <v>1980.77</v>
      </c>
      <c r="G58" s="42"/>
      <c r="H58" s="12">
        <f t="shared" si="12"/>
        <v>212.22535714285712</v>
      </c>
      <c r="I58" s="12">
        <f t="shared" si="13"/>
        <v>17.685446428571428</v>
      </c>
      <c r="J58" s="12">
        <f t="shared" si="14"/>
        <v>0</v>
      </c>
      <c r="K58" s="14">
        <f t="shared" si="15"/>
        <v>1963.0845535714286</v>
      </c>
    </row>
    <row r="59" spans="1:11">
      <c r="A59" s="33">
        <v>43616</v>
      </c>
      <c r="B59" s="40">
        <v>24097</v>
      </c>
      <c r="C59" s="35" t="s">
        <v>36</v>
      </c>
      <c r="D59" s="36" t="s">
        <v>37</v>
      </c>
      <c r="E59" s="35" t="s">
        <v>38</v>
      </c>
      <c r="F59" s="42"/>
      <c r="G59" s="42">
        <v>559</v>
      </c>
      <c r="H59" s="12">
        <f t="shared" ref="H59:H65" si="16">+F59/1.12*0.12</f>
        <v>0</v>
      </c>
      <c r="I59" s="12">
        <f t="shared" ref="I59:I65" si="17">+F59/1.12*0.01</f>
        <v>0</v>
      </c>
      <c r="J59" s="12">
        <f t="shared" ref="J59:J65" si="18">+G59*0.01</f>
        <v>5.59</v>
      </c>
      <c r="K59" s="14">
        <f t="shared" ref="K59:K65" si="19">+F59+G59-I59-J59</f>
        <v>553.41</v>
      </c>
    </row>
    <row r="60" spans="1:11">
      <c r="A60" s="33">
        <v>43614</v>
      </c>
      <c r="B60" s="40">
        <v>24041</v>
      </c>
      <c r="C60" s="35" t="s">
        <v>36</v>
      </c>
      <c r="D60" s="36" t="s">
        <v>37</v>
      </c>
      <c r="E60" s="35" t="s">
        <v>38</v>
      </c>
      <c r="F60" s="42"/>
      <c r="G60" s="42">
        <v>990</v>
      </c>
      <c r="H60" s="12">
        <f t="shared" si="16"/>
        <v>0</v>
      </c>
      <c r="I60" s="12">
        <f t="shared" si="17"/>
        <v>0</v>
      </c>
      <c r="J60" s="12">
        <f t="shared" si="18"/>
        <v>9.9</v>
      </c>
      <c r="K60" s="14">
        <f t="shared" si="19"/>
        <v>980.1</v>
      </c>
    </row>
    <row r="61" spans="1:11">
      <c r="A61" s="33">
        <v>43615</v>
      </c>
      <c r="B61" s="40">
        <v>22950</v>
      </c>
      <c r="C61" s="35" t="s">
        <v>45</v>
      </c>
      <c r="D61" s="36" t="s">
        <v>16</v>
      </c>
      <c r="E61" s="35" t="s">
        <v>17</v>
      </c>
      <c r="F61" s="42">
        <v>2363</v>
      </c>
      <c r="G61" s="42"/>
      <c r="H61" s="12">
        <f t="shared" si="16"/>
        <v>253.17857142857142</v>
      </c>
      <c r="I61" s="12">
        <f t="shared" si="17"/>
        <v>21.098214285714285</v>
      </c>
      <c r="J61" s="12">
        <f t="shared" si="18"/>
        <v>0</v>
      </c>
      <c r="K61" s="14">
        <f t="shared" si="19"/>
        <v>2341.9017857142858</v>
      </c>
    </row>
    <row r="62" spans="1:11">
      <c r="A62" s="33">
        <v>43615</v>
      </c>
      <c r="B62" s="40">
        <v>22951</v>
      </c>
      <c r="C62" s="35" t="s">
        <v>45</v>
      </c>
      <c r="D62" s="36" t="s">
        <v>16</v>
      </c>
      <c r="E62" s="35" t="s">
        <v>17</v>
      </c>
      <c r="F62" s="42">
        <v>6326</v>
      </c>
      <c r="G62" s="42"/>
      <c r="H62" s="12">
        <f t="shared" si="16"/>
        <v>677.78571428571422</v>
      </c>
      <c r="I62" s="12">
        <f t="shared" si="17"/>
        <v>56.482142857142854</v>
      </c>
      <c r="J62" s="12">
        <f t="shared" si="18"/>
        <v>0</v>
      </c>
      <c r="K62" s="14">
        <f t="shared" si="19"/>
        <v>6269.5178571428569</v>
      </c>
    </row>
    <row r="63" spans="1:11">
      <c r="A63" s="33">
        <v>43615</v>
      </c>
      <c r="B63" s="40">
        <v>166424</v>
      </c>
      <c r="C63" s="35" t="s">
        <v>21</v>
      </c>
      <c r="D63" s="36" t="s">
        <v>22</v>
      </c>
      <c r="E63" s="35" t="s">
        <v>23</v>
      </c>
      <c r="F63" s="42"/>
      <c r="G63" s="42">
        <v>2460</v>
      </c>
      <c r="H63" s="12">
        <f t="shared" si="16"/>
        <v>0</v>
      </c>
      <c r="I63" s="12">
        <f t="shared" si="17"/>
        <v>0</v>
      </c>
      <c r="J63" s="12">
        <f t="shared" si="18"/>
        <v>24.6</v>
      </c>
      <c r="K63" s="14">
        <f t="shared" si="19"/>
        <v>2435.4</v>
      </c>
    </row>
    <row r="64" spans="1:11">
      <c r="A64" s="33">
        <v>43615</v>
      </c>
      <c r="B64" s="40">
        <v>31742</v>
      </c>
      <c r="C64" s="35" t="s">
        <v>33</v>
      </c>
      <c r="D64" s="36" t="s">
        <v>34</v>
      </c>
      <c r="E64" s="35" t="s">
        <v>35</v>
      </c>
      <c r="F64" s="42">
        <v>1357.5</v>
      </c>
      <c r="G64" s="42"/>
      <c r="H64" s="12">
        <f t="shared" si="16"/>
        <v>145.44642857142856</v>
      </c>
      <c r="I64" s="12">
        <f t="shared" si="17"/>
        <v>12.120535714285714</v>
      </c>
      <c r="J64" s="12">
        <f t="shared" si="18"/>
        <v>0</v>
      </c>
      <c r="K64" s="14">
        <f t="shared" si="19"/>
        <v>1345.3794642857142</v>
      </c>
    </row>
    <row r="65" spans="1:13">
      <c r="A65" s="33"/>
      <c r="B65" s="40"/>
      <c r="C65" s="35"/>
      <c r="D65" s="36"/>
      <c r="E65" s="35"/>
      <c r="F65" s="42"/>
      <c r="G65" s="42"/>
      <c r="H65" s="12">
        <f t="shared" si="16"/>
        <v>0</v>
      </c>
      <c r="I65" s="12">
        <f t="shared" si="17"/>
        <v>0</v>
      </c>
      <c r="J65" s="12">
        <f t="shared" si="18"/>
        <v>0</v>
      </c>
      <c r="K65" s="14">
        <f t="shared" si="19"/>
        <v>0</v>
      </c>
    </row>
    <row r="66" spans="1:13">
      <c r="A66" s="37"/>
      <c r="B66" s="34"/>
      <c r="C66" s="35"/>
      <c r="D66" s="36"/>
      <c r="E66" s="35"/>
      <c r="F66" s="45"/>
      <c r="G66" s="46"/>
      <c r="H66" s="12">
        <f t="shared" ref="H66" si="20">+F66/1.12*0.12</f>
        <v>0</v>
      </c>
      <c r="I66" s="12">
        <f t="shared" ref="I66" si="21">+F66/1.12*0.01</f>
        <v>0</v>
      </c>
      <c r="J66" s="12">
        <f t="shared" ref="J66" si="22">+G66*0.01</f>
        <v>0</v>
      </c>
      <c r="K66" s="14">
        <f t="shared" ref="K66" si="23">+F66+G66-I66-J66</f>
        <v>0</v>
      </c>
      <c r="L66" s="16"/>
    </row>
    <row r="67" spans="1:13" ht="16.5" thickBot="1">
      <c r="A67" s="24" t="s">
        <v>15</v>
      </c>
      <c r="B67" s="26"/>
      <c r="C67" s="26"/>
      <c r="D67" s="26"/>
      <c r="E67" s="26"/>
      <c r="F67" s="29">
        <f t="shared" ref="F67:K67" si="24">+SUM(F6:F65)</f>
        <v>158954.49999999997</v>
      </c>
      <c r="G67" s="29">
        <f t="shared" si="24"/>
        <v>74118.299999999988</v>
      </c>
      <c r="H67" s="29">
        <f t="shared" si="24"/>
        <v>17030.839285714283</v>
      </c>
      <c r="I67" s="29">
        <f t="shared" si="24"/>
        <v>1419.2366071428569</v>
      </c>
      <c r="J67" s="29">
        <f t="shared" si="24"/>
        <v>741.18300000000011</v>
      </c>
      <c r="K67" s="29">
        <f t="shared" si="24"/>
        <v>230912.38039285716</v>
      </c>
    </row>
    <row r="68" spans="1:13" s="10" customFormat="1" ht="16.5" thickBot="1">
      <c r="A68" s="23"/>
      <c r="B68" s="25"/>
      <c r="C68" s="25"/>
      <c r="D68" s="25"/>
      <c r="E68" s="27"/>
      <c r="F68" s="28"/>
      <c r="G68" s="28"/>
      <c r="H68" s="31"/>
      <c r="I68" s="31"/>
      <c r="J68" s="31"/>
      <c r="K68" s="32"/>
      <c r="M68" s="11"/>
    </row>
    <row r="69" spans="1:13">
      <c r="A69"/>
      <c r="B69"/>
      <c r="C69"/>
      <c r="D69"/>
      <c r="E69"/>
      <c r="F69" s="9"/>
      <c r="G69" s="9"/>
      <c r="H69" s="9"/>
      <c r="I69" s="9"/>
      <c r="J69" s="9"/>
      <c r="K69"/>
    </row>
    <row r="70" spans="1:13">
      <c r="A70"/>
      <c r="B70"/>
      <c r="C70"/>
      <c r="D70"/>
      <c r="E70"/>
      <c r="F70" s="9"/>
      <c r="G70" s="9"/>
      <c r="H70" s="9"/>
      <c r="I70" s="9"/>
      <c r="J70" s="9"/>
      <c r="K70"/>
    </row>
    <row r="71" spans="1:13">
      <c r="A71"/>
      <c r="B71"/>
      <c r="C71"/>
      <c r="D71"/>
      <c r="E71"/>
      <c r="F71" s="9"/>
      <c r="G71" s="9"/>
      <c r="H71" s="9"/>
      <c r="I71" s="9"/>
      <c r="J71" s="9"/>
      <c r="K71"/>
    </row>
    <row r="72" spans="1:13">
      <c r="A72"/>
      <c r="B72"/>
      <c r="C72"/>
      <c r="D72"/>
      <c r="E72"/>
      <c r="F72" s="9"/>
      <c r="G72" s="9"/>
      <c r="H72" s="9"/>
      <c r="I72" s="9"/>
      <c r="J72" s="9"/>
      <c r="K72"/>
    </row>
    <row r="73" spans="1:13">
      <c r="A73"/>
      <c r="B73"/>
      <c r="C73"/>
      <c r="D73"/>
      <c r="E73"/>
      <c r="F73" s="9"/>
      <c r="G73" s="9"/>
      <c r="H73" s="9"/>
      <c r="I73" s="9"/>
      <c r="J73" s="9"/>
      <c r="K73"/>
    </row>
    <row r="74" spans="1:13">
      <c r="A74"/>
      <c r="B74"/>
      <c r="C74"/>
      <c r="D74"/>
      <c r="E74"/>
      <c r="F74" s="9"/>
      <c r="G74" s="9"/>
      <c r="H74" s="9"/>
      <c r="I74" s="9">
        <f>H74*0.01</f>
        <v>0</v>
      </c>
      <c r="J74" s="9"/>
      <c r="K74"/>
    </row>
    <row r="75" spans="1:13">
      <c r="A75"/>
      <c r="B75"/>
      <c r="C75"/>
      <c r="D75"/>
      <c r="E75"/>
      <c r="F75" s="9"/>
      <c r="G75" s="9"/>
      <c r="H75" s="9"/>
      <c r="I75" s="9"/>
      <c r="J75" s="9"/>
      <c r="K75"/>
    </row>
    <row r="76" spans="1:13">
      <c r="A76"/>
      <c r="B76"/>
      <c r="C76"/>
      <c r="D76"/>
      <c r="E76"/>
      <c r="F76" s="9"/>
      <c r="G76" s="9"/>
      <c r="H76" s="9"/>
      <c r="I76" s="9"/>
      <c r="J76" s="9"/>
      <c r="K76"/>
    </row>
    <row r="77" spans="1:13">
      <c r="A77"/>
      <c r="B77"/>
      <c r="C77"/>
      <c r="D77"/>
      <c r="E77"/>
      <c r="F77" s="9"/>
      <c r="G77" s="9"/>
      <c r="H77" s="9"/>
      <c r="I77" s="9"/>
      <c r="J77" s="9"/>
      <c r="K77"/>
    </row>
    <row r="78" spans="1:13">
      <c r="A78"/>
      <c r="B78"/>
      <c r="C78"/>
      <c r="D78"/>
      <c r="E78"/>
      <c r="F78" s="9"/>
      <c r="G78" s="9"/>
      <c r="H78" s="9"/>
      <c r="I78" s="9"/>
      <c r="J78" s="9"/>
      <c r="K78"/>
    </row>
    <row r="79" spans="1:13">
      <c r="A79"/>
      <c r="B79"/>
      <c r="C79"/>
      <c r="D79"/>
      <c r="E79"/>
      <c r="F79" s="9"/>
      <c r="G79" s="9"/>
      <c r="H79" s="9"/>
      <c r="I79" s="9"/>
      <c r="J79" s="9"/>
      <c r="K79"/>
    </row>
    <row r="80" spans="1:13">
      <c r="A80"/>
      <c r="B80"/>
      <c r="C80"/>
      <c r="D80"/>
      <c r="E80"/>
      <c r="F80" s="9"/>
      <c r="G80" s="9"/>
      <c r="H80" s="9"/>
      <c r="I80" s="9"/>
      <c r="J80" s="9"/>
      <c r="K80"/>
    </row>
    <row r="81" spans="1:11">
      <c r="A81"/>
      <c r="B81"/>
      <c r="C81"/>
      <c r="D81"/>
      <c r="E81"/>
      <c r="F81" s="9"/>
      <c r="G81" s="9"/>
      <c r="H81" s="9"/>
      <c r="I81" s="9"/>
      <c r="J81" s="9"/>
      <c r="K81"/>
    </row>
    <row r="82" spans="1:11">
      <c r="A82"/>
      <c r="B82"/>
      <c r="C82"/>
      <c r="D82"/>
      <c r="E82"/>
      <c r="F82" s="9"/>
      <c r="G82" s="9"/>
      <c r="H82" s="9"/>
      <c r="I82" s="9"/>
      <c r="J82" s="9"/>
      <c r="K82"/>
    </row>
    <row r="83" spans="1:11">
      <c r="A83"/>
      <c r="B83"/>
      <c r="C83"/>
      <c r="D83"/>
      <c r="E83"/>
      <c r="F83" s="9"/>
      <c r="G83" s="9"/>
      <c r="H83" s="9"/>
      <c r="I83" s="9"/>
      <c r="J83" s="9"/>
      <c r="K83"/>
    </row>
    <row r="84" spans="1:11">
      <c r="A84"/>
      <c r="B84"/>
      <c r="C84"/>
      <c r="D84"/>
      <c r="E84"/>
      <c r="F84" s="9"/>
      <c r="G84" s="9"/>
      <c r="H84" s="9"/>
      <c r="I84" s="9"/>
      <c r="J84" s="9"/>
      <c r="K84"/>
    </row>
    <row r="85" spans="1:11">
      <c r="A85"/>
      <c r="B85"/>
      <c r="C85"/>
      <c r="D85"/>
      <c r="E85"/>
      <c r="F85" s="9"/>
      <c r="G85" s="9"/>
      <c r="H85" s="9"/>
      <c r="I85" s="9"/>
      <c r="J85" s="9"/>
      <c r="K85"/>
    </row>
    <row r="86" spans="1:11">
      <c r="A86"/>
      <c r="B86"/>
      <c r="C86"/>
      <c r="D86"/>
      <c r="E86"/>
      <c r="F86" s="9"/>
      <c r="G86" s="9"/>
      <c r="H86" s="9"/>
      <c r="I86" s="9"/>
      <c r="J86" s="9"/>
      <c r="K86"/>
    </row>
    <row r="87" spans="1:11">
      <c r="A87"/>
      <c r="B87"/>
      <c r="C87"/>
      <c r="D87"/>
      <c r="E87"/>
      <c r="F87" s="9"/>
      <c r="G87" s="9"/>
      <c r="H87" s="9"/>
      <c r="I87" s="9"/>
      <c r="J87" s="9"/>
      <c r="K87"/>
    </row>
    <row r="88" spans="1:11">
      <c r="A88"/>
      <c r="B88"/>
      <c r="C88"/>
      <c r="D88"/>
      <c r="E88"/>
      <c r="F88" s="9"/>
      <c r="G88" s="9"/>
      <c r="H88" s="9"/>
      <c r="I88" s="9"/>
      <c r="J88" s="9"/>
      <c r="K88"/>
    </row>
    <row r="89" spans="1:11">
      <c r="A89"/>
      <c r="B89"/>
      <c r="C89"/>
      <c r="D89"/>
      <c r="E89"/>
      <c r="F89" s="9"/>
      <c r="G89" s="9"/>
      <c r="H89" s="9"/>
      <c r="I89" s="9"/>
      <c r="J89" s="9"/>
      <c r="K89"/>
    </row>
    <row r="90" spans="1:11">
      <c r="A90"/>
      <c r="B90"/>
      <c r="C90"/>
      <c r="D90"/>
      <c r="E90"/>
      <c r="F90" s="9"/>
      <c r="G90" s="9"/>
      <c r="H90" s="9"/>
      <c r="I90" s="9"/>
      <c r="J90" s="9"/>
      <c r="K90"/>
    </row>
    <row r="91" spans="1:11">
      <c r="A91"/>
      <c r="B91"/>
      <c r="C91"/>
      <c r="D91"/>
      <c r="E91"/>
      <c r="F91" s="9"/>
      <c r="G91" s="9"/>
      <c r="H91" s="9"/>
      <c r="I91" s="9"/>
      <c r="J91" s="9"/>
      <c r="K91"/>
    </row>
    <row r="92" spans="1:11">
      <c r="A92"/>
      <c r="B92"/>
      <c r="C92"/>
      <c r="D92"/>
      <c r="E92"/>
      <c r="F92" s="9"/>
      <c r="G92" s="9"/>
      <c r="H92" s="9"/>
      <c r="I92" s="9"/>
      <c r="J92" s="9"/>
      <c r="K92"/>
    </row>
    <row r="93" spans="1:11">
      <c r="A93"/>
      <c r="B93"/>
      <c r="C93"/>
      <c r="D93"/>
      <c r="E93"/>
      <c r="F93" s="9"/>
      <c r="G93" s="9"/>
      <c r="H93" s="9"/>
      <c r="I93" s="9"/>
      <c r="J93" s="9"/>
      <c r="K93"/>
    </row>
    <row r="94" spans="1:11">
      <c r="A94"/>
      <c r="B94"/>
      <c r="C94"/>
      <c r="D94"/>
      <c r="E94"/>
      <c r="F94" s="9"/>
      <c r="G94" s="9"/>
      <c r="H94" s="9"/>
      <c r="I94" s="9"/>
      <c r="J94" s="9"/>
      <c r="K94"/>
    </row>
    <row r="95" spans="1:11">
      <c r="A95"/>
      <c r="B95"/>
      <c r="C95"/>
      <c r="D95"/>
      <c r="E95"/>
      <c r="F95" s="9"/>
      <c r="G95" s="9"/>
      <c r="H95" s="9"/>
      <c r="I95" s="9"/>
      <c r="J95" s="9"/>
      <c r="K95"/>
    </row>
    <row r="96" spans="1:11">
      <c r="A96"/>
      <c r="B96"/>
      <c r="C96"/>
      <c r="D96"/>
      <c r="E96"/>
      <c r="F96" s="9"/>
      <c r="G96" s="9"/>
      <c r="H96" s="9"/>
      <c r="I96" s="9"/>
      <c r="J96" s="9"/>
      <c r="K96"/>
    </row>
    <row r="97" spans="1:11">
      <c r="A97"/>
      <c r="B97"/>
      <c r="C97"/>
      <c r="D97"/>
      <c r="E97"/>
      <c r="F97" s="9"/>
      <c r="G97" s="9"/>
      <c r="H97" s="9"/>
      <c r="I97" s="9"/>
      <c r="J97" s="9"/>
      <c r="K97"/>
    </row>
    <row r="98" spans="1:11">
      <c r="A98"/>
      <c r="B98"/>
      <c r="C98"/>
      <c r="D98"/>
      <c r="E98"/>
      <c r="F98" s="9"/>
      <c r="G98" s="9"/>
      <c r="H98" s="9"/>
      <c r="I98" s="9"/>
      <c r="J98" s="9"/>
      <c r="K98"/>
    </row>
    <row r="99" spans="1:11">
      <c r="A99"/>
      <c r="B99"/>
      <c r="C99"/>
      <c r="D99"/>
      <c r="E99"/>
      <c r="F99" s="9"/>
      <c r="G99" s="9"/>
      <c r="H99" s="9"/>
      <c r="I99" s="9"/>
      <c r="J99" s="9"/>
      <c r="K99"/>
    </row>
    <row r="100" spans="1:11">
      <c r="A100"/>
      <c r="B100"/>
      <c r="C100"/>
      <c r="D100"/>
      <c r="E100"/>
      <c r="F100" s="9"/>
      <c r="G100" s="9"/>
      <c r="H100" s="9"/>
      <c r="I100" s="9"/>
      <c r="J100" s="9"/>
      <c r="K100"/>
    </row>
    <row r="101" spans="1:11">
      <c r="A101"/>
      <c r="B101"/>
      <c r="C101"/>
      <c r="D101"/>
      <c r="E101"/>
      <c r="F101" s="9"/>
      <c r="G101" s="9"/>
      <c r="H101" s="9"/>
      <c r="I101" s="9"/>
      <c r="J101" s="9"/>
      <c r="K101"/>
    </row>
    <row r="102" spans="1:11">
      <c r="A102"/>
      <c r="B102"/>
      <c r="C102"/>
      <c r="D102"/>
      <c r="E102"/>
      <c r="F102" s="9"/>
      <c r="G102" s="9"/>
      <c r="H102" s="9"/>
      <c r="I102" s="9"/>
      <c r="J102" s="9"/>
      <c r="K102"/>
    </row>
    <row r="103" spans="1:11">
      <c r="A103"/>
      <c r="B103"/>
      <c r="C103"/>
      <c r="D103"/>
      <c r="E103"/>
      <c r="F103" s="9"/>
      <c r="G103" s="9"/>
      <c r="H103" s="9"/>
      <c r="I103" s="9"/>
      <c r="J103" s="9"/>
      <c r="K103"/>
    </row>
    <row r="104" spans="1:11">
      <c r="A104"/>
      <c r="B104"/>
      <c r="C104"/>
      <c r="D104"/>
      <c r="E104"/>
      <c r="F104" s="9"/>
      <c r="G104" s="9"/>
      <c r="H104" s="9"/>
      <c r="I104" s="9"/>
      <c r="J104" s="9"/>
      <c r="K104"/>
    </row>
    <row r="105" spans="1:11">
      <c r="A105"/>
      <c r="B105"/>
      <c r="C105"/>
      <c r="D105"/>
      <c r="E105"/>
      <c r="F105" s="9"/>
      <c r="G105" s="9"/>
      <c r="H105" s="9"/>
      <c r="I105" s="9"/>
      <c r="J105" s="9"/>
      <c r="K105"/>
    </row>
    <row r="106" spans="1:11">
      <c r="A106"/>
      <c r="B106"/>
      <c r="C106"/>
      <c r="D106"/>
      <c r="E106"/>
      <c r="F106" s="9"/>
      <c r="G106" s="9"/>
      <c r="H106" s="9"/>
      <c r="I106" s="9"/>
      <c r="J106" s="9"/>
      <c r="K106"/>
    </row>
    <row r="107" spans="1:11">
      <c r="A107"/>
      <c r="B107"/>
      <c r="C107"/>
      <c r="D107"/>
      <c r="E107"/>
      <c r="F107" s="9"/>
      <c r="G107" s="9"/>
      <c r="H107" s="9"/>
      <c r="I107" s="9"/>
      <c r="J107" s="9"/>
      <c r="K107"/>
    </row>
    <row r="108" spans="1:11">
      <c r="A108"/>
      <c r="B108"/>
      <c r="C108"/>
      <c r="D108"/>
      <c r="E108"/>
      <c r="F108" s="9"/>
      <c r="G108" s="9"/>
      <c r="H108" s="9"/>
      <c r="I108" s="9"/>
      <c r="J108" s="9"/>
      <c r="K108"/>
    </row>
    <row r="109" spans="1:11">
      <c r="A109"/>
      <c r="B109"/>
      <c r="C109"/>
      <c r="D109"/>
      <c r="E109"/>
      <c r="F109" s="9"/>
      <c r="G109" s="9"/>
      <c r="H109" s="9"/>
      <c r="I109" s="9"/>
      <c r="J109" s="9"/>
      <c r="K109"/>
    </row>
    <row r="110" spans="1:11">
      <c r="A110"/>
      <c r="B110"/>
      <c r="C110"/>
      <c r="D110"/>
      <c r="E110"/>
      <c r="F110" s="9"/>
      <c r="G110" s="9"/>
      <c r="H110" s="9"/>
      <c r="I110" s="9"/>
      <c r="J110" s="9"/>
      <c r="K110"/>
    </row>
    <row r="111" spans="1:11">
      <c r="A111"/>
      <c r="B111"/>
      <c r="C111"/>
      <c r="D111"/>
      <c r="E111"/>
      <c r="F111" s="9"/>
      <c r="G111" s="9"/>
      <c r="H111" s="9"/>
      <c r="I111" s="9"/>
      <c r="J111" s="9"/>
      <c r="K111"/>
    </row>
    <row r="112" spans="1:11">
      <c r="A112"/>
      <c r="B112"/>
      <c r="C112"/>
      <c r="D112"/>
      <c r="E112"/>
      <c r="F112" s="9"/>
      <c r="G112" s="9"/>
      <c r="H112" s="9"/>
      <c r="I112" s="9"/>
      <c r="J112" s="9"/>
      <c r="K112"/>
    </row>
    <row r="113" spans="1:11">
      <c r="A113"/>
      <c r="B113"/>
      <c r="C113"/>
      <c r="D113"/>
      <c r="E113"/>
      <c r="F113" s="9"/>
      <c r="G113" s="9"/>
      <c r="H113" s="9"/>
      <c r="I113" s="9"/>
      <c r="J113" s="9"/>
      <c r="K113"/>
    </row>
    <row r="114" spans="1:11">
      <c r="A114"/>
      <c r="B114"/>
      <c r="C114"/>
      <c r="D114"/>
      <c r="E114"/>
      <c r="F114" s="9"/>
      <c r="G114" s="9"/>
      <c r="H114" s="9"/>
      <c r="I114" s="9"/>
      <c r="J114" s="9"/>
      <c r="K114"/>
    </row>
    <row r="115" spans="1:11">
      <c r="A115"/>
      <c r="B115"/>
      <c r="C115"/>
      <c r="D115"/>
      <c r="E115"/>
      <c r="F115" s="9"/>
      <c r="G115" s="9"/>
      <c r="H115" s="9"/>
      <c r="I115" s="9"/>
      <c r="J115" s="9"/>
      <c r="K115"/>
    </row>
    <row r="116" spans="1:11">
      <c r="A116"/>
      <c r="B116"/>
      <c r="C116"/>
      <c r="D116"/>
      <c r="E116"/>
      <c r="F116" s="9"/>
      <c r="G116" s="9"/>
      <c r="H116" s="9"/>
      <c r="I116" s="9"/>
      <c r="J116" s="9"/>
      <c r="K116"/>
    </row>
    <row r="117" spans="1:11">
      <c r="A117"/>
      <c r="B117"/>
      <c r="C117"/>
      <c r="D117"/>
      <c r="E117"/>
      <c r="F117" s="9"/>
      <c r="G117" s="9"/>
      <c r="H117" s="9"/>
      <c r="I117" s="9"/>
      <c r="J117" s="9"/>
      <c r="K117"/>
    </row>
    <row r="118" spans="1:11">
      <c r="A118"/>
      <c r="B118"/>
      <c r="C118"/>
      <c r="D118"/>
      <c r="E118"/>
      <c r="F118" s="9"/>
      <c r="G118" s="9"/>
      <c r="H118" s="9"/>
      <c r="I118" s="9"/>
      <c r="J118" s="9"/>
      <c r="K118"/>
    </row>
    <row r="119" spans="1:11">
      <c r="A119"/>
      <c r="B119"/>
      <c r="C119"/>
      <c r="D119"/>
      <c r="E119"/>
      <c r="F119" s="9"/>
      <c r="G119" s="9"/>
      <c r="H119" s="9"/>
      <c r="I119" s="9"/>
      <c r="J119" s="9"/>
      <c r="K119"/>
    </row>
    <row r="120" spans="1:11">
      <c r="A120"/>
      <c r="B120"/>
      <c r="C120"/>
      <c r="D120"/>
      <c r="E120"/>
      <c r="F120" s="9"/>
      <c r="G120" s="9"/>
      <c r="H120" s="9"/>
      <c r="I120" s="9"/>
      <c r="J120" s="9"/>
      <c r="K120"/>
    </row>
    <row r="121" spans="1:11">
      <c r="A121"/>
      <c r="B121"/>
      <c r="C121"/>
      <c r="D121"/>
      <c r="E121"/>
      <c r="F121" s="9"/>
      <c r="G121" s="9"/>
      <c r="H121" s="9"/>
      <c r="I121" s="9"/>
      <c r="J121" s="9"/>
      <c r="K121"/>
    </row>
    <row r="122" spans="1:11">
      <c r="A122"/>
      <c r="B122"/>
      <c r="C122"/>
      <c r="D122"/>
      <c r="E122"/>
      <c r="F122" s="9"/>
      <c r="G122" s="9"/>
      <c r="H122" s="9"/>
      <c r="I122" s="9"/>
      <c r="J122" s="9"/>
      <c r="K122"/>
    </row>
    <row r="123" spans="1:11">
      <c r="A123"/>
      <c r="B123"/>
      <c r="C123"/>
      <c r="D123"/>
      <c r="E123"/>
      <c r="F123" s="9"/>
      <c r="G123" s="9"/>
      <c r="H123" s="9"/>
      <c r="I123" s="9"/>
      <c r="J123" s="9"/>
      <c r="K123"/>
    </row>
    <row r="124" spans="1:11">
      <c r="A124"/>
      <c r="B124"/>
      <c r="C124"/>
      <c r="D124"/>
      <c r="E124"/>
      <c r="F124" s="9"/>
      <c r="G124" s="9"/>
      <c r="H124" s="9"/>
      <c r="I124" s="9"/>
      <c r="J124" s="9"/>
      <c r="K124"/>
    </row>
    <row r="125" spans="1:11">
      <c r="A125"/>
      <c r="B125"/>
      <c r="C125"/>
      <c r="D125"/>
      <c r="E125"/>
      <c r="F125" s="9"/>
      <c r="G125" s="9"/>
      <c r="H125" s="9"/>
      <c r="I125" s="9"/>
      <c r="J125" s="9"/>
      <c r="K125"/>
    </row>
    <row r="126" spans="1:11">
      <c r="A126"/>
      <c r="B126"/>
      <c r="C126"/>
      <c r="D126"/>
      <c r="E126"/>
      <c r="F126" s="9"/>
      <c r="G126" s="9"/>
      <c r="H126" s="9"/>
      <c r="I126" s="9"/>
      <c r="J126" s="9"/>
      <c r="K126"/>
    </row>
    <row r="127" spans="1:11">
      <c r="A127"/>
      <c r="B127"/>
      <c r="C127"/>
      <c r="D127"/>
      <c r="E127"/>
      <c r="F127" s="9"/>
      <c r="G127" s="9"/>
      <c r="H127" s="9"/>
      <c r="I127" s="9"/>
      <c r="J127" s="9"/>
      <c r="K127"/>
    </row>
    <row r="128" spans="1:11">
      <c r="A128"/>
      <c r="B128"/>
      <c r="C128"/>
      <c r="D128"/>
      <c r="E128"/>
      <c r="F128" s="9"/>
      <c r="G128" s="9"/>
      <c r="H128" s="9"/>
      <c r="I128" s="9"/>
      <c r="J128" s="9"/>
      <c r="K128"/>
    </row>
    <row r="129" spans="1:11">
      <c r="A129"/>
      <c r="B129"/>
      <c r="C129"/>
      <c r="D129"/>
      <c r="E129"/>
      <c r="F129" s="9"/>
      <c r="G129" s="9"/>
      <c r="H129" s="9"/>
      <c r="I129" s="9"/>
      <c r="J129" s="9"/>
      <c r="K129"/>
    </row>
    <row r="130" spans="1:11">
      <c r="A130"/>
      <c r="B130"/>
      <c r="C130"/>
      <c r="D130"/>
      <c r="E130"/>
      <c r="F130" s="9"/>
      <c r="G130" s="9"/>
      <c r="H130" s="9"/>
      <c r="I130" s="9"/>
      <c r="J130" s="9"/>
      <c r="K130"/>
    </row>
    <row r="131" spans="1:11">
      <c r="A131"/>
      <c r="B131"/>
      <c r="C131"/>
      <c r="D131"/>
      <c r="E131"/>
      <c r="F131" s="9"/>
      <c r="G131" s="9"/>
      <c r="H131" s="9"/>
      <c r="I131" s="9"/>
      <c r="J131" s="9"/>
      <c r="K131"/>
    </row>
    <row r="132" spans="1:11">
      <c r="A132"/>
      <c r="B132"/>
      <c r="C132"/>
      <c r="D132"/>
      <c r="E132"/>
      <c r="F132" s="9"/>
      <c r="G132" s="9"/>
      <c r="H132" s="9"/>
      <c r="I132" s="9"/>
      <c r="J132" s="9"/>
      <c r="K132"/>
    </row>
    <row r="133" spans="1:11">
      <c r="A133"/>
      <c r="B133"/>
      <c r="C133"/>
      <c r="D133"/>
      <c r="E133"/>
      <c r="F133" s="9"/>
      <c r="G133" s="9"/>
      <c r="H133" s="9"/>
      <c r="I133" s="9"/>
      <c r="J133" s="9"/>
      <c r="K133"/>
    </row>
    <row r="134" spans="1:11">
      <c r="A134"/>
      <c r="B134"/>
      <c r="C134"/>
      <c r="D134"/>
      <c r="E134"/>
      <c r="F134" s="9"/>
      <c r="G134" s="9"/>
      <c r="H134" s="9"/>
      <c r="I134" s="9"/>
      <c r="J134" s="9"/>
      <c r="K134"/>
    </row>
    <row r="135" spans="1:11">
      <c r="A135"/>
      <c r="B135"/>
      <c r="C135"/>
      <c r="D135"/>
      <c r="E135"/>
      <c r="F135" s="9"/>
      <c r="G135" s="9"/>
      <c r="H135" s="9"/>
      <c r="I135" s="9"/>
      <c r="J135" s="9"/>
      <c r="K135"/>
    </row>
    <row r="136" spans="1:11">
      <c r="A136"/>
      <c r="B136"/>
      <c r="C136"/>
      <c r="D136"/>
      <c r="E136"/>
      <c r="F136" s="9"/>
      <c r="G136" s="9"/>
      <c r="H136" s="9"/>
      <c r="I136" s="9"/>
      <c r="J136" s="9"/>
      <c r="K136"/>
    </row>
    <row r="137" spans="1:11">
      <c r="A137"/>
      <c r="B137"/>
      <c r="C137"/>
      <c r="D137"/>
      <c r="E137"/>
      <c r="F137" s="9"/>
      <c r="G137" s="9"/>
      <c r="H137" s="9"/>
      <c r="I137" s="9"/>
      <c r="J137" s="9"/>
      <c r="K137"/>
    </row>
    <row r="138" spans="1:11">
      <c r="A138"/>
      <c r="B138"/>
      <c r="C138"/>
      <c r="D138"/>
      <c r="E138"/>
      <c r="F138" s="9"/>
      <c r="G138" s="9"/>
      <c r="H138" s="9"/>
      <c r="I138" s="9"/>
      <c r="J138" s="9"/>
      <c r="K138"/>
    </row>
    <row r="139" spans="1:11">
      <c r="A139"/>
      <c r="B139"/>
      <c r="C139"/>
      <c r="D139"/>
      <c r="E139"/>
      <c r="F139" s="9"/>
      <c r="G139" s="9"/>
      <c r="H139" s="9"/>
      <c r="I139" s="9"/>
      <c r="J139" s="9"/>
      <c r="K139"/>
    </row>
    <row r="140" spans="1:11">
      <c r="A140"/>
      <c r="B140"/>
      <c r="C140"/>
      <c r="D140"/>
      <c r="E140"/>
      <c r="F140" s="9"/>
      <c r="G140" s="9"/>
      <c r="H140" s="9"/>
      <c r="I140" s="9"/>
      <c r="J140" s="9"/>
      <c r="K140"/>
    </row>
    <row r="141" spans="1:11">
      <c r="A141"/>
      <c r="B141"/>
      <c r="C141"/>
      <c r="D141"/>
      <c r="E141"/>
      <c r="F141" s="9"/>
      <c r="G141" s="9"/>
      <c r="H141" s="9"/>
      <c r="I141" s="9"/>
      <c r="J141" s="9"/>
      <c r="K141"/>
    </row>
    <row r="142" spans="1:11">
      <c r="A142"/>
      <c r="B142"/>
      <c r="C142"/>
      <c r="D142"/>
      <c r="E142"/>
      <c r="F142" s="9"/>
      <c r="G142" s="9"/>
      <c r="H142" s="9"/>
      <c r="I142" s="9"/>
      <c r="J142" s="9"/>
      <c r="K142"/>
    </row>
    <row r="143" spans="1:11">
      <c r="A143"/>
      <c r="B143"/>
      <c r="C143"/>
      <c r="D143"/>
      <c r="E143"/>
      <c r="F143" s="9"/>
      <c r="G143" s="9"/>
      <c r="H143" s="9"/>
      <c r="I143" s="9"/>
      <c r="J143" s="9"/>
      <c r="K143"/>
    </row>
    <row r="144" spans="1:11">
      <c r="A144"/>
      <c r="B144"/>
      <c r="C144"/>
      <c r="D144"/>
      <c r="E144"/>
      <c r="F144" s="9"/>
      <c r="G144" s="9"/>
      <c r="H144" s="9"/>
      <c r="I144" s="9"/>
      <c r="J144" s="9"/>
      <c r="K144"/>
    </row>
    <row r="145" spans="1:11">
      <c r="A145"/>
      <c r="B145"/>
      <c r="C145"/>
      <c r="D145"/>
      <c r="E145"/>
      <c r="F145" s="9"/>
      <c r="G145" s="9"/>
      <c r="H145" s="9"/>
      <c r="I145" s="9"/>
      <c r="J145" s="9"/>
      <c r="K145"/>
    </row>
    <row r="146" spans="1:11">
      <c r="A146"/>
      <c r="B146"/>
      <c r="C146"/>
      <c r="D146"/>
      <c r="E146"/>
      <c r="F146" s="9"/>
      <c r="G146" s="9"/>
      <c r="H146" s="9"/>
      <c r="I146" s="9"/>
      <c r="J146" s="9"/>
      <c r="K146"/>
    </row>
    <row r="147" spans="1:11">
      <c r="A147"/>
      <c r="B147"/>
      <c r="C147"/>
      <c r="D147"/>
      <c r="E147"/>
      <c r="F147" s="9"/>
      <c r="G147" s="9"/>
      <c r="H147" s="9"/>
      <c r="I147" s="9"/>
      <c r="J147" s="9"/>
      <c r="K147"/>
    </row>
    <row r="148" spans="1:11">
      <c r="A148"/>
      <c r="B148"/>
      <c r="C148"/>
      <c r="D148"/>
      <c r="E148"/>
      <c r="F148" s="9"/>
      <c r="G148" s="9"/>
      <c r="H148" s="9"/>
      <c r="I148" s="9"/>
      <c r="J148" s="9"/>
      <c r="K148"/>
    </row>
    <row r="149" spans="1:11">
      <c r="A149"/>
      <c r="B149"/>
      <c r="C149"/>
      <c r="D149"/>
      <c r="E149"/>
      <c r="F149" s="9"/>
      <c r="G149" s="9"/>
      <c r="H149" s="9"/>
      <c r="I149" s="9"/>
      <c r="J149" s="9"/>
      <c r="K149"/>
    </row>
    <row r="150" spans="1:11">
      <c r="A150"/>
      <c r="B150"/>
      <c r="C150"/>
      <c r="D150"/>
      <c r="E150"/>
      <c r="F150" s="9"/>
      <c r="G150" s="9"/>
      <c r="H150" s="9"/>
      <c r="I150" s="9"/>
      <c r="J150" s="9"/>
      <c r="K150"/>
    </row>
    <row r="151" spans="1:11">
      <c r="A151"/>
      <c r="B151"/>
      <c r="C151"/>
      <c r="D151"/>
      <c r="E151"/>
      <c r="F151" s="9"/>
      <c r="G151" s="9"/>
      <c r="H151" s="9"/>
      <c r="I151" s="9"/>
      <c r="J151" s="9"/>
      <c r="K151"/>
    </row>
    <row r="152" spans="1:11">
      <c r="A152"/>
      <c r="B152"/>
      <c r="C152"/>
      <c r="D152"/>
      <c r="E152"/>
      <c r="F152" s="9"/>
      <c r="G152" s="9"/>
      <c r="H152" s="9"/>
      <c r="I152" s="9"/>
      <c r="J152" s="9"/>
      <c r="K152"/>
    </row>
    <row r="153" spans="1:11">
      <c r="A153"/>
      <c r="B153"/>
      <c r="C153"/>
      <c r="D153"/>
      <c r="E153"/>
      <c r="F153" s="9"/>
      <c r="G153" s="9"/>
      <c r="H153" s="9"/>
      <c r="I153" s="9"/>
      <c r="J153" s="9"/>
      <c r="K153"/>
    </row>
    <row r="154" spans="1:11">
      <c r="A154"/>
      <c r="B154"/>
      <c r="C154"/>
      <c r="D154"/>
      <c r="E154"/>
      <c r="F154" s="9"/>
      <c r="G154" s="9"/>
      <c r="H154" s="9"/>
      <c r="I154" s="9"/>
      <c r="J154" s="9"/>
      <c r="K154"/>
    </row>
    <row r="155" spans="1:11">
      <c r="A155"/>
      <c r="B155"/>
      <c r="C155"/>
      <c r="D155"/>
      <c r="E155"/>
      <c r="F155" s="9"/>
      <c r="G155" s="9"/>
      <c r="H155" s="9"/>
      <c r="I155" s="9"/>
      <c r="J155" s="9"/>
      <c r="K155"/>
    </row>
    <row r="156" spans="1:11">
      <c r="A156"/>
      <c r="B156"/>
      <c r="C156"/>
      <c r="D156"/>
      <c r="E156"/>
      <c r="F156" s="9"/>
      <c r="G156" s="9"/>
      <c r="H156" s="9"/>
      <c r="I156" s="9"/>
      <c r="J156" s="9"/>
      <c r="K156"/>
    </row>
    <row r="157" spans="1:11">
      <c r="A157"/>
      <c r="B157"/>
      <c r="C157"/>
      <c r="D157"/>
      <c r="E157"/>
      <c r="F157" s="9"/>
      <c r="G157" s="9"/>
      <c r="H157" s="9"/>
      <c r="I157" s="9"/>
      <c r="J157" s="9"/>
      <c r="K157"/>
    </row>
    <row r="158" spans="1:11">
      <c r="A158"/>
      <c r="B158"/>
      <c r="C158"/>
      <c r="D158"/>
      <c r="E158"/>
      <c r="F158" s="9"/>
      <c r="G158" s="9"/>
      <c r="H158" s="9"/>
      <c r="I158" s="9"/>
      <c r="J158" s="9"/>
      <c r="K158"/>
    </row>
    <row r="159" spans="1:11">
      <c r="A159"/>
      <c r="B159"/>
      <c r="C159"/>
      <c r="D159"/>
      <c r="E159"/>
      <c r="F159" s="9"/>
      <c r="G159" s="9"/>
      <c r="H159" s="9"/>
      <c r="I159" s="9"/>
      <c r="J159" s="9"/>
      <c r="K159"/>
    </row>
    <row r="160" spans="1:11">
      <c r="A160"/>
      <c r="B160"/>
      <c r="C160"/>
      <c r="D160"/>
      <c r="E160"/>
      <c r="F160" s="9"/>
      <c r="G160" s="9"/>
      <c r="H160" s="9"/>
      <c r="I160" s="9"/>
      <c r="J160" s="9"/>
      <c r="K160"/>
    </row>
    <row r="161" spans="1:11">
      <c r="A161"/>
      <c r="B161"/>
      <c r="C161"/>
      <c r="D161"/>
      <c r="E161"/>
      <c r="F161" s="9"/>
      <c r="G161" s="9"/>
      <c r="H161" s="9"/>
      <c r="I161" s="9"/>
      <c r="J161" s="9"/>
      <c r="K161"/>
    </row>
    <row r="162" spans="1:11">
      <c r="A162"/>
      <c r="B162"/>
      <c r="C162"/>
      <c r="D162"/>
      <c r="E162"/>
      <c r="F162" s="9"/>
      <c r="G162" s="9"/>
      <c r="H162" s="9"/>
      <c r="I162" s="9"/>
      <c r="J162" s="9"/>
      <c r="K162"/>
    </row>
    <row r="163" spans="1:11">
      <c r="A163"/>
      <c r="B163"/>
      <c r="C163"/>
      <c r="D163"/>
      <c r="E163"/>
      <c r="F163" s="9"/>
      <c r="G163" s="9"/>
      <c r="H163" s="9"/>
      <c r="I163" s="9"/>
      <c r="J163" s="9"/>
      <c r="K163"/>
    </row>
    <row r="164" spans="1:11">
      <c r="A164"/>
      <c r="B164"/>
      <c r="C164"/>
      <c r="D164"/>
      <c r="E164"/>
      <c r="F164" s="9"/>
      <c r="G164" s="9"/>
      <c r="H164" s="9"/>
      <c r="I164" s="9"/>
      <c r="J164" s="9"/>
      <c r="K164"/>
    </row>
    <row r="165" spans="1:11">
      <c r="A165"/>
      <c r="B165"/>
      <c r="C165"/>
      <c r="D165"/>
      <c r="E165"/>
      <c r="F165" s="9"/>
      <c r="G165" s="9"/>
      <c r="H165" s="9"/>
      <c r="I165" s="9"/>
      <c r="J165" s="9"/>
      <c r="K165"/>
    </row>
    <row r="166" spans="1:11">
      <c r="A166"/>
      <c r="B166"/>
      <c r="C166"/>
      <c r="D166"/>
      <c r="E166"/>
      <c r="F166" s="9"/>
      <c r="G166" s="9"/>
      <c r="H166" s="9"/>
      <c r="I166" s="9"/>
      <c r="J166" s="9"/>
      <c r="K166"/>
    </row>
    <row r="167" spans="1:11">
      <c r="A167"/>
      <c r="B167"/>
      <c r="C167"/>
      <c r="D167"/>
      <c r="E167"/>
      <c r="F167" s="9"/>
      <c r="G167" s="9"/>
      <c r="H167" s="9"/>
      <c r="I167" s="9"/>
      <c r="J167" s="9"/>
      <c r="K167"/>
    </row>
    <row r="168" spans="1:11">
      <c r="A168"/>
      <c r="B168"/>
      <c r="C168"/>
      <c r="D168"/>
      <c r="E168"/>
      <c r="F168" s="9"/>
      <c r="G168" s="9"/>
      <c r="H168" s="9"/>
      <c r="I168" s="9"/>
      <c r="J168" s="9"/>
      <c r="K168"/>
    </row>
    <row r="169" spans="1:11">
      <c r="A169"/>
      <c r="B169"/>
      <c r="C169"/>
      <c r="D169"/>
      <c r="E169"/>
      <c r="F169" s="9"/>
      <c r="G169" s="9"/>
      <c r="H169" s="9"/>
      <c r="I169" s="9"/>
      <c r="J169" s="9"/>
      <c r="K169"/>
    </row>
    <row r="170" spans="1:11">
      <c r="A170"/>
      <c r="B170"/>
      <c r="C170"/>
      <c r="D170"/>
      <c r="E170"/>
      <c r="F170" s="9"/>
      <c r="G170" s="9"/>
      <c r="H170" s="9"/>
      <c r="I170" s="9"/>
      <c r="J170" s="9"/>
      <c r="K170"/>
    </row>
    <row r="171" spans="1:11">
      <c r="A171"/>
      <c r="B171"/>
      <c r="C171"/>
      <c r="D171"/>
      <c r="E171"/>
      <c r="F171" s="9"/>
      <c r="G171" s="9"/>
      <c r="H171" s="9"/>
      <c r="I171" s="9"/>
      <c r="J171" s="9"/>
      <c r="K171"/>
    </row>
    <row r="172" spans="1:11">
      <c r="A172"/>
      <c r="B172"/>
      <c r="C172"/>
      <c r="D172"/>
      <c r="E172"/>
      <c r="F172" s="9"/>
      <c r="G172" s="9"/>
      <c r="H172" s="9"/>
      <c r="I172" s="9"/>
      <c r="J172" s="9"/>
      <c r="K172"/>
    </row>
    <row r="173" spans="1:11">
      <c r="A173"/>
      <c r="B173"/>
      <c r="C173"/>
      <c r="D173"/>
      <c r="E173"/>
      <c r="F173" s="9"/>
      <c r="G173" s="9"/>
      <c r="H173" s="9"/>
      <c r="I173" s="9"/>
      <c r="J173" s="9"/>
      <c r="K173"/>
    </row>
    <row r="174" spans="1:11">
      <c r="A174"/>
      <c r="B174"/>
      <c r="C174"/>
      <c r="D174"/>
      <c r="E174"/>
      <c r="F174" s="9"/>
      <c r="G174" s="9"/>
      <c r="H174" s="9"/>
      <c r="I174" s="9"/>
      <c r="J174" s="9"/>
      <c r="K174"/>
    </row>
    <row r="175" spans="1:11">
      <c r="A175"/>
      <c r="B175"/>
      <c r="C175"/>
      <c r="D175"/>
      <c r="E175"/>
      <c r="F175" s="9"/>
      <c r="G175" s="9"/>
      <c r="H175" s="9"/>
      <c r="I175" s="9"/>
      <c r="J175" s="9"/>
      <c r="K175"/>
    </row>
    <row r="176" spans="1:11">
      <c r="A176"/>
      <c r="B176"/>
      <c r="C176"/>
      <c r="D176"/>
      <c r="E176"/>
      <c r="F176" s="9"/>
      <c r="G176" s="9"/>
      <c r="H176" s="9"/>
      <c r="I176" s="9"/>
      <c r="J176" s="9"/>
      <c r="K176"/>
    </row>
    <row r="177" spans="1:11">
      <c r="A177"/>
      <c r="B177"/>
      <c r="C177"/>
      <c r="D177"/>
      <c r="E177"/>
      <c r="F177" s="9"/>
      <c r="G177" s="9"/>
      <c r="H177" s="9"/>
      <c r="I177" s="9"/>
      <c r="J177" s="9"/>
      <c r="K177"/>
    </row>
    <row r="178" spans="1:11">
      <c r="A178"/>
      <c r="B178"/>
      <c r="C178"/>
      <c r="D178"/>
      <c r="E178"/>
      <c r="F178" s="9"/>
      <c r="G178" s="9"/>
      <c r="H178" s="9"/>
      <c r="I178" s="9"/>
      <c r="J178" s="9"/>
      <c r="K178"/>
    </row>
    <row r="179" spans="1:11">
      <c r="A179"/>
      <c r="B179"/>
      <c r="C179"/>
      <c r="D179"/>
      <c r="E179"/>
      <c r="F179" s="9"/>
      <c r="G179" s="9"/>
      <c r="H179" s="9"/>
      <c r="I179" s="9"/>
      <c r="J179" s="9"/>
      <c r="K179"/>
    </row>
    <row r="180" spans="1:11">
      <c r="A180"/>
      <c r="B180"/>
      <c r="C180"/>
      <c r="D180"/>
      <c r="E180"/>
      <c r="F180" s="9"/>
      <c r="G180" s="9"/>
      <c r="H180" s="9"/>
      <c r="I180" s="9"/>
      <c r="J180" s="9"/>
      <c r="K180"/>
    </row>
    <row r="181" spans="1:11">
      <c r="A181"/>
      <c r="B181"/>
      <c r="C181"/>
      <c r="D181"/>
      <c r="E181"/>
      <c r="F181" s="9"/>
      <c r="G181" s="9"/>
      <c r="H181" s="9"/>
      <c r="I181" s="9"/>
      <c r="J181" s="9"/>
      <c r="K181"/>
    </row>
    <row r="182" spans="1:11">
      <c r="A182"/>
      <c r="B182"/>
      <c r="C182"/>
      <c r="D182"/>
      <c r="E182"/>
      <c r="F182" s="9"/>
      <c r="G182" s="9"/>
      <c r="H182" s="9"/>
      <c r="I182" s="9"/>
      <c r="J182" s="9"/>
      <c r="K182"/>
    </row>
    <row r="183" spans="1:11">
      <c r="A183"/>
      <c r="B183"/>
      <c r="C183"/>
      <c r="D183"/>
      <c r="E183"/>
      <c r="F183" s="9"/>
      <c r="G183" s="9"/>
      <c r="H183" s="9"/>
      <c r="I183" s="9"/>
      <c r="J183" s="9"/>
      <c r="K183"/>
    </row>
    <row r="184" spans="1:11">
      <c r="A184"/>
      <c r="B184"/>
      <c r="C184"/>
      <c r="D184"/>
      <c r="E184"/>
      <c r="F184" s="9"/>
      <c r="G184" s="9"/>
      <c r="H184" s="9"/>
      <c r="I184" s="9"/>
      <c r="J184" s="9"/>
      <c r="K184"/>
    </row>
    <row r="185" spans="1:11">
      <c r="A185"/>
      <c r="B185"/>
      <c r="C185"/>
      <c r="D185"/>
      <c r="E185"/>
      <c r="F185" s="9"/>
      <c r="G185" s="9"/>
      <c r="H185" s="9"/>
      <c r="I185" s="9"/>
      <c r="J185" s="9"/>
      <c r="K185"/>
    </row>
    <row r="186" spans="1:11">
      <c r="A186"/>
      <c r="B186"/>
      <c r="C186"/>
      <c r="D186"/>
      <c r="E186"/>
      <c r="F186" s="9"/>
      <c r="G186" s="9"/>
      <c r="H186" s="9"/>
      <c r="I186" s="9"/>
      <c r="J186" s="9"/>
      <c r="K186"/>
    </row>
    <row r="187" spans="1:11">
      <c r="A187"/>
      <c r="B187"/>
      <c r="C187"/>
      <c r="D187"/>
      <c r="E187"/>
      <c r="F187" s="9"/>
      <c r="G187" s="9"/>
      <c r="H187" s="9"/>
      <c r="I187" s="9"/>
      <c r="J187" s="9"/>
      <c r="K187"/>
    </row>
    <row r="188" spans="1:11">
      <c r="A188"/>
      <c r="B188"/>
      <c r="C188"/>
      <c r="D188"/>
      <c r="E188"/>
      <c r="F188" s="9"/>
      <c r="G188" s="9"/>
      <c r="H188" s="9"/>
      <c r="I188" s="9"/>
      <c r="J188" s="9"/>
      <c r="K188"/>
    </row>
    <row r="189" spans="1:11">
      <c r="A189"/>
      <c r="B189"/>
      <c r="C189"/>
      <c r="D189"/>
      <c r="E189"/>
      <c r="F189" s="9"/>
      <c r="G189" s="9"/>
      <c r="H189" s="9"/>
      <c r="I189" s="9"/>
      <c r="J189" s="9"/>
      <c r="K189"/>
    </row>
    <row r="190" spans="1:11">
      <c r="A190"/>
      <c r="B190"/>
      <c r="C190"/>
      <c r="D190"/>
      <c r="E190"/>
      <c r="F190" s="9"/>
      <c r="G190" s="9"/>
      <c r="H190" s="9"/>
      <c r="I190" s="9"/>
      <c r="J190" s="9"/>
      <c r="K190"/>
    </row>
    <row r="191" spans="1:11">
      <c r="A191"/>
      <c r="B191"/>
      <c r="C191"/>
      <c r="D191"/>
      <c r="E191"/>
      <c r="F191" s="9"/>
      <c r="G191" s="9"/>
      <c r="H191" s="9"/>
      <c r="I191" s="9"/>
      <c r="J191" s="9"/>
      <c r="K191"/>
    </row>
    <row r="192" spans="1:11">
      <c r="A192"/>
      <c r="B192"/>
      <c r="C192"/>
      <c r="D192"/>
      <c r="E192"/>
      <c r="F192" s="9"/>
      <c r="G192" s="9"/>
      <c r="H192" s="9"/>
      <c r="I192" s="9"/>
      <c r="J192" s="9"/>
      <c r="K192"/>
    </row>
    <row r="193" spans="1:11">
      <c r="A193"/>
      <c r="B193"/>
      <c r="C193"/>
      <c r="D193"/>
      <c r="E193"/>
      <c r="F193" s="9"/>
      <c r="G193" s="9"/>
      <c r="H193" s="9"/>
      <c r="I193" s="9"/>
      <c r="J193" s="9"/>
      <c r="K193"/>
    </row>
    <row r="194" spans="1:11">
      <c r="A194"/>
      <c r="B194"/>
      <c r="C194"/>
      <c r="D194"/>
      <c r="E194"/>
      <c r="F194" s="9"/>
      <c r="G194" s="9"/>
      <c r="H194" s="9"/>
      <c r="I194" s="9"/>
      <c r="J194" s="9"/>
      <c r="K194"/>
    </row>
    <row r="195" spans="1:11">
      <c r="A195"/>
      <c r="B195"/>
      <c r="C195"/>
      <c r="D195"/>
      <c r="E195"/>
      <c r="F195" s="9"/>
      <c r="G195" s="9"/>
      <c r="H195" s="9"/>
      <c r="I195" s="9"/>
      <c r="J195" s="9"/>
      <c r="K195"/>
    </row>
    <row r="196" spans="1:11">
      <c r="A196"/>
      <c r="B196"/>
      <c r="C196"/>
      <c r="D196"/>
      <c r="E196"/>
      <c r="F196" s="9"/>
      <c r="G196" s="9"/>
      <c r="H196" s="9"/>
      <c r="I196" s="9"/>
      <c r="J196" s="9"/>
      <c r="K196"/>
    </row>
    <row r="197" spans="1:11">
      <c r="A197"/>
      <c r="B197"/>
      <c r="C197"/>
      <c r="D197"/>
      <c r="E197"/>
      <c r="F197" s="9"/>
      <c r="G197" s="9"/>
      <c r="H197" s="9"/>
      <c r="I197" s="9"/>
      <c r="J197" s="9"/>
      <c r="K197"/>
    </row>
    <row r="198" spans="1:11">
      <c r="A198"/>
      <c r="B198"/>
      <c r="C198"/>
      <c r="D198"/>
      <c r="E198"/>
      <c r="F198" s="9"/>
      <c r="G198" s="9"/>
      <c r="H198" s="9"/>
      <c r="I198" s="9"/>
      <c r="J198" s="9"/>
      <c r="K198"/>
    </row>
    <row r="199" spans="1:11">
      <c r="A199"/>
      <c r="B199"/>
      <c r="C199"/>
      <c r="D199"/>
      <c r="E199"/>
      <c r="F199" s="9"/>
      <c r="G199" s="9"/>
      <c r="H199" s="9"/>
      <c r="I199" s="9"/>
      <c r="J199" s="9"/>
      <c r="K199"/>
    </row>
    <row r="200" spans="1:11">
      <c r="A200"/>
      <c r="B200"/>
      <c r="C200"/>
      <c r="D200"/>
      <c r="E200"/>
      <c r="F200" s="9"/>
      <c r="G200" s="9"/>
      <c r="H200" s="9"/>
      <c r="I200" s="9"/>
      <c r="J200" s="9"/>
      <c r="K200"/>
    </row>
    <row r="201" spans="1:11">
      <c r="A201"/>
      <c r="B201"/>
      <c r="C201"/>
      <c r="D201"/>
      <c r="E201"/>
      <c r="F201" s="9"/>
      <c r="G201" s="9"/>
      <c r="H201" s="9"/>
      <c r="I201" s="9"/>
      <c r="J201" s="9"/>
      <c r="K201"/>
    </row>
    <row r="202" spans="1:11">
      <c r="A202"/>
      <c r="B202"/>
      <c r="C202"/>
      <c r="D202"/>
      <c r="E202"/>
      <c r="F202" s="9"/>
      <c r="G202" s="9"/>
      <c r="H202" s="9"/>
      <c r="I202" s="9"/>
      <c r="J202" s="9"/>
      <c r="K202"/>
    </row>
    <row r="203" spans="1:11">
      <c r="A203"/>
      <c r="B203"/>
      <c r="C203"/>
      <c r="D203"/>
      <c r="E203"/>
      <c r="F203" s="9"/>
      <c r="G203" s="9"/>
      <c r="H203" s="9"/>
      <c r="I203" s="9"/>
      <c r="J203" s="9"/>
      <c r="K203"/>
    </row>
    <row r="204" spans="1:11">
      <c r="A204"/>
      <c r="B204"/>
      <c r="C204"/>
      <c r="D204"/>
      <c r="E204"/>
      <c r="F204" s="9"/>
      <c r="G204" s="9"/>
      <c r="H204" s="9"/>
      <c r="I204" s="9"/>
      <c r="J204" s="9"/>
      <c r="K204"/>
    </row>
    <row r="205" spans="1:11">
      <c r="A205"/>
      <c r="B205"/>
      <c r="C205"/>
      <c r="D205"/>
      <c r="E205"/>
      <c r="F205" s="9"/>
      <c r="G205" s="9"/>
      <c r="H205" s="9"/>
      <c r="I205" s="9"/>
      <c r="J205" s="9"/>
      <c r="K205"/>
    </row>
    <row r="206" spans="1:11">
      <c r="A206"/>
      <c r="B206"/>
      <c r="C206"/>
      <c r="D206"/>
      <c r="E206"/>
      <c r="F206" s="9"/>
      <c r="G206" s="9"/>
      <c r="H206" s="9"/>
      <c r="I206" s="9"/>
      <c r="J206" s="9"/>
      <c r="K206"/>
    </row>
    <row r="207" spans="1:11">
      <c r="A207"/>
      <c r="B207"/>
      <c r="C207"/>
      <c r="D207"/>
      <c r="E207"/>
      <c r="F207" s="9"/>
      <c r="G207" s="9"/>
      <c r="H207" s="9"/>
      <c r="I207" s="9"/>
      <c r="J207" s="9"/>
      <c r="K207"/>
    </row>
    <row r="208" spans="1:11">
      <c r="A208"/>
      <c r="B208"/>
      <c r="C208"/>
      <c r="D208"/>
      <c r="E208"/>
      <c r="F208" s="9"/>
      <c r="G208" s="9"/>
      <c r="H208" s="9"/>
      <c r="I208" s="9"/>
      <c r="J208" s="9"/>
      <c r="K208"/>
    </row>
    <row r="209" spans="1:11">
      <c r="A209"/>
      <c r="B209"/>
      <c r="C209"/>
      <c r="D209"/>
      <c r="E209"/>
      <c r="F209" s="9"/>
      <c r="G209" s="9"/>
      <c r="H209" s="9"/>
      <c r="I209" s="9"/>
      <c r="J209" s="9"/>
      <c r="K209"/>
    </row>
    <row r="210" spans="1:11">
      <c r="A210"/>
      <c r="B210"/>
      <c r="C210"/>
      <c r="D210"/>
      <c r="E210"/>
      <c r="F210" s="9"/>
      <c r="G210" s="9"/>
      <c r="H210" s="9"/>
      <c r="I210" s="9"/>
      <c r="J210" s="9"/>
      <c r="K210"/>
    </row>
    <row r="211" spans="1:11">
      <c r="A211"/>
      <c r="B211"/>
      <c r="C211"/>
      <c r="D211"/>
      <c r="E211"/>
      <c r="F211" s="9"/>
      <c r="G211" s="9"/>
      <c r="H211" s="9"/>
      <c r="I211" s="9"/>
      <c r="J211" s="9"/>
      <c r="K211"/>
    </row>
    <row r="212" spans="1:11">
      <c r="A212"/>
      <c r="B212"/>
      <c r="C212"/>
      <c r="D212"/>
      <c r="E212"/>
      <c r="F212" s="9"/>
      <c r="G212" s="9"/>
      <c r="H212" s="9"/>
      <c r="I212" s="9"/>
      <c r="J212" s="9"/>
      <c r="K2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May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</dc:creator>
  <cp:lastModifiedBy>admin</cp:lastModifiedBy>
  <cp:lastPrinted>2015-06-03T07:37:13Z</cp:lastPrinted>
  <dcterms:created xsi:type="dcterms:W3CDTF">2009-06-09T07:13:51Z</dcterms:created>
  <dcterms:modified xsi:type="dcterms:W3CDTF">2019-06-03T07:06:48Z</dcterms:modified>
</cp:coreProperties>
</file>