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115" windowHeight="7815" activeTab="6"/>
  </bookViews>
  <sheets>
    <sheet name="Jan2019" sheetId="24" r:id="rId1"/>
    <sheet name="Feb2019" sheetId="25" r:id="rId2"/>
    <sheet name="Mar2019" sheetId="26" r:id="rId3"/>
    <sheet name="April2019" sheetId="27" r:id="rId4"/>
    <sheet name="May2019" sheetId="28" r:id="rId5"/>
    <sheet name="June2019" sheetId="29" r:id="rId6"/>
    <sheet name="July" sheetId="30" r:id="rId7"/>
  </sheets>
  <definedNames>
    <definedName name="_xlnm.Print_Area" localSheetId="3">April2019!$A$1:$W$21</definedName>
    <definedName name="_xlnm.Print_Area" localSheetId="1">'Feb2019'!$A$1:$X$20</definedName>
    <definedName name="_xlnm.Print_Area" localSheetId="6">July!$A$1:$T$20</definedName>
    <definedName name="_xlnm.Print_Area" localSheetId="5">June2019!$A$1:$W$21</definedName>
    <definedName name="_xlnm.Print_Area" localSheetId="2">'Mar2019'!$A$1:$T$19</definedName>
    <definedName name="_xlnm.Print_Area" localSheetId="4">'May2019'!$A$1:$X$23</definedName>
  </definedNames>
  <calcPr calcId="124519"/>
</workbook>
</file>

<file path=xl/calcChain.xml><?xml version="1.0" encoding="utf-8"?>
<calcChain xmlns="http://schemas.openxmlformats.org/spreadsheetml/2006/main">
  <c r="V16" i="30"/>
  <c r="V19" s="1"/>
  <c r="V15"/>
  <c r="T15"/>
  <c r="T16" s="1"/>
  <c r="T19" s="1"/>
  <c r="S15"/>
  <c r="S16" s="1"/>
  <c r="S19" s="1"/>
  <c r="R15"/>
  <c r="R16" s="1"/>
  <c r="R19" s="1"/>
  <c r="Q15"/>
  <c r="P15"/>
  <c r="P16" s="1"/>
  <c r="P19" s="1"/>
  <c r="N15"/>
  <c r="L15"/>
  <c r="K15"/>
  <c r="J15"/>
  <c r="J16" s="1"/>
  <c r="J19" s="1"/>
  <c r="H15"/>
  <c r="G15"/>
  <c r="O14"/>
  <c r="M14"/>
  <c r="I14"/>
  <c r="O13"/>
  <c r="M13"/>
  <c r="I13"/>
  <c r="O12"/>
  <c r="M12"/>
  <c r="I12"/>
  <c r="O11"/>
  <c r="M11"/>
  <c r="I11"/>
  <c r="O10"/>
  <c r="M10"/>
  <c r="I10"/>
  <c r="O9"/>
  <c r="M9"/>
  <c r="I9"/>
  <c r="A9"/>
  <c r="A10" s="1"/>
  <c r="A11" s="1"/>
  <c r="A12" s="1"/>
  <c r="A13" s="1"/>
  <c r="A14" s="1"/>
  <c r="O8"/>
  <c r="O15" s="1"/>
  <c r="M8"/>
  <c r="M15" s="1"/>
  <c r="I8"/>
  <c r="I15" s="1"/>
  <c r="V15" i="29"/>
  <c r="V16" s="1"/>
  <c r="V19" s="1"/>
  <c r="T15"/>
  <c r="T16" s="1"/>
  <c r="T19" s="1"/>
  <c r="S15"/>
  <c r="S16" s="1"/>
  <c r="S19" s="1"/>
  <c r="R15"/>
  <c r="R16" s="1"/>
  <c r="R19" s="1"/>
  <c r="Q15"/>
  <c r="P15"/>
  <c r="N15"/>
  <c r="L15"/>
  <c r="K15"/>
  <c r="J15"/>
  <c r="H15"/>
  <c r="G15"/>
  <c r="O14"/>
  <c r="M14"/>
  <c r="I14"/>
  <c r="O13"/>
  <c r="M13"/>
  <c r="I13"/>
  <c r="O12"/>
  <c r="M12"/>
  <c r="I12"/>
  <c r="O11"/>
  <c r="M11"/>
  <c r="I11"/>
  <c r="O10"/>
  <c r="M10"/>
  <c r="I10"/>
  <c r="O9"/>
  <c r="M9"/>
  <c r="I9"/>
  <c r="A9"/>
  <c r="A10" s="1"/>
  <c r="A11" s="1"/>
  <c r="A12" s="1"/>
  <c r="A13" s="1"/>
  <c r="A14" s="1"/>
  <c r="O8"/>
  <c r="M8"/>
  <c r="I8"/>
  <c r="O14" i="28"/>
  <c r="O13"/>
  <c r="O12"/>
  <c r="O11"/>
  <c r="O10"/>
  <c r="O9"/>
  <c r="O8"/>
  <c r="V16"/>
  <c r="V19" s="1"/>
  <c r="S16"/>
  <c r="S19" s="1"/>
  <c r="V15"/>
  <c r="T15"/>
  <c r="T16" s="1"/>
  <c r="T19" s="1"/>
  <c r="S15"/>
  <c r="R15"/>
  <c r="R16" s="1"/>
  <c r="R19" s="1"/>
  <c r="Q15"/>
  <c r="P15"/>
  <c r="P16" s="1"/>
  <c r="P19" s="1"/>
  <c r="N15"/>
  <c r="L15"/>
  <c r="K15"/>
  <c r="J15"/>
  <c r="H15"/>
  <c r="G15"/>
  <c r="M14"/>
  <c r="I14"/>
  <c r="M13"/>
  <c r="I13"/>
  <c r="M12"/>
  <c r="I12"/>
  <c r="M11"/>
  <c r="I11"/>
  <c r="M10"/>
  <c r="I10"/>
  <c r="M9"/>
  <c r="I9"/>
  <c r="A9"/>
  <c r="A10" s="1"/>
  <c r="A11" s="1"/>
  <c r="A12" s="1"/>
  <c r="A13" s="1"/>
  <c r="A14" s="1"/>
  <c r="M8"/>
  <c r="I8"/>
  <c r="I15" s="1"/>
  <c r="T16" i="27"/>
  <c r="T19" s="1"/>
  <c r="R16"/>
  <c r="R19" s="1"/>
  <c r="V15"/>
  <c r="V16" s="1"/>
  <c r="V19" s="1"/>
  <c r="T15"/>
  <c r="S15"/>
  <c r="S16" s="1"/>
  <c r="S19" s="1"/>
  <c r="R15"/>
  <c r="Q15"/>
  <c r="P15"/>
  <c r="P16" s="1"/>
  <c r="P19" s="1"/>
  <c r="O15"/>
  <c r="N16" s="1"/>
  <c r="N19" s="1"/>
  <c r="N15"/>
  <c r="L15"/>
  <c r="K15"/>
  <c r="J15"/>
  <c r="I15"/>
  <c r="H15"/>
  <c r="G15"/>
  <c r="O14"/>
  <c r="M14"/>
  <c r="I14"/>
  <c r="O13"/>
  <c r="M13"/>
  <c r="I13"/>
  <c r="O12"/>
  <c r="M12"/>
  <c r="I12"/>
  <c r="O11"/>
  <c r="M11"/>
  <c r="I11"/>
  <c r="O10"/>
  <c r="M10"/>
  <c r="I10"/>
  <c r="O9"/>
  <c r="M9"/>
  <c r="I9"/>
  <c r="A9"/>
  <c r="A10" s="1"/>
  <c r="A11" s="1"/>
  <c r="A12" s="1"/>
  <c r="A13" s="1"/>
  <c r="A14" s="1"/>
  <c r="O8"/>
  <c r="M8"/>
  <c r="I8"/>
  <c r="V15" i="26"/>
  <c r="V16" s="1"/>
  <c r="V19" s="1"/>
  <c r="T15"/>
  <c r="T16" s="1"/>
  <c r="T19" s="1"/>
  <c r="S15"/>
  <c r="S16" s="1"/>
  <c r="S19" s="1"/>
  <c r="R15"/>
  <c r="R16" s="1"/>
  <c r="R19" s="1"/>
  <c r="Q15"/>
  <c r="P15"/>
  <c r="P16" s="1"/>
  <c r="P19" s="1"/>
  <c r="N15"/>
  <c r="L15"/>
  <c r="K15"/>
  <c r="J15"/>
  <c r="J16" s="1"/>
  <c r="J19" s="1"/>
  <c r="H15"/>
  <c r="G15"/>
  <c r="O14"/>
  <c r="M14"/>
  <c r="I14"/>
  <c r="O13"/>
  <c r="M13"/>
  <c r="I13"/>
  <c r="O12"/>
  <c r="M12"/>
  <c r="I12"/>
  <c r="O11"/>
  <c r="M11"/>
  <c r="I11"/>
  <c r="O10"/>
  <c r="M10"/>
  <c r="I10"/>
  <c r="O9"/>
  <c r="M9"/>
  <c r="I9"/>
  <c r="A9"/>
  <c r="A10" s="1"/>
  <c r="A11" s="1"/>
  <c r="A12" s="1"/>
  <c r="A13" s="1"/>
  <c r="A14" s="1"/>
  <c r="O8"/>
  <c r="O15" s="1"/>
  <c r="M8"/>
  <c r="I8"/>
  <c r="I15" s="1"/>
  <c r="S11" i="25"/>
  <c r="N16" i="30" l="1"/>
  <c r="N19" s="1"/>
  <c r="I15" i="29"/>
  <c r="O15"/>
  <c r="J16"/>
  <c r="J19" s="1"/>
  <c r="P16"/>
  <c r="P19" s="1"/>
  <c r="M15"/>
  <c r="N16"/>
  <c r="N19" s="1"/>
  <c r="O15" i="28"/>
  <c r="M15"/>
  <c r="J16"/>
  <c r="J19" s="1"/>
  <c r="N16"/>
  <c r="N19" s="1"/>
  <c r="M15" i="27"/>
  <c r="J16"/>
  <c r="J19" s="1"/>
  <c r="M15" i="26"/>
  <c r="N16"/>
  <c r="N19" s="1"/>
  <c r="S15" i="25"/>
  <c r="S16" s="1"/>
  <c r="S19" s="1"/>
  <c r="S10"/>
  <c r="W15"/>
  <c r="W16" s="1"/>
  <c r="W19" s="1"/>
  <c r="U15"/>
  <c r="U16" s="1"/>
  <c r="U19" s="1"/>
  <c r="T15"/>
  <c r="T16" s="1"/>
  <c r="T19" s="1"/>
  <c r="R15"/>
  <c r="R16" s="1"/>
  <c r="R19" s="1"/>
  <c r="Q15"/>
  <c r="P16" s="1"/>
  <c r="P19" s="1"/>
  <c r="P15"/>
  <c r="N15"/>
  <c r="L15"/>
  <c r="K15"/>
  <c r="J15"/>
  <c r="I15"/>
  <c r="H15"/>
  <c r="G15"/>
  <c r="O14"/>
  <c r="M14"/>
  <c r="I14"/>
  <c r="O13"/>
  <c r="M13"/>
  <c r="I13"/>
  <c r="O12"/>
  <c r="M12"/>
  <c r="I12"/>
  <c r="O11"/>
  <c r="M11"/>
  <c r="I11"/>
  <c r="O10"/>
  <c r="M10"/>
  <c r="I10"/>
  <c r="O9"/>
  <c r="M9"/>
  <c r="I9"/>
  <c r="A9"/>
  <c r="A10" s="1"/>
  <c r="A11" s="1"/>
  <c r="A12" s="1"/>
  <c r="A13" s="1"/>
  <c r="A14" s="1"/>
  <c r="O8"/>
  <c r="M8"/>
  <c r="I8"/>
  <c r="W15" i="24"/>
  <c r="W16" s="1"/>
  <c r="W19" s="1"/>
  <c r="U15"/>
  <c r="U16" s="1"/>
  <c r="U19" s="1"/>
  <c r="T15"/>
  <c r="T16" s="1"/>
  <c r="T19" s="1"/>
  <c r="S15"/>
  <c r="S16" s="1"/>
  <c r="S19" s="1"/>
  <c r="R15"/>
  <c r="R16" s="1"/>
  <c r="R19" s="1"/>
  <c r="Q15"/>
  <c r="P15"/>
  <c r="P16" s="1"/>
  <c r="P19" s="1"/>
  <c r="N15"/>
  <c r="N16" s="1"/>
  <c r="N19" s="1"/>
  <c r="L15"/>
  <c r="K15"/>
  <c r="J15"/>
  <c r="J16" s="1"/>
  <c r="J19" s="1"/>
  <c r="H15"/>
  <c r="G15"/>
  <c r="O14"/>
  <c r="M14"/>
  <c r="I14"/>
  <c r="O13"/>
  <c r="M13"/>
  <c r="I13"/>
  <c r="O12"/>
  <c r="M12"/>
  <c r="I12"/>
  <c r="O11"/>
  <c r="M11"/>
  <c r="I11"/>
  <c r="O10"/>
  <c r="M10"/>
  <c r="I10"/>
  <c r="O9"/>
  <c r="M9"/>
  <c r="I9"/>
  <c r="A9"/>
  <c r="A10" s="1"/>
  <c r="A11" s="1"/>
  <c r="A12" s="1"/>
  <c r="A13" s="1"/>
  <c r="A14" s="1"/>
  <c r="O8"/>
  <c r="O15" s="1"/>
  <c r="M8"/>
  <c r="M15" s="1"/>
  <c r="I8"/>
  <c r="I15" s="1"/>
  <c r="O15" i="25" l="1"/>
  <c r="N16"/>
  <c r="N19" s="1"/>
  <c r="M15"/>
  <c r="J16"/>
  <c r="J19" s="1"/>
</calcChain>
</file>

<file path=xl/sharedStrings.xml><?xml version="1.0" encoding="utf-8"?>
<sst xmlns="http://schemas.openxmlformats.org/spreadsheetml/2006/main" count="387" uniqueCount="66">
  <si>
    <t>CO. NAME:</t>
  </si>
  <si>
    <t>Summary of Contribution</t>
  </si>
  <si>
    <t>NAME OF EMPLOYEES</t>
  </si>
  <si>
    <t>Tin #</t>
  </si>
  <si>
    <t>SSS no</t>
  </si>
  <si>
    <t>Philhealth No</t>
  </si>
  <si>
    <t>Pagibig No.</t>
  </si>
  <si>
    <t>Payroll Period</t>
  </si>
  <si>
    <t>TOTAL SALARY</t>
  </si>
  <si>
    <t>SSS Contribution</t>
  </si>
  <si>
    <t>Philhealth Contribution</t>
  </si>
  <si>
    <t>Pag-ibig Contribution</t>
  </si>
  <si>
    <t>W-Tax</t>
  </si>
  <si>
    <t>Security Bank</t>
  </si>
  <si>
    <t>SSS LOAN</t>
  </si>
  <si>
    <t>HDMF LOAN</t>
  </si>
  <si>
    <t>PAG-IBIG LOAN</t>
  </si>
  <si>
    <t>EE</t>
  </si>
  <si>
    <t>ER</t>
  </si>
  <si>
    <t>EC</t>
  </si>
  <si>
    <t>TOTAL EMPLOYER</t>
  </si>
  <si>
    <t>Biarcal, Ronald Glenn</t>
  </si>
  <si>
    <t>287-595-094-000</t>
  </si>
  <si>
    <t>33-5502363-2</t>
  </si>
  <si>
    <t>1020-0011-2829</t>
  </si>
  <si>
    <t>Dino, Joyce</t>
  </si>
  <si>
    <t>911-781-792-000</t>
  </si>
  <si>
    <t>33-1682709-7</t>
  </si>
  <si>
    <t>1905-1849-8219</t>
  </si>
  <si>
    <t>Sosa, Anna Marie</t>
  </si>
  <si>
    <t>251-082-482-000</t>
  </si>
  <si>
    <t>33-1124237-3</t>
  </si>
  <si>
    <t>0305-0578-0662</t>
  </si>
  <si>
    <t>Sanchez, Angelo</t>
  </si>
  <si>
    <t>177-845-809-000</t>
  </si>
  <si>
    <t>33-2020078-1</t>
  </si>
  <si>
    <t>1020-0011-2241</t>
  </si>
  <si>
    <t>TOTAL</t>
  </si>
  <si>
    <t>ADD: PENALTY</t>
  </si>
  <si>
    <t>LESS: OVER PAYMENT</t>
  </si>
  <si>
    <t>TOTAL AMOUNT TO BE REMITTED</t>
  </si>
  <si>
    <t xml:space="preserve"> </t>
  </si>
  <si>
    <t>COMPANY LOAN</t>
  </si>
  <si>
    <t>Briones,Christian Joy</t>
  </si>
  <si>
    <t>287-725-977-000</t>
  </si>
  <si>
    <t>34-1095975-1</t>
  </si>
  <si>
    <t>1210-6749-0595</t>
  </si>
  <si>
    <t>Feb 11-25</t>
  </si>
  <si>
    <t>Cahilig,Benzen</t>
  </si>
  <si>
    <t>Pantoja,Nancy</t>
  </si>
  <si>
    <t>Nov 26-Dec 10</t>
  </si>
  <si>
    <t>Dec 11-25</t>
  </si>
  <si>
    <t>April 11-25</t>
  </si>
  <si>
    <t>Dec 26-Feb 10</t>
  </si>
  <si>
    <t>For the Month Ended Feb 2019</t>
  </si>
  <si>
    <t>Feb 26-Mar 10</t>
  </si>
  <si>
    <t>Mar 11-25</t>
  </si>
  <si>
    <t>Mar 26-April 10</t>
  </si>
  <si>
    <t>For the Month Ended April 2019</t>
  </si>
  <si>
    <t>For the Month Ended Jan 2018</t>
  </si>
  <si>
    <t>For the Month Ended Mar 2019</t>
  </si>
  <si>
    <t>For the Month Ended May 2019</t>
  </si>
  <si>
    <t>April 26-May 10</t>
  </si>
  <si>
    <t>May 11-25</t>
  </si>
  <si>
    <t>For the Month Ended June 2019</t>
  </si>
  <si>
    <t>For the Month Ended July 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</si>
</sst>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62">
    <xf numFmtId="0" fontId="0" fillId="0" borderId="0" xfId="0"/>
    <xf numFmtId="0" fontId="1" fillId="0" borderId="0" xfId="1"/>
    <xf numFmtId="0" fontId="4" fillId="0" borderId="0" xfId="1" applyFont="1" applyFill="1"/>
    <xf numFmtId="0" fontId="3" fillId="0" borderId="0" xfId="1" applyFont="1" applyFill="1"/>
    <xf numFmtId="0" fontId="6" fillId="0" borderId="0" xfId="1" applyFont="1" applyFill="1"/>
    <xf numFmtId="0" fontId="5" fillId="0" borderId="0" xfId="1" applyFont="1"/>
    <xf numFmtId="0" fontId="7" fillId="0" borderId="0" xfId="0" applyFont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12" fontId="1" fillId="0" borderId="2" xfId="1" applyNumberFormat="1" applyFont="1" applyFill="1" applyBorder="1" applyAlignment="1"/>
    <xf numFmtId="12" fontId="1" fillId="0" borderId="2" xfId="1" applyNumberFormat="1" applyFont="1" applyFill="1" applyBorder="1" applyAlignment="1">
      <alignment horizontal="center"/>
    </xf>
    <xf numFmtId="43" fontId="8" fillId="0" borderId="2" xfId="2" applyFont="1" applyFill="1" applyBorder="1" applyAlignment="1">
      <alignment horizontal="center"/>
    </xf>
    <xf numFmtId="43" fontId="9" fillId="0" borderId="2" xfId="2" applyFont="1" applyFill="1" applyBorder="1"/>
    <xf numFmtId="43" fontId="1" fillId="0" borderId="2" xfId="2" applyFont="1" applyFill="1" applyBorder="1"/>
    <xf numFmtId="43" fontId="1" fillId="0" borderId="2" xfId="2" applyFont="1" applyFill="1" applyBorder="1" applyAlignment="1">
      <alignment horizontal="right" vertical="center"/>
    </xf>
    <xf numFmtId="0" fontId="1" fillId="0" borderId="10" xfId="1" applyFont="1" applyFill="1" applyBorder="1"/>
    <xf numFmtId="0" fontId="1" fillId="3" borderId="2" xfId="0" applyFont="1" applyFill="1" applyBorder="1" applyProtection="1">
      <protection locked="0"/>
    </xf>
    <xf numFmtId="2" fontId="1" fillId="3" borderId="2" xfId="0" quotePrefix="1" applyNumberFormat="1" applyFont="1" applyFill="1" applyBorder="1" applyAlignment="1">
      <alignment horizontal="center"/>
    </xf>
    <xf numFmtId="43" fontId="1" fillId="0" borderId="10" xfId="2" applyFont="1" applyFill="1" applyBorder="1"/>
    <xf numFmtId="0" fontId="1" fillId="0" borderId="7" xfId="1" applyFont="1" applyFill="1" applyBorder="1"/>
    <xf numFmtId="0" fontId="1" fillId="0" borderId="7" xfId="1" applyFont="1" applyFill="1" applyBorder="1" applyAlignment="1">
      <alignment horizontal="center"/>
    </xf>
    <xf numFmtId="12" fontId="1" fillId="0" borderId="7" xfId="1" applyNumberFormat="1" applyFont="1" applyFill="1" applyBorder="1" applyAlignment="1"/>
    <xf numFmtId="0" fontId="1" fillId="0" borderId="11" xfId="1" applyFont="1" applyFill="1" applyBorder="1"/>
    <xf numFmtId="0" fontId="9" fillId="0" borderId="4" xfId="1" applyFont="1" applyFill="1" applyBorder="1"/>
    <xf numFmtId="0" fontId="9" fillId="0" borderId="6" xfId="1" applyFont="1" applyFill="1" applyBorder="1"/>
    <xf numFmtId="43" fontId="9" fillId="0" borderId="6" xfId="1" applyNumberFormat="1" applyFont="1" applyFill="1" applyBorder="1"/>
    <xf numFmtId="43" fontId="9" fillId="0" borderId="6" xfId="2" applyFont="1" applyFill="1" applyBorder="1"/>
    <xf numFmtId="43" fontId="9" fillId="0" borderId="12" xfId="2" applyFont="1" applyFill="1" applyBorder="1"/>
    <xf numFmtId="0" fontId="1" fillId="0" borderId="0" xfId="1" applyFont="1"/>
    <xf numFmtId="0" fontId="9" fillId="0" borderId="0" xfId="1" applyFont="1" applyFill="1"/>
    <xf numFmtId="43" fontId="9" fillId="0" borderId="0" xfId="1" applyNumberFormat="1" applyFont="1" applyFill="1" applyBorder="1"/>
    <xf numFmtId="43" fontId="1" fillId="0" borderId="0" xfId="1" applyNumberFormat="1" applyFont="1" applyFill="1" applyBorder="1"/>
    <xf numFmtId="43" fontId="9" fillId="0" borderId="0" xfId="2" applyFont="1" applyFill="1" applyBorder="1"/>
    <xf numFmtId="0" fontId="1" fillId="0" borderId="0" xfId="1" applyFont="1" applyFill="1" applyBorder="1"/>
    <xf numFmtId="43" fontId="1" fillId="0" borderId="0" xfId="2" applyFont="1" applyFill="1" applyBorder="1"/>
    <xf numFmtId="43" fontId="9" fillId="0" borderId="5" xfId="1" applyNumberFormat="1" applyFont="1" applyFill="1" applyBorder="1"/>
    <xf numFmtId="0" fontId="10" fillId="0" borderId="0" xfId="0" applyFont="1"/>
    <xf numFmtId="0" fontId="1" fillId="2" borderId="2" xfId="1" applyFont="1" applyFill="1" applyBorder="1" applyAlignment="1">
      <alignment horizontal="center" vertical="center" wrapText="1"/>
    </xf>
    <xf numFmtId="14" fontId="1" fillId="2" borderId="2" xfId="1" applyNumberFormat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13" xfId="1" applyFont="1" applyFill="1" applyBorder="1"/>
    <xf numFmtId="43" fontId="1" fillId="0" borderId="7" xfId="2" applyFont="1" applyFill="1" applyBorder="1"/>
    <xf numFmtId="43" fontId="9" fillId="0" borderId="7" xfId="2" applyFont="1" applyFill="1" applyBorder="1"/>
    <xf numFmtId="43" fontId="1" fillId="0" borderId="7" xfId="2" applyFont="1" applyFill="1" applyBorder="1" applyAlignment="1">
      <alignment horizontal="right" vertical="center"/>
    </xf>
    <xf numFmtId="43" fontId="3" fillId="0" borderId="0" xfId="2" applyFont="1" applyFill="1" applyProtection="1"/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43" fontId="1" fillId="3" borderId="2" xfId="2" applyFont="1" applyFill="1" applyBorder="1"/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43" fontId="1" fillId="4" borderId="2" xfId="2" applyFont="1" applyFill="1" applyBorder="1" applyAlignment="1">
      <alignment horizontal="right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</cellXfs>
  <cellStyles count="5">
    <cellStyle name="Comma 2" xfId="2"/>
    <cellStyle name="Comma 2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workbookViewId="0">
      <selection activeCell="E17" sqref="E17"/>
    </sheetView>
  </sheetViews>
  <sheetFormatPr defaultRowHeight="15"/>
  <cols>
    <col min="1" max="1" width="4" customWidth="1"/>
    <col min="2" max="2" width="22.140625" customWidth="1"/>
    <col min="3" max="3" width="16.7109375" customWidth="1"/>
    <col min="4" max="4" width="12.140625" customWidth="1"/>
    <col min="5" max="5" width="16" customWidth="1"/>
    <col min="6" max="6" width="16.28515625" customWidth="1"/>
    <col min="7" max="7" width="12.7109375" customWidth="1"/>
    <col min="8" max="9" width="12.28515625" customWidth="1"/>
    <col min="10" max="10" width="10.28515625" customWidth="1"/>
    <col min="11" max="11" width="9.28515625" bestFit="1" customWidth="1"/>
    <col min="13" max="13" width="11.7109375" customWidth="1"/>
    <col min="18" max="18" width="9.140625" hidden="1" customWidth="1"/>
    <col min="19" max="19" width="10.140625" customWidth="1"/>
    <col min="20" max="21" width="9.28515625" bestFit="1" customWidth="1"/>
    <col min="22" max="22" width="9.140625" hidden="1" customWidth="1"/>
    <col min="23" max="23" width="0" hidden="1" customWidth="1"/>
  </cols>
  <sheetData>
    <row r="1" spans="1:25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8"/>
      <c r="Y1" s="6"/>
    </row>
    <row r="2" spans="1:25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8"/>
      <c r="Y2" s="6"/>
    </row>
    <row r="3" spans="1:25">
      <c r="A3" s="31" t="s">
        <v>59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8"/>
      <c r="Y3" s="6"/>
    </row>
    <row r="4" spans="1:25" ht="15.7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8"/>
      <c r="Y4" s="6"/>
    </row>
    <row r="5" spans="1:25" ht="25.5" customHeight="1">
      <c r="A5" s="58"/>
      <c r="B5" s="56" t="s">
        <v>2</v>
      </c>
      <c r="C5" s="56" t="s">
        <v>3</v>
      </c>
      <c r="D5" s="56" t="s">
        <v>4</v>
      </c>
      <c r="E5" s="56" t="s">
        <v>5</v>
      </c>
      <c r="F5" s="56" t="s">
        <v>6</v>
      </c>
      <c r="G5" s="56" t="s">
        <v>7</v>
      </c>
      <c r="H5" s="56"/>
      <c r="I5" s="56" t="s">
        <v>8</v>
      </c>
      <c r="J5" s="56" t="s">
        <v>9</v>
      </c>
      <c r="K5" s="56"/>
      <c r="L5" s="56"/>
      <c r="M5" s="47"/>
      <c r="N5" s="56" t="s">
        <v>10</v>
      </c>
      <c r="O5" s="56"/>
      <c r="P5" s="56" t="s">
        <v>11</v>
      </c>
      <c r="Q5" s="56"/>
      <c r="R5" s="56" t="s">
        <v>12</v>
      </c>
      <c r="S5" s="56" t="s">
        <v>13</v>
      </c>
      <c r="T5" s="56" t="s">
        <v>14</v>
      </c>
      <c r="U5" s="56" t="s">
        <v>15</v>
      </c>
      <c r="V5" s="60" t="s">
        <v>16</v>
      </c>
      <c r="W5" s="56" t="s">
        <v>42</v>
      </c>
      <c r="X5" s="38"/>
      <c r="Y5" s="6"/>
    </row>
    <row r="6" spans="1:25" ht="25.5">
      <c r="A6" s="59"/>
      <c r="B6" s="57"/>
      <c r="C6" s="57"/>
      <c r="D6" s="57"/>
      <c r="E6" s="57"/>
      <c r="F6" s="57"/>
      <c r="G6" s="39" t="s">
        <v>50</v>
      </c>
      <c r="H6" s="40" t="s">
        <v>51</v>
      </c>
      <c r="I6" s="57"/>
      <c r="J6" s="41" t="s">
        <v>17</v>
      </c>
      <c r="K6" s="41" t="s">
        <v>18</v>
      </c>
      <c r="L6" s="41" t="s">
        <v>19</v>
      </c>
      <c r="M6" s="41" t="s">
        <v>20</v>
      </c>
      <c r="N6" s="41" t="s">
        <v>17</v>
      </c>
      <c r="O6" s="41" t="s">
        <v>18</v>
      </c>
      <c r="P6" s="41" t="s">
        <v>17</v>
      </c>
      <c r="Q6" s="41" t="s">
        <v>18</v>
      </c>
      <c r="R6" s="57"/>
      <c r="S6" s="57"/>
      <c r="T6" s="57"/>
      <c r="U6" s="57"/>
      <c r="V6" s="61"/>
      <c r="W6" s="57"/>
      <c r="X6" s="38"/>
      <c r="Y6" s="6"/>
    </row>
    <row r="7" spans="1: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7"/>
      <c r="W7" s="8"/>
      <c r="X7" s="38"/>
      <c r="Y7" s="6"/>
    </row>
    <row r="8" spans="1:25">
      <c r="A8" s="7">
        <v>1</v>
      </c>
      <c r="B8" s="8" t="s">
        <v>21</v>
      </c>
      <c r="C8" s="9" t="s">
        <v>22</v>
      </c>
      <c r="D8" s="10" t="s">
        <v>23</v>
      </c>
      <c r="E8" s="11">
        <v>192008358741</v>
      </c>
      <c r="F8" s="12" t="s">
        <v>24</v>
      </c>
      <c r="G8" s="13">
        <v>6658.55</v>
      </c>
      <c r="H8" s="13">
        <v>6658.55</v>
      </c>
      <c r="I8" s="14">
        <f>G8+H8</f>
        <v>13317.1</v>
      </c>
      <c r="J8" s="15">
        <v>490.5</v>
      </c>
      <c r="K8" s="15">
        <v>994.5</v>
      </c>
      <c r="L8" s="15">
        <v>10</v>
      </c>
      <c r="M8" s="15">
        <f>J8+K8+L8</f>
        <v>1495</v>
      </c>
      <c r="N8" s="15">
        <v>187.5</v>
      </c>
      <c r="O8" s="15">
        <f>N8</f>
        <v>187.5</v>
      </c>
      <c r="P8" s="15">
        <v>100</v>
      </c>
      <c r="Q8" s="15">
        <v>100</v>
      </c>
      <c r="R8" s="15">
        <v>0</v>
      </c>
      <c r="S8" s="15">
        <v>0</v>
      </c>
      <c r="T8" s="49">
        <v>1245.92</v>
      </c>
      <c r="U8" s="16">
        <v>1158.52</v>
      </c>
      <c r="V8" s="17"/>
      <c r="W8" s="16">
        <v>0</v>
      </c>
      <c r="X8" s="38"/>
      <c r="Y8" s="6"/>
    </row>
    <row r="9" spans="1:25">
      <c r="A9" s="7">
        <f>A8+1</f>
        <v>2</v>
      </c>
      <c r="B9" s="8" t="s">
        <v>43</v>
      </c>
      <c r="C9" s="18" t="s">
        <v>44</v>
      </c>
      <c r="D9" s="19" t="s">
        <v>45</v>
      </c>
      <c r="E9" s="11">
        <v>30506807839</v>
      </c>
      <c r="F9" s="12" t="s">
        <v>46</v>
      </c>
      <c r="G9" s="13">
        <v>5754.36</v>
      </c>
      <c r="H9" s="13">
        <v>6187.93</v>
      </c>
      <c r="I9" s="14">
        <f>G9+H9</f>
        <v>11942.29</v>
      </c>
      <c r="J9" s="15">
        <v>454.2</v>
      </c>
      <c r="K9" s="15">
        <v>920.8</v>
      </c>
      <c r="L9" s="15">
        <v>10</v>
      </c>
      <c r="M9" s="15">
        <f>J9+K9+L9</f>
        <v>1385</v>
      </c>
      <c r="N9" s="15">
        <v>175</v>
      </c>
      <c r="O9" s="15">
        <f t="shared" ref="O9:O14" si="0">N9</f>
        <v>175</v>
      </c>
      <c r="P9" s="15">
        <v>100</v>
      </c>
      <c r="Q9" s="15">
        <v>100</v>
      </c>
      <c r="R9" s="15"/>
      <c r="S9" s="15"/>
      <c r="T9" s="15">
        <v>969.04</v>
      </c>
      <c r="U9" s="16">
        <v>986.7</v>
      </c>
      <c r="V9" s="17"/>
      <c r="W9" s="16"/>
      <c r="X9" s="38"/>
      <c r="Y9" s="6"/>
    </row>
    <row r="10" spans="1:25">
      <c r="A10" s="7">
        <f t="shared" ref="A10:A12" si="1">A9+1</f>
        <v>3</v>
      </c>
      <c r="B10" s="8" t="s">
        <v>25</v>
      </c>
      <c r="C10" s="9" t="s">
        <v>26</v>
      </c>
      <c r="D10" s="10" t="s">
        <v>27</v>
      </c>
      <c r="E10" s="11">
        <v>190518498219</v>
      </c>
      <c r="F10" s="12" t="s">
        <v>28</v>
      </c>
      <c r="G10" s="15">
        <v>10492.39</v>
      </c>
      <c r="H10" s="15">
        <v>10502.27</v>
      </c>
      <c r="I10" s="14">
        <f t="shared" ref="I10:I14" si="2">G10+H10</f>
        <v>20994.66</v>
      </c>
      <c r="J10" s="15">
        <v>581.29999999999995</v>
      </c>
      <c r="K10" s="15">
        <v>1178.7</v>
      </c>
      <c r="L10" s="15">
        <v>30</v>
      </c>
      <c r="M10" s="15">
        <f t="shared" ref="M10:M14" si="3">J10+K10+L10</f>
        <v>1790</v>
      </c>
      <c r="N10" s="15">
        <v>275</v>
      </c>
      <c r="O10" s="15">
        <f t="shared" si="0"/>
        <v>275</v>
      </c>
      <c r="P10" s="15">
        <v>100</v>
      </c>
      <c r="Q10" s="15">
        <v>100</v>
      </c>
      <c r="R10" s="15">
        <v>0</v>
      </c>
      <c r="S10" s="15">
        <v>3202.78</v>
      </c>
      <c r="T10" s="49">
        <v>0</v>
      </c>
      <c r="U10" s="16">
        <v>0</v>
      </c>
      <c r="V10" s="20"/>
      <c r="W10" s="16">
        <v>0</v>
      </c>
      <c r="X10" s="38"/>
      <c r="Y10" s="6"/>
    </row>
    <row r="11" spans="1:25">
      <c r="A11" s="7">
        <f t="shared" si="1"/>
        <v>4</v>
      </c>
      <c r="B11" s="8" t="s">
        <v>29</v>
      </c>
      <c r="C11" s="8" t="s">
        <v>30</v>
      </c>
      <c r="D11" s="10" t="s">
        <v>31</v>
      </c>
      <c r="E11" s="11">
        <v>30505180662</v>
      </c>
      <c r="F11" s="10" t="s">
        <v>32</v>
      </c>
      <c r="G11" s="15">
        <v>6671.1</v>
      </c>
      <c r="H11" s="15">
        <v>6664.83</v>
      </c>
      <c r="I11" s="14">
        <f t="shared" si="2"/>
        <v>13335.93</v>
      </c>
      <c r="J11" s="15">
        <v>490.5</v>
      </c>
      <c r="K11" s="15">
        <v>994.5</v>
      </c>
      <c r="L11" s="15">
        <v>10</v>
      </c>
      <c r="M11" s="15">
        <f t="shared" si="3"/>
        <v>1495</v>
      </c>
      <c r="N11" s="15">
        <v>175</v>
      </c>
      <c r="O11" s="15">
        <f t="shared" si="0"/>
        <v>175</v>
      </c>
      <c r="P11" s="15">
        <v>100</v>
      </c>
      <c r="Q11" s="15">
        <v>100</v>
      </c>
      <c r="R11" s="15">
        <v>0</v>
      </c>
      <c r="S11" s="15">
        <v>3074.67</v>
      </c>
      <c r="T11" s="15">
        <v>1200</v>
      </c>
      <c r="U11" s="16">
        <v>1134</v>
      </c>
      <c r="V11" s="17"/>
      <c r="W11" s="16">
        <v>0</v>
      </c>
      <c r="X11" s="38"/>
      <c r="Y11" s="6"/>
    </row>
    <row r="12" spans="1:25">
      <c r="A12" s="7">
        <f t="shared" si="1"/>
        <v>5</v>
      </c>
      <c r="B12" s="21" t="s">
        <v>33</v>
      </c>
      <c r="C12" s="21" t="s">
        <v>34</v>
      </c>
      <c r="D12" s="22" t="s">
        <v>35</v>
      </c>
      <c r="E12" s="23">
        <v>30500211845</v>
      </c>
      <c r="F12" s="10" t="s">
        <v>36</v>
      </c>
      <c r="G12" s="15">
        <v>6664.83</v>
      </c>
      <c r="H12" s="15">
        <v>6683.65</v>
      </c>
      <c r="I12" s="14">
        <f t="shared" si="2"/>
        <v>13348.48</v>
      </c>
      <c r="J12" s="15">
        <v>490.5</v>
      </c>
      <c r="K12" s="15">
        <v>994.5</v>
      </c>
      <c r="L12" s="15">
        <v>10</v>
      </c>
      <c r="M12" s="15">
        <f t="shared" si="3"/>
        <v>1495</v>
      </c>
      <c r="N12" s="15">
        <v>187.5</v>
      </c>
      <c r="O12" s="15">
        <f t="shared" si="0"/>
        <v>187.5</v>
      </c>
      <c r="P12" s="15">
        <v>100</v>
      </c>
      <c r="Q12" s="15">
        <v>100</v>
      </c>
      <c r="R12" s="15">
        <v>0</v>
      </c>
      <c r="S12" s="15">
        <v>0</v>
      </c>
      <c r="T12" s="15">
        <v>1245.9100000000001</v>
      </c>
      <c r="U12" s="16">
        <v>0</v>
      </c>
      <c r="V12" s="24"/>
      <c r="W12" s="16">
        <v>0</v>
      </c>
      <c r="X12" s="38"/>
      <c r="Y12" s="6"/>
    </row>
    <row r="13" spans="1:25">
      <c r="A13" s="42">
        <f>A12+1</f>
        <v>6</v>
      </c>
      <c r="B13" s="21" t="s">
        <v>48</v>
      </c>
      <c r="C13" s="21"/>
      <c r="D13" s="22"/>
      <c r="E13" s="23"/>
      <c r="F13" s="22"/>
      <c r="G13" s="43">
        <v>5900.55</v>
      </c>
      <c r="H13" s="43">
        <v>5964.58</v>
      </c>
      <c r="I13" s="14">
        <f t="shared" si="2"/>
        <v>11865.130000000001</v>
      </c>
      <c r="J13" s="15">
        <v>436</v>
      </c>
      <c r="K13" s="15">
        <v>884</v>
      </c>
      <c r="L13" s="15">
        <v>10</v>
      </c>
      <c r="M13" s="15">
        <f t="shared" si="3"/>
        <v>1330</v>
      </c>
      <c r="N13" s="15">
        <v>182.5</v>
      </c>
      <c r="O13" s="15">
        <f t="shared" si="0"/>
        <v>182.5</v>
      </c>
      <c r="P13" s="15">
        <v>100</v>
      </c>
      <c r="Q13" s="15">
        <v>100</v>
      </c>
      <c r="R13" s="15">
        <v>0</v>
      </c>
      <c r="S13" s="15">
        <v>0</v>
      </c>
      <c r="T13" s="15">
        <v>1015.2</v>
      </c>
      <c r="U13" s="16">
        <v>861.46</v>
      </c>
      <c r="V13" s="24"/>
      <c r="W13" s="45"/>
      <c r="X13" s="38"/>
      <c r="Y13" s="6"/>
    </row>
    <row r="14" spans="1:25">
      <c r="A14" s="42">
        <f>A13+1</f>
        <v>7</v>
      </c>
      <c r="B14" s="21" t="s">
        <v>49</v>
      </c>
      <c r="C14" s="21"/>
      <c r="D14" s="22"/>
      <c r="E14" s="23"/>
      <c r="F14" s="22"/>
      <c r="G14" s="43">
        <v>5170.2</v>
      </c>
      <c r="H14" s="43">
        <v>5605.65</v>
      </c>
      <c r="I14" s="44">
        <f t="shared" si="2"/>
        <v>10775.849999999999</v>
      </c>
      <c r="J14" s="43">
        <v>417.8</v>
      </c>
      <c r="K14" s="43">
        <v>847.2</v>
      </c>
      <c r="L14" s="43">
        <v>10</v>
      </c>
      <c r="M14" s="43">
        <f t="shared" si="3"/>
        <v>1275</v>
      </c>
      <c r="N14" s="43">
        <v>162.5</v>
      </c>
      <c r="O14" s="43">
        <f t="shared" si="0"/>
        <v>162.5</v>
      </c>
      <c r="P14" s="43">
        <v>100</v>
      </c>
      <c r="Q14" s="43">
        <v>100</v>
      </c>
      <c r="R14" s="43"/>
      <c r="S14" s="43"/>
      <c r="T14" s="43">
        <v>0</v>
      </c>
      <c r="U14" s="45"/>
      <c r="V14" s="24"/>
      <c r="W14" s="45"/>
      <c r="X14" s="38"/>
      <c r="Y14" s="6"/>
    </row>
    <row r="15" spans="1:25" ht="15.75" thickBot="1">
      <c r="A15" s="25"/>
      <c r="B15" s="26"/>
      <c r="C15" s="26"/>
      <c r="D15" s="26"/>
      <c r="E15" s="27"/>
      <c r="F15" s="26"/>
      <c r="G15" s="28">
        <f t="shared" ref="G15:U15" si="4">SUM(G8:G14)</f>
        <v>47311.98</v>
      </c>
      <c r="H15" s="28">
        <f t="shared" si="4"/>
        <v>48267.460000000006</v>
      </c>
      <c r="I15" s="28">
        <f t="shared" si="4"/>
        <v>95579.44</v>
      </c>
      <c r="J15" s="28">
        <f t="shared" si="4"/>
        <v>3360.8</v>
      </c>
      <c r="K15" s="28">
        <f t="shared" si="4"/>
        <v>6814.2</v>
      </c>
      <c r="L15" s="28">
        <f t="shared" si="4"/>
        <v>90</v>
      </c>
      <c r="M15" s="28">
        <f t="shared" si="4"/>
        <v>10265</v>
      </c>
      <c r="N15" s="28">
        <f t="shared" si="4"/>
        <v>1345</v>
      </c>
      <c r="O15" s="28">
        <f t="shared" si="4"/>
        <v>1345</v>
      </c>
      <c r="P15" s="28">
        <f t="shared" si="4"/>
        <v>700</v>
      </c>
      <c r="Q15" s="28">
        <f t="shared" si="4"/>
        <v>700</v>
      </c>
      <c r="R15" s="28">
        <f t="shared" si="4"/>
        <v>0</v>
      </c>
      <c r="S15" s="28">
        <f t="shared" si="4"/>
        <v>6277.4500000000007</v>
      </c>
      <c r="T15" s="28">
        <f t="shared" si="4"/>
        <v>5676.07</v>
      </c>
      <c r="U15" s="28">
        <f t="shared" si="4"/>
        <v>4140.68</v>
      </c>
      <c r="V15" s="29">
        <v>0</v>
      </c>
      <c r="W15" s="28">
        <f>SUM(W8:W12)</f>
        <v>0</v>
      </c>
      <c r="X15" s="38"/>
      <c r="Y15" s="6"/>
    </row>
    <row r="16" spans="1:25">
      <c r="A16" s="30"/>
      <c r="B16" s="31" t="s">
        <v>37</v>
      </c>
      <c r="C16" s="30"/>
      <c r="D16" s="30"/>
      <c r="E16" s="30"/>
      <c r="F16" s="30"/>
      <c r="G16" s="30"/>
      <c r="H16" s="30"/>
      <c r="I16" s="30"/>
      <c r="J16" s="32">
        <f>J15+K15+L15</f>
        <v>10265</v>
      </c>
      <c r="K16" s="33"/>
      <c r="L16" s="33"/>
      <c r="M16" s="33"/>
      <c r="N16" s="32">
        <f>N15+O15</f>
        <v>2690</v>
      </c>
      <c r="O16" s="30"/>
      <c r="P16" s="34">
        <f>P15+Q15</f>
        <v>1400</v>
      </c>
      <c r="Q16" s="30"/>
      <c r="R16" s="32">
        <f>R15</f>
        <v>0</v>
      </c>
      <c r="S16" s="32">
        <f>S15</f>
        <v>6277.4500000000007</v>
      </c>
      <c r="T16" s="32">
        <f>T15</f>
        <v>5676.07</v>
      </c>
      <c r="U16" s="32">
        <f>U15</f>
        <v>4140.68</v>
      </c>
      <c r="V16" s="33">
        <v>0</v>
      </c>
      <c r="W16" s="32">
        <f>W15</f>
        <v>0</v>
      </c>
      <c r="X16" s="38"/>
      <c r="Y16" s="6"/>
    </row>
    <row r="17" spans="1:25">
      <c r="A17" s="30"/>
      <c r="B17" s="31" t="s">
        <v>38</v>
      </c>
      <c r="C17" s="30"/>
      <c r="D17" s="30"/>
      <c r="E17" s="30"/>
      <c r="F17" s="30"/>
      <c r="G17" s="30"/>
      <c r="H17" s="30"/>
      <c r="I17" s="3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0"/>
      <c r="X17" s="38"/>
      <c r="Y17" s="6"/>
    </row>
    <row r="18" spans="1:25">
      <c r="A18" s="30"/>
      <c r="B18" s="31" t="s">
        <v>39</v>
      </c>
      <c r="C18" s="30"/>
      <c r="D18" s="30"/>
      <c r="E18" s="30"/>
      <c r="F18" s="30"/>
      <c r="G18" s="30"/>
      <c r="H18" s="30"/>
      <c r="I18" s="30"/>
      <c r="J18" s="3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0"/>
      <c r="X18" s="38"/>
      <c r="Y18" s="6"/>
    </row>
    <row r="19" spans="1:25" ht="15.75" thickBot="1">
      <c r="A19" s="30"/>
      <c r="B19" s="31" t="s">
        <v>40</v>
      </c>
      <c r="C19" s="30"/>
      <c r="D19" s="30"/>
      <c r="E19" s="30"/>
      <c r="F19" s="30"/>
      <c r="G19" s="30"/>
      <c r="H19" s="30"/>
      <c r="I19" s="30"/>
      <c r="J19" s="37">
        <f>J16</f>
        <v>10265</v>
      </c>
      <c r="K19" s="30"/>
      <c r="L19" s="30"/>
      <c r="M19" s="30"/>
      <c r="N19" s="37">
        <f>N16</f>
        <v>2690</v>
      </c>
      <c r="O19" s="30"/>
      <c r="P19" s="37">
        <f>P16</f>
        <v>1400</v>
      </c>
      <c r="Q19" s="30"/>
      <c r="R19" s="37">
        <f>R16</f>
        <v>0</v>
      </c>
      <c r="S19" s="37">
        <f>S16</f>
        <v>6277.4500000000007</v>
      </c>
      <c r="T19" s="37">
        <f>T16</f>
        <v>5676.07</v>
      </c>
      <c r="U19" s="37">
        <f>U16</f>
        <v>4140.68</v>
      </c>
      <c r="V19" s="37">
        <v>0</v>
      </c>
      <c r="W19" s="37">
        <f>W16</f>
        <v>0</v>
      </c>
      <c r="X19" s="38"/>
      <c r="Y19" s="6"/>
    </row>
    <row r="20" spans="1:25" ht="15.75" thickTop="1">
      <c r="A20" s="38"/>
      <c r="B20" s="30"/>
      <c r="C20" s="30"/>
      <c r="D20" s="30"/>
      <c r="E20" s="30"/>
      <c r="F20" s="30"/>
      <c r="G20" s="34"/>
      <c r="H20" s="30"/>
      <c r="I20" s="30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6"/>
    </row>
    <row r="21" spans="1: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6"/>
      <c r="B22" s="4"/>
      <c r="C22" s="5"/>
      <c r="D22" s="5"/>
      <c r="E22" s="5"/>
      <c r="F22" s="5"/>
      <c r="G22" s="5"/>
      <c r="H22" s="5"/>
      <c r="I22" s="5"/>
      <c r="J22" s="4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6"/>
      <c r="B23" s="4"/>
      <c r="C23" s="5"/>
      <c r="D23" s="5"/>
      <c r="E23" s="5"/>
      <c r="F23" s="5"/>
      <c r="G23" s="5"/>
      <c r="H23" s="5"/>
      <c r="I23" s="5"/>
      <c r="J23" s="4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B24" s="2"/>
      <c r="C24" s="1"/>
      <c r="D24" s="1"/>
      <c r="E24" s="1"/>
      <c r="F24" s="1"/>
      <c r="G24" s="1"/>
      <c r="H24" s="1"/>
      <c r="I24" s="1"/>
      <c r="J24" s="46"/>
    </row>
    <row r="25" spans="1:25">
      <c r="J25" s="46"/>
    </row>
    <row r="26" spans="1:25">
      <c r="J26" s="46"/>
    </row>
    <row r="27" spans="1:25">
      <c r="J27" s="46"/>
    </row>
    <row r="28" spans="1:25">
      <c r="B28" s="1"/>
      <c r="C28" s="1"/>
      <c r="D28" s="1"/>
      <c r="E28" s="1"/>
      <c r="F28" s="1"/>
      <c r="G28" s="1"/>
      <c r="H28" s="3" t="s">
        <v>41</v>
      </c>
      <c r="I28" s="1"/>
      <c r="J28" s="46"/>
    </row>
  </sheetData>
  <protectedRanges>
    <protectedRange password="A316" sqref="J22:J28" name="Range1"/>
  </protectedRanges>
  <mergeCells count="17">
    <mergeCell ref="S5:S6"/>
    <mergeCell ref="T5:T6"/>
    <mergeCell ref="U5:U6"/>
    <mergeCell ref="V5:V6"/>
    <mergeCell ref="W5:W6"/>
    <mergeCell ref="R5:R6"/>
    <mergeCell ref="A5:A6"/>
    <mergeCell ref="B5:B6"/>
    <mergeCell ref="C5:C6"/>
    <mergeCell ref="D5:D6"/>
    <mergeCell ref="E5:E6"/>
    <mergeCell ref="F5:F6"/>
    <mergeCell ref="G5:H5"/>
    <mergeCell ref="I5:I6"/>
    <mergeCell ref="J5:L5"/>
    <mergeCell ref="N5:O5"/>
    <mergeCell ref="P5:Q5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"/>
  <sheetViews>
    <sheetView workbookViewId="0">
      <selection activeCell="D17" sqref="D17"/>
    </sheetView>
  </sheetViews>
  <sheetFormatPr defaultRowHeight="15"/>
  <cols>
    <col min="1" max="1" width="4" customWidth="1"/>
    <col min="2" max="2" width="22.140625" customWidth="1"/>
    <col min="3" max="3" width="16.7109375" customWidth="1"/>
    <col min="4" max="4" width="12.140625" customWidth="1"/>
    <col min="5" max="5" width="16" customWidth="1"/>
    <col min="6" max="6" width="16.28515625" customWidth="1"/>
    <col min="7" max="7" width="12.7109375" customWidth="1"/>
    <col min="8" max="9" width="12.28515625" customWidth="1"/>
    <col min="10" max="10" width="10.28515625" customWidth="1"/>
    <col min="11" max="11" width="9.28515625" bestFit="1" customWidth="1"/>
    <col min="13" max="13" width="11.7109375" customWidth="1"/>
    <col min="18" max="18" width="9.140625" hidden="1" customWidth="1"/>
    <col min="19" max="19" width="10.140625" customWidth="1"/>
    <col min="20" max="21" width="9.28515625" bestFit="1" customWidth="1"/>
    <col min="22" max="22" width="9.140625" hidden="1" customWidth="1"/>
    <col min="23" max="23" width="0" hidden="1" customWidth="1"/>
  </cols>
  <sheetData>
    <row r="1" spans="1:25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8"/>
      <c r="Y1" s="6"/>
    </row>
    <row r="2" spans="1:25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8"/>
      <c r="Y2" s="6"/>
    </row>
    <row r="3" spans="1:25">
      <c r="A3" s="31" t="s">
        <v>54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8"/>
      <c r="Y3" s="6"/>
    </row>
    <row r="4" spans="1:25" ht="15.7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8"/>
      <c r="Y4" s="6"/>
    </row>
    <row r="5" spans="1:25" ht="25.5" customHeight="1">
      <c r="A5" s="58"/>
      <c r="B5" s="56" t="s">
        <v>2</v>
      </c>
      <c r="C5" s="56" t="s">
        <v>3</v>
      </c>
      <c r="D5" s="56" t="s">
        <v>4</v>
      </c>
      <c r="E5" s="56" t="s">
        <v>5</v>
      </c>
      <c r="F5" s="56" t="s">
        <v>6</v>
      </c>
      <c r="G5" s="56" t="s">
        <v>7</v>
      </c>
      <c r="H5" s="56"/>
      <c r="I5" s="56" t="s">
        <v>8</v>
      </c>
      <c r="J5" s="56" t="s">
        <v>9</v>
      </c>
      <c r="K5" s="56"/>
      <c r="L5" s="56"/>
      <c r="M5" s="48"/>
      <c r="N5" s="56" t="s">
        <v>10</v>
      </c>
      <c r="O5" s="56"/>
      <c r="P5" s="56" t="s">
        <v>11</v>
      </c>
      <c r="Q5" s="56"/>
      <c r="R5" s="56" t="s">
        <v>12</v>
      </c>
      <c r="S5" s="56" t="s">
        <v>13</v>
      </c>
      <c r="T5" s="56" t="s">
        <v>14</v>
      </c>
      <c r="U5" s="56" t="s">
        <v>15</v>
      </c>
      <c r="V5" s="60" t="s">
        <v>16</v>
      </c>
      <c r="W5" s="56" t="s">
        <v>42</v>
      </c>
      <c r="X5" s="38"/>
      <c r="Y5" s="6"/>
    </row>
    <row r="6" spans="1:25" ht="25.5">
      <c r="A6" s="59"/>
      <c r="B6" s="57"/>
      <c r="C6" s="57"/>
      <c r="D6" s="57"/>
      <c r="E6" s="57"/>
      <c r="F6" s="57"/>
      <c r="G6" s="39" t="s">
        <v>53</v>
      </c>
      <c r="H6" s="40" t="s">
        <v>47</v>
      </c>
      <c r="I6" s="57"/>
      <c r="J6" s="41" t="s">
        <v>17</v>
      </c>
      <c r="K6" s="41" t="s">
        <v>18</v>
      </c>
      <c r="L6" s="41" t="s">
        <v>19</v>
      </c>
      <c r="M6" s="41" t="s">
        <v>20</v>
      </c>
      <c r="N6" s="41" t="s">
        <v>17</v>
      </c>
      <c r="O6" s="41" t="s">
        <v>18</v>
      </c>
      <c r="P6" s="41" t="s">
        <v>17</v>
      </c>
      <c r="Q6" s="41" t="s">
        <v>18</v>
      </c>
      <c r="R6" s="57"/>
      <c r="S6" s="57"/>
      <c r="T6" s="57"/>
      <c r="U6" s="57"/>
      <c r="V6" s="61"/>
      <c r="W6" s="57"/>
      <c r="X6" s="38"/>
      <c r="Y6" s="6"/>
    </row>
    <row r="7" spans="1: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7"/>
      <c r="W7" s="8"/>
      <c r="X7" s="38"/>
      <c r="Y7" s="6"/>
    </row>
    <row r="8" spans="1:25">
      <c r="A8" s="7">
        <v>1</v>
      </c>
      <c r="B8" s="8" t="s">
        <v>21</v>
      </c>
      <c r="C8" s="9" t="s">
        <v>22</v>
      </c>
      <c r="D8" s="10" t="s">
        <v>23</v>
      </c>
      <c r="E8" s="11">
        <v>192008358741</v>
      </c>
      <c r="F8" s="12" t="s">
        <v>24</v>
      </c>
      <c r="G8" s="13">
        <v>6658.55</v>
      </c>
      <c r="H8" s="13">
        <v>6658.55</v>
      </c>
      <c r="I8" s="14">
        <f>G8+H8</f>
        <v>13317.1</v>
      </c>
      <c r="J8" s="15">
        <v>490.5</v>
      </c>
      <c r="K8" s="15">
        <v>994.5</v>
      </c>
      <c r="L8" s="15">
        <v>10</v>
      </c>
      <c r="M8" s="15">
        <f>J8+K8+L8</f>
        <v>1495</v>
      </c>
      <c r="N8" s="15">
        <v>187.5</v>
      </c>
      <c r="O8" s="15">
        <f>N8</f>
        <v>187.5</v>
      </c>
      <c r="P8" s="15">
        <v>100</v>
      </c>
      <c r="Q8" s="15">
        <v>100</v>
      </c>
      <c r="R8" s="15">
        <v>0</v>
      </c>
      <c r="S8" s="15">
        <v>0</v>
      </c>
      <c r="T8" s="49">
        <v>1245.92</v>
      </c>
      <c r="U8" s="16">
        <v>1158.52</v>
      </c>
      <c r="V8" s="17"/>
      <c r="W8" s="16">
        <v>0</v>
      </c>
      <c r="X8" s="38"/>
      <c r="Y8" s="6"/>
    </row>
    <row r="9" spans="1:25">
      <c r="A9" s="7">
        <f>A8+1</f>
        <v>2</v>
      </c>
      <c r="B9" s="8" t="s">
        <v>43</v>
      </c>
      <c r="C9" s="18" t="s">
        <v>44</v>
      </c>
      <c r="D9" s="19" t="s">
        <v>45</v>
      </c>
      <c r="E9" s="11">
        <v>30506807839</v>
      </c>
      <c r="F9" s="12" t="s">
        <v>46</v>
      </c>
      <c r="G9" s="13">
        <v>5754.36</v>
      </c>
      <c r="H9" s="13">
        <v>6187.93</v>
      </c>
      <c r="I9" s="14">
        <f>G9+H9</f>
        <v>11942.29</v>
      </c>
      <c r="J9" s="15">
        <v>436</v>
      </c>
      <c r="K9" s="15">
        <v>884</v>
      </c>
      <c r="L9" s="15">
        <v>10</v>
      </c>
      <c r="M9" s="15">
        <f>J9+K9+L9</f>
        <v>1330</v>
      </c>
      <c r="N9" s="15">
        <v>175</v>
      </c>
      <c r="O9" s="15">
        <f t="shared" ref="O9:O14" si="0">N9</f>
        <v>175</v>
      </c>
      <c r="P9" s="15">
        <v>100</v>
      </c>
      <c r="Q9" s="15">
        <v>100</v>
      </c>
      <c r="R9" s="15"/>
      <c r="S9" s="15"/>
      <c r="T9" s="15">
        <v>969.04</v>
      </c>
      <c r="U9" s="16">
        <v>986.7</v>
      </c>
      <c r="V9" s="17"/>
      <c r="W9" s="16"/>
      <c r="X9" s="38"/>
      <c r="Y9" s="6"/>
    </row>
    <row r="10" spans="1:25">
      <c r="A10" s="7">
        <f t="shared" ref="A10:A12" si="1">A9+1</f>
        <v>3</v>
      </c>
      <c r="B10" s="8" t="s">
        <v>25</v>
      </c>
      <c r="C10" s="9" t="s">
        <v>26</v>
      </c>
      <c r="D10" s="10" t="s">
        <v>27</v>
      </c>
      <c r="E10" s="11">
        <v>190518498219</v>
      </c>
      <c r="F10" s="12" t="s">
        <v>28</v>
      </c>
      <c r="G10" s="15">
        <v>10492.39</v>
      </c>
      <c r="H10" s="15">
        <v>10502.27</v>
      </c>
      <c r="I10" s="14">
        <f t="shared" ref="I10:I14" si="2">G10+H10</f>
        <v>20994.66</v>
      </c>
      <c r="J10" s="15">
        <v>581.29999999999995</v>
      </c>
      <c r="K10" s="15">
        <v>1178.7</v>
      </c>
      <c r="L10" s="15">
        <v>30</v>
      </c>
      <c r="M10" s="15">
        <f t="shared" ref="M10:M14" si="3">J10+K10+L10</f>
        <v>1790</v>
      </c>
      <c r="N10" s="15">
        <v>275</v>
      </c>
      <c r="O10" s="15">
        <f t="shared" si="0"/>
        <v>275</v>
      </c>
      <c r="P10" s="15">
        <v>100</v>
      </c>
      <c r="Q10" s="15">
        <v>100</v>
      </c>
      <c r="R10" s="15">
        <v>0</v>
      </c>
      <c r="S10" s="15">
        <f>3202.78+1601.39</f>
        <v>4804.17</v>
      </c>
      <c r="T10" s="49">
        <v>1476.64</v>
      </c>
      <c r="U10" s="16">
        <v>1962.61</v>
      </c>
      <c r="V10" s="20"/>
      <c r="W10" s="16">
        <v>0</v>
      </c>
      <c r="X10" s="38"/>
      <c r="Y10" s="6"/>
    </row>
    <row r="11" spans="1:25">
      <c r="A11" s="7">
        <f t="shared" si="1"/>
        <v>4</v>
      </c>
      <c r="B11" s="8" t="s">
        <v>29</v>
      </c>
      <c r="C11" s="8" t="s">
        <v>30</v>
      </c>
      <c r="D11" s="10" t="s">
        <v>31</v>
      </c>
      <c r="E11" s="11">
        <v>30505180662</v>
      </c>
      <c r="F11" s="10" t="s">
        <v>32</v>
      </c>
      <c r="G11" s="15">
        <v>6671.1</v>
      </c>
      <c r="H11" s="15">
        <v>6664.83</v>
      </c>
      <c r="I11" s="14">
        <f t="shared" si="2"/>
        <v>13335.93</v>
      </c>
      <c r="J11" s="15">
        <v>490.5</v>
      </c>
      <c r="K11" s="15">
        <v>994.5</v>
      </c>
      <c r="L11" s="15">
        <v>10</v>
      </c>
      <c r="M11" s="15">
        <f t="shared" si="3"/>
        <v>1495</v>
      </c>
      <c r="N11" s="15">
        <v>175</v>
      </c>
      <c r="O11" s="15">
        <f t="shared" si="0"/>
        <v>175</v>
      </c>
      <c r="P11" s="15">
        <v>100</v>
      </c>
      <c r="Q11" s="15">
        <v>100</v>
      </c>
      <c r="R11" s="15">
        <v>0</v>
      </c>
      <c r="S11" s="15">
        <f>3074.67+1537.35</f>
        <v>4612.0200000000004</v>
      </c>
      <c r="T11" s="15">
        <v>1200</v>
      </c>
      <c r="U11" s="16">
        <v>1134</v>
      </c>
      <c r="V11" s="17"/>
      <c r="W11" s="16">
        <v>0</v>
      </c>
      <c r="X11" s="38"/>
      <c r="Y11" s="6"/>
    </row>
    <row r="12" spans="1:25">
      <c r="A12" s="7">
        <f t="shared" si="1"/>
        <v>5</v>
      </c>
      <c r="B12" s="21" t="s">
        <v>33</v>
      </c>
      <c r="C12" s="21" t="s">
        <v>34</v>
      </c>
      <c r="D12" s="22" t="s">
        <v>35</v>
      </c>
      <c r="E12" s="23">
        <v>30500211845</v>
      </c>
      <c r="F12" s="10" t="s">
        <v>36</v>
      </c>
      <c r="G12" s="15">
        <v>6664.83</v>
      </c>
      <c r="H12" s="15">
        <v>6683.65</v>
      </c>
      <c r="I12" s="14">
        <f t="shared" si="2"/>
        <v>13348.48</v>
      </c>
      <c r="J12" s="15">
        <v>490.5</v>
      </c>
      <c r="K12" s="15">
        <v>994.5</v>
      </c>
      <c r="L12" s="15">
        <v>10</v>
      </c>
      <c r="M12" s="15">
        <f t="shared" si="3"/>
        <v>1495</v>
      </c>
      <c r="N12" s="15">
        <v>187.5</v>
      </c>
      <c r="O12" s="15">
        <f t="shared" si="0"/>
        <v>187.5</v>
      </c>
      <c r="P12" s="15">
        <v>100</v>
      </c>
      <c r="Q12" s="15">
        <v>100</v>
      </c>
      <c r="R12" s="15">
        <v>0</v>
      </c>
      <c r="S12" s="15">
        <v>0</v>
      </c>
      <c r="T12" s="15">
        <v>1245.9100000000001</v>
      </c>
      <c r="U12" s="16">
        <v>0</v>
      </c>
      <c r="V12" s="24"/>
      <c r="W12" s="16">
        <v>0</v>
      </c>
      <c r="X12" s="38"/>
      <c r="Y12" s="6"/>
    </row>
    <row r="13" spans="1:25">
      <c r="A13" s="42">
        <f>A12+1</f>
        <v>6</v>
      </c>
      <c r="B13" s="21" t="s">
        <v>48</v>
      </c>
      <c r="C13" s="21"/>
      <c r="D13" s="22"/>
      <c r="E13" s="23"/>
      <c r="F13" s="22"/>
      <c r="G13" s="43">
        <v>5900.55</v>
      </c>
      <c r="H13" s="43">
        <v>5964.58</v>
      </c>
      <c r="I13" s="14">
        <f t="shared" si="2"/>
        <v>11865.130000000001</v>
      </c>
      <c r="J13" s="15">
        <v>436</v>
      </c>
      <c r="K13" s="15">
        <v>884</v>
      </c>
      <c r="L13" s="15">
        <v>10</v>
      </c>
      <c r="M13" s="15">
        <f t="shared" si="3"/>
        <v>1330</v>
      </c>
      <c r="N13" s="15">
        <v>182.5</v>
      </c>
      <c r="O13" s="15">
        <f t="shared" si="0"/>
        <v>182.5</v>
      </c>
      <c r="P13" s="15">
        <v>100</v>
      </c>
      <c r="Q13" s="15">
        <v>100</v>
      </c>
      <c r="R13" s="15">
        <v>0</v>
      </c>
      <c r="S13" s="15">
        <v>0</v>
      </c>
      <c r="T13" s="15">
        <v>1015.2</v>
      </c>
      <c r="U13" s="16">
        <v>861.46</v>
      </c>
      <c r="V13" s="24"/>
      <c r="W13" s="45"/>
      <c r="X13" s="38"/>
      <c r="Y13" s="6"/>
    </row>
    <row r="14" spans="1:25">
      <c r="A14" s="42">
        <f>A13+1</f>
        <v>7</v>
      </c>
      <c r="B14" s="21" t="s">
        <v>49</v>
      </c>
      <c r="C14" s="21"/>
      <c r="D14" s="22"/>
      <c r="E14" s="23"/>
      <c r="F14" s="22"/>
      <c r="G14" s="43">
        <v>5170.2</v>
      </c>
      <c r="H14" s="43">
        <v>5605.65</v>
      </c>
      <c r="I14" s="44">
        <f t="shared" si="2"/>
        <v>10775.849999999999</v>
      </c>
      <c r="J14" s="43">
        <v>436</v>
      </c>
      <c r="K14" s="43">
        <v>884</v>
      </c>
      <c r="L14" s="43">
        <v>10</v>
      </c>
      <c r="M14" s="43">
        <f t="shared" si="3"/>
        <v>1330</v>
      </c>
      <c r="N14" s="43">
        <v>162.5</v>
      </c>
      <c r="O14" s="43">
        <f t="shared" si="0"/>
        <v>162.5</v>
      </c>
      <c r="P14" s="43">
        <v>100</v>
      </c>
      <c r="Q14" s="43">
        <v>100</v>
      </c>
      <c r="R14" s="43"/>
      <c r="S14" s="43"/>
      <c r="T14" s="43">
        <v>0</v>
      </c>
      <c r="U14" s="45"/>
      <c r="V14" s="24"/>
      <c r="W14" s="45"/>
      <c r="X14" s="38"/>
      <c r="Y14" s="6"/>
    </row>
    <row r="15" spans="1:25" ht="15.75" thickBot="1">
      <c r="A15" s="25"/>
      <c r="B15" s="26"/>
      <c r="C15" s="26"/>
      <c r="D15" s="26"/>
      <c r="E15" s="27"/>
      <c r="F15" s="26"/>
      <c r="G15" s="28">
        <f t="shared" ref="G15:U15" si="4">SUM(G8:G14)</f>
        <v>47311.98</v>
      </c>
      <c r="H15" s="28">
        <f t="shared" si="4"/>
        <v>48267.460000000006</v>
      </c>
      <c r="I15" s="28">
        <f t="shared" si="4"/>
        <v>95579.44</v>
      </c>
      <c r="J15" s="28">
        <f t="shared" si="4"/>
        <v>3360.8</v>
      </c>
      <c r="K15" s="28">
        <f t="shared" si="4"/>
        <v>6814.2</v>
      </c>
      <c r="L15" s="28">
        <f t="shared" si="4"/>
        <v>90</v>
      </c>
      <c r="M15" s="28">
        <f t="shared" si="4"/>
        <v>10265</v>
      </c>
      <c r="N15" s="28">
        <f t="shared" si="4"/>
        <v>1345</v>
      </c>
      <c r="O15" s="28">
        <f t="shared" si="4"/>
        <v>1345</v>
      </c>
      <c r="P15" s="28">
        <f t="shared" si="4"/>
        <v>700</v>
      </c>
      <c r="Q15" s="28">
        <f t="shared" si="4"/>
        <v>700</v>
      </c>
      <c r="R15" s="28">
        <f t="shared" si="4"/>
        <v>0</v>
      </c>
      <c r="S15" s="28">
        <f t="shared" si="4"/>
        <v>9416.19</v>
      </c>
      <c r="T15" s="28">
        <f t="shared" si="4"/>
        <v>7152.71</v>
      </c>
      <c r="U15" s="28">
        <f t="shared" si="4"/>
        <v>6103.29</v>
      </c>
      <c r="V15" s="29">
        <v>0</v>
      </c>
      <c r="W15" s="28">
        <f>SUM(W8:W12)</f>
        <v>0</v>
      </c>
      <c r="X15" s="38"/>
      <c r="Y15" s="6"/>
    </row>
    <row r="16" spans="1:25">
      <c r="A16" s="30"/>
      <c r="B16" s="31" t="s">
        <v>37</v>
      </c>
      <c r="C16" s="30"/>
      <c r="D16" s="30"/>
      <c r="E16" s="30"/>
      <c r="F16" s="30"/>
      <c r="G16" s="30"/>
      <c r="H16" s="30"/>
      <c r="I16" s="30"/>
      <c r="J16" s="32">
        <f>J15+K15+L15</f>
        <v>10265</v>
      </c>
      <c r="K16" s="33"/>
      <c r="L16" s="33"/>
      <c r="M16" s="33"/>
      <c r="N16" s="32">
        <f>N15+O15</f>
        <v>2690</v>
      </c>
      <c r="O16" s="30"/>
      <c r="P16" s="34">
        <f>P15+Q15</f>
        <v>1400</v>
      </c>
      <c r="Q16" s="30"/>
      <c r="R16" s="32">
        <f>R15</f>
        <v>0</v>
      </c>
      <c r="S16" s="32">
        <f>S15</f>
        <v>9416.19</v>
      </c>
      <c r="T16" s="32">
        <f>T15</f>
        <v>7152.71</v>
      </c>
      <c r="U16" s="32">
        <f>U15</f>
        <v>6103.29</v>
      </c>
      <c r="V16" s="33">
        <v>0</v>
      </c>
      <c r="W16" s="32">
        <f>W15</f>
        <v>0</v>
      </c>
      <c r="X16" s="38"/>
      <c r="Y16" s="6"/>
    </row>
    <row r="17" spans="1:25">
      <c r="A17" s="30"/>
      <c r="B17" s="31" t="s">
        <v>38</v>
      </c>
      <c r="C17" s="30"/>
      <c r="D17" s="30"/>
      <c r="E17" s="30"/>
      <c r="F17" s="30"/>
      <c r="G17" s="30"/>
      <c r="H17" s="30"/>
      <c r="I17" s="3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0"/>
      <c r="X17" s="38"/>
      <c r="Y17" s="6"/>
    </row>
    <row r="18" spans="1:25">
      <c r="A18" s="30"/>
      <c r="B18" s="31" t="s">
        <v>39</v>
      </c>
      <c r="C18" s="30"/>
      <c r="D18" s="30"/>
      <c r="E18" s="30"/>
      <c r="F18" s="30"/>
      <c r="G18" s="30"/>
      <c r="H18" s="30"/>
      <c r="I18" s="30"/>
      <c r="J18" s="3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0"/>
      <c r="X18" s="38"/>
      <c r="Y18" s="6"/>
    </row>
    <row r="19" spans="1:25" ht="15.75" thickBot="1">
      <c r="A19" s="30"/>
      <c r="B19" s="31" t="s">
        <v>40</v>
      </c>
      <c r="C19" s="30"/>
      <c r="D19" s="30"/>
      <c r="E19" s="30"/>
      <c r="F19" s="30"/>
      <c r="G19" s="30"/>
      <c r="H19" s="30"/>
      <c r="I19" s="30"/>
      <c r="J19" s="37">
        <f>J16</f>
        <v>10265</v>
      </c>
      <c r="K19" s="30"/>
      <c r="L19" s="30"/>
      <c r="M19" s="30"/>
      <c r="N19" s="37">
        <f>N16</f>
        <v>2690</v>
      </c>
      <c r="O19" s="30"/>
      <c r="P19" s="37">
        <f>P16</f>
        <v>1400</v>
      </c>
      <c r="Q19" s="30"/>
      <c r="R19" s="37">
        <f>R16</f>
        <v>0</v>
      </c>
      <c r="S19" s="37">
        <f>S16</f>
        <v>9416.19</v>
      </c>
      <c r="T19" s="37">
        <f>T16</f>
        <v>7152.71</v>
      </c>
      <c r="U19" s="37">
        <f>U16</f>
        <v>6103.29</v>
      </c>
      <c r="V19" s="37">
        <v>0</v>
      </c>
      <c r="W19" s="37">
        <f>W16</f>
        <v>0</v>
      </c>
      <c r="X19" s="38"/>
      <c r="Y19" s="6"/>
    </row>
    <row r="20" spans="1:25" ht="15.75" thickTop="1">
      <c r="A20" s="38"/>
      <c r="B20" s="30"/>
      <c r="C20" s="30"/>
      <c r="D20" s="30"/>
      <c r="E20" s="30"/>
      <c r="F20" s="30"/>
      <c r="G20" s="34"/>
      <c r="H20" s="30"/>
      <c r="I20" s="30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6"/>
    </row>
    <row r="21" spans="1: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6"/>
      <c r="B22" s="4"/>
      <c r="C22" s="5"/>
      <c r="D22" s="5"/>
      <c r="E22" s="5"/>
      <c r="F22" s="5"/>
      <c r="G22" s="5"/>
      <c r="H22" s="5"/>
      <c r="I22" s="5"/>
      <c r="J22" s="4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6"/>
      <c r="B23" s="4"/>
      <c r="C23" s="5"/>
      <c r="D23" s="5"/>
      <c r="E23" s="5"/>
      <c r="F23" s="5"/>
      <c r="G23" s="5"/>
      <c r="H23" s="5"/>
      <c r="I23" s="5"/>
      <c r="J23" s="4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B24" s="2"/>
      <c r="C24" s="1"/>
      <c r="D24" s="1"/>
      <c r="E24" s="1"/>
      <c r="F24" s="1"/>
      <c r="G24" s="1"/>
      <c r="H24" s="1"/>
      <c r="I24" s="1"/>
      <c r="J24" s="46"/>
    </row>
    <row r="25" spans="1:25">
      <c r="J25" s="46"/>
    </row>
    <row r="26" spans="1:25">
      <c r="J26" s="46"/>
    </row>
    <row r="27" spans="1:25">
      <c r="J27" s="46"/>
    </row>
    <row r="28" spans="1:25">
      <c r="B28" s="1"/>
      <c r="C28" s="1"/>
      <c r="D28" s="1"/>
      <c r="E28" s="1"/>
      <c r="F28" s="1"/>
      <c r="G28" s="1"/>
      <c r="H28" s="3" t="s">
        <v>41</v>
      </c>
      <c r="I28" s="1"/>
      <c r="J28" s="46"/>
    </row>
  </sheetData>
  <protectedRanges>
    <protectedRange password="A316" sqref="J22:J28" name="Range1"/>
  </protectedRanges>
  <mergeCells count="17">
    <mergeCell ref="R5:R6"/>
    <mergeCell ref="A5:A6"/>
    <mergeCell ref="B5:B6"/>
    <mergeCell ref="C5:C6"/>
    <mergeCell ref="D5:D6"/>
    <mergeCell ref="E5:E6"/>
    <mergeCell ref="F5:F6"/>
    <mergeCell ref="G5:H5"/>
    <mergeCell ref="I5:I6"/>
    <mergeCell ref="J5:L5"/>
    <mergeCell ref="N5:O5"/>
    <mergeCell ref="P5:Q5"/>
    <mergeCell ref="S5:S6"/>
    <mergeCell ref="T5:T6"/>
    <mergeCell ref="U5:U6"/>
    <mergeCell ref="V5:V6"/>
    <mergeCell ref="W5:W6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E19" sqref="E19"/>
    </sheetView>
  </sheetViews>
  <sheetFormatPr defaultRowHeight="15"/>
  <cols>
    <col min="1" max="1" width="4" customWidth="1"/>
    <col min="2" max="2" width="22.140625" customWidth="1"/>
    <col min="3" max="3" width="16.7109375" customWidth="1"/>
    <col min="4" max="4" width="12.140625" customWidth="1"/>
    <col min="5" max="5" width="16" customWidth="1"/>
    <col min="6" max="6" width="16.28515625" customWidth="1"/>
    <col min="7" max="7" width="12.7109375" customWidth="1"/>
    <col min="8" max="9" width="12.28515625" customWidth="1"/>
    <col min="10" max="10" width="10.28515625" customWidth="1"/>
    <col min="11" max="11" width="9.28515625" bestFit="1" customWidth="1"/>
    <col min="13" max="13" width="11.7109375" customWidth="1"/>
    <col min="18" max="18" width="9.140625" hidden="1" customWidth="1"/>
    <col min="19" max="20" width="9.28515625" bestFit="1" customWidth="1"/>
    <col min="21" max="21" width="9.140625" hidden="1" customWidth="1"/>
    <col min="22" max="22" width="0" hidden="1" customWidth="1"/>
  </cols>
  <sheetData>
    <row r="1" spans="1:24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8"/>
      <c r="X1" s="6"/>
    </row>
    <row r="2" spans="1:24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8"/>
      <c r="X2" s="6"/>
    </row>
    <row r="3" spans="1:24">
      <c r="A3" s="31" t="s">
        <v>60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8"/>
      <c r="X3" s="6"/>
    </row>
    <row r="4" spans="1:24" ht="15.7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8"/>
      <c r="X4" s="6"/>
    </row>
    <row r="5" spans="1:24" ht="25.5" customHeight="1">
      <c r="A5" s="58"/>
      <c r="B5" s="56" t="s">
        <v>2</v>
      </c>
      <c r="C5" s="56" t="s">
        <v>3</v>
      </c>
      <c r="D5" s="56" t="s">
        <v>4</v>
      </c>
      <c r="E5" s="56" t="s">
        <v>5</v>
      </c>
      <c r="F5" s="56" t="s">
        <v>6</v>
      </c>
      <c r="G5" s="56" t="s">
        <v>7</v>
      </c>
      <c r="H5" s="56"/>
      <c r="I5" s="56" t="s">
        <v>8</v>
      </c>
      <c r="J5" s="56" t="s">
        <v>9</v>
      </c>
      <c r="K5" s="56"/>
      <c r="L5" s="56"/>
      <c r="M5" s="50"/>
      <c r="N5" s="56" t="s">
        <v>10</v>
      </c>
      <c r="O5" s="56"/>
      <c r="P5" s="56" t="s">
        <v>11</v>
      </c>
      <c r="Q5" s="56"/>
      <c r="R5" s="56" t="s">
        <v>12</v>
      </c>
      <c r="S5" s="56" t="s">
        <v>14</v>
      </c>
      <c r="T5" s="56" t="s">
        <v>15</v>
      </c>
      <c r="U5" s="60" t="s">
        <v>16</v>
      </c>
      <c r="V5" s="56" t="s">
        <v>42</v>
      </c>
      <c r="W5" s="38"/>
      <c r="X5" s="6"/>
    </row>
    <row r="6" spans="1:24" ht="25.5">
      <c r="A6" s="59"/>
      <c r="B6" s="57"/>
      <c r="C6" s="57"/>
      <c r="D6" s="57"/>
      <c r="E6" s="57"/>
      <c r="F6" s="57"/>
      <c r="G6" s="39" t="s">
        <v>55</v>
      </c>
      <c r="H6" s="40" t="s">
        <v>56</v>
      </c>
      <c r="I6" s="57"/>
      <c r="J6" s="41" t="s">
        <v>17</v>
      </c>
      <c r="K6" s="41" t="s">
        <v>18</v>
      </c>
      <c r="L6" s="41" t="s">
        <v>19</v>
      </c>
      <c r="M6" s="41" t="s">
        <v>20</v>
      </c>
      <c r="N6" s="41" t="s">
        <v>17</v>
      </c>
      <c r="O6" s="41" t="s">
        <v>18</v>
      </c>
      <c r="P6" s="41" t="s">
        <v>17</v>
      </c>
      <c r="Q6" s="41" t="s">
        <v>18</v>
      </c>
      <c r="R6" s="57"/>
      <c r="S6" s="57"/>
      <c r="T6" s="57"/>
      <c r="U6" s="61"/>
      <c r="V6" s="57"/>
      <c r="W6" s="38"/>
      <c r="X6" s="6"/>
    </row>
    <row r="7" spans="1:24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7"/>
      <c r="V7" s="8"/>
      <c r="W7" s="38"/>
      <c r="X7" s="6"/>
    </row>
    <row r="8" spans="1:24">
      <c r="A8" s="7">
        <v>1</v>
      </c>
      <c r="B8" s="8" t="s">
        <v>21</v>
      </c>
      <c r="C8" s="9" t="s">
        <v>22</v>
      </c>
      <c r="D8" s="10" t="s">
        <v>23</v>
      </c>
      <c r="E8" s="11">
        <v>192008358741</v>
      </c>
      <c r="F8" s="12" t="s">
        <v>24</v>
      </c>
      <c r="G8" s="13">
        <v>6658.55</v>
      </c>
      <c r="H8" s="13">
        <v>6658.55</v>
      </c>
      <c r="I8" s="14">
        <f>G8+H8</f>
        <v>13317.1</v>
      </c>
      <c r="J8" s="15">
        <v>490.5</v>
      </c>
      <c r="K8" s="15">
        <v>994.5</v>
      </c>
      <c r="L8" s="15">
        <v>10</v>
      </c>
      <c r="M8" s="15">
        <f>J8+K8+L8</f>
        <v>1495</v>
      </c>
      <c r="N8" s="15">
        <v>162.5</v>
      </c>
      <c r="O8" s="15">
        <f>N8</f>
        <v>162.5</v>
      </c>
      <c r="P8" s="15">
        <v>100</v>
      </c>
      <c r="Q8" s="15">
        <v>100</v>
      </c>
      <c r="R8" s="15">
        <v>0</v>
      </c>
      <c r="S8" s="49">
        <v>1245.92</v>
      </c>
      <c r="T8" s="16">
        <v>1158.52</v>
      </c>
      <c r="U8" s="17"/>
      <c r="V8" s="16">
        <v>0</v>
      </c>
      <c r="W8" s="38"/>
      <c r="X8" s="6"/>
    </row>
    <row r="9" spans="1:24">
      <c r="A9" s="7">
        <f>A8+1</f>
        <v>2</v>
      </c>
      <c r="B9" s="8" t="s">
        <v>43</v>
      </c>
      <c r="C9" s="18" t="s">
        <v>44</v>
      </c>
      <c r="D9" s="19" t="s">
        <v>45</v>
      </c>
      <c r="E9" s="11">
        <v>30506807839</v>
      </c>
      <c r="F9" s="12" t="s">
        <v>46</v>
      </c>
      <c r="G9" s="13">
        <v>5754.36</v>
      </c>
      <c r="H9" s="13">
        <v>6187.93</v>
      </c>
      <c r="I9" s="14">
        <f>G9+H9</f>
        <v>11942.29</v>
      </c>
      <c r="J9" s="15">
        <v>436</v>
      </c>
      <c r="K9" s="15">
        <v>884</v>
      </c>
      <c r="L9" s="15">
        <v>10</v>
      </c>
      <c r="M9" s="15">
        <f>J9+K9+L9</f>
        <v>1330</v>
      </c>
      <c r="N9" s="15">
        <v>150</v>
      </c>
      <c r="O9" s="15">
        <f t="shared" ref="O9:O14" si="0">N9</f>
        <v>150</v>
      </c>
      <c r="P9" s="15">
        <v>100</v>
      </c>
      <c r="Q9" s="15">
        <v>100</v>
      </c>
      <c r="R9" s="15"/>
      <c r="S9" s="15">
        <v>969.04</v>
      </c>
      <c r="T9" s="16">
        <v>986.7</v>
      </c>
      <c r="U9" s="17"/>
      <c r="V9" s="16"/>
      <c r="W9" s="38"/>
      <c r="X9" s="6"/>
    </row>
    <row r="10" spans="1:24">
      <c r="A10" s="7">
        <f t="shared" ref="A10:A12" si="1">A9+1</f>
        <v>3</v>
      </c>
      <c r="B10" s="8" t="s">
        <v>25</v>
      </c>
      <c r="C10" s="9" t="s">
        <v>26</v>
      </c>
      <c r="D10" s="10" t="s">
        <v>27</v>
      </c>
      <c r="E10" s="11">
        <v>190518498219</v>
      </c>
      <c r="F10" s="12" t="s">
        <v>28</v>
      </c>
      <c r="G10" s="15">
        <v>10492.39</v>
      </c>
      <c r="H10" s="15">
        <v>10502.27</v>
      </c>
      <c r="I10" s="14">
        <f t="shared" ref="I10:I14" si="2">G10+H10</f>
        <v>20994.66</v>
      </c>
      <c r="J10" s="15">
        <v>581.29999999999995</v>
      </c>
      <c r="K10" s="15">
        <v>1178.7</v>
      </c>
      <c r="L10" s="15">
        <v>30</v>
      </c>
      <c r="M10" s="15">
        <f t="shared" ref="M10:M14" si="3">J10+K10+L10</f>
        <v>1790</v>
      </c>
      <c r="N10" s="15">
        <v>275</v>
      </c>
      <c r="O10" s="15">
        <f t="shared" si="0"/>
        <v>275</v>
      </c>
      <c r="P10" s="15">
        <v>100</v>
      </c>
      <c r="Q10" s="15">
        <v>100</v>
      </c>
      <c r="R10" s="15">
        <v>0</v>
      </c>
      <c r="S10" s="49">
        <v>1476.64</v>
      </c>
      <c r="T10" s="16">
        <v>1962.61</v>
      </c>
      <c r="U10" s="20"/>
      <c r="V10" s="16">
        <v>0</v>
      </c>
      <c r="W10" s="38"/>
      <c r="X10" s="6"/>
    </row>
    <row r="11" spans="1:24">
      <c r="A11" s="7">
        <f t="shared" si="1"/>
        <v>4</v>
      </c>
      <c r="B11" s="8" t="s">
        <v>29</v>
      </c>
      <c r="C11" s="8" t="s">
        <v>30</v>
      </c>
      <c r="D11" s="10" t="s">
        <v>31</v>
      </c>
      <c r="E11" s="11">
        <v>30505180662</v>
      </c>
      <c r="F11" s="10" t="s">
        <v>32</v>
      </c>
      <c r="G11" s="15">
        <v>6671.1</v>
      </c>
      <c r="H11" s="15">
        <v>6664.83</v>
      </c>
      <c r="I11" s="14">
        <f t="shared" si="2"/>
        <v>13335.93</v>
      </c>
      <c r="J11" s="15">
        <v>490.5</v>
      </c>
      <c r="K11" s="15">
        <v>994.5</v>
      </c>
      <c r="L11" s="15">
        <v>10</v>
      </c>
      <c r="M11" s="15">
        <f t="shared" si="3"/>
        <v>1495</v>
      </c>
      <c r="N11" s="15">
        <v>162.5</v>
      </c>
      <c r="O11" s="15">
        <f t="shared" si="0"/>
        <v>162.5</v>
      </c>
      <c r="P11" s="15">
        <v>100</v>
      </c>
      <c r="Q11" s="15">
        <v>100</v>
      </c>
      <c r="R11" s="15">
        <v>0</v>
      </c>
      <c r="S11" s="15">
        <v>1200</v>
      </c>
      <c r="T11" s="16">
        <v>1134</v>
      </c>
      <c r="U11" s="17"/>
      <c r="V11" s="16">
        <v>0</v>
      </c>
      <c r="W11" s="38"/>
      <c r="X11" s="6"/>
    </row>
    <row r="12" spans="1:24">
      <c r="A12" s="7">
        <f t="shared" si="1"/>
        <v>5</v>
      </c>
      <c r="B12" s="21" t="s">
        <v>33</v>
      </c>
      <c r="C12" s="21" t="s">
        <v>34</v>
      </c>
      <c r="D12" s="22" t="s">
        <v>35</v>
      </c>
      <c r="E12" s="23">
        <v>30500211845</v>
      </c>
      <c r="F12" s="10" t="s">
        <v>36</v>
      </c>
      <c r="G12" s="15">
        <v>6664.83</v>
      </c>
      <c r="H12" s="15">
        <v>6683.65</v>
      </c>
      <c r="I12" s="14">
        <f t="shared" si="2"/>
        <v>13348.48</v>
      </c>
      <c r="J12" s="15">
        <v>490.5</v>
      </c>
      <c r="K12" s="15">
        <v>994.5</v>
      </c>
      <c r="L12" s="15">
        <v>10</v>
      </c>
      <c r="M12" s="15">
        <f t="shared" si="3"/>
        <v>1495</v>
      </c>
      <c r="N12" s="15">
        <v>162.5</v>
      </c>
      <c r="O12" s="15">
        <f t="shared" si="0"/>
        <v>162.5</v>
      </c>
      <c r="P12" s="15">
        <v>100</v>
      </c>
      <c r="Q12" s="15">
        <v>100</v>
      </c>
      <c r="R12" s="15">
        <v>0</v>
      </c>
      <c r="S12" s="15">
        <v>1245.9100000000001</v>
      </c>
      <c r="T12" s="16">
        <v>0</v>
      </c>
      <c r="U12" s="24"/>
      <c r="V12" s="16">
        <v>0</v>
      </c>
      <c r="W12" s="38"/>
      <c r="X12" s="6"/>
    </row>
    <row r="13" spans="1:24">
      <c r="A13" s="42">
        <f>A12+1</f>
        <v>6</v>
      </c>
      <c r="B13" s="21" t="s">
        <v>48</v>
      </c>
      <c r="C13" s="21"/>
      <c r="D13" s="22"/>
      <c r="E13" s="23"/>
      <c r="F13" s="22"/>
      <c r="G13" s="43">
        <v>5900.55</v>
      </c>
      <c r="H13" s="43">
        <v>5964.58</v>
      </c>
      <c r="I13" s="14">
        <f t="shared" si="2"/>
        <v>11865.130000000001</v>
      </c>
      <c r="J13" s="15">
        <v>436</v>
      </c>
      <c r="K13" s="15">
        <v>884</v>
      </c>
      <c r="L13" s="15">
        <v>10</v>
      </c>
      <c r="M13" s="15">
        <f t="shared" si="3"/>
        <v>1330</v>
      </c>
      <c r="N13" s="15">
        <v>150</v>
      </c>
      <c r="O13" s="15">
        <f t="shared" si="0"/>
        <v>150</v>
      </c>
      <c r="P13" s="15">
        <v>100</v>
      </c>
      <c r="Q13" s="15">
        <v>100</v>
      </c>
      <c r="R13" s="15">
        <v>0</v>
      </c>
      <c r="S13" s="15">
        <v>1015.2</v>
      </c>
      <c r="T13" s="16">
        <v>861.46</v>
      </c>
      <c r="U13" s="24"/>
      <c r="V13" s="45"/>
      <c r="W13" s="38"/>
      <c r="X13" s="6"/>
    </row>
    <row r="14" spans="1:24">
      <c r="A14" s="42">
        <f>A13+1</f>
        <v>7</v>
      </c>
      <c r="B14" s="21" t="s">
        <v>49</v>
      </c>
      <c r="C14" s="21"/>
      <c r="D14" s="22"/>
      <c r="E14" s="23"/>
      <c r="F14" s="22"/>
      <c r="G14" s="43">
        <v>5170.2</v>
      </c>
      <c r="H14" s="43">
        <v>5605.65</v>
      </c>
      <c r="I14" s="44">
        <f t="shared" si="2"/>
        <v>10775.849999999999</v>
      </c>
      <c r="J14" s="43">
        <v>436</v>
      </c>
      <c r="K14" s="43">
        <v>884</v>
      </c>
      <c r="L14" s="43">
        <v>10</v>
      </c>
      <c r="M14" s="43">
        <f t="shared" si="3"/>
        <v>1330</v>
      </c>
      <c r="N14" s="43">
        <v>150</v>
      </c>
      <c r="O14" s="43">
        <f t="shared" si="0"/>
        <v>150</v>
      </c>
      <c r="P14" s="43">
        <v>100</v>
      </c>
      <c r="Q14" s="43">
        <v>100</v>
      </c>
      <c r="R14" s="43"/>
      <c r="S14" s="43">
        <v>0</v>
      </c>
      <c r="T14" s="45"/>
      <c r="U14" s="24"/>
      <c r="V14" s="45"/>
      <c r="W14" s="38"/>
      <c r="X14" s="6"/>
    </row>
    <row r="15" spans="1:24" ht="15.75" thickBot="1">
      <c r="A15" s="25"/>
      <c r="B15" s="26"/>
      <c r="C15" s="26"/>
      <c r="D15" s="26"/>
      <c r="E15" s="27"/>
      <c r="F15" s="26"/>
      <c r="G15" s="28">
        <f t="shared" ref="G15:T15" si="4">SUM(G8:G14)</f>
        <v>47311.98</v>
      </c>
      <c r="H15" s="28">
        <f t="shared" si="4"/>
        <v>48267.460000000006</v>
      </c>
      <c r="I15" s="28">
        <f t="shared" si="4"/>
        <v>95579.44</v>
      </c>
      <c r="J15" s="28">
        <f t="shared" si="4"/>
        <v>3360.8</v>
      </c>
      <c r="K15" s="28">
        <f t="shared" si="4"/>
        <v>6814.2</v>
      </c>
      <c r="L15" s="28">
        <f t="shared" si="4"/>
        <v>90</v>
      </c>
      <c r="M15" s="28">
        <f t="shared" si="4"/>
        <v>10265</v>
      </c>
      <c r="N15" s="28">
        <f t="shared" si="4"/>
        <v>1212.5</v>
      </c>
      <c r="O15" s="28">
        <f t="shared" si="4"/>
        <v>1212.5</v>
      </c>
      <c r="P15" s="28">
        <f t="shared" si="4"/>
        <v>700</v>
      </c>
      <c r="Q15" s="28">
        <f t="shared" si="4"/>
        <v>700</v>
      </c>
      <c r="R15" s="28">
        <f t="shared" si="4"/>
        <v>0</v>
      </c>
      <c r="S15" s="28">
        <f t="shared" si="4"/>
        <v>7152.71</v>
      </c>
      <c r="T15" s="28">
        <f t="shared" si="4"/>
        <v>6103.29</v>
      </c>
      <c r="U15" s="29">
        <v>0</v>
      </c>
      <c r="V15" s="28">
        <f>SUM(V8:V12)</f>
        <v>0</v>
      </c>
      <c r="W15" s="38"/>
      <c r="X15" s="6"/>
    </row>
    <row r="16" spans="1:24">
      <c r="A16" s="30"/>
      <c r="B16" s="31" t="s">
        <v>37</v>
      </c>
      <c r="C16" s="30"/>
      <c r="D16" s="30"/>
      <c r="E16" s="30"/>
      <c r="F16" s="30"/>
      <c r="G16" s="30"/>
      <c r="H16" s="30"/>
      <c r="I16" s="30"/>
      <c r="J16" s="32">
        <f>J15+K15+L15</f>
        <v>10265</v>
      </c>
      <c r="K16" s="33"/>
      <c r="L16" s="33"/>
      <c r="M16" s="33"/>
      <c r="N16" s="32">
        <f>N15+O15</f>
        <v>2425</v>
      </c>
      <c r="O16" s="30"/>
      <c r="P16" s="34">
        <f>P15+Q15</f>
        <v>1400</v>
      </c>
      <c r="Q16" s="30"/>
      <c r="R16" s="32">
        <f>R15</f>
        <v>0</v>
      </c>
      <c r="S16" s="32">
        <f>S15</f>
        <v>7152.71</v>
      </c>
      <c r="T16" s="32">
        <f>T15</f>
        <v>6103.29</v>
      </c>
      <c r="U16" s="33">
        <v>0</v>
      </c>
      <c r="V16" s="32">
        <f>V15</f>
        <v>0</v>
      </c>
      <c r="W16" s="38"/>
      <c r="X16" s="6"/>
    </row>
    <row r="17" spans="1:24">
      <c r="A17" s="30"/>
      <c r="B17" s="31" t="s">
        <v>38</v>
      </c>
      <c r="C17" s="30"/>
      <c r="D17" s="30"/>
      <c r="E17" s="30"/>
      <c r="F17" s="30"/>
      <c r="G17" s="30"/>
      <c r="H17" s="30"/>
      <c r="I17" s="3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0"/>
      <c r="W17" s="38"/>
      <c r="X17" s="6"/>
    </row>
    <row r="18" spans="1:24">
      <c r="A18" s="30"/>
      <c r="B18" s="31" t="s">
        <v>39</v>
      </c>
      <c r="C18" s="30"/>
      <c r="D18" s="30"/>
      <c r="E18" s="30"/>
      <c r="F18" s="30"/>
      <c r="G18" s="30"/>
      <c r="H18" s="30"/>
      <c r="I18" s="30"/>
      <c r="J18" s="3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0"/>
      <c r="W18" s="38"/>
      <c r="X18" s="6"/>
    </row>
    <row r="19" spans="1:24" ht="15.75" thickBot="1">
      <c r="A19" s="30"/>
      <c r="B19" s="31" t="s">
        <v>40</v>
      </c>
      <c r="C19" s="30"/>
      <c r="D19" s="30"/>
      <c r="E19" s="30"/>
      <c r="F19" s="30"/>
      <c r="G19" s="30"/>
      <c r="H19" s="30"/>
      <c r="I19" s="30"/>
      <c r="J19" s="37">
        <f>J16</f>
        <v>10265</v>
      </c>
      <c r="K19" s="30"/>
      <c r="L19" s="30"/>
      <c r="M19" s="30"/>
      <c r="N19" s="37">
        <f>N16</f>
        <v>2425</v>
      </c>
      <c r="O19" s="30"/>
      <c r="P19" s="37">
        <f>P16</f>
        <v>1400</v>
      </c>
      <c r="Q19" s="30"/>
      <c r="R19" s="37">
        <f>R16</f>
        <v>0</v>
      </c>
      <c r="S19" s="37">
        <f>S16</f>
        <v>7152.71</v>
      </c>
      <c r="T19" s="37">
        <f>T16</f>
        <v>6103.29</v>
      </c>
      <c r="U19" s="37">
        <v>0</v>
      </c>
      <c r="V19" s="37">
        <f>V16</f>
        <v>0</v>
      </c>
      <c r="W19" s="38"/>
      <c r="X19" s="6"/>
    </row>
    <row r="20" spans="1:24" ht="15.75" thickTop="1">
      <c r="A20" s="38"/>
      <c r="B20" s="30"/>
      <c r="C20" s="30"/>
      <c r="D20" s="30"/>
      <c r="E20" s="30"/>
      <c r="F20" s="30"/>
      <c r="G20" s="34"/>
      <c r="H20" s="30"/>
      <c r="I20" s="30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4"/>
      <c r="C22" s="5"/>
      <c r="D22" s="5"/>
      <c r="E22" s="5"/>
      <c r="F22" s="5"/>
      <c r="G22" s="5"/>
      <c r="H22" s="5"/>
      <c r="I22" s="5"/>
      <c r="J22" s="4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4"/>
      <c r="C23" s="5"/>
      <c r="D23" s="5"/>
      <c r="E23" s="5"/>
      <c r="F23" s="5"/>
      <c r="G23" s="5"/>
      <c r="H23" s="5"/>
      <c r="I23" s="5"/>
      <c r="J23" s="4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B24" s="2"/>
      <c r="C24" s="1"/>
      <c r="D24" s="1"/>
      <c r="E24" s="1"/>
      <c r="F24" s="1"/>
      <c r="G24" s="1"/>
      <c r="H24" s="1"/>
      <c r="I24" s="1"/>
      <c r="J24" s="46"/>
    </row>
    <row r="25" spans="1:24">
      <c r="J25" s="46"/>
    </row>
    <row r="26" spans="1:24">
      <c r="J26" s="46"/>
    </row>
    <row r="27" spans="1:24">
      <c r="J27" s="46"/>
    </row>
    <row r="28" spans="1:24">
      <c r="B28" s="1"/>
      <c r="C28" s="1"/>
      <c r="D28" s="1"/>
      <c r="E28" s="1"/>
      <c r="F28" s="1"/>
      <c r="G28" s="1"/>
      <c r="H28" s="3" t="s">
        <v>41</v>
      </c>
      <c r="I28" s="1"/>
      <c r="J28" s="46"/>
    </row>
  </sheetData>
  <protectedRanges>
    <protectedRange password="A316" sqref="J22:J28" name="Range1"/>
  </protectedRanges>
  <mergeCells count="16">
    <mergeCell ref="S5:S6"/>
    <mergeCell ref="T5:T6"/>
    <mergeCell ref="U5:U6"/>
    <mergeCell ref="V5:V6"/>
    <mergeCell ref="G5:H5"/>
    <mergeCell ref="I5:I6"/>
    <mergeCell ref="J5:L5"/>
    <mergeCell ref="N5:O5"/>
    <mergeCell ref="P5:Q5"/>
    <mergeCell ref="R5:R6"/>
    <mergeCell ref="F5:F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W9" sqref="W9"/>
    </sheetView>
  </sheetViews>
  <sheetFormatPr defaultRowHeight="15"/>
  <cols>
    <col min="1" max="1" width="4" customWidth="1"/>
    <col min="2" max="2" width="22.140625" customWidth="1"/>
    <col min="3" max="3" width="16.7109375" hidden="1" customWidth="1"/>
    <col min="4" max="4" width="12.140625" hidden="1" customWidth="1"/>
    <col min="5" max="5" width="16" hidden="1" customWidth="1"/>
    <col min="6" max="6" width="16.28515625" hidden="1" customWidth="1"/>
    <col min="7" max="7" width="12.7109375" hidden="1" customWidth="1"/>
    <col min="8" max="9" width="12.28515625" hidden="1" customWidth="1"/>
    <col min="10" max="10" width="10.28515625" customWidth="1"/>
    <col min="11" max="11" width="9.28515625" bestFit="1" customWidth="1"/>
    <col min="13" max="13" width="11.7109375" customWidth="1"/>
    <col min="18" max="18" width="9.140625" hidden="1" customWidth="1"/>
    <col min="19" max="20" width="9.28515625" bestFit="1" customWidth="1"/>
    <col min="21" max="21" width="9.140625" hidden="1" customWidth="1"/>
    <col min="22" max="22" width="0" hidden="1" customWidth="1"/>
  </cols>
  <sheetData>
    <row r="1" spans="1:24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8"/>
      <c r="X1" s="6"/>
    </row>
    <row r="2" spans="1:24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8"/>
      <c r="X2" s="6"/>
    </row>
    <row r="3" spans="1:24">
      <c r="A3" s="31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8"/>
      <c r="X3" s="6"/>
    </row>
    <row r="4" spans="1:24" ht="15.7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8"/>
      <c r="X4" s="6"/>
    </row>
    <row r="5" spans="1:24" ht="25.5" customHeight="1">
      <c r="A5" s="58"/>
      <c r="B5" s="56" t="s">
        <v>2</v>
      </c>
      <c r="C5" s="56" t="s">
        <v>3</v>
      </c>
      <c r="D5" s="56" t="s">
        <v>4</v>
      </c>
      <c r="E5" s="56" t="s">
        <v>5</v>
      </c>
      <c r="F5" s="56" t="s">
        <v>6</v>
      </c>
      <c r="G5" s="56" t="s">
        <v>7</v>
      </c>
      <c r="H5" s="56"/>
      <c r="I5" s="56" t="s">
        <v>8</v>
      </c>
      <c r="J5" s="56" t="s">
        <v>9</v>
      </c>
      <c r="K5" s="56"/>
      <c r="L5" s="56"/>
      <c r="M5" s="51"/>
      <c r="N5" s="56" t="s">
        <v>10</v>
      </c>
      <c r="O5" s="56"/>
      <c r="P5" s="56" t="s">
        <v>11</v>
      </c>
      <c r="Q5" s="56"/>
      <c r="R5" s="56" t="s">
        <v>12</v>
      </c>
      <c r="S5" s="56" t="s">
        <v>14</v>
      </c>
      <c r="T5" s="56" t="s">
        <v>15</v>
      </c>
      <c r="U5" s="60" t="s">
        <v>16</v>
      </c>
      <c r="V5" s="56" t="s">
        <v>42</v>
      </c>
      <c r="W5" s="38"/>
      <c r="X5" s="6"/>
    </row>
    <row r="6" spans="1:24" ht="25.5">
      <c r="A6" s="59"/>
      <c r="B6" s="57"/>
      <c r="C6" s="57"/>
      <c r="D6" s="57"/>
      <c r="E6" s="57"/>
      <c r="F6" s="57"/>
      <c r="G6" s="39" t="s">
        <v>57</v>
      </c>
      <c r="H6" s="40" t="s">
        <v>52</v>
      </c>
      <c r="I6" s="57"/>
      <c r="J6" s="41" t="s">
        <v>17</v>
      </c>
      <c r="K6" s="41" t="s">
        <v>18</v>
      </c>
      <c r="L6" s="41" t="s">
        <v>19</v>
      </c>
      <c r="M6" s="41" t="s">
        <v>20</v>
      </c>
      <c r="N6" s="41" t="s">
        <v>17</v>
      </c>
      <c r="O6" s="41" t="s">
        <v>18</v>
      </c>
      <c r="P6" s="41" t="s">
        <v>17</v>
      </c>
      <c r="Q6" s="41" t="s">
        <v>18</v>
      </c>
      <c r="R6" s="57"/>
      <c r="S6" s="57"/>
      <c r="T6" s="57"/>
      <c r="U6" s="61"/>
      <c r="V6" s="57"/>
      <c r="W6" s="38"/>
      <c r="X6" s="6"/>
    </row>
    <row r="7" spans="1:24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7"/>
      <c r="V7" s="8"/>
      <c r="W7" s="38"/>
      <c r="X7" s="6"/>
    </row>
    <row r="8" spans="1:24">
      <c r="A8" s="7">
        <v>1</v>
      </c>
      <c r="B8" s="8" t="s">
        <v>21</v>
      </c>
      <c r="C8" s="9" t="s">
        <v>22</v>
      </c>
      <c r="D8" s="10" t="s">
        <v>23</v>
      </c>
      <c r="E8" s="11">
        <v>192008358741</v>
      </c>
      <c r="F8" s="12" t="s">
        <v>24</v>
      </c>
      <c r="G8" s="13">
        <v>6658.55</v>
      </c>
      <c r="H8" s="13">
        <v>6658.55</v>
      </c>
      <c r="I8" s="14">
        <f>G8+H8</f>
        <v>13317.1</v>
      </c>
      <c r="J8" s="15">
        <v>540</v>
      </c>
      <c r="K8" s="15">
        <v>1160</v>
      </c>
      <c r="L8" s="15">
        <v>10</v>
      </c>
      <c r="M8" s="15">
        <f>J8+K8+L8</f>
        <v>1710</v>
      </c>
      <c r="N8" s="15">
        <v>162.5</v>
      </c>
      <c r="O8" s="15">
        <f>N8</f>
        <v>162.5</v>
      </c>
      <c r="P8" s="15">
        <v>100</v>
      </c>
      <c r="Q8" s="15">
        <v>100</v>
      </c>
      <c r="R8" s="15">
        <v>0</v>
      </c>
      <c r="S8" s="49">
        <v>1245.92</v>
      </c>
      <c r="T8" s="16">
        <v>1158.52</v>
      </c>
      <c r="U8" s="17"/>
      <c r="V8" s="16">
        <v>0</v>
      </c>
      <c r="W8" s="38"/>
      <c r="X8" s="6"/>
    </row>
    <row r="9" spans="1:24">
      <c r="A9" s="7">
        <f>A8+1</f>
        <v>2</v>
      </c>
      <c r="B9" s="8" t="s">
        <v>43</v>
      </c>
      <c r="C9" s="18" t="s">
        <v>44</v>
      </c>
      <c r="D9" s="19" t="s">
        <v>45</v>
      </c>
      <c r="E9" s="11">
        <v>30506807839</v>
      </c>
      <c r="F9" s="12" t="s">
        <v>46</v>
      </c>
      <c r="G9" s="13">
        <v>5754.36</v>
      </c>
      <c r="H9" s="13">
        <v>6187.93</v>
      </c>
      <c r="I9" s="14">
        <f>G9+H9</f>
        <v>11942.29</v>
      </c>
      <c r="J9" s="15">
        <v>480</v>
      </c>
      <c r="K9" s="15">
        <v>960</v>
      </c>
      <c r="L9" s="15">
        <v>10</v>
      </c>
      <c r="M9" s="15">
        <f>J9+K9+L9</f>
        <v>1450</v>
      </c>
      <c r="N9" s="15">
        <v>150</v>
      </c>
      <c r="O9" s="15">
        <f t="shared" ref="O9:O14" si="0">N9</f>
        <v>150</v>
      </c>
      <c r="P9" s="15">
        <v>100</v>
      </c>
      <c r="Q9" s="15">
        <v>100</v>
      </c>
      <c r="R9" s="15"/>
      <c r="S9" s="15">
        <v>0</v>
      </c>
      <c r="T9" s="54">
        <v>986.7</v>
      </c>
      <c r="U9" s="17"/>
      <c r="V9" s="16"/>
      <c r="W9" s="38"/>
      <c r="X9" s="6"/>
    </row>
    <row r="10" spans="1:24">
      <c r="A10" s="7">
        <f t="shared" ref="A10:A12" si="1">A9+1</f>
        <v>3</v>
      </c>
      <c r="B10" s="8" t="s">
        <v>25</v>
      </c>
      <c r="C10" s="9" t="s">
        <v>26</v>
      </c>
      <c r="D10" s="10" t="s">
        <v>27</v>
      </c>
      <c r="E10" s="11">
        <v>190518498219</v>
      </c>
      <c r="F10" s="12" t="s">
        <v>28</v>
      </c>
      <c r="G10" s="15">
        <v>10492.39</v>
      </c>
      <c r="H10" s="15">
        <v>10502.27</v>
      </c>
      <c r="I10" s="14">
        <f t="shared" ref="I10:I14" si="2">G10+H10</f>
        <v>20994.66</v>
      </c>
      <c r="J10" s="15">
        <v>800</v>
      </c>
      <c r="K10" s="15">
        <v>1600</v>
      </c>
      <c r="L10" s="15">
        <v>30</v>
      </c>
      <c r="M10" s="15">
        <f t="shared" ref="M10:M14" si="3">J10+K10+L10</f>
        <v>2430</v>
      </c>
      <c r="N10" s="15">
        <v>275</v>
      </c>
      <c r="O10" s="15">
        <f t="shared" si="0"/>
        <v>275</v>
      </c>
      <c r="P10" s="15">
        <v>100</v>
      </c>
      <c r="Q10" s="15">
        <v>100</v>
      </c>
      <c r="R10" s="15">
        <v>0</v>
      </c>
      <c r="S10" s="49">
        <v>1476.64</v>
      </c>
      <c r="T10" s="16">
        <v>1962.61</v>
      </c>
      <c r="U10" s="20"/>
      <c r="V10" s="16">
        <v>0</v>
      </c>
      <c r="W10" s="38"/>
      <c r="X10" s="6"/>
    </row>
    <row r="11" spans="1:24">
      <c r="A11" s="7">
        <f t="shared" si="1"/>
        <v>4</v>
      </c>
      <c r="B11" s="8" t="s">
        <v>29</v>
      </c>
      <c r="C11" s="8" t="s">
        <v>30</v>
      </c>
      <c r="D11" s="10" t="s">
        <v>31</v>
      </c>
      <c r="E11" s="11">
        <v>30505180662</v>
      </c>
      <c r="F11" s="10" t="s">
        <v>32</v>
      </c>
      <c r="G11" s="15">
        <v>6671.1</v>
      </c>
      <c r="H11" s="15">
        <v>6664.83</v>
      </c>
      <c r="I11" s="14">
        <f t="shared" si="2"/>
        <v>13335.93</v>
      </c>
      <c r="J11" s="15">
        <v>540</v>
      </c>
      <c r="K11" s="15">
        <v>1160</v>
      </c>
      <c r="L11" s="15">
        <v>10</v>
      </c>
      <c r="M11" s="15">
        <f t="shared" si="3"/>
        <v>1710</v>
      </c>
      <c r="N11" s="15">
        <v>162.5</v>
      </c>
      <c r="O11" s="15">
        <f t="shared" si="0"/>
        <v>162.5</v>
      </c>
      <c r="P11" s="15">
        <v>100</v>
      </c>
      <c r="Q11" s="15">
        <v>100</v>
      </c>
      <c r="R11" s="15">
        <v>0</v>
      </c>
      <c r="S11" s="15">
        <v>1200</v>
      </c>
      <c r="T11" s="16">
        <v>1134</v>
      </c>
      <c r="U11" s="17"/>
      <c r="V11" s="16">
        <v>0</v>
      </c>
      <c r="W11" s="38"/>
      <c r="X11" s="6"/>
    </row>
    <row r="12" spans="1:24">
      <c r="A12" s="7">
        <f t="shared" si="1"/>
        <v>5</v>
      </c>
      <c r="B12" s="21" t="s">
        <v>33</v>
      </c>
      <c r="C12" s="21" t="s">
        <v>34</v>
      </c>
      <c r="D12" s="22" t="s">
        <v>35</v>
      </c>
      <c r="E12" s="23">
        <v>30500211845</v>
      </c>
      <c r="F12" s="10" t="s">
        <v>36</v>
      </c>
      <c r="G12" s="15">
        <v>6664.83</v>
      </c>
      <c r="H12" s="15">
        <v>6683.65</v>
      </c>
      <c r="I12" s="14">
        <f t="shared" si="2"/>
        <v>13348.48</v>
      </c>
      <c r="J12" s="15">
        <v>490.5</v>
      </c>
      <c r="K12" s="15">
        <v>994.5</v>
      </c>
      <c r="L12" s="15">
        <v>10</v>
      </c>
      <c r="M12" s="15">
        <f t="shared" si="3"/>
        <v>1495</v>
      </c>
      <c r="N12" s="15">
        <v>162.5</v>
      </c>
      <c r="O12" s="15">
        <f t="shared" si="0"/>
        <v>162.5</v>
      </c>
      <c r="P12" s="15">
        <v>100</v>
      </c>
      <c r="Q12" s="15">
        <v>100</v>
      </c>
      <c r="R12" s="15">
        <v>0</v>
      </c>
      <c r="S12" s="15">
        <v>1245.9100000000001</v>
      </c>
      <c r="T12" s="16">
        <v>0</v>
      </c>
      <c r="U12" s="24"/>
      <c r="V12" s="16">
        <v>0</v>
      </c>
      <c r="W12" s="38"/>
      <c r="X12" s="6"/>
    </row>
    <row r="13" spans="1:24">
      <c r="A13" s="42">
        <f>A12+1</f>
        <v>6</v>
      </c>
      <c r="B13" s="21" t="s">
        <v>48</v>
      </c>
      <c r="C13" s="21"/>
      <c r="D13" s="22"/>
      <c r="E13" s="23"/>
      <c r="F13" s="22"/>
      <c r="G13" s="43">
        <v>5900.55</v>
      </c>
      <c r="H13" s="43">
        <v>5964.58</v>
      </c>
      <c r="I13" s="14">
        <f t="shared" si="2"/>
        <v>11865.130000000001</v>
      </c>
      <c r="J13" s="15">
        <v>480</v>
      </c>
      <c r="K13" s="15">
        <v>960</v>
      </c>
      <c r="L13" s="15">
        <v>10</v>
      </c>
      <c r="M13" s="15">
        <f t="shared" si="3"/>
        <v>1450</v>
      </c>
      <c r="N13" s="15">
        <v>150</v>
      </c>
      <c r="O13" s="15">
        <f t="shared" si="0"/>
        <v>150</v>
      </c>
      <c r="P13" s="15">
        <v>100</v>
      </c>
      <c r="Q13" s="15">
        <v>100</v>
      </c>
      <c r="R13" s="15">
        <v>0</v>
      </c>
      <c r="S13" s="15">
        <v>1015.2</v>
      </c>
      <c r="T13" s="16">
        <v>865.96</v>
      </c>
      <c r="U13" s="24"/>
      <c r="V13" s="45"/>
      <c r="W13" s="38"/>
      <c r="X13" s="6"/>
    </row>
    <row r="14" spans="1:24">
      <c r="A14" s="42">
        <f>A13+1</f>
        <v>7</v>
      </c>
      <c r="B14" s="21" t="s">
        <v>49</v>
      </c>
      <c r="C14" s="21"/>
      <c r="D14" s="22"/>
      <c r="E14" s="23"/>
      <c r="F14" s="22"/>
      <c r="G14" s="43">
        <v>5170.2</v>
      </c>
      <c r="H14" s="43">
        <v>5605.65</v>
      </c>
      <c r="I14" s="44">
        <f t="shared" si="2"/>
        <v>10775.849999999999</v>
      </c>
      <c r="J14" s="15">
        <v>480</v>
      </c>
      <c r="K14" s="15">
        <v>960</v>
      </c>
      <c r="L14" s="43">
        <v>10</v>
      </c>
      <c r="M14" s="43">
        <f t="shared" si="3"/>
        <v>1450</v>
      </c>
      <c r="N14" s="43">
        <v>150</v>
      </c>
      <c r="O14" s="43">
        <f t="shared" si="0"/>
        <v>150</v>
      </c>
      <c r="P14" s="43">
        <v>100</v>
      </c>
      <c r="Q14" s="43">
        <v>100</v>
      </c>
      <c r="R14" s="43"/>
      <c r="S14" s="43">
        <v>0</v>
      </c>
      <c r="T14" s="45">
        <v>0</v>
      </c>
      <c r="U14" s="24"/>
      <c r="V14" s="45"/>
      <c r="W14" s="38"/>
      <c r="X14" s="6"/>
    </row>
    <row r="15" spans="1:24" ht="15.75" thickBot="1">
      <c r="A15" s="25"/>
      <c r="B15" s="26"/>
      <c r="C15" s="26"/>
      <c r="D15" s="26"/>
      <c r="E15" s="27"/>
      <c r="F15" s="26"/>
      <c r="G15" s="28">
        <f t="shared" ref="G15:T15" si="4">SUM(G8:G14)</f>
        <v>47311.98</v>
      </c>
      <c r="H15" s="28">
        <f t="shared" si="4"/>
        <v>48267.460000000006</v>
      </c>
      <c r="I15" s="28">
        <f t="shared" si="4"/>
        <v>95579.44</v>
      </c>
      <c r="J15" s="28">
        <f t="shared" si="4"/>
        <v>3810.5</v>
      </c>
      <c r="K15" s="28">
        <f t="shared" si="4"/>
        <v>7794.5</v>
      </c>
      <c r="L15" s="28">
        <f t="shared" si="4"/>
        <v>90</v>
      </c>
      <c r="M15" s="28">
        <f t="shared" si="4"/>
        <v>11695</v>
      </c>
      <c r="N15" s="28">
        <f t="shared" si="4"/>
        <v>1212.5</v>
      </c>
      <c r="O15" s="28">
        <f t="shared" si="4"/>
        <v>1212.5</v>
      </c>
      <c r="P15" s="28">
        <f t="shared" si="4"/>
        <v>700</v>
      </c>
      <c r="Q15" s="28">
        <f t="shared" si="4"/>
        <v>700</v>
      </c>
      <c r="R15" s="28">
        <f t="shared" si="4"/>
        <v>0</v>
      </c>
      <c r="S15" s="28">
        <f t="shared" si="4"/>
        <v>6183.67</v>
      </c>
      <c r="T15" s="28">
        <f t="shared" si="4"/>
        <v>6107.79</v>
      </c>
      <c r="U15" s="29">
        <v>0</v>
      </c>
      <c r="V15" s="28">
        <f>SUM(V8:V12)</f>
        <v>0</v>
      </c>
      <c r="W15" s="38"/>
      <c r="X15" s="6"/>
    </row>
    <row r="16" spans="1:24">
      <c r="A16" s="30"/>
      <c r="B16" s="31" t="s">
        <v>37</v>
      </c>
      <c r="C16" s="30"/>
      <c r="D16" s="30"/>
      <c r="E16" s="30"/>
      <c r="F16" s="30"/>
      <c r="G16" s="30"/>
      <c r="H16" s="30"/>
      <c r="I16" s="30"/>
      <c r="J16" s="32">
        <f>J15+K15+L15</f>
        <v>11695</v>
      </c>
      <c r="K16" s="33"/>
      <c r="L16" s="33"/>
      <c r="M16" s="33"/>
      <c r="N16" s="32">
        <f>N15+O15</f>
        <v>2425</v>
      </c>
      <c r="O16" s="30"/>
      <c r="P16" s="34">
        <f>P15+Q15</f>
        <v>1400</v>
      </c>
      <c r="Q16" s="30"/>
      <c r="R16" s="32">
        <f>R15</f>
        <v>0</v>
      </c>
      <c r="S16" s="32">
        <f>S15</f>
        <v>6183.67</v>
      </c>
      <c r="T16" s="32">
        <f>T15</f>
        <v>6107.79</v>
      </c>
      <c r="U16" s="33">
        <v>0</v>
      </c>
      <c r="V16" s="32">
        <f>V15</f>
        <v>0</v>
      </c>
      <c r="W16" s="38"/>
      <c r="X16" s="6"/>
    </row>
    <row r="17" spans="1:24">
      <c r="A17" s="30"/>
      <c r="B17" s="31" t="s">
        <v>38</v>
      </c>
      <c r="C17" s="30"/>
      <c r="D17" s="30"/>
      <c r="E17" s="30"/>
      <c r="F17" s="30"/>
      <c r="G17" s="30"/>
      <c r="H17" s="30"/>
      <c r="I17" s="3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0"/>
      <c r="W17" s="38"/>
      <c r="X17" s="6"/>
    </row>
    <row r="18" spans="1:24">
      <c r="A18" s="30"/>
      <c r="B18" s="31" t="s">
        <v>39</v>
      </c>
      <c r="C18" s="30"/>
      <c r="D18" s="30"/>
      <c r="E18" s="30"/>
      <c r="F18" s="30"/>
      <c r="G18" s="30"/>
      <c r="H18" s="30"/>
      <c r="I18" s="30"/>
      <c r="J18" s="3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0"/>
      <c r="W18" s="38"/>
      <c r="X18" s="6"/>
    </row>
    <row r="19" spans="1:24" ht="15.75" thickBot="1">
      <c r="A19" s="30"/>
      <c r="B19" s="31" t="s">
        <v>40</v>
      </c>
      <c r="C19" s="30"/>
      <c r="D19" s="30"/>
      <c r="E19" s="30"/>
      <c r="F19" s="30"/>
      <c r="G19" s="30"/>
      <c r="H19" s="30"/>
      <c r="I19" s="30"/>
      <c r="J19" s="37">
        <f>J16</f>
        <v>11695</v>
      </c>
      <c r="K19" s="30"/>
      <c r="L19" s="30"/>
      <c r="M19" s="30"/>
      <c r="N19" s="37">
        <f>N16</f>
        <v>2425</v>
      </c>
      <c r="O19" s="30"/>
      <c r="P19" s="37">
        <f>P16</f>
        <v>1400</v>
      </c>
      <c r="Q19" s="30"/>
      <c r="R19" s="37">
        <f>R16</f>
        <v>0</v>
      </c>
      <c r="S19" s="37">
        <f>S16</f>
        <v>6183.67</v>
      </c>
      <c r="T19" s="37">
        <f>T16</f>
        <v>6107.79</v>
      </c>
      <c r="U19" s="37">
        <v>0</v>
      </c>
      <c r="V19" s="37">
        <f>V16</f>
        <v>0</v>
      </c>
      <c r="W19" s="38"/>
      <c r="X19" s="6"/>
    </row>
    <row r="20" spans="1:24" ht="15.75" thickTop="1">
      <c r="A20" s="38"/>
      <c r="B20" s="30"/>
      <c r="C20" s="30"/>
      <c r="D20" s="30"/>
      <c r="E20" s="30"/>
      <c r="F20" s="30"/>
      <c r="G20" s="34"/>
      <c r="H20" s="30"/>
      <c r="I20" s="30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4"/>
      <c r="C22" s="5"/>
      <c r="D22" s="5"/>
      <c r="E22" s="5"/>
      <c r="F22" s="5"/>
      <c r="G22" s="5"/>
      <c r="H22" s="5"/>
      <c r="I22" s="5"/>
      <c r="J22" s="4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4"/>
      <c r="C23" s="5"/>
      <c r="D23" s="5"/>
      <c r="E23" s="5"/>
      <c r="F23" s="5"/>
      <c r="G23" s="5"/>
      <c r="H23" s="5"/>
      <c r="I23" s="5"/>
      <c r="J23" s="4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B24" s="2"/>
      <c r="C24" s="1"/>
      <c r="D24" s="1"/>
      <c r="E24" s="1"/>
      <c r="F24" s="1"/>
      <c r="G24" s="1"/>
      <c r="H24" s="1"/>
      <c r="I24" s="1"/>
      <c r="J24" s="46"/>
    </row>
    <row r="25" spans="1:24">
      <c r="J25" s="46"/>
    </row>
    <row r="26" spans="1:24">
      <c r="J26" s="46"/>
    </row>
    <row r="27" spans="1:24">
      <c r="J27" s="46"/>
    </row>
    <row r="28" spans="1:24">
      <c r="B28" s="1"/>
      <c r="C28" s="1"/>
      <c r="D28" s="1"/>
      <c r="E28" s="1"/>
      <c r="F28" s="1"/>
      <c r="G28" s="1"/>
      <c r="H28" s="3" t="s">
        <v>41</v>
      </c>
      <c r="I28" s="1"/>
      <c r="J28" s="46"/>
    </row>
  </sheetData>
  <protectedRanges>
    <protectedRange password="A316" sqref="J22:J28" name="Range1"/>
  </protectedRanges>
  <mergeCells count="16">
    <mergeCell ref="S5:S6"/>
    <mergeCell ref="T5:T6"/>
    <mergeCell ref="U5:U6"/>
    <mergeCell ref="V5:V6"/>
    <mergeCell ref="G5:H5"/>
    <mergeCell ref="I5:I6"/>
    <mergeCell ref="J5:L5"/>
    <mergeCell ref="N5:O5"/>
    <mergeCell ref="P5:Q5"/>
    <mergeCell ref="R5:R6"/>
    <mergeCell ref="F5:F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topLeftCell="A4" workbookViewId="0">
      <selection activeCell="S13" sqref="S13"/>
    </sheetView>
  </sheetViews>
  <sheetFormatPr defaultRowHeight="15"/>
  <cols>
    <col min="1" max="1" width="4" customWidth="1"/>
    <col min="2" max="2" width="22.140625" customWidth="1"/>
    <col min="3" max="3" width="16.7109375" hidden="1" customWidth="1"/>
    <col min="4" max="4" width="12.140625" hidden="1" customWidth="1"/>
    <col min="5" max="5" width="16" hidden="1" customWidth="1"/>
    <col min="6" max="6" width="16.28515625" hidden="1" customWidth="1"/>
    <col min="7" max="7" width="12.7109375" hidden="1" customWidth="1"/>
    <col min="8" max="8" width="12.28515625" hidden="1" customWidth="1"/>
    <col min="9" max="9" width="12.28515625" customWidth="1"/>
    <col min="10" max="10" width="10.28515625" customWidth="1"/>
    <col min="11" max="11" width="9.28515625" bestFit="1" customWidth="1"/>
    <col min="13" max="13" width="11.7109375" customWidth="1"/>
    <col min="15" max="15" width="10.28515625" bestFit="1" customWidth="1"/>
    <col min="18" max="18" width="9.140625" hidden="1" customWidth="1"/>
    <col min="19" max="20" width="9.28515625" bestFit="1" customWidth="1"/>
    <col min="21" max="21" width="9.140625" hidden="1" customWidth="1"/>
    <col min="22" max="22" width="0" hidden="1" customWidth="1"/>
  </cols>
  <sheetData>
    <row r="1" spans="1:24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8"/>
      <c r="X1" s="6"/>
    </row>
    <row r="2" spans="1:24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8"/>
      <c r="X2" s="6"/>
    </row>
    <row r="3" spans="1:24">
      <c r="A3" s="31" t="s">
        <v>61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8"/>
      <c r="X3" s="6"/>
    </row>
    <row r="4" spans="1:24" ht="15.7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8"/>
      <c r="X4" s="6"/>
    </row>
    <row r="5" spans="1:24" ht="25.5" customHeight="1">
      <c r="A5" s="58"/>
      <c r="B5" s="56" t="s">
        <v>2</v>
      </c>
      <c r="C5" s="56" t="s">
        <v>3</v>
      </c>
      <c r="D5" s="56" t="s">
        <v>4</v>
      </c>
      <c r="E5" s="56" t="s">
        <v>5</v>
      </c>
      <c r="F5" s="56" t="s">
        <v>6</v>
      </c>
      <c r="G5" s="56" t="s">
        <v>7</v>
      </c>
      <c r="H5" s="56"/>
      <c r="I5" s="56" t="s">
        <v>8</v>
      </c>
      <c r="J5" s="56" t="s">
        <v>9</v>
      </c>
      <c r="K5" s="56"/>
      <c r="L5" s="56"/>
      <c r="M5" s="52"/>
      <c r="N5" s="56" t="s">
        <v>10</v>
      </c>
      <c r="O5" s="56"/>
      <c r="P5" s="56" t="s">
        <v>11</v>
      </c>
      <c r="Q5" s="56"/>
      <c r="R5" s="56" t="s">
        <v>12</v>
      </c>
      <c r="S5" s="56" t="s">
        <v>14</v>
      </c>
      <c r="T5" s="56" t="s">
        <v>15</v>
      </c>
      <c r="U5" s="60" t="s">
        <v>16</v>
      </c>
      <c r="V5" s="56" t="s">
        <v>42</v>
      </c>
      <c r="W5" s="38"/>
      <c r="X5" s="6"/>
    </row>
    <row r="6" spans="1:24" ht="25.5">
      <c r="A6" s="59"/>
      <c r="B6" s="57"/>
      <c r="C6" s="57"/>
      <c r="D6" s="57"/>
      <c r="E6" s="57"/>
      <c r="F6" s="57"/>
      <c r="G6" s="39" t="s">
        <v>62</v>
      </c>
      <c r="H6" s="40" t="s">
        <v>63</v>
      </c>
      <c r="I6" s="57"/>
      <c r="J6" s="41" t="s">
        <v>17</v>
      </c>
      <c r="K6" s="41" t="s">
        <v>18</v>
      </c>
      <c r="L6" s="41" t="s">
        <v>19</v>
      </c>
      <c r="M6" s="41" t="s">
        <v>20</v>
      </c>
      <c r="N6" s="41" t="s">
        <v>17</v>
      </c>
      <c r="O6" s="41" t="s">
        <v>18</v>
      </c>
      <c r="P6" s="41" t="s">
        <v>17</v>
      </c>
      <c r="Q6" s="41" t="s">
        <v>18</v>
      </c>
      <c r="R6" s="57"/>
      <c r="S6" s="57"/>
      <c r="T6" s="57"/>
      <c r="U6" s="61"/>
      <c r="V6" s="57"/>
      <c r="W6" s="38"/>
      <c r="X6" s="6"/>
    </row>
    <row r="7" spans="1:24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7"/>
      <c r="V7" s="8"/>
      <c r="W7" s="38"/>
      <c r="X7" s="6"/>
    </row>
    <row r="8" spans="1:24">
      <c r="A8" s="7">
        <v>1</v>
      </c>
      <c r="B8" s="8" t="s">
        <v>21</v>
      </c>
      <c r="C8" s="9" t="s">
        <v>22</v>
      </c>
      <c r="D8" s="10" t="s">
        <v>23</v>
      </c>
      <c r="E8" s="11">
        <v>192008358741</v>
      </c>
      <c r="F8" s="12" t="s">
        <v>24</v>
      </c>
      <c r="G8" s="13">
        <v>6658.55</v>
      </c>
      <c r="H8" s="13">
        <v>6658.55</v>
      </c>
      <c r="I8" s="14">
        <f>G8+H8</f>
        <v>13317.1</v>
      </c>
      <c r="J8" s="15">
        <v>540</v>
      </c>
      <c r="K8" s="15">
        <v>1080</v>
      </c>
      <c r="L8" s="15">
        <v>10</v>
      </c>
      <c r="M8" s="15">
        <f>J8+K8+L8</f>
        <v>1630</v>
      </c>
      <c r="N8" s="15">
        <v>162.94</v>
      </c>
      <c r="O8" s="15">
        <f>N8</f>
        <v>162.94</v>
      </c>
      <c r="P8" s="15">
        <v>100</v>
      </c>
      <c r="Q8" s="15">
        <v>100</v>
      </c>
      <c r="R8" s="15">
        <v>0</v>
      </c>
      <c r="S8" s="49">
        <v>1245.92</v>
      </c>
      <c r="T8" s="16">
        <v>0</v>
      </c>
      <c r="U8" s="17"/>
      <c r="V8" s="16">
        <v>0</v>
      </c>
      <c r="W8" s="38"/>
      <c r="X8" s="6"/>
    </row>
    <row r="9" spans="1:24">
      <c r="A9" s="7">
        <f>A8+1</f>
        <v>2</v>
      </c>
      <c r="B9" s="8" t="s">
        <v>43</v>
      </c>
      <c r="C9" s="18" t="s">
        <v>44</v>
      </c>
      <c r="D9" s="19" t="s">
        <v>45</v>
      </c>
      <c r="E9" s="11">
        <v>30506807839</v>
      </c>
      <c r="F9" s="12" t="s">
        <v>46</v>
      </c>
      <c r="G9" s="13">
        <v>5754.36</v>
      </c>
      <c r="H9" s="13">
        <v>6187.93</v>
      </c>
      <c r="I9" s="14">
        <f>G9+H9</f>
        <v>11942.29</v>
      </c>
      <c r="J9" s="15">
        <v>480</v>
      </c>
      <c r="K9" s="15">
        <v>960</v>
      </c>
      <c r="L9" s="15">
        <v>10</v>
      </c>
      <c r="M9" s="15">
        <f>J9+K9+L9</f>
        <v>1450</v>
      </c>
      <c r="N9" s="15">
        <v>151.25</v>
      </c>
      <c r="O9" s="15">
        <f t="shared" ref="O9:O14" si="0">N9</f>
        <v>151.25</v>
      </c>
      <c r="P9" s="15">
        <v>100</v>
      </c>
      <c r="Q9" s="15">
        <v>100</v>
      </c>
      <c r="R9" s="15"/>
      <c r="S9" s="15">
        <v>0</v>
      </c>
      <c r="T9" s="16">
        <v>986.7</v>
      </c>
      <c r="U9" s="17"/>
      <c r="V9" s="16"/>
      <c r="W9" s="38"/>
      <c r="X9" s="6"/>
    </row>
    <row r="10" spans="1:24">
      <c r="A10" s="7">
        <f t="shared" ref="A10:A12" si="1">A9+1</f>
        <v>3</v>
      </c>
      <c r="B10" s="8" t="s">
        <v>25</v>
      </c>
      <c r="C10" s="9" t="s">
        <v>26</v>
      </c>
      <c r="D10" s="10" t="s">
        <v>27</v>
      </c>
      <c r="E10" s="11">
        <v>190518498219</v>
      </c>
      <c r="F10" s="12" t="s">
        <v>28</v>
      </c>
      <c r="G10" s="15">
        <v>10492.39</v>
      </c>
      <c r="H10" s="15">
        <v>10502.27</v>
      </c>
      <c r="I10" s="14">
        <f t="shared" ref="I10:I14" si="2">G10+H10</f>
        <v>20994.66</v>
      </c>
      <c r="J10" s="15">
        <v>800</v>
      </c>
      <c r="K10" s="15">
        <v>1600</v>
      </c>
      <c r="L10" s="15">
        <v>30</v>
      </c>
      <c r="M10" s="15">
        <f t="shared" ref="M10:M14" si="3">J10+K10+L10</f>
        <v>2430</v>
      </c>
      <c r="N10" s="15">
        <v>275</v>
      </c>
      <c r="O10" s="15">
        <f t="shared" si="0"/>
        <v>275</v>
      </c>
      <c r="P10" s="15">
        <v>100</v>
      </c>
      <c r="Q10" s="15">
        <v>100</v>
      </c>
      <c r="R10" s="15">
        <v>0</v>
      </c>
      <c r="S10" s="49">
        <v>1476.64</v>
      </c>
      <c r="T10" s="16">
        <v>1962.61</v>
      </c>
      <c r="U10" s="20"/>
      <c r="V10" s="16">
        <v>0</v>
      </c>
      <c r="W10" s="38"/>
      <c r="X10" s="6"/>
    </row>
    <row r="11" spans="1:24">
      <c r="A11" s="7">
        <f t="shared" si="1"/>
        <v>4</v>
      </c>
      <c r="B11" s="8" t="s">
        <v>29</v>
      </c>
      <c r="C11" s="8" t="s">
        <v>30</v>
      </c>
      <c r="D11" s="10" t="s">
        <v>31</v>
      </c>
      <c r="E11" s="11">
        <v>30505180662</v>
      </c>
      <c r="F11" s="10" t="s">
        <v>32</v>
      </c>
      <c r="G11" s="15">
        <v>6671.1</v>
      </c>
      <c r="H11" s="15">
        <v>6664.83</v>
      </c>
      <c r="I11" s="14">
        <f t="shared" si="2"/>
        <v>13335.93</v>
      </c>
      <c r="J11" s="15">
        <v>540</v>
      </c>
      <c r="K11" s="15">
        <v>1080</v>
      </c>
      <c r="L11" s="15">
        <v>10</v>
      </c>
      <c r="M11" s="15">
        <f t="shared" si="3"/>
        <v>1630</v>
      </c>
      <c r="N11" s="15">
        <v>162.94</v>
      </c>
      <c r="O11" s="15">
        <f t="shared" si="0"/>
        <v>162.94</v>
      </c>
      <c r="P11" s="15">
        <v>100</v>
      </c>
      <c r="Q11" s="15">
        <v>100</v>
      </c>
      <c r="R11" s="15">
        <v>0</v>
      </c>
      <c r="S11" s="15">
        <v>1200</v>
      </c>
      <c r="T11" s="16">
        <v>0</v>
      </c>
      <c r="U11" s="17"/>
      <c r="V11" s="16">
        <v>0</v>
      </c>
      <c r="W11" s="38"/>
      <c r="X11" s="6"/>
    </row>
    <row r="12" spans="1:24">
      <c r="A12" s="7">
        <f t="shared" si="1"/>
        <v>5</v>
      </c>
      <c r="B12" s="21" t="s">
        <v>33</v>
      </c>
      <c r="C12" s="21" t="s">
        <v>34</v>
      </c>
      <c r="D12" s="22" t="s">
        <v>35</v>
      </c>
      <c r="E12" s="23">
        <v>30500211845</v>
      </c>
      <c r="F12" s="10" t="s">
        <v>36</v>
      </c>
      <c r="G12" s="15">
        <v>6664.83</v>
      </c>
      <c r="H12" s="15">
        <v>6683.65</v>
      </c>
      <c r="I12" s="14">
        <f t="shared" si="2"/>
        <v>13348.48</v>
      </c>
      <c r="J12" s="15">
        <v>540</v>
      </c>
      <c r="K12" s="15">
        <v>1080</v>
      </c>
      <c r="L12" s="15">
        <v>10</v>
      </c>
      <c r="M12" s="15">
        <f t="shared" si="3"/>
        <v>1630</v>
      </c>
      <c r="N12" s="15">
        <v>162.94</v>
      </c>
      <c r="O12" s="15">
        <f t="shared" si="0"/>
        <v>162.94</v>
      </c>
      <c r="P12" s="15">
        <v>100</v>
      </c>
      <c r="Q12" s="15">
        <v>100</v>
      </c>
      <c r="R12" s="15">
        <v>0</v>
      </c>
      <c r="S12" s="15">
        <v>1245.9100000000001</v>
      </c>
      <c r="T12" s="16">
        <v>0</v>
      </c>
      <c r="U12" s="24"/>
      <c r="V12" s="16">
        <v>0</v>
      </c>
      <c r="W12" s="38"/>
      <c r="X12" s="6"/>
    </row>
    <row r="13" spans="1:24">
      <c r="A13" s="42">
        <f>A12+1</f>
        <v>6</v>
      </c>
      <c r="B13" s="21" t="s">
        <v>48</v>
      </c>
      <c r="C13" s="21"/>
      <c r="D13" s="22"/>
      <c r="E13" s="23"/>
      <c r="F13" s="22"/>
      <c r="G13" s="43">
        <v>5900.55</v>
      </c>
      <c r="H13" s="43">
        <v>5964.58</v>
      </c>
      <c r="I13" s="14">
        <f t="shared" si="2"/>
        <v>11865.130000000001</v>
      </c>
      <c r="J13" s="15">
        <v>480</v>
      </c>
      <c r="K13" s="15">
        <v>960</v>
      </c>
      <c r="L13" s="15">
        <v>10</v>
      </c>
      <c r="M13" s="15">
        <f t="shared" si="3"/>
        <v>1450</v>
      </c>
      <c r="N13" s="15">
        <v>151.25</v>
      </c>
      <c r="O13" s="15">
        <f t="shared" si="0"/>
        <v>151.25</v>
      </c>
      <c r="P13" s="15">
        <v>100</v>
      </c>
      <c r="Q13" s="15">
        <v>100</v>
      </c>
      <c r="R13" s="15">
        <v>0</v>
      </c>
      <c r="S13" s="15">
        <v>1015.2</v>
      </c>
      <c r="T13" s="16">
        <v>985.62</v>
      </c>
      <c r="U13" s="24"/>
      <c r="V13" s="45"/>
      <c r="W13" s="38"/>
      <c r="X13" s="6"/>
    </row>
    <row r="14" spans="1:24">
      <c r="A14" s="42">
        <f>A13+1</f>
        <v>7</v>
      </c>
      <c r="B14" s="21" t="s">
        <v>49</v>
      </c>
      <c r="C14" s="21"/>
      <c r="D14" s="22"/>
      <c r="E14" s="23"/>
      <c r="F14" s="22"/>
      <c r="G14" s="43">
        <v>5170.2</v>
      </c>
      <c r="H14" s="43">
        <v>5605.65</v>
      </c>
      <c r="I14" s="44">
        <f t="shared" si="2"/>
        <v>10775.849999999999</v>
      </c>
      <c r="J14" s="15">
        <v>480</v>
      </c>
      <c r="K14" s="15">
        <v>960</v>
      </c>
      <c r="L14" s="43">
        <v>10</v>
      </c>
      <c r="M14" s="43">
        <f t="shared" si="3"/>
        <v>1450</v>
      </c>
      <c r="N14" s="43">
        <v>151.25</v>
      </c>
      <c r="O14" s="15">
        <f t="shared" si="0"/>
        <v>151.25</v>
      </c>
      <c r="P14" s="43">
        <v>100</v>
      </c>
      <c r="Q14" s="43">
        <v>100</v>
      </c>
      <c r="R14" s="43"/>
      <c r="S14" s="43">
        <v>0</v>
      </c>
      <c r="T14" s="45">
        <v>0</v>
      </c>
      <c r="U14" s="24"/>
      <c r="V14" s="45"/>
      <c r="W14" s="38"/>
      <c r="X14" s="6"/>
    </row>
    <row r="15" spans="1:24" ht="15.75" thickBot="1">
      <c r="A15" s="25"/>
      <c r="B15" s="26"/>
      <c r="C15" s="26"/>
      <c r="D15" s="26"/>
      <c r="E15" s="27"/>
      <c r="F15" s="26"/>
      <c r="G15" s="28">
        <f t="shared" ref="G15:T15" si="4">SUM(G8:G14)</f>
        <v>47311.98</v>
      </c>
      <c r="H15" s="28">
        <f t="shared" si="4"/>
        <v>48267.460000000006</v>
      </c>
      <c r="I15" s="28">
        <f t="shared" si="4"/>
        <v>95579.44</v>
      </c>
      <c r="J15" s="28">
        <f t="shared" si="4"/>
        <v>3860</v>
      </c>
      <c r="K15" s="28">
        <f t="shared" si="4"/>
        <v>7720</v>
      </c>
      <c r="L15" s="28">
        <f t="shared" si="4"/>
        <v>90</v>
      </c>
      <c r="M15" s="28">
        <f t="shared" si="4"/>
        <v>11670</v>
      </c>
      <c r="N15" s="28">
        <f t="shared" si="4"/>
        <v>1217.5700000000002</v>
      </c>
      <c r="O15" s="28">
        <f t="shared" si="4"/>
        <v>1217.5700000000002</v>
      </c>
      <c r="P15" s="28">
        <f t="shared" si="4"/>
        <v>700</v>
      </c>
      <c r="Q15" s="28">
        <f t="shared" si="4"/>
        <v>700</v>
      </c>
      <c r="R15" s="28">
        <f t="shared" si="4"/>
        <v>0</v>
      </c>
      <c r="S15" s="28">
        <f t="shared" si="4"/>
        <v>6183.67</v>
      </c>
      <c r="T15" s="28">
        <f t="shared" si="4"/>
        <v>3934.93</v>
      </c>
      <c r="U15" s="29">
        <v>0</v>
      </c>
      <c r="V15" s="28">
        <f>SUM(V8:V12)</f>
        <v>0</v>
      </c>
      <c r="W15" s="38"/>
      <c r="X15" s="6"/>
    </row>
    <row r="16" spans="1:24">
      <c r="A16" s="30"/>
      <c r="B16" s="31" t="s">
        <v>37</v>
      </c>
      <c r="C16" s="30"/>
      <c r="D16" s="30"/>
      <c r="E16" s="30"/>
      <c r="F16" s="30"/>
      <c r="G16" s="30"/>
      <c r="H16" s="30"/>
      <c r="I16" s="30"/>
      <c r="J16" s="32">
        <f>J15+K15+L15</f>
        <v>11670</v>
      </c>
      <c r="K16" s="33"/>
      <c r="L16" s="33"/>
      <c r="M16" s="33"/>
      <c r="N16" s="32">
        <f>N15+O15</f>
        <v>2435.1400000000003</v>
      </c>
      <c r="O16" s="30"/>
      <c r="P16" s="34">
        <f>P15+Q15</f>
        <v>1400</v>
      </c>
      <c r="Q16" s="30"/>
      <c r="R16" s="32">
        <f>R15</f>
        <v>0</v>
      </c>
      <c r="S16" s="32">
        <f>S15</f>
        <v>6183.67</v>
      </c>
      <c r="T16" s="32">
        <f>T15</f>
        <v>3934.93</v>
      </c>
      <c r="U16" s="33">
        <v>0</v>
      </c>
      <c r="V16" s="32">
        <f>V15</f>
        <v>0</v>
      </c>
      <c r="W16" s="38"/>
      <c r="X16" s="6"/>
    </row>
    <row r="17" spans="1:24">
      <c r="A17" s="30"/>
      <c r="B17" s="31" t="s">
        <v>38</v>
      </c>
      <c r="C17" s="30"/>
      <c r="D17" s="30"/>
      <c r="E17" s="30"/>
      <c r="F17" s="30"/>
      <c r="G17" s="30"/>
      <c r="H17" s="30"/>
      <c r="I17" s="3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0"/>
      <c r="W17" s="38"/>
      <c r="X17" s="6"/>
    </row>
    <row r="18" spans="1:24">
      <c r="A18" s="30"/>
      <c r="B18" s="31" t="s">
        <v>39</v>
      </c>
      <c r="C18" s="30"/>
      <c r="D18" s="30"/>
      <c r="E18" s="30"/>
      <c r="F18" s="30"/>
      <c r="G18" s="30"/>
      <c r="H18" s="30"/>
      <c r="I18" s="30"/>
      <c r="J18" s="3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0"/>
      <c r="W18" s="38"/>
      <c r="X18" s="6"/>
    </row>
    <row r="19" spans="1:24" ht="15.75" thickBot="1">
      <c r="A19" s="30"/>
      <c r="B19" s="31" t="s">
        <v>40</v>
      </c>
      <c r="C19" s="30"/>
      <c r="D19" s="30"/>
      <c r="E19" s="30"/>
      <c r="F19" s="30"/>
      <c r="G19" s="30"/>
      <c r="H19" s="30"/>
      <c r="I19" s="30"/>
      <c r="J19" s="37">
        <f>J16</f>
        <v>11670</v>
      </c>
      <c r="K19" s="30"/>
      <c r="L19" s="30"/>
      <c r="M19" s="30"/>
      <c r="N19" s="37">
        <f>N16</f>
        <v>2435.1400000000003</v>
      </c>
      <c r="O19" s="30"/>
      <c r="P19" s="37">
        <f>P16</f>
        <v>1400</v>
      </c>
      <c r="Q19" s="30"/>
      <c r="R19" s="37">
        <f>R16</f>
        <v>0</v>
      </c>
      <c r="S19" s="37">
        <f>S16</f>
        <v>6183.67</v>
      </c>
      <c r="T19" s="37">
        <f>T16</f>
        <v>3934.93</v>
      </c>
      <c r="U19" s="37">
        <v>0</v>
      </c>
      <c r="V19" s="37">
        <f>V16</f>
        <v>0</v>
      </c>
      <c r="W19" s="38"/>
      <c r="X19" s="6"/>
    </row>
    <row r="20" spans="1:24" ht="15.75" thickTop="1">
      <c r="A20" s="38"/>
      <c r="B20" s="30"/>
      <c r="C20" s="30"/>
      <c r="D20" s="30"/>
      <c r="E20" s="30"/>
      <c r="F20" s="30"/>
      <c r="G20" s="34"/>
      <c r="H20" s="30"/>
      <c r="I20" s="30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4"/>
      <c r="C22" s="5"/>
      <c r="D22" s="5"/>
      <c r="E22" s="5"/>
      <c r="F22" s="5"/>
      <c r="G22" s="5"/>
      <c r="H22" s="5"/>
      <c r="I22" s="5"/>
      <c r="J22" s="4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4"/>
      <c r="C23" s="5"/>
      <c r="D23" s="5"/>
      <c r="E23" s="5"/>
      <c r="F23" s="5"/>
      <c r="G23" s="5"/>
      <c r="H23" s="5"/>
      <c r="I23" s="5"/>
      <c r="J23" s="4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B24" s="2"/>
      <c r="C24" s="1"/>
      <c r="D24" s="1"/>
      <c r="E24" s="1"/>
      <c r="F24" s="1"/>
      <c r="G24" s="1"/>
      <c r="H24" s="1"/>
      <c r="I24" s="1"/>
      <c r="J24" s="46"/>
    </row>
    <row r="25" spans="1:24">
      <c r="J25" s="46"/>
    </row>
    <row r="26" spans="1:24">
      <c r="J26" s="46"/>
    </row>
    <row r="27" spans="1:24">
      <c r="J27" s="46"/>
    </row>
    <row r="28" spans="1:24">
      <c r="B28" s="1"/>
      <c r="C28" s="1"/>
      <c r="D28" s="1"/>
      <c r="E28" s="1"/>
      <c r="F28" s="1"/>
      <c r="G28" s="1"/>
      <c r="H28" s="3" t="s">
        <v>41</v>
      </c>
      <c r="I28" s="1"/>
      <c r="J28" s="46"/>
    </row>
  </sheetData>
  <protectedRanges>
    <protectedRange password="A316" sqref="J22:J28" name="Range1"/>
  </protectedRanges>
  <mergeCells count="16">
    <mergeCell ref="F5:F6"/>
    <mergeCell ref="A5:A6"/>
    <mergeCell ref="B5:B6"/>
    <mergeCell ref="C5:C6"/>
    <mergeCell ref="D5:D6"/>
    <mergeCell ref="E5:E6"/>
    <mergeCell ref="S5:S6"/>
    <mergeCell ref="T5:T6"/>
    <mergeCell ref="U5:U6"/>
    <mergeCell ref="V5:V6"/>
    <mergeCell ref="G5:H5"/>
    <mergeCell ref="I5:I6"/>
    <mergeCell ref="J5:L5"/>
    <mergeCell ref="N5:O5"/>
    <mergeCell ref="P5:Q5"/>
    <mergeCell ref="R5:R6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sqref="A1:XFD1048576"/>
    </sheetView>
  </sheetViews>
  <sheetFormatPr defaultRowHeight="15"/>
  <cols>
    <col min="1" max="1" width="4" customWidth="1"/>
    <col min="2" max="2" width="22.140625" customWidth="1"/>
    <col min="3" max="3" width="16.7109375" hidden="1" customWidth="1"/>
    <col min="4" max="4" width="12.140625" hidden="1" customWidth="1"/>
    <col min="5" max="5" width="16" hidden="1" customWidth="1"/>
    <col min="6" max="6" width="16.28515625" hidden="1" customWidth="1"/>
    <col min="7" max="7" width="12.7109375" hidden="1" customWidth="1"/>
    <col min="8" max="8" width="12.28515625" hidden="1" customWidth="1"/>
    <col min="9" max="9" width="12.28515625" customWidth="1"/>
    <col min="10" max="10" width="10.28515625" customWidth="1"/>
    <col min="11" max="11" width="9.28515625" bestFit="1" customWidth="1"/>
    <col min="13" max="13" width="11.7109375" customWidth="1"/>
    <col min="15" max="15" width="10.28515625" bestFit="1" customWidth="1"/>
    <col min="18" max="18" width="9.140625" hidden="1" customWidth="1"/>
    <col min="19" max="20" width="9.28515625" bestFit="1" customWidth="1"/>
    <col min="21" max="21" width="9.140625" hidden="1" customWidth="1"/>
    <col min="22" max="22" width="0" hidden="1" customWidth="1"/>
  </cols>
  <sheetData>
    <row r="1" spans="1:24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8"/>
      <c r="X1" s="6"/>
    </row>
    <row r="2" spans="1:24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8"/>
      <c r="X2" s="6"/>
    </row>
    <row r="3" spans="1:24">
      <c r="A3" s="31" t="s">
        <v>64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8"/>
      <c r="X3" s="6"/>
    </row>
    <row r="4" spans="1:24" ht="15.7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8"/>
      <c r="X4" s="6"/>
    </row>
    <row r="5" spans="1:24" ht="25.5" customHeight="1">
      <c r="A5" s="58"/>
      <c r="B5" s="56" t="s">
        <v>2</v>
      </c>
      <c r="C5" s="56" t="s">
        <v>3</v>
      </c>
      <c r="D5" s="56" t="s">
        <v>4</v>
      </c>
      <c r="E5" s="56" t="s">
        <v>5</v>
      </c>
      <c r="F5" s="56" t="s">
        <v>6</v>
      </c>
      <c r="G5" s="56" t="s">
        <v>7</v>
      </c>
      <c r="H5" s="56"/>
      <c r="I5" s="56" t="s">
        <v>8</v>
      </c>
      <c r="J5" s="56" t="s">
        <v>9</v>
      </c>
      <c r="K5" s="56"/>
      <c r="L5" s="56"/>
      <c r="M5" s="53"/>
      <c r="N5" s="56" t="s">
        <v>10</v>
      </c>
      <c r="O5" s="56"/>
      <c r="P5" s="56" t="s">
        <v>11</v>
      </c>
      <c r="Q5" s="56"/>
      <c r="R5" s="56" t="s">
        <v>12</v>
      </c>
      <c r="S5" s="56" t="s">
        <v>14</v>
      </c>
      <c r="T5" s="56" t="s">
        <v>15</v>
      </c>
      <c r="U5" s="60" t="s">
        <v>16</v>
      </c>
      <c r="V5" s="56" t="s">
        <v>42</v>
      </c>
      <c r="W5" s="38"/>
      <c r="X5" s="6"/>
    </row>
    <row r="6" spans="1:24" ht="25.5">
      <c r="A6" s="59"/>
      <c r="B6" s="57"/>
      <c r="C6" s="57"/>
      <c r="D6" s="57"/>
      <c r="E6" s="57"/>
      <c r="F6" s="57"/>
      <c r="G6" s="39" t="s">
        <v>62</v>
      </c>
      <c r="H6" s="40" t="s">
        <v>63</v>
      </c>
      <c r="I6" s="57"/>
      <c r="J6" s="41" t="s">
        <v>17</v>
      </c>
      <c r="K6" s="41" t="s">
        <v>18</v>
      </c>
      <c r="L6" s="41" t="s">
        <v>19</v>
      </c>
      <c r="M6" s="41" t="s">
        <v>20</v>
      </c>
      <c r="N6" s="41" t="s">
        <v>17</v>
      </c>
      <c r="O6" s="41" t="s">
        <v>18</v>
      </c>
      <c r="P6" s="41" t="s">
        <v>17</v>
      </c>
      <c r="Q6" s="41" t="s">
        <v>18</v>
      </c>
      <c r="R6" s="57"/>
      <c r="S6" s="57"/>
      <c r="T6" s="57"/>
      <c r="U6" s="61"/>
      <c r="V6" s="57"/>
      <c r="W6" s="38"/>
      <c r="X6" s="6"/>
    </row>
    <row r="7" spans="1:24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7"/>
      <c r="V7" s="8"/>
      <c r="W7" s="38"/>
      <c r="X7" s="6"/>
    </row>
    <row r="8" spans="1:24">
      <c r="A8" s="7">
        <v>1</v>
      </c>
      <c r="B8" s="8" t="s">
        <v>21</v>
      </c>
      <c r="C8" s="9" t="s">
        <v>22</v>
      </c>
      <c r="D8" s="10" t="s">
        <v>23</v>
      </c>
      <c r="E8" s="11">
        <v>192008358741</v>
      </c>
      <c r="F8" s="12" t="s">
        <v>24</v>
      </c>
      <c r="G8" s="13">
        <v>6658.55</v>
      </c>
      <c r="H8" s="13">
        <v>6658.55</v>
      </c>
      <c r="I8" s="14">
        <f>G8+H8</f>
        <v>13317.1</v>
      </c>
      <c r="J8" s="15">
        <v>540</v>
      </c>
      <c r="K8" s="15">
        <v>1080</v>
      </c>
      <c r="L8" s="15">
        <v>10</v>
      </c>
      <c r="M8" s="15">
        <f>J8+K8+L8</f>
        <v>1630</v>
      </c>
      <c r="N8" s="15">
        <v>162.94</v>
      </c>
      <c r="O8" s="15">
        <f>N8</f>
        <v>162.94</v>
      </c>
      <c r="P8" s="15">
        <v>100</v>
      </c>
      <c r="Q8" s="15">
        <v>100</v>
      </c>
      <c r="R8" s="15">
        <v>0</v>
      </c>
      <c r="S8" s="49">
        <v>1245.92</v>
      </c>
      <c r="T8" s="16">
        <v>0</v>
      </c>
      <c r="U8" s="17"/>
      <c r="V8" s="16">
        <v>0</v>
      </c>
      <c r="W8" s="38"/>
      <c r="X8" s="6"/>
    </row>
    <row r="9" spans="1:24">
      <c r="A9" s="7">
        <f>A8+1</f>
        <v>2</v>
      </c>
      <c r="B9" s="8" t="s">
        <v>43</v>
      </c>
      <c r="C9" s="18" t="s">
        <v>44</v>
      </c>
      <c r="D9" s="19" t="s">
        <v>45</v>
      </c>
      <c r="E9" s="11">
        <v>30506807839</v>
      </c>
      <c r="F9" s="12" t="s">
        <v>46</v>
      </c>
      <c r="G9" s="13">
        <v>5754.36</v>
      </c>
      <c r="H9" s="13">
        <v>6187.93</v>
      </c>
      <c r="I9" s="14">
        <f>G9+H9</f>
        <v>11942.29</v>
      </c>
      <c r="J9" s="15">
        <v>480</v>
      </c>
      <c r="K9" s="15">
        <v>960</v>
      </c>
      <c r="L9" s="15">
        <v>10</v>
      </c>
      <c r="M9" s="15">
        <f>J9+K9+L9</f>
        <v>1450</v>
      </c>
      <c r="N9" s="15">
        <v>151.25</v>
      </c>
      <c r="O9" s="15">
        <f t="shared" ref="O9:O14" si="0">N9</f>
        <v>151.25</v>
      </c>
      <c r="P9" s="15">
        <v>100</v>
      </c>
      <c r="Q9" s="15">
        <v>100</v>
      </c>
      <c r="R9" s="15"/>
      <c r="S9" s="15">
        <v>0</v>
      </c>
      <c r="T9" s="16">
        <v>986.7</v>
      </c>
      <c r="U9" s="17"/>
      <c r="V9" s="16"/>
      <c r="W9" s="38"/>
      <c r="X9" s="6"/>
    </row>
    <row r="10" spans="1:24">
      <c r="A10" s="7">
        <f t="shared" ref="A10:A12" si="1">A9+1</f>
        <v>3</v>
      </c>
      <c r="B10" s="8" t="s">
        <v>25</v>
      </c>
      <c r="C10" s="9" t="s">
        <v>26</v>
      </c>
      <c r="D10" s="10" t="s">
        <v>27</v>
      </c>
      <c r="E10" s="11">
        <v>190518498219</v>
      </c>
      <c r="F10" s="12" t="s">
        <v>28</v>
      </c>
      <c r="G10" s="15">
        <v>10492.39</v>
      </c>
      <c r="H10" s="15">
        <v>10502.27</v>
      </c>
      <c r="I10" s="14">
        <f t="shared" ref="I10:I14" si="2">G10+H10</f>
        <v>20994.66</v>
      </c>
      <c r="J10" s="15">
        <v>800</v>
      </c>
      <c r="K10" s="15">
        <v>1600</v>
      </c>
      <c r="L10" s="15">
        <v>30</v>
      </c>
      <c r="M10" s="15">
        <f t="shared" ref="M10:M14" si="3">J10+K10+L10</f>
        <v>2430</v>
      </c>
      <c r="N10" s="15">
        <v>275</v>
      </c>
      <c r="O10" s="15">
        <f t="shared" si="0"/>
        <v>275</v>
      </c>
      <c r="P10" s="15">
        <v>100</v>
      </c>
      <c r="Q10" s="15">
        <v>100</v>
      </c>
      <c r="R10" s="15">
        <v>0</v>
      </c>
      <c r="S10" s="49">
        <v>1476.64</v>
      </c>
      <c r="T10" s="16">
        <v>1962.61</v>
      </c>
      <c r="U10" s="20"/>
      <c r="V10" s="16">
        <v>0</v>
      </c>
      <c r="W10" s="38"/>
      <c r="X10" s="6"/>
    </row>
    <row r="11" spans="1:24">
      <c r="A11" s="7">
        <f t="shared" si="1"/>
        <v>4</v>
      </c>
      <c r="B11" s="8" t="s">
        <v>29</v>
      </c>
      <c r="C11" s="8" t="s">
        <v>30</v>
      </c>
      <c r="D11" s="10" t="s">
        <v>31</v>
      </c>
      <c r="E11" s="11">
        <v>30505180662</v>
      </c>
      <c r="F11" s="10" t="s">
        <v>32</v>
      </c>
      <c r="G11" s="15">
        <v>6671.1</v>
      </c>
      <c r="H11" s="15">
        <v>6664.83</v>
      </c>
      <c r="I11" s="14">
        <f t="shared" si="2"/>
        <v>13335.93</v>
      </c>
      <c r="J11" s="15">
        <v>540</v>
      </c>
      <c r="K11" s="15">
        <v>1080</v>
      </c>
      <c r="L11" s="15">
        <v>10</v>
      </c>
      <c r="M11" s="15">
        <f t="shared" si="3"/>
        <v>1630</v>
      </c>
      <c r="N11" s="15">
        <v>162.94</v>
      </c>
      <c r="O11" s="15">
        <f t="shared" si="0"/>
        <v>162.94</v>
      </c>
      <c r="P11" s="15">
        <v>100</v>
      </c>
      <c r="Q11" s="15">
        <v>100</v>
      </c>
      <c r="R11" s="15">
        <v>0</v>
      </c>
      <c r="S11" s="15">
        <v>1200</v>
      </c>
      <c r="T11" s="16">
        <v>0</v>
      </c>
      <c r="U11" s="17"/>
      <c r="V11" s="16">
        <v>0</v>
      </c>
      <c r="W11" s="38"/>
      <c r="X11" s="6"/>
    </row>
    <row r="12" spans="1:24">
      <c r="A12" s="7">
        <f t="shared" si="1"/>
        <v>5</v>
      </c>
      <c r="B12" s="21" t="s">
        <v>33</v>
      </c>
      <c r="C12" s="21" t="s">
        <v>34</v>
      </c>
      <c r="D12" s="22" t="s">
        <v>35</v>
      </c>
      <c r="E12" s="23">
        <v>30500211845</v>
      </c>
      <c r="F12" s="10" t="s">
        <v>36</v>
      </c>
      <c r="G12" s="15">
        <v>6664.83</v>
      </c>
      <c r="H12" s="15">
        <v>6683.65</v>
      </c>
      <c r="I12" s="14">
        <f t="shared" si="2"/>
        <v>13348.48</v>
      </c>
      <c r="J12" s="15">
        <v>540</v>
      </c>
      <c r="K12" s="15">
        <v>1080</v>
      </c>
      <c r="L12" s="15">
        <v>10</v>
      </c>
      <c r="M12" s="15">
        <f t="shared" si="3"/>
        <v>1630</v>
      </c>
      <c r="N12" s="15">
        <v>162.94</v>
      </c>
      <c r="O12" s="15">
        <f t="shared" si="0"/>
        <v>162.94</v>
      </c>
      <c r="P12" s="15">
        <v>100</v>
      </c>
      <c r="Q12" s="15">
        <v>100</v>
      </c>
      <c r="R12" s="15">
        <v>0</v>
      </c>
      <c r="S12" s="15">
        <v>1245.9100000000001</v>
      </c>
      <c r="T12" s="16">
        <v>0</v>
      </c>
      <c r="U12" s="24"/>
      <c r="V12" s="16">
        <v>0</v>
      </c>
      <c r="W12" s="38"/>
      <c r="X12" s="6"/>
    </row>
    <row r="13" spans="1:24">
      <c r="A13" s="42">
        <f>A12+1</f>
        <v>6</v>
      </c>
      <c r="B13" s="21" t="s">
        <v>48</v>
      </c>
      <c r="C13" s="21"/>
      <c r="D13" s="22"/>
      <c r="E13" s="23"/>
      <c r="F13" s="22"/>
      <c r="G13" s="43">
        <v>5900.55</v>
      </c>
      <c r="H13" s="43">
        <v>5964.58</v>
      </c>
      <c r="I13" s="14">
        <f t="shared" si="2"/>
        <v>11865.130000000001</v>
      </c>
      <c r="J13" s="15">
        <v>480</v>
      </c>
      <c r="K13" s="15">
        <v>960</v>
      </c>
      <c r="L13" s="15">
        <v>10</v>
      </c>
      <c r="M13" s="15">
        <f t="shared" si="3"/>
        <v>1450</v>
      </c>
      <c r="N13" s="15">
        <v>151.25</v>
      </c>
      <c r="O13" s="15">
        <f t="shared" si="0"/>
        <v>151.25</v>
      </c>
      <c r="P13" s="15">
        <v>100</v>
      </c>
      <c r="Q13" s="15">
        <v>100</v>
      </c>
      <c r="R13" s="15">
        <v>0</v>
      </c>
      <c r="S13" s="15">
        <v>1015.2</v>
      </c>
      <c r="T13" s="16">
        <v>985.62</v>
      </c>
      <c r="U13" s="24"/>
      <c r="V13" s="45"/>
      <c r="W13" s="38"/>
      <c r="X13" s="6"/>
    </row>
    <row r="14" spans="1:24">
      <c r="A14" s="42">
        <f>A13+1</f>
        <v>7</v>
      </c>
      <c r="B14" s="21" t="s">
        <v>49</v>
      </c>
      <c r="C14" s="21"/>
      <c r="D14" s="22"/>
      <c r="E14" s="23"/>
      <c r="F14" s="22"/>
      <c r="G14" s="43">
        <v>5170.2</v>
      </c>
      <c r="H14" s="43">
        <v>5605.65</v>
      </c>
      <c r="I14" s="44">
        <f t="shared" si="2"/>
        <v>10775.849999999999</v>
      </c>
      <c r="J14" s="15">
        <v>480</v>
      </c>
      <c r="K14" s="15">
        <v>960</v>
      </c>
      <c r="L14" s="43">
        <v>10</v>
      </c>
      <c r="M14" s="43">
        <f t="shared" si="3"/>
        <v>1450</v>
      </c>
      <c r="N14" s="43">
        <v>151.25</v>
      </c>
      <c r="O14" s="15">
        <f t="shared" si="0"/>
        <v>151.25</v>
      </c>
      <c r="P14" s="43">
        <v>100</v>
      </c>
      <c r="Q14" s="43">
        <v>100</v>
      </c>
      <c r="R14" s="43"/>
      <c r="S14" s="43">
        <v>0</v>
      </c>
      <c r="T14" s="45">
        <v>0</v>
      </c>
      <c r="U14" s="24"/>
      <c r="V14" s="45"/>
      <c r="W14" s="38"/>
      <c r="X14" s="6"/>
    </row>
    <row r="15" spans="1:24" ht="15.75" thickBot="1">
      <c r="A15" s="25"/>
      <c r="B15" s="26"/>
      <c r="C15" s="26"/>
      <c r="D15" s="26"/>
      <c r="E15" s="27"/>
      <c r="F15" s="26"/>
      <c r="G15" s="28">
        <f t="shared" ref="G15:S15" si="4">SUM(G8:G14)</f>
        <v>47311.98</v>
      </c>
      <c r="H15" s="28">
        <f t="shared" si="4"/>
        <v>48267.460000000006</v>
      </c>
      <c r="I15" s="28">
        <f t="shared" si="4"/>
        <v>95579.44</v>
      </c>
      <c r="J15" s="28">
        <f t="shared" si="4"/>
        <v>3860</v>
      </c>
      <c r="K15" s="28">
        <f t="shared" si="4"/>
        <v>7720</v>
      </c>
      <c r="L15" s="28">
        <f t="shared" si="4"/>
        <v>90</v>
      </c>
      <c r="M15" s="28">
        <f t="shared" si="4"/>
        <v>11670</v>
      </c>
      <c r="N15" s="28">
        <f t="shared" si="4"/>
        <v>1217.5700000000002</v>
      </c>
      <c r="O15" s="28">
        <f t="shared" si="4"/>
        <v>1217.5700000000002</v>
      </c>
      <c r="P15" s="28">
        <f t="shared" si="4"/>
        <v>700</v>
      </c>
      <c r="Q15" s="28">
        <f t="shared" si="4"/>
        <v>700</v>
      </c>
      <c r="R15" s="28">
        <f t="shared" si="4"/>
        <v>0</v>
      </c>
      <c r="S15" s="28">
        <f t="shared" si="4"/>
        <v>6183.67</v>
      </c>
      <c r="T15" s="28">
        <f>SUM(T8:T14)</f>
        <v>3934.93</v>
      </c>
      <c r="U15" s="29">
        <v>0</v>
      </c>
      <c r="V15" s="28">
        <f>SUM(V8:V12)</f>
        <v>0</v>
      </c>
      <c r="W15" s="38"/>
      <c r="X15" s="6"/>
    </row>
    <row r="16" spans="1:24">
      <c r="A16" s="30"/>
      <c r="B16" s="31" t="s">
        <v>37</v>
      </c>
      <c r="C16" s="30"/>
      <c r="D16" s="30"/>
      <c r="E16" s="30"/>
      <c r="F16" s="30"/>
      <c r="G16" s="30"/>
      <c r="H16" s="30"/>
      <c r="I16" s="30"/>
      <c r="J16" s="32">
        <f>J15+K15+L15</f>
        <v>11670</v>
      </c>
      <c r="K16" s="33"/>
      <c r="L16" s="33"/>
      <c r="M16" s="33"/>
      <c r="N16" s="32">
        <f>N15+O15</f>
        <v>2435.1400000000003</v>
      </c>
      <c r="O16" s="30"/>
      <c r="P16" s="34">
        <f>P15+Q15</f>
        <v>1400</v>
      </c>
      <c r="Q16" s="30"/>
      <c r="R16" s="32">
        <f>R15</f>
        <v>0</v>
      </c>
      <c r="S16" s="32">
        <f>S15</f>
        <v>6183.67</v>
      </c>
      <c r="T16" s="32">
        <f>T15</f>
        <v>3934.93</v>
      </c>
      <c r="U16" s="33">
        <v>0</v>
      </c>
      <c r="V16" s="32">
        <f>V15</f>
        <v>0</v>
      </c>
      <c r="W16" s="38"/>
      <c r="X16" s="6"/>
    </row>
    <row r="17" spans="1:24">
      <c r="A17" s="30"/>
      <c r="B17" s="31" t="s">
        <v>38</v>
      </c>
      <c r="C17" s="30"/>
      <c r="D17" s="30"/>
      <c r="E17" s="30"/>
      <c r="F17" s="30"/>
      <c r="G17" s="30"/>
      <c r="H17" s="30"/>
      <c r="I17" s="3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0"/>
      <c r="W17" s="38"/>
      <c r="X17" s="6"/>
    </row>
    <row r="18" spans="1:24">
      <c r="A18" s="30"/>
      <c r="B18" s="31" t="s">
        <v>39</v>
      </c>
      <c r="C18" s="30"/>
      <c r="D18" s="30"/>
      <c r="E18" s="30"/>
      <c r="F18" s="30"/>
      <c r="G18" s="30"/>
      <c r="H18" s="30"/>
      <c r="I18" s="30"/>
      <c r="J18" s="3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0"/>
      <c r="W18" s="38"/>
      <c r="X18" s="6"/>
    </row>
    <row r="19" spans="1:24" ht="15.75" thickBot="1">
      <c r="A19" s="30"/>
      <c r="B19" s="31" t="s">
        <v>40</v>
      </c>
      <c r="C19" s="30"/>
      <c r="D19" s="30"/>
      <c r="E19" s="30"/>
      <c r="F19" s="30"/>
      <c r="G19" s="30"/>
      <c r="H19" s="30"/>
      <c r="I19" s="30"/>
      <c r="J19" s="37">
        <f>J16</f>
        <v>11670</v>
      </c>
      <c r="K19" s="30"/>
      <c r="L19" s="30"/>
      <c r="M19" s="30"/>
      <c r="N19" s="37">
        <f>N16</f>
        <v>2435.1400000000003</v>
      </c>
      <c r="O19" s="30"/>
      <c r="P19" s="37">
        <f>P16</f>
        <v>1400</v>
      </c>
      <c r="Q19" s="30"/>
      <c r="R19" s="37">
        <f>R16</f>
        <v>0</v>
      </c>
      <c r="S19" s="37">
        <f>S16</f>
        <v>6183.67</v>
      </c>
      <c r="T19" s="37">
        <f>T16</f>
        <v>3934.93</v>
      </c>
      <c r="U19" s="37">
        <v>0</v>
      </c>
      <c r="V19" s="37">
        <f>V16</f>
        <v>0</v>
      </c>
      <c r="W19" s="38"/>
      <c r="X19" s="6"/>
    </row>
    <row r="20" spans="1:24" ht="15.75" thickTop="1">
      <c r="A20" s="38"/>
      <c r="B20" s="30"/>
      <c r="C20" s="30"/>
      <c r="D20" s="30"/>
      <c r="E20" s="30"/>
      <c r="F20" s="30"/>
      <c r="G20" s="34"/>
      <c r="H20" s="30"/>
      <c r="I20" s="30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4"/>
      <c r="C22" s="5"/>
      <c r="D22" s="5"/>
      <c r="E22" s="5"/>
      <c r="F22" s="5"/>
      <c r="G22" s="5"/>
      <c r="H22" s="5"/>
      <c r="I22" s="5"/>
      <c r="J22" s="4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4"/>
      <c r="C23" s="5"/>
      <c r="D23" s="5"/>
      <c r="E23" s="5"/>
      <c r="F23" s="5"/>
      <c r="G23" s="5"/>
      <c r="H23" s="5"/>
      <c r="I23" s="5"/>
      <c r="J23" s="4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B24" s="2"/>
      <c r="C24" s="1"/>
      <c r="D24" s="1"/>
      <c r="E24" s="1"/>
      <c r="F24" s="1"/>
      <c r="G24" s="1"/>
      <c r="H24" s="1"/>
      <c r="I24" s="1"/>
      <c r="J24" s="46"/>
    </row>
    <row r="25" spans="1:24">
      <c r="J25" s="46"/>
    </row>
    <row r="26" spans="1:24">
      <c r="J26" s="46"/>
    </row>
    <row r="27" spans="1:24">
      <c r="J27" s="46"/>
    </row>
    <row r="28" spans="1:24">
      <c r="B28" s="1"/>
      <c r="C28" s="1"/>
      <c r="D28" s="1"/>
      <c r="E28" s="1"/>
      <c r="F28" s="1"/>
      <c r="G28" s="1"/>
      <c r="H28" s="3" t="s">
        <v>41</v>
      </c>
      <c r="I28" s="1"/>
      <c r="J28" s="46"/>
    </row>
  </sheetData>
  <protectedRanges>
    <protectedRange password="A316" sqref="J22:J28" name="Range1"/>
  </protectedRanges>
  <mergeCells count="16">
    <mergeCell ref="F5:F6"/>
    <mergeCell ref="A5:A6"/>
    <mergeCell ref="B5:B6"/>
    <mergeCell ref="C5:C6"/>
    <mergeCell ref="D5:D6"/>
    <mergeCell ref="E5:E6"/>
    <mergeCell ref="S5:S6"/>
    <mergeCell ref="T5:T6"/>
    <mergeCell ref="U5:U6"/>
    <mergeCell ref="V5:V6"/>
    <mergeCell ref="G5:H5"/>
    <mergeCell ref="I5:I6"/>
    <mergeCell ref="J5:L5"/>
    <mergeCell ref="N5:O5"/>
    <mergeCell ref="P5:Q5"/>
    <mergeCell ref="R5:R6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>
      <selection activeCell="Y12" sqref="Y12"/>
    </sheetView>
  </sheetViews>
  <sheetFormatPr defaultRowHeight="15"/>
  <cols>
    <col min="1" max="1" width="4" customWidth="1"/>
    <col min="2" max="2" width="22.140625" customWidth="1"/>
    <col min="3" max="3" width="16.7109375" hidden="1" customWidth="1"/>
    <col min="4" max="4" width="12.140625" hidden="1" customWidth="1"/>
    <col min="5" max="5" width="16" hidden="1" customWidth="1"/>
    <col min="6" max="6" width="16.28515625" hidden="1" customWidth="1"/>
    <col min="7" max="7" width="12.7109375" hidden="1" customWidth="1"/>
    <col min="8" max="8" width="12.28515625" hidden="1" customWidth="1"/>
    <col min="9" max="9" width="12.28515625" customWidth="1"/>
    <col min="10" max="10" width="10.28515625" customWidth="1"/>
    <col min="11" max="11" width="9.28515625" bestFit="1" customWidth="1"/>
    <col min="13" max="13" width="11.7109375" customWidth="1"/>
    <col min="15" max="15" width="10.28515625" bestFit="1" customWidth="1"/>
    <col min="18" max="18" width="9.140625" hidden="1" customWidth="1"/>
    <col min="19" max="20" width="9.28515625" bestFit="1" customWidth="1"/>
    <col min="21" max="21" width="9.140625" hidden="1" customWidth="1"/>
    <col min="22" max="22" width="0" hidden="1" customWidth="1"/>
  </cols>
  <sheetData>
    <row r="1" spans="1:24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8"/>
      <c r="X1" s="6"/>
    </row>
    <row r="2" spans="1:24">
      <c r="A2" s="31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8"/>
      <c r="X2" s="6"/>
    </row>
    <row r="3" spans="1:24">
      <c r="A3" s="31" t="s">
        <v>65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8"/>
      <c r="X3" s="6"/>
    </row>
    <row r="4" spans="1:24" ht="15.75" thickBo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8"/>
      <c r="X4" s="6"/>
    </row>
    <row r="5" spans="1:24" ht="25.5" customHeight="1">
      <c r="A5" s="58"/>
      <c r="B5" s="56" t="s">
        <v>2</v>
      </c>
      <c r="C5" s="56" t="s">
        <v>3</v>
      </c>
      <c r="D5" s="56" t="s">
        <v>4</v>
      </c>
      <c r="E5" s="56" t="s">
        <v>5</v>
      </c>
      <c r="F5" s="56" t="s">
        <v>6</v>
      </c>
      <c r="G5" s="56" t="s">
        <v>7</v>
      </c>
      <c r="H5" s="56"/>
      <c r="I5" s="56" t="s">
        <v>8</v>
      </c>
      <c r="J5" s="56" t="s">
        <v>9</v>
      </c>
      <c r="K5" s="56"/>
      <c r="L5" s="56"/>
      <c r="M5" s="55"/>
      <c r="N5" s="56" t="s">
        <v>10</v>
      </c>
      <c r="O5" s="56"/>
      <c r="P5" s="56" t="s">
        <v>11</v>
      </c>
      <c r="Q5" s="56"/>
      <c r="R5" s="56" t="s">
        <v>12</v>
      </c>
      <c r="S5" s="56" t="s">
        <v>14</v>
      </c>
      <c r="T5" s="56" t="s">
        <v>15</v>
      </c>
      <c r="U5" s="60" t="s">
        <v>16</v>
      </c>
      <c r="V5" s="56" t="s">
        <v>42</v>
      </c>
      <c r="W5" s="38"/>
      <c r="X5" s="6"/>
    </row>
    <row r="6" spans="1:24" ht="25.5">
      <c r="A6" s="59"/>
      <c r="B6" s="57"/>
      <c r="C6" s="57"/>
      <c r="D6" s="57"/>
      <c r="E6" s="57"/>
      <c r="F6" s="57"/>
      <c r="G6" s="39" t="s">
        <v>62</v>
      </c>
      <c r="H6" s="40" t="s">
        <v>63</v>
      </c>
      <c r="I6" s="57"/>
      <c r="J6" s="41" t="s">
        <v>17</v>
      </c>
      <c r="K6" s="41" t="s">
        <v>18</v>
      </c>
      <c r="L6" s="41" t="s">
        <v>19</v>
      </c>
      <c r="M6" s="41" t="s">
        <v>20</v>
      </c>
      <c r="N6" s="41" t="s">
        <v>17</v>
      </c>
      <c r="O6" s="41" t="s">
        <v>18</v>
      </c>
      <c r="P6" s="41" t="s">
        <v>17</v>
      </c>
      <c r="Q6" s="41" t="s">
        <v>18</v>
      </c>
      <c r="R6" s="57"/>
      <c r="S6" s="57"/>
      <c r="T6" s="57"/>
      <c r="U6" s="61"/>
      <c r="V6" s="57"/>
      <c r="W6" s="38"/>
      <c r="X6" s="6"/>
    </row>
    <row r="7" spans="1:24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7"/>
      <c r="V7" s="8"/>
      <c r="W7" s="38"/>
      <c r="X7" s="6"/>
    </row>
    <row r="8" spans="1:24">
      <c r="A8" s="7">
        <v>1</v>
      </c>
      <c r="B8" s="8" t="s">
        <v>21</v>
      </c>
      <c r="C8" s="9" t="s">
        <v>22</v>
      </c>
      <c r="D8" s="10" t="s">
        <v>23</v>
      </c>
      <c r="E8" s="11">
        <v>192008358741</v>
      </c>
      <c r="F8" s="12" t="s">
        <v>24</v>
      </c>
      <c r="G8" s="13">
        <v>6658.55</v>
      </c>
      <c r="H8" s="13">
        <v>6658.55</v>
      </c>
      <c r="I8" s="14">
        <f>G8+H8</f>
        <v>13317.1</v>
      </c>
      <c r="J8" s="15">
        <v>540</v>
      </c>
      <c r="K8" s="15">
        <v>1080</v>
      </c>
      <c r="L8" s="15">
        <v>10</v>
      </c>
      <c r="M8" s="15">
        <f>J8+K8+L8</f>
        <v>1630</v>
      </c>
      <c r="N8" s="15">
        <v>162.94</v>
      </c>
      <c r="O8" s="15">
        <f>N8</f>
        <v>162.94</v>
      </c>
      <c r="P8" s="15">
        <v>100</v>
      </c>
      <c r="Q8" s="15">
        <v>100</v>
      </c>
      <c r="R8" s="15">
        <v>0</v>
      </c>
      <c r="S8" s="49">
        <v>1245.92</v>
      </c>
      <c r="T8" s="16">
        <v>1530</v>
      </c>
      <c r="U8" s="17"/>
      <c r="V8" s="16">
        <v>0</v>
      </c>
      <c r="W8" s="38"/>
      <c r="X8" s="6"/>
    </row>
    <row r="9" spans="1:24">
      <c r="A9" s="7">
        <f>A8+1</f>
        <v>2</v>
      </c>
      <c r="B9" s="8" t="s">
        <v>43</v>
      </c>
      <c r="C9" s="18" t="s">
        <v>44</v>
      </c>
      <c r="D9" s="19" t="s">
        <v>45</v>
      </c>
      <c r="E9" s="11">
        <v>30506807839</v>
      </c>
      <c r="F9" s="12" t="s">
        <v>46</v>
      </c>
      <c r="G9" s="13">
        <v>5754.36</v>
      </c>
      <c r="H9" s="13">
        <v>6187.93</v>
      </c>
      <c r="I9" s="14">
        <f>G9+H9</f>
        <v>11942.29</v>
      </c>
      <c r="J9" s="15">
        <v>480</v>
      </c>
      <c r="K9" s="15">
        <v>960</v>
      </c>
      <c r="L9" s="15">
        <v>10</v>
      </c>
      <c r="M9" s="15">
        <f>J9+K9+L9</f>
        <v>1450</v>
      </c>
      <c r="N9" s="15">
        <v>151.25</v>
      </c>
      <c r="O9" s="15">
        <f t="shared" ref="O9:O14" si="0">N9</f>
        <v>151.25</v>
      </c>
      <c r="P9" s="15">
        <v>100</v>
      </c>
      <c r="Q9" s="15">
        <v>100</v>
      </c>
      <c r="R9" s="15"/>
      <c r="S9" s="15">
        <v>0</v>
      </c>
      <c r="T9" s="16">
        <v>0</v>
      </c>
      <c r="U9" s="17"/>
      <c r="V9" s="16"/>
      <c r="W9" s="38"/>
      <c r="X9" s="6"/>
    </row>
    <row r="10" spans="1:24">
      <c r="A10" s="7">
        <f t="shared" ref="A10:A12" si="1">A9+1</f>
        <v>3</v>
      </c>
      <c r="B10" s="8" t="s">
        <v>25</v>
      </c>
      <c r="C10" s="9" t="s">
        <v>26</v>
      </c>
      <c r="D10" s="10" t="s">
        <v>27</v>
      </c>
      <c r="E10" s="11">
        <v>190518498219</v>
      </c>
      <c r="F10" s="12" t="s">
        <v>28</v>
      </c>
      <c r="G10" s="15">
        <v>10492.39</v>
      </c>
      <c r="H10" s="15">
        <v>10502.27</v>
      </c>
      <c r="I10" s="14">
        <f t="shared" ref="I10:I14" si="2">G10+H10</f>
        <v>20994.66</v>
      </c>
      <c r="J10" s="15">
        <v>800</v>
      </c>
      <c r="K10" s="15">
        <v>1600</v>
      </c>
      <c r="L10" s="15">
        <v>30</v>
      </c>
      <c r="M10" s="15">
        <f t="shared" ref="M10:M14" si="3">J10+K10+L10</f>
        <v>2430</v>
      </c>
      <c r="N10" s="15">
        <v>275</v>
      </c>
      <c r="O10" s="15">
        <f t="shared" si="0"/>
        <v>275</v>
      </c>
      <c r="P10" s="15">
        <v>100</v>
      </c>
      <c r="Q10" s="15">
        <v>100</v>
      </c>
      <c r="R10" s="15">
        <v>0</v>
      </c>
      <c r="S10" s="49">
        <v>1476.64</v>
      </c>
      <c r="T10" s="16">
        <v>1962.61</v>
      </c>
      <c r="U10" s="20"/>
      <c r="V10" s="16">
        <v>0</v>
      </c>
      <c r="W10" s="38"/>
      <c r="X10" s="6"/>
    </row>
    <row r="11" spans="1:24">
      <c r="A11" s="7">
        <f t="shared" si="1"/>
        <v>4</v>
      </c>
      <c r="B11" s="8" t="s">
        <v>29</v>
      </c>
      <c r="C11" s="8" t="s">
        <v>30</v>
      </c>
      <c r="D11" s="10" t="s">
        <v>31</v>
      </c>
      <c r="E11" s="11">
        <v>30505180662</v>
      </c>
      <c r="F11" s="10" t="s">
        <v>32</v>
      </c>
      <c r="G11" s="15">
        <v>6671.1</v>
      </c>
      <c r="H11" s="15">
        <v>6664.83</v>
      </c>
      <c r="I11" s="14">
        <f t="shared" si="2"/>
        <v>13335.93</v>
      </c>
      <c r="J11" s="15">
        <v>540</v>
      </c>
      <c r="K11" s="15">
        <v>1080</v>
      </c>
      <c r="L11" s="15">
        <v>10</v>
      </c>
      <c r="M11" s="15">
        <f t="shared" si="3"/>
        <v>1630</v>
      </c>
      <c r="N11" s="15">
        <v>162.94</v>
      </c>
      <c r="O11" s="15">
        <f t="shared" si="0"/>
        <v>162.94</v>
      </c>
      <c r="P11" s="15">
        <v>100</v>
      </c>
      <c r="Q11" s="15">
        <v>100</v>
      </c>
      <c r="R11" s="15">
        <v>0</v>
      </c>
      <c r="S11" s="15">
        <v>0</v>
      </c>
      <c r="T11" s="16">
        <v>1385</v>
      </c>
      <c r="U11" s="17"/>
      <c r="V11" s="16">
        <v>0</v>
      </c>
      <c r="W11" s="38"/>
      <c r="X11" s="6"/>
    </row>
    <row r="12" spans="1:24">
      <c r="A12" s="7">
        <f t="shared" si="1"/>
        <v>5</v>
      </c>
      <c r="B12" s="21" t="s">
        <v>33</v>
      </c>
      <c r="C12" s="21" t="s">
        <v>34</v>
      </c>
      <c r="D12" s="22" t="s">
        <v>35</v>
      </c>
      <c r="E12" s="23">
        <v>30500211845</v>
      </c>
      <c r="F12" s="10" t="s">
        <v>36</v>
      </c>
      <c r="G12" s="15">
        <v>6664.83</v>
      </c>
      <c r="H12" s="15">
        <v>6683.65</v>
      </c>
      <c r="I12" s="14">
        <f t="shared" si="2"/>
        <v>13348.48</v>
      </c>
      <c r="J12" s="15">
        <v>540</v>
      </c>
      <c r="K12" s="15">
        <v>1080</v>
      </c>
      <c r="L12" s="15">
        <v>10</v>
      </c>
      <c r="M12" s="15">
        <f t="shared" si="3"/>
        <v>1630</v>
      </c>
      <c r="N12" s="15">
        <v>162.94</v>
      </c>
      <c r="O12" s="15">
        <f t="shared" si="0"/>
        <v>162.94</v>
      </c>
      <c r="P12" s="15">
        <v>100</v>
      </c>
      <c r="Q12" s="15">
        <v>100</v>
      </c>
      <c r="R12" s="15">
        <v>0</v>
      </c>
      <c r="S12" s="15">
        <v>1245.9100000000001</v>
      </c>
      <c r="T12" s="16">
        <v>1079.3499999999999</v>
      </c>
      <c r="U12" s="24"/>
      <c r="V12" s="16">
        <v>0</v>
      </c>
      <c r="W12" s="38"/>
      <c r="X12" s="6"/>
    </row>
    <row r="13" spans="1:24">
      <c r="A13" s="42">
        <f>A12+1</f>
        <v>6</v>
      </c>
      <c r="B13" s="21" t="s">
        <v>48</v>
      </c>
      <c r="C13" s="21"/>
      <c r="D13" s="22"/>
      <c r="E13" s="23"/>
      <c r="F13" s="22"/>
      <c r="G13" s="43">
        <v>5900.55</v>
      </c>
      <c r="H13" s="43">
        <v>5964.58</v>
      </c>
      <c r="I13" s="14">
        <f t="shared" si="2"/>
        <v>11865.130000000001</v>
      </c>
      <c r="J13" s="15">
        <v>480</v>
      </c>
      <c r="K13" s="15">
        <v>960</v>
      </c>
      <c r="L13" s="15">
        <v>10</v>
      </c>
      <c r="M13" s="15">
        <f t="shared" si="3"/>
        <v>1450</v>
      </c>
      <c r="N13" s="15">
        <v>151.25</v>
      </c>
      <c r="O13" s="15">
        <f t="shared" si="0"/>
        <v>151.25</v>
      </c>
      <c r="P13" s="15">
        <v>100</v>
      </c>
      <c r="Q13" s="15">
        <v>100</v>
      </c>
      <c r="R13" s="15">
        <v>0</v>
      </c>
      <c r="S13" s="15">
        <v>1015.2</v>
      </c>
      <c r="T13" s="16">
        <v>985.62</v>
      </c>
      <c r="U13" s="24"/>
      <c r="V13" s="45"/>
      <c r="W13" s="38"/>
      <c r="X13" s="6"/>
    </row>
    <row r="14" spans="1:24">
      <c r="A14" s="42">
        <f>A13+1</f>
        <v>7</v>
      </c>
      <c r="B14" s="21" t="s">
        <v>49</v>
      </c>
      <c r="C14" s="21"/>
      <c r="D14" s="22"/>
      <c r="E14" s="23"/>
      <c r="F14" s="22"/>
      <c r="G14" s="43">
        <v>5170.2</v>
      </c>
      <c r="H14" s="43">
        <v>5605.65</v>
      </c>
      <c r="I14" s="44">
        <f t="shared" si="2"/>
        <v>10775.849999999999</v>
      </c>
      <c r="J14" s="15">
        <v>480</v>
      </c>
      <c r="K14" s="15">
        <v>960</v>
      </c>
      <c r="L14" s="43">
        <v>10</v>
      </c>
      <c r="M14" s="43">
        <f t="shared" si="3"/>
        <v>1450</v>
      </c>
      <c r="N14" s="43">
        <v>151.25</v>
      </c>
      <c r="O14" s="15">
        <f t="shared" si="0"/>
        <v>151.25</v>
      </c>
      <c r="P14" s="43">
        <v>100</v>
      </c>
      <c r="Q14" s="43">
        <v>100</v>
      </c>
      <c r="R14" s="43"/>
      <c r="S14" s="43">
        <v>0</v>
      </c>
      <c r="T14" s="45">
        <v>766</v>
      </c>
      <c r="U14" s="24"/>
      <c r="V14" s="45"/>
      <c r="W14" s="38"/>
      <c r="X14" s="6"/>
    </row>
    <row r="15" spans="1:24" ht="15.75" thickBot="1">
      <c r="A15" s="25"/>
      <c r="B15" s="26"/>
      <c r="C15" s="26"/>
      <c r="D15" s="26"/>
      <c r="E15" s="27"/>
      <c r="F15" s="26"/>
      <c r="G15" s="28">
        <f t="shared" ref="G15:S15" si="4">SUM(G8:G14)</f>
        <v>47311.98</v>
      </c>
      <c r="H15" s="28">
        <f t="shared" si="4"/>
        <v>48267.460000000006</v>
      </c>
      <c r="I15" s="28">
        <f t="shared" si="4"/>
        <v>95579.44</v>
      </c>
      <c r="J15" s="28">
        <f t="shared" si="4"/>
        <v>3860</v>
      </c>
      <c r="K15" s="28">
        <f t="shared" si="4"/>
        <v>7720</v>
      </c>
      <c r="L15" s="28">
        <f t="shared" si="4"/>
        <v>90</v>
      </c>
      <c r="M15" s="28">
        <f t="shared" si="4"/>
        <v>11670</v>
      </c>
      <c r="N15" s="28">
        <f t="shared" si="4"/>
        <v>1217.5700000000002</v>
      </c>
      <c r="O15" s="28">
        <f t="shared" si="4"/>
        <v>1217.5700000000002</v>
      </c>
      <c r="P15" s="28">
        <f t="shared" si="4"/>
        <v>700</v>
      </c>
      <c r="Q15" s="28">
        <f t="shared" si="4"/>
        <v>700</v>
      </c>
      <c r="R15" s="28">
        <f t="shared" si="4"/>
        <v>0</v>
      </c>
      <c r="S15" s="28">
        <f t="shared" si="4"/>
        <v>4983.67</v>
      </c>
      <c r="T15" s="28">
        <f>SUM(T8:T14)</f>
        <v>7708.579999999999</v>
      </c>
      <c r="U15" s="29">
        <v>0</v>
      </c>
      <c r="V15" s="28">
        <f>SUM(V8:V12)</f>
        <v>0</v>
      </c>
      <c r="W15" s="38"/>
      <c r="X15" s="6"/>
    </row>
    <row r="16" spans="1:24">
      <c r="A16" s="30"/>
      <c r="B16" s="31" t="s">
        <v>37</v>
      </c>
      <c r="C16" s="30"/>
      <c r="D16" s="30"/>
      <c r="E16" s="30"/>
      <c r="F16" s="30"/>
      <c r="G16" s="30"/>
      <c r="H16" s="30"/>
      <c r="I16" s="30"/>
      <c r="J16" s="32">
        <f>J15+K15+L15</f>
        <v>11670</v>
      </c>
      <c r="K16" s="33"/>
      <c r="L16" s="33"/>
      <c r="M16" s="33"/>
      <c r="N16" s="32">
        <f>N15+O15</f>
        <v>2435.1400000000003</v>
      </c>
      <c r="O16" s="30"/>
      <c r="P16" s="34">
        <f>P15+Q15</f>
        <v>1400</v>
      </c>
      <c r="Q16" s="30"/>
      <c r="R16" s="32">
        <f>R15</f>
        <v>0</v>
      </c>
      <c r="S16" s="32">
        <f>S15</f>
        <v>4983.67</v>
      </c>
      <c r="T16" s="32">
        <f>T15</f>
        <v>7708.579999999999</v>
      </c>
      <c r="U16" s="33">
        <v>0</v>
      </c>
      <c r="V16" s="32">
        <f>V15</f>
        <v>0</v>
      </c>
      <c r="W16" s="38"/>
      <c r="X16" s="6"/>
    </row>
    <row r="17" spans="1:24">
      <c r="A17" s="30"/>
      <c r="B17" s="31" t="s">
        <v>38</v>
      </c>
      <c r="C17" s="30"/>
      <c r="D17" s="30"/>
      <c r="E17" s="30"/>
      <c r="F17" s="30"/>
      <c r="G17" s="30"/>
      <c r="H17" s="30"/>
      <c r="I17" s="3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0"/>
      <c r="W17" s="38"/>
      <c r="X17" s="6"/>
    </row>
    <row r="18" spans="1:24">
      <c r="A18" s="30"/>
      <c r="B18" s="31" t="s">
        <v>39</v>
      </c>
      <c r="C18" s="30"/>
      <c r="D18" s="30"/>
      <c r="E18" s="30"/>
      <c r="F18" s="30"/>
      <c r="G18" s="30"/>
      <c r="H18" s="30"/>
      <c r="I18" s="30"/>
      <c r="J18" s="36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0"/>
      <c r="W18" s="38"/>
      <c r="X18" s="6"/>
    </row>
    <row r="19" spans="1:24" ht="15.75" thickBot="1">
      <c r="A19" s="30"/>
      <c r="B19" s="31" t="s">
        <v>40</v>
      </c>
      <c r="C19" s="30"/>
      <c r="D19" s="30"/>
      <c r="E19" s="30"/>
      <c r="F19" s="30"/>
      <c r="G19" s="30"/>
      <c r="H19" s="30"/>
      <c r="I19" s="30"/>
      <c r="J19" s="37">
        <f>J16</f>
        <v>11670</v>
      </c>
      <c r="K19" s="30"/>
      <c r="L19" s="30"/>
      <c r="M19" s="30"/>
      <c r="N19" s="37">
        <f>N16</f>
        <v>2435.1400000000003</v>
      </c>
      <c r="O19" s="30"/>
      <c r="P19" s="37">
        <f>P16</f>
        <v>1400</v>
      </c>
      <c r="Q19" s="30"/>
      <c r="R19" s="37">
        <f>R16</f>
        <v>0</v>
      </c>
      <c r="S19" s="37">
        <f>S16</f>
        <v>4983.67</v>
      </c>
      <c r="T19" s="37">
        <f>T16</f>
        <v>7708.579999999999</v>
      </c>
      <c r="U19" s="37">
        <v>0</v>
      </c>
      <c r="V19" s="37">
        <f>V16</f>
        <v>0</v>
      </c>
      <c r="W19" s="38"/>
      <c r="X19" s="6"/>
    </row>
    <row r="20" spans="1:24" ht="15.75" thickTop="1">
      <c r="A20" s="38"/>
      <c r="B20" s="30"/>
      <c r="C20" s="30"/>
      <c r="D20" s="30"/>
      <c r="E20" s="30"/>
      <c r="F20" s="30"/>
      <c r="G20" s="34"/>
      <c r="H20" s="30"/>
      <c r="I20" s="30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4"/>
      <c r="C22" s="5"/>
      <c r="D22" s="5"/>
      <c r="E22" s="5"/>
      <c r="F22" s="5"/>
      <c r="G22" s="5"/>
      <c r="H22" s="5"/>
      <c r="I22" s="5"/>
      <c r="J22" s="4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4"/>
      <c r="C23" s="5"/>
      <c r="D23" s="5"/>
      <c r="E23" s="5"/>
      <c r="F23" s="5"/>
      <c r="G23" s="5"/>
      <c r="H23" s="5"/>
      <c r="I23" s="5"/>
      <c r="J23" s="4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B24" s="2"/>
      <c r="C24" s="1"/>
      <c r="D24" s="1"/>
      <c r="E24" s="1"/>
      <c r="F24" s="1"/>
      <c r="G24" s="1"/>
      <c r="H24" s="1"/>
      <c r="I24" s="1"/>
      <c r="J24" s="46"/>
    </row>
    <row r="25" spans="1:24">
      <c r="J25" s="46"/>
    </row>
    <row r="26" spans="1:24">
      <c r="J26" s="46"/>
    </row>
    <row r="27" spans="1:24">
      <c r="J27" s="46"/>
    </row>
    <row r="28" spans="1:24">
      <c r="B28" s="1"/>
      <c r="C28" s="1"/>
      <c r="D28" s="1"/>
      <c r="E28" s="1"/>
      <c r="F28" s="1"/>
      <c r="G28" s="1"/>
      <c r="H28" s="3" t="s">
        <v>41</v>
      </c>
      <c r="I28" s="1"/>
      <c r="J28" s="46"/>
    </row>
  </sheetData>
  <protectedRanges>
    <protectedRange password="A316" sqref="J22:J28" name="Range1"/>
  </protectedRanges>
  <mergeCells count="16">
    <mergeCell ref="S5:S6"/>
    <mergeCell ref="T5:T6"/>
    <mergeCell ref="U5:U6"/>
    <mergeCell ref="V5:V6"/>
    <mergeCell ref="G5:H5"/>
    <mergeCell ref="I5:I6"/>
    <mergeCell ref="J5:L5"/>
    <mergeCell ref="N5:O5"/>
    <mergeCell ref="P5:Q5"/>
    <mergeCell ref="R5:R6"/>
    <mergeCell ref="F5:F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Jan2019</vt:lpstr>
      <vt:lpstr>Feb2019</vt:lpstr>
      <vt:lpstr>Mar2019</vt:lpstr>
      <vt:lpstr>April2019</vt:lpstr>
      <vt:lpstr>May2019</vt:lpstr>
      <vt:lpstr>June2019</vt:lpstr>
      <vt:lpstr>July</vt:lpstr>
      <vt:lpstr>April2019!Print_Area</vt:lpstr>
      <vt:lpstr>'Feb2019'!Print_Area</vt:lpstr>
      <vt:lpstr>July!Print_Area</vt:lpstr>
      <vt:lpstr>June2019!Print_Area</vt:lpstr>
      <vt:lpstr>'Mar2019'!Print_Area</vt:lpstr>
      <vt:lpstr>'May2019'!Print_Area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2019-07-29T05:19:20Z</cp:lastPrinted>
  <dcterms:created xsi:type="dcterms:W3CDTF">2017-02-01T07:47:19Z</dcterms:created>
  <dcterms:modified xsi:type="dcterms:W3CDTF">2019-08-01T06:22:47Z</dcterms:modified>
</cp:coreProperties>
</file>