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2\monthlyreports\"/>
    </mc:Choice>
  </mc:AlternateContent>
  <xr:revisionPtr revIDLastSave="0" documentId="13_ncr:1_{F3628FC1-1878-4303-A653-A6094C30F654}" xr6:coauthVersionLast="45" xr6:coauthVersionMax="45" xr10:uidLastSave="{00000000-0000-0000-0000-000000000000}"/>
  <bookViews>
    <workbookView xWindow="-60" yWindow="-60" windowWidth="24120" windowHeight="12960" tabRatio="500" xr2:uid="{00000000-000D-0000-FFFF-FFFF00000000}"/>
  </bookViews>
  <sheets>
    <sheet name="Feb20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9" i="1" l="1"/>
  <c r="E19" i="1"/>
  <c r="L19" i="1" l="1"/>
  <c r="K19" i="1"/>
  <c r="G32" i="1"/>
  <c r="H32" i="1" s="1"/>
  <c r="J31" i="1"/>
  <c r="G31" i="1"/>
  <c r="H31" i="1" s="1"/>
  <c r="J19" i="1"/>
  <c r="D19" i="1"/>
  <c r="G19" i="1" s="1"/>
  <c r="J14" i="1"/>
  <c r="G14" i="1"/>
  <c r="H14" i="1" s="1"/>
  <c r="J11" i="1"/>
  <c r="H11" i="1"/>
  <c r="G11" i="1"/>
  <c r="J7" i="1"/>
  <c r="G7" i="1"/>
  <c r="G35" i="1" s="1"/>
  <c r="H19" i="1" l="1"/>
  <c r="H7" i="1"/>
</calcChain>
</file>

<file path=xl/sharedStrings.xml><?xml version="1.0" encoding="utf-8"?>
<sst xmlns="http://schemas.openxmlformats.org/spreadsheetml/2006/main" count="34" uniqueCount="34">
  <si>
    <t>TOSHCO INC.</t>
  </si>
  <si>
    <t>THE OLD SPAGHETTI HOUSE- VALERO</t>
  </si>
  <si>
    <t>EXPANDED FEBRUARY 2020</t>
  </si>
  <si>
    <t>RENT</t>
  </si>
  <si>
    <t>TIN NO.</t>
  </si>
  <si>
    <t>ADDRESS</t>
  </si>
  <si>
    <t xml:space="preserve">INVOICE AMOUNT </t>
  </si>
  <si>
    <t xml:space="preserve">EWT </t>
  </si>
  <si>
    <t>TOTAL</t>
  </si>
  <si>
    <t>CHARLEX INTERNATIONAL CORP.</t>
  </si>
  <si>
    <t>000-155-700-000</t>
  </si>
  <si>
    <t>12/F MULTINATIONAL BANCORP. CENTRE</t>
  </si>
  <si>
    <t>6805 AYALA AVENUE., 1200 MAKATI CITY</t>
  </si>
  <si>
    <t>New Rental Fee</t>
  </si>
  <si>
    <t>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</si>
  <si>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</si>
  <si>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</si>
  <si>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</si>
  <si>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</si>
  <si>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</si>
  <si>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Alvin Cruz</t>
  </si>
  <si>
    <t>251-056-908-000</t>
  </si>
  <si>
    <t>402 GEN LUNA ST. GUMAYANG SAN MATEO RIZAL</t>
  </si>
  <si>
    <t>External Auditor</t>
  </si>
  <si>
    <t>TXT 4 Less Inc</t>
  </si>
  <si>
    <t>VICENTE CARAG</t>
  </si>
  <si>
    <t>238-326-386-000</t>
  </si>
  <si>
    <t>4TH FLR NATIONAL ROAD MUNTINLUPA CITY</t>
  </si>
  <si>
    <t>AT YOUR SERVICE COOPERATIVE</t>
  </si>
  <si>
    <t>AGCOR BLDG.KATIPUNAN AVE.LOYOLA</t>
  </si>
  <si>
    <t>Jan 26-Feb 10,2020</t>
  </si>
  <si>
    <t>HEIGHTS QUEZON CITY</t>
  </si>
  <si>
    <t>Feb 11-25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</si>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</sst>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mmm/yy"/>
  </numFmts>
  <fonts count="6" x14ac:knownFonts="1">
    <font>
      <sz val="10"/>
      <name val="Arial"/>
      <charset val="1"/>
    </font>
    <font>
      <sz val="14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 applyAlignment="1" applyProtection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164" fontId="0" fillId="0" borderId="3" xfId="1" applyFont="1" applyBorder="1" applyAlignment="1" applyProtection="1">
      <alignment horizontal="center"/>
    </xf>
    <xf numFmtId="164" fontId="0" fillId="0" borderId="1" xfId="1" applyFont="1" applyBorder="1" applyAlignment="1" applyProtection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5" fontId="4" fillId="0" borderId="0" xfId="0" applyNumberFormat="1" applyFont="1"/>
    <xf numFmtId="164" fontId="0" fillId="0" borderId="1" xfId="1" applyFont="1" applyBorder="1" applyAlignment="1" applyProtection="1">
      <alignment horizontal="center"/>
    </xf>
    <xf numFmtId="0" fontId="4" fillId="0" borderId="0" xfId="0" applyFont="1" applyBorder="1"/>
    <xf numFmtId="164" fontId="4" fillId="2" borderId="1" xfId="1" applyFont="1" applyFill="1" applyBorder="1" applyAlignment="1" applyProtection="1">
      <alignment horizontal="center"/>
    </xf>
    <xf numFmtId="164" fontId="0" fillId="0" borderId="1" xfId="1" applyFont="1" applyBorder="1" applyAlignment="1" applyProtection="1"/>
    <xf numFmtId="0" fontId="0" fillId="0" borderId="0" xfId="0" applyBorder="1" applyAlignment="1">
      <alignment horizontal="center"/>
    </xf>
    <xf numFmtId="164" fontId="0" fillId="0" borderId="0" xfId="1" applyFont="1" applyBorder="1" applyAlignment="1" applyProtection="1">
      <alignment horizontal="center"/>
    </xf>
    <xf numFmtId="164" fontId="0" fillId="0" borderId="0" xfId="1" applyFont="1" applyBorder="1" applyAlignment="1" applyProtection="1"/>
    <xf numFmtId="164" fontId="0" fillId="0" borderId="0" xfId="0" applyNumberFormat="1" applyBorder="1"/>
    <xf numFmtId="0" fontId="2" fillId="0" borderId="0" xfId="0" applyFont="1" applyBorder="1" applyAlignment="1">
      <alignment horizontal="right"/>
    </xf>
    <xf numFmtId="164" fontId="2" fillId="3" borderId="4" xfId="0" applyNumberFormat="1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1" sqref="I31:I32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6" width="18.42578125" customWidth="1"/>
    <col min="7" max="7" width="14" customWidth="1"/>
    <col min="8" max="8" width="13.42578125" customWidth="1"/>
    <col min="9" max="9" width="28.42578125" customWidth="1"/>
    <col min="10" max="10" width="12.85546875" customWidth="1"/>
    <col min="11" max="11" width="16.85546875" customWidth="1"/>
    <col min="12" max="1027" width="8.7109375" customWidth="1"/>
  </cols>
  <sheetData>
    <row r="1" spans="1:11" ht="18" x14ac:dyDescent="0.25">
      <c r="A1" s="1" t="s">
        <v>0</v>
      </c>
    </row>
    <row r="2" spans="1:11" ht="18" x14ac:dyDescent="0.25">
      <c r="A2" s="1" t="s">
        <v>1</v>
      </c>
    </row>
    <row r="3" spans="1:11" ht="18" x14ac:dyDescent="0.25">
      <c r="A3" s="1" t="s">
        <v>2</v>
      </c>
    </row>
    <row r="4" spans="1:11" x14ac:dyDescent="0.2">
      <c r="A4" s="2"/>
      <c r="K4" s="3"/>
    </row>
    <row r="5" spans="1:11" x14ac:dyDescent="0.2">
      <c r="A5" s="4" t="s">
        <v>3</v>
      </c>
      <c r="B5" s="4" t="s">
        <v>4</v>
      </c>
      <c r="C5" s="4" t="s">
        <v>5</v>
      </c>
      <c r="D5" s="5" t="s">
        <v>6</v>
      </c>
      <c r="E5" s="5"/>
      <c r="F5" s="5"/>
      <c r="G5" s="5" t="s">
        <v>7</v>
      </c>
      <c r="H5" s="5" t="s">
        <v>8</v>
      </c>
    </row>
    <row r="6" spans="1:11" x14ac:dyDescent="0.2">
      <c r="A6" s="4" t="s">
        <v>9</v>
      </c>
      <c r="B6" s="6" t="s">
        <v>10</v>
      </c>
      <c r="C6" s="6" t="s">
        <v>11</v>
      </c>
      <c r="D6" s="7"/>
      <c r="E6" s="7"/>
      <c r="F6" s="7"/>
      <c r="G6" s="7"/>
      <c r="H6" s="7"/>
    </row>
    <row r="7" spans="1:11" x14ac:dyDescent="0.2">
      <c r="A7" s="6"/>
      <c r="B7" s="7"/>
      <c r="C7" s="6" t="s">
        <v>12</v>
      </c>
      <c r="D7" s="8">
        <v>188721.2</v>
      </c>
      <c r="E7" s="8"/>
      <c r="F7" s="8"/>
      <c r="G7" s="9">
        <f>D7/1.12*0.05</f>
        <v>8425.0535714285706</v>
      </c>
      <c r="H7" s="9">
        <f>D7-G7</f>
        <v>180296.14642857143</v>
      </c>
      <c r="I7" t="s">
        <v>13</v>
      </c>
      <c r="J7">
        <f>D7/1.12</f>
        <v>168501.07142857142</v>
      </c>
    </row>
    <row r="8" spans="1:11" x14ac:dyDescent="0.2">
      <c r="A8" s="6"/>
      <c r="B8" s="7"/>
      <c r="C8" s="6"/>
      <c r="D8" s="6"/>
      <c r="E8" s="6"/>
      <c r="F8" s="6"/>
      <c r="G8" s="7"/>
      <c r="H8" s="7"/>
    </row>
    <row r="9" spans="1:11" x14ac:dyDescent="0.2">
      <c r="A9" s="6"/>
      <c r="B9" s="6"/>
      <c r="C9" s="6" t="s">
        <v>14</v>
      </c>
      <c r="D9" s="10"/>
      <c r="E9" s="10"/>
      <c r="F9" s="10"/>
      <c r="G9" s="7"/>
      <c r="H9" s="7"/>
      <c r="I9" s="11"/>
      <c r="J9" s="11"/>
    </row>
    <row r="10" spans="1:11" x14ac:dyDescent="0.2">
      <c r="A10" s="12" t="s">
        <v>15</v>
      </c>
      <c r="B10" s="13"/>
      <c r="C10" s="13"/>
      <c r="D10" s="14"/>
      <c r="E10" s="14"/>
      <c r="F10" s="14"/>
      <c r="G10" s="15"/>
      <c r="H10" s="15"/>
      <c r="I10" s="11"/>
      <c r="J10" s="11"/>
    </row>
    <row r="11" spans="1:11" x14ac:dyDescent="0.2">
      <c r="A11" s="6" t="s">
        <v>16</v>
      </c>
      <c r="B11" s="6" t="s">
        <v>17</v>
      </c>
      <c r="C11" s="6" t="s">
        <v>18</v>
      </c>
      <c r="D11" s="16">
        <v>3360</v>
      </c>
      <c r="E11" s="16"/>
      <c r="F11" s="16"/>
      <c r="G11" s="17">
        <f>D11/1.12*0.05</f>
        <v>149.99999999999997</v>
      </c>
      <c r="H11" s="9">
        <f>D11-G11</f>
        <v>3210</v>
      </c>
      <c r="I11" s="18"/>
      <c r="J11">
        <f>D11/1.12</f>
        <v>2999.9999999999995</v>
      </c>
    </row>
    <row r="12" spans="1:11" x14ac:dyDescent="0.2">
      <c r="A12" s="6"/>
      <c r="B12" s="6"/>
      <c r="C12" s="6" t="s">
        <v>19</v>
      </c>
      <c r="D12" s="16"/>
      <c r="E12" s="16"/>
      <c r="F12" s="16"/>
      <c r="G12" s="17"/>
      <c r="H12" s="9"/>
      <c r="I12" s="18"/>
      <c r="J12" s="18"/>
    </row>
    <row r="13" spans="1:11" x14ac:dyDescent="0.2">
      <c r="A13" s="6"/>
      <c r="B13" s="6"/>
      <c r="C13" s="6"/>
      <c r="D13" s="16"/>
      <c r="E13" s="16"/>
      <c r="F13" s="16"/>
      <c r="G13" s="17"/>
      <c r="H13" s="9"/>
      <c r="I13" s="18"/>
      <c r="J13" s="18"/>
    </row>
    <row r="14" spans="1:11" ht="25.5" x14ac:dyDescent="0.2">
      <c r="A14" s="4" t="s">
        <v>20</v>
      </c>
      <c r="B14" s="19" t="s">
        <v>21</v>
      </c>
      <c r="C14" s="20" t="s">
        <v>22</v>
      </c>
      <c r="D14" s="16">
        <v>16800</v>
      </c>
      <c r="E14" s="16"/>
      <c r="F14" s="16"/>
      <c r="G14" s="17">
        <f>D14/1.12*5%</f>
        <v>750</v>
      </c>
      <c r="H14" s="9">
        <f>D14-G14</f>
        <v>16050</v>
      </c>
      <c r="I14" s="18" t="s">
        <v>23</v>
      </c>
      <c r="J14">
        <f>D14/1.12</f>
        <v>14999.999999999998</v>
      </c>
    </row>
    <row r="15" spans="1:11" x14ac:dyDescent="0.2">
      <c r="A15" s="4"/>
      <c r="B15" s="19"/>
      <c r="C15" s="20"/>
      <c r="D15" s="16"/>
      <c r="E15" s="16"/>
      <c r="F15" s="16"/>
      <c r="G15" s="17"/>
      <c r="H15" s="9"/>
      <c r="I15" s="18"/>
      <c r="J15" s="18"/>
    </row>
    <row r="16" spans="1:11" hidden="1" x14ac:dyDescent="0.2">
      <c r="A16" s="6"/>
      <c r="B16" s="6"/>
      <c r="C16" s="6"/>
      <c r="D16" s="16"/>
      <c r="E16" s="16"/>
      <c r="F16" s="16"/>
      <c r="G16" s="17"/>
      <c r="H16" s="9"/>
      <c r="I16" s="18"/>
      <c r="J16" s="18"/>
    </row>
    <row r="17" spans="1:13" x14ac:dyDescent="0.2">
      <c r="A17" s="6"/>
      <c r="B17" s="6"/>
      <c r="C17" s="6"/>
      <c r="D17" s="16"/>
      <c r="E17" s="16"/>
      <c r="F17" s="16"/>
      <c r="G17" s="17"/>
      <c r="H17" s="9"/>
      <c r="I17" s="18"/>
      <c r="J17" s="18"/>
    </row>
    <row r="18" spans="1:13" x14ac:dyDescent="0.2">
      <c r="A18" s="4" t="s">
        <v>24</v>
      </c>
      <c r="B18" s="6"/>
      <c r="C18" s="6"/>
      <c r="D18" s="16"/>
      <c r="E18" s="16"/>
      <c r="F18" s="16"/>
      <c r="G18" s="17"/>
      <c r="H18" s="9"/>
      <c r="I18" s="18"/>
      <c r="J18" s="18"/>
    </row>
    <row r="19" spans="1:13" x14ac:dyDescent="0.2">
      <c r="A19" s="19" t="s">
        <v>25</v>
      </c>
      <c r="B19" s="19" t="s">
        <v>26</v>
      </c>
      <c r="C19" s="19" t="s">
        <v>27</v>
      </c>
      <c r="D19" s="16">
        <f>28370.68+3404.48</f>
        <v>31775.16</v>
      </c>
      <c r="E19" s="16">
        <f>D19/1.12</f>
        <v>28370.678571428569</v>
      </c>
      <c r="F19" s="16">
        <f>E19*0.12</f>
        <v>3404.4814285714283</v>
      </c>
      <c r="G19" s="17">
        <f>D19/1.12*0.15</f>
        <v>4255.6017857142851</v>
      </c>
      <c r="H19" s="9">
        <f>D19-G19</f>
        <v>27519.558214285717</v>
      </c>
      <c r="I19" s="21"/>
      <c r="J19">
        <f>D19/1.12</f>
        <v>28370.678571428569</v>
      </c>
      <c r="K19">
        <f>SUM(J5:J19)</f>
        <v>214871.75</v>
      </c>
      <c r="L19">
        <f>K19*0.12</f>
        <v>25784.61</v>
      </c>
    </row>
    <row r="20" spans="1:13" hidden="1" x14ac:dyDescent="0.2">
      <c r="A20" s="4"/>
      <c r="B20" s="6"/>
      <c r="C20" s="6"/>
      <c r="D20" s="16"/>
      <c r="E20" s="16"/>
      <c r="F20" s="16"/>
      <c r="G20" s="17"/>
      <c r="H20" s="9"/>
      <c r="I20" s="18"/>
      <c r="J20" s="18"/>
    </row>
    <row r="21" spans="1:13" ht="16.5" hidden="1" customHeight="1" x14ac:dyDescent="0.2">
      <c r="A21" s="4"/>
      <c r="B21" s="6"/>
      <c r="C21" s="6"/>
      <c r="D21" s="16"/>
      <c r="E21" s="16"/>
      <c r="F21" s="16"/>
      <c r="G21" s="17"/>
      <c r="H21" s="9"/>
      <c r="I21" s="18"/>
      <c r="J21" s="18"/>
    </row>
    <row r="22" spans="1:13" hidden="1" x14ac:dyDescent="0.2">
      <c r="A22" s="4"/>
      <c r="B22" s="6"/>
      <c r="C22" s="6"/>
      <c r="D22" s="16"/>
      <c r="E22" s="16"/>
      <c r="F22" s="16"/>
      <c r="G22" s="17"/>
      <c r="H22" s="9"/>
      <c r="I22" s="18"/>
      <c r="J22" s="18"/>
    </row>
    <row r="23" spans="1:13" hidden="1" x14ac:dyDescent="0.2">
      <c r="A23" s="4"/>
      <c r="B23" s="6"/>
      <c r="C23" s="6"/>
      <c r="D23" s="16"/>
      <c r="E23" s="16"/>
      <c r="F23" s="16"/>
      <c r="G23" s="17"/>
      <c r="H23" s="9"/>
      <c r="I23" s="18"/>
      <c r="J23" s="18"/>
    </row>
    <row r="24" spans="1:13" hidden="1" x14ac:dyDescent="0.2">
      <c r="A24" s="6"/>
      <c r="B24" s="6"/>
      <c r="C24" s="6"/>
      <c r="D24" s="16"/>
      <c r="E24" s="16"/>
      <c r="F24" s="16"/>
      <c r="G24" s="17"/>
      <c r="H24" s="9"/>
      <c r="I24" s="18"/>
      <c r="J24" s="18"/>
    </row>
    <row r="25" spans="1:13" hidden="1" x14ac:dyDescent="0.2">
      <c r="A25" s="6"/>
      <c r="B25" s="6"/>
      <c r="C25" s="6"/>
      <c r="D25" s="16"/>
      <c r="E25" s="16"/>
      <c r="F25" s="16"/>
      <c r="G25" s="17"/>
      <c r="H25" s="9"/>
      <c r="I25" s="18"/>
      <c r="J25" s="18"/>
    </row>
    <row r="26" spans="1:13" hidden="1" x14ac:dyDescent="0.2">
      <c r="A26" s="6"/>
      <c r="B26" s="6"/>
      <c r="C26" s="6"/>
      <c r="D26" s="16"/>
      <c r="E26" s="16"/>
      <c r="F26" s="16"/>
      <c r="G26" s="17"/>
      <c r="H26" s="9"/>
      <c r="I26" s="18"/>
      <c r="J26" s="18"/>
    </row>
    <row r="27" spans="1:13" hidden="1" x14ac:dyDescent="0.2">
      <c r="A27" s="6"/>
      <c r="B27" s="6"/>
      <c r="C27" s="6"/>
      <c r="D27" s="16"/>
      <c r="E27" s="16"/>
      <c r="F27" s="16"/>
      <c r="G27" s="17"/>
      <c r="H27" s="9"/>
      <c r="I27" s="18"/>
      <c r="J27" s="18"/>
    </row>
    <row r="28" spans="1:13" hidden="1" x14ac:dyDescent="0.2">
      <c r="A28" s="6"/>
      <c r="B28" s="6"/>
      <c r="C28" s="6"/>
      <c r="D28" s="16"/>
      <c r="E28" s="16"/>
      <c r="F28" s="16"/>
      <c r="G28" s="17"/>
      <c r="H28" s="9"/>
      <c r="I28" s="18"/>
      <c r="J28" s="18"/>
    </row>
    <row r="29" spans="1:13" x14ac:dyDescent="0.2">
      <c r="A29" s="6"/>
      <c r="B29" s="6"/>
      <c r="C29" s="6"/>
      <c r="D29" s="22"/>
      <c r="E29" s="22"/>
      <c r="F29" s="22"/>
      <c r="G29" s="17"/>
      <c r="H29" s="9"/>
      <c r="K29" s="23"/>
      <c r="L29" s="18"/>
      <c r="M29" s="18"/>
    </row>
    <row r="30" spans="1:13" x14ac:dyDescent="0.2">
      <c r="A30" s="6"/>
      <c r="B30" s="6"/>
      <c r="C30" s="19"/>
      <c r="D30" s="24"/>
      <c r="E30" s="24"/>
      <c r="F30" s="24"/>
      <c r="G30" s="25"/>
      <c r="H30" s="9"/>
      <c r="K30" s="23"/>
      <c r="L30" s="18"/>
      <c r="M30" s="18"/>
    </row>
    <row r="31" spans="1:13" x14ac:dyDescent="0.2">
      <c r="A31" s="4" t="s">
        <v>28</v>
      </c>
      <c r="B31" s="6"/>
      <c r="C31" s="19" t="s">
        <v>29</v>
      </c>
      <c r="D31" s="22">
        <v>30649.53</v>
      </c>
      <c r="E31" s="22"/>
      <c r="F31" s="22"/>
      <c r="G31" s="25">
        <f>D31*0.02</f>
        <v>612.99059999999997</v>
      </c>
      <c r="H31" s="9">
        <f>D31-G31</f>
        <v>30036.539399999998</v>
      </c>
      <c r="I31" s="18" t="s">
        <v>30</v>
      </c>
      <c r="J31">
        <f>(D31+D32)</f>
        <v>60659.56</v>
      </c>
      <c r="K31" s="23"/>
      <c r="L31" s="18"/>
      <c r="M31" s="18"/>
    </row>
    <row r="32" spans="1:13" x14ac:dyDescent="0.2">
      <c r="A32" s="6"/>
      <c r="B32" s="6"/>
      <c r="C32" s="19" t="s">
        <v>31</v>
      </c>
      <c r="D32" s="24">
        <v>30010.03</v>
      </c>
      <c r="E32" s="24"/>
      <c r="F32" s="24"/>
      <c r="G32" s="25">
        <f>D32*0.02</f>
        <v>600.20060000000001</v>
      </c>
      <c r="H32" s="9">
        <f>D32-G32</f>
        <v>29409.829399999999</v>
      </c>
      <c r="I32" s="18" t="s">
        <v>32</v>
      </c>
      <c r="K32" s="23"/>
      <c r="L32" s="18"/>
      <c r="M32" s="18"/>
    </row>
    <row r="33" spans="1:13" hidden="1" x14ac:dyDescent="0.2">
      <c r="A33" s="6"/>
      <c r="B33" s="6"/>
      <c r="C33" s="6"/>
      <c r="D33" s="22"/>
      <c r="E33" s="22"/>
      <c r="F33" s="22"/>
      <c r="G33" s="22"/>
      <c r="H33" s="17"/>
      <c r="K33" s="23"/>
      <c r="L33" s="18"/>
      <c r="M33" s="18"/>
    </row>
    <row r="34" spans="1:13" x14ac:dyDescent="0.2">
      <c r="A34" s="26"/>
      <c r="B34" s="26"/>
      <c r="C34" s="26"/>
      <c r="D34" s="27"/>
      <c r="E34" s="27"/>
      <c r="F34" s="27"/>
      <c r="G34" s="28"/>
      <c r="H34" s="29"/>
      <c r="K34" s="18"/>
      <c r="L34" s="18"/>
      <c r="M34" s="18"/>
    </row>
    <row r="35" spans="1:13" x14ac:dyDescent="0.2">
      <c r="D35" s="30" t="s">
        <v>33</v>
      </c>
      <c r="E35" s="30"/>
      <c r="F35" s="30"/>
      <c r="G35" s="31">
        <f>SUM(G7:G34)</f>
        <v>14793.846557142855</v>
      </c>
      <c r="I35" s="32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toshvalero</dc:creator>
  <dc:description/>
  <cp:lastModifiedBy>default</cp:lastModifiedBy>
  <cp:revision>1</cp:revision>
  <dcterms:created xsi:type="dcterms:W3CDTF">1996-10-14T23:33:28Z</dcterms:created>
  <dcterms:modified xsi:type="dcterms:W3CDTF">2020-06-08T12:57:17Z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