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935" activeTab="3"/>
  </bookViews>
  <sheets>
    <sheet name="Jan 2017" sheetId="1" r:id="rId1"/>
    <sheet name="Feb2017" sheetId="2" r:id="rId2"/>
    <sheet name="March2017" sheetId="3" r:id="rId3"/>
    <sheet name="April2017" sheetId="4" r:id="rId4"/>
  </sheets>
  <calcPr calcId="144525"/>
</workbook>
</file>

<file path=xl/calcChain.xml><?xml version="1.0" encoding="utf-8"?>
<calcChain xmlns="http://schemas.openxmlformats.org/spreadsheetml/2006/main">
  <c r="R13" i="4" l="1"/>
  <c r="S13" i="4"/>
  <c r="W13" i="4"/>
  <c r="U13" i="4"/>
  <c r="T13" i="4"/>
  <c r="W16" i="4" l="1"/>
  <c r="U16" i="4"/>
  <c r="T16" i="4"/>
  <c r="S16" i="4"/>
  <c r="R16" i="4"/>
  <c r="P16" i="4"/>
  <c r="W12" i="4"/>
  <c r="U12" i="4"/>
  <c r="T12" i="4"/>
  <c r="S12" i="4"/>
  <c r="R12" i="4"/>
  <c r="Q12" i="4"/>
  <c r="P12" i="4"/>
  <c r="N12" i="4"/>
  <c r="L12" i="4"/>
  <c r="K12" i="4"/>
  <c r="J12" i="4"/>
  <c r="J13" i="4" s="1"/>
  <c r="J16" i="4" s="1"/>
  <c r="I12" i="4"/>
  <c r="H12" i="4"/>
  <c r="G12" i="4"/>
  <c r="O11" i="4"/>
  <c r="M11" i="4"/>
  <c r="O10" i="4"/>
  <c r="M10" i="4"/>
  <c r="O9" i="4"/>
  <c r="M9" i="4"/>
  <c r="O8" i="4"/>
  <c r="O12" i="4" s="1"/>
  <c r="M8" i="4"/>
  <c r="M12" i="4" s="1"/>
  <c r="N13" i="4" l="1"/>
  <c r="N16" i="4" s="1"/>
  <c r="W13" i="2"/>
  <c r="U13" i="2"/>
  <c r="T13" i="2"/>
  <c r="S13" i="2"/>
  <c r="R13" i="2"/>
  <c r="W16" i="3"/>
  <c r="U16" i="3"/>
  <c r="T16" i="3"/>
  <c r="S16" i="3"/>
  <c r="R16" i="3"/>
  <c r="P16" i="3"/>
  <c r="W12" i="3"/>
  <c r="U12" i="3"/>
  <c r="T12" i="3"/>
  <c r="S12" i="3"/>
  <c r="R12" i="3"/>
  <c r="Q12" i="3"/>
  <c r="P12" i="3"/>
  <c r="N12" i="3"/>
  <c r="L12" i="3"/>
  <c r="K12" i="3"/>
  <c r="J12" i="3"/>
  <c r="J13" i="3" s="1"/>
  <c r="J16" i="3" s="1"/>
  <c r="I12" i="3"/>
  <c r="H12" i="3"/>
  <c r="G12" i="3"/>
  <c r="O11" i="3"/>
  <c r="M11" i="3"/>
  <c r="O10" i="3"/>
  <c r="M10" i="3"/>
  <c r="O9" i="3"/>
  <c r="M9" i="3"/>
  <c r="O8" i="3"/>
  <c r="O12" i="3" s="1"/>
  <c r="M8" i="3"/>
  <c r="M12" i="3" s="1"/>
  <c r="N13" i="3" l="1"/>
  <c r="N16" i="3" s="1"/>
  <c r="W16" i="2"/>
  <c r="U16" i="2"/>
  <c r="T16" i="2"/>
  <c r="S16" i="2"/>
  <c r="R16" i="2"/>
  <c r="P16" i="2"/>
  <c r="W12" i="2"/>
  <c r="U12" i="2"/>
  <c r="T12" i="2"/>
  <c r="S12" i="2"/>
  <c r="R12" i="2"/>
  <c r="Q12" i="2"/>
  <c r="P12" i="2"/>
  <c r="N12" i="2"/>
  <c r="L12" i="2"/>
  <c r="K12" i="2"/>
  <c r="J12" i="2"/>
  <c r="I12" i="2"/>
  <c r="H12" i="2"/>
  <c r="G12" i="2"/>
  <c r="N13" i="2" l="1"/>
  <c r="N16" i="2" s="1"/>
  <c r="O11" i="2"/>
  <c r="O12" i="2" s="1"/>
  <c r="M11" i="2"/>
  <c r="M12" i="2" s="1"/>
  <c r="O10" i="2"/>
  <c r="M10" i="2"/>
  <c r="O9" i="2"/>
  <c r="M9" i="2"/>
  <c r="O8" i="2"/>
  <c r="M8" i="2"/>
  <c r="J13" i="2" l="1"/>
  <c r="J16" i="2" s="1"/>
  <c r="R12" i="1"/>
  <c r="S12" i="1"/>
  <c r="T12" i="1"/>
  <c r="U12" i="1"/>
  <c r="N13" i="1"/>
  <c r="O11" i="1"/>
  <c r="O10" i="1"/>
  <c r="O9" i="1"/>
  <c r="O8" i="1"/>
  <c r="O12" i="1" s="1"/>
  <c r="N12" i="1"/>
  <c r="M12" i="1"/>
  <c r="M11" i="1"/>
  <c r="M10" i="1"/>
  <c r="M9" i="1"/>
  <c r="M8" i="1"/>
  <c r="J16" i="1"/>
  <c r="J12" i="1"/>
  <c r="J13" i="1" s="1"/>
  <c r="K12" i="1"/>
</calcChain>
</file>

<file path=xl/sharedStrings.xml><?xml version="1.0" encoding="utf-8"?>
<sst xmlns="http://schemas.openxmlformats.org/spreadsheetml/2006/main" count="199" uniqueCount="52">
  <si>
    <t>CO. NAME:</t>
  </si>
  <si>
    <t>Summary of Contribution</t>
  </si>
  <si>
    <t>NAME OF EMPLOYEES</t>
  </si>
  <si>
    <t>Tin #</t>
  </si>
  <si>
    <t>SSS no</t>
  </si>
  <si>
    <t>Philhealth No</t>
  </si>
  <si>
    <t>Pagibig No.</t>
  </si>
  <si>
    <t>Payroll Period</t>
  </si>
  <si>
    <t>TOTAL SALARY</t>
  </si>
  <si>
    <t>SSS Contribution</t>
  </si>
  <si>
    <t>Philhealth Contribution</t>
  </si>
  <si>
    <t>Pag-ibig Contribution</t>
  </si>
  <si>
    <t>W-Tax</t>
  </si>
  <si>
    <t>Security Bank</t>
  </si>
  <si>
    <t>SSS LOAN</t>
  </si>
  <si>
    <t>HDMF LOAN</t>
  </si>
  <si>
    <t>PAG-IBIG LOAN</t>
  </si>
  <si>
    <t>EE</t>
  </si>
  <si>
    <t>ER</t>
  </si>
  <si>
    <t>EC</t>
  </si>
  <si>
    <t>TOTAL EMPLOYER</t>
  </si>
  <si>
    <t>Biarcal, Ronald Glenn</t>
  </si>
  <si>
    <t>287-595-094-000</t>
  </si>
  <si>
    <t>33-5502363-2</t>
  </si>
  <si>
    <t>1020-0011-2829</t>
  </si>
  <si>
    <t>Dino, Joyce</t>
  </si>
  <si>
    <t>911-781-792-000</t>
  </si>
  <si>
    <t>33-1682709-7</t>
  </si>
  <si>
    <t>1905-1849-8219</t>
  </si>
  <si>
    <t>Sosa, Anna Marie</t>
  </si>
  <si>
    <t>251-082-482-000</t>
  </si>
  <si>
    <t>33-1124237-3</t>
  </si>
  <si>
    <t>0305-0578-0662</t>
  </si>
  <si>
    <t>Sanchez, Angelo</t>
  </si>
  <si>
    <t>177-845-809-000</t>
  </si>
  <si>
    <t>33-2020078-1</t>
  </si>
  <si>
    <t>1020-0011-2241</t>
  </si>
  <si>
    <t>TOTAL</t>
  </si>
  <si>
    <t>ADD: PENALTY</t>
  </si>
  <si>
    <t>LESS: OVER PAYMENT</t>
  </si>
  <si>
    <t>TOTAL AMOUNT TO BE REMITTED</t>
  </si>
  <si>
    <t xml:space="preserve"> </t>
  </si>
  <si>
    <t>For the Month Ended Dec.26,2016-Jan.26,2017</t>
  </si>
  <si>
    <t>Dec.26-Jan.10</t>
  </si>
  <si>
    <t>Jan 11-25</t>
  </si>
  <si>
    <t>Feb 26-March 10</t>
  </si>
  <si>
    <t>For the Month Ended Feb 26-March 25,2017</t>
  </si>
  <si>
    <t>March 11-25</t>
  </si>
  <si>
    <t>COMPANY LOAN</t>
  </si>
  <si>
    <t>For the Month Ended March 26-April 25,2017</t>
  </si>
  <si>
    <t>March 26-April 10</t>
  </si>
  <si>
    <t>April 11-25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</si>
</sst>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</cellStyleXfs>
  <cellXfs count="52">
    <xf numFmtId="0" fontId="0" fillId="0" borderId="0" xfId="0"/>
    <xf numFmtId="0" fontId="1" fillId="0" borderId="0" xfId="1"/>
    <xf numFmtId="0" fontId="4" fillId="0" borderId="0" xfId="1" applyFont="1" applyFill="1"/>
    <xf numFmtId="0" fontId="3" fillId="0" borderId="0" xfId="1" applyFont="1" applyFill="1"/>
    <xf numFmtId="0" fontId="4" fillId="0" borderId="1" xfId="1" applyFont="1" applyFill="1" applyBorder="1" applyAlignment="1">
      <alignment horizontal="center" vertical="center" wrapText="1"/>
    </xf>
    <xf numFmtId="0" fontId="3" fillId="0" borderId="0" xfId="1" applyFont="1" applyFill="1" applyAlignment="1">
      <alignment vertical="center" wrapText="1"/>
    </xf>
    <xf numFmtId="0" fontId="3" fillId="0" borderId="2" xfId="1" applyFont="1" applyFill="1" applyBorder="1" applyAlignment="1">
      <alignment horizontal="center" vertical="center" wrapText="1"/>
    </xf>
    <xf numFmtId="0" fontId="3" fillId="0" borderId="3" xfId="1" applyFont="1" applyFill="1" applyBorder="1"/>
    <xf numFmtId="43" fontId="3" fillId="0" borderId="0" xfId="1" applyNumberFormat="1" applyFont="1" applyFill="1"/>
    <xf numFmtId="0" fontId="4" fillId="0" borderId="4" xfId="1" applyFont="1" applyFill="1" applyBorder="1"/>
    <xf numFmtId="43" fontId="4" fillId="0" borderId="0" xfId="2" applyFont="1" applyFill="1" applyBorder="1"/>
    <xf numFmtId="43" fontId="4" fillId="0" borderId="5" xfId="1" applyNumberFormat="1" applyFont="1" applyFill="1" applyBorder="1"/>
    <xf numFmtId="43" fontId="3" fillId="0" borderId="0" xfId="2" applyFont="1" applyFill="1" applyBorder="1"/>
    <xf numFmtId="0" fontId="3" fillId="0" borderId="0" xfId="1" applyFont="1" applyFill="1" applyBorder="1"/>
    <xf numFmtId="43" fontId="3" fillId="0" borderId="0" xfId="1" applyNumberFormat="1" applyFont="1" applyFill="1" applyBorder="1"/>
    <xf numFmtId="0" fontId="5" fillId="0" borderId="2" xfId="1" applyFont="1" applyFill="1" applyBorder="1"/>
    <xf numFmtId="0" fontId="5" fillId="0" borderId="6" xfId="1" applyFont="1" applyFill="1" applyBorder="1"/>
    <xf numFmtId="0" fontId="5" fillId="0" borderId="2" xfId="1" applyFont="1" applyFill="1" applyBorder="1" applyAlignment="1">
      <alignment horizontal="left"/>
    </xf>
    <xf numFmtId="0" fontId="5" fillId="0" borderId="2" xfId="1" applyFont="1" applyFill="1" applyBorder="1" applyAlignment="1">
      <alignment horizontal="center"/>
    </xf>
    <xf numFmtId="43" fontId="6" fillId="0" borderId="2" xfId="2" applyFont="1" applyFill="1" applyBorder="1" applyAlignment="1">
      <alignment horizontal="center"/>
    </xf>
    <xf numFmtId="43" fontId="7" fillId="0" borderId="2" xfId="2" applyFont="1" applyFill="1" applyBorder="1"/>
    <xf numFmtId="43" fontId="5" fillId="0" borderId="2" xfId="2" applyFont="1" applyFill="1" applyBorder="1"/>
    <xf numFmtId="43" fontId="5" fillId="0" borderId="6" xfId="2" applyFont="1" applyFill="1" applyBorder="1"/>
    <xf numFmtId="0" fontId="7" fillId="0" borderId="7" xfId="1" applyFont="1" applyFill="1" applyBorder="1"/>
    <xf numFmtId="43" fontId="7" fillId="0" borderId="7" xfId="1" applyNumberFormat="1" applyFont="1" applyFill="1" applyBorder="1"/>
    <xf numFmtId="43" fontId="7" fillId="0" borderId="7" xfId="2" applyFont="1" applyFill="1" applyBorder="1"/>
    <xf numFmtId="43" fontId="7" fillId="0" borderId="8" xfId="2" applyFont="1" applyFill="1" applyBorder="1"/>
    <xf numFmtId="12" fontId="5" fillId="0" borderId="2" xfId="1" applyNumberFormat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 vertical="center" wrapText="1"/>
    </xf>
    <xf numFmtId="14" fontId="3" fillId="2" borderId="2" xfId="1" applyNumberFormat="1" applyFont="1" applyFill="1" applyBorder="1" applyAlignment="1">
      <alignment horizontal="center" vertical="center" wrapText="1"/>
    </xf>
    <xf numFmtId="43" fontId="5" fillId="0" borderId="2" xfId="2" applyFont="1" applyFill="1" applyBorder="1" applyAlignment="1">
      <alignment horizontal="right" vertical="center"/>
    </xf>
    <xf numFmtId="0" fontId="5" fillId="0" borderId="9" xfId="1" applyFont="1" applyFill="1" applyBorder="1"/>
    <xf numFmtId="0" fontId="5" fillId="0" borderId="9" xfId="1" applyFont="1" applyFill="1" applyBorder="1" applyAlignment="1">
      <alignment horizontal="center"/>
    </xf>
    <xf numFmtId="12" fontId="5" fillId="0" borderId="9" xfId="1" applyNumberFormat="1" applyFont="1" applyFill="1" applyBorder="1" applyAlignment="1">
      <alignment horizontal="center"/>
    </xf>
    <xf numFmtId="0" fontId="5" fillId="0" borderId="10" xfId="1" applyFont="1" applyFill="1" applyBorder="1"/>
    <xf numFmtId="0" fontId="4" fillId="0" borderId="1" xfId="1" applyFont="1" applyFill="1" applyBorder="1" applyAlignment="1">
      <alignment horizontal="center" vertical="center" wrapText="1"/>
    </xf>
    <xf numFmtId="43" fontId="4" fillId="0" borderId="0" xfId="1" applyNumberFormat="1" applyFont="1" applyFill="1" applyBorder="1"/>
    <xf numFmtId="43" fontId="7" fillId="0" borderId="0" xfId="2" applyFont="1" applyFill="1" applyBorder="1"/>
    <xf numFmtId="0" fontId="5" fillId="0" borderId="14" xfId="1" applyFont="1" applyFill="1" applyBorder="1"/>
    <xf numFmtId="43" fontId="5" fillId="0" borderId="14" xfId="2" applyFont="1" applyFill="1" applyBorder="1"/>
    <xf numFmtId="0" fontId="5" fillId="0" borderId="15" xfId="1" applyFont="1" applyFill="1" applyBorder="1"/>
    <xf numFmtId="43" fontId="7" fillId="0" borderId="16" xfId="2" applyFont="1" applyFill="1" applyBorder="1"/>
    <xf numFmtId="0" fontId="4" fillId="0" borderId="1" xfId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4" fillId="0" borderId="11" xfId="1" applyFont="1" applyFill="1" applyBorder="1" applyAlignment="1">
      <alignment horizontal="center" vertical="center" wrapText="1"/>
    </xf>
    <xf numFmtId="0" fontId="4" fillId="0" borderId="6" xfId="1" applyFont="1" applyFill="1" applyBorder="1" applyAlignment="1">
      <alignment horizontal="center" vertical="center" wrapText="1"/>
    </xf>
    <xf numFmtId="0" fontId="3" fillId="0" borderId="12" xfId="1" applyFont="1" applyFill="1" applyBorder="1" applyAlignment="1">
      <alignment horizontal="center" vertical="center" wrapText="1"/>
    </xf>
    <xf numFmtId="0" fontId="3" fillId="0" borderId="3" xfId="1" applyFont="1" applyFill="1" applyBorder="1" applyAlignment="1">
      <alignment horizontal="center" vertical="center" wrapText="1"/>
    </xf>
    <xf numFmtId="0" fontId="4" fillId="0" borderId="13" xfId="1" applyFont="1" applyFill="1" applyBorder="1" applyAlignment="1">
      <alignment horizontal="center" vertical="center" wrapText="1"/>
    </xf>
    <xf numFmtId="0" fontId="4" fillId="0" borderId="14" xfId="1" applyFont="1" applyFill="1" applyBorder="1" applyAlignment="1">
      <alignment horizontal="center" vertical="center" wrapText="1"/>
    </xf>
  </cellXfs>
  <cellStyles count="5">
    <cellStyle name="Comma 2" xfId="2"/>
    <cellStyle name="Comma 2 2" xfId="3"/>
    <cellStyle name="Normal" xfId="0" builtinId="0"/>
    <cellStyle name="Normal 2" xfId="4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topLeftCell="F1" workbookViewId="0">
      <selection activeCell="C20" sqref="C20"/>
    </sheetView>
  </sheetViews>
  <sheetFormatPr defaultRowHeight="15" x14ac:dyDescent="0.25"/>
  <cols>
    <col min="1" max="1" width="4" customWidth="1"/>
    <col min="2" max="2" width="24.85546875" customWidth="1"/>
    <col min="3" max="3" width="16.7109375" customWidth="1"/>
    <col min="4" max="4" width="12.140625" bestFit="1" customWidth="1"/>
    <col min="5" max="5" width="16" bestFit="1" customWidth="1"/>
    <col min="6" max="6" width="16.28515625" customWidth="1"/>
    <col min="7" max="7" width="13.28515625" customWidth="1"/>
    <col min="8" max="8" width="14.28515625" customWidth="1"/>
    <col min="9" max="9" width="12.28515625" customWidth="1"/>
  </cols>
  <sheetData>
    <row r="1" spans="1:23" x14ac:dyDescent="0.25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s="2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s="2" t="s">
        <v>42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75" thickBo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s="48"/>
      <c r="B5" s="44" t="s">
        <v>2</v>
      </c>
      <c r="C5" s="44" t="s">
        <v>3</v>
      </c>
      <c r="D5" s="44" t="s">
        <v>4</v>
      </c>
      <c r="E5" s="44" t="s">
        <v>5</v>
      </c>
      <c r="F5" s="44" t="s">
        <v>6</v>
      </c>
      <c r="G5" s="44" t="s">
        <v>7</v>
      </c>
      <c r="H5" s="44"/>
      <c r="I5" s="44" t="s">
        <v>8</v>
      </c>
      <c r="J5" s="44" t="s">
        <v>9</v>
      </c>
      <c r="K5" s="44"/>
      <c r="L5" s="44"/>
      <c r="M5" s="4"/>
      <c r="N5" s="44" t="s">
        <v>10</v>
      </c>
      <c r="O5" s="44"/>
      <c r="P5" s="44" t="s">
        <v>11</v>
      </c>
      <c r="Q5" s="44"/>
      <c r="R5" s="44" t="s">
        <v>12</v>
      </c>
      <c r="S5" s="44" t="s">
        <v>13</v>
      </c>
      <c r="T5" s="44" t="s">
        <v>14</v>
      </c>
      <c r="U5" s="44" t="s">
        <v>15</v>
      </c>
      <c r="V5" s="46" t="s">
        <v>16</v>
      </c>
      <c r="W5" s="5"/>
    </row>
    <row r="6" spans="1:23" ht="22.5" x14ac:dyDescent="0.25">
      <c r="A6" s="49"/>
      <c r="B6" s="45"/>
      <c r="C6" s="45"/>
      <c r="D6" s="45"/>
      <c r="E6" s="45"/>
      <c r="F6" s="45"/>
      <c r="G6" s="28" t="s">
        <v>43</v>
      </c>
      <c r="H6" s="29" t="s">
        <v>44</v>
      </c>
      <c r="I6" s="45"/>
      <c r="J6" s="6" t="s">
        <v>17</v>
      </c>
      <c r="K6" s="6" t="s">
        <v>18</v>
      </c>
      <c r="L6" s="6" t="s">
        <v>19</v>
      </c>
      <c r="M6" s="6" t="s">
        <v>20</v>
      </c>
      <c r="N6" s="6" t="s">
        <v>17</v>
      </c>
      <c r="O6" s="6" t="s">
        <v>18</v>
      </c>
      <c r="P6" s="6" t="s">
        <v>17</v>
      </c>
      <c r="Q6" s="6" t="s">
        <v>18</v>
      </c>
      <c r="R6" s="45"/>
      <c r="S6" s="45"/>
      <c r="T6" s="45"/>
      <c r="U6" s="45"/>
      <c r="V6" s="47"/>
      <c r="W6" s="5"/>
    </row>
    <row r="7" spans="1:23" x14ac:dyDescent="0.25">
      <c r="A7" s="7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6"/>
      <c r="W7" s="1"/>
    </row>
    <row r="8" spans="1:23" x14ac:dyDescent="0.25">
      <c r="A8" s="7">
        <v>1</v>
      </c>
      <c r="B8" s="15" t="s">
        <v>21</v>
      </c>
      <c r="C8" s="17" t="s">
        <v>22</v>
      </c>
      <c r="D8" s="18" t="s">
        <v>23</v>
      </c>
      <c r="E8" s="27">
        <v>192008358741</v>
      </c>
      <c r="F8" s="27" t="s">
        <v>24</v>
      </c>
      <c r="G8" s="19">
        <v>6298.88</v>
      </c>
      <c r="H8" s="19">
        <v>6419.08</v>
      </c>
      <c r="I8" s="20">
        <v>12697.02</v>
      </c>
      <c r="J8" s="21">
        <v>454.2</v>
      </c>
      <c r="K8" s="21">
        <v>920.8</v>
      </c>
      <c r="L8" s="21">
        <v>10</v>
      </c>
      <c r="M8" s="21">
        <f>J8+K8+L8</f>
        <v>1385</v>
      </c>
      <c r="N8" s="21">
        <v>150</v>
      </c>
      <c r="O8" s="21">
        <f>N8</f>
        <v>150</v>
      </c>
      <c r="P8" s="21">
        <v>100</v>
      </c>
      <c r="Q8" s="21">
        <v>100</v>
      </c>
      <c r="R8" s="21">
        <v>0</v>
      </c>
      <c r="S8" s="21">
        <v>1377.5</v>
      </c>
      <c r="T8" s="21">
        <v>0</v>
      </c>
      <c r="U8" s="30">
        <v>763.79</v>
      </c>
      <c r="V8" s="16"/>
      <c r="W8" s="1"/>
    </row>
    <row r="9" spans="1:23" x14ac:dyDescent="0.25">
      <c r="A9" s="7">
        <v>2</v>
      </c>
      <c r="B9" s="15" t="s">
        <v>25</v>
      </c>
      <c r="C9" s="17" t="s">
        <v>26</v>
      </c>
      <c r="D9" s="18" t="s">
        <v>27</v>
      </c>
      <c r="E9" s="27">
        <v>190518498219</v>
      </c>
      <c r="F9" s="27" t="s">
        <v>28</v>
      </c>
      <c r="G9" s="21">
        <v>8793.92</v>
      </c>
      <c r="H9" s="21">
        <v>8807.2000000000007</v>
      </c>
      <c r="I9" s="20">
        <v>16722.55</v>
      </c>
      <c r="J9" s="21">
        <v>581.29999999999995</v>
      </c>
      <c r="K9" s="21">
        <v>1178.7</v>
      </c>
      <c r="L9" s="21">
        <v>30</v>
      </c>
      <c r="M9" s="21">
        <f t="shared" ref="M9:M12" si="0">J9+K9+L9</f>
        <v>1790</v>
      </c>
      <c r="N9" s="21">
        <v>212.5</v>
      </c>
      <c r="O9" s="21">
        <f t="shared" ref="O9:O11" si="1">N9</f>
        <v>212.5</v>
      </c>
      <c r="P9" s="21">
        <v>100</v>
      </c>
      <c r="Q9" s="21">
        <v>100</v>
      </c>
      <c r="R9" s="21">
        <v>1587.19</v>
      </c>
      <c r="S9" s="21">
        <v>1377.5</v>
      </c>
      <c r="T9" s="21">
        <v>1430.49</v>
      </c>
      <c r="U9" s="30">
        <v>0</v>
      </c>
      <c r="V9" s="22"/>
      <c r="W9" s="3"/>
    </row>
    <row r="10" spans="1:23" x14ac:dyDescent="0.25">
      <c r="A10" s="7">
        <v>3</v>
      </c>
      <c r="B10" s="15" t="s">
        <v>29</v>
      </c>
      <c r="C10" s="15" t="s">
        <v>30</v>
      </c>
      <c r="D10" s="18" t="s">
        <v>31</v>
      </c>
      <c r="E10" s="27">
        <v>30505180662</v>
      </c>
      <c r="F10" s="18" t="s">
        <v>32</v>
      </c>
      <c r="G10" s="21">
        <v>6349.99</v>
      </c>
      <c r="H10" s="21">
        <v>6385.01</v>
      </c>
      <c r="I10" s="20">
        <v>12297.14</v>
      </c>
      <c r="J10" s="21">
        <v>454.2</v>
      </c>
      <c r="K10" s="21">
        <v>920.8</v>
      </c>
      <c r="L10" s="21">
        <v>10</v>
      </c>
      <c r="M10" s="21">
        <f t="shared" si="0"/>
        <v>1385</v>
      </c>
      <c r="N10" s="21">
        <v>150</v>
      </c>
      <c r="O10" s="21">
        <f t="shared" si="1"/>
        <v>150</v>
      </c>
      <c r="P10" s="21">
        <v>100</v>
      </c>
      <c r="Q10" s="21">
        <v>100</v>
      </c>
      <c r="R10" s="21">
        <v>0</v>
      </c>
      <c r="S10" s="21">
        <v>1377.5</v>
      </c>
      <c r="T10" s="21">
        <v>1107.48</v>
      </c>
      <c r="U10" s="30">
        <v>726.06</v>
      </c>
      <c r="V10" s="16"/>
      <c r="W10" s="1"/>
    </row>
    <row r="11" spans="1:23" x14ac:dyDescent="0.25">
      <c r="A11" s="7">
        <v>4</v>
      </c>
      <c r="B11" s="31" t="s">
        <v>33</v>
      </c>
      <c r="C11" s="31" t="s">
        <v>34</v>
      </c>
      <c r="D11" s="32" t="s">
        <v>35</v>
      </c>
      <c r="E11" s="33">
        <v>30500211845</v>
      </c>
      <c r="F11" s="18" t="s">
        <v>36</v>
      </c>
      <c r="G11" s="21">
        <v>6371.04</v>
      </c>
      <c r="H11" s="21">
        <v>6454.17</v>
      </c>
      <c r="I11" s="20">
        <v>12458.439999999999</v>
      </c>
      <c r="J11" s="21">
        <v>472.3</v>
      </c>
      <c r="K11" s="21">
        <v>957.7</v>
      </c>
      <c r="L11" s="21">
        <v>10</v>
      </c>
      <c r="M11" s="21">
        <f t="shared" si="0"/>
        <v>1440</v>
      </c>
      <c r="N11" s="21">
        <v>150</v>
      </c>
      <c r="O11" s="21">
        <f t="shared" si="1"/>
        <v>150</v>
      </c>
      <c r="P11" s="21">
        <v>100</v>
      </c>
      <c r="Q11" s="21">
        <v>100</v>
      </c>
      <c r="R11" s="21">
        <v>0</v>
      </c>
      <c r="S11" s="21">
        <v>0</v>
      </c>
      <c r="T11" s="21">
        <v>0</v>
      </c>
      <c r="U11" s="30">
        <v>0</v>
      </c>
      <c r="V11" s="34"/>
      <c r="W11" s="1"/>
    </row>
    <row r="12" spans="1:23" ht="15.75" thickBot="1" x14ac:dyDescent="0.3">
      <c r="A12" s="9"/>
      <c r="B12" s="23"/>
      <c r="C12" s="23"/>
      <c r="D12" s="23"/>
      <c r="E12" s="24"/>
      <c r="F12" s="23"/>
      <c r="G12" s="25">
        <v>26625.620000000003</v>
      </c>
      <c r="H12" s="25">
        <v>27549.53</v>
      </c>
      <c r="I12" s="25">
        <v>54175.149999999994</v>
      </c>
      <c r="J12" s="25">
        <f>SUM(J8:J11)</f>
        <v>1962</v>
      </c>
      <c r="K12" s="25">
        <f>SUM(K8:K11)</f>
        <v>3978</v>
      </c>
      <c r="L12" s="25">
        <v>60</v>
      </c>
      <c r="M12" s="20">
        <f t="shared" si="0"/>
        <v>6000</v>
      </c>
      <c r="N12" s="25">
        <f>N8+N9+N10+N11</f>
        <v>662.5</v>
      </c>
      <c r="O12" s="25">
        <f>O8+O9+O10+O11</f>
        <v>662.5</v>
      </c>
      <c r="P12" s="25">
        <v>400</v>
      </c>
      <c r="Q12" s="25">
        <v>400</v>
      </c>
      <c r="R12" s="25">
        <f>R9</f>
        <v>1587.19</v>
      </c>
      <c r="S12" s="25">
        <f>S8+S9+S10</f>
        <v>4132.5</v>
      </c>
      <c r="T12" s="25">
        <f>T9+T10</f>
        <v>2537.9700000000003</v>
      </c>
      <c r="U12" s="25">
        <f>U8+U9+U10</f>
        <v>1489.85</v>
      </c>
      <c r="V12" s="26">
        <v>0</v>
      </c>
      <c r="W12" s="2"/>
    </row>
    <row r="13" spans="1:23" x14ac:dyDescent="0.25">
      <c r="A13" s="1"/>
      <c r="B13" s="2" t="s">
        <v>37</v>
      </c>
      <c r="C13" s="1"/>
      <c r="D13" s="1"/>
      <c r="E13" s="1"/>
      <c r="F13" s="1"/>
      <c r="G13" s="1"/>
      <c r="H13" s="1"/>
      <c r="I13" s="1"/>
      <c r="J13" s="36">
        <f>J12+K12+L12</f>
        <v>6000</v>
      </c>
      <c r="K13" s="14"/>
      <c r="L13" s="14"/>
      <c r="M13" s="14"/>
      <c r="N13" s="36">
        <f>N12+O12</f>
        <v>1325</v>
      </c>
      <c r="O13" s="1"/>
      <c r="P13" s="10">
        <v>800</v>
      </c>
      <c r="Q13" s="1"/>
      <c r="R13" s="36">
        <v>1414.98</v>
      </c>
      <c r="S13" s="36">
        <v>4132.5</v>
      </c>
      <c r="T13" s="36">
        <v>2537.9700000000003</v>
      </c>
      <c r="U13" s="36">
        <v>3058.6299999999997</v>
      </c>
      <c r="V13" s="14">
        <v>0</v>
      </c>
      <c r="W13" s="1"/>
    </row>
    <row r="14" spans="1:23" x14ac:dyDescent="0.25">
      <c r="A14" s="1"/>
      <c r="B14" s="2" t="s">
        <v>38</v>
      </c>
      <c r="C14" s="1"/>
      <c r="D14" s="1"/>
      <c r="E14" s="1"/>
      <c r="F14" s="1"/>
      <c r="G14" s="1"/>
      <c r="H14" s="1"/>
      <c r="I14" s="1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"/>
    </row>
    <row r="15" spans="1:23" x14ac:dyDescent="0.25">
      <c r="A15" s="1"/>
      <c r="B15" s="2" t="s">
        <v>39</v>
      </c>
      <c r="C15" s="1"/>
      <c r="D15" s="1"/>
      <c r="E15" s="1"/>
      <c r="F15" s="1"/>
      <c r="G15" s="1"/>
      <c r="H15" s="1"/>
      <c r="I15" s="1"/>
      <c r="J15" s="12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"/>
    </row>
    <row r="16" spans="1:23" ht="15.75" thickBot="1" x14ac:dyDescent="0.3">
      <c r="A16" s="1"/>
      <c r="B16" s="2" t="s">
        <v>40</v>
      </c>
      <c r="C16" s="1"/>
      <c r="D16" s="1"/>
      <c r="E16" s="1"/>
      <c r="F16" s="1"/>
      <c r="G16" s="1"/>
      <c r="H16" s="1"/>
      <c r="I16" s="1"/>
      <c r="J16" s="11">
        <f>J13</f>
        <v>6000</v>
      </c>
      <c r="K16" s="1"/>
      <c r="L16" s="1"/>
      <c r="M16" s="1"/>
      <c r="N16" s="11">
        <v>1300</v>
      </c>
      <c r="O16" s="1"/>
      <c r="P16" s="11">
        <v>800</v>
      </c>
      <c r="Q16" s="1"/>
      <c r="R16" s="11">
        <v>1414.98</v>
      </c>
      <c r="S16" s="11">
        <v>4132.5</v>
      </c>
      <c r="T16" s="11">
        <v>2537.9700000000003</v>
      </c>
      <c r="U16" s="11">
        <v>3058.6299999999997</v>
      </c>
      <c r="V16" s="11">
        <v>0</v>
      </c>
      <c r="W16" s="1"/>
    </row>
    <row r="17" spans="2:10" ht="15.75" thickTop="1" x14ac:dyDescent="0.25">
      <c r="B17" s="1"/>
      <c r="C17" s="1"/>
      <c r="D17" s="1"/>
      <c r="E17" s="1"/>
      <c r="F17" s="1"/>
      <c r="G17" s="37"/>
      <c r="H17" s="1"/>
      <c r="I17" s="1"/>
      <c r="J17" s="1"/>
    </row>
    <row r="19" spans="2:10" x14ac:dyDescent="0.25">
      <c r="B19" s="2"/>
      <c r="C19" s="1"/>
      <c r="D19" s="1"/>
      <c r="E19" s="1"/>
      <c r="F19" s="1"/>
      <c r="G19" s="1"/>
      <c r="H19" s="1"/>
      <c r="I19" s="1"/>
      <c r="J19" s="1"/>
    </row>
    <row r="20" spans="2:10" x14ac:dyDescent="0.25">
      <c r="B20" s="2"/>
      <c r="C20" s="1"/>
      <c r="D20" s="1"/>
      <c r="E20" s="1"/>
      <c r="F20" s="1"/>
      <c r="G20" s="1"/>
      <c r="H20" s="1"/>
      <c r="I20" s="1"/>
      <c r="J20" s="8"/>
    </row>
    <row r="21" spans="2:10" x14ac:dyDescent="0.25">
      <c r="B21" s="2"/>
      <c r="C21" s="1"/>
      <c r="D21" s="1"/>
      <c r="E21" s="1"/>
      <c r="F21" s="1"/>
      <c r="G21" s="1"/>
      <c r="H21" s="1"/>
      <c r="I21" s="1"/>
      <c r="J21" s="1"/>
    </row>
    <row r="25" spans="2:10" x14ac:dyDescent="0.25">
      <c r="B25" s="1"/>
      <c r="C25" s="1"/>
      <c r="D25" s="1"/>
      <c r="E25" s="1"/>
      <c r="F25" s="1"/>
      <c r="G25" s="1"/>
      <c r="H25" s="3" t="s">
        <v>41</v>
      </c>
      <c r="I25" s="1"/>
      <c r="J25" s="1"/>
    </row>
  </sheetData>
  <mergeCells count="16">
    <mergeCell ref="A5:A6"/>
    <mergeCell ref="B5:B6"/>
    <mergeCell ref="C5:C6"/>
    <mergeCell ref="D5:D6"/>
    <mergeCell ref="E5:E6"/>
    <mergeCell ref="F5:F6"/>
    <mergeCell ref="S5:S6"/>
    <mergeCell ref="T5:T6"/>
    <mergeCell ref="U5:U6"/>
    <mergeCell ref="V5:V6"/>
    <mergeCell ref="G5:H5"/>
    <mergeCell ref="I5:I6"/>
    <mergeCell ref="J5:L5"/>
    <mergeCell ref="N5:O5"/>
    <mergeCell ref="P5:Q5"/>
    <mergeCell ref="R5:R6"/>
  </mergeCells>
  <pageMargins left="0.7" right="0.7" top="0.75" bottom="0.75" header="0.3" footer="0.3"/>
  <pageSetup paperSize="5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topLeftCell="B1" workbookViewId="0">
      <selection activeCell="U17" sqref="U17"/>
    </sheetView>
  </sheetViews>
  <sheetFormatPr defaultRowHeight="15" x14ac:dyDescent="0.25"/>
  <cols>
    <col min="1" max="1" width="4" customWidth="1"/>
    <col min="2" max="2" width="24.85546875" customWidth="1"/>
    <col min="3" max="3" width="16.7109375" hidden="1" customWidth="1"/>
    <col min="4" max="4" width="12.140625" hidden="1" customWidth="1"/>
    <col min="5" max="5" width="16" hidden="1" customWidth="1"/>
    <col min="6" max="6" width="16.28515625" hidden="1" customWidth="1"/>
    <col min="7" max="7" width="13.28515625" customWidth="1"/>
    <col min="8" max="8" width="14.28515625" customWidth="1"/>
    <col min="9" max="9" width="12.28515625" customWidth="1"/>
    <col min="22" max="22" width="0" hidden="1" customWidth="1"/>
  </cols>
  <sheetData>
    <row r="1" spans="1:23" x14ac:dyDescent="0.25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s="2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s="2" t="s">
        <v>46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75" thickBo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s="48"/>
      <c r="B5" s="44" t="s">
        <v>2</v>
      </c>
      <c r="C5" s="44" t="s">
        <v>3</v>
      </c>
      <c r="D5" s="44" t="s">
        <v>4</v>
      </c>
      <c r="E5" s="44" t="s">
        <v>5</v>
      </c>
      <c r="F5" s="44" t="s">
        <v>6</v>
      </c>
      <c r="G5" s="44" t="s">
        <v>7</v>
      </c>
      <c r="H5" s="44"/>
      <c r="I5" s="44" t="s">
        <v>8</v>
      </c>
      <c r="J5" s="44" t="s">
        <v>9</v>
      </c>
      <c r="K5" s="44"/>
      <c r="L5" s="44"/>
      <c r="M5" s="35"/>
      <c r="N5" s="44" t="s">
        <v>10</v>
      </c>
      <c r="O5" s="44"/>
      <c r="P5" s="44" t="s">
        <v>11</v>
      </c>
      <c r="Q5" s="44"/>
      <c r="R5" s="44" t="s">
        <v>12</v>
      </c>
      <c r="S5" s="44" t="s">
        <v>13</v>
      </c>
      <c r="T5" s="44" t="s">
        <v>14</v>
      </c>
      <c r="U5" s="44" t="s">
        <v>15</v>
      </c>
      <c r="V5" s="50" t="s">
        <v>16</v>
      </c>
      <c r="W5" s="44" t="s">
        <v>48</v>
      </c>
    </row>
    <row r="6" spans="1:23" ht="22.5" x14ac:dyDescent="0.25">
      <c r="A6" s="49"/>
      <c r="B6" s="45"/>
      <c r="C6" s="45"/>
      <c r="D6" s="45"/>
      <c r="E6" s="45"/>
      <c r="F6" s="45"/>
      <c r="G6" s="28" t="s">
        <v>45</v>
      </c>
      <c r="H6" s="29" t="s">
        <v>47</v>
      </c>
      <c r="I6" s="45"/>
      <c r="J6" s="6" t="s">
        <v>17</v>
      </c>
      <c r="K6" s="6" t="s">
        <v>18</v>
      </c>
      <c r="L6" s="6" t="s">
        <v>19</v>
      </c>
      <c r="M6" s="6" t="s">
        <v>20</v>
      </c>
      <c r="N6" s="6" t="s">
        <v>17</v>
      </c>
      <c r="O6" s="6" t="s">
        <v>18</v>
      </c>
      <c r="P6" s="6" t="s">
        <v>17</v>
      </c>
      <c r="Q6" s="6" t="s">
        <v>18</v>
      </c>
      <c r="R6" s="45"/>
      <c r="S6" s="45"/>
      <c r="T6" s="45"/>
      <c r="U6" s="45"/>
      <c r="V6" s="51"/>
      <c r="W6" s="45"/>
    </row>
    <row r="7" spans="1:23" x14ac:dyDescent="0.25">
      <c r="A7" s="7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38"/>
      <c r="W7" s="15"/>
    </row>
    <row r="8" spans="1:23" x14ac:dyDescent="0.25">
      <c r="A8" s="7">
        <v>1</v>
      </c>
      <c r="B8" s="15" t="s">
        <v>21</v>
      </c>
      <c r="C8" s="17" t="s">
        <v>22</v>
      </c>
      <c r="D8" s="18" t="s">
        <v>23</v>
      </c>
      <c r="E8" s="27">
        <v>192008358741</v>
      </c>
      <c r="F8" s="27" t="s">
        <v>24</v>
      </c>
      <c r="G8" s="19">
        <v>6408.09</v>
      </c>
      <c r="H8" s="19">
        <v>6405.06</v>
      </c>
      <c r="I8" s="20">
        <v>12697.02</v>
      </c>
      <c r="J8" s="21">
        <v>472.3</v>
      </c>
      <c r="K8" s="21">
        <v>957.7</v>
      </c>
      <c r="L8" s="21">
        <v>10</v>
      </c>
      <c r="M8" s="21">
        <f>J8+K8+L8</f>
        <v>1440</v>
      </c>
      <c r="N8" s="21">
        <v>150</v>
      </c>
      <c r="O8" s="21">
        <f>N8</f>
        <v>150</v>
      </c>
      <c r="P8" s="21">
        <v>100</v>
      </c>
      <c r="Q8" s="21">
        <v>100</v>
      </c>
      <c r="R8" s="21">
        <v>0</v>
      </c>
      <c r="S8" s="21">
        <v>1377.5</v>
      </c>
      <c r="T8" s="21">
        <v>0</v>
      </c>
      <c r="U8" s="30">
        <v>763.79</v>
      </c>
      <c r="V8" s="38"/>
      <c r="W8" s="30">
        <v>0</v>
      </c>
    </row>
    <row r="9" spans="1:23" x14ac:dyDescent="0.25">
      <c r="A9" s="7">
        <v>2</v>
      </c>
      <c r="B9" s="15" t="s">
        <v>25</v>
      </c>
      <c r="C9" s="17" t="s">
        <v>26</v>
      </c>
      <c r="D9" s="18" t="s">
        <v>27</v>
      </c>
      <c r="E9" s="27">
        <v>190518498219</v>
      </c>
      <c r="F9" s="27" t="s">
        <v>28</v>
      </c>
      <c r="G9" s="21">
        <v>8762.1200000000008</v>
      </c>
      <c r="H9" s="21">
        <v>8782.1200000000008</v>
      </c>
      <c r="I9" s="20">
        <v>16722.55</v>
      </c>
      <c r="J9" s="21">
        <v>581.29999999999995</v>
      </c>
      <c r="K9" s="21">
        <v>1178.7</v>
      </c>
      <c r="L9" s="21">
        <v>30</v>
      </c>
      <c r="M9" s="21">
        <f t="shared" ref="M9:M11" si="0">J9+K9+L9</f>
        <v>1790</v>
      </c>
      <c r="N9" s="21">
        <v>212.5</v>
      </c>
      <c r="O9" s="21">
        <f t="shared" ref="O9:O11" si="1">N9</f>
        <v>212.5</v>
      </c>
      <c r="P9" s="21">
        <v>100</v>
      </c>
      <c r="Q9" s="21">
        <v>100</v>
      </c>
      <c r="R9" s="21">
        <v>1573.82</v>
      </c>
      <c r="S9" s="21">
        <v>1377.5</v>
      </c>
      <c r="T9" s="21">
        <v>1430.49</v>
      </c>
      <c r="U9" s="30">
        <v>1707.3</v>
      </c>
      <c r="V9" s="39"/>
      <c r="W9" s="30">
        <v>1000</v>
      </c>
    </row>
    <row r="10" spans="1:23" x14ac:dyDescent="0.25">
      <c r="A10" s="7">
        <v>3</v>
      </c>
      <c r="B10" s="15" t="s">
        <v>29</v>
      </c>
      <c r="C10" s="15" t="s">
        <v>30</v>
      </c>
      <c r="D10" s="18" t="s">
        <v>31</v>
      </c>
      <c r="E10" s="27">
        <v>30505180662</v>
      </c>
      <c r="F10" s="18" t="s">
        <v>32</v>
      </c>
      <c r="G10" s="21">
        <v>6399.08</v>
      </c>
      <c r="H10" s="21">
        <v>6434.11</v>
      </c>
      <c r="I10" s="20">
        <v>12297.14</v>
      </c>
      <c r="J10" s="21">
        <v>472.3</v>
      </c>
      <c r="K10" s="21">
        <v>957.7</v>
      </c>
      <c r="L10" s="21">
        <v>10</v>
      </c>
      <c r="M10" s="21">
        <f t="shared" si="0"/>
        <v>1440</v>
      </c>
      <c r="N10" s="21">
        <v>150</v>
      </c>
      <c r="O10" s="21">
        <f t="shared" si="1"/>
        <v>150</v>
      </c>
      <c r="P10" s="21">
        <v>100</v>
      </c>
      <c r="Q10" s="21">
        <v>100</v>
      </c>
      <c r="R10" s="21">
        <v>0</v>
      </c>
      <c r="S10" s="21">
        <v>1377.5</v>
      </c>
      <c r="T10" s="21">
        <v>1107.48</v>
      </c>
      <c r="U10" s="30">
        <v>726.06</v>
      </c>
      <c r="V10" s="38"/>
      <c r="W10" s="30">
        <v>0</v>
      </c>
    </row>
    <row r="11" spans="1:23" x14ac:dyDescent="0.25">
      <c r="A11" s="7">
        <v>4</v>
      </c>
      <c r="B11" s="31" t="s">
        <v>33</v>
      </c>
      <c r="C11" s="31" t="s">
        <v>34</v>
      </c>
      <c r="D11" s="32" t="s">
        <v>35</v>
      </c>
      <c r="E11" s="33">
        <v>30500211845</v>
      </c>
      <c r="F11" s="18" t="s">
        <v>36</v>
      </c>
      <c r="G11" s="21">
        <v>6753.81</v>
      </c>
      <c r="H11" s="21">
        <v>6320.87</v>
      </c>
      <c r="I11" s="20">
        <v>12458.439999999999</v>
      </c>
      <c r="J11" s="21">
        <v>472.3</v>
      </c>
      <c r="K11" s="21">
        <v>957.7</v>
      </c>
      <c r="L11" s="21">
        <v>10</v>
      </c>
      <c r="M11" s="21">
        <f t="shared" si="0"/>
        <v>1440</v>
      </c>
      <c r="N11" s="21">
        <v>162.5</v>
      </c>
      <c r="O11" s="21">
        <f t="shared" si="1"/>
        <v>162.5</v>
      </c>
      <c r="P11" s="21">
        <v>100</v>
      </c>
      <c r="Q11" s="21">
        <v>100</v>
      </c>
      <c r="R11" s="21">
        <v>0</v>
      </c>
      <c r="S11" s="21">
        <v>0</v>
      </c>
      <c r="T11" s="21">
        <v>0</v>
      </c>
      <c r="U11" s="30">
        <v>0</v>
      </c>
      <c r="V11" s="40"/>
      <c r="W11" s="30">
        <v>0</v>
      </c>
    </row>
    <row r="12" spans="1:23" ht="15.75" thickBot="1" x14ac:dyDescent="0.3">
      <c r="A12" s="9"/>
      <c r="B12" s="23"/>
      <c r="C12" s="23"/>
      <c r="D12" s="23"/>
      <c r="E12" s="24"/>
      <c r="F12" s="23"/>
      <c r="G12" s="25">
        <f t="shared" ref="G12:U12" si="2">SUM(G8:G11)</f>
        <v>28323.100000000002</v>
      </c>
      <c r="H12" s="25">
        <f t="shared" si="2"/>
        <v>27942.16</v>
      </c>
      <c r="I12" s="25">
        <f t="shared" si="2"/>
        <v>54175.149999999994</v>
      </c>
      <c r="J12" s="25">
        <f t="shared" si="2"/>
        <v>1998.1999999999998</v>
      </c>
      <c r="K12" s="25">
        <f t="shared" si="2"/>
        <v>4051.8</v>
      </c>
      <c r="L12" s="25">
        <f t="shared" si="2"/>
        <v>60</v>
      </c>
      <c r="M12" s="25">
        <f t="shared" si="2"/>
        <v>6110</v>
      </c>
      <c r="N12" s="25">
        <f t="shared" si="2"/>
        <v>675</v>
      </c>
      <c r="O12" s="25">
        <f t="shared" si="2"/>
        <v>675</v>
      </c>
      <c r="P12" s="25">
        <f t="shared" si="2"/>
        <v>400</v>
      </c>
      <c r="Q12" s="25">
        <f t="shared" si="2"/>
        <v>400</v>
      </c>
      <c r="R12" s="25">
        <f t="shared" si="2"/>
        <v>1573.82</v>
      </c>
      <c r="S12" s="25">
        <f t="shared" si="2"/>
        <v>4132.5</v>
      </c>
      <c r="T12" s="25">
        <f t="shared" si="2"/>
        <v>2537.9700000000003</v>
      </c>
      <c r="U12" s="25">
        <f t="shared" si="2"/>
        <v>3197.15</v>
      </c>
      <c r="V12" s="41">
        <v>0</v>
      </c>
      <c r="W12" s="25">
        <f>SUM(W8:W11)</f>
        <v>1000</v>
      </c>
    </row>
    <row r="13" spans="1:23" x14ac:dyDescent="0.25">
      <c r="A13" s="1"/>
      <c r="B13" s="2" t="s">
        <v>37</v>
      </c>
      <c r="C13" s="1"/>
      <c r="D13" s="1"/>
      <c r="E13" s="1"/>
      <c r="F13" s="1"/>
      <c r="G13" s="1"/>
      <c r="H13" s="1"/>
      <c r="I13" s="1"/>
      <c r="J13" s="36">
        <f>J12+K12+L12</f>
        <v>6110</v>
      </c>
      <c r="K13" s="14"/>
      <c r="L13" s="14"/>
      <c r="M13" s="14"/>
      <c r="N13" s="36">
        <f>N12+O12</f>
        <v>1350</v>
      </c>
      <c r="O13" s="1"/>
      <c r="P13" s="10">
        <v>800</v>
      </c>
      <c r="Q13" s="1"/>
      <c r="R13" s="36">
        <f>R12</f>
        <v>1573.82</v>
      </c>
      <c r="S13" s="36">
        <f>S12</f>
        <v>4132.5</v>
      </c>
      <c r="T13" s="36">
        <f>T12</f>
        <v>2537.9700000000003</v>
      </c>
      <c r="U13" s="36">
        <f>U12</f>
        <v>3197.15</v>
      </c>
      <c r="V13" s="14">
        <v>0</v>
      </c>
      <c r="W13" s="36">
        <f>W12</f>
        <v>1000</v>
      </c>
    </row>
    <row r="14" spans="1:23" x14ac:dyDescent="0.25">
      <c r="A14" s="1"/>
      <c r="B14" s="2" t="s">
        <v>38</v>
      </c>
      <c r="C14" s="1"/>
      <c r="D14" s="1"/>
      <c r="E14" s="1"/>
      <c r="F14" s="1"/>
      <c r="G14" s="1"/>
      <c r="H14" s="1"/>
      <c r="I14" s="1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"/>
    </row>
    <row r="15" spans="1:23" x14ac:dyDescent="0.25">
      <c r="A15" s="1"/>
      <c r="B15" s="2" t="s">
        <v>39</v>
      </c>
      <c r="C15" s="1"/>
      <c r="D15" s="1"/>
      <c r="E15" s="1"/>
      <c r="F15" s="1"/>
      <c r="G15" s="1"/>
      <c r="H15" s="1"/>
      <c r="I15" s="1"/>
      <c r="J15" s="12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"/>
    </row>
    <row r="16" spans="1:23" ht="15.75" thickBot="1" x14ac:dyDescent="0.3">
      <c r="A16" s="1"/>
      <c r="B16" s="2" t="s">
        <v>40</v>
      </c>
      <c r="C16" s="1"/>
      <c r="D16" s="1"/>
      <c r="E16" s="1"/>
      <c r="F16" s="1"/>
      <c r="G16" s="1"/>
      <c r="H16" s="1"/>
      <c r="I16" s="1"/>
      <c r="J16" s="11">
        <f>J13</f>
        <v>6110</v>
      </c>
      <c r="K16" s="1"/>
      <c r="L16" s="1"/>
      <c r="M16" s="1"/>
      <c r="N16" s="11">
        <f>N13</f>
        <v>1350</v>
      </c>
      <c r="O16" s="1"/>
      <c r="P16" s="11">
        <f>P13</f>
        <v>800</v>
      </c>
      <c r="Q16" s="1"/>
      <c r="R16" s="11">
        <f>R13</f>
        <v>1573.82</v>
      </c>
      <c r="S16" s="11">
        <f>S13</f>
        <v>4132.5</v>
      </c>
      <c r="T16" s="11">
        <f>T13</f>
        <v>2537.9700000000003</v>
      </c>
      <c r="U16" s="11">
        <f>U13</f>
        <v>3197.15</v>
      </c>
      <c r="V16" s="11">
        <v>0</v>
      </c>
      <c r="W16" s="11">
        <f>W13</f>
        <v>1000</v>
      </c>
    </row>
    <row r="17" spans="2:10" ht="15.75" thickTop="1" x14ac:dyDescent="0.25">
      <c r="B17" s="1"/>
      <c r="C17" s="1"/>
      <c r="D17" s="1"/>
      <c r="E17" s="1"/>
      <c r="F17" s="1"/>
      <c r="G17" s="37"/>
      <c r="H17" s="1"/>
      <c r="I17" s="1"/>
      <c r="J17" s="1"/>
    </row>
    <row r="19" spans="2:10" x14ac:dyDescent="0.25">
      <c r="B19" s="2"/>
      <c r="C19" s="1"/>
      <c r="D19" s="1"/>
      <c r="E19" s="1"/>
      <c r="F19" s="1"/>
      <c r="G19" s="1"/>
      <c r="H19" s="1"/>
      <c r="I19" s="1"/>
      <c r="J19" s="1"/>
    </row>
    <row r="20" spans="2:10" x14ac:dyDescent="0.25">
      <c r="B20" s="2"/>
      <c r="C20" s="1"/>
      <c r="D20" s="1"/>
      <c r="E20" s="1"/>
      <c r="F20" s="1"/>
      <c r="G20" s="1"/>
      <c r="H20" s="1"/>
      <c r="I20" s="1"/>
      <c r="J20" s="8"/>
    </row>
    <row r="21" spans="2:10" x14ac:dyDescent="0.25">
      <c r="B21" s="2"/>
      <c r="C21" s="1"/>
      <c r="D21" s="1"/>
      <c r="E21" s="1"/>
      <c r="F21" s="1"/>
      <c r="G21" s="1"/>
      <c r="H21" s="1"/>
      <c r="I21" s="1"/>
      <c r="J21" s="1"/>
    </row>
    <row r="25" spans="2:10" x14ac:dyDescent="0.25">
      <c r="B25" s="1"/>
      <c r="C25" s="1"/>
      <c r="D25" s="1"/>
      <c r="E25" s="1"/>
      <c r="F25" s="1"/>
      <c r="G25" s="1"/>
      <c r="H25" s="3" t="s">
        <v>41</v>
      </c>
      <c r="I25" s="1"/>
      <c r="J25" s="1"/>
    </row>
  </sheetData>
  <mergeCells count="17">
    <mergeCell ref="A5:A6"/>
    <mergeCell ref="B5:B6"/>
    <mergeCell ref="C5:C6"/>
    <mergeCell ref="D5:D6"/>
    <mergeCell ref="E5:E6"/>
    <mergeCell ref="N5:O5"/>
    <mergeCell ref="P5:Q5"/>
    <mergeCell ref="R5:R6"/>
    <mergeCell ref="F5:F6"/>
    <mergeCell ref="W5:W6"/>
    <mergeCell ref="S5:S6"/>
    <mergeCell ref="T5:T6"/>
    <mergeCell ref="U5:U6"/>
    <mergeCell ref="V5:V6"/>
    <mergeCell ref="G5:H5"/>
    <mergeCell ref="I5:I6"/>
    <mergeCell ref="J5:L5"/>
  </mergeCells>
  <pageMargins left="0.7" right="0.7" top="0.75" bottom="0.75" header="0.3" footer="0.3"/>
  <pageSetup paperSize="5" scale="85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workbookViewId="0">
      <selection activeCell="T10" sqref="T10"/>
    </sheetView>
  </sheetViews>
  <sheetFormatPr defaultRowHeight="15" x14ac:dyDescent="0.25"/>
  <cols>
    <col min="1" max="1" width="4" customWidth="1"/>
    <col min="2" max="2" width="24.85546875" customWidth="1"/>
    <col min="3" max="3" width="16.7109375" hidden="1" customWidth="1"/>
    <col min="4" max="4" width="12.140625" hidden="1" customWidth="1"/>
    <col min="5" max="5" width="16" hidden="1" customWidth="1"/>
    <col min="6" max="6" width="16.28515625" hidden="1" customWidth="1"/>
    <col min="7" max="7" width="13.28515625" customWidth="1"/>
    <col min="8" max="8" width="14.28515625" customWidth="1"/>
    <col min="9" max="9" width="12.28515625" customWidth="1"/>
    <col min="22" max="22" width="0" hidden="1" customWidth="1"/>
  </cols>
  <sheetData>
    <row r="1" spans="1:23" x14ac:dyDescent="0.25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s="2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s="2" t="s">
        <v>46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75" thickBo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s="48"/>
      <c r="B5" s="44" t="s">
        <v>2</v>
      </c>
      <c r="C5" s="44" t="s">
        <v>3</v>
      </c>
      <c r="D5" s="44" t="s">
        <v>4</v>
      </c>
      <c r="E5" s="44" t="s">
        <v>5</v>
      </c>
      <c r="F5" s="44" t="s">
        <v>6</v>
      </c>
      <c r="G5" s="44" t="s">
        <v>7</v>
      </c>
      <c r="H5" s="44"/>
      <c r="I5" s="44" t="s">
        <v>8</v>
      </c>
      <c r="J5" s="44" t="s">
        <v>9</v>
      </c>
      <c r="K5" s="44"/>
      <c r="L5" s="44"/>
      <c r="M5" s="42"/>
      <c r="N5" s="44" t="s">
        <v>10</v>
      </c>
      <c r="O5" s="44"/>
      <c r="P5" s="44" t="s">
        <v>11</v>
      </c>
      <c r="Q5" s="44"/>
      <c r="R5" s="44" t="s">
        <v>12</v>
      </c>
      <c r="S5" s="44" t="s">
        <v>13</v>
      </c>
      <c r="T5" s="44" t="s">
        <v>14</v>
      </c>
      <c r="U5" s="44" t="s">
        <v>15</v>
      </c>
      <c r="V5" s="50" t="s">
        <v>16</v>
      </c>
      <c r="W5" s="44" t="s">
        <v>48</v>
      </c>
    </row>
    <row r="6" spans="1:23" ht="22.5" x14ac:dyDescent="0.25">
      <c r="A6" s="49"/>
      <c r="B6" s="45"/>
      <c r="C6" s="45"/>
      <c r="D6" s="45"/>
      <c r="E6" s="45"/>
      <c r="F6" s="45"/>
      <c r="G6" s="28" t="s">
        <v>45</v>
      </c>
      <c r="H6" s="29" t="s">
        <v>47</v>
      </c>
      <c r="I6" s="45"/>
      <c r="J6" s="6" t="s">
        <v>17</v>
      </c>
      <c r="K6" s="6" t="s">
        <v>18</v>
      </c>
      <c r="L6" s="6" t="s">
        <v>19</v>
      </c>
      <c r="M6" s="6" t="s">
        <v>20</v>
      </c>
      <c r="N6" s="6" t="s">
        <v>17</v>
      </c>
      <c r="O6" s="6" t="s">
        <v>18</v>
      </c>
      <c r="P6" s="6" t="s">
        <v>17</v>
      </c>
      <c r="Q6" s="6" t="s">
        <v>18</v>
      </c>
      <c r="R6" s="45"/>
      <c r="S6" s="45"/>
      <c r="T6" s="45"/>
      <c r="U6" s="45"/>
      <c r="V6" s="51"/>
      <c r="W6" s="45"/>
    </row>
    <row r="7" spans="1:23" x14ac:dyDescent="0.25">
      <c r="A7" s="7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38"/>
      <c r="W7" s="15"/>
    </row>
    <row r="8" spans="1:23" x14ac:dyDescent="0.25">
      <c r="A8" s="7">
        <v>1</v>
      </c>
      <c r="B8" s="15" t="s">
        <v>21</v>
      </c>
      <c r="C8" s="17" t="s">
        <v>22</v>
      </c>
      <c r="D8" s="18" t="s">
        <v>23</v>
      </c>
      <c r="E8" s="27">
        <v>192008358741</v>
      </c>
      <c r="F8" s="27" t="s">
        <v>24</v>
      </c>
      <c r="G8" s="19">
        <v>6408.09</v>
      </c>
      <c r="H8" s="19">
        <v>6405.06</v>
      </c>
      <c r="I8" s="20">
        <v>12697.02</v>
      </c>
      <c r="J8" s="21">
        <v>472.3</v>
      </c>
      <c r="K8" s="21">
        <v>957.7</v>
      </c>
      <c r="L8" s="21">
        <v>10</v>
      </c>
      <c r="M8" s="21">
        <f>J8+K8+L8</f>
        <v>1440</v>
      </c>
      <c r="N8" s="21">
        <v>150</v>
      </c>
      <c r="O8" s="21">
        <f>N8</f>
        <v>150</v>
      </c>
      <c r="P8" s="21">
        <v>100</v>
      </c>
      <c r="Q8" s="21">
        <v>100</v>
      </c>
      <c r="R8" s="21">
        <v>0</v>
      </c>
      <c r="S8" s="21">
        <v>1377.5</v>
      </c>
      <c r="T8" s="21">
        <v>0</v>
      </c>
      <c r="U8" s="30">
        <v>763.79</v>
      </c>
      <c r="V8" s="38"/>
      <c r="W8" s="30">
        <v>0</v>
      </c>
    </row>
    <row r="9" spans="1:23" x14ac:dyDescent="0.25">
      <c r="A9" s="7">
        <v>2</v>
      </c>
      <c r="B9" s="15" t="s">
        <v>25</v>
      </c>
      <c r="C9" s="17" t="s">
        <v>26</v>
      </c>
      <c r="D9" s="18" t="s">
        <v>27</v>
      </c>
      <c r="E9" s="27">
        <v>190518498219</v>
      </c>
      <c r="F9" s="27" t="s">
        <v>28</v>
      </c>
      <c r="G9" s="21">
        <v>8762.1200000000008</v>
      </c>
      <c r="H9" s="21">
        <v>8782.1200000000008</v>
      </c>
      <c r="I9" s="20">
        <v>16722.55</v>
      </c>
      <c r="J9" s="21">
        <v>581.29999999999995</v>
      </c>
      <c r="K9" s="21">
        <v>1178.7</v>
      </c>
      <c r="L9" s="21">
        <v>30</v>
      </c>
      <c r="M9" s="21">
        <f t="shared" ref="M9:M11" si="0">J9+K9+L9</f>
        <v>1790</v>
      </c>
      <c r="N9" s="21">
        <v>212.5</v>
      </c>
      <c r="O9" s="21">
        <f t="shared" ref="O9:O11" si="1">N9</f>
        <v>212.5</v>
      </c>
      <c r="P9" s="21">
        <v>100</v>
      </c>
      <c r="Q9" s="21">
        <v>100</v>
      </c>
      <c r="R9" s="21">
        <v>1573.82</v>
      </c>
      <c r="S9" s="21">
        <v>1377.5</v>
      </c>
      <c r="T9" s="21">
        <v>0</v>
      </c>
      <c r="U9" s="30">
        <v>1707.3</v>
      </c>
      <c r="V9" s="39"/>
      <c r="W9" s="30">
        <v>1000</v>
      </c>
    </row>
    <row r="10" spans="1:23" x14ac:dyDescent="0.25">
      <c r="A10" s="7">
        <v>3</v>
      </c>
      <c r="B10" s="15" t="s">
        <v>29</v>
      </c>
      <c r="C10" s="15" t="s">
        <v>30</v>
      </c>
      <c r="D10" s="18" t="s">
        <v>31</v>
      </c>
      <c r="E10" s="27">
        <v>30505180662</v>
      </c>
      <c r="F10" s="18" t="s">
        <v>32</v>
      </c>
      <c r="G10" s="21">
        <v>6399.08</v>
      </c>
      <c r="H10" s="21">
        <v>6434.11</v>
      </c>
      <c r="I10" s="20">
        <v>12297.14</v>
      </c>
      <c r="J10" s="21">
        <v>472.3</v>
      </c>
      <c r="K10" s="21">
        <v>957.7</v>
      </c>
      <c r="L10" s="21">
        <v>10</v>
      </c>
      <c r="M10" s="21">
        <f t="shared" si="0"/>
        <v>1440</v>
      </c>
      <c r="N10" s="21">
        <v>150</v>
      </c>
      <c r="O10" s="21">
        <f t="shared" si="1"/>
        <v>150</v>
      </c>
      <c r="P10" s="21">
        <v>100</v>
      </c>
      <c r="Q10" s="21">
        <v>100</v>
      </c>
      <c r="R10" s="21">
        <v>0</v>
      </c>
      <c r="S10" s="21">
        <v>1377.5</v>
      </c>
      <c r="T10" s="21">
        <v>1107.48</v>
      </c>
      <c r="U10" s="30">
        <v>948.73</v>
      </c>
      <c r="V10" s="38"/>
      <c r="W10" s="30">
        <v>0</v>
      </c>
    </row>
    <row r="11" spans="1:23" x14ac:dyDescent="0.25">
      <c r="A11" s="7">
        <v>4</v>
      </c>
      <c r="B11" s="31" t="s">
        <v>33</v>
      </c>
      <c r="C11" s="31" t="s">
        <v>34</v>
      </c>
      <c r="D11" s="32" t="s">
        <v>35</v>
      </c>
      <c r="E11" s="33">
        <v>30500211845</v>
      </c>
      <c r="F11" s="18" t="s">
        <v>36</v>
      </c>
      <c r="G11" s="21">
        <v>6753.81</v>
      </c>
      <c r="H11" s="21">
        <v>6320.87</v>
      </c>
      <c r="I11" s="20">
        <v>12458.439999999999</v>
      </c>
      <c r="J11" s="21">
        <v>472.3</v>
      </c>
      <c r="K11" s="21">
        <v>957.7</v>
      </c>
      <c r="L11" s="21">
        <v>10</v>
      </c>
      <c r="M11" s="21">
        <f t="shared" si="0"/>
        <v>1440</v>
      </c>
      <c r="N11" s="21">
        <v>162.5</v>
      </c>
      <c r="O11" s="21">
        <f t="shared" si="1"/>
        <v>162.5</v>
      </c>
      <c r="P11" s="21">
        <v>100</v>
      </c>
      <c r="Q11" s="21">
        <v>100</v>
      </c>
      <c r="R11" s="21">
        <v>0</v>
      </c>
      <c r="S11" s="21">
        <v>0</v>
      </c>
      <c r="T11" s="21">
        <v>0</v>
      </c>
      <c r="U11" s="30">
        <v>0</v>
      </c>
      <c r="V11" s="40"/>
      <c r="W11" s="30">
        <v>0</v>
      </c>
    </row>
    <row r="12" spans="1:23" ht="15.75" thickBot="1" x14ac:dyDescent="0.3">
      <c r="A12" s="9"/>
      <c r="B12" s="23"/>
      <c r="C12" s="23"/>
      <c r="D12" s="23"/>
      <c r="E12" s="24"/>
      <c r="F12" s="23"/>
      <c r="G12" s="25">
        <f t="shared" ref="G12:U12" si="2">SUM(G8:G11)</f>
        <v>28323.100000000002</v>
      </c>
      <c r="H12" s="25">
        <f t="shared" si="2"/>
        <v>27942.16</v>
      </c>
      <c r="I12" s="25">
        <f t="shared" si="2"/>
        <v>54175.149999999994</v>
      </c>
      <c r="J12" s="25">
        <f t="shared" si="2"/>
        <v>1998.1999999999998</v>
      </c>
      <c r="K12" s="25">
        <f t="shared" si="2"/>
        <v>4051.8</v>
      </c>
      <c r="L12" s="25">
        <f t="shared" si="2"/>
        <v>60</v>
      </c>
      <c r="M12" s="25">
        <f t="shared" si="2"/>
        <v>6110</v>
      </c>
      <c r="N12" s="25">
        <f t="shared" si="2"/>
        <v>675</v>
      </c>
      <c r="O12" s="25">
        <f t="shared" si="2"/>
        <v>675</v>
      </c>
      <c r="P12" s="25">
        <f t="shared" si="2"/>
        <v>400</v>
      </c>
      <c r="Q12" s="25">
        <f t="shared" si="2"/>
        <v>400</v>
      </c>
      <c r="R12" s="25">
        <f t="shared" si="2"/>
        <v>1573.82</v>
      </c>
      <c r="S12" s="25">
        <f t="shared" si="2"/>
        <v>4132.5</v>
      </c>
      <c r="T12" s="25">
        <f t="shared" si="2"/>
        <v>1107.48</v>
      </c>
      <c r="U12" s="25">
        <f t="shared" si="2"/>
        <v>3419.82</v>
      </c>
      <c r="V12" s="41">
        <v>0</v>
      </c>
      <c r="W12" s="25">
        <f>SUM(W8:W11)</f>
        <v>1000</v>
      </c>
    </row>
    <row r="13" spans="1:23" x14ac:dyDescent="0.25">
      <c r="A13" s="1"/>
      <c r="B13" s="2" t="s">
        <v>37</v>
      </c>
      <c r="C13" s="1"/>
      <c r="D13" s="1"/>
      <c r="E13" s="1"/>
      <c r="F13" s="1"/>
      <c r="G13" s="1"/>
      <c r="H13" s="1"/>
      <c r="I13" s="1"/>
      <c r="J13" s="36">
        <f>J12+K12+L12</f>
        <v>6110</v>
      </c>
      <c r="K13" s="14"/>
      <c r="L13" s="14"/>
      <c r="M13" s="14"/>
      <c r="N13" s="36">
        <f>N12+O12</f>
        <v>1350</v>
      </c>
      <c r="O13" s="1"/>
      <c r="P13" s="10">
        <v>800</v>
      </c>
      <c r="Q13" s="1"/>
      <c r="R13" s="36">
        <v>1414.98</v>
      </c>
      <c r="S13" s="36">
        <v>4132.5</v>
      </c>
      <c r="T13" s="36">
        <v>2537.9700000000003</v>
      </c>
      <c r="U13" s="36">
        <v>3058.6299999999997</v>
      </c>
      <c r="V13" s="14">
        <v>0</v>
      </c>
      <c r="W13" s="36">
        <v>1000</v>
      </c>
    </row>
    <row r="14" spans="1:23" x14ac:dyDescent="0.25">
      <c r="A14" s="1"/>
      <c r="B14" s="2" t="s">
        <v>38</v>
      </c>
      <c r="C14" s="1"/>
      <c r="D14" s="1"/>
      <c r="E14" s="1"/>
      <c r="F14" s="1"/>
      <c r="G14" s="1"/>
      <c r="H14" s="1"/>
      <c r="I14" s="1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"/>
    </row>
    <row r="15" spans="1:23" x14ac:dyDescent="0.25">
      <c r="A15" s="1"/>
      <c r="B15" s="2" t="s">
        <v>39</v>
      </c>
      <c r="C15" s="1"/>
      <c r="D15" s="1"/>
      <c r="E15" s="1"/>
      <c r="F15" s="1"/>
      <c r="G15" s="1"/>
      <c r="H15" s="1"/>
      <c r="I15" s="1"/>
      <c r="J15" s="12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"/>
    </row>
    <row r="16" spans="1:23" ht="15.75" thickBot="1" x14ac:dyDescent="0.3">
      <c r="A16" s="1"/>
      <c r="B16" s="2" t="s">
        <v>40</v>
      </c>
      <c r="C16" s="1"/>
      <c r="D16" s="1"/>
      <c r="E16" s="1"/>
      <c r="F16" s="1"/>
      <c r="G16" s="1"/>
      <c r="H16" s="1"/>
      <c r="I16" s="1"/>
      <c r="J16" s="11">
        <f>J13</f>
        <v>6110</v>
      </c>
      <c r="K16" s="1"/>
      <c r="L16" s="1"/>
      <c r="M16" s="1"/>
      <c r="N16" s="11">
        <f>N13</f>
        <v>1350</v>
      </c>
      <c r="O16" s="1"/>
      <c r="P16" s="11">
        <f>P13</f>
        <v>800</v>
      </c>
      <c r="Q16" s="1"/>
      <c r="R16" s="11">
        <f>R13</f>
        <v>1414.98</v>
      </c>
      <c r="S16" s="11">
        <f>S13</f>
        <v>4132.5</v>
      </c>
      <c r="T16" s="11">
        <f>T13</f>
        <v>2537.9700000000003</v>
      </c>
      <c r="U16" s="11">
        <f>U13</f>
        <v>3058.6299999999997</v>
      </c>
      <c r="V16" s="11">
        <v>0</v>
      </c>
      <c r="W16" s="11">
        <f>W13</f>
        <v>1000</v>
      </c>
    </row>
    <row r="17" spans="2:10" ht="15.75" thickTop="1" x14ac:dyDescent="0.25">
      <c r="B17" s="1"/>
      <c r="C17" s="1"/>
      <c r="D17" s="1"/>
      <c r="E17" s="1"/>
      <c r="F17" s="1"/>
      <c r="G17" s="37"/>
      <c r="H17" s="1"/>
      <c r="I17" s="1"/>
      <c r="J17" s="1"/>
    </row>
    <row r="19" spans="2:10" x14ac:dyDescent="0.25">
      <c r="B19" s="2"/>
      <c r="C19" s="1"/>
      <c r="D19" s="1"/>
      <c r="E19" s="1"/>
      <c r="F19" s="1"/>
      <c r="G19" s="1"/>
      <c r="H19" s="1"/>
      <c r="I19" s="1"/>
      <c r="J19" s="1"/>
    </row>
    <row r="20" spans="2:10" x14ac:dyDescent="0.25">
      <c r="B20" s="2"/>
      <c r="C20" s="1"/>
      <c r="D20" s="1"/>
      <c r="E20" s="1"/>
      <c r="F20" s="1"/>
      <c r="G20" s="1"/>
      <c r="H20" s="1"/>
      <c r="I20" s="1"/>
      <c r="J20" s="8"/>
    </row>
    <row r="21" spans="2:10" x14ac:dyDescent="0.25">
      <c r="B21" s="2"/>
      <c r="C21" s="1"/>
      <c r="D21" s="1"/>
      <c r="E21" s="1"/>
      <c r="F21" s="1"/>
      <c r="G21" s="1"/>
      <c r="H21" s="1"/>
      <c r="I21" s="1"/>
      <c r="J21" s="1"/>
    </row>
    <row r="25" spans="2:10" x14ac:dyDescent="0.25">
      <c r="B25" s="1"/>
      <c r="C25" s="1"/>
      <c r="D25" s="1"/>
      <c r="E25" s="1"/>
      <c r="F25" s="1"/>
      <c r="G25" s="1"/>
      <c r="H25" s="3" t="s">
        <v>41</v>
      </c>
      <c r="I25" s="1"/>
      <c r="J25" s="1"/>
    </row>
  </sheetData>
  <mergeCells count="17">
    <mergeCell ref="S5:S6"/>
    <mergeCell ref="T5:T6"/>
    <mergeCell ref="U5:U6"/>
    <mergeCell ref="V5:V6"/>
    <mergeCell ref="W5:W6"/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tabSelected="1" workbookViewId="0">
      <selection activeCell="E20" sqref="D20:E20"/>
    </sheetView>
  </sheetViews>
  <sheetFormatPr defaultRowHeight="15" x14ac:dyDescent="0.25"/>
  <cols>
    <col min="1" max="1" width="4" customWidth="1"/>
    <col min="2" max="2" width="24.85546875" customWidth="1"/>
    <col min="3" max="3" width="16.7109375" customWidth="1"/>
    <col min="4" max="4" width="12.140625" customWidth="1"/>
    <col min="5" max="5" width="16" customWidth="1"/>
    <col min="6" max="6" width="16.28515625" customWidth="1"/>
    <col min="7" max="7" width="13.28515625" customWidth="1"/>
    <col min="8" max="8" width="14.28515625" customWidth="1"/>
    <col min="9" max="9" width="12.28515625" customWidth="1"/>
    <col min="22" max="22" width="0" hidden="1" customWidth="1"/>
  </cols>
  <sheetData>
    <row r="1" spans="1:23" x14ac:dyDescent="0.25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5">
      <c r="A2" s="2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s="2" t="s">
        <v>49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75" thickBo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s="48"/>
      <c r="B5" s="44" t="s">
        <v>2</v>
      </c>
      <c r="C5" s="44" t="s">
        <v>3</v>
      </c>
      <c r="D5" s="44" t="s">
        <v>4</v>
      </c>
      <c r="E5" s="44" t="s">
        <v>5</v>
      </c>
      <c r="F5" s="44" t="s">
        <v>6</v>
      </c>
      <c r="G5" s="44" t="s">
        <v>7</v>
      </c>
      <c r="H5" s="44"/>
      <c r="I5" s="44" t="s">
        <v>8</v>
      </c>
      <c r="J5" s="44" t="s">
        <v>9</v>
      </c>
      <c r="K5" s="44"/>
      <c r="L5" s="44"/>
      <c r="M5" s="43"/>
      <c r="N5" s="44" t="s">
        <v>10</v>
      </c>
      <c r="O5" s="44"/>
      <c r="P5" s="44" t="s">
        <v>11</v>
      </c>
      <c r="Q5" s="44"/>
      <c r="R5" s="44" t="s">
        <v>12</v>
      </c>
      <c r="S5" s="44" t="s">
        <v>13</v>
      </c>
      <c r="T5" s="44" t="s">
        <v>14</v>
      </c>
      <c r="U5" s="44" t="s">
        <v>15</v>
      </c>
      <c r="V5" s="50" t="s">
        <v>16</v>
      </c>
      <c r="W5" s="44" t="s">
        <v>48</v>
      </c>
    </row>
    <row r="6" spans="1:23" ht="22.5" x14ac:dyDescent="0.25">
      <c r="A6" s="49"/>
      <c r="B6" s="45"/>
      <c r="C6" s="45"/>
      <c r="D6" s="45"/>
      <c r="E6" s="45"/>
      <c r="F6" s="45"/>
      <c r="G6" s="28" t="s">
        <v>50</v>
      </c>
      <c r="H6" s="29" t="s">
        <v>51</v>
      </c>
      <c r="I6" s="45"/>
      <c r="J6" s="6" t="s">
        <v>17</v>
      </c>
      <c r="K6" s="6" t="s">
        <v>18</v>
      </c>
      <c r="L6" s="6" t="s">
        <v>19</v>
      </c>
      <c r="M6" s="6" t="s">
        <v>20</v>
      </c>
      <c r="N6" s="6" t="s">
        <v>17</v>
      </c>
      <c r="O6" s="6" t="s">
        <v>18</v>
      </c>
      <c r="P6" s="6" t="s">
        <v>17</v>
      </c>
      <c r="Q6" s="6" t="s">
        <v>18</v>
      </c>
      <c r="R6" s="45"/>
      <c r="S6" s="45"/>
      <c r="T6" s="45"/>
      <c r="U6" s="45"/>
      <c r="V6" s="51"/>
      <c r="W6" s="45"/>
    </row>
    <row r="7" spans="1:23" x14ac:dyDescent="0.25">
      <c r="A7" s="7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38"/>
      <c r="W7" s="15"/>
    </row>
    <row r="8" spans="1:23" x14ac:dyDescent="0.25">
      <c r="A8" s="7">
        <v>1</v>
      </c>
      <c r="B8" s="15" t="s">
        <v>21</v>
      </c>
      <c r="C8" s="17" t="s">
        <v>22</v>
      </c>
      <c r="D8" s="18" t="s">
        <v>23</v>
      </c>
      <c r="E8" s="27">
        <v>192008358741</v>
      </c>
      <c r="F8" s="27" t="s">
        <v>24</v>
      </c>
      <c r="G8" s="19">
        <v>6428.09</v>
      </c>
      <c r="H8" s="19">
        <v>6331.96</v>
      </c>
      <c r="I8" s="20">
        <v>12697.02</v>
      </c>
      <c r="J8" s="21">
        <v>472.3</v>
      </c>
      <c r="K8" s="21">
        <v>957.7</v>
      </c>
      <c r="L8" s="21">
        <v>10</v>
      </c>
      <c r="M8" s="21">
        <f>J8+K8+L8</f>
        <v>1440</v>
      </c>
      <c r="N8" s="21">
        <v>150</v>
      </c>
      <c r="O8" s="21">
        <f>N8</f>
        <v>150</v>
      </c>
      <c r="P8" s="21">
        <v>100</v>
      </c>
      <c r="Q8" s="21">
        <v>100</v>
      </c>
      <c r="R8" s="21">
        <v>0</v>
      </c>
      <c r="S8" s="21">
        <v>1377.5</v>
      </c>
      <c r="T8" s="21">
        <v>0</v>
      </c>
      <c r="U8" s="30">
        <v>763.79</v>
      </c>
      <c r="V8" s="38"/>
      <c r="W8" s="30">
        <v>0</v>
      </c>
    </row>
    <row r="9" spans="1:23" x14ac:dyDescent="0.25">
      <c r="A9" s="7">
        <v>2</v>
      </c>
      <c r="B9" s="15" t="s">
        <v>25</v>
      </c>
      <c r="C9" s="17" t="s">
        <v>26</v>
      </c>
      <c r="D9" s="18" t="s">
        <v>27</v>
      </c>
      <c r="E9" s="27">
        <v>190518498219</v>
      </c>
      <c r="F9" s="27" t="s">
        <v>28</v>
      </c>
      <c r="G9" s="21">
        <v>10082.98</v>
      </c>
      <c r="H9" s="21">
        <v>9850</v>
      </c>
      <c r="I9" s="20">
        <v>16722.55</v>
      </c>
      <c r="J9" s="21">
        <v>581.29999999999995</v>
      </c>
      <c r="K9" s="21">
        <v>1178.7</v>
      </c>
      <c r="L9" s="21">
        <v>30</v>
      </c>
      <c r="M9" s="21">
        <f t="shared" ref="M9:M11" si="0">J9+K9+L9</f>
        <v>1790</v>
      </c>
      <c r="N9" s="21">
        <v>212.5</v>
      </c>
      <c r="O9" s="21">
        <f t="shared" ref="O9:O11" si="1">N9</f>
        <v>212.5</v>
      </c>
      <c r="P9" s="21">
        <v>100</v>
      </c>
      <c r="Q9" s="21">
        <v>100</v>
      </c>
      <c r="R9" s="21">
        <v>2091.5300000000002</v>
      </c>
      <c r="S9" s="21">
        <v>1377.5</v>
      </c>
      <c r="T9" s="21">
        <v>0</v>
      </c>
      <c r="U9" s="30">
        <v>1707.3</v>
      </c>
      <c r="V9" s="39"/>
      <c r="W9" s="30">
        <v>1000</v>
      </c>
    </row>
    <row r="10" spans="1:23" x14ac:dyDescent="0.25">
      <c r="A10" s="7">
        <v>3</v>
      </c>
      <c r="B10" s="15" t="s">
        <v>29</v>
      </c>
      <c r="C10" s="15" t="s">
        <v>30</v>
      </c>
      <c r="D10" s="18" t="s">
        <v>31</v>
      </c>
      <c r="E10" s="27">
        <v>30505180662</v>
      </c>
      <c r="F10" s="18" t="s">
        <v>32</v>
      </c>
      <c r="G10" s="21">
        <v>6428.09</v>
      </c>
      <c r="H10" s="21">
        <v>6398.09</v>
      </c>
      <c r="I10" s="20">
        <v>12297.14</v>
      </c>
      <c r="J10" s="21">
        <v>472.3</v>
      </c>
      <c r="K10" s="21">
        <v>957.7</v>
      </c>
      <c r="L10" s="21">
        <v>10</v>
      </c>
      <c r="M10" s="21">
        <f t="shared" si="0"/>
        <v>1440</v>
      </c>
      <c r="N10" s="21">
        <v>150</v>
      </c>
      <c r="O10" s="21">
        <f t="shared" si="1"/>
        <v>150</v>
      </c>
      <c r="P10" s="21">
        <v>100</v>
      </c>
      <c r="Q10" s="21">
        <v>100</v>
      </c>
      <c r="R10" s="21">
        <v>0</v>
      </c>
      <c r="S10" s="21">
        <v>1377.5</v>
      </c>
      <c r="T10" s="21">
        <v>1107.48</v>
      </c>
      <c r="U10" s="30">
        <v>948.73</v>
      </c>
      <c r="V10" s="38"/>
      <c r="W10" s="30">
        <v>1000</v>
      </c>
    </row>
    <row r="11" spans="1:23" x14ac:dyDescent="0.25">
      <c r="A11" s="7">
        <v>4</v>
      </c>
      <c r="B11" s="31" t="s">
        <v>33</v>
      </c>
      <c r="C11" s="31" t="s">
        <v>34</v>
      </c>
      <c r="D11" s="32" t="s">
        <v>35</v>
      </c>
      <c r="E11" s="33">
        <v>30500211845</v>
      </c>
      <c r="F11" s="18" t="s">
        <v>36</v>
      </c>
      <c r="G11" s="21">
        <v>6392.02</v>
      </c>
      <c r="H11" s="21">
        <v>6512.83</v>
      </c>
      <c r="I11" s="20">
        <v>12458.439999999999</v>
      </c>
      <c r="J11" s="21">
        <v>472.3</v>
      </c>
      <c r="K11" s="21">
        <v>957.7</v>
      </c>
      <c r="L11" s="21">
        <v>10</v>
      </c>
      <c r="M11" s="21">
        <f t="shared" si="0"/>
        <v>1440</v>
      </c>
      <c r="N11" s="21">
        <v>162.5</v>
      </c>
      <c r="O11" s="21">
        <f t="shared" si="1"/>
        <v>162.5</v>
      </c>
      <c r="P11" s="21">
        <v>100</v>
      </c>
      <c r="Q11" s="21">
        <v>100</v>
      </c>
      <c r="R11" s="21">
        <v>0</v>
      </c>
      <c r="S11" s="21">
        <v>0</v>
      </c>
      <c r="T11" s="21">
        <v>0</v>
      </c>
      <c r="U11" s="30">
        <v>0</v>
      </c>
      <c r="V11" s="40"/>
      <c r="W11" s="30">
        <v>0</v>
      </c>
    </row>
    <row r="12" spans="1:23" ht="15.75" thickBot="1" x14ac:dyDescent="0.3">
      <c r="A12" s="9"/>
      <c r="B12" s="23"/>
      <c r="C12" s="23"/>
      <c r="D12" s="23"/>
      <c r="E12" s="24"/>
      <c r="F12" s="23"/>
      <c r="G12" s="25">
        <f t="shared" ref="G12:U12" si="2">SUM(G8:G11)</f>
        <v>29331.18</v>
      </c>
      <c r="H12" s="25">
        <f t="shared" si="2"/>
        <v>29092.879999999997</v>
      </c>
      <c r="I12" s="25">
        <f t="shared" si="2"/>
        <v>54175.149999999994</v>
      </c>
      <c r="J12" s="25">
        <f t="shared" si="2"/>
        <v>1998.1999999999998</v>
      </c>
      <c r="K12" s="25">
        <f t="shared" si="2"/>
        <v>4051.8</v>
      </c>
      <c r="L12" s="25">
        <f t="shared" si="2"/>
        <v>60</v>
      </c>
      <c r="M12" s="25">
        <f t="shared" si="2"/>
        <v>6110</v>
      </c>
      <c r="N12" s="25">
        <f t="shared" si="2"/>
        <v>675</v>
      </c>
      <c r="O12" s="25">
        <f t="shared" si="2"/>
        <v>675</v>
      </c>
      <c r="P12" s="25">
        <f t="shared" si="2"/>
        <v>400</v>
      </c>
      <c r="Q12" s="25">
        <f t="shared" si="2"/>
        <v>400</v>
      </c>
      <c r="R12" s="25">
        <f t="shared" si="2"/>
        <v>2091.5300000000002</v>
      </c>
      <c r="S12" s="25">
        <f t="shared" si="2"/>
        <v>4132.5</v>
      </c>
      <c r="T12" s="25">
        <f t="shared" si="2"/>
        <v>1107.48</v>
      </c>
      <c r="U12" s="25">
        <f t="shared" si="2"/>
        <v>3419.82</v>
      </c>
      <c r="V12" s="41">
        <v>0</v>
      </c>
      <c r="W12" s="25">
        <f>SUM(W8:W11)</f>
        <v>2000</v>
      </c>
    </row>
    <row r="13" spans="1:23" x14ac:dyDescent="0.25">
      <c r="A13" s="1"/>
      <c r="B13" s="2" t="s">
        <v>37</v>
      </c>
      <c r="C13" s="1"/>
      <c r="D13" s="1"/>
      <c r="E13" s="1"/>
      <c r="F13" s="1"/>
      <c r="G13" s="1"/>
      <c r="H13" s="1"/>
      <c r="I13" s="1"/>
      <c r="J13" s="36">
        <f>J12+K12+L12</f>
        <v>6110</v>
      </c>
      <c r="K13" s="14"/>
      <c r="L13" s="14"/>
      <c r="M13" s="14"/>
      <c r="N13" s="36">
        <f>N12+O12</f>
        <v>1350</v>
      </c>
      <c r="O13" s="1"/>
      <c r="P13" s="10">
        <v>800</v>
      </c>
      <c r="Q13" s="1"/>
      <c r="R13" s="36">
        <f>R12</f>
        <v>2091.5300000000002</v>
      </c>
      <c r="S13" s="36">
        <f>S12</f>
        <v>4132.5</v>
      </c>
      <c r="T13" s="36">
        <f>T12</f>
        <v>1107.48</v>
      </c>
      <c r="U13" s="36">
        <f>U12</f>
        <v>3419.82</v>
      </c>
      <c r="V13" s="14">
        <v>0</v>
      </c>
      <c r="W13" s="36">
        <f>W12</f>
        <v>2000</v>
      </c>
    </row>
    <row r="14" spans="1:23" x14ac:dyDescent="0.25">
      <c r="A14" s="1"/>
      <c r="B14" s="2" t="s">
        <v>38</v>
      </c>
      <c r="C14" s="1"/>
      <c r="D14" s="1"/>
      <c r="E14" s="1"/>
      <c r="F14" s="1"/>
      <c r="G14" s="1"/>
      <c r="H14" s="1"/>
      <c r="I14" s="1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"/>
    </row>
    <row r="15" spans="1:23" x14ac:dyDescent="0.25">
      <c r="A15" s="1"/>
      <c r="B15" s="2" t="s">
        <v>39</v>
      </c>
      <c r="C15" s="1"/>
      <c r="D15" s="1"/>
      <c r="E15" s="1"/>
      <c r="F15" s="1"/>
      <c r="G15" s="1"/>
      <c r="H15" s="1"/>
      <c r="I15" s="1"/>
      <c r="J15" s="12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"/>
    </row>
    <row r="16" spans="1:23" ht="15.75" thickBot="1" x14ac:dyDescent="0.3">
      <c r="A16" s="1"/>
      <c r="B16" s="2" t="s">
        <v>40</v>
      </c>
      <c r="C16" s="1"/>
      <c r="D16" s="1"/>
      <c r="E16" s="1"/>
      <c r="F16" s="1"/>
      <c r="G16" s="1"/>
      <c r="H16" s="1"/>
      <c r="I16" s="1"/>
      <c r="J16" s="11">
        <f>J13</f>
        <v>6110</v>
      </c>
      <c r="K16" s="1"/>
      <c r="L16" s="1"/>
      <c r="M16" s="1"/>
      <c r="N16" s="11">
        <f>N13</f>
        <v>1350</v>
      </c>
      <c r="O16" s="1"/>
      <c r="P16" s="11">
        <f>P13</f>
        <v>800</v>
      </c>
      <c r="Q16" s="1"/>
      <c r="R16" s="11">
        <f>R13</f>
        <v>2091.5300000000002</v>
      </c>
      <c r="S16" s="11">
        <f>S13</f>
        <v>4132.5</v>
      </c>
      <c r="T16" s="11">
        <f>T13</f>
        <v>1107.48</v>
      </c>
      <c r="U16" s="11">
        <f>U13</f>
        <v>3419.82</v>
      </c>
      <c r="V16" s="11">
        <v>0</v>
      </c>
      <c r="W16" s="11">
        <f>W13</f>
        <v>2000</v>
      </c>
    </row>
    <row r="17" spans="2:10" ht="15.75" thickTop="1" x14ac:dyDescent="0.25">
      <c r="B17" s="1"/>
      <c r="C17" s="1"/>
      <c r="D17" s="1"/>
      <c r="E17" s="1"/>
      <c r="F17" s="1"/>
      <c r="G17" s="37"/>
      <c r="H17" s="1"/>
      <c r="I17" s="1"/>
      <c r="J17" s="1"/>
    </row>
    <row r="19" spans="2:10" x14ac:dyDescent="0.25">
      <c r="B19" s="2"/>
      <c r="C19" s="1"/>
      <c r="D19" s="1"/>
      <c r="E19" s="1"/>
      <c r="F19" s="1"/>
      <c r="G19" s="1"/>
      <c r="H19" s="1"/>
      <c r="I19" s="1"/>
      <c r="J19" s="1"/>
    </row>
    <row r="20" spans="2:10" x14ac:dyDescent="0.25">
      <c r="B20" s="2"/>
      <c r="C20" s="1"/>
      <c r="D20" s="1"/>
      <c r="E20" s="1"/>
      <c r="F20" s="1"/>
      <c r="G20" s="1"/>
      <c r="H20" s="1"/>
      <c r="I20" s="1"/>
      <c r="J20" s="8"/>
    </row>
    <row r="21" spans="2:10" x14ac:dyDescent="0.25">
      <c r="B21" s="2"/>
      <c r="C21" s="1"/>
      <c r="D21" s="1"/>
      <c r="E21" s="1"/>
      <c r="F21" s="1"/>
      <c r="G21" s="1"/>
      <c r="H21" s="1"/>
      <c r="I21" s="1"/>
      <c r="J21" s="1"/>
    </row>
    <row r="25" spans="2:10" x14ac:dyDescent="0.25">
      <c r="B25" s="1"/>
      <c r="C25" s="1"/>
      <c r="D25" s="1"/>
      <c r="E25" s="1"/>
      <c r="F25" s="1"/>
      <c r="G25" s="1"/>
      <c r="H25" s="3" t="s">
        <v>41</v>
      </c>
      <c r="I25" s="1"/>
      <c r="J25" s="1"/>
    </row>
  </sheetData>
  <mergeCells count="17">
    <mergeCell ref="R5:R6"/>
    <mergeCell ref="A5:A6"/>
    <mergeCell ref="B5:B6"/>
    <mergeCell ref="C5:C6"/>
    <mergeCell ref="D5:D6"/>
    <mergeCell ref="E5:E6"/>
    <mergeCell ref="F5:F6"/>
    <mergeCell ref="G5:H5"/>
    <mergeCell ref="I5:I6"/>
    <mergeCell ref="J5:L5"/>
    <mergeCell ref="N5:O5"/>
    <mergeCell ref="P5:Q5"/>
    <mergeCell ref="S5:S6"/>
    <mergeCell ref="T5:T6"/>
    <mergeCell ref="U5:U6"/>
    <mergeCell ref="V5:V6"/>
    <mergeCell ref="W5:W6"/>
  </mergeCells>
  <pageMargins left="0.7" right="0.7" top="0.75" bottom="0.75" header="0.3" footer="0.3"/>
  <pageSetup paperSize="5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 2017</vt:lpstr>
      <vt:lpstr>Feb2017</vt:lpstr>
      <vt:lpstr>March2017</vt:lpstr>
      <vt:lpstr>April2017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2017-05-02T04:32:45Z</cp:lastPrinted>
  <dcterms:created xsi:type="dcterms:W3CDTF">2017-02-01T07:47:19Z</dcterms:created>
  <dcterms:modified xsi:type="dcterms:W3CDTF">2017-05-02T04:32:54Z</dcterms:modified>
</cp:coreProperties>
</file>