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firstSheet="2" activeTab="10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  <sheet name="August2017" sheetId="8" r:id="rId8"/>
    <sheet name="Sept2017" sheetId="9" r:id="rId9"/>
    <sheet name="Oct2017" sheetId="10" r:id="rId10"/>
    <sheet name="Nov2017" sheetId="11" r:id="rId11"/>
  </sheets>
  <definedNames>
    <definedName name="_xlnm.Print_Area" localSheetId="7">August2017!$A$1:$X$18</definedName>
    <definedName name="_xlnm.Print_Area" localSheetId="6">July2017!$A$1:$Y$20</definedName>
    <definedName name="_xlnm.Print_Area" localSheetId="5">June2017!$A$1:$X$18</definedName>
    <definedName name="_xlnm.Print_Area" localSheetId="9">'Oct2017'!$A$1:$U$19</definedName>
  </definedNames>
  <calcPr calcId="144525"/>
</workbook>
</file>

<file path=xl/calcChain.xml><?xml version="1.0" encoding="utf-8"?>
<calcChain xmlns="http://schemas.openxmlformats.org/spreadsheetml/2006/main">
  <c r="M11" i="11" l="1"/>
  <c r="W13" i="11" l="1"/>
  <c r="W14" i="11" s="1"/>
  <c r="W17" i="11" s="1"/>
  <c r="U13" i="11"/>
  <c r="U14" i="11" s="1"/>
  <c r="U17" i="11" s="1"/>
  <c r="T13" i="11"/>
  <c r="T14" i="11" s="1"/>
  <c r="T17" i="11" s="1"/>
  <c r="S13" i="11"/>
  <c r="S14" i="11" s="1"/>
  <c r="S17" i="11" s="1"/>
  <c r="R13" i="11"/>
  <c r="R14" i="11" s="1"/>
  <c r="R17" i="11" s="1"/>
  <c r="Q13" i="11"/>
  <c r="P13" i="11"/>
  <c r="P14" i="11" s="1"/>
  <c r="P17" i="11" s="1"/>
  <c r="N13" i="11"/>
  <c r="L13" i="11"/>
  <c r="K13" i="11"/>
  <c r="J13" i="11"/>
  <c r="J14" i="11" s="1"/>
  <c r="J17" i="11" s="1"/>
  <c r="H13" i="11"/>
  <c r="G13" i="11"/>
  <c r="M12" i="11"/>
  <c r="I12" i="11"/>
  <c r="O11" i="11"/>
  <c r="O13" i="11" s="1"/>
  <c r="I11" i="11"/>
  <c r="M10" i="11"/>
  <c r="I10" i="11"/>
  <c r="M9" i="11"/>
  <c r="I9" i="11"/>
  <c r="A9" i="11"/>
  <c r="A10" i="11" s="1"/>
  <c r="A11" i="11" s="1"/>
  <c r="A12" i="11" s="1"/>
  <c r="M8" i="11"/>
  <c r="I8" i="11"/>
  <c r="I13" i="11" l="1"/>
  <c r="M13" i="11"/>
  <c r="N14" i="11"/>
  <c r="N17" i="11" s="1"/>
  <c r="P14" i="10"/>
  <c r="P17" i="10" s="1"/>
  <c r="T14" i="10"/>
  <c r="T17" i="10" s="1"/>
  <c r="W13" i="10"/>
  <c r="W14" i="10" s="1"/>
  <c r="W17" i="10" s="1"/>
  <c r="U13" i="10"/>
  <c r="U14" i="10" s="1"/>
  <c r="U17" i="10" s="1"/>
  <c r="T13" i="10"/>
  <c r="S13" i="10"/>
  <c r="S14" i="10" s="1"/>
  <c r="S17" i="10" s="1"/>
  <c r="R13" i="10"/>
  <c r="R14" i="10" s="1"/>
  <c r="R17" i="10" s="1"/>
  <c r="Q13" i="10"/>
  <c r="P13" i="10"/>
  <c r="N13" i="10"/>
  <c r="L13" i="10"/>
  <c r="K13" i="10"/>
  <c r="J13" i="10"/>
  <c r="H13" i="10"/>
  <c r="G13" i="10"/>
  <c r="M12" i="10"/>
  <c r="I12" i="10"/>
  <c r="O11" i="10"/>
  <c r="M11" i="10"/>
  <c r="I11" i="10"/>
  <c r="M10" i="10"/>
  <c r="I10" i="10"/>
  <c r="A10" i="10"/>
  <c r="A11" i="10" s="1"/>
  <c r="A12" i="10" s="1"/>
  <c r="M9" i="10"/>
  <c r="I9" i="10"/>
  <c r="A9" i="10"/>
  <c r="O13" i="10"/>
  <c r="M8" i="10"/>
  <c r="I8" i="10"/>
  <c r="M13" i="10" l="1"/>
  <c r="J14" i="10"/>
  <c r="J17" i="10" s="1"/>
  <c r="I13" i="10"/>
  <c r="N14" i="10"/>
  <c r="N17" i="10" s="1"/>
  <c r="N13" i="9"/>
  <c r="O13" i="9"/>
  <c r="P17" i="9" l="1"/>
  <c r="W13" i="9"/>
  <c r="W14" i="9" s="1"/>
  <c r="W17" i="9" s="1"/>
  <c r="U13" i="9"/>
  <c r="U14" i="9" s="1"/>
  <c r="U17" i="9" s="1"/>
  <c r="T13" i="9"/>
  <c r="T14" i="9" s="1"/>
  <c r="T17" i="9" s="1"/>
  <c r="S13" i="9"/>
  <c r="S14" i="9" s="1"/>
  <c r="S17" i="9" s="1"/>
  <c r="R13" i="9"/>
  <c r="R14" i="9" s="1"/>
  <c r="R17" i="9" s="1"/>
  <c r="Q13" i="9"/>
  <c r="P13" i="9"/>
  <c r="N14" i="9"/>
  <c r="N17" i="9" s="1"/>
  <c r="L13" i="9"/>
  <c r="K13" i="9"/>
  <c r="J13" i="9"/>
  <c r="H13" i="9"/>
  <c r="G13" i="9"/>
  <c r="M12" i="9"/>
  <c r="I12" i="9"/>
  <c r="O11" i="9"/>
  <c r="M11" i="9"/>
  <c r="I11" i="9"/>
  <c r="A11" i="9"/>
  <c r="A12" i="9" s="1"/>
  <c r="M10" i="9"/>
  <c r="I10" i="9"/>
  <c r="A10" i="9"/>
  <c r="M9" i="9"/>
  <c r="I9" i="9"/>
  <c r="A9" i="9"/>
  <c r="O8" i="9"/>
  <c r="M8" i="9"/>
  <c r="M13" i="9" s="1"/>
  <c r="I8" i="9"/>
  <c r="J14" i="9" l="1"/>
  <c r="J17" i="9" s="1"/>
  <c r="I13" i="9"/>
  <c r="J13" i="8"/>
  <c r="I8" i="8"/>
  <c r="M9" i="8"/>
  <c r="I9" i="8"/>
  <c r="A10" i="8"/>
  <c r="A11" i="8" s="1"/>
  <c r="A12" i="8" s="1"/>
  <c r="A9" i="8"/>
  <c r="P17" i="8"/>
  <c r="W14" i="8"/>
  <c r="W17" i="8" s="1"/>
  <c r="R14" i="8"/>
  <c r="R17" i="8" s="1"/>
  <c r="W13" i="8"/>
  <c r="U13" i="8"/>
  <c r="U14" i="8" s="1"/>
  <c r="U17" i="8" s="1"/>
  <c r="T13" i="8"/>
  <c r="T14" i="8" s="1"/>
  <c r="T17" i="8" s="1"/>
  <c r="S13" i="8"/>
  <c r="S14" i="8" s="1"/>
  <c r="S17" i="8" s="1"/>
  <c r="R13" i="8"/>
  <c r="Q13" i="8"/>
  <c r="P13" i="8"/>
  <c r="N13" i="8"/>
  <c r="L13" i="8"/>
  <c r="K13" i="8"/>
  <c r="J14" i="8" s="1"/>
  <c r="J17" i="8" s="1"/>
  <c r="H13" i="8"/>
  <c r="G13" i="8"/>
  <c r="M12" i="8"/>
  <c r="I12" i="8"/>
  <c r="O11" i="8"/>
  <c r="M11" i="8"/>
  <c r="I11" i="8"/>
  <c r="M10" i="8"/>
  <c r="I10" i="8"/>
  <c r="O8" i="8"/>
  <c r="O13" i="8" s="1"/>
  <c r="M8" i="8"/>
  <c r="M13" i="8" l="1"/>
  <c r="I13" i="8"/>
  <c r="N14" i="8"/>
  <c r="N17" i="8" s="1"/>
  <c r="P16" i="7"/>
  <c r="U13" i="7"/>
  <c r="U16" i="7" s="1"/>
  <c r="W12" i="7"/>
  <c r="W13" i="7" s="1"/>
  <c r="W16" i="7" s="1"/>
  <c r="U12" i="7"/>
  <c r="T12" i="7"/>
  <c r="T13" i="7" s="1"/>
  <c r="T16" i="7" s="1"/>
  <c r="S12" i="7"/>
  <c r="S13" i="7" s="1"/>
  <c r="S16" i="7" s="1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I8" i="7"/>
  <c r="M12" i="7" l="1"/>
  <c r="I12" i="7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<sst xmlns="http://schemas.openxmlformats.org/spreadsheetml/2006/main" count="565" uniqueCount="75">
  <si>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</si>
  <si>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</si>
  <si>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</si>
  <si>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</si>
  <si>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</si>
  <si>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</si>
  <si>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</si>
  <si>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</si>
  <si>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</si>
  <si>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</si>
  <si>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</si>
  <si>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</si>
  <si>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</si>
  <si>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</si>
  <si>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</si>
  <si>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</si>
  <si>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</si>
  <si>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</si>
  <si>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</si>
  <si>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</si>
  <si>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</si>
  <si>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</si>
  <si>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</si>
  <si>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</si>
  <si>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</si>
  <si>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</si>
  <si>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</si>
  <si>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</si>
  <si>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</si>
  <si>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</si>
  <si>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</si>
  <si>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</si>
  <si>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</si>
  <si>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</si>
  <si>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</si>
  <si>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</si>
  <si>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</si>
  <si>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</si>
  <si>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</si>
  <si>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</si>
  <si>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</si>
  <si>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</si>
  <si>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</si>
  <si>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</si>
  <si>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</si>
  <si>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</si>
  <si>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</si>
  <si>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</si>
  <si>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</si>
  <si>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</si>
  <si>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</si>
  <si>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</si>
  <si>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</si>
  <si>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</si>
  <si>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</si>
  <si>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</si>
  <si>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</si>
  <si>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</si>
  <si>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</si>
  <si>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</si>
  <si>
    <t>Briones,Christian Joy</t>
  </si>
  <si>
    <t>287-725-977-000</t>
  </si>
  <si>
    <t>34-1095975-1</t>
  </si>
  <si>
    <t>July 26-Aug 10</t>
  </si>
  <si>
    <t>Aug 11-25</t>
  </si>
  <si>
    <t>1210-6749-0595</t>
  </si>
  <si>
    <t>For the Month Ended  August 26-Sept 25,2017</t>
  </si>
  <si>
    <t>Aug 26-Sept 10</t>
  </si>
  <si>
    <t>Sept  11-25</t>
  </si>
  <si>
    <t>For the Month Ended  Sept.26-Oct 10,2017</t>
  </si>
  <si>
    <t>Sept 26-Oct 10</t>
  </si>
  <si>
    <t>Oct 11-25</t>
  </si>
  <si>
    <t>For the Month Ended Oct 26-Nov 25 ,2017</t>
  </si>
  <si>
    <t>Oct 26-Nov 10</t>
  </si>
  <si>
    <t>Nov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</si>
</sst>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20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7" fillId="0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9" fillId="0" borderId="2" xfId="2" applyFont="1" applyFill="1" applyBorder="1" applyAlignment="1">
      <alignment horizontal="center"/>
    </xf>
    <xf numFmtId="43" fontId="10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4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4" xfId="2" applyFont="1" applyFill="1" applyBorder="1"/>
    <xf numFmtId="0" fontId="1" fillId="0" borderId="9" xfId="1" applyFont="1" applyFill="1" applyBorder="1"/>
    <xf numFmtId="0" fontId="1" fillId="0" borderId="9" xfId="1" applyFont="1" applyFill="1" applyBorder="1" applyAlignment="1">
      <alignment horizontal="center"/>
    </xf>
    <xf numFmtId="12" fontId="1" fillId="0" borderId="9" xfId="1" applyNumberFormat="1" applyFont="1" applyFill="1" applyBorder="1" applyAlignment="1"/>
    <xf numFmtId="0" fontId="1" fillId="0" borderId="15" xfId="1" applyFont="1" applyFill="1" applyBorder="1"/>
    <xf numFmtId="0" fontId="10" fillId="0" borderId="4" xfId="1" applyFont="1" applyFill="1" applyBorder="1"/>
    <xf numFmtId="0" fontId="10" fillId="0" borderId="7" xfId="1" applyFont="1" applyFill="1" applyBorder="1"/>
    <xf numFmtId="43" fontId="10" fillId="0" borderId="7" xfId="1" applyNumberFormat="1" applyFont="1" applyFill="1" applyBorder="1"/>
    <xf numFmtId="43" fontId="10" fillId="0" borderId="7" xfId="2" applyFont="1" applyFill="1" applyBorder="1"/>
    <xf numFmtId="43" fontId="10" fillId="0" borderId="16" xfId="2" applyFont="1" applyFill="1" applyBorder="1"/>
    <xf numFmtId="0" fontId="1" fillId="0" borderId="0" xfId="1" applyFont="1"/>
    <xf numFmtId="0" fontId="10" fillId="0" borderId="0" xfId="1" applyFont="1" applyFill="1"/>
    <xf numFmtId="43" fontId="10" fillId="0" borderId="0" xfId="1" applyNumberFormat="1" applyFont="1" applyFill="1" applyBorder="1"/>
    <xf numFmtId="43" fontId="1" fillId="0" borderId="0" xfId="1" applyNumberFormat="1" applyFont="1" applyFill="1" applyBorder="1"/>
    <xf numFmtId="43" fontId="10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10" fillId="0" borderId="5" xfId="1" applyNumberFormat="1" applyFont="1" applyFill="1" applyBorder="1"/>
    <xf numFmtId="0" fontId="11" fillId="0" borderId="0" xfId="0" applyFont="1"/>
    <xf numFmtId="0" fontId="10" fillId="0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4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4" t="s">
        <v>16</v>
      </c>
      <c r="W5" s="5"/>
    </row>
    <row r="6" spans="1:23" ht="22.5" x14ac:dyDescent="0.25">
      <c r="A6" s="101"/>
      <c r="B6" s="103"/>
      <c r="C6" s="103"/>
      <c r="D6" s="103"/>
      <c r="E6" s="103"/>
      <c r="F6" s="103"/>
      <c r="G6" s="28" t="s">
        <v>43</v>
      </c>
      <c r="H6" s="29" t="s">
        <v>44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5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L20" sqref="L20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8"/>
      <c r="B5" s="114" t="s">
        <v>2</v>
      </c>
      <c r="C5" s="114" t="s">
        <v>3</v>
      </c>
      <c r="D5" s="114" t="s">
        <v>4</v>
      </c>
      <c r="E5" s="114" t="s">
        <v>5</v>
      </c>
      <c r="F5" s="114" t="s">
        <v>6</v>
      </c>
      <c r="G5" s="114" t="s">
        <v>7</v>
      </c>
      <c r="H5" s="114"/>
      <c r="I5" s="114" t="s">
        <v>8</v>
      </c>
      <c r="J5" s="114" t="s">
        <v>9</v>
      </c>
      <c r="K5" s="114"/>
      <c r="L5" s="114"/>
      <c r="M5" s="98"/>
      <c r="N5" s="114" t="s">
        <v>10</v>
      </c>
      <c r="O5" s="114"/>
      <c r="P5" s="114" t="s">
        <v>11</v>
      </c>
      <c r="Q5" s="114"/>
      <c r="R5" s="114" t="s">
        <v>12</v>
      </c>
      <c r="S5" s="114" t="s">
        <v>13</v>
      </c>
      <c r="T5" s="114" t="s">
        <v>14</v>
      </c>
      <c r="U5" s="114" t="s">
        <v>15</v>
      </c>
      <c r="V5" s="116" t="s">
        <v>16</v>
      </c>
      <c r="W5" s="114" t="s">
        <v>48</v>
      </c>
      <c r="X5" s="92"/>
      <c r="Y5" s="48"/>
    </row>
    <row r="6" spans="1:25" ht="38.25" x14ac:dyDescent="0.25">
      <c r="A6" s="119"/>
      <c r="B6" s="115"/>
      <c r="C6" s="115"/>
      <c r="D6" s="115"/>
      <c r="E6" s="115"/>
      <c r="F6" s="115"/>
      <c r="G6" s="94" t="s">
        <v>70</v>
      </c>
      <c r="H6" s="95" t="s">
        <v>71</v>
      </c>
      <c r="I6" s="115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5"/>
      <c r="S6" s="115"/>
      <c r="T6" s="115"/>
      <c r="U6" s="115"/>
      <c r="V6" s="117"/>
      <c r="W6" s="115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6600.24</v>
      </c>
      <c r="H8" s="67">
        <v>6703.06</v>
      </c>
      <c r="I8" s="68">
        <f>G8+H8</f>
        <v>13303.3</v>
      </c>
      <c r="J8" s="69">
        <v>490.5</v>
      </c>
      <c r="K8" s="69">
        <v>994.5</v>
      </c>
      <c r="L8" s="69">
        <v>10</v>
      </c>
      <c r="M8" s="69">
        <f>J8+K8+L8</f>
        <v>1495</v>
      </c>
      <c r="N8" s="69">
        <v>162.5</v>
      </c>
      <c r="O8" s="69">
        <v>162.5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6053.16</v>
      </c>
      <c r="H9" s="67">
        <v>6127.27</v>
      </c>
      <c r="I9" s="68">
        <f>G9+H9</f>
        <v>12180.43</v>
      </c>
      <c r="J9" s="69">
        <v>436</v>
      </c>
      <c r="K9" s="69">
        <v>884</v>
      </c>
      <c r="L9" s="69">
        <v>10</v>
      </c>
      <c r="M9" s="69">
        <f>J9+K9+L9</f>
        <v>1330</v>
      </c>
      <c r="N9" s="69">
        <v>150</v>
      </c>
      <c r="O9" s="69">
        <v>150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10183.719999999999</v>
      </c>
      <c r="H10" s="69">
        <v>10378.31</v>
      </c>
      <c r="I10" s="68">
        <f t="shared" ref="I10:I12" si="1">G10+H10</f>
        <v>20562.03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2238.4299999999998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6542.11</v>
      </c>
      <c r="H11" s="69">
        <v>6712.48</v>
      </c>
      <c r="I11" s="68">
        <f t="shared" si="1"/>
        <v>13254.59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6509.05</v>
      </c>
      <c r="H12" s="69">
        <v>6703.06</v>
      </c>
      <c r="I12" s="68">
        <f t="shared" si="1"/>
        <v>13212.11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35888.28</v>
      </c>
      <c r="H13" s="82">
        <f t="shared" si="4"/>
        <v>36624.18</v>
      </c>
      <c r="I13" s="82">
        <f t="shared" si="4"/>
        <v>72512.459999999992</v>
      </c>
      <c r="J13" s="82">
        <f>SUM(J8:J12)</f>
        <v>2470.6</v>
      </c>
      <c r="K13" s="82">
        <f t="shared" si="4"/>
        <v>5009.3999999999996</v>
      </c>
      <c r="L13" s="82">
        <f t="shared" si="4"/>
        <v>70</v>
      </c>
      <c r="M13" s="82">
        <f t="shared" si="4"/>
        <v>7550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2238.4299999999998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7550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2238.4299999999998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7550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2238.4299999999998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N12" sqref="N12:O12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72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8"/>
      <c r="B5" s="114" t="s">
        <v>2</v>
      </c>
      <c r="C5" s="114" t="s">
        <v>3</v>
      </c>
      <c r="D5" s="114" t="s">
        <v>4</v>
      </c>
      <c r="E5" s="114" t="s">
        <v>5</v>
      </c>
      <c r="F5" s="114" t="s">
        <v>6</v>
      </c>
      <c r="G5" s="114" t="s">
        <v>7</v>
      </c>
      <c r="H5" s="114"/>
      <c r="I5" s="114" t="s">
        <v>8</v>
      </c>
      <c r="J5" s="114" t="s">
        <v>9</v>
      </c>
      <c r="K5" s="114"/>
      <c r="L5" s="114"/>
      <c r="M5" s="99"/>
      <c r="N5" s="114" t="s">
        <v>10</v>
      </c>
      <c r="O5" s="114"/>
      <c r="P5" s="114" t="s">
        <v>11</v>
      </c>
      <c r="Q5" s="114"/>
      <c r="R5" s="114" t="s">
        <v>12</v>
      </c>
      <c r="S5" s="114" t="s">
        <v>13</v>
      </c>
      <c r="T5" s="114" t="s">
        <v>14</v>
      </c>
      <c r="U5" s="114" t="s">
        <v>15</v>
      </c>
      <c r="V5" s="116" t="s">
        <v>16</v>
      </c>
      <c r="W5" s="114" t="s">
        <v>48</v>
      </c>
      <c r="X5" s="92"/>
      <c r="Y5" s="48"/>
    </row>
    <row r="6" spans="1:25" ht="38.25" x14ac:dyDescent="0.25">
      <c r="A6" s="119"/>
      <c r="B6" s="115"/>
      <c r="C6" s="115"/>
      <c r="D6" s="115"/>
      <c r="E6" s="115"/>
      <c r="F6" s="115"/>
      <c r="G6" s="94" t="s">
        <v>73</v>
      </c>
      <c r="H6" s="95" t="s">
        <v>74</v>
      </c>
      <c r="I6" s="115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5"/>
      <c r="S6" s="115"/>
      <c r="T6" s="115"/>
      <c r="U6" s="115"/>
      <c r="V6" s="117"/>
      <c r="W6" s="115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6655.41</v>
      </c>
      <c r="H8" s="67">
        <v>6123.41</v>
      </c>
      <c r="I8" s="68">
        <f>G8+H8</f>
        <v>12778.82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6549.78</v>
      </c>
      <c r="H9" s="67">
        <v>6896.87</v>
      </c>
      <c r="I9" s="68">
        <f>G9+H9</f>
        <v>13446.65</v>
      </c>
      <c r="J9" s="69">
        <v>472.3</v>
      </c>
      <c r="K9" s="69">
        <v>957.7</v>
      </c>
      <c r="L9" s="69">
        <v>10</v>
      </c>
      <c r="M9" s="69">
        <f>J9+K9+L9</f>
        <v>1440</v>
      </c>
      <c r="N9" s="69">
        <v>162.5</v>
      </c>
      <c r="O9" s="69">
        <v>162.5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10417.69</v>
      </c>
      <c r="H10" s="69">
        <v>10343.370000000001</v>
      </c>
      <c r="I10" s="68">
        <f t="shared" ref="I10:I12" si="1">G10+H10</f>
        <v>20761.060000000001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2305.6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6724.44</v>
      </c>
      <c r="H11" s="69">
        <v>6682.48</v>
      </c>
      <c r="I11" s="68">
        <f t="shared" si="1"/>
        <v>13406.919999999998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6646</v>
      </c>
      <c r="H12" s="69">
        <v>6644.83</v>
      </c>
      <c r="I12" s="68">
        <f t="shared" si="1"/>
        <v>13290.83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36993.319999999992</v>
      </c>
      <c r="H13" s="82">
        <f t="shared" si="4"/>
        <v>36690.959999999999</v>
      </c>
      <c r="I13" s="82">
        <f t="shared" si="4"/>
        <v>73684.28</v>
      </c>
      <c r="J13" s="82">
        <f>SUM(J8:J12)</f>
        <v>2488.7000000000003</v>
      </c>
      <c r="K13" s="82">
        <f t="shared" si="4"/>
        <v>5046.3</v>
      </c>
      <c r="L13" s="82">
        <f t="shared" si="4"/>
        <v>70</v>
      </c>
      <c r="M13" s="82">
        <f t="shared" si="4"/>
        <v>7605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2305.6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7605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2305.6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7605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2305.6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35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6" t="s">
        <v>16</v>
      </c>
      <c r="W5" s="102" t="s">
        <v>48</v>
      </c>
    </row>
    <row r="6" spans="1:23" ht="22.5" x14ac:dyDescent="0.25">
      <c r="A6" s="101"/>
      <c r="B6" s="103"/>
      <c r="C6" s="103"/>
      <c r="D6" s="103"/>
      <c r="E6" s="103"/>
      <c r="F6" s="103"/>
      <c r="G6" s="28" t="s">
        <v>45</v>
      </c>
      <c r="H6" s="29" t="s">
        <v>47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7"/>
      <c r="W6" s="103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42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6" t="s">
        <v>16</v>
      </c>
      <c r="W5" s="102" t="s">
        <v>48</v>
      </c>
    </row>
    <row r="6" spans="1:23" ht="22.5" x14ac:dyDescent="0.25">
      <c r="A6" s="101"/>
      <c r="B6" s="103"/>
      <c r="C6" s="103"/>
      <c r="D6" s="103"/>
      <c r="E6" s="103"/>
      <c r="F6" s="103"/>
      <c r="G6" s="28" t="s">
        <v>45</v>
      </c>
      <c r="H6" s="29" t="s">
        <v>47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7"/>
      <c r="W6" s="103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43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6" t="s">
        <v>16</v>
      </c>
      <c r="W5" s="102" t="s">
        <v>48</v>
      </c>
    </row>
    <row r="6" spans="1:23" ht="22.5" x14ac:dyDescent="0.25">
      <c r="A6" s="101"/>
      <c r="B6" s="103"/>
      <c r="C6" s="103"/>
      <c r="D6" s="103"/>
      <c r="E6" s="103"/>
      <c r="F6" s="103"/>
      <c r="G6" s="28" t="s">
        <v>52</v>
      </c>
      <c r="H6" s="29" t="s">
        <v>53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7"/>
      <c r="W6" s="103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44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6" t="s">
        <v>16</v>
      </c>
      <c r="W5" s="102" t="s">
        <v>48</v>
      </c>
    </row>
    <row r="6" spans="1:23" ht="22.5" x14ac:dyDescent="0.25">
      <c r="A6" s="101"/>
      <c r="B6" s="103"/>
      <c r="C6" s="103"/>
      <c r="D6" s="103"/>
      <c r="E6" s="103"/>
      <c r="F6" s="103"/>
      <c r="G6" s="28" t="s">
        <v>50</v>
      </c>
      <c r="H6" s="29" t="s">
        <v>51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7"/>
      <c r="W6" s="103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9" sqref="T9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0"/>
      <c r="B5" s="102" t="s">
        <v>2</v>
      </c>
      <c r="C5" s="102" t="s">
        <v>3</v>
      </c>
      <c r="D5" s="102" t="s">
        <v>4</v>
      </c>
      <c r="E5" s="102" t="s">
        <v>5</v>
      </c>
      <c r="F5" s="102" t="s">
        <v>6</v>
      </c>
      <c r="G5" s="102" t="s">
        <v>7</v>
      </c>
      <c r="H5" s="102"/>
      <c r="I5" s="102" t="s">
        <v>8</v>
      </c>
      <c r="J5" s="102" t="s">
        <v>9</v>
      </c>
      <c r="K5" s="102"/>
      <c r="L5" s="102"/>
      <c r="M5" s="45"/>
      <c r="N5" s="102" t="s">
        <v>10</v>
      </c>
      <c r="O5" s="102"/>
      <c r="P5" s="102" t="s">
        <v>11</v>
      </c>
      <c r="Q5" s="102"/>
      <c r="R5" s="102" t="s">
        <v>12</v>
      </c>
      <c r="S5" s="102" t="s">
        <v>13</v>
      </c>
      <c r="T5" s="102" t="s">
        <v>14</v>
      </c>
      <c r="U5" s="102" t="s">
        <v>15</v>
      </c>
      <c r="V5" s="106" t="s">
        <v>16</v>
      </c>
      <c r="W5" s="102" t="s">
        <v>48</v>
      </c>
    </row>
    <row r="6" spans="1:23" ht="22.5" x14ac:dyDescent="0.25">
      <c r="A6" s="101"/>
      <c r="B6" s="103"/>
      <c r="C6" s="103"/>
      <c r="D6" s="103"/>
      <c r="E6" s="103"/>
      <c r="F6" s="103"/>
      <c r="G6" s="28" t="s">
        <v>55</v>
      </c>
      <c r="H6" s="29" t="s">
        <v>56</v>
      </c>
      <c r="I6" s="103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3"/>
      <c r="S6" s="103"/>
      <c r="T6" s="103"/>
      <c r="U6" s="103"/>
      <c r="V6" s="107"/>
      <c r="W6" s="103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G1" workbookViewId="0">
      <selection activeCell="G21" sqref="G2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112"/>
      <c r="B5" s="108" t="s">
        <v>2</v>
      </c>
      <c r="C5" s="108" t="s">
        <v>3</v>
      </c>
      <c r="D5" s="108" t="s">
        <v>4</v>
      </c>
      <c r="E5" s="108" t="s">
        <v>5</v>
      </c>
      <c r="F5" s="108" t="s">
        <v>6</v>
      </c>
      <c r="G5" s="108" t="s">
        <v>7</v>
      </c>
      <c r="H5" s="108"/>
      <c r="I5" s="108" t="s">
        <v>8</v>
      </c>
      <c r="J5" s="108" t="s">
        <v>9</v>
      </c>
      <c r="K5" s="108"/>
      <c r="L5" s="108"/>
      <c r="M5" s="49"/>
      <c r="N5" s="108" t="s">
        <v>10</v>
      </c>
      <c r="O5" s="108"/>
      <c r="P5" s="108" t="s">
        <v>11</v>
      </c>
      <c r="Q5" s="108"/>
      <c r="R5" s="108" t="s">
        <v>12</v>
      </c>
      <c r="S5" s="108" t="s">
        <v>13</v>
      </c>
      <c r="T5" s="108" t="s">
        <v>14</v>
      </c>
      <c r="U5" s="108" t="s">
        <v>15</v>
      </c>
      <c r="V5" s="110" t="s">
        <v>16</v>
      </c>
      <c r="W5" s="108" t="s">
        <v>48</v>
      </c>
      <c r="X5" s="48"/>
      <c r="Y5" s="48"/>
    </row>
    <row r="6" spans="1:25" ht="36" x14ac:dyDescent="0.25">
      <c r="A6" s="113"/>
      <c r="B6" s="109"/>
      <c r="C6" s="109"/>
      <c r="D6" s="109"/>
      <c r="E6" s="109"/>
      <c r="F6" s="109"/>
      <c r="G6" s="50" t="s">
        <v>58</v>
      </c>
      <c r="H6" s="51" t="s">
        <v>59</v>
      </c>
      <c r="I6" s="109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109"/>
      <c r="S6" s="109"/>
      <c r="T6" s="109"/>
      <c r="U6" s="109"/>
      <c r="V6" s="111"/>
      <c r="W6" s="109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48"/>
      <c r="Y9" s="48"/>
    </row>
    <row r="10" spans="1:25" x14ac:dyDescent="0.25">
      <c r="A10" s="53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48"/>
      <c r="Y10" s="48"/>
    </row>
    <row r="11" spans="1:25" x14ac:dyDescent="0.25">
      <c r="A11" s="53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48"/>
      <c r="Y11" s="48"/>
    </row>
    <row r="12" spans="1:25" ht="15.75" thickBot="1" x14ac:dyDescent="0.3">
      <c r="A12" s="54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48"/>
      <c r="Y12" s="48"/>
    </row>
    <row r="13" spans="1:25" x14ac:dyDescent="0.25">
      <c r="A13" s="47"/>
      <c r="B13" s="46" t="s">
        <v>37</v>
      </c>
      <c r="C13" s="47"/>
      <c r="D13" s="47"/>
      <c r="E13" s="47"/>
      <c r="F13" s="47"/>
      <c r="G13" s="47"/>
      <c r="H13" s="47"/>
      <c r="I13" s="47"/>
      <c r="J13" s="55">
        <f>J12+K12+L12</f>
        <v>6110</v>
      </c>
      <c r="K13" s="56"/>
      <c r="L13" s="56"/>
      <c r="M13" s="56"/>
      <c r="N13" s="55">
        <f>N12+O12</f>
        <v>1400</v>
      </c>
      <c r="O13" s="47"/>
      <c r="P13" s="37">
        <v>800</v>
      </c>
      <c r="Q13" s="47"/>
      <c r="R13" s="55">
        <f>R12</f>
        <v>2143.69</v>
      </c>
      <c r="S13" s="55">
        <f>S12</f>
        <v>4132.5</v>
      </c>
      <c r="T13" s="55">
        <f>T12</f>
        <v>3783.89</v>
      </c>
      <c r="U13" s="55">
        <f>U12</f>
        <v>3814.5499999999997</v>
      </c>
      <c r="V13" s="56">
        <v>0</v>
      </c>
      <c r="W13" s="55">
        <f>W12</f>
        <v>2500</v>
      </c>
      <c r="X13" s="48"/>
      <c r="Y13" s="48"/>
    </row>
    <row r="14" spans="1:25" x14ac:dyDescent="0.25">
      <c r="A14" s="47"/>
      <c r="B14" s="46" t="s">
        <v>38</v>
      </c>
      <c r="C14" s="47"/>
      <c r="D14" s="47"/>
      <c r="E14" s="47"/>
      <c r="F14" s="47"/>
      <c r="G14" s="47"/>
      <c r="H14" s="47"/>
      <c r="I14" s="4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47"/>
      <c r="X14" s="48"/>
      <c r="Y14" s="48"/>
    </row>
    <row r="15" spans="1:25" x14ac:dyDescent="0.25">
      <c r="A15" s="47"/>
      <c r="B15" s="46" t="s">
        <v>39</v>
      </c>
      <c r="C15" s="47"/>
      <c r="D15" s="47"/>
      <c r="E15" s="47"/>
      <c r="F15" s="47"/>
      <c r="G15" s="47"/>
      <c r="H15" s="47"/>
      <c r="I15" s="47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ht="15.75" thickBot="1" x14ac:dyDescent="0.3">
      <c r="A16" s="47"/>
      <c r="B16" s="46" t="s">
        <v>40</v>
      </c>
      <c r="C16" s="47"/>
      <c r="D16" s="47"/>
      <c r="E16" s="47"/>
      <c r="F16" s="47"/>
      <c r="G16" s="47"/>
      <c r="H16" s="47"/>
      <c r="I16" s="47"/>
      <c r="J16" s="59">
        <f>J13</f>
        <v>6110</v>
      </c>
      <c r="K16" s="47"/>
      <c r="L16" s="47"/>
      <c r="M16" s="47"/>
      <c r="N16" s="59">
        <f>N13</f>
        <v>1400</v>
      </c>
      <c r="O16" s="47"/>
      <c r="P16" s="59">
        <f>P13</f>
        <v>800</v>
      </c>
      <c r="Q16" s="47"/>
      <c r="R16" s="59">
        <f>R13</f>
        <v>2143.69</v>
      </c>
      <c r="S16" s="59">
        <f>S13</f>
        <v>4132.5</v>
      </c>
      <c r="T16" s="59">
        <f>T13</f>
        <v>3783.89</v>
      </c>
      <c r="U16" s="59">
        <f>U13</f>
        <v>3814.5499999999997</v>
      </c>
      <c r="V16" s="59">
        <v>0</v>
      </c>
      <c r="W16" s="59">
        <f>W13</f>
        <v>2500</v>
      </c>
      <c r="X16" s="48"/>
      <c r="Y16" s="48"/>
    </row>
    <row r="17" spans="1:25" ht="15.75" thickTop="1" x14ac:dyDescent="0.25">
      <c r="A17" s="48"/>
      <c r="B17" s="47"/>
      <c r="C17" s="47"/>
      <c r="D17" s="47"/>
      <c r="E17" s="47"/>
      <c r="F17" s="47"/>
      <c r="G17" s="3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6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" sqref="B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57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x14ac:dyDescent="0.25">
      <c r="A5" s="118"/>
      <c r="B5" s="114" t="s">
        <v>2</v>
      </c>
      <c r="C5" s="114" t="s">
        <v>3</v>
      </c>
      <c r="D5" s="114" t="s">
        <v>4</v>
      </c>
      <c r="E5" s="114" t="s">
        <v>5</v>
      </c>
      <c r="F5" s="114" t="s">
        <v>6</v>
      </c>
      <c r="G5" s="114" t="s">
        <v>7</v>
      </c>
      <c r="H5" s="114"/>
      <c r="I5" s="114" t="s">
        <v>8</v>
      </c>
      <c r="J5" s="114" t="s">
        <v>9</v>
      </c>
      <c r="K5" s="114"/>
      <c r="L5" s="114"/>
      <c r="M5" s="93"/>
      <c r="N5" s="114" t="s">
        <v>10</v>
      </c>
      <c r="O5" s="114"/>
      <c r="P5" s="114" t="s">
        <v>11</v>
      </c>
      <c r="Q5" s="114"/>
      <c r="R5" s="114" t="s">
        <v>12</v>
      </c>
      <c r="S5" s="114" t="s">
        <v>13</v>
      </c>
      <c r="T5" s="114" t="s">
        <v>14</v>
      </c>
      <c r="U5" s="114" t="s">
        <v>15</v>
      </c>
      <c r="V5" s="116" t="s">
        <v>16</v>
      </c>
      <c r="W5" s="114" t="s">
        <v>48</v>
      </c>
      <c r="X5" s="92"/>
      <c r="Y5" s="48"/>
    </row>
    <row r="6" spans="1:25" ht="38.25" x14ac:dyDescent="0.25">
      <c r="A6" s="119"/>
      <c r="B6" s="115"/>
      <c r="C6" s="115"/>
      <c r="D6" s="115"/>
      <c r="E6" s="115"/>
      <c r="F6" s="115"/>
      <c r="G6" s="94" t="s">
        <v>63</v>
      </c>
      <c r="H6" s="95" t="s">
        <v>64</v>
      </c>
      <c r="I6" s="115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5"/>
      <c r="S6" s="115"/>
      <c r="T6" s="115"/>
      <c r="U6" s="115"/>
      <c r="V6" s="117"/>
      <c r="W6" s="115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6456.13</v>
      </c>
      <c r="H8" s="67">
        <v>6415.09</v>
      </c>
      <c r="I8" s="68">
        <f>G8+H8</f>
        <v>12871.220000000001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1250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0</v>
      </c>
      <c r="H9" s="67">
        <v>3886.13</v>
      </c>
      <c r="I9" s="68">
        <f>G9+H9</f>
        <v>3886.13</v>
      </c>
      <c r="J9" s="69">
        <v>145.30000000000001</v>
      </c>
      <c r="K9" s="69">
        <v>294.7</v>
      </c>
      <c r="L9" s="69">
        <v>10</v>
      </c>
      <c r="M9" s="69">
        <f>J9+K9+L9</f>
        <v>450</v>
      </c>
      <c r="N9" s="69">
        <v>100</v>
      </c>
      <c r="O9" s="69">
        <v>100</v>
      </c>
      <c r="P9" s="69">
        <v>100</v>
      </c>
      <c r="Q9" s="69">
        <v>100</v>
      </c>
      <c r="R9" s="69"/>
      <c r="S9" s="69"/>
      <c r="T9" s="69"/>
      <c r="U9" s="70"/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10035.83</v>
      </c>
      <c r="H10" s="69">
        <v>10139.120000000001</v>
      </c>
      <c r="I10" s="68">
        <f t="shared" ref="I10:I12" si="1">G10+H10</f>
        <v>20174.95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2143.69</v>
      </c>
      <c r="S10" s="69">
        <v>1377.5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6428.28</v>
      </c>
      <c r="H11" s="69">
        <v>6427.11</v>
      </c>
      <c r="I11" s="68">
        <f t="shared" si="1"/>
        <v>12855.39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0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6485.15</v>
      </c>
      <c r="H12" s="69">
        <v>7910.14</v>
      </c>
      <c r="I12" s="68">
        <f t="shared" si="1"/>
        <v>14395.29</v>
      </c>
      <c r="J12" s="69">
        <v>508.7</v>
      </c>
      <c r="K12" s="69">
        <v>1031.3</v>
      </c>
      <c r="L12" s="69">
        <v>10</v>
      </c>
      <c r="M12" s="69">
        <f t="shared" si="2"/>
        <v>1550</v>
      </c>
      <c r="N12" s="69">
        <v>150</v>
      </c>
      <c r="O12" s="69">
        <v>150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29405.39</v>
      </c>
      <c r="H13" s="82">
        <f t="shared" si="4"/>
        <v>34777.590000000004</v>
      </c>
      <c r="I13" s="82">
        <f t="shared" si="4"/>
        <v>64182.98</v>
      </c>
      <c r="J13" s="82">
        <f>SUM(J8:J12)</f>
        <v>2179.9</v>
      </c>
      <c r="K13" s="82">
        <f t="shared" si="4"/>
        <v>4420.1000000000004</v>
      </c>
      <c r="L13" s="82">
        <f t="shared" si="4"/>
        <v>70</v>
      </c>
      <c r="M13" s="82">
        <f t="shared" si="4"/>
        <v>6670</v>
      </c>
      <c r="N13" s="82">
        <f t="shared" si="4"/>
        <v>800</v>
      </c>
      <c r="O13" s="82">
        <f t="shared" si="4"/>
        <v>800</v>
      </c>
      <c r="P13" s="82">
        <f t="shared" si="4"/>
        <v>500</v>
      </c>
      <c r="Q13" s="82">
        <f t="shared" si="4"/>
        <v>500</v>
      </c>
      <c r="R13" s="82">
        <f t="shared" si="4"/>
        <v>2143.69</v>
      </c>
      <c r="S13" s="82">
        <f t="shared" si="4"/>
        <v>2755</v>
      </c>
      <c r="T13" s="82">
        <f t="shared" si="4"/>
        <v>2676.41</v>
      </c>
      <c r="U13" s="82">
        <f t="shared" si="4"/>
        <v>3814.5499999999997</v>
      </c>
      <c r="V13" s="83">
        <v>0</v>
      </c>
      <c r="W13" s="82">
        <f>SUM(W8:W12)</f>
        <v>2500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6670</v>
      </c>
      <c r="K14" s="87"/>
      <c r="L14" s="87"/>
      <c r="M14" s="87"/>
      <c r="N14" s="86">
        <f>N13+O13</f>
        <v>1600</v>
      </c>
      <c r="O14" s="84"/>
      <c r="P14" s="88">
        <v>800</v>
      </c>
      <c r="Q14" s="84"/>
      <c r="R14" s="86">
        <f>R13</f>
        <v>2143.69</v>
      </c>
      <c r="S14" s="86">
        <f>S13</f>
        <v>2755</v>
      </c>
      <c r="T14" s="86">
        <f>T13</f>
        <v>2676.41</v>
      </c>
      <c r="U14" s="86">
        <f>U13</f>
        <v>3814.5499999999997</v>
      </c>
      <c r="V14" s="87">
        <v>0</v>
      </c>
      <c r="W14" s="86">
        <f>W13</f>
        <v>2500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6670</v>
      </c>
      <c r="K17" s="84"/>
      <c r="L17" s="84"/>
      <c r="M17" s="84"/>
      <c r="N17" s="91">
        <f>N14</f>
        <v>1600</v>
      </c>
      <c r="O17" s="84"/>
      <c r="P17" s="91">
        <f>P14</f>
        <v>800</v>
      </c>
      <c r="Q17" s="84"/>
      <c r="R17" s="91">
        <f>R14</f>
        <v>2143.69</v>
      </c>
      <c r="S17" s="91">
        <f>S14</f>
        <v>2755</v>
      </c>
      <c r="T17" s="91">
        <f>T14</f>
        <v>2676.41</v>
      </c>
      <c r="U17" s="91">
        <f>U14</f>
        <v>3814.5499999999997</v>
      </c>
      <c r="V17" s="91">
        <v>0</v>
      </c>
      <c r="W17" s="91">
        <f>W14</f>
        <v>2500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pane xSplit="2" topLeftCell="C1" activePane="topRight" state="frozen"/>
      <selection pane="topRight"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8"/>
      <c r="B5" s="114" t="s">
        <v>2</v>
      </c>
      <c r="C5" s="114" t="s">
        <v>3</v>
      </c>
      <c r="D5" s="114" t="s">
        <v>4</v>
      </c>
      <c r="E5" s="114" t="s">
        <v>5</v>
      </c>
      <c r="F5" s="114" t="s">
        <v>6</v>
      </c>
      <c r="G5" s="114" t="s">
        <v>7</v>
      </c>
      <c r="H5" s="114"/>
      <c r="I5" s="114" t="s">
        <v>8</v>
      </c>
      <c r="J5" s="114" t="s">
        <v>9</v>
      </c>
      <c r="K5" s="114"/>
      <c r="L5" s="114"/>
      <c r="M5" s="97"/>
      <c r="N5" s="114" t="s">
        <v>10</v>
      </c>
      <c r="O5" s="114"/>
      <c r="P5" s="114" t="s">
        <v>11</v>
      </c>
      <c r="Q5" s="114"/>
      <c r="R5" s="114" t="s">
        <v>12</v>
      </c>
      <c r="S5" s="114" t="s">
        <v>13</v>
      </c>
      <c r="T5" s="114" t="s">
        <v>14</v>
      </c>
      <c r="U5" s="114" t="s">
        <v>15</v>
      </c>
      <c r="V5" s="116" t="s">
        <v>16</v>
      </c>
      <c r="W5" s="114" t="s">
        <v>48</v>
      </c>
      <c r="X5" s="92"/>
      <c r="Y5" s="48"/>
    </row>
    <row r="6" spans="1:25" ht="38.25" x14ac:dyDescent="0.25">
      <c r="A6" s="119"/>
      <c r="B6" s="115"/>
      <c r="C6" s="115"/>
      <c r="D6" s="115"/>
      <c r="E6" s="115"/>
      <c r="F6" s="115"/>
      <c r="G6" s="94" t="s">
        <v>67</v>
      </c>
      <c r="H6" s="95" t="s">
        <v>68</v>
      </c>
      <c r="I6" s="115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5"/>
      <c r="S6" s="115"/>
      <c r="T6" s="115"/>
      <c r="U6" s="115"/>
      <c r="V6" s="117"/>
      <c r="W6" s="115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6390.06</v>
      </c>
      <c r="H8" s="67">
        <v>6355.96</v>
      </c>
      <c r="I8" s="68">
        <f>G8+H8</f>
        <v>12746.02</v>
      </c>
      <c r="J8" s="69">
        <v>454.2</v>
      </c>
      <c r="K8" s="69">
        <v>920.8</v>
      </c>
      <c r="L8" s="69">
        <v>10</v>
      </c>
      <c r="M8" s="69">
        <f>J8+K8+L8</f>
        <v>1385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6316.17</v>
      </c>
      <c r="H9" s="67">
        <v>5337.89</v>
      </c>
      <c r="I9" s="68">
        <f>G9+H9</f>
        <v>11654.060000000001</v>
      </c>
      <c r="J9" s="69">
        <v>417.8</v>
      </c>
      <c r="K9" s="69">
        <v>847.2</v>
      </c>
      <c r="L9" s="69">
        <v>10</v>
      </c>
      <c r="M9" s="69">
        <f>J9+K9+L9</f>
        <v>1275</v>
      </c>
      <c r="N9" s="69">
        <v>137.5</v>
      </c>
      <c r="O9" s="69">
        <v>137.5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10165.77</v>
      </c>
      <c r="H10" s="69">
        <v>9842.76</v>
      </c>
      <c r="I10" s="68">
        <f t="shared" ref="I10:I12" si="1">G10+H10</f>
        <v>20008.53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2107.2399999999998</v>
      </c>
      <c r="S10" s="69">
        <v>1601.39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6390.06</v>
      </c>
      <c r="H11" s="69">
        <v>6426.11</v>
      </c>
      <c r="I11" s="68">
        <f t="shared" si="1"/>
        <v>12816.17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6554.2</v>
      </c>
      <c r="H12" s="69">
        <v>6567.41</v>
      </c>
      <c r="I12" s="68">
        <f t="shared" si="1"/>
        <v>13121.61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35816.26</v>
      </c>
      <c r="H13" s="82">
        <f t="shared" si="4"/>
        <v>34530.130000000005</v>
      </c>
      <c r="I13" s="82">
        <f t="shared" si="4"/>
        <v>70346.39</v>
      </c>
      <c r="J13" s="82">
        <f>SUM(J8:J12)</f>
        <v>2397.9</v>
      </c>
      <c r="K13" s="82">
        <f t="shared" si="4"/>
        <v>4862.0999999999995</v>
      </c>
      <c r="L13" s="82">
        <f t="shared" si="4"/>
        <v>70</v>
      </c>
      <c r="M13" s="82">
        <f t="shared" si="4"/>
        <v>7330</v>
      </c>
      <c r="N13" s="82">
        <f t="shared" si="4"/>
        <v>850</v>
      </c>
      <c r="O13" s="82">
        <f t="shared" si="4"/>
        <v>850</v>
      </c>
      <c r="P13" s="82">
        <f t="shared" si="4"/>
        <v>500</v>
      </c>
      <c r="Q13" s="82">
        <f t="shared" si="4"/>
        <v>500</v>
      </c>
      <c r="R13" s="82">
        <f t="shared" si="4"/>
        <v>2107.2399999999998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1250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7330</v>
      </c>
      <c r="K14" s="87"/>
      <c r="L14" s="87"/>
      <c r="M14" s="87"/>
      <c r="N14" s="86">
        <f>N13+O13</f>
        <v>1700</v>
      </c>
      <c r="O14" s="84"/>
      <c r="P14" s="88">
        <v>800</v>
      </c>
      <c r="Q14" s="84"/>
      <c r="R14" s="86">
        <f>R13</f>
        <v>2107.2399999999998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1250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7330</v>
      </c>
      <c r="K17" s="84"/>
      <c r="L17" s="84"/>
      <c r="M17" s="84"/>
      <c r="N17" s="91">
        <f>N14</f>
        <v>1700</v>
      </c>
      <c r="O17" s="84"/>
      <c r="P17" s="91">
        <f>P14</f>
        <v>800</v>
      </c>
      <c r="Q17" s="84"/>
      <c r="R17" s="91">
        <f>R14</f>
        <v>2107.2399999999998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1250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August2017</vt:lpstr>
      <vt:lpstr>Sept2017</vt:lpstr>
      <vt:lpstr>Oct2017</vt:lpstr>
      <vt:lpstr>Nov2017</vt:lpstr>
      <vt:lpstr>August2017!Print_Area</vt:lpstr>
      <vt:lpstr>July2017!Print_Area</vt:lpstr>
      <vt:lpstr>June2017!Print_Area</vt:lpstr>
      <vt:lpstr>'Oct2017'!Print_Area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2017-10-27T09:24:03Z</cp:lastPrinted>
  <dcterms:created xsi:type="dcterms:W3CDTF">2017-02-01T07:47:19Z</dcterms:created>
  <dcterms:modified xsi:type="dcterms:W3CDTF">2017-12-01T01:50:58Z</dcterms:modified>
</cp:coreProperties>
</file>