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 activeTab="1"/>
  </bookViews>
  <sheets>
    <sheet name="January 2018" sheetId="12" r:id="rId1"/>
    <sheet name="February2018" sheetId="13" r:id="rId2"/>
  </sheets>
  <calcPr calcId="124519"/>
</workbook>
</file>

<file path=xl/calcChain.xml><?xml version="1.0" encoding="utf-8"?>
<calcChain xmlns="http://schemas.openxmlformats.org/spreadsheetml/2006/main">
  <c r="W13" i="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O12"/>
  <c r="M12"/>
  <c r="I12"/>
  <c r="O11"/>
  <c r="M11"/>
  <c r="I11"/>
  <c r="O10"/>
  <c r="M10"/>
  <c r="I10"/>
  <c r="O9"/>
  <c r="M9"/>
  <c r="I9"/>
  <c r="A9"/>
  <c r="A10" s="1"/>
  <c r="A11" s="1"/>
  <c r="A12" s="1"/>
  <c r="O8"/>
  <c r="M8"/>
  <c r="M13" s="1"/>
  <c r="I8"/>
  <c r="O12" i="12"/>
  <c r="O11"/>
  <c r="O10"/>
  <c r="O9"/>
  <c r="O13" s="1"/>
  <c r="O8"/>
  <c r="M8"/>
  <c r="M9"/>
  <c r="M10"/>
  <c r="M11"/>
  <c r="M12"/>
  <c r="W13"/>
  <c r="W14" s="1"/>
  <c r="W17" s="1"/>
  <c r="U13"/>
  <c r="U14" s="1"/>
  <c r="U17" s="1"/>
  <c r="T13"/>
  <c r="T14" s="1"/>
  <c r="T17" s="1"/>
  <c r="S13"/>
  <c r="S14" s="1"/>
  <c r="S17" s="1"/>
  <c r="R13"/>
  <c r="R14" s="1"/>
  <c r="R17" s="1"/>
  <c r="Q13"/>
  <c r="P13"/>
  <c r="P14" s="1"/>
  <c r="P17" s="1"/>
  <c r="N13"/>
  <c r="L13"/>
  <c r="K13"/>
  <c r="J13"/>
  <c r="H13"/>
  <c r="G13"/>
  <c r="I12"/>
  <c r="I11"/>
  <c r="I10"/>
  <c r="I9"/>
  <c r="A9"/>
  <c r="A10" s="1"/>
  <c r="A11" s="1"/>
  <c r="A12" s="1"/>
  <c r="M13"/>
  <c r="I8"/>
  <c r="O13" i="13" l="1"/>
  <c r="N14" s="1"/>
  <c r="N17" s="1"/>
  <c r="I13"/>
  <c r="J14"/>
  <c r="J17" s="1"/>
  <c r="I13" i="12"/>
  <c r="J14"/>
  <c r="J17" s="1"/>
  <c r="N14"/>
  <c r="N17" s="1"/>
</calcChain>
</file>

<file path=xl/sharedStrings.xml><?xml version="1.0" encoding="utf-8"?>
<sst xmlns="http://schemas.openxmlformats.org/spreadsheetml/2006/main" count="108" uniqueCount="53">
  <si>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</si>
  <si>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</si>
  <si>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</si>
  <si>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</si>
  <si>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</si>
  <si>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</si>
  <si>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</si>
  <si>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</si>
  <si>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</si>
  <si>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</si>
  <si>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</si>
  <si>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</si>
  <si>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</si>
  <si>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</si>
  <si>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</si>
  <si>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</si>
  <si>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</si>
  <si>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</si>
  <si>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</si>
  <si>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</si>
  <si>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</si>
  <si>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</si>
  <si>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</si>
  <si>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</si>
  <si>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</si>
  <si>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</si>
  <si>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</si>
  <si>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</si>
  <si>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</si>
  <si>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</si>
  <si>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</si>
  <si>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</si>
  <si>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</si>
  <si>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</si>
  <si>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</si>
  <si>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</si>
  <si>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</si>
  <si>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</si>
  <si>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</si>
  <si>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</si>
  <si>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</si>
  <si>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</si>
  <si>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Jan 11-25</t>
  </si>
  <si>
    <t>COMPANY LOAN</t>
  </si>
  <si>
    <t>Briones,Christian Joy</t>
  </si>
  <si>
    <t>287-725-977-000</t>
  </si>
  <si>
    <t>34-1095975-1</t>
  </si>
  <si>
    <t>1210-6749-0595</t>
  </si>
  <si>
    <t>For the Month Ended Dec.26-Jan 25,2018</t>
  </si>
  <si>
    <t>Dec 26-Jan 10</t>
  </si>
  <si>
    <t>Jan 26-Feb 10</t>
  </si>
  <si>
    <t>Feb 11-25</t>
  </si>
  <si>
    <t>For the Month Ended Jan 26-Feb 25,2018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</si>
</sst>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6" fillId="0" borderId="0" xfId="1" applyFont="1" applyFill="1"/>
    <xf numFmtId="0" fontId="5" fillId="0" borderId="0" xfId="1" applyFont="1"/>
    <xf numFmtId="0" fontId="7" fillId="0" borderId="0" xfId="0" applyFont="1"/>
    <xf numFmtId="43" fontId="5" fillId="0" borderId="0" xfId="1" applyNumberFormat="1" applyFont="1" applyFill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" fillId="0" borderId="2" xfId="1" applyFont="1" applyFill="1" applyBorder="1" applyAlignment="1">
      <alignment horizontal="center"/>
    </xf>
    <xf numFmtId="12" fontId="1" fillId="0" borderId="2" xfId="1" applyNumberFormat="1" applyFont="1" applyFill="1" applyBorder="1" applyAlignment="1"/>
    <xf numFmtId="12" fontId="1" fillId="0" borderId="2" xfId="1" applyNumberFormat="1" applyFont="1" applyFill="1" applyBorder="1" applyAlignment="1">
      <alignment horizontal="center"/>
    </xf>
    <xf numFmtId="43" fontId="8" fillId="0" borderId="2" xfId="2" applyFont="1" applyFill="1" applyBorder="1" applyAlignment="1">
      <alignment horizontal="center"/>
    </xf>
    <xf numFmtId="43" fontId="9" fillId="0" borderId="2" xfId="2" applyFont="1" applyFill="1" applyBorder="1"/>
    <xf numFmtId="43" fontId="1" fillId="0" borderId="2" xfId="2" applyFont="1" applyFill="1" applyBorder="1"/>
    <xf numFmtId="43" fontId="1" fillId="0" borderId="2" xfId="2" applyFont="1" applyFill="1" applyBorder="1" applyAlignment="1">
      <alignment horizontal="right" vertical="center"/>
    </xf>
    <xf numFmtId="0" fontId="1" fillId="0" borderId="10" xfId="1" applyFont="1" applyFill="1" applyBorder="1"/>
    <xf numFmtId="0" fontId="1" fillId="3" borderId="2" xfId="0" applyFont="1" applyFill="1" applyBorder="1" applyProtection="1">
      <protection locked="0"/>
    </xf>
    <xf numFmtId="2" fontId="1" fillId="3" borderId="2" xfId="0" quotePrefix="1" applyNumberFormat="1" applyFont="1" applyFill="1" applyBorder="1" applyAlignment="1">
      <alignment horizontal="center"/>
    </xf>
    <xf numFmtId="43" fontId="1" fillId="0" borderId="10" xfId="2" applyFont="1" applyFill="1" applyBorder="1"/>
    <xf numFmtId="0" fontId="1" fillId="0" borderId="7" xfId="1" applyFont="1" applyFill="1" applyBorder="1"/>
    <xf numFmtId="0" fontId="1" fillId="0" borderId="7" xfId="1" applyFont="1" applyFill="1" applyBorder="1" applyAlignment="1">
      <alignment horizontal="center"/>
    </xf>
    <xf numFmtId="12" fontId="1" fillId="0" borderId="7" xfId="1" applyNumberFormat="1" applyFont="1" applyFill="1" applyBorder="1" applyAlignment="1"/>
    <xf numFmtId="0" fontId="1" fillId="0" borderId="11" xfId="1" applyFont="1" applyFill="1" applyBorder="1"/>
    <xf numFmtId="0" fontId="9" fillId="0" borderId="4" xfId="1" applyFont="1" applyFill="1" applyBorder="1"/>
    <xf numFmtId="0" fontId="9" fillId="0" borderId="6" xfId="1" applyFont="1" applyFill="1" applyBorder="1"/>
    <xf numFmtId="43" fontId="9" fillId="0" borderId="6" xfId="1" applyNumberFormat="1" applyFont="1" applyFill="1" applyBorder="1"/>
    <xf numFmtId="43" fontId="9" fillId="0" borderId="6" xfId="2" applyFont="1" applyFill="1" applyBorder="1"/>
    <xf numFmtId="43" fontId="9" fillId="0" borderId="12" xfId="2" applyFont="1" applyFill="1" applyBorder="1"/>
    <xf numFmtId="0" fontId="1" fillId="0" borderId="0" xfId="1" applyFont="1"/>
    <xf numFmtId="0" fontId="9" fillId="0" borderId="0" xfId="1" applyFont="1" applyFill="1"/>
    <xf numFmtId="43" fontId="9" fillId="0" borderId="0" xfId="1" applyNumberFormat="1" applyFont="1" applyFill="1" applyBorder="1"/>
    <xf numFmtId="43" fontId="1" fillId="0" borderId="0" xfId="1" applyNumberFormat="1" applyFont="1" applyFill="1" applyBorder="1"/>
    <xf numFmtId="43" fontId="9" fillId="0" borderId="0" xfId="2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43" fontId="9" fillId="0" borderId="5" xfId="1" applyNumberFormat="1" applyFont="1" applyFill="1" applyBorder="1"/>
    <xf numFmtId="0" fontId="10" fillId="0" borderId="0" xfId="0" applyFont="1"/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workbookViewId="0">
      <selection sqref="A1:XFD1048576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9"/>
      <c r="B5" s="45" t="s">
        <v>2</v>
      </c>
      <c r="C5" s="45" t="s">
        <v>3</v>
      </c>
      <c r="D5" s="45" t="s">
        <v>4</v>
      </c>
      <c r="E5" s="45" t="s">
        <v>5</v>
      </c>
      <c r="F5" s="45" t="s">
        <v>6</v>
      </c>
      <c r="G5" s="45" t="s">
        <v>7</v>
      </c>
      <c r="H5" s="45"/>
      <c r="I5" s="45" t="s">
        <v>8</v>
      </c>
      <c r="J5" s="45" t="s">
        <v>9</v>
      </c>
      <c r="K5" s="45"/>
      <c r="L5" s="45"/>
      <c r="M5" s="43"/>
      <c r="N5" s="45" t="s">
        <v>10</v>
      </c>
      <c r="O5" s="45"/>
      <c r="P5" s="45" t="s">
        <v>11</v>
      </c>
      <c r="Q5" s="45"/>
      <c r="R5" s="45" t="s">
        <v>12</v>
      </c>
      <c r="S5" s="45" t="s">
        <v>13</v>
      </c>
      <c r="T5" s="45" t="s">
        <v>14</v>
      </c>
      <c r="U5" s="45" t="s">
        <v>15</v>
      </c>
      <c r="V5" s="47" t="s">
        <v>16</v>
      </c>
      <c r="W5" s="45" t="s">
        <v>43</v>
      </c>
      <c r="X5" s="39"/>
      <c r="Y5" s="6"/>
    </row>
    <row r="6" spans="1:25" ht="38.25">
      <c r="A6" s="50"/>
      <c r="B6" s="46"/>
      <c r="C6" s="46"/>
      <c r="D6" s="46"/>
      <c r="E6" s="46"/>
      <c r="F6" s="46"/>
      <c r="G6" s="40" t="s">
        <v>49</v>
      </c>
      <c r="H6" s="41" t="s">
        <v>42</v>
      </c>
      <c r="I6" s="46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6"/>
      <c r="S6" s="46"/>
      <c r="T6" s="46"/>
      <c r="U6" s="46"/>
      <c r="V6" s="48"/>
      <c r="W6" s="46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6702.48</v>
      </c>
      <c r="H8" s="14">
        <v>6706.2</v>
      </c>
      <c r="I8" s="15">
        <f>G8+H8</f>
        <v>13408.68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184.37</v>
      </c>
      <c r="O8" s="16">
        <f>N8</f>
        <v>184.37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6960.27</v>
      </c>
      <c r="H9" s="14">
        <v>6812.88</v>
      </c>
      <c r="I9" s="15">
        <f>G9+H9</f>
        <v>13773.150000000001</v>
      </c>
      <c r="J9" s="16">
        <v>508.7</v>
      </c>
      <c r="K9" s="16">
        <v>1031.3</v>
      </c>
      <c r="L9" s="16">
        <v>10</v>
      </c>
      <c r="M9" s="16">
        <f>J9+K9+L9</f>
        <v>1550</v>
      </c>
      <c r="N9" s="16">
        <v>189.38</v>
      </c>
      <c r="O9" s="16">
        <f t="shared" ref="O9:O12" si="0">N9</f>
        <v>189.38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9638.4699999999993</v>
      </c>
      <c r="H10" s="16">
        <v>10230.14</v>
      </c>
      <c r="I10" s="15">
        <f t="shared" ref="I10:I12" si="2">G10+H10</f>
        <v>19868.61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273.19</v>
      </c>
      <c r="O10" s="16">
        <f t="shared" si="0"/>
        <v>273.19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6552.92</v>
      </c>
      <c r="H11" s="16">
        <v>6703.06</v>
      </c>
      <c r="I11" s="15">
        <f t="shared" si="2"/>
        <v>13255.98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182.27</v>
      </c>
      <c r="O11" s="16">
        <f t="shared" si="0"/>
        <v>182.27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6701.43</v>
      </c>
      <c r="H12" s="16">
        <v>6704.11</v>
      </c>
      <c r="I12" s="15">
        <f t="shared" si="2"/>
        <v>13405.54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189.38</v>
      </c>
      <c r="O12" s="16">
        <f t="shared" si="0"/>
        <v>189.38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36555.57</v>
      </c>
      <c r="H13" s="29">
        <f t="shared" si="4"/>
        <v>37156.39</v>
      </c>
      <c r="I13" s="29">
        <f t="shared" si="4"/>
        <v>73711.959999999992</v>
      </c>
      <c r="J13" s="29">
        <f>SUM(J8:J12)</f>
        <v>2561.5</v>
      </c>
      <c r="K13" s="29">
        <f t="shared" si="4"/>
        <v>5193.5</v>
      </c>
      <c r="L13" s="29">
        <f t="shared" si="4"/>
        <v>70</v>
      </c>
      <c r="M13" s="29">
        <f t="shared" si="4"/>
        <v>7825</v>
      </c>
      <c r="N13" s="29">
        <f t="shared" si="4"/>
        <v>1018.59</v>
      </c>
      <c r="O13" s="29">
        <f t="shared" si="4"/>
        <v>1018.59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7825</v>
      </c>
      <c r="K14" s="34"/>
      <c r="L14" s="34"/>
      <c r="M14" s="34"/>
      <c r="N14" s="33">
        <f>N13+O13</f>
        <v>2037.18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7825</v>
      </c>
      <c r="K17" s="31"/>
      <c r="L17" s="31"/>
      <c r="M17" s="31"/>
      <c r="N17" s="38">
        <f>N14</f>
        <v>2037.18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6"/>
  <sheetViews>
    <sheetView tabSelected="1" workbookViewId="0">
      <selection activeCell="K2" sqref="K2"/>
    </sheetView>
  </sheetViews>
  <sheetFormatPr defaultRowHeight="15"/>
  <cols>
    <col min="1" max="1" width="4" customWidth="1"/>
    <col min="2" max="2" width="22.14062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2.7109375" customWidth="1"/>
    <col min="8" max="9" width="12.28515625" customWidth="1"/>
    <col min="11" max="11" width="9.28515625" bestFit="1" customWidth="1"/>
    <col min="19" max="19" width="10.140625" customWidth="1"/>
    <col min="22" max="22" width="9.140625" hidden="1" customWidth="1"/>
    <col min="23" max="23" width="0" hidden="1" customWidth="1"/>
  </cols>
  <sheetData>
    <row r="1" spans="1:25">
      <c r="A1" s="32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9"/>
      <c r="Y1" s="6"/>
    </row>
    <row r="2" spans="1:25">
      <c r="A2" s="32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9"/>
      <c r="Y2" s="6"/>
    </row>
    <row r="3" spans="1:25">
      <c r="A3" s="32" t="s">
        <v>52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9"/>
      <c r="Y3" s="6"/>
    </row>
    <row r="4" spans="1:25" ht="15.75" thickBo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9"/>
      <c r="Y4" s="6"/>
    </row>
    <row r="5" spans="1:25" ht="25.5" customHeight="1">
      <c r="A5" s="49"/>
      <c r="B5" s="45" t="s">
        <v>2</v>
      </c>
      <c r="C5" s="45" t="s">
        <v>3</v>
      </c>
      <c r="D5" s="45" t="s">
        <v>4</v>
      </c>
      <c r="E5" s="45" t="s">
        <v>5</v>
      </c>
      <c r="F5" s="45" t="s">
        <v>6</v>
      </c>
      <c r="G5" s="45" t="s">
        <v>7</v>
      </c>
      <c r="H5" s="45"/>
      <c r="I5" s="45" t="s">
        <v>8</v>
      </c>
      <c r="J5" s="45" t="s">
        <v>9</v>
      </c>
      <c r="K5" s="45"/>
      <c r="L5" s="45"/>
      <c r="M5" s="44"/>
      <c r="N5" s="45" t="s">
        <v>10</v>
      </c>
      <c r="O5" s="45"/>
      <c r="P5" s="45" t="s">
        <v>11</v>
      </c>
      <c r="Q5" s="45"/>
      <c r="R5" s="45" t="s">
        <v>12</v>
      </c>
      <c r="S5" s="45" t="s">
        <v>13</v>
      </c>
      <c r="T5" s="45" t="s">
        <v>14</v>
      </c>
      <c r="U5" s="45" t="s">
        <v>15</v>
      </c>
      <c r="V5" s="47" t="s">
        <v>16</v>
      </c>
      <c r="W5" s="45" t="s">
        <v>43</v>
      </c>
      <c r="X5" s="39"/>
      <c r="Y5" s="6"/>
    </row>
    <row r="6" spans="1:25" ht="38.25">
      <c r="A6" s="50"/>
      <c r="B6" s="46"/>
      <c r="C6" s="46"/>
      <c r="D6" s="46"/>
      <c r="E6" s="46"/>
      <c r="F6" s="46"/>
      <c r="G6" s="40" t="s">
        <v>50</v>
      </c>
      <c r="H6" s="41" t="s">
        <v>51</v>
      </c>
      <c r="I6" s="46"/>
      <c r="J6" s="42" t="s">
        <v>17</v>
      </c>
      <c r="K6" s="42" t="s">
        <v>18</v>
      </c>
      <c r="L6" s="42" t="s">
        <v>19</v>
      </c>
      <c r="M6" s="42" t="s">
        <v>20</v>
      </c>
      <c r="N6" s="42" t="s">
        <v>17</v>
      </c>
      <c r="O6" s="42" t="s">
        <v>18</v>
      </c>
      <c r="P6" s="42" t="s">
        <v>17</v>
      </c>
      <c r="Q6" s="42" t="s">
        <v>18</v>
      </c>
      <c r="R6" s="46"/>
      <c r="S6" s="46"/>
      <c r="T6" s="46"/>
      <c r="U6" s="46"/>
      <c r="V6" s="48"/>
      <c r="W6" s="46"/>
      <c r="X6" s="39"/>
      <c r="Y6" s="6"/>
    </row>
    <row r="7" spans="1: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8"/>
      <c r="W7" s="9"/>
      <c r="X7" s="39"/>
      <c r="Y7" s="6"/>
    </row>
    <row r="8" spans="1:25">
      <c r="A8" s="8">
        <v>1</v>
      </c>
      <c r="B8" s="9" t="s">
        <v>21</v>
      </c>
      <c r="C8" s="10" t="s">
        <v>22</v>
      </c>
      <c r="D8" s="11" t="s">
        <v>23</v>
      </c>
      <c r="E8" s="12">
        <v>192008358741</v>
      </c>
      <c r="F8" s="13" t="s">
        <v>24</v>
      </c>
      <c r="G8" s="14">
        <v>6752.8</v>
      </c>
      <c r="H8" s="14">
        <v>6821.57</v>
      </c>
      <c r="I8" s="15">
        <f>G8+H8</f>
        <v>13574.369999999999</v>
      </c>
      <c r="J8" s="16">
        <v>490.5</v>
      </c>
      <c r="K8" s="16">
        <v>994.5</v>
      </c>
      <c r="L8" s="16">
        <v>10</v>
      </c>
      <c r="M8" s="16">
        <f>J8+K8+L8</f>
        <v>1495</v>
      </c>
      <c r="N8" s="16">
        <v>186.65</v>
      </c>
      <c r="O8" s="16">
        <f>N8</f>
        <v>186.65</v>
      </c>
      <c r="P8" s="16">
        <v>100</v>
      </c>
      <c r="Q8" s="16">
        <v>100</v>
      </c>
      <c r="R8" s="16">
        <v>0</v>
      </c>
      <c r="S8" s="16">
        <v>2775</v>
      </c>
      <c r="T8" s="16">
        <v>1199.77</v>
      </c>
      <c r="U8" s="17">
        <v>1158.52</v>
      </c>
      <c r="V8" s="18"/>
      <c r="W8" s="17">
        <v>0</v>
      </c>
      <c r="X8" s="39"/>
      <c r="Y8" s="6"/>
    </row>
    <row r="9" spans="1:25">
      <c r="A9" s="8">
        <f>A8+1</f>
        <v>2</v>
      </c>
      <c r="B9" s="9" t="s">
        <v>44</v>
      </c>
      <c r="C9" s="19" t="s">
        <v>45</v>
      </c>
      <c r="D9" s="20" t="s">
        <v>46</v>
      </c>
      <c r="E9" s="12">
        <v>30506807839</v>
      </c>
      <c r="F9" s="13" t="s">
        <v>47</v>
      </c>
      <c r="G9" s="14">
        <v>5858.26</v>
      </c>
      <c r="H9" s="14">
        <v>6640.64</v>
      </c>
      <c r="I9" s="15">
        <f>G9+H9</f>
        <v>12498.900000000001</v>
      </c>
      <c r="J9" s="16">
        <v>454.2</v>
      </c>
      <c r="K9" s="16">
        <v>920.8</v>
      </c>
      <c r="L9" s="16">
        <v>10</v>
      </c>
      <c r="M9" s="16">
        <f>J9+K9+L9</f>
        <v>1385</v>
      </c>
      <c r="N9" s="16">
        <v>171.86</v>
      </c>
      <c r="O9" s="16">
        <f t="shared" ref="O9:O12" si="0">N9</f>
        <v>171.86</v>
      </c>
      <c r="P9" s="16">
        <v>100</v>
      </c>
      <c r="Q9" s="16">
        <v>100</v>
      </c>
      <c r="R9" s="16"/>
      <c r="S9" s="16"/>
      <c r="T9" s="16">
        <v>969.04</v>
      </c>
      <c r="U9" s="17">
        <v>986.7</v>
      </c>
      <c r="V9" s="18"/>
      <c r="W9" s="17"/>
      <c r="X9" s="39"/>
      <c r="Y9" s="6"/>
    </row>
    <row r="10" spans="1:25">
      <c r="A10" s="8">
        <f t="shared" ref="A10:A12" si="1">A9+1</f>
        <v>3</v>
      </c>
      <c r="B10" s="9" t="s">
        <v>25</v>
      </c>
      <c r="C10" s="10" t="s">
        <v>26</v>
      </c>
      <c r="D10" s="11" t="s">
        <v>27</v>
      </c>
      <c r="E10" s="12">
        <v>190518498219</v>
      </c>
      <c r="F10" s="13" t="s">
        <v>28</v>
      </c>
      <c r="G10" s="16">
        <v>9896.06</v>
      </c>
      <c r="H10" s="16">
        <v>9946.73</v>
      </c>
      <c r="I10" s="15">
        <f t="shared" ref="I10:I12" si="2">G10+H10</f>
        <v>19842.79</v>
      </c>
      <c r="J10" s="16">
        <v>581.29999999999995</v>
      </c>
      <c r="K10" s="16">
        <v>1178.7</v>
      </c>
      <c r="L10" s="16">
        <v>30</v>
      </c>
      <c r="M10" s="16">
        <f t="shared" ref="M10:M12" si="3">J10+K10+L10</f>
        <v>1790</v>
      </c>
      <c r="N10" s="16">
        <v>272.83999999999997</v>
      </c>
      <c r="O10" s="16">
        <f t="shared" si="0"/>
        <v>272.83999999999997</v>
      </c>
      <c r="P10" s="16">
        <v>100</v>
      </c>
      <c r="Q10" s="16">
        <v>100</v>
      </c>
      <c r="R10" s="16">
        <v>0</v>
      </c>
      <c r="S10" s="16">
        <v>3202.78</v>
      </c>
      <c r="T10" s="16">
        <v>1476.64</v>
      </c>
      <c r="U10" s="17">
        <v>0</v>
      </c>
      <c r="V10" s="21"/>
      <c r="W10" s="17">
        <v>0</v>
      </c>
      <c r="X10" s="39"/>
      <c r="Y10" s="6"/>
    </row>
    <row r="11" spans="1:25">
      <c r="A11" s="8">
        <f t="shared" si="1"/>
        <v>4</v>
      </c>
      <c r="B11" s="9" t="s">
        <v>29</v>
      </c>
      <c r="C11" s="9" t="s">
        <v>30</v>
      </c>
      <c r="D11" s="11" t="s">
        <v>31</v>
      </c>
      <c r="E11" s="12">
        <v>30505180662</v>
      </c>
      <c r="F11" s="11" t="s">
        <v>32</v>
      </c>
      <c r="G11" s="16">
        <v>6675.41</v>
      </c>
      <c r="H11" s="16">
        <v>6664.24</v>
      </c>
      <c r="I11" s="15">
        <f t="shared" si="2"/>
        <v>13339.65</v>
      </c>
      <c r="J11" s="16">
        <v>490.5</v>
      </c>
      <c r="K11" s="16">
        <v>994.5</v>
      </c>
      <c r="L11" s="16">
        <v>10</v>
      </c>
      <c r="M11" s="16">
        <f t="shared" si="3"/>
        <v>1495</v>
      </c>
      <c r="N11" s="16">
        <v>183.42</v>
      </c>
      <c r="O11" s="16">
        <f t="shared" si="0"/>
        <v>183.42</v>
      </c>
      <c r="P11" s="16">
        <v>100</v>
      </c>
      <c r="Q11" s="16">
        <v>100</v>
      </c>
      <c r="R11" s="16">
        <v>0</v>
      </c>
      <c r="S11" s="16">
        <v>3074.67</v>
      </c>
      <c r="T11" s="16">
        <v>0</v>
      </c>
      <c r="U11" s="17">
        <v>948.73</v>
      </c>
      <c r="V11" s="18"/>
      <c r="W11" s="17">
        <v>0</v>
      </c>
      <c r="X11" s="39"/>
      <c r="Y11" s="6"/>
    </row>
    <row r="12" spans="1:25">
      <c r="A12" s="8">
        <f t="shared" si="1"/>
        <v>5</v>
      </c>
      <c r="B12" s="22" t="s">
        <v>33</v>
      </c>
      <c r="C12" s="22" t="s">
        <v>34</v>
      </c>
      <c r="D12" s="23" t="s">
        <v>35</v>
      </c>
      <c r="E12" s="24">
        <v>30500211845</v>
      </c>
      <c r="F12" s="11" t="s">
        <v>36</v>
      </c>
      <c r="G12" s="16">
        <v>6723.52</v>
      </c>
      <c r="H12" s="16">
        <v>6951.84</v>
      </c>
      <c r="I12" s="15">
        <f t="shared" si="2"/>
        <v>13675.36</v>
      </c>
      <c r="J12" s="16">
        <v>490.5</v>
      </c>
      <c r="K12" s="16">
        <v>994.5</v>
      </c>
      <c r="L12" s="16">
        <v>10</v>
      </c>
      <c r="M12" s="16">
        <f t="shared" si="3"/>
        <v>1495</v>
      </c>
      <c r="N12" s="16">
        <v>188.04</v>
      </c>
      <c r="O12" s="16">
        <f t="shared" si="0"/>
        <v>188.04</v>
      </c>
      <c r="P12" s="16">
        <v>100</v>
      </c>
      <c r="Q12" s="16">
        <v>100</v>
      </c>
      <c r="R12" s="16">
        <v>0</v>
      </c>
      <c r="S12" s="16">
        <v>0</v>
      </c>
      <c r="T12" s="16">
        <v>0</v>
      </c>
      <c r="U12" s="17">
        <v>0</v>
      </c>
      <c r="V12" s="25"/>
      <c r="W12" s="17">
        <v>0</v>
      </c>
      <c r="X12" s="39"/>
      <c r="Y12" s="6"/>
    </row>
    <row r="13" spans="1:25" ht="15.75" thickBot="1">
      <c r="A13" s="26"/>
      <c r="B13" s="27"/>
      <c r="C13" s="27"/>
      <c r="D13" s="27"/>
      <c r="E13" s="28"/>
      <c r="F13" s="27"/>
      <c r="G13" s="29">
        <f t="shared" ref="G13:U13" si="4">SUM(G8:G12)</f>
        <v>35906.050000000003</v>
      </c>
      <c r="H13" s="29">
        <f t="shared" si="4"/>
        <v>37025.020000000004</v>
      </c>
      <c r="I13" s="29">
        <f t="shared" si="4"/>
        <v>72931.070000000007</v>
      </c>
      <c r="J13" s="29">
        <f>SUM(J8:J12)</f>
        <v>2507</v>
      </c>
      <c r="K13" s="29">
        <f t="shared" si="4"/>
        <v>5083</v>
      </c>
      <c r="L13" s="29">
        <f t="shared" si="4"/>
        <v>70</v>
      </c>
      <c r="M13" s="29">
        <f t="shared" si="4"/>
        <v>7660</v>
      </c>
      <c r="N13" s="29">
        <f t="shared" si="4"/>
        <v>1002.8099999999998</v>
      </c>
      <c r="O13" s="29">
        <f t="shared" si="4"/>
        <v>1002.8099999999998</v>
      </c>
      <c r="P13" s="29">
        <f t="shared" si="4"/>
        <v>500</v>
      </c>
      <c r="Q13" s="29">
        <f t="shared" si="4"/>
        <v>500</v>
      </c>
      <c r="R13" s="29">
        <f t="shared" si="4"/>
        <v>0</v>
      </c>
      <c r="S13" s="29">
        <f t="shared" si="4"/>
        <v>9052.4500000000007</v>
      </c>
      <c r="T13" s="29">
        <f t="shared" si="4"/>
        <v>3645.45</v>
      </c>
      <c r="U13" s="29">
        <f t="shared" si="4"/>
        <v>3093.9500000000003</v>
      </c>
      <c r="V13" s="30">
        <v>0</v>
      </c>
      <c r="W13" s="29">
        <f>SUM(W8:W12)</f>
        <v>0</v>
      </c>
      <c r="X13" s="39"/>
      <c r="Y13" s="6"/>
    </row>
    <row r="14" spans="1:25">
      <c r="A14" s="31"/>
      <c r="B14" s="32" t="s">
        <v>37</v>
      </c>
      <c r="C14" s="31"/>
      <c r="D14" s="31"/>
      <c r="E14" s="31"/>
      <c r="F14" s="31"/>
      <c r="G14" s="31"/>
      <c r="H14" s="31"/>
      <c r="I14" s="31"/>
      <c r="J14" s="33">
        <f>J13+K13+L13</f>
        <v>7660</v>
      </c>
      <c r="K14" s="34"/>
      <c r="L14" s="34"/>
      <c r="M14" s="34"/>
      <c r="N14" s="33">
        <f>N13+O13</f>
        <v>2005.6199999999997</v>
      </c>
      <c r="O14" s="31"/>
      <c r="P14" s="35">
        <f>P13+Q13</f>
        <v>1000</v>
      </c>
      <c r="Q14" s="31"/>
      <c r="R14" s="33">
        <f>R13</f>
        <v>0</v>
      </c>
      <c r="S14" s="33">
        <f>S13</f>
        <v>9052.4500000000007</v>
      </c>
      <c r="T14" s="33">
        <f>T13</f>
        <v>3645.45</v>
      </c>
      <c r="U14" s="33">
        <f>U13</f>
        <v>3093.9500000000003</v>
      </c>
      <c r="V14" s="34">
        <v>0</v>
      </c>
      <c r="W14" s="33">
        <f>W13</f>
        <v>0</v>
      </c>
      <c r="X14" s="39"/>
      <c r="Y14" s="6"/>
    </row>
    <row r="15" spans="1:25">
      <c r="A15" s="31"/>
      <c r="B15" s="32" t="s">
        <v>38</v>
      </c>
      <c r="C15" s="31"/>
      <c r="D15" s="31"/>
      <c r="E15" s="31"/>
      <c r="F15" s="31"/>
      <c r="G15" s="31"/>
      <c r="H15" s="31"/>
      <c r="I15" s="31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1"/>
      <c r="X15" s="39"/>
      <c r="Y15" s="6"/>
    </row>
    <row r="16" spans="1:25">
      <c r="A16" s="31"/>
      <c r="B16" s="32" t="s">
        <v>39</v>
      </c>
      <c r="C16" s="31"/>
      <c r="D16" s="31"/>
      <c r="E16" s="31"/>
      <c r="F16" s="31"/>
      <c r="G16" s="31"/>
      <c r="H16" s="31"/>
      <c r="I16" s="31"/>
      <c r="J16" s="3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1"/>
      <c r="X16" s="39"/>
      <c r="Y16" s="6"/>
    </row>
    <row r="17" spans="1:25" ht="15.75" thickBot="1">
      <c r="A17" s="31"/>
      <c r="B17" s="32" t="s">
        <v>40</v>
      </c>
      <c r="C17" s="31"/>
      <c r="D17" s="31"/>
      <c r="E17" s="31"/>
      <c r="F17" s="31"/>
      <c r="G17" s="31"/>
      <c r="H17" s="31"/>
      <c r="I17" s="31"/>
      <c r="J17" s="38">
        <f>J14</f>
        <v>7660</v>
      </c>
      <c r="K17" s="31"/>
      <c r="L17" s="31"/>
      <c r="M17" s="31"/>
      <c r="N17" s="38">
        <f>N14</f>
        <v>2005.6199999999997</v>
      </c>
      <c r="O17" s="31"/>
      <c r="P17" s="38">
        <f>P14</f>
        <v>1000</v>
      </c>
      <c r="Q17" s="31"/>
      <c r="R17" s="38">
        <f>R14</f>
        <v>0</v>
      </c>
      <c r="S17" s="38">
        <f>S14</f>
        <v>9052.4500000000007</v>
      </c>
      <c r="T17" s="38">
        <f>T14</f>
        <v>3645.45</v>
      </c>
      <c r="U17" s="38">
        <f>U14</f>
        <v>3093.9500000000003</v>
      </c>
      <c r="V17" s="38">
        <v>0</v>
      </c>
      <c r="W17" s="38">
        <f>W14</f>
        <v>0</v>
      </c>
      <c r="X17" s="39"/>
      <c r="Y17" s="6"/>
    </row>
    <row r="18" spans="1:25" ht="15.75" thickTop="1">
      <c r="A18" s="39"/>
      <c r="B18" s="31"/>
      <c r="C18" s="31"/>
      <c r="D18" s="31"/>
      <c r="E18" s="31"/>
      <c r="F18" s="31"/>
      <c r="G18" s="35"/>
      <c r="H18" s="31"/>
      <c r="I18" s="31"/>
      <c r="J18" s="3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6"/>
    </row>
    <row r="19" spans="1: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>
      <c r="A20" s="6"/>
      <c r="B20" s="4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>
      <c r="A21" s="6"/>
      <c r="B21" s="4"/>
      <c r="C21" s="5"/>
      <c r="D21" s="5"/>
      <c r="E21" s="5"/>
      <c r="F21" s="5"/>
      <c r="G21" s="5"/>
      <c r="H21" s="5"/>
      <c r="I21" s="5"/>
      <c r="J21" s="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>
      <c r="B22" s="2"/>
      <c r="C22" s="1"/>
      <c r="D22" s="1"/>
      <c r="E22" s="1"/>
      <c r="F22" s="1"/>
      <c r="G22" s="1"/>
      <c r="H22" s="1"/>
      <c r="I22" s="1"/>
      <c r="J22" s="1"/>
    </row>
    <row r="26" spans="1:25">
      <c r="B26" s="1"/>
      <c r="C26" s="1"/>
      <c r="D26" s="1"/>
      <c r="E26" s="1"/>
      <c r="F26" s="1"/>
      <c r="G26" s="1"/>
      <c r="H26" s="3" t="s">
        <v>41</v>
      </c>
      <c r="I26" s="1"/>
      <c r="J26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 2018</vt:lpstr>
      <vt:lpstr>February2018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2017-12-03T22:33:57Z</cp:lastPrinted>
  <dcterms:created xsi:type="dcterms:W3CDTF">2017-02-01T07:47:19Z</dcterms:created>
  <dcterms:modified xsi:type="dcterms:W3CDTF">2018-03-01T11:06:06Z</dcterms:modified>
</cp:coreProperties>
</file>