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 activeTab="5"/>
  </bookViews>
  <sheets>
    <sheet name="January 2018" sheetId="12" r:id="rId1"/>
    <sheet name="February2018" sheetId="13" r:id="rId2"/>
    <sheet name="March2018" sheetId="14" r:id="rId3"/>
    <sheet name="April2018" sheetId="15" r:id="rId4"/>
    <sheet name="May2018" sheetId="16" r:id="rId5"/>
    <sheet name="June 2018" sheetId="17" r:id="rId6"/>
  </sheets>
  <definedNames>
    <definedName name="_xlnm.Print_Area" localSheetId="5">'June 2018'!$A$1:$X$21</definedName>
  </definedNames>
  <calcPr calcId="124519"/>
</workbook>
</file>

<file path=xl/calcChain.xml><?xml version="1.0" encoding="utf-8"?>
<calcChain xmlns="http://schemas.openxmlformats.org/spreadsheetml/2006/main">
  <c r="U15" i="17"/>
  <c r="T15"/>
  <c r="S15"/>
  <c r="R15"/>
  <c r="R16" s="1"/>
  <c r="R19" s="1"/>
  <c r="Q15"/>
  <c r="P15"/>
  <c r="P16" s="1"/>
  <c r="P19" s="1"/>
  <c r="N15"/>
  <c r="M15"/>
  <c r="L15"/>
  <c r="K15"/>
  <c r="J15"/>
  <c r="H15"/>
  <c r="J16"/>
  <c r="J19" s="1"/>
  <c r="O14"/>
  <c r="M14"/>
  <c r="I14"/>
  <c r="G15"/>
  <c r="O13"/>
  <c r="M13"/>
  <c r="I13"/>
  <c r="A14"/>
  <c r="A13"/>
  <c r="W15"/>
  <c r="W16" s="1"/>
  <c r="W19" s="1"/>
  <c r="U16"/>
  <c r="U19" s="1"/>
  <c r="T16"/>
  <c r="T19" s="1"/>
  <c r="S16"/>
  <c r="S19" s="1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O15" s="1"/>
  <c r="N16" s="1"/>
  <c r="N19" s="1"/>
  <c r="M8"/>
  <c r="I8"/>
  <c r="I15" s="1"/>
  <c r="W13" i="16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4" s="1"/>
  <c r="P17" s="1"/>
  <c r="P13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I8"/>
  <c r="I13" s="1"/>
  <c r="W13" i="15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4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W13" i="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O12" i="12"/>
  <c r="O11"/>
  <c r="O10"/>
  <c r="O9"/>
  <c r="O13" s="1"/>
  <c r="O8"/>
  <c r="M8"/>
  <c r="M9"/>
  <c r="M10"/>
  <c r="M11"/>
  <c r="M12"/>
  <c r="W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I12"/>
  <c r="I11"/>
  <c r="I10"/>
  <c r="I9"/>
  <c r="A9"/>
  <c r="A10" s="1"/>
  <c r="A11" s="1"/>
  <c r="A12" s="1"/>
  <c r="M13"/>
  <c r="I8"/>
  <c r="O13" i="16" l="1"/>
  <c r="N14" s="1"/>
  <c r="N17" s="1"/>
  <c r="M13"/>
  <c r="J14"/>
  <c r="J17" s="1"/>
  <c r="O13" i="15"/>
  <c r="N14" s="1"/>
  <c r="N17" s="1"/>
  <c r="J14"/>
  <c r="J17" s="1"/>
  <c r="I13"/>
  <c r="O13" i="14"/>
  <c r="N14"/>
  <c r="N17" s="1"/>
  <c r="J14"/>
  <c r="J17" s="1"/>
  <c r="I13"/>
  <c r="O13" i="13"/>
  <c r="N14" s="1"/>
  <c r="N17" s="1"/>
  <c r="I13"/>
  <c r="J14"/>
  <c r="J17" s="1"/>
  <c r="I13" i="12"/>
  <c r="J14"/>
  <c r="J17" s="1"/>
  <c r="N14"/>
  <c r="N17" s="1"/>
</calcChain>
</file>

<file path=xl/sharedStrings.xml><?xml version="1.0" encoding="utf-8"?>
<sst xmlns="http://schemas.openxmlformats.org/spreadsheetml/2006/main" count="326" uniqueCount="67">
  <si>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</si>
  <si>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</si>
  <si>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</si>
  <si>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</si>
  <si>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</si>
  <si>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</si>
  <si>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</si>
  <si>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</si>
  <si>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</si>
  <si>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</si>
  <si>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</si>
  <si>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</si>
  <si>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</si>
  <si>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</si>
  <si>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</si>
  <si>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</si>
  <si>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</si>
  <si>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</si>
  <si>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</si>
  <si>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</si>
  <si>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</si>
  <si>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</si>
  <si>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</si>
  <si>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</si>
  <si>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</si>
  <si>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</si>
  <si>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</si>
  <si>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</si>
  <si>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</si>
  <si>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</si>
  <si>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</si>
  <si>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</si>
  <si>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</si>
  <si>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</si>
  <si>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</si>
  <si>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</si>
  <si>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</si>
  <si>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</si>
  <si>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</si>
  <si>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</si>
  <si>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</si>
  <si>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</si>
  <si>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Jan 11-25</t>
  </si>
  <si>
    <t>COMPANY LOAN</t>
  </si>
  <si>
    <t>Briones,Christian Joy</t>
  </si>
  <si>
    <t>287-725-977-000</t>
  </si>
  <si>
    <t>34-1095975-1</t>
  </si>
  <si>
    <t>1210-6749-0595</t>
  </si>
  <si>
    <t>For the Month Ended Dec.26-Jan 25,2018</t>
  </si>
  <si>
    <t>Dec 26-Jan 10</t>
  </si>
  <si>
    <t>Jan 26-Feb 10</t>
  </si>
  <si>
    <t>Feb 11-25</t>
  </si>
  <si>
    <t>For the Month Ended Jan 26-Feb 25,2018</t>
  </si>
  <si>
    <t>For the Month Ended Feb 26-March 25,2018</t>
  </si>
  <si>
    <t>Feb 26-March 10</t>
  </si>
  <si>
    <t>March 11-25</t>
  </si>
  <si>
    <t>For the Month Ended March 26-April 25,2018</t>
  </si>
  <si>
    <t>March 26-April 10</t>
  </si>
  <si>
    <t>April 11-25</t>
  </si>
  <si>
    <t>For the Month Ended April 26-May 25,2018</t>
  </si>
  <si>
    <t>April 26-May 10</t>
  </si>
  <si>
    <t>May 11-25</t>
  </si>
  <si>
    <t>Cahilig,Benzen</t>
  </si>
  <si>
    <t>Pantoja,Nancy</t>
  </si>
  <si>
    <t>May 26-June 10</t>
  </si>
  <si>
    <t>June 11-25</t>
  </si>
  <si>
    <t>For the Month Ended May 26-June 25,2018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</si>
</sst>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59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" fillId="0" borderId="13" xfId="1" applyFont="1" applyFill="1" applyBorder="1"/>
    <xf numFmtId="43" fontId="1" fillId="0" borderId="7" xfId="2" applyFont="1" applyFill="1" applyBorder="1"/>
    <xf numFmtId="43" fontId="9" fillId="0" borderId="7" xfId="2" applyFont="1" applyFill="1" applyBorder="1"/>
    <xf numFmtId="43" fontId="1" fillId="0" borderId="7" xfId="2" applyFont="1" applyFill="1" applyBorder="1" applyAlignment="1">
      <alignment horizontal="right" vertical="center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1"/>
      <c r="B5" s="49" t="s">
        <v>2</v>
      </c>
      <c r="C5" s="49" t="s">
        <v>3</v>
      </c>
      <c r="D5" s="49" t="s">
        <v>4</v>
      </c>
      <c r="E5" s="49" t="s">
        <v>5</v>
      </c>
      <c r="F5" s="49" t="s">
        <v>6</v>
      </c>
      <c r="G5" s="49" t="s">
        <v>7</v>
      </c>
      <c r="H5" s="49"/>
      <c r="I5" s="49" t="s">
        <v>8</v>
      </c>
      <c r="J5" s="49" t="s">
        <v>9</v>
      </c>
      <c r="K5" s="49"/>
      <c r="L5" s="49"/>
      <c r="M5" s="43"/>
      <c r="N5" s="49" t="s">
        <v>10</v>
      </c>
      <c r="O5" s="49"/>
      <c r="P5" s="49" t="s">
        <v>11</v>
      </c>
      <c r="Q5" s="49"/>
      <c r="R5" s="49" t="s">
        <v>12</v>
      </c>
      <c r="S5" s="49" t="s">
        <v>13</v>
      </c>
      <c r="T5" s="49" t="s">
        <v>14</v>
      </c>
      <c r="U5" s="49" t="s">
        <v>15</v>
      </c>
      <c r="V5" s="53" t="s">
        <v>16</v>
      </c>
      <c r="W5" s="49" t="s">
        <v>43</v>
      </c>
      <c r="X5" s="39"/>
      <c r="Y5" s="6"/>
    </row>
    <row r="6" spans="1:25" ht="38.25">
      <c r="A6" s="52"/>
      <c r="B6" s="50"/>
      <c r="C6" s="50"/>
      <c r="D6" s="50"/>
      <c r="E6" s="50"/>
      <c r="F6" s="50"/>
      <c r="G6" s="40" t="s">
        <v>49</v>
      </c>
      <c r="H6" s="41" t="s">
        <v>42</v>
      </c>
      <c r="I6" s="5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0"/>
      <c r="S6" s="50"/>
      <c r="T6" s="50"/>
      <c r="U6" s="50"/>
      <c r="V6" s="54"/>
      <c r="W6" s="5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6702.48</v>
      </c>
      <c r="H8" s="14">
        <v>6706.2</v>
      </c>
      <c r="I8" s="15">
        <f>G8+H8</f>
        <v>13408.68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184.37</v>
      </c>
      <c r="O8" s="16">
        <f>N8</f>
        <v>184.37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6960.27</v>
      </c>
      <c r="H9" s="14">
        <v>6812.88</v>
      </c>
      <c r="I9" s="15">
        <f>G9+H9</f>
        <v>13773.150000000001</v>
      </c>
      <c r="J9" s="16">
        <v>508.7</v>
      </c>
      <c r="K9" s="16">
        <v>1031.3</v>
      </c>
      <c r="L9" s="16">
        <v>10</v>
      </c>
      <c r="M9" s="16">
        <f>J9+K9+L9</f>
        <v>1550</v>
      </c>
      <c r="N9" s="16">
        <v>189.38</v>
      </c>
      <c r="O9" s="16">
        <f t="shared" ref="O9:O12" si="0">N9</f>
        <v>189.38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9638.4699999999993</v>
      </c>
      <c r="H10" s="16">
        <v>10230.14</v>
      </c>
      <c r="I10" s="15">
        <f t="shared" ref="I10:I12" si="2">G10+H10</f>
        <v>19868.61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273.19</v>
      </c>
      <c r="O10" s="16">
        <f t="shared" si="0"/>
        <v>273.19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6552.92</v>
      </c>
      <c r="H11" s="16">
        <v>6703.06</v>
      </c>
      <c r="I11" s="15">
        <f t="shared" si="2"/>
        <v>13255.98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182.27</v>
      </c>
      <c r="O11" s="16">
        <f t="shared" si="0"/>
        <v>182.27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6701.43</v>
      </c>
      <c r="H12" s="16">
        <v>6704.11</v>
      </c>
      <c r="I12" s="15">
        <f t="shared" si="2"/>
        <v>13405.54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189.38</v>
      </c>
      <c r="O12" s="16">
        <f t="shared" si="0"/>
        <v>189.38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36555.57</v>
      </c>
      <c r="H13" s="29">
        <f t="shared" si="4"/>
        <v>37156.39</v>
      </c>
      <c r="I13" s="29">
        <f t="shared" si="4"/>
        <v>73711.959999999992</v>
      </c>
      <c r="J13" s="29">
        <f>SUM(J8:J12)</f>
        <v>2561.5</v>
      </c>
      <c r="K13" s="29">
        <f t="shared" si="4"/>
        <v>5193.5</v>
      </c>
      <c r="L13" s="29">
        <f t="shared" si="4"/>
        <v>70</v>
      </c>
      <c r="M13" s="29">
        <f t="shared" si="4"/>
        <v>7825</v>
      </c>
      <c r="N13" s="29">
        <f t="shared" si="4"/>
        <v>1018.59</v>
      </c>
      <c r="O13" s="29">
        <f t="shared" si="4"/>
        <v>1018.59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7825</v>
      </c>
      <c r="K14" s="34"/>
      <c r="L14" s="34"/>
      <c r="M14" s="34"/>
      <c r="N14" s="33">
        <f>N13+O13</f>
        <v>2037.18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7825</v>
      </c>
      <c r="K17" s="31"/>
      <c r="L17" s="31"/>
      <c r="M17" s="31"/>
      <c r="N17" s="38">
        <f>N14</f>
        <v>2037.18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1"/>
      <c r="B5" s="49" t="s">
        <v>2</v>
      </c>
      <c r="C5" s="49" t="s">
        <v>3</v>
      </c>
      <c r="D5" s="49" t="s">
        <v>4</v>
      </c>
      <c r="E5" s="49" t="s">
        <v>5</v>
      </c>
      <c r="F5" s="49" t="s">
        <v>6</v>
      </c>
      <c r="G5" s="49" t="s">
        <v>7</v>
      </c>
      <c r="H5" s="49"/>
      <c r="I5" s="49" t="s">
        <v>8</v>
      </c>
      <c r="J5" s="49" t="s">
        <v>9</v>
      </c>
      <c r="K5" s="49"/>
      <c r="L5" s="49"/>
      <c r="M5" s="44"/>
      <c r="N5" s="49" t="s">
        <v>10</v>
      </c>
      <c r="O5" s="49"/>
      <c r="P5" s="49" t="s">
        <v>11</v>
      </c>
      <c r="Q5" s="49"/>
      <c r="R5" s="49" t="s">
        <v>12</v>
      </c>
      <c r="S5" s="49" t="s">
        <v>13</v>
      </c>
      <c r="T5" s="49" t="s">
        <v>14</v>
      </c>
      <c r="U5" s="49" t="s">
        <v>15</v>
      </c>
      <c r="V5" s="53" t="s">
        <v>16</v>
      </c>
      <c r="W5" s="49" t="s">
        <v>43</v>
      </c>
      <c r="X5" s="39"/>
      <c r="Y5" s="6"/>
    </row>
    <row r="6" spans="1:25" ht="38.25">
      <c r="A6" s="52"/>
      <c r="B6" s="50"/>
      <c r="C6" s="50"/>
      <c r="D6" s="50"/>
      <c r="E6" s="50"/>
      <c r="F6" s="50"/>
      <c r="G6" s="40" t="s">
        <v>50</v>
      </c>
      <c r="H6" s="41" t="s">
        <v>51</v>
      </c>
      <c r="I6" s="5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0"/>
      <c r="S6" s="50"/>
      <c r="T6" s="50"/>
      <c r="U6" s="50"/>
      <c r="V6" s="54"/>
      <c r="W6" s="5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6752.8</v>
      </c>
      <c r="H8" s="14">
        <v>6821.57</v>
      </c>
      <c r="I8" s="15">
        <f>G8+H8</f>
        <v>13574.369999999999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186.65</v>
      </c>
      <c r="O8" s="16">
        <f>N8</f>
        <v>186.65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5858.26</v>
      </c>
      <c r="H9" s="14">
        <v>6640.64</v>
      </c>
      <c r="I9" s="15">
        <f>G9+H9</f>
        <v>12498.900000000001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171.86</v>
      </c>
      <c r="O9" s="16">
        <f t="shared" ref="O9:O12" si="0">N9</f>
        <v>171.86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9896.06</v>
      </c>
      <c r="H10" s="16">
        <v>9946.73</v>
      </c>
      <c r="I10" s="15">
        <f t="shared" ref="I10:I12" si="2">G10+H10</f>
        <v>19842.79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272.83999999999997</v>
      </c>
      <c r="O10" s="16">
        <f t="shared" si="0"/>
        <v>272.83999999999997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6675.41</v>
      </c>
      <c r="H11" s="16">
        <v>6664.24</v>
      </c>
      <c r="I11" s="15">
        <f t="shared" si="2"/>
        <v>13339.65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183.42</v>
      </c>
      <c r="O11" s="16">
        <f t="shared" si="0"/>
        <v>183.42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6723.52</v>
      </c>
      <c r="H12" s="16">
        <v>6951.84</v>
      </c>
      <c r="I12" s="15">
        <f t="shared" si="2"/>
        <v>13675.36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188.04</v>
      </c>
      <c r="O12" s="16">
        <f t="shared" si="0"/>
        <v>188.04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35906.050000000003</v>
      </c>
      <c r="H13" s="29">
        <f t="shared" si="4"/>
        <v>37025.020000000004</v>
      </c>
      <c r="I13" s="29">
        <f t="shared" si="4"/>
        <v>72931.070000000007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1002.8099999999998</v>
      </c>
      <c r="O13" s="29">
        <f t="shared" si="4"/>
        <v>1002.8099999999998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2005.6199999999997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2005.6199999999997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0" max="20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1"/>
      <c r="B5" s="49" t="s">
        <v>2</v>
      </c>
      <c r="C5" s="49" t="s">
        <v>3</v>
      </c>
      <c r="D5" s="49" t="s">
        <v>4</v>
      </c>
      <c r="E5" s="49" t="s">
        <v>5</v>
      </c>
      <c r="F5" s="49" t="s">
        <v>6</v>
      </c>
      <c r="G5" s="49" t="s">
        <v>7</v>
      </c>
      <c r="H5" s="49"/>
      <c r="I5" s="49" t="s">
        <v>8</v>
      </c>
      <c r="J5" s="49" t="s">
        <v>9</v>
      </c>
      <c r="K5" s="49"/>
      <c r="L5" s="49"/>
      <c r="M5" s="45"/>
      <c r="N5" s="49" t="s">
        <v>10</v>
      </c>
      <c r="O5" s="49"/>
      <c r="P5" s="49" t="s">
        <v>11</v>
      </c>
      <c r="Q5" s="49"/>
      <c r="R5" s="49" t="s">
        <v>12</v>
      </c>
      <c r="S5" s="49" t="s">
        <v>13</v>
      </c>
      <c r="T5" s="49" t="s">
        <v>14</v>
      </c>
      <c r="U5" s="49" t="s">
        <v>15</v>
      </c>
      <c r="V5" s="53" t="s">
        <v>16</v>
      </c>
      <c r="W5" s="49" t="s">
        <v>43</v>
      </c>
      <c r="X5" s="39"/>
      <c r="Y5" s="6"/>
    </row>
    <row r="6" spans="1:25" ht="38.25">
      <c r="A6" s="52"/>
      <c r="B6" s="50"/>
      <c r="C6" s="50"/>
      <c r="D6" s="50"/>
      <c r="E6" s="50"/>
      <c r="F6" s="50"/>
      <c r="G6" s="40" t="s">
        <v>54</v>
      </c>
      <c r="H6" s="41" t="s">
        <v>55</v>
      </c>
      <c r="I6" s="5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0"/>
      <c r="S6" s="50"/>
      <c r="T6" s="50"/>
      <c r="U6" s="50"/>
      <c r="V6" s="54"/>
      <c r="W6" s="5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6711.89</v>
      </c>
      <c r="H8" s="14">
        <v>6699.34</v>
      </c>
      <c r="I8" s="15">
        <f>G8+H8</f>
        <v>13411.23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184.4</v>
      </c>
      <c r="O8" s="16">
        <f>N8</f>
        <v>184.4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6344.74</v>
      </c>
      <c r="H9" s="14">
        <v>6642.86</v>
      </c>
      <c r="I9" s="15">
        <f>G9+H9</f>
        <v>12987.599999999999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178.58</v>
      </c>
      <c r="O9" s="16">
        <f t="shared" ref="O9:O12" si="0">N9</f>
        <v>178.58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9849.7199999999993</v>
      </c>
      <c r="H10" s="16">
        <v>8998.4500000000007</v>
      </c>
      <c r="I10" s="15">
        <f t="shared" ref="I10:I12" si="2">G10+H10</f>
        <v>18848.169999999998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259.16000000000003</v>
      </c>
      <c r="O10" s="16">
        <f t="shared" si="0"/>
        <v>259.16000000000003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6524.68</v>
      </c>
      <c r="H11" s="16">
        <v>6676.33</v>
      </c>
      <c r="I11" s="15">
        <f t="shared" si="2"/>
        <v>13201.01</v>
      </c>
      <c r="J11" s="16">
        <v>472.3</v>
      </c>
      <c r="K11" s="16">
        <v>957.7</v>
      </c>
      <c r="L11" s="16">
        <v>10</v>
      </c>
      <c r="M11" s="16">
        <f t="shared" si="3"/>
        <v>1440</v>
      </c>
      <c r="N11" s="16">
        <v>181.51</v>
      </c>
      <c r="O11" s="16">
        <f t="shared" si="0"/>
        <v>181.51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6849.14</v>
      </c>
      <c r="H12" s="16">
        <v>6659.6</v>
      </c>
      <c r="I12" s="15">
        <f t="shared" si="2"/>
        <v>13508.740000000002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</v>
      </c>
      <c r="O12" s="16">
        <f t="shared" si="0"/>
        <v>183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36280.17</v>
      </c>
      <c r="H13" s="29">
        <f t="shared" si="4"/>
        <v>35676.58</v>
      </c>
      <c r="I13" s="29">
        <f t="shared" si="4"/>
        <v>71956.75</v>
      </c>
      <c r="J13" s="29">
        <f>SUM(J8:J12)</f>
        <v>2506.8999999999996</v>
      </c>
      <c r="K13" s="29">
        <f t="shared" si="4"/>
        <v>5083.1000000000004</v>
      </c>
      <c r="L13" s="29">
        <f t="shared" si="4"/>
        <v>70</v>
      </c>
      <c r="M13" s="29">
        <f t="shared" si="4"/>
        <v>7660</v>
      </c>
      <c r="N13" s="29">
        <f t="shared" si="4"/>
        <v>986.65000000000009</v>
      </c>
      <c r="O13" s="29">
        <f t="shared" si="4"/>
        <v>986.65000000000009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1973.3000000000002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1973.3000000000002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6"/>
  <sheetViews>
    <sheetView topLeftCell="B1" workbookViewId="0">
      <selection activeCell="B1"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0" max="20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1"/>
      <c r="B5" s="49" t="s">
        <v>2</v>
      </c>
      <c r="C5" s="49" t="s">
        <v>3</v>
      </c>
      <c r="D5" s="49" t="s">
        <v>4</v>
      </c>
      <c r="E5" s="49" t="s">
        <v>5</v>
      </c>
      <c r="F5" s="49" t="s">
        <v>6</v>
      </c>
      <c r="G5" s="49" t="s">
        <v>7</v>
      </c>
      <c r="H5" s="49"/>
      <c r="I5" s="49" t="s">
        <v>8</v>
      </c>
      <c r="J5" s="49" t="s">
        <v>9</v>
      </c>
      <c r="K5" s="49"/>
      <c r="L5" s="49"/>
      <c r="M5" s="46"/>
      <c r="N5" s="49" t="s">
        <v>10</v>
      </c>
      <c r="O5" s="49"/>
      <c r="P5" s="49" t="s">
        <v>11</v>
      </c>
      <c r="Q5" s="49"/>
      <c r="R5" s="49" t="s">
        <v>12</v>
      </c>
      <c r="S5" s="49" t="s">
        <v>13</v>
      </c>
      <c r="T5" s="49" t="s">
        <v>14</v>
      </c>
      <c r="U5" s="49" t="s">
        <v>15</v>
      </c>
      <c r="V5" s="53" t="s">
        <v>16</v>
      </c>
      <c r="W5" s="49" t="s">
        <v>43</v>
      </c>
      <c r="X5" s="39"/>
      <c r="Y5" s="6"/>
    </row>
    <row r="6" spans="1:25" ht="38.25">
      <c r="A6" s="52"/>
      <c r="B6" s="50"/>
      <c r="C6" s="50"/>
      <c r="D6" s="50"/>
      <c r="E6" s="50"/>
      <c r="F6" s="50"/>
      <c r="G6" s="40" t="s">
        <v>57</v>
      </c>
      <c r="H6" s="41" t="s">
        <v>58</v>
      </c>
      <c r="I6" s="5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0"/>
      <c r="S6" s="50"/>
      <c r="T6" s="50"/>
      <c r="U6" s="50"/>
      <c r="V6" s="54"/>
      <c r="W6" s="5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6663.65</v>
      </c>
      <c r="H8" s="14">
        <v>6784.64</v>
      </c>
      <c r="I8" s="15">
        <f>G8+H8</f>
        <v>13448.29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184.91</v>
      </c>
      <c r="O8" s="16">
        <f>N8</f>
        <v>184.91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6497.36</v>
      </c>
      <c r="H9" s="14">
        <v>6571.29</v>
      </c>
      <c r="I9" s="15">
        <f>G9+H9</f>
        <v>13068.65</v>
      </c>
      <c r="J9" s="16">
        <v>472.3</v>
      </c>
      <c r="K9" s="16">
        <v>957.7</v>
      </c>
      <c r="L9" s="16">
        <v>10</v>
      </c>
      <c r="M9" s="16">
        <f>J9+K9+L9</f>
        <v>1440</v>
      </c>
      <c r="N9" s="16">
        <v>179.69</v>
      </c>
      <c r="O9" s="16">
        <f t="shared" ref="O9:O12" si="0">N9</f>
        <v>179.69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10252.82</v>
      </c>
      <c r="H10" s="16">
        <v>10249.89</v>
      </c>
      <c r="I10" s="15">
        <f t="shared" ref="I10:I12" si="2">G10+H10</f>
        <v>20502.71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281.91000000000003</v>
      </c>
      <c r="O10" s="16">
        <f t="shared" si="0"/>
        <v>281.91000000000003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6654.24</v>
      </c>
      <c r="H11" s="16">
        <v>6703.06</v>
      </c>
      <c r="I11" s="15">
        <f t="shared" si="2"/>
        <v>13357.3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183.66</v>
      </c>
      <c r="O11" s="16">
        <f t="shared" si="0"/>
        <v>183.66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6664.7</v>
      </c>
      <c r="H12" s="16">
        <v>6665.41</v>
      </c>
      <c r="I12" s="15">
        <f t="shared" si="2"/>
        <v>13330.11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183.29</v>
      </c>
      <c r="O12" s="16">
        <f t="shared" si="0"/>
        <v>183.29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36732.769999999997</v>
      </c>
      <c r="H13" s="29">
        <f t="shared" si="4"/>
        <v>36974.29</v>
      </c>
      <c r="I13" s="29">
        <f t="shared" si="4"/>
        <v>73707.06</v>
      </c>
      <c r="J13" s="29">
        <f>SUM(J8:J12)</f>
        <v>2525.1</v>
      </c>
      <c r="K13" s="29">
        <f t="shared" si="4"/>
        <v>5119.8999999999996</v>
      </c>
      <c r="L13" s="29">
        <f t="shared" si="4"/>
        <v>70</v>
      </c>
      <c r="M13" s="29">
        <f t="shared" si="4"/>
        <v>7715</v>
      </c>
      <c r="N13" s="29">
        <f t="shared" si="4"/>
        <v>1013.4599999999999</v>
      </c>
      <c r="O13" s="29">
        <f t="shared" si="4"/>
        <v>1013.4599999999999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7715</v>
      </c>
      <c r="K14" s="34"/>
      <c r="L14" s="34"/>
      <c r="M14" s="34"/>
      <c r="N14" s="33">
        <f>N13+O13</f>
        <v>2026.9199999999998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7715</v>
      </c>
      <c r="K17" s="31"/>
      <c r="L17" s="31"/>
      <c r="M17" s="31"/>
      <c r="N17" s="38">
        <f>N14</f>
        <v>2026.9199999999998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1"/>
      <c r="B5" s="49" t="s">
        <v>2</v>
      </c>
      <c r="C5" s="49" t="s">
        <v>3</v>
      </c>
      <c r="D5" s="49" t="s">
        <v>4</v>
      </c>
      <c r="E5" s="49" t="s">
        <v>5</v>
      </c>
      <c r="F5" s="49" t="s">
        <v>6</v>
      </c>
      <c r="G5" s="49" t="s">
        <v>7</v>
      </c>
      <c r="H5" s="49"/>
      <c r="I5" s="49" t="s">
        <v>8</v>
      </c>
      <c r="J5" s="49" t="s">
        <v>9</v>
      </c>
      <c r="K5" s="49"/>
      <c r="L5" s="49"/>
      <c r="M5" s="47"/>
      <c r="N5" s="49" t="s">
        <v>10</v>
      </c>
      <c r="O5" s="49"/>
      <c r="P5" s="49" t="s">
        <v>11</v>
      </c>
      <c r="Q5" s="49"/>
      <c r="R5" s="49" t="s">
        <v>12</v>
      </c>
      <c r="S5" s="49" t="s">
        <v>13</v>
      </c>
      <c r="T5" s="49" t="s">
        <v>14</v>
      </c>
      <c r="U5" s="49" t="s">
        <v>15</v>
      </c>
      <c r="V5" s="53" t="s">
        <v>16</v>
      </c>
      <c r="W5" s="49" t="s">
        <v>43</v>
      </c>
      <c r="X5" s="39"/>
      <c r="Y5" s="6"/>
    </row>
    <row r="6" spans="1:25" ht="38.25">
      <c r="A6" s="52"/>
      <c r="B6" s="50"/>
      <c r="C6" s="50"/>
      <c r="D6" s="50"/>
      <c r="E6" s="50"/>
      <c r="F6" s="50"/>
      <c r="G6" s="40" t="s">
        <v>60</v>
      </c>
      <c r="H6" s="41" t="s">
        <v>61</v>
      </c>
      <c r="I6" s="5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0"/>
      <c r="S6" s="50"/>
      <c r="T6" s="50"/>
      <c r="U6" s="50"/>
      <c r="V6" s="54"/>
      <c r="W6" s="5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6683.65</v>
      </c>
      <c r="H8" s="14">
        <v>6630.31</v>
      </c>
      <c r="I8" s="15">
        <f>G8+H8</f>
        <v>13313.96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183.07</v>
      </c>
      <c r="O8" s="16">
        <f>N8</f>
        <v>183.07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6758.95</v>
      </c>
      <c r="H9" s="14">
        <v>6840.53</v>
      </c>
      <c r="I9" s="15">
        <f>G9+H9</f>
        <v>13599.48</v>
      </c>
      <c r="J9" s="16">
        <v>490.5</v>
      </c>
      <c r="K9" s="16">
        <v>994.5</v>
      </c>
      <c r="L9" s="16">
        <v>10</v>
      </c>
      <c r="M9" s="16">
        <f>J9+K9+L9</f>
        <v>1495</v>
      </c>
      <c r="N9" s="16">
        <v>186.99</v>
      </c>
      <c r="O9" s="16">
        <f t="shared" ref="O9:O12" si="0">N9</f>
        <v>186.99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9696.61</v>
      </c>
      <c r="H10" s="16">
        <v>10312.33</v>
      </c>
      <c r="I10" s="15">
        <f t="shared" ref="I10:I12" si="2">G10+H10</f>
        <v>20008.940000000002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275.12</v>
      </c>
      <c r="O10" s="16">
        <f t="shared" si="0"/>
        <v>275.12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6608.35</v>
      </c>
      <c r="H11" s="16">
        <v>6683.65</v>
      </c>
      <c r="I11" s="15">
        <f t="shared" si="2"/>
        <v>13292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182.77</v>
      </c>
      <c r="O11" s="16">
        <f t="shared" si="0"/>
        <v>182.77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0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6087.98</v>
      </c>
      <c r="H12" s="16">
        <v>6171.65</v>
      </c>
      <c r="I12" s="15">
        <f t="shared" si="2"/>
        <v>12259.63</v>
      </c>
      <c r="J12" s="16">
        <v>454.2</v>
      </c>
      <c r="K12" s="16">
        <v>920.8</v>
      </c>
      <c r="L12" s="16">
        <v>10</v>
      </c>
      <c r="M12" s="16">
        <f t="shared" si="3"/>
        <v>1385</v>
      </c>
      <c r="N12" s="16">
        <v>168.57</v>
      </c>
      <c r="O12" s="16">
        <f t="shared" si="0"/>
        <v>168.57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35835.539999999994</v>
      </c>
      <c r="H13" s="29">
        <f t="shared" si="4"/>
        <v>36638.47</v>
      </c>
      <c r="I13" s="29">
        <f t="shared" si="4"/>
        <v>72474.010000000009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996.52</v>
      </c>
      <c r="O13" s="29">
        <f t="shared" si="4"/>
        <v>996.52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4845.45</v>
      </c>
      <c r="U13" s="29">
        <f t="shared" si="4"/>
        <v>4024.1100000000006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1993.04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4845.45</v>
      </c>
      <c r="U14" s="33">
        <f>U13</f>
        <v>4024.1100000000006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1993.04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4845.45</v>
      </c>
      <c r="U17" s="38">
        <f>U14</f>
        <v>4024.1100000000006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8"/>
  <sheetViews>
    <sheetView tabSelected="1" workbookViewId="0">
      <selection sqref="A1:X21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0" max="21" width="9.28515625" bestFit="1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51"/>
      <c r="B5" s="49" t="s">
        <v>2</v>
      </c>
      <c r="C5" s="49" t="s">
        <v>3</v>
      </c>
      <c r="D5" s="49" t="s">
        <v>4</v>
      </c>
      <c r="E5" s="49" t="s">
        <v>5</v>
      </c>
      <c r="F5" s="49" t="s">
        <v>6</v>
      </c>
      <c r="G5" s="49" t="s">
        <v>7</v>
      </c>
      <c r="H5" s="49"/>
      <c r="I5" s="49" t="s">
        <v>8</v>
      </c>
      <c r="J5" s="49" t="s">
        <v>9</v>
      </c>
      <c r="K5" s="49"/>
      <c r="L5" s="49"/>
      <c r="M5" s="48"/>
      <c r="N5" s="49" t="s">
        <v>10</v>
      </c>
      <c r="O5" s="49"/>
      <c r="P5" s="49" t="s">
        <v>11</v>
      </c>
      <c r="Q5" s="49"/>
      <c r="R5" s="49" t="s">
        <v>12</v>
      </c>
      <c r="S5" s="49" t="s">
        <v>13</v>
      </c>
      <c r="T5" s="49" t="s">
        <v>14</v>
      </c>
      <c r="U5" s="49" t="s">
        <v>15</v>
      </c>
      <c r="V5" s="53" t="s">
        <v>16</v>
      </c>
      <c r="W5" s="49" t="s">
        <v>43</v>
      </c>
      <c r="X5" s="39"/>
      <c r="Y5" s="6"/>
    </row>
    <row r="6" spans="1:25" ht="38.25">
      <c r="A6" s="52"/>
      <c r="B6" s="50"/>
      <c r="C6" s="50"/>
      <c r="D6" s="50"/>
      <c r="E6" s="50"/>
      <c r="F6" s="50"/>
      <c r="G6" s="40" t="s">
        <v>64</v>
      </c>
      <c r="H6" s="41" t="s">
        <v>65</v>
      </c>
      <c r="I6" s="50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50"/>
      <c r="S6" s="50"/>
      <c r="T6" s="50"/>
      <c r="U6" s="50"/>
      <c r="V6" s="54"/>
      <c r="W6" s="50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6703.06</v>
      </c>
      <c r="H8" s="14">
        <v>6703.06</v>
      </c>
      <c r="I8" s="15">
        <f>G8+H8</f>
        <v>13406.12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184.33</v>
      </c>
      <c r="O8" s="16">
        <f>N8</f>
        <v>184.33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6191.06</v>
      </c>
      <c r="H9" s="14">
        <v>6191.06</v>
      </c>
      <c r="I9" s="15">
        <f>G9+H9</f>
        <v>12382.12</v>
      </c>
      <c r="J9" s="16">
        <v>490.5</v>
      </c>
      <c r="K9" s="16">
        <v>994.5</v>
      </c>
      <c r="L9" s="16">
        <v>10</v>
      </c>
      <c r="M9" s="16">
        <f>J9+K9+L9</f>
        <v>1495</v>
      </c>
      <c r="N9" s="16">
        <v>184.55</v>
      </c>
      <c r="O9" s="16">
        <f t="shared" ref="O9:O12" si="0">N9</f>
        <v>184.55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8387.61</v>
      </c>
      <c r="H10" s="16">
        <v>9637.4</v>
      </c>
      <c r="I10" s="15">
        <f t="shared" ref="I10:I12" si="2">G10+H10</f>
        <v>18025.010000000002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247.84</v>
      </c>
      <c r="O10" s="16">
        <f t="shared" si="0"/>
        <v>247.84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1878.89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6703.06</v>
      </c>
      <c r="H11" s="16">
        <v>6673.19</v>
      </c>
      <c r="I11" s="15">
        <f t="shared" si="2"/>
        <v>13376.25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184.06</v>
      </c>
      <c r="O11" s="16">
        <f t="shared" si="0"/>
        <v>184.06</v>
      </c>
      <c r="P11" s="16">
        <v>100</v>
      </c>
      <c r="Q11" s="16">
        <v>100</v>
      </c>
      <c r="R11" s="16">
        <v>0</v>
      </c>
      <c r="S11" s="16">
        <v>3074.67</v>
      </c>
      <c r="T11" s="16">
        <v>1200</v>
      </c>
      <c r="U11" s="17">
        <v>0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6659.14</v>
      </c>
      <c r="H12" s="16">
        <v>6762.68</v>
      </c>
      <c r="I12" s="15">
        <f t="shared" si="2"/>
        <v>13421.82</v>
      </c>
      <c r="J12" s="16">
        <v>454.2</v>
      </c>
      <c r="K12" s="16">
        <v>920.8</v>
      </c>
      <c r="L12" s="16">
        <v>10</v>
      </c>
      <c r="M12" s="16">
        <f t="shared" si="3"/>
        <v>1385</v>
      </c>
      <c r="N12" s="16">
        <v>184.55</v>
      </c>
      <c r="O12" s="16">
        <f t="shared" si="0"/>
        <v>184.55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>
      <c r="A13" s="55">
        <f>A12+1</f>
        <v>6</v>
      </c>
      <c r="B13" s="22" t="s">
        <v>62</v>
      </c>
      <c r="C13" s="22"/>
      <c r="D13" s="23"/>
      <c r="E13" s="24"/>
      <c r="F13" s="23"/>
      <c r="G13" s="56">
        <v>0</v>
      </c>
      <c r="H13" s="56">
        <v>5707.07</v>
      </c>
      <c r="I13" s="15">
        <f t="shared" ref="I13:I14" si="4">G13+H13</f>
        <v>5707.07</v>
      </c>
      <c r="J13" s="16">
        <v>199.8</v>
      </c>
      <c r="K13" s="16">
        <v>405.2</v>
      </c>
      <c r="L13" s="16">
        <v>10</v>
      </c>
      <c r="M13" s="16">
        <f t="shared" ref="M13:M14" si="5">J13+K13+L13</f>
        <v>615</v>
      </c>
      <c r="N13" s="16">
        <v>78.47</v>
      </c>
      <c r="O13" s="16">
        <f t="shared" ref="O13:O14" si="6">N13</f>
        <v>78.47</v>
      </c>
      <c r="P13" s="16">
        <v>100</v>
      </c>
      <c r="Q13" s="16">
        <v>100</v>
      </c>
      <c r="R13" s="16">
        <v>0</v>
      </c>
      <c r="S13" s="16">
        <v>0</v>
      </c>
      <c r="T13" s="16">
        <v>484.52</v>
      </c>
      <c r="U13" s="17">
        <v>428.48</v>
      </c>
      <c r="V13" s="25"/>
      <c r="W13" s="58"/>
      <c r="X13" s="39"/>
      <c r="Y13" s="6"/>
    </row>
    <row r="14" spans="1:25">
      <c r="A14" s="55">
        <f>A13+1</f>
        <v>7</v>
      </c>
      <c r="B14" s="22" t="s">
        <v>63</v>
      </c>
      <c r="C14" s="22"/>
      <c r="D14" s="23"/>
      <c r="E14" s="24"/>
      <c r="F14" s="23"/>
      <c r="G14" s="56">
        <v>0</v>
      </c>
      <c r="H14" s="56">
        <v>6148.18</v>
      </c>
      <c r="I14" s="57">
        <f t="shared" si="4"/>
        <v>6148.18</v>
      </c>
      <c r="J14" s="56">
        <v>218</v>
      </c>
      <c r="K14" s="56">
        <v>442</v>
      </c>
      <c r="L14" s="56">
        <v>10</v>
      </c>
      <c r="M14" s="56">
        <f t="shared" si="5"/>
        <v>670</v>
      </c>
      <c r="N14" s="56">
        <v>84.54</v>
      </c>
      <c r="O14" s="56">
        <f t="shared" si="6"/>
        <v>84.54</v>
      </c>
      <c r="P14" s="56">
        <v>100</v>
      </c>
      <c r="Q14" s="56">
        <v>100</v>
      </c>
      <c r="R14" s="56"/>
      <c r="S14" s="56"/>
      <c r="T14" s="56"/>
      <c r="U14" s="58"/>
      <c r="V14" s="25"/>
      <c r="W14" s="58"/>
      <c r="X14" s="39"/>
      <c r="Y14" s="6"/>
    </row>
    <row r="15" spans="1:25" ht="15.75" thickBot="1">
      <c r="A15" s="26"/>
      <c r="B15" s="27"/>
      <c r="C15" s="27"/>
      <c r="D15" s="27"/>
      <c r="E15" s="28"/>
      <c r="F15" s="27"/>
      <c r="G15" s="29">
        <f>SUM(G8:G14)</f>
        <v>34643.930000000008</v>
      </c>
      <c r="H15" s="29">
        <f>SUM(H8:H14)</f>
        <v>47822.64</v>
      </c>
      <c r="I15" s="29">
        <f>SUM(I8:I14)</f>
        <v>82466.570000000007</v>
      </c>
      <c r="J15" s="29">
        <f>SUM(J8:J14)</f>
        <v>2924.8</v>
      </c>
      <c r="K15" s="29">
        <f>SUM(K8:K14)</f>
        <v>5930.2</v>
      </c>
      <c r="L15" s="29">
        <f>SUM(L8:L14)</f>
        <v>90</v>
      </c>
      <c r="M15" s="29">
        <f>SUM(M8:M14)</f>
        <v>8945</v>
      </c>
      <c r="N15" s="29">
        <f>SUM(N8:N14)</f>
        <v>1148.3399999999999</v>
      </c>
      <c r="O15" s="29">
        <f>SUM(O8:O14)</f>
        <v>1148.3399999999999</v>
      </c>
      <c r="P15" s="29">
        <f>SUM(P8:P14)</f>
        <v>700</v>
      </c>
      <c r="Q15" s="29">
        <f>SUM(Q8:Q14)</f>
        <v>700</v>
      </c>
      <c r="R15" s="29">
        <f>SUM(R8:R14)</f>
        <v>0</v>
      </c>
      <c r="S15" s="29">
        <f>SUM(S8:S14)</f>
        <v>9052.4500000000007</v>
      </c>
      <c r="T15" s="29">
        <f>SUM(T8:T14)</f>
        <v>5329.9699999999993</v>
      </c>
      <c r="U15" s="29">
        <f>SUM(U8:U14)</f>
        <v>4452.59</v>
      </c>
      <c r="V15" s="30">
        <v>0</v>
      </c>
      <c r="W15" s="29">
        <f>SUM(W8:W12)</f>
        <v>0</v>
      </c>
      <c r="X15" s="39"/>
      <c r="Y15" s="6"/>
    </row>
    <row r="16" spans="1:25">
      <c r="A16" s="31"/>
      <c r="B16" s="32" t="s">
        <v>37</v>
      </c>
      <c r="C16" s="31"/>
      <c r="D16" s="31"/>
      <c r="E16" s="31"/>
      <c r="F16" s="31"/>
      <c r="G16" s="31"/>
      <c r="H16" s="31"/>
      <c r="I16" s="31"/>
      <c r="J16" s="33">
        <f>J15+K15+L15</f>
        <v>8945</v>
      </c>
      <c r="K16" s="34"/>
      <c r="L16" s="34"/>
      <c r="M16" s="34"/>
      <c r="N16" s="33">
        <f>N15+O15</f>
        <v>2296.6799999999998</v>
      </c>
      <c r="O16" s="31"/>
      <c r="P16" s="35">
        <f>P15+Q15</f>
        <v>1400</v>
      </c>
      <c r="Q16" s="31"/>
      <c r="R16" s="33">
        <f>R15</f>
        <v>0</v>
      </c>
      <c r="S16" s="33">
        <f>S15</f>
        <v>9052.4500000000007</v>
      </c>
      <c r="T16" s="33">
        <f>T15</f>
        <v>5329.9699999999993</v>
      </c>
      <c r="U16" s="33">
        <f>U15</f>
        <v>4452.59</v>
      </c>
      <c r="V16" s="34">
        <v>0</v>
      </c>
      <c r="W16" s="33">
        <f>W15</f>
        <v>0</v>
      </c>
      <c r="X16" s="39"/>
      <c r="Y16" s="6"/>
    </row>
    <row r="17" spans="1:25">
      <c r="A17" s="31"/>
      <c r="B17" s="32" t="s">
        <v>38</v>
      </c>
      <c r="C17" s="31"/>
      <c r="D17" s="31"/>
      <c r="E17" s="31"/>
      <c r="F17" s="31"/>
      <c r="G17" s="31"/>
      <c r="H17" s="31"/>
      <c r="I17" s="3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1"/>
      <c r="X17" s="39"/>
      <c r="Y17" s="6"/>
    </row>
    <row r="18" spans="1:25">
      <c r="A18" s="31"/>
      <c r="B18" s="32" t="s">
        <v>39</v>
      </c>
      <c r="C18" s="31"/>
      <c r="D18" s="31"/>
      <c r="E18" s="31"/>
      <c r="F18" s="31"/>
      <c r="G18" s="31"/>
      <c r="H18" s="31"/>
      <c r="I18" s="31"/>
      <c r="J18" s="37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1"/>
      <c r="X18" s="39"/>
      <c r="Y18" s="6"/>
    </row>
    <row r="19" spans="1:25" ht="15.75" thickBot="1">
      <c r="A19" s="31"/>
      <c r="B19" s="32" t="s">
        <v>40</v>
      </c>
      <c r="C19" s="31"/>
      <c r="D19" s="31"/>
      <c r="E19" s="31"/>
      <c r="F19" s="31"/>
      <c r="G19" s="31"/>
      <c r="H19" s="31"/>
      <c r="I19" s="31"/>
      <c r="J19" s="38">
        <f>J16</f>
        <v>8945</v>
      </c>
      <c r="K19" s="31"/>
      <c r="L19" s="31"/>
      <c r="M19" s="31"/>
      <c r="N19" s="38">
        <f>N16</f>
        <v>2296.6799999999998</v>
      </c>
      <c r="O19" s="31"/>
      <c r="P19" s="38">
        <f>P16</f>
        <v>1400</v>
      </c>
      <c r="Q19" s="31"/>
      <c r="R19" s="38">
        <f>R16</f>
        <v>0</v>
      </c>
      <c r="S19" s="38">
        <f>S16</f>
        <v>9052.4500000000007</v>
      </c>
      <c r="T19" s="38">
        <f>T16</f>
        <v>5329.9699999999993</v>
      </c>
      <c r="U19" s="38">
        <f>U16</f>
        <v>4452.59</v>
      </c>
      <c r="V19" s="38">
        <v>0</v>
      </c>
      <c r="W19" s="38">
        <f>W16</f>
        <v>0</v>
      </c>
      <c r="X19" s="39"/>
      <c r="Y19" s="6"/>
    </row>
    <row r="20" spans="1:25" ht="15.75" thickTop="1">
      <c r="A20" s="39"/>
      <c r="B20" s="31"/>
      <c r="C20" s="31"/>
      <c r="D20" s="31"/>
      <c r="E20" s="31"/>
      <c r="F20" s="31"/>
      <c r="G20" s="35"/>
      <c r="H20" s="31"/>
      <c r="I20" s="31"/>
      <c r="J20" s="31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6"/>
    </row>
    <row r="21" spans="1: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6"/>
      <c r="B22" s="4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>
      <c r="A23" s="6"/>
      <c r="B23" s="4"/>
      <c r="C23" s="5"/>
      <c r="D23" s="5"/>
      <c r="E23" s="5"/>
      <c r="F23" s="5"/>
      <c r="G23" s="5"/>
      <c r="H23" s="5"/>
      <c r="I23" s="5"/>
      <c r="J23" s="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>
      <c r="B24" s="2"/>
      <c r="C24" s="1"/>
      <c r="D24" s="1"/>
      <c r="E24" s="1"/>
      <c r="F24" s="1"/>
      <c r="G24" s="1"/>
      <c r="H24" s="1"/>
      <c r="I24" s="1"/>
      <c r="J24" s="1"/>
    </row>
    <row r="28" spans="1:25">
      <c r="B28" s="1"/>
      <c r="C28" s="1"/>
      <c r="D28" s="1"/>
      <c r="E28" s="1"/>
      <c r="F28" s="1"/>
      <c r="G28" s="1"/>
      <c r="H28" s="3" t="s">
        <v>41</v>
      </c>
      <c r="I28" s="1"/>
      <c r="J28" s="1"/>
    </row>
  </sheetData>
  <mergeCells count="17">
    <mergeCell ref="S5:S6"/>
    <mergeCell ref="T5:T6"/>
    <mergeCell ref="U5:U6"/>
    <mergeCell ref="V5:V6"/>
    <mergeCell ref="W5:W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January 2018</vt:lpstr>
      <vt:lpstr>February2018</vt:lpstr>
      <vt:lpstr>March2018</vt:lpstr>
      <vt:lpstr>April2018</vt:lpstr>
      <vt:lpstr>May2018</vt:lpstr>
      <vt:lpstr>June 2018</vt:lpstr>
      <vt:lpstr>'June 2018'!Print_Area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2018-07-02T12:10:07Z</cp:lastPrinted>
  <dcterms:created xsi:type="dcterms:W3CDTF">2017-02-01T07:47:19Z</dcterms:created>
  <dcterms:modified xsi:type="dcterms:W3CDTF">2018-07-02T12:10:38Z</dcterms:modified>
</cp:coreProperties>
</file>