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 activeTab="2"/>
  </bookViews>
  <sheets>
    <sheet name="January 2018" sheetId="12" r:id="rId1"/>
    <sheet name="February2018" sheetId="13" r:id="rId2"/>
    <sheet name="March2018" sheetId="14" r:id="rId3"/>
  </sheets>
  <calcPr calcId="124519"/>
</workbook>
</file>

<file path=xl/calcChain.xml><?xml version="1.0" encoding="utf-8"?>
<calcChain xmlns="http://schemas.openxmlformats.org/spreadsheetml/2006/main">
  <c r="W13" i="14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W13" i="13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O12" i="12"/>
  <c r="O11"/>
  <c r="O10"/>
  <c r="O9"/>
  <c r="O13" s="1"/>
  <c r="O8"/>
  <c r="M8"/>
  <c r="M9"/>
  <c r="M10"/>
  <c r="M11"/>
  <c r="M12"/>
  <c r="W13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I12"/>
  <c r="I11"/>
  <c r="I10"/>
  <c r="I9"/>
  <c r="A9"/>
  <c r="A10" s="1"/>
  <c r="A11" s="1"/>
  <c r="A12" s="1"/>
  <c r="M13"/>
  <c r="I8"/>
  <c r="O13" i="14" l="1"/>
  <c r="N14"/>
  <c r="N17" s="1"/>
  <c r="J14"/>
  <c r="J17" s="1"/>
  <c r="I13"/>
  <c r="O13" i="13"/>
  <c r="N14" s="1"/>
  <c r="N17" s="1"/>
  <c r="I13"/>
  <c r="J14"/>
  <c r="J17" s="1"/>
  <c r="I13" i="12"/>
  <c r="J14"/>
  <c r="J17" s="1"/>
  <c r="N14"/>
  <c r="N17" s="1"/>
</calcChain>
</file>

<file path=xl/sharedStrings.xml><?xml version="1.0" encoding="utf-8"?>
<sst xmlns="http://schemas.openxmlformats.org/spreadsheetml/2006/main" count="162" uniqueCount="56">
  <si>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</si>
  <si>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</si>
  <si>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</si>
  <si>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</si>
  <si>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</si>
  <si>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</si>
  <si>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</si>
  <si>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</si>
  <si>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</si>
  <si>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</si>
  <si>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</si>
  <si>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</si>
  <si>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</si>
  <si>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</si>
  <si>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</si>
  <si>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</si>
  <si>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</si>
  <si>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</si>
  <si>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</si>
  <si>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</si>
  <si>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</si>
  <si>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</si>
  <si>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</si>
  <si>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</si>
  <si>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</si>
  <si>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</si>
  <si>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</si>
  <si>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</si>
  <si>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</si>
  <si>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</si>
  <si>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</si>
  <si>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</si>
  <si>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</si>
  <si>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</si>
  <si>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</si>
  <si>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</si>
  <si>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</si>
  <si>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</si>
  <si>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</si>
  <si>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</si>
  <si>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</si>
  <si>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</si>
  <si>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Jan 11-25</t>
  </si>
  <si>
    <t>COMPANY LOAN</t>
  </si>
  <si>
    <t>Briones,Christian Joy</t>
  </si>
  <si>
    <t>287-725-977-000</t>
  </si>
  <si>
    <t>34-1095975-1</t>
  </si>
  <si>
    <t>1210-6749-0595</t>
  </si>
  <si>
    <t>For the Month Ended Dec.26-Jan 25,2018</t>
  </si>
  <si>
    <t>Dec 26-Jan 10</t>
  </si>
  <si>
    <t>Jan 26-Feb 10</t>
  </si>
  <si>
    <t>Feb 11-25</t>
  </si>
  <si>
    <t>For the Month Ended Jan 26-Feb 25,2018</t>
  </si>
  <si>
    <t>For the Month Ended Feb 26-March 25,2018</t>
  </si>
  <si>
    <t>Feb 26-March 10</t>
  </si>
  <si>
    <t>March 11-25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</si>
</sst>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52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6" fillId="0" borderId="0" xfId="1" applyFont="1" applyFill="1"/>
    <xf numFmtId="0" fontId="5" fillId="0" borderId="0" xfId="1" applyFont="1"/>
    <xf numFmtId="0" fontId="7" fillId="0" borderId="0" xfId="0" applyFont="1"/>
    <xf numFmtId="43" fontId="5" fillId="0" borderId="0" xfId="1" applyNumberFormat="1" applyFont="1" applyFill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12" fontId="1" fillId="0" borderId="2" xfId="1" applyNumberFormat="1" applyFont="1" applyFill="1" applyBorder="1" applyAlignment="1"/>
    <xf numFmtId="12" fontId="1" fillId="0" borderId="2" xfId="1" applyNumberFormat="1" applyFont="1" applyFill="1" applyBorder="1" applyAlignment="1">
      <alignment horizontal="center"/>
    </xf>
    <xf numFmtId="43" fontId="8" fillId="0" borderId="2" xfId="2" applyFont="1" applyFill="1" applyBorder="1" applyAlignment="1">
      <alignment horizontal="center"/>
    </xf>
    <xf numFmtId="43" fontId="9" fillId="0" borderId="2" xfId="2" applyFont="1" applyFill="1" applyBorder="1"/>
    <xf numFmtId="43" fontId="1" fillId="0" borderId="2" xfId="2" applyFont="1" applyFill="1" applyBorder="1"/>
    <xf numFmtId="43" fontId="1" fillId="0" borderId="2" xfId="2" applyFont="1" applyFill="1" applyBorder="1" applyAlignment="1">
      <alignment horizontal="right" vertical="center"/>
    </xf>
    <xf numFmtId="0" fontId="1" fillId="0" borderId="10" xfId="1" applyFont="1" applyFill="1" applyBorder="1"/>
    <xf numFmtId="0" fontId="1" fillId="3" borderId="2" xfId="0" applyFont="1" applyFill="1" applyBorder="1" applyProtection="1">
      <protection locked="0"/>
    </xf>
    <xf numFmtId="2" fontId="1" fillId="3" borderId="2" xfId="0" quotePrefix="1" applyNumberFormat="1" applyFont="1" applyFill="1" applyBorder="1" applyAlignment="1">
      <alignment horizontal="center"/>
    </xf>
    <xf numFmtId="43" fontId="1" fillId="0" borderId="10" xfId="2" applyFont="1" applyFill="1" applyBorder="1"/>
    <xf numFmtId="0" fontId="1" fillId="0" borderId="7" xfId="1" applyFont="1" applyFill="1" applyBorder="1"/>
    <xf numFmtId="0" fontId="1" fillId="0" borderId="7" xfId="1" applyFont="1" applyFill="1" applyBorder="1" applyAlignment="1">
      <alignment horizontal="center"/>
    </xf>
    <xf numFmtId="12" fontId="1" fillId="0" borderId="7" xfId="1" applyNumberFormat="1" applyFont="1" applyFill="1" applyBorder="1" applyAlignment="1"/>
    <xf numFmtId="0" fontId="1" fillId="0" borderId="11" xfId="1" applyFont="1" applyFill="1" applyBorder="1"/>
    <xf numFmtId="0" fontId="9" fillId="0" borderId="4" xfId="1" applyFont="1" applyFill="1" applyBorder="1"/>
    <xf numFmtId="0" fontId="9" fillId="0" borderId="6" xfId="1" applyFont="1" applyFill="1" applyBorder="1"/>
    <xf numFmtId="43" fontId="9" fillId="0" borderId="6" xfId="1" applyNumberFormat="1" applyFont="1" applyFill="1" applyBorder="1"/>
    <xf numFmtId="43" fontId="9" fillId="0" borderId="6" xfId="2" applyFont="1" applyFill="1" applyBorder="1"/>
    <xf numFmtId="43" fontId="9" fillId="0" borderId="12" xfId="2" applyFont="1" applyFill="1" applyBorder="1"/>
    <xf numFmtId="0" fontId="1" fillId="0" borderId="0" xfId="1" applyFont="1"/>
    <xf numFmtId="0" fontId="9" fillId="0" borderId="0" xfId="1" applyFont="1" applyFill="1"/>
    <xf numFmtId="43" fontId="9" fillId="0" borderId="0" xfId="1" applyNumberFormat="1" applyFont="1" applyFill="1" applyBorder="1"/>
    <xf numFmtId="43" fontId="1" fillId="0" borderId="0" xfId="1" applyNumberFormat="1" applyFont="1" applyFill="1" applyBorder="1"/>
    <xf numFmtId="43" fontId="9" fillId="0" borderId="0" xfId="2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43" fontId="9" fillId="0" borderId="5" xfId="1" applyNumberFormat="1" applyFont="1" applyFill="1" applyBorder="1"/>
    <xf numFmtId="0" fontId="10" fillId="0" borderId="0" xfId="0" applyFont="1"/>
    <xf numFmtId="0" fontId="1" fillId="2" borderId="2" xfId="1" applyFont="1" applyFill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48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48"/>
      <c r="B5" s="46" t="s">
        <v>2</v>
      </c>
      <c r="C5" s="46" t="s">
        <v>3</v>
      </c>
      <c r="D5" s="46" t="s">
        <v>4</v>
      </c>
      <c r="E5" s="46" t="s">
        <v>5</v>
      </c>
      <c r="F5" s="46" t="s">
        <v>6</v>
      </c>
      <c r="G5" s="46" t="s">
        <v>7</v>
      </c>
      <c r="H5" s="46"/>
      <c r="I5" s="46" t="s">
        <v>8</v>
      </c>
      <c r="J5" s="46" t="s">
        <v>9</v>
      </c>
      <c r="K5" s="46"/>
      <c r="L5" s="46"/>
      <c r="M5" s="43"/>
      <c r="N5" s="46" t="s">
        <v>10</v>
      </c>
      <c r="O5" s="46"/>
      <c r="P5" s="46" t="s">
        <v>11</v>
      </c>
      <c r="Q5" s="46"/>
      <c r="R5" s="46" t="s">
        <v>12</v>
      </c>
      <c r="S5" s="46" t="s">
        <v>13</v>
      </c>
      <c r="T5" s="46" t="s">
        <v>14</v>
      </c>
      <c r="U5" s="46" t="s">
        <v>15</v>
      </c>
      <c r="V5" s="50" t="s">
        <v>16</v>
      </c>
      <c r="W5" s="46" t="s">
        <v>43</v>
      </c>
      <c r="X5" s="39"/>
      <c r="Y5" s="6"/>
    </row>
    <row r="6" spans="1:25" ht="38.25">
      <c r="A6" s="49"/>
      <c r="B6" s="47"/>
      <c r="C6" s="47"/>
      <c r="D6" s="47"/>
      <c r="E6" s="47"/>
      <c r="F6" s="47"/>
      <c r="G6" s="40" t="s">
        <v>49</v>
      </c>
      <c r="H6" s="41" t="s">
        <v>42</v>
      </c>
      <c r="I6" s="47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47"/>
      <c r="S6" s="47"/>
      <c r="T6" s="47"/>
      <c r="U6" s="47"/>
      <c r="V6" s="51"/>
      <c r="W6" s="47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6702.48</v>
      </c>
      <c r="H8" s="14">
        <v>6706.2</v>
      </c>
      <c r="I8" s="15">
        <f>G8+H8</f>
        <v>13408.68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184.37</v>
      </c>
      <c r="O8" s="16">
        <f>N8</f>
        <v>184.37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6960.27</v>
      </c>
      <c r="H9" s="14">
        <v>6812.88</v>
      </c>
      <c r="I9" s="15">
        <f>G9+H9</f>
        <v>13773.150000000001</v>
      </c>
      <c r="J9" s="16">
        <v>508.7</v>
      </c>
      <c r="K9" s="16">
        <v>1031.3</v>
      </c>
      <c r="L9" s="16">
        <v>10</v>
      </c>
      <c r="M9" s="16">
        <f>J9+K9+L9</f>
        <v>1550</v>
      </c>
      <c r="N9" s="16">
        <v>189.38</v>
      </c>
      <c r="O9" s="16">
        <f t="shared" ref="O9:O12" si="0">N9</f>
        <v>189.38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9638.4699999999993</v>
      </c>
      <c r="H10" s="16">
        <v>10230.14</v>
      </c>
      <c r="I10" s="15">
        <f t="shared" ref="I10:I12" si="2">G10+H10</f>
        <v>19868.61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273.19</v>
      </c>
      <c r="O10" s="16">
        <f t="shared" si="0"/>
        <v>273.19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6552.92</v>
      </c>
      <c r="H11" s="16">
        <v>6703.06</v>
      </c>
      <c r="I11" s="15">
        <f t="shared" si="2"/>
        <v>13255.98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182.27</v>
      </c>
      <c r="O11" s="16">
        <f t="shared" si="0"/>
        <v>182.27</v>
      </c>
      <c r="P11" s="16">
        <v>100</v>
      </c>
      <c r="Q11" s="16">
        <v>100</v>
      </c>
      <c r="R11" s="16">
        <v>0</v>
      </c>
      <c r="S11" s="16">
        <v>3074.67</v>
      </c>
      <c r="T11" s="16">
        <v>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6701.43</v>
      </c>
      <c r="H12" s="16">
        <v>6704.11</v>
      </c>
      <c r="I12" s="15">
        <f t="shared" si="2"/>
        <v>13405.54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189.38</v>
      </c>
      <c r="O12" s="16">
        <f t="shared" si="0"/>
        <v>189.38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36555.57</v>
      </c>
      <c r="H13" s="29">
        <f t="shared" si="4"/>
        <v>37156.39</v>
      </c>
      <c r="I13" s="29">
        <f t="shared" si="4"/>
        <v>73711.959999999992</v>
      </c>
      <c r="J13" s="29">
        <f>SUM(J8:J12)</f>
        <v>2561.5</v>
      </c>
      <c r="K13" s="29">
        <f t="shared" si="4"/>
        <v>5193.5</v>
      </c>
      <c r="L13" s="29">
        <f t="shared" si="4"/>
        <v>70</v>
      </c>
      <c r="M13" s="29">
        <f t="shared" si="4"/>
        <v>7825</v>
      </c>
      <c r="N13" s="29">
        <f t="shared" si="4"/>
        <v>1018.59</v>
      </c>
      <c r="O13" s="29">
        <f t="shared" si="4"/>
        <v>1018.59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3645.45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7825</v>
      </c>
      <c r="K14" s="34"/>
      <c r="L14" s="34"/>
      <c r="M14" s="34"/>
      <c r="N14" s="33">
        <f>N13+O13</f>
        <v>2037.18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3645.45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7825</v>
      </c>
      <c r="K17" s="31"/>
      <c r="L17" s="31"/>
      <c r="M17" s="31"/>
      <c r="N17" s="38">
        <f>N14</f>
        <v>2037.18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3645.45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48"/>
      <c r="B5" s="46" t="s">
        <v>2</v>
      </c>
      <c r="C5" s="46" t="s">
        <v>3</v>
      </c>
      <c r="D5" s="46" t="s">
        <v>4</v>
      </c>
      <c r="E5" s="46" t="s">
        <v>5</v>
      </c>
      <c r="F5" s="46" t="s">
        <v>6</v>
      </c>
      <c r="G5" s="46" t="s">
        <v>7</v>
      </c>
      <c r="H5" s="46"/>
      <c r="I5" s="46" t="s">
        <v>8</v>
      </c>
      <c r="J5" s="46" t="s">
        <v>9</v>
      </c>
      <c r="K5" s="46"/>
      <c r="L5" s="46"/>
      <c r="M5" s="44"/>
      <c r="N5" s="46" t="s">
        <v>10</v>
      </c>
      <c r="O5" s="46"/>
      <c r="P5" s="46" t="s">
        <v>11</v>
      </c>
      <c r="Q5" s="46"/>
      <c r="R5" s="46" t="s">
        <v>12</v>
      </c>
      <c r="S5" s="46" t="s">
        <v>13</v>
      </c>
      <c r="T5" s="46" t="s">
        <v>14</v>
      </c>
      <c r="U5" s="46" t="s">
        <v>15</v>
      </c>
      <c r="V5" s="50" t="s">
        <v>16</v>
      </c>
      <c r="W5" s="46" t="s">
        <v>43</v>
      </c>
      <c r="X5" s="39"/>
      <c r="Y5" s="6"/>
    </row>
    <row r="6" spans="1:25" ht="38.25">
      <c r="A6" s="49"/>
      <c r="B6" s="47"/>
      <c r="C6" s="47"/>
      <c r="D6" s="47"/>
      <c r="E6" s="47"/>
      <c r="F6" s="47"/>
      <c r="G6" s="40" t="s">
        <v>50</v>
      </c>
      <c r="H6" s="41" t="s">
        <v>51</v>
      </c>
      <c r="I6" s="47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47"/>
      <c r="S6" s="47"/>
      <c r="T6" s="47"/>
      <c r="U6" s="47"/>
      <c r="V6" s="51"/>
      <c r="W6" s="47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6752.8</v>
      </c>
      <c r="H8" s="14">
        <v>6821.57</v>
      </c>
      <c r="I8" s="15">
        <f>G8+H8</f>
        <v>13574.369999999999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186.65</v>
      </c>
      <c r="O8" s="16">
        <f>N8</f>
        <v>186.65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5858.26</v>
      </c>
      <c r="H9" s="14">
        <v>6640.64</v>
      </c>
      <c r="I9" s="15">
        <f>G9+H9</f>
        <v>12498.900000000001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171.86</v>
      </c>
      <c r="O9" s="16">
        <f t="shared" ref="O9:O12" si="0">N9</f>
        <v>171.86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9896.06</v>
      </c>
      <c r="H10" s="16">
        <v>9946.73</v>
      </c>
      <c r="I10" s="15">
        <f t="shared" ref="I10:I12" si="2">G10+H10</f>
        <v>19842.79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272.83999999999997</v>
      </c>
      <c r="O10" s="16">
        <f t="shared" si="0"/>
        <v>272.83999999999997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6675.41</v>
      </c>
      <c r="H11" s="16">
        <v>6664.24</v>
      </c>
      <c r="I11" s="15">
        <f t="shared" si="2"/>
        <v>13339.65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183.42</v>
      </c>
      <c r="O11" s="16">
        <f t="shared" si="0"/>
        <v>183.42</v>
      </c>
      <c r="P11" s="16">
        <v>100</v>
      </c>
      <c r="Q11" s="16">
        <v>100</v>
      </c>
      <c r="R11" s="16">
        <v>0</v>
      </c>
      <c r="S11" s="16">
        <v>3074.67</v>
      </c>
      <c r="T11" s="16">
        <v>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6723.52</v>
      </c>
      <c r="H12" s="16">
        <v>6951.84</v>
      </c>
      <c r="I12" s="15">
        <f t="shared" si="2"/>
        <v>13675.36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188.04</v>
      </c>
      <c r="O12" s="16">
        <f t="shared" si="0"/>
        <v>188.04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35906.050000000003</v>
      </c>
      <c r="H13" s="29">
        <f t="shared" si="4"/>
        <v>37025.020000000004</v>
      </c>
      <c r="I13" s="29">
        <f t="shared" si="4"/>
        <v>72931.070000000007</v>
      </c>
      <c r="J13" s="29">
        <f>SUM(J8:J12)</f>
        <v>2507</v>
      </c>
      <c r="K13" s="29">
        <f t="shared" si="4"/>
        <v>5083</v>
      </c>
      <c r="L13" s="29">
        <f t="shared" si="4"/>
        <v>70</v>
      </c>
      <c r="M13" s="29">
        <f t="shared" si="4"/>
        <v>7660</v>
      </c>
      <c r="N13" s="29">
        <f t="shared" si="4"/>
        <v>1002.8099999999998</v>
      </c>
      <c r="O13" s="29">
        <f t="shared" si="4"/>
        <v>1002.8099999999998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3645.45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2005.6199999999997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3645.45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2005.6199999999997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3645.45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6"/>
  <sheetViews>
    <sheetView tabSelected="1" workbookViewId="0">
      <selection activeCell="T12" sqref="T12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0" max="20" width="9.28515625" bestFit="1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48"/>
      <c r="B5" s="46" t="s">
        <v>2</v>
      </c>
      <c r="C5" s="46" t="s">
        <v>3</v>
      </c>
      <c r="D5" s="46" t="s">
        <v>4</v>
      </c>
      <c r="E5" s="46" t="s">
        <v>5</v>
      </c>
      <c r="F5" s="46" t="s">
        <v>6</v>
      </c>
      <c r="G5" s="46" t="s">
        <v>7</v>
      </c>
      <c r="H5" s="46"/>
      <c r="I5" s="46" t="s">
        <v>8</v>
      </c>
      <c r="J5" s="46" t="s">
        <v>9</v>
      </c>
      <c r="K5" s="46"/>
      <c r="L5" s="46"/>
      <c r="M5" s="45"/>
      <c r="N5" s="46" t="s">
        <v>10</v>
      </c>
      <c r="O5" s="46"/>
      <c r="P5" s="46" t="s">
        <v>11</v>
      </c>
      <c r="Q5" s="46"/>
      <c r="R5" s="46" t="s">
        <v>12</v>
      </c>
      <c r="S5" s="46" t="s">
        <v>13</v>
      </c>
      <c r="T5" s="46" t="s">
        <v>14</v>
      </c>
      <c r="U5" s="46" t="s">
        <v>15</v>
      </c>
      <c r="V5" s="50" t="s">
        <v>16</v>
      </c>
      <c r="W5" s="46" t="s">
        <v>43</v>
      </c>
      <c r="X5" s="39"/>
      <c r="Y5" s="6"/>
    </row>
    <row r="6" spans="1:25" ht="38.25">
      <c r="A6" s="49"/>
      <c r="B6" s="47"/>
      <c r="C6" s="47"/>
      <c r="D6" s="47"/>
      <c r="E6" s="47"/>
      <c r="F6" s="47"/>
      <c r="G6" s="40" t="s">
        <v>54</v>
      </c>
      <c r="H6" s="41" t="s">
        <v>55</v>
      </c>
      <c r="I6" s="47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47"/>
      <c r="S6" s="47"/>
      <c r="T6" s="47"/>
      <c r="U6" s="47"/>
      <c r="V6" s="51"/>
      <c r="W6" s="47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6711.89</v>
      </c>
      <c r="H8" s="14">
        <v>6699.34</v>
      </c>
      <c r="I8" s="15">
        <f>G8+H8</f>
        <v>13411.23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184.4</v>
      </c>
      <c r="O8" s="16">
        <f>N8</f>
        <v>184.4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6344.74</v>
      </c>
      <c r="H9" s="14">
        <v>6642.86</v>
      </c>
      <c r="I9" s="15">
        <f>G9+H9</f>
        <v>12987.599999999999</v>
      </c>
      <c r="J9" s="16">
        <v>472.3</v>
      </c>
      <c r="K9" s="16">
        <v>957.7</v>
      </c>
      <c r="L9" s="16">
        <v>10</v>
      </c>
      <c r="M9" s="16">
        <f>J9+K9+L9</f>
        <v>1440</v>
      </c>
      <c r="N9" s="16">
        <v>178.58</v>
      </c>
      <c r="O9" s="16">
        <f t="shared" ref="O9:O12" si="0">N9</f>
        <v>178.58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9849.7199999999993</v>
      </c>
      <c r="H10" s="16">
        <v>8998.4500000000007</v>
      </c>
      <c r="I10" s="15">
        <f t="shared" ref="I10:I12" si="2">G10+H10</f>
        <v>18848.169999999998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259.16000000000003</v>
      </c>
      <c r="O10" s="16">
        <f t="shared" si="0"/>
        <v>259.16000000000003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6524.68</v>
      </c>
      <c r="H11" s="16">
        <v>6676.33</v>
      </c>
      <c r="I11" s="15">
        <f t="shared" si="2"/>
        <v>13201.01</v>
      </c>
      <c r="J11" s="16">
        <v>472.3</v>
      </c>
      <c r="K11" s="16">
        <v>957.7</v>
      </c>
      <c r="L11" s="16">
        <v>10</v>
      </c>
      <c r="M11" s="16">
        <f t="shared" si="3"/>
        <v>1440</v>
      </c>
      <c r="N11" s="16">
        <v>181.51</v>
      </c>
      <c r="O11" s="16">
        <f t="shared" si="0"/>
        <v>181.51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6849.14</v>
      </c>
      <c r="H12" s="16">
        <v>6659.6</v>
      </c>
      <c r="I12" s="15">
        <f t="shared" si="2"/>
        <v>13508.740000000002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</v>
      </c>
      <c r="O12" s="16">
        <f t="shared" si="0"/>
        <v>183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36280.17</v>
      </c>
      <c r="H13" s="29">
        <f t="shared" si="4"/>
        <v>35676.58</v>
      </c>
      <c r="I13" s="29">
        <f t="shared" si="4"/>
        <v>71956.75</v>
      </c>
      <c r="J13" s="29">
        <f>SUM(J8:J12)</f>
        <v>2506.8999999999996</v>
      </c>
      <c r="K13" s="29">
        <f t="shared" si="4"/>
        <v>5083.1000000000004</v>
      </c>
      <c r="L13" s="29">
        <f t="shared" si="4"/>
        <v>70</v>
      </c>
      <c r="M13" s="29">
        <f t="shared" si="4"/>
        <v>7660</v>
      </c>
      <c r="N13" s="29">
        <f t="shared" si="4"/>
        <v>986.65000000000009</v>
      </c>
      <c r="O13" s="29">
        <f t="shared" si="4"/>
        <v>986.65000000000009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4845.45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1973.3000000000002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4845.45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1973.3000000000002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4845.45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G5:H5"/>
    <mergeCell ref="I5:I6"/>
    <mergeCell ref="J5:L5"/>
    <mergeCell ref="N5:O5"/>
    <mergeCell ref="P5:Q5"/>
    <mergeCell ref="R5:R6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January 2018</vt:lpstr>
      <vt:lpstr>February2018</vt:lpstr>
      <vt:lpstr>March2018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2017-12-03T22:33:57Z</cp:lastPrinted>
  <dcterms:created xsi:type="dcterms:W3CDTF">2017-02-01T07:47:19Z</dcterms:created>
  <dcterms:modified xsi:type="dcterms:W3CDTF">2018-04-02T01:04:20Z</dcterms:modified>
</cp:coreProperties>
</file>