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oven/Documents/"/>
    </mc:Choice>
  </mc:AlternateContent>
  <xr:revisionPtr revIDLastSave="0" documentId="8_{4DAB7644-9391-CB40-A165-1466F46CE9E0}" xr6:coauthVersionLast="47" xr6:coauthVersionMax="47" xr10:uidLastSave="{00000000-0000-0000-0000-000000000000}"/>
  <bookViews>
    <workbookView xWindow="0" yWindow="740" windowWidth="30240" windowHeight="18900" activeTab="3" xr2:uid="{00000000-000D-0000-FFFF-FFFF00000000}"/>
  </bookViews>
  <sheets>
    <sheet name="TotalSales" sheetId="18" r:id="rId1"/>
    <sheet name="SalesByCountry" sheetId="20" r:id="rId2"/>
    <sheet name="Top5Customers" sheetId="21"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6" i="17"/>
  <c r="H3" i="17"/>
  <c r="H4" i="17"/>
  <c r="H5"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<sst xmlns="http://schemas.openxmlformats.org/spreadsheetml/2006/main" count="11131" uniqueCount="6224">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</sst>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quot;$&quot;#,##0.00"/>
    <numFmt numFmtId="172" formatCode="&quot;$&quot;#,##0"/>
  </numFmts>
  <fonts count="3" x14ac:knownFonts="1">
    <font>
      <sz val="11"/>
      <color theme="1"/>
      <name val="Calibri"/>
      <family val="2"/>
      <scheme val="minor"/>
    </font>
    <font>
      <sz val="11"/>
      <color indexed="8"/>
      <name val="Calibri"/>
      <family val="2"/>
    </font>
    <font>
      <sz val="48"/>
      <color theme="1"/>
      <name val="Calibri (Body)"/>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2" borderId="0" xfId="0" applyFont="1" applyFill="1" applyAlignment="1">
      <alignment horizontal="center" vertical="center"/>
    </xf>
    <xf numFmtId="172" fontId="0" fillId="0" borderId="0" xfId="0" applyNumberFormat="1"/>
  </cellXfs>
  <cellStyles count="1">
    <cellStyle name="Normal" xfId="0" builtinId="0"/>
  </cellStyles>
  <dxfs count="17">
    <dxf>
      <numFmt numFmtId="172" formatCode="&quot;$&quot;#,##0"/>
    </dxf>
    <dxf>
      <numFmt numFmtId="171" formatCode="&quot;$&quot;#,##0.0"/>
    </dxf>
    <dxf>
      <numFmt numFmtId="172" formatCode="&quot;$&quot;#,##0"/>
    </dxf>
    <dxf>
      <numFmt numFmtId="171" formatCode="&quot;$&quot;#,##0.0"/>
    </dxf>
    <dxf>
      <numFmt numFmtId="172" formatCode="&quot;$&quot;#,##0"/>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46-AE44-ABD5-696FB4188F5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46-AE44-ABD5-696FB4188F56}"/>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46-AE44-ABD5-696FB4188F5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46-AE44-ABD5-696FB4188F56}"/>
            </c:ext>
          </c:extLst>
        </c:ser>
        <c:dLbls>
          <c:showLegendKey val="0"/>
          <c:showVal val="0"/>
          <c:showCatName val="0"/>
          <c:showSerName val="0"/>
          <c:showPercent val="0"/>
          <c:showBubbleSize val="0"/>
        </c:dLbls>
        <c:smooth val="0"/>
        <c:axId val="782087119"/>
        <c:axId val="781968255"/>
      </c:lineChart>
      <c:catAx>
        <c:axId val="782087119"/>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1968255"/>
        <c:crosses val="autoZero"/>
        <c:auto val="1"/>
        <c:lblAlgn val="ctr"/>
        <c:lblOffset val="100"/>
        <c:noMultiLvlLbl val="0"/>
      </c:catAx>
      <c:valAx>
        <c:axId val="781968255"/>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208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Project.xlsx]SalesByCountry!SalesByCountry</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w="19050">
            <a:solidFill>
              <a:schemeClr val="bg1">
                <a:lumMod val="95000"/>
              </a:schemeClr>
            </a:solidFill>
          </a:ln>
          <a:effectLst/>
        </c:spPr>
      </c:pivotFmt>
      <c:pivotFmt>
        <c:idx val="2"/>
        <c:spPr>
          <a:solidFill>
            <a:schemeClr val="accent1">
              <a:lumMod val="75000"/>
            </a:schemeClr>
          </a:solidFill>
          <a:ln w="19050">
            <a:solidFill>
              <a:schemeClr val="bg1">
                <a:lumMod val="95000"/>
              </a:schemeClr>
            </a:solidFill>
          </a:ln>
          <a:effectLst/>
        </c:spPr>
      </c:pivotFmt>
      <c:pivotFmt>
        <c:idx val="3"/>
        <c:spPr>
          <a:solidFill>
            <a:schemeClr val="accent1">
              <a:lumMod val="40000"/>
              <a:lumOff val="60000"/>
            </a:schemeClr>
          </a:solidFill>
          <a:ln w="19050">
            <a:solidFill>
              <a:schemeClr val="bg1">
                <a:lumMod val="95000"/>
              </a:schemeClr>
            </a:solidFill>
          </a:ln>
          <a:effectLst/>
        </c:spPr>
      </c:pivotFmt>
    </c:pivotFmts>
    <c:plotArea>
      <c:layout/>
      <c:barChart>
        <c:barDir val="bar"/>
        <c:grouping val="clustered"/>
        <c:varyColors val="0"/>
        <c:ser>
          <c:idx val="0"/>
          <c:order val="0"/>
          <c:tx>
            <c:strRef>
              <c:f>SalesByCountry!$B$11</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chemeClr val="accent1">
                  <a:lumMod val="40000"/>
                  <a:lumOff val="60000"/>
                </a:schemeClr>
              </a:solidFill>
              <a:ln w="19050">
                <a:solidFill>
                  <a:schemeClr val="bg1">
                    <a:lumMod val="95000"/>
                  </a:schemeClr>
                </a:solidFill>
              </a:ln>
              <a:effectLst/>
            </c:spPr>
            <c:extLst>
              <c:ext xmlns:c16="http://schemas.microsoft.com/office/drawing/2014/chart" uri="{C3380CC4-5D6E-409C-BE32-E72D297353CC}">
                <c16:uniqueId val="{00000004-8021-5149-AA4B-851A80B35C13}"/>
              </c:ext>
            </c:extLst>
          </c:dPt>
          <c:dPt>
            <c:idx val="1"/>
            <c:invertIfNegative val="0"/>
            <c:bubble3D val="0"/>
            <c:spPr>
              <a:solidFill>
                <a:schemeClr val="accent1">
                  <a:lumMod val="75000"/>
                </a:schemeClr>
              </a:solidFill>
              <a:ln w="19050">
                <a:solidFill>
                  <a:schemeClr val="bg1">
                    <a:lumMod val="95000"/>
                  </a:schemeClr>
                </a:solidFill>
              </a:ln>
              <a:effectLst/>
            </c:spPr>
            <c:extLst>
              <c:ext xmlns:c16="http://schemas.microsoft.com/office/drawing/2014/chart" uri="{C3380CC4-5D6E-409C-BE32-E72D297353CC}">
                <c16:uniqueId val="{00000003-8021-5149-AA4B-851A80B35C13}"/>
              </c:ext>
            </c:extLst>
          </c:dPt>
          <c:dPt>
            <c:idx val="2"/>
            <c:invertIfNegative val="0"/>
            <c:bubble3D val="0"/>
            <c:spPr>
              <a:solidFill>
                <a:schemeClr val="tx2">
                  <a:lumMod val="50000"/>
                </a:schemeClr>
              </a:solidFill>
              <a:ln w="19050">
                <a:solidFill>
                  <a:schemeClr val="bg1">
                    <a:lumMod val="95000"/>
                  </a:schemeClr>
                </a:solidFill>
              </a:ln>
              <a:effectLst/>
            </c:spPr>
            <c:extLst>
              <c:ext xmlns:c16="http://schemas.microsoft.com/office/drawing/2014/chart" uri="{C3380CC4-5D6E-409C-BE32-E72D297353CC}">
                <c16:uniqueId val="{00000002-8021-5149-AA4B-851A80B35C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SalesByCountry!$A$12:$A$15</c:f>
              <c:strCache>
                <c:ptCount val="3"/>
                <c:pt idx="0">
                  <c:v>United Kingdom</c:v>
                </c:pt>
                <c:pt idx="1">
                  <c:v>Ireland</c:v>
                </c:pt>
                <c:pt idx="2">
                  <c:v>United States</c:v>
                </c:pt>
              </c:strCache>
            </c:strRef>
          </c:cat>
          <c:val>
            <c:numRef>
              <c:f>SalesByCountry!$B$12:$B$15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021-5149-AA4B-851A80B35C13}"/>
            </c:ext>
          </c:extLst>
        </c:ser>
        <c:dLbls>
          <c:dLblPos val="outEnd"/>
          <c:showLegendKey val="0"/>
          <c:showVal val="1"/>
          <c:showCatName val="0"/>
          <c:showSerName val="0"/>
          <c:showPercent val="0"/>
          <c:showBubbleSize val="0"/>
        </c:dLbls>
        <c:gapWidth val="182"/>
        <c:axId val="358022831"/>
        <c:axId val="564010063"/>
      </c:barChart>
      <c:catAx>
        <c:axId val="35802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64010063"/>
        <c:crosses val="autoZero"/>
        <c:auto val="1"/>
        <c:lblAlgn val="ctr"/>
        <c:lblOffset val="100"/>
        <c:noMultiLvlLbl val="0"/>
      </c:catAx>
      <c:valAx>
        <c:axId val="5640100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802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Project.xlsx]Top5Customers!PivotTable1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Top5Customers!$B$9</c:f>
              <c:strCache>
                <c:ptCount val="1"/>
                <c:pt idx="0">
                  <c:v>Total</c:v>
                </c:pt>
              </c:strCache>
            </c:strRef>
          </c:tx>
          <c:spPr>
            <a:solidFill>
              <a:schemeClr val="accent1">
                <a:lumMod val="50000"/>
              </a:schemeClr>
            </a:solidFill>
            <a:ln w="1905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Top5Customers!$A$10:$A$15</c:f>
              <c:strCache>
                <c:ptCount val="5"/>
                <c:pt idx="0">
                  <c:v>Don Flintiff</c:v>
                </c:pt>
                <c:pt idx="1">
                  <c:v>Nealson Cuttler</c:v>
                </c:pt>
                <c:pt idx="2">
                  <c:v>Terri Farra</c:v>
                </c:pt>
                <c:pt idx="3">
                  <c:v>Brenn Dundredge</c:v>
                </c:pt>
                <c:pt idx="4">
                  <c:v>Allis Wilmore</c:v>
                </c:pt>
              </c:strCache>
            </c:strRef>
          </c:cat>
          <c:val>
            <c:numRef>
              <c:f>Top5Customers!$B$10:$B$15</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642-E946-BDD7-68C857C94DEE}"/>
            </c:ext>
          </c:extLst>
        </c:ser>
        <c:dLbls>
          <c:dLblPos val="outEnd"/>
          <c:showLegendKey val="0"/>
          <c:showVal val="1"/>
          <c:showCatName val="0"/>
          <c:showSerName val="0"/>
          <c:showPercent val="0"/>
          <c:showBubbleSize val="0"/>
        </c:dLbls>
        <c:gapWidth val="182"/>
        <c:axId val="486103616"/>
        <c:axId val="486099856"/>
      </c:barChart>
      <c:catAx>
        <c:axId val="48610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6099856"/>
        <c:crosses val="autoZero"/>
        <c:auto val="1"/>
        <c:lblAlgn val="ctr"/>
        <c:lblOffset val="100"/>
        <c:noMultiLvlLbl val="0"/>
      </c:catAx>
      <c:valAx>
        <c:axId val="48609985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6103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BE-CF45-9617-AE5F99DCA98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BE-CF45-9617-AE5F99DCA982}"/>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BE-CF45-9617-AE5F99DCA98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BE-CF45-9617-AE5F99DCA982}"/>
            </c:ext>
          </c:extLst>
        </c:ser>
        <c:dLbls>
          <c:showLegendKey val="0"/>
          <c:showVal val="0"/>
          <c:showCatName val="0"/>
          <c:showSerName val="0"/>
          <c:showPercent val="0"/>
          <c:showBubbleSize val="0"/>
        </c:dLbls>
        <c:smooth val="0"/>
        <c:axId val="782087119"/>
        <c:axId val="781968255"/>
      </c:lineChart>
      <c:catAx>
        <c:axId val="78208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1968255"/>
        <c:crosses val="autoZero"/>
        <c:auto val="1"/>
        <c:lblAlgn val="ctr"/>
        <c:lblOffset val="100"/>
        <c:noMultiLvlLbl val="0"/>
      </c:catAx>
      <c:valAx>
        <c:axId val="781968255"/>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208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Project.xlsx]SalesByCountry!SalesByCountry</c:name>
    <c:fmtId val="1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w="19050">
            <a:solidFill>
              <a:schemeClr val="bg1">
                <a:lumMod val="95000"/>
              </a:schemeClr>
            </a:solidFill>
          </a:ln>
          <a:effectLst/>
        </c:spPr>
      </c:pivotFmt>
      <c:pivotFmt>
        <c:idx val="2"/>
        <c:spPr>
          <a:solidFill>
            <a:schemeClr val="accent1">
              <a:lumMod val="75000"/>
            </a:schemeClr>
          </a:solidFill>
          <a:ln w="19050">
            <a:solidFill>
              <a:schemeClr val="bg1">
                <a:lumMod val="95000"/>
              </a:schemeClr>
            </a:solidFill>
          </a:ln>
          <a:effectLst/>
        </c:spPr>
      </c:pivotFmt>
      <c:pivotFmt>
        <c:idx val="3"/>
        <c:spPr>
          <a:solidFill>
            <a:schemeClr val="accent1">
              <a:lumMod val="40000"/>
              <a:lumOff val="60000"/>
            </a:schemeClr>
          </a:solidFill>
          <a:ln w="19050">
            <a:solidFill>
              <a:schemeClr val="bg1">
                <a:lumMod val="95000"/>
              </a:schemeClr>
            </a:solidFill>
          </a:ln>
          <a:effectLst/>
        </c:spPr>
      </c:pivotFmt>
      <c:pivotFmt>
        <c:idx val="4"/>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19050">
            <a:solidFill>
              <a:schemeClr val="bg1">
                <a:lumMod val="95000"/>
              </a:schemeClr>
            </a:solidFill>
          </a:ln>
          <a:effectLst/>
        </c:spPr>
      </c:pivotFmt>
      <c:pivotFmt>
        <c:idx val="6"/>
        <c:spPr>
          <a:solidFill>
            <a:schemeClr val="accent1">
              <a:lumMod val="75000"/>
            </a:schemeClr>
          </a:solidFill>
          <a:ln w="19050">
            <a:solidFill>
              <a:schemeClr val="bg1">
                <a:lumMod val="95000"/>
              </a:schemeClr>
            </a:solidFill>
          </a:ln>
          <a:effectLst/>
        </c:spPr>
      </c:pivotFmt>
      <c:pivotFmt>
        <c:idx val="7"/>
        <c:spPr>
          <a:solidFill>
            <a:schemeClr val="tx2">
              <a:lumMod val="50000"/>
            </a:schemeClr>
          </a:solidFill>
          <a:ln w="19050">
            <a:solidFill>
              <a:schemeClr val="bg1">
                <a:lumMod val="95000"/>
              </a:schemeClr>
            </a:solidFill>
          </a:ln>
          <a:effectLst/>
        </c:spPr>
      </c:pivotFmt>
      <c:pivotFmt>
        <c:idx val="8"/>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19050">
            <a:solidFill>
              <a:schemeClr val="bg1">
                <a:lumMod val="95000"/>
              </a:schemeClr>
            </a:solidFill>
          </a:ln>
          <a:effectLst/>
        </c:spPr>
      </c:pivotFmt>
      <c:pivotFmt>
        <c:idx val="10"/>
        <c:spPr>
          <a:solidFill>
            <a:schemeClr val="accent1">
              <a:lumMod val="75000"/>
            </a:schemeClr>
          </a:solidFill>
          <a:ln w="19050">
            <a:solidFill>
              <a:schemeClr val="bg1">
                <a:lumMod val="95000"/>
              </a:schemeClr>
            </a:solidFill>
          </a:ln>
          <a:effectLst/>
        </c:spPr>
      </c:pivotFmt>
      <c:pivotFmt>
        <c:idx val="11"/>
        <c:spPr>
          <a:solidFill>
            <a:schemeClr val="tx2">
              <a:lumMod val="50000"/>
            </a:schemeClr>
          </a:solidFill>
          <a:ln w="19050">
            <a:solidFill>
              <a:schemeClr val="bg1">
                <a:lumMod val="95000"/>
              </a:schemeClr>
            </a:solidFill>
          </a:ln>
          <a:effectLst/>
        </c:spPr>
      </c:pivotFmt>
    </c:pivotFmts>
    <c:plotArea>
      <c:layout/>
      <c:barChart>
        <c:barDir val="bar"/>
        <c:grouping val="clustered"/>
        <c:varyColors val="0"/>
        <c:ser>
          <c:idx val="0"/>
          <c:order val="0"/>
          <c:tx>
            <c:strRef>
              <c:f>SalesByCountry!$B$11</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chemeClr val="accent1">
                  <a:lumMod val="40000"/>
                  <a:lumOff val="60000"/>
                </a:schemeClr>
              </a:solidFill>
              <a:ln w="19050">
                <a:solidFill>
                  <a:schemeClr val="bg1">
                    <a:lumMod val="95000"/>
                  </a:schemeClr>
                </a:solidFill>
              </a:ln>
              <a:effectLst/>
            </c:spPr>
            <c:extLst>
              <c:ext xmlns:c16="http://schemas.microsoft.com/office/drawing/2014/chart" uri="{C3380CC4-5D6E-409C-BE32-E72D297353CC}">
                <c16:uniqueId val="{00000001-E74E-314C-8983-261DF42C6ABE}"/>
              </c:ext>
            </c:extLst>
          </c:dPt>
          <c:dPt>
            <c:idx val="1"/>
            <c:invertIfNegative val="0"/>
            <c:bubble3D val="0"/>
            <c:spPr>
              <a:solidFill>
                <a:schemeClr val="accent1">
                  <a:lumMod val="75000"/>
                </a:schemeClr>
              </a:solidFill>
              <a:ln w="19050">
                <a:solidFill>
                  <a:schemeClr val="bg1">
                    <a:lumMod val="95000"/>
                  </a:schemeClr>
                </a:solidFill>
              </a:ln>
              <a:effectLst/>
            </c:spPr>
            <c:extLst>
              <c:ext xmlns:c16="http://schemas.microsoft.com/office/drawing/2014/chart" uri="{C3380CC4-5D6E-409C-BE32-E72D297353CC}">
                <c16:uniqueId val="{00000003-E74E-314C-8983-261DF42C6ABE}"/>
              </c:ext>
            </c:extLst>
          </c:dPt>
          <c:dPt>
            <c:idx val="2"/>
            <c:invertIfNegative val="0"/>
            <c:bubble3D val="0"/>
            <c:spPr>
              <a:solidFill>
                <a:schemeClr val="tx2">
                  <a:lumMod val="50000"/>
                </a:schemeClr>
              </a:solidFill>
              <a:ln w="19050">
                <a:solidFill>
                  <a:schemeClr val="bg1">
                    <a:lumMod val="95000"/>
                  </a:schemeClr>
                </a:solidFill>
              </a:ln>
              <a:effectLst/>
            </c:spPr>
            <c:extLst>
              <c:ext xmlns:c16="http://schemas.microsoft.com/office/drawing/2014/chart" uri="{C3380CC4-5D6E-409C-BE32-E72D297353CC}">
                <c16:uniqueId val="{00000005-E74E-314C-8983-261DF42C6A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SalesByCountry!$A$12:$A$15</c:f>
              <c:strCache>
                <c:ptCount val="3"/>
                <c:pt idx="0">
                  <c:v>United Kingdom</c:v>
                </c:pt>
                <c:pt idx="1">
                  <c:v>Ireland</c:v>
                </c:pt>
                <c:pt idx="2">
                  <c:v>United States</c:v>
                </c:pt>
              </c:strCache>
            </c:strRef>
          </c:cat>
          <c:val>
            <c:numRef>
              <c:f>SalesByCountry!$B$12:$B$15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74E-314C-8983-261DF42C6ABE}"/>
            </c:ext>
          </c:extLst>
        </c:ser>
        <c:dLbls>
          <c:dLblPos val="outEnd"/>
          <c:showLegendKey val="0"/>
          <c:showVal val="1"/>
          <c:showCatName val="0"/>
          <c:showSerName val="0"/>
          <c:showPercent val="0"/>
          <c:showBubbleSize val="0"/>
        </c:dLbls>
        <c:gapWidth val="182"/>
        <c:axId val="358022831"/>
        <c:axId val="564010063"/>
      </c:barChart>
      <c:catAx>
        <c:axId val="35802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64010063"/>
        <c:crosses val="autoZero"/>
        <c:auto val="1"/>
        <c:lblAlgn val="ctr"/>
        <c:lblOffset val="100"/>
        <c:noMultiLvlLbl val="0"/>
      </c:catAx>
      <c:valAx>
        <c:axId val="5640100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802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Project.xlsx]Top5Customers!PivotTable1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Top5Customers!$B$9</c:f>
              <c:strCache>
                <c:ptCount val="1"/>
                <c:pt idx="0">
                  <c:v>Total</c:v>
                </c:pt>
              </c:strCache>
            </c:strRef>
          </c:tx>
          <c:spPr>
            <a:solidFill>
              <a:schemeClr val="accent1">
                <a:lumMod val="50000"/>
              </a:schemeClr>
            </a:solidFill>
            <a:ln w="1905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Top5Customers!$A$10:$A$15</c:f>
              <c:strCache>
                <c:ptCount val="5"/>
                <c:pt idx="0">
                  <c:v>Don Flintiff</c:v>
                </c:pt>
                <c:pt idx="1">
                  <c:v>Nealson Cuttler</c:v>
                </c:pt>
                <c:pt idx="2">
                  <c:v>Terri Farra</c:v>
                </c:pt>
                <c:pt idx="3">
                  <c:v>Brenn Dundredge</c:v>
                </c:pt>
                <c:pt idx="4">
                  <c:v>Allis Wilmore</c:v>
                </c:pt>
              </c:strCache>
            </c:strRef>
          </c:cat>
          <c:val>
            <c:numRef>
              <c:f>Top5Customers!$B$10:$B$15</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934-0E49-8B9D-84D016894F23}"/>
            </c:ext>
          </c:extLst>
        </c:ser>
        <c:dLbls>
          <c:dLblPos val="outEnd"/>
          <c:showLegendKey val="0"/>
          <c:showVal val="1"/>
          <c:showCatName val="0"/>
          <c:showSerName val="0"/>
          <c:showPercent val="0"/>
          <c:showBubbleSize val="0"/>
        </c:dLbls>
        <c:gapWidth val="182"/>
        <c:axId val="486103616"/>
        <c:axId val="486099856"/>
      </c:barChart>
      <c:catAx>
        <c:axId val="48610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6099856"/>
        <c:crosses val="autoZero"/>
        <c:auto val="1"/>
        <c:lblAlgn val="ctr"/>
        <c:lblOffset val="100"/>
        <c:noMultiLvlLbl val="0"/>
      </c:catAx>
      <c:valAx>
        <c:axId val="48609985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6103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384917</xdr:colOff>
      <xdr:row>8</xdr:row>
      <xdr:rowOff>175697</xdr:rowOff>
    </xdr:from>
    <xdr:to>
      <xdr:col>14</xdr:col>
      <xdr:colOff>127655</xdr:colOff>
      <xdr:row>29</xdr:row>
      <xdr:rowOff>113393</xdr:rowOff>
    </xdr:to>
    <xdr:graphicFrame macro="">
      <xdr:nvGraphicFramePr>
        <xdr:cNvPr id="2" name="Chart 1">
          <a:extLst>
            <a:ext uri="{FF2B5EF4-FFF2-40B4-BE49-F238E27FC236}">
              <a16:creationId xmlns:a16="http://schemas.microsoft.com/office/drawing/2014/main" id="{F205B316-5D3C-3860-9B09-B4A3F9AA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386442</xdr:colOff>
      <xdr:row>1</xdr:row>
      <xdr:rowOff>125639</xdr:rowOff>
    </xdr:from>
    <xdr:to>
      <xdr:col>16</xdr:col>
      <xdr:colOff>136070</xdr:colOff>
      <xdr:row>8</xdr:row>
      <xdr:rowOff>97064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39822E0-C8CF-D13A-1182-8CABD967142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92156" y="318407"/>
              <a:ext cx="7959271"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100692</xdr:colOff>
      <xdr:row>19</xdr:row>
      <xdr:rowOff>8618</xdr:rowOff>
    </xdr:from>
    <xdr:to>
      <xdr:col>17</xdr:col>
      <xdr:colOff>273956</xdr:colOff>
      <xdr:row>26</xdr:row>
      <xdr:rowOff>102054</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F39454EC-12ED-4A12-860A-D44444F1FA3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288281" y="3671207"/>
              <a:ext cx="1828800" cy="1442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61685</xdr:colOff>
      <xdr:row>12</xdr:row>
      <xdr:rowOff>3630</xdr:rowOff>
    </xdr:from>
    <xdr:to>
      <xdr:col>17</xdr:col>
      <xdr:colOff>234949</xdr:colOff>
      <xdr:row>18</xdr:row>
      <xdr:rowOff>45359</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FBBCBED8-9A59-B703-58BF-76936DA37A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249274" y="2316844"/>
              <a:ext cx="1828800" cy="1198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704850</xdr:colOff>
      <xdr:row>11</xdr:row>
      <xdr:rowOff>455</xdr:rowOff>
    </xdr:from>
    <xdr:to>
      <xdr:col>20</xdr:col>
      <xdr:colOff>50346</xdr:colOff>
      <xdr:row>15</xdr:row>
      <xdr:rowOff>181429</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CAC16DB3-8EC7-F1A8-701C-C5C8D407B26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547975" y="2120901"/>
              <a:ext cx="1828800" cy="952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368300</xdr:colOff>
      <xdr:row>11</xdr:row>
      <xdr:rowOff>152400</xdr:rowOff>
    </xdr:from>
    <xdr:to>
      <xdr:col>12</xdr:col>
      <xdr:colOff>762000</xdr:colOff>
      <xdr:row>30</xdr:row>
      <xdr:rowOff>82550</xdr:rowOff>
    </xdr:to>
    <xdr:graphicFrame macro="">
      <xdr:nvGraphicFramePr>
        <xdr:cNvPr id="3" name="Chart 2">
          <a:extLst>
            <a:ext uri="{FF2B5EF4-FFF2-40B4-BE49-F238E27FC236}">
              <a16:creationId xmlns:a16="http://schemas.microsoft.com/office/drawing/2014/main" id="{FC5CB84C-514A-8A16-66FB-0005F94BC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63500</xdr:colOff>
      <xdr:row>14</xdr:row>
      <xdr:rowOff>171450</xdr:rowOff>
    </xdr:from>
    <xdr:to>
      <xdr:col>10</xdr:col>
      <xdr:colOff>736600</xdr:colOff>
      <xdr:row>29</xdr:row>
      <xdr:rowOff>57150</xdr:rowOff>
    </xdr:to>
    <xdr:graphicFrame macro="">
      <xdr:nvGraphicFramePr>
        <xdr:cNvPr id="2" name="Chart 1">
          <a:extLst>
            <a:ext uri="{FF2B5EF4-FFF2-40B4-BE49-F238E27FC236}">
              <a16:creationId xmlns:a16="http://schemas.microsoft.com/office/drawing/2014/main" id="{8553F352-2675-E6E6-27EC-E0E275C61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126092</xdr:colOff>
      <xdr:row>5</xdr:row>
      <xdr:rowOff>63499</xdr:rowOff>
    </xdr:from>
    <xdr:to>
      <xdr:col>13</xdr:col>
      <xdr:colOff>266700</xdr:colOff>
      <xdr:row>13</xdr:row>
      <xdr:rowOff>152400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6C56369D-0ABA-7140-A3FA-8FD0C132E79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6092" y="888999"/>
              <a:ext cx="10186308" cy="16129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330652</xdr:colOff>
      <xdr:row>9</xdr:row>
      <xdr:rowOff>60570</xdr:rowOff>
    </xdr:from>
    <xdr:to>
      <xdr:col>16</xdr:col>
      <xdr:colOff>663604</xdr:colOff>
      <xdr:row>14</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2CB5DBB3-7784-B842-BCBD-B22E4BB70FA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376352" y="1648070"/>
              <a:ext cx="1968047" cy="891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330200</xdr:colOff>
      <xdr:row>5</xdr:row>
      <xdr:rowOff>68037</xdr:rowOff>
    </xdr:from>
    <xdr:to>
      <xdr:col>20</xdr:col>
      <xdr:colOff>11442</xdr:colOff>
      <xdr:row>9</xdr:row>
      <xdr:rowOff>19538</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CA9BABB3-6754-AB4C-987D-97273D23186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375900" y="893537"/>
              <a:ext cx="3822700" cy="713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697928</xdr:colOff>
      <xdr:row>9</xdr:row>
      <xdr:rowOff>45914</xdr:rowOff>
    </xdr:from>
    <xdr:to>
      <xdr:col>20</xdr:col>
      <xdr:colOff>20598</xdr:colOff>
      <xdr:row>13</xdr:row>
      <xdr:rowOff>186917</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913F01A-7538-4544-A571-E5FAB5928D0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305564" y="1685369"/>
              <a:ext cx="2647761" cy="926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14</xdr:row>
      <xdr:rowOff>25400</xdr:rowOff>
    </xdr:from>
    <xdr:to>
      <xdr:col>13</xdr:col>
      <xdr:colOff>292100</xdr:colOff>
      <xdr:row>40</xdr:row>
      <xdr:rowOff>139700</xdr:rowOff>
    </xdr:to>
    <xdr:graphicFrame macro="">
      <xdr:nvGraphicFramePr>
        <xdr:cNvPr id="9" name="Chart 8">
          <a:extLst>
            <a:ext uri="{FF2B5EF4-FFF2-40B4-BE49-F238E27FC236}">
              <a16:creationId xmlns:a16="http://schemas.microsoft.com/office/drawing/2014/main" id="{F0CDB359-B908-5A49-A4D8-7C3BB8803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342899</xdr:colOff>
      <xdr:row>14</xdr:row>
      <xdr:rowOff>38100</xdr:rowOff>
    </xdr:from>
    <xdr:to>
      <xdr:col>20</xdr:col>
      <xdr:colOff>22883</xdr:colOff>
      <xdr:row>25</xdr:row>
      <xdr:rowOff>114300</xdr:rowOff>
    </xdr:to>
    <xdr:graphicFrame macro="">
      <xdr:nvGraphicFramePr>
        <xdr:cNvPr id="2" name="Chart 1">
          <a:extLst>
            <a:ext uri="{FF2B5EF4-FFF2-40B4-BE49-F238E27FC236}">
              <a16:creationId xmlns:a16="http://schemas.microsoft.com/office/drawing/2014/main" id="{7DD63626-6049-6945-85B5-73AA0BF0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342899</xdr:colOff>
      <xdr:row>26</xdr:row>
      <xdr:rowOff>0</xdr:rowOff>
    </xdr:from>
    <xdr:to>
      <xdr:col>20</xdr:col>
      <xdr:colOff>34324</xdr:colOff>
      <xdr:row>40</xdr:row>
      <xdr:rowOff>127000</xdr:rowOff>
    </xdr:to>
    <xdr:graphicFrame macro="">
      <xdr:nvGraphicFramePr>
        <xdr:cNvPr id="4" name="Chart 3">
          <a:extLst>
            <a:ext uri="{FF2B5EF4-FFF2-40B4-BE49-F238E27FC236}">
              <a16:creationId xmlns:a16="http://schemas.microsoft.com/office/drawing/2014/main" id="{B0ADDB81-324E-714B-8F4A-2C67D11A7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ven" refreshedDate="45880.020716550927" createdVersion="8" refreshedVersion="8" minRefreshableVersion="3" recordCount="1000" xr:uid="{FCC2981C-DC14-494B-B896-89874F8B34C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564605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7293F3-2579-5A46-AEC9-17A5E2D3425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sortType="ascending" defaultSubtotal="0">
      <items count="6">
        <item x="0"/>
        <item x="5"/>
        <item x="1"/>
        <item x="2"/>
        <item x="3"/>
        <item x="4"/>
      </items>
    </pivotField>
  </pivotFields>
  <rowFields count="2">
    <field x="17"/>
    <field x="16"/>
  </rowFields>
  <rowItems count="44">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i>
      <x v="5"/>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FE90CD-253B-E845-9F6D-356ACA332468}" name="SalesByCount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ountry">
  <location ref="A11:B15"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72"/>
  </dataFields>
  <formats count="1">
    <format dxfId="4">
      <pivotArea outline="0" collapsedLevelsAreSubtotals="1" fieldPosition="0"/>
    </format>
  </formats>
  <chartFormats count="1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0"/>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CB3F8-811F-7E47-90FE-380F2C12E0A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B15"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657"/>
    </i>
    <i>
      <x v="266"/>
    </i>
    <i>
      <x v="81"/>
    </i>
    <i>
      <x v="787"/>
    </i>
    <i>
      <x v="884"/>
    </i>
    <i t="grand">
      <x/>
    </i>
  </rowItems>
  <colItems count="1">
    <i/>
  </colItems>
  <dataFields count="1">
    <dataField name="Sum of Sales" fld="12" baseField="0" baseItem="0" numFmtId="172"/>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058CB7-E21D-5147-9373-7D59A5EB0ADC}" sourceName="Size">
  <data>
    <tabular pivotCacheId="15646051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59628C5-DDAC-0F44-AE01-ECB4D80A7007}" sourceName="Roast Type Name">
  <data>
    <tabular pivotCacheId="15646051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14A63F-1395-D242-9DDB-EF7ADB733EE2}" sourceName="Loyalty Card">
  <pivotTables>
    <pivotTable tabId="18" name="TotalSales"/>
  </pivotTables>
  <data>
    <tabular pivotCacheId="15646051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F560B24-0CF8-8043-BBA7-14EFD15F818B}" cache="Slicer_Size" caption="Size" style="SlicerStyleOther1" rowHeight="230716"/>
  <slicer name="Roast Type Name" xr10:uid="{A6A66CD6-14C0-2745-890C-423B0032279C}" cache="Slicer_Roast_Type_Name" caption="Roast Type Name" style="SlicerStyleOther1" rowHeight="230716"/>
  <slicer name="Loyalty Card" xr10:uid="{CEE69D3D-F265-5C44-BCFE-BB6F86E2649C}" cache="Slicer_Loyalty_Card" caption="Loyalty Card" style="SlicerStyleOther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AC2757E-B324-4548-AD3F-894F9B55971C}" cache="Slicer_Size" caption="Size" columnCount="2" style="SlicerStyleOther1" rowHeight="230716"/>
  <slicer name="Roast Type Name 1" xr10:uid="{4FB40CFA-53F9-804E-AEA1-C8A090ED67E8}" cache="Slicer_Roast_Type_Name" caption="Roast Type Name" columnCount="3" style="SlicerStyleOther1" rowHeight="230716"/>
  <slicer name="Loyalty Card 1" xr10:uid="{72E29F68-A91D-DF44-BC69-789A017FB3DD}" cache="Slicer_Loyalty_Card" caption="Loyalty Card"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F6EAD-FAA7-3944-9382-188C4D037D8E}" name="Orders" displayName="Orders" ref="A1:P1001" totalsRowShown="0" headerRowDxfId="16">
  <autoFilter ref="A1:P1001" xr:uid="{C06F6EAD-FAA7-3944-9382-188C4D037D8E}"/>
  <tableColumns count="16">
    <tableColumn id="1" xr3:uid="{0FB50406-65C2-A943-99A5-952A4F64C790}" name="Order ID" dataDxfId="15"/>
    <tableColumn id="2" xr3:uid="{E36BCAD1-C5C6-9B41-ACF7-44F7A2B42399}" name="Order Date" dataDxfId="14"/>
    <tableColumn id="3" xr3:uid="{03238DC2-91FC-E647-88C6-0BC9E4C324A9}" name="Customer ID" dataDxfId="13"/>
    <tableColumn id="4" xr3:uid="{D09DFD16-D937-7A46-B757-B470B03D0133}" name="Product ID"/>
    <tableColumn id="5" xr3:uid="{FD2AD576-EF60-EB48-9ADE-2889FA572980}" name="Quantity" dataDxfId="12"/>
    <tableColumn id="6" xr3:uid="{88FD5659-FD7E-034B-AD68-00B9E43590F5}" name="Customer Name" dataDxfId="11">
      <calculatedColumnFormula>_xlfn.XLOOKUP(C2,customers!$A$1:$A$1001,customers!$B$1:$B$1001,,0)</calculatedColumnFormula>
    </tableColumn>
    <tableColumn id="7" xr3:uid="{A216CDE2-3959-144A-A18B-A52FC956512F}" name="Email" dataDxfId="10">
      <calculatedColumnFormula>IF(_xlfn.XLOOKUP(orders!C2,customers!$A$1:$A$1001,customers!$C$1:$C$1001,,0)=0,"",_xlfn.XLOOKUP(orders!C2,customers!$A$1:$A$1001,customers!$C$1:$C$1001,,0))</calculatedColumnFormula>
    </tableColumn>
    <tableColumn id="8" xr3:uid="{D4D2749F-FD7A-CD46-94C1-C9E20FE2CF69}" name="Country" dataDxfId="9">
      <calculatedColumnFormula>_xlfn.XLOOKUP(C2,customers!$A$1:$A$1001,customers!$G$1:$G$1001,,0)</calculatedColumnFormula>
    </tableColumn>
    <tableColumn id="9" xr3:uid="{7FF2C621-7874-C84F-A841-BFAE8E3E8F38}" name="Coffee Type">
      <calculatedColumnFormula>INDEX(products!$A$1:$G$49,MATCH(orders!$D2,products!$A$1:$A$49,0),MATCH(orders!I$1,products!$A$1:$G$1,0))</calculatedColumnFormula>
    </tableColumn>
    <tableColumn id="10" xr3:uid="{99976BD2-3229-6F41-B158-2D95BA88FA59}" name="Roast Type">
      <calculatedColumnFormula>INDEX(products!$A$1:$G$49,MATCH(orders!$D2,products!$A$1:$A$49,0),MATCH(orders!J$1,products!$A$1:$G$1,0))</calculatedColumnFormula>
    </tableColumn>
    <tableColumn id="11" xr3:uid="{BC60A527-A0C5-CC4B-B96D-2AD12BCCB77E}" name="Size" dataDxfId="8">
      <calculatedColumnFormula>INDEX(products!$A$1:$G$49,MATCH(orders!$D2,products!$A$1:$A$49,0),MATCH(orders!K$1,products!$A$1:$G$1,0))</calculatedColumnFormula>
    </tableColumn>
    <tableColumn id="12" xr3:uid="{39ED3B5D-3F1E-244F-8433-C3B51439FA6A}" name="Unit Price" dataDxfId="7">
      <calculatedColumnFormula>INDEX(products!$A$1:$G$49,MATCH(orders!$D2,products!$A$1:$A$49,0),MATCH(orders!L$1,products!$A$1:$G$1,0))</calculatedColumnFormula>
    </tableColumn>
    <tableColumn id="13" xr3:uid="{CEA6B824-FF54-D740-AA9D-CA8C2A4CB79C}" name="Sales" dataDxfId="6">
      <calculatedColumnFormula>L2*E2</calculatedColumnFormula>
    </tableColumn>
    <tableColumn id="14" xr3:uid="{13798056-4E87-EB4D-93F1-547494BE4BF1}" name="Coffee Type Name">
      <calculatedColumnFormula>IF(I2="Rob","Robusta",IF(I2="Exc", "Excelsa",IF(I2="Ara", "Arabica",IF(I2="Lib", "Liberica",""))))</calculatedColumnFormula>
    </tableColumn>
    <tableColumn id="15" xr3:uid="{A07FB212-69F3-DD49-94F8-9EA4C62F8E54}" name="Roast Type Name">
      <calculatedColumnFormula>IF(J2="M", "Medium", IF(J2="L", "Light", IF(J2="D", "Dark","")))</calculatedColumnFormula>
    </tableColumn>
    <tableColumn id="16" xr3:uid="{058E4A3B-42D8-B140-9F8B-FF80BCEAE07A}" name="Loyalty Card" dataDxfId="5">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EC49362-5789-3D4B-AEEE-0E629A59CE9F}" sourceName="Order Date">
  <pivotTables>
    <pivotTable tabId="18" name="TotalSales"/>
  </pivotTables>
  <state minimalRefreshVersion="6" lastRefreshVersion="6" pivotCacheId="15646051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02F035E-D798-5247-B3D1-A51B3AA783AB}" cache="NativeTimeline_Order_Date" caption="Order Date" level="2" selectionLevel="2" scrollPosition="2021-06-22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81AA1E3-46DA-6B40-ACF8-FB43A4449419}"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CBF3-325F-CE4C-9A99-418D54CE5948}">
  <dimension ref="A3:F48"/>
  <sheetViews>
    <sheetView zoomScale="112" workbookViewId="0">
      <selection activeCell="A4" sqref="A4"/>
    </sheetView>
  </sheetViews>
  <sheetFormatPr baseColWidth="10" defaultRowHeight="15" x14ac:dyDescent="0.2"/>
  <cols>
    <col min="1" max="1" width="17.6640625" bestFit="1" customWidth="1"/>
    <col min="2" max="2" width="19.6640625" bestFit="1" customWidth="1"/>
    <col min="3" max="3" width="17.5" bestFit="1" customWidth="1"/>
    <col min="4" max="4" width="6.6640625" bestFit="1" customWidth="1"/>
    <col min="5" max="6" width="7.33203125" bestFit="1" customWidth="1"/>
    <col min="7" max="7" width="10" bestFit="1" customWidth="1"/>
  </cols>
  <sheetData>
    <row r="3" spans="1:6" x14ac:dyDescent="0.2">
      <c r="A3" s="6" t="s">
        <v>6221</v>
      </c>
      <c r="C3" s="6" t="s">
        <v>6196</v>
      </c>
    </row>
    <row r="4" spans="1:6" x14ac:dyDescent="0.2">
      <c r="A4" s="6" t="s">
        <v>6215</v>
      </c>
      <c r="B4" s="6" t="s">
        <v>6216</v>
      </c>
      <c r="C4" t="s">
        <v>6217</v>
      </c>
      <c r="D4" t="s">
        <v>6218</v>
      </c>
      <c r="E4" t="s">
        <v>6219</v>
      </c>
      <c r="F4" t="s">
        <v>6220</v>
      </c>
    </row>
    <row r="5" spans="1:6" x14ac:dyDescent="0.2">
      <c r="A5" t="s">
        <v>6199</v>
      </c>
      <c r="B5" t="s">
        <v>6203</v>
      </c>
      <c r="C5" s="8">
        <v>186.85499999999999</v>
      </c>
      <c r="D5" s="8">
        <v>305.97000000000003</v>
      </c>
      <c r="E5" s="8">
        <v>213.15999999999997</v>
      </c>
      <c r="F5" s="8">
        <v>123</v>
      </c>
    </row>
    <row r="6" spans="1:6" x14ac:dyDescent="0.2">
      <c r="B6" t="s">
        <v>6204</v>
      </c>
      <c r="C6" s="8">
        <v>251.96499999999997</v>
      </c>
      <c r="D6" s="8">
        <v>129.46</v>
      </c>
      <c r="E6" s="8">
        <v>434.03999999999996</v>
      </c>
      <c r="F6" s="8">
        <v>171.93999999999997</v>
      </c>
    </row>
    <row r="7" spans="1:6" x14ac:dyDescent="0.2">
      <c r="B7" t="s">
        <v>6205</v>
      </c>
      <c r="C7" s="8">
        <v>224.94499999999999</v>
      </c>
      <c r="D7" s="8">
        <v>349.12</v>
      </c>
      <c r="E7" s="8">
        <v>321.04000000000002</v>
      </c>
      <c r="F7" s="8">
        <v>126.035</v>
      </c>
    </row>
    <row r="8" spans="1:6" x14ac:dyDescent="0.2">
      <c r="B8" t="s">
        <v>6206</v>
      </c>
      <c r="C8" s="8">
        <v>307.12</v>
      </c>
      <c r="D8" s="8">
        <v>681.07499999999993</v>
      </c>
      <c r="E8" s="8">
        <v>533.70499999999993</v>
      </c>
      <c r="F8" s="8">
        <v>158.85</v>
      </c>
    </row>
    <row r="9" spans="1:6" x14ac:dyDescent="0.2">
      <c r="B9" t="s">
        <v>6207</v>
      </c>
      <c r="C9" s="8">
        <v>53.664999999999992</v>
      </c>
      <c r="D9" s="8">
        <v>83.025000000000006</v>
      </c>
      <c r="E9" s="8">
        <v>193.83499999999998</v>
      </c>
      <c r="F9" s="8">
        <v>68.039999999999992</v>
      </c>
    </row>
    <row r="10" spans="1:6" x14ac:dyDescent="0.2">
      <c r="B10" t="s">
        <v>6208</v>
      </c>
      <c r="C10" s="8">
        <v>163.01999999999998</v>
      </c>
      <c r="D10" s="8">
        <v>678.3599999999999</v>
      </c>
      <c r="E10" s="8">
        <v>171.04500000000002</v>
      </c>
      <c r="F10" s="8">
        <v>372.255</v>
      </c>
    </row>
    <row r="11" spans="1:6" x14ac:dyDescent="0.2">
      <c r="B11" t="s">
        <v>6209</v>
      </c>
      <c r="C11" s="8">
        <v>345.02</v>
      </c>
      <c r="D11" s="8">
        <v>273.86999999999995</v>
      </c>
      <c r="E11" s="8">
        <v>184.12999999999997</v>
      </c>
      <c r="F11" s="8">
        <v>201.11499999999998</v>
      </c>
    </row>
    <row r="12" spans="1:6" x14ac:dyDescent="0.2">
      <c r="B12" t="s">
        <v>6210</v>
      </c>
      <c r="C12" s="8">
        <v>334.89</v>
      </c>
      <c r="D12" s="8">
        <v>70.95</v>
      </c>
      <c r="E12" s="8">
        <v>134.23000000000002</v>
      </c>
      <c r="F12" s="8">
        <v>166.27499999999998</v>
      </c>
    </row>
    <row r="13" spans="1:6" x14ac:dyDescent="0.2">
      <c r="B13" t="s">
        <v>6211</v>
      </c>
      <c r="C13" s="8">
        <v>178.70999999999998</v>
      </c>
      <c r="D13" s="8">
        <v>166.1</v>
      </c>
      <c r="E13" s="8">
        <v>439.30999999999995</v>
      </c>
      <c r="F13" s="8">
        <v>492.9</v>
      </c>
    </row>
    <row r="14" spans="1:6" x14ac:dyDescent="0.2">
      <c r="B14" t="s">
        <v>6212</v>
      </c>
      <c r="C14" s="8">
        <v>301.98500000000001</v>
      </c>
      <c r="D14" s="8">
        <v>153.76499999999999</v>
      </c>
      <c r="E14" s="8">
        <v>215.55499999999998</v>
      </c>
      <c r="F14" s="8">
        <v>213.66499999999999</v>
      </c>
    </row>
    <row r="15" spans="1:6" x14ac:dyDescent="0.2">
      <c r="B15" t="s">
        <v>6213</v>
      </c>
      <c r="C15" s="8">
        <v>312.83499999999998</v>
      </c>
      <c r="D15" s="8">
        <v>63.249999999999993</v>
      </c>
      <c r="E15" s="8">
        <v>350.89500000000004</v>
      </c>
      <c r="F15" s="8">
        <v>96.405000000000001</v>
      </c>
    </row>
    <row r="16" spans="1:6" x14ac:dyDescent="0.2">
      <c r="B16" t="s">
        <v>6214</v>
      </c>
      <c r="C16" s="8">
        <v>265.62</v>
      </c>
      <c r="D16" s="8">
        <v>526.51499999999987</v>
      </c>
      <c r="E16" s="8">
        <v>187.06</v>
      </c>
      <c r="F16" s="8">
        <v>210.58999999999997</v>
      </c>
    </row>
    <row r="17" spans="1:6" x14ac:dyDescent="0.2">
      <c r="A17" t="s">
        <v>6200</v>
      </c>
      <c r="B17" t="s">
        <v>6203</v>
      </c>
      <c r="C17" s="8">
        <v>47.25</v>
      </c>
      <c r="D17" s="8">
        <v>65.805000000000007</v>
      </c>
      <c r="E17" s="8">
        <v>274.67500000000001</v>
      </c>
      <c r="F17" s="8">
        <v>179.22</v>
      </c>
    </row>
    <row r="18" spans="1:6" x14ac:dyDescent="0.2">
      <c r="B18" t="s">
        <v>6204</v>
      </c>
      <c r="C18" s="8">
        <v>745.44999999999993</v>
      </c>
      <c r="D18" s="8">
        <v>428.88499999999999</v>
      </c>
      <c r="E18" s="8">
        <v>194.17499999999998</v>
      </c>
      <c r="F18" s="8">
        <v>429.82999999999993</v>
      </c>
    </row>
    <row r="19" spans="1:6" x14ac:dyDescent="0.2">
      <c r="B19" t="s">
        <v>6205</v>
      </c>
      <c r="C19" s="8">
        <v>130.47</v>
      </c>
      <c r="D19" s="8">
        <v>271.48500000000001</v>
      </c>
      <c r="E19" s="8">
        <v>281.20499999999998</v>
      </c>
      <c r="F19" s="8">
        <v>231.63000000000002</v>
      </c>
    </row>
    <row r="20" spans="1:6" x14ac:dyDescent="0.2">
      <c r="B20" t="s">
        <v>6206</v>
      </c>
      <c r="C20" s="8">
        <v>27</v>
      </c>
      <c r="D20" s="8">
        <v>347.26</v>
      </c>
      <c r="E20" s="8">
        <v>147.51</v>
      </c>
      <c r="F20" s="8">
        <v>240.04</v>
      </c>
    </row>
    <row r="21" spans="1:6" x14ac:dyDescent="0.2">
      <c r="B21" t="s">
        <v>6207</v>
      </c>
      <c r="C21" s="8">
        <v>255.11499999999995</v>
      </c>
      <c r="D21" s="8">
        <v>541.73</v>
      </c>
      <c r="E21" s="8">
        <v>83.43</v>
      </c>
      <c r="F21" s="8">
        <v>59.079999999999991</v>
      </c>
    </row>
    <row r="22" spans="1:6" x14ac:dyDescent="0.2">
      <c r="B22" t="s">
        <v>6208</v>
      </c>
      <c r="C22" s="8">
        <v>584.78999999999985</v>
      </c>
      <c r="D22" s="8">
        <v>357.42999999999995</v>
      </c>
      <c r="E22" s="8">
        <v>355.34</v>
      </c>
      <c r="F22" s="8">
        <v>140.88</v>
      </c>
    </row>
    <row r="23" spans="1:6" x14ac:dyDescent="0.2">
      <c r="B23" t="s">
        <v>6209</v>
      </c>
      <c r="C23" s="8">
        <v>430.62</v>
      </c>
      <c r="D23" s="8">
        <v>227.42500000000001</v>
      </c>
      <c r="E23" s="8">
        <v>236.315</v>
      </c>
      <c r="F23" s="8">
        <v>414.58499999999992</v>
      </c>
    </row>
    <row r="24" spans="1:6" x14ac:dyDescent="0.2">
      <c r="B24" t="s">
        <v>6210</v>
      </c>
      <c r="C24" s="8">
        <v>22.5</v>
      </c>
      <c r="D24" s="8">
        <v>77.72</v>
      </c>
      <c r="E24" s="8">
        <v>60.5</v>
      </c>
      <c r="F24" s="8">
        <v>139.67999999999998</v>
      </c>
    </row>
    <row r="25" spans="1:6" x14ac:dyDescent="0.2">
      <c r="B25" t="s">
        <v>6211</v>
      </c>
      <c r="C25" s="8">
        <v>126.14999999999999</v>
      </c>
      <c r="D25" s="8">
        <v>195.11</v>
      </c>
      <c r="E25" s="8">
        <v>89.13</v>
      </c>
      <c r="F25" s="8">
        <v>302.65999999999997</v>
      </c>
    </row>
    <row r="26" spans="1:6" x14ac:dyDescent="0.2">
      <c r="B26" t="s">
        <v>6212</v>
      </c>
      <c r="C26" s="8">
        <v>376.03</v>
      </c>
      <c r="D26" s="8">
        <v>523.24</v>
      </c>
      <c r="E26" s="8">
        <v>440.96499999999997</v>
      </c>
      <c r="F26" s="8">
        <v>174.46999999999997</v>
      </c>
    </row>
    <row r="27" spans="1:6" x14ac:dyDescent="0.2">
      <c r="B27" t="s">
        <v>6213</v>
      </c>
      <c r="C27" s="8">
        <v>515.17999999999995</v>
      </c>
      <c r="D27" s="8">
        <v>142.56</v>
      </c>
      <c r="E27" s="8">
        <v>347.03999999999996</v>
      </c>
      <c r="F27" s="8">
        <v>104.08499999999999</v>
      </c>
    </row>
    <row r="28" spans="1:6" x14ac:dyDescent="0.2">
      <c r="B28" t="s">
        <v>6214</v>
      </c>
      <c r="C28" s="8">
        <v>95.859999999999985</v>
      </c>
      <c r="D28" s="8">
        <v>484.76</v>
      </c>
      <c r="E28" s="8">
        <v>94.17</v>
      </c>
      <c r="F28" s="8">
        <v>77.10499999999999</v>
      </c>
    </row>
    <row r="29" spans="1:6" x14ac:dyDescent="0.2">
      <c r="A29" t="s">
        <v>6201</v>
      </c>
      <c r="B29" t="s">
        <v>6203</v>
      </c>
      <c r="C29" s="8">
        <v>258.34500000000003</v>
      </c>
      <c r="D29" s="8">
        <v>139.625</v>
      </c>
      <c r="E29" s="8">
        <v>279.52000000000004</v>
      </c>
      <c r="F29" s="8">
        <v>160.19499999999999</v>
      </c>
    </row>
    <row r="30" spans="1:6" x14ac:dyDescent="0.2">
      <c r="B30" t="s">
        <v>6204</v>
      </c>
      <c r="C30" s="8">
        <v>342.2</v>
      </c>
      <c r="D30" s="8">
        <v>284.24999999999994</v>
      </c>
      <c r="E30" s="8">
        <v>251.83</v>
      </c>
      <c r="F30" s="8">
        <v>80.550000000000011</v>
      </c>
    </row>
    <row r="31" spans="1:6" x14ac:dyDescent="0.2">
      <c r="B31" t="s">
        <v>6205</v>
      </c>
      <c r="C31" s="8">
        <v>418.30499999999989</v>
      </c>
      <c r="D31" s="8">
        <v>468.125</v>
      </c>
      <c r="E31" s="8">
        <v>405.05500000000006</v>
      </c>
      <c r="F31" s="8">
        <v>253.15499999999997</v>
      </c>
    </row>
    <row r="32" spans="1:6" x14ac:dyDescent="0.2">
      <c r="B32" t="s">
        <v>6206</v>
      </c>
      <c r="C32" s="8">
        <v>102.32999999999998</v>
      </c>
      <c r="D32" s="8">
        <v>242.14000000000001</v>
      </c>
      <c r="E32" s="8">
        <v>554.875</v>
      </c>
      <c r="F32" s="8">
        <v>106.23999999999998</v>
      </c>
    </row>
    <row r="33" spans="1:6" x14ac:dyDescent="0.2">
      <c r="B33" t="s">
        <v>6207</v>
      </c>
      <c r="C33" s="8">
        <v>234.71999999999997</v>
      </c>
      <c r="D33" s="8">
        <v>133.08000000000001</v>
      </c>
      <c r="E33" s="8">
        <v>267.2</v>
      </c>
      <c r="F33" s="8">
        <v>272.68999999999994</v>
      </c>
    </row>
    <row r="34" spans="1:6" x14ac:dyDescent="0.2">
      <c r="B34" t="s">
        <v>6208</v>
      </c>
      <c r="C34" s="8">
        <v>430.39</v>
      </c>
      <c r="D34" s="8">
        <v>136.20500000000001</v>
      </c>
      <c r="E34" s="8">
        <v>209.6</v>
      </c>
      <c r="F34" s="8">
        <v>88.334999999999994</v>
      </c>
    </row>
    <row r="35" spans="1:6" x14ac:dyDescent="0.2">
      <c r="B35" t="s">
        <v>6209</v>
      </c>
      <c r="C35" s="8">
        <v>109.005</v>
      </c>
      <c r="D35" s="8">
        <v>393.57499999999999</v>
      </c>
      <c r="E35" s="8">
        <v>61.034999999999997</v>
      </c>
      <c r="F35" s="8">
        <v>199.48999999999998</v>
      </c>
    </row>
    <row r="36" spans="1:6" x14ac:dyDescent="0.2">
      <c r="B36" t="s">
        <v>6210</v>
      </c>
      <c r="C36" s="8">
        <v>287.52499999999998</v>
      </c>
      <c r="D36" s="8">
        <v>288.67</v>
      </c>
      <c r="E36" s="8">
        <v>125.58</v>
      </c>
      <c r="F36" s="8">
        <v>374.13499999999999</v>
      </c>
    </row>
    <row r="37" spans="1:6" x14ac:dyDescent="0.2">
      <c r="B37" t="s">
        <v>6211</v>
      </c>
      <c r="C37" s="8">
        <v>840.92999999999984</v>
      </c>
      <c r="D37" s="8">
        <v>409.875</v>
      </c>
      <c r="E37" s="8">
        <v>171.32999999999998</v>
      </c>
      <c r="F37" s="8">
        <v>221.43999999999997</v>
      </c>
    </row>
    <row r="38" spans="1:6" x14ac:dyDescent="0.2">
      <c r="B38" t="s">
        <v>6212</v>
      </c>
      <c r="C38" s="8">
        <v>299.07</v>
      </c>
      <c r="D38" s="8">
        <v>260.32499999999999</v>
      </c>
      <c r="E38" s="8">
        <v>584.64</v>
      </c>
      <c r="F38" s="8">
        <v>256.36500000000001</v>
      </c>
    </row>
    <row r="39" spans="1:6" x14ac:dyDescent="0.2">
      <c r="B39" t="s">
        <v>6213</v>
      </c>
      <c r="C39" s="8">
        <v>323.32499999999999</v>
      </c>
      <c r="D39" s="8">
        <v>565.57000000000005</v>
      </c>
      <c r="E39" s="8">
        <v>537.80999999999995</v>
      </c>
      <c r="F39" s="8">
        <v>189.47499999999999</v>
      </c>
    </row>
    <row r="40" spans="1:6" x14ac:dyDescent="0.2">
      <c r="B40" t="s">
        <v>6214</v>
      </c>
      <c r="C40" s="8">
        <v>399.48499999999996</v>
      </c>
      <c r="D40" s="8">
        <v>148.19999999999999</v>
      </c>
      <c r="E40" s="8">
        <v>388.21999999999997</v>
      </c>
      <c r="F40" s="8">
        <v>212.07499999999999</v>
      </c>
    </row>
    <row r="41" spans="1:6" x14ac:dyDescent="0.2">
      <c r="A41" t="s">
        <v>6202</v>
      </c>
      <c r="B41" t="s">
        <v>6203</v>
      </c>
      <c r="C41" s="8">
        <v>112.69499999999999</v>
      </c>
      <c r="D41" s="8">
        <v>166.32</v>
      </c>
      <c r="E41" s="8">
        <v>843.71499999999992</v>
      </c>
      <c r="F41" s="8">
        <v>146.685</v>
      </c>
    </row>
    <row r="42" spans="1:6" x14ac:dyDescent="0.2">
      <c r="B42" t="s">
        <v>6204</v>
      </c>
      <c r="C42" s="8">
        <v>114.87999999999998</v>
      </c>
      <c r="D42" s="8">
        <v>133.815</v>
      </c>
      <c r="E42" s="8">
        <v>91.175000000000011</v>
      </c>
      <c r="F42" s="8">
        <v>53.759999999999991</v>
      </c>
    </row>
    <row r="43" spans="1:6" x14ac:dyDescent="0.2">
      <c r="B43" t="s">
        <v>6205</v>
      </c>
      <c r="C43" s="8">
        <v>277.76</v>
      </c>
      <c r="D43" s="8">
        <v>175.41</v>
      </c>
      <c r="E43" s="8">
        <v>462.50999999999993</v>
      </c>
      <c r="F43" s="8">
        <v>399.52499999999998</v>
      </c>
    </row>
    <row r="44" spans="1:6" x14ac:dyDescent="0.2">
      <c r="B44" t="s">
        <v>6206</v>
      </c>
      <c r="C44" s="8">
        <v>197.89499999999998</v>
      </c>
      <c r="D44" s="8">
        <v>289.755</v>
      </c>
      <c r="E44" s="8">
        <v>88.545000000000002</v>
      </c>
      <c r="F44" s="8">
        <v>200.25499999999997</v>
      </c>
    </row>
    <row r="45" spans="1:6" x14ac:dyDescent="0.2">
      <c r="B45" t="s">
        <v>6207</v>
      </c>
      <c r="C45" s="8">
        <v>193.11499999999998</v>
      </c>
      <c r="D45" s="8">
        <v>212.49499999999998</v>
      </c>
      <c r="E45" s="8">
        <v>292.29000000000002</v>
      </c>
      <c r="F45" s="8">
        <v>304.46999999999997</v>
      </c>
    </row>
    <row r="46" spans="1:6" x14ac:dyDescent="0.2">
      <c r="B46" t="s">
        <v>6208</v>
      </c>
      <c r="C46" s="8">
        <v>179.79</v>
      </c>
      <c r="D46" s="8">
        <v>426.2</v>
      </c>
      <c r="E46" s="8">
        <v>170.08999999999997</v>
      </c>
      <c r="F46" s="8">
        <v>379.31</v>
      </c>
    </row>
    <row r="47" spans="1:6" x14ac:dyDescent="0.2">
      <c r="B47" t="s">
        <v>6209</v>
      </c>
      <c r="C47" s="8">
        <v>247.28999999999996</v>
      </c>
      <c r="D47" s="8">
        <v>246.685</v>
      </c>
      <c r="E47" s="8">
        <v>271.05499999999995</v>
      </c>
      <c r="F47" s="8">
        <v>141.69999999999999</v>
      </c>
    </row>
    <row r="48" spans="1:6" x14ac:dyDescent="0.2">
      <c r="B48" t="s">
        <v>6210</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26C3-3AFB-4F4D-9B2B-DB76BA922EDF}">
  <dimension ref="A11:B15"/>
  <sheetViews>
    <sheetView workbookViewId="0">
      <selection activeCell="P27" sqref="P27"/>
    </sheetView>
  </sheetViews>
  <sheetFormatPr baseColWidth="10" defaultRowHeight="15" x14ac:dyDescent="0.2"/>
  <cols>
    <col min="1" max="1" width="13.5" bestFit="1" customWidth="1"/>
    <col min="2" max="2" width="11.1640625" bestFit="1" customWidth="1"/>
  </cols>
  <sheetData>
    <row r="11" spans="1:2" x14ac:dyDescent="0.2">
      <c r="A11" s="6" t="s">
        <v>7</v>
      </c>
      <c r="B11" t="s">
        <v>6221</v>
      </c>
    </row>
    <row r="12" spans="1:2" x14ac:dyDescent="0.2">
      <c r="A12" s="7" t="s">
        <v>28</v>
      </c>
      <c r="B12" s="10">
        <v>2798.5050000000001</v>
      </c>
    </row>
    <row r="13" spans="1:2" x14ac:dyDescent="0.2">
      <c r="A13" s="7" t="s">
        <v>318</v>
      </c>
      <c r="B13" s="10">
        <v>6696.8649999999989</v>
      </c>
    </row>
    <row r="14" spans="1:2" x14ac:dyDescent="0.2">
      <c r="A14" s="7" t="s">
        <v>19</v>
      </c>
      <c r="B14" s="10">
        <v>35638.88499999998</v>
      </c>
    </row>
    <row r="15" spans="1:2" x14ac:dyDescent="0.2">
      <c r="A15" s="7" t="s">
        <v>6198</v>
      </c>
      <c r="B15" s="10">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8F1CF-689F-1047-B702-ED97D53F734F}">
  <dimension ref="A9:B15"/>
  <sheetViews>
    <sheetView topLeftCell="A3" workbookViewId="0">
      <selection activeCell="M23" sqref="M23"/>
    </sheetView>
  </sheetViews>
  <sheetFormatPr baseColWidth="10" defaultRowHeight="15" x14ac:dyDescent="0.2"/>
  <cols>
    <col min="1" max="1" width="14.33203125" bestFit="1" customWidth="1"/>
    <col min="2" max="2" width="10.5" bestFit="1" customWidth="1"/>
  </cols>
  <sheetData>
    <row r="9" spans="1:2" x14ac:dyDescent="0.2">
      <c r="A9" s="6" t="s">
        <v>6223</v>
      </c>
      <c r="B9" t="s">
        <v>6221</v>
      </c>
    </row>
    <row r="10" spans="1:2" x14ac:dyDescent="0.2">
      <c r="A10" s="7" t="s">
        <v>3753</v>
      </c>
      <c r="B10" s="10">
        <v>278.01</v>
      </c>
    </row>
    <row r="11" spans="1:2" x14ac:dyDescent="0.2">
      <c r="A11" s="7" t="s">
        <v>1598</v>
      </c>
      <c r="B11" s="10">
        <v>281.67499999999995</v>
      </c>
    </row>
    <row r="12" spans="1:2" x14ac:dyDescent="0.2">
      <c r="A12" s="7" t="s">
        <v>2587</v>
      </c>
      <c r="B12" s="10">
        <v>289.11</v>
      </c>
    </row>
    <row r="13" spans="1:2" x14ac:dyDescent="0.2">
      <c r="A13" s="7" t="s">
        <v>5765</v>
      </c>
      <c r="B13" s="10">
        <v>307.04499999999996</v>
      </c>
    </row>
    <row r="14" spans="1:2" x14ac:dyDescent="0.2">
      <c r="A14" s="7" t="s">
        <v>5114</v>
      </c>
      <c r="B14" s="10">
        <v>317.06999999999994</v>
      </c>
    </row>
    <row r="15" spans="1:2" x14ac:dyDescent="0.2">
      <c r="A15" s="7" t="s">
        <v>6198</v>
      </c>
      <c r="B15" s="10">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88843-1584-D243-AC57-21339B224C2B}">
  <dimension ref="B1:T5"/>
  <sheetViews>
    <sheetView showGridLines="0" tabSelected="1" zoomScale="110" zoomScaleNormal="110" workbookViewId="0">
      <selection activeCell="E43" sqref="E43"/>
    </sheetView>
  </sheetViews>
  <sheetFormatPr baseColWidth="10" defaultRowHeight="15" x14ac:dyDescent="0.2"/>
  <cols>
    <col min="1" max="1" width="1.83203125" customWidth="1"/>
  </cols>
  <sheetData>
    <row r="1" spans="2:20" ht="5" customHeight="1" x14ac:dyDescent="0.2"/>
    <row r="2" spans="2:20" ht="15" customHeight="1" x14ac:dyDescent="0.2">
      <c r="B2" s="9" t="s">
        <v>6222</v>
      </c>
      <c r="C2" s="9"/>
      <c r="D2" s="9"/>
      <c r="E2" s="9"/>
      <c r="F2" s="9"/>
      <c r="G2" s="9"/>
      <c r="H2" s="9"/>
      <c r="I2" s="9"/>
      <c r="J2" s="9"/>
      <c r="K2" s="9"/>
      <c r="L2" s="9"/>
      <c r="M2" s="9"/>
      <c r="N2" s="9"/>
      <c r="O2" s="9"/>
      <c r="P2" s="9"/>
      <c r="Q2" s="9"/>
      <c r="R2" s="9"/>
      <c r="S2" s="9"/>
      <c r="T2" s="9"/>
    </row>
    <row r="3" spans="2:20" ht="15" customHeight="1" x14ac:dyDescent="0.2">
      <c r="B3" s="9"/>
      <c r="C3" s="9"/>
      <c r="D3" s="9"/>
      <c r="E3" s="9"/>
      <c r="F3" s="9"/>
      <c r="G3" s="9"/>
      <c r="H3" s="9"/>
      <c r="I3" s="9"/>
      <c r="J3" s="9"/>
      <c r="K3" s="9"/>
      <c r="L3" s="9"/>
      <c r="M3" s="9"/>
      <c r="N3" s="9"/>
      <c r="O3" s="9"/>
      <c r="P3" s="9"/>
      <c r="Q3" s="9"/>
      <c r="R3" s="9"/>
      <c r="S3" s="9"/>
      <c r="T3" s="9"/>
    </row>
    <row r="4" spans="2:20" ht="15" customHeight="1" x14ac:dyDescent="0.2">
      <c r="B4" s="9"/>
      <c r="C4" s="9"/>
      <c r="D4" s="9"/>
      <c r="E4" s="9"/>
      <c r="F4" s="9"/>
      <c r="G4" s="9"/>
      <c r="H4" s="9"/>
      <c r="I4" s="9"/>
      <c r="J4" s="9"/>
      <c r="K4" s="9"/>
      <c r="L4" s="9"/>
      <c r="M4" s="9"/>
      <c r="N4" s="9"/>
      <c r="O4" s="9"/>
      <c r="P4" s="9"/>
      <c r="Q4" s="9"/>
      <c r="R4" s="9"/>
      <c r="S4" s="9"/>
      <c r="T4" s="9"/>
    </row>
    <row r="5" spans="2:20" ht="15" customHeight="1" x14ac:dyDescent="0.2">
      <c r="B5" s="9"/>
      <c r="C5" s="9"/>
      <c r="D5" s="9"/>
      <c r="E5" s="9"/>
      <c r="F5" s="9"/>
      <c r="G5" s="9"/>
      <c r="H5" s="9"/>
      <c r="I5" s="9"/>
      <c r="J5" s="9"/>
      <c r="K5" s="9"/>
      <c r="L5" s="9"/>
      <c r="M5" s="9"/>
      <c r="N5" s="9"/>
      <c r="O5" s="9"/>
      <c r="P5" s="9"/>
      <c r="Q5" s="9"/>
      <c r="R5" s="9"/>
      <c r="S5" s="9"/>
      <c r="T5" s="9"/>
    </row>
  </sheetData>
  <mergeCells count="1">
    <mergeCell ref="B2:T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962"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3.6640625" bestFit="1" customWidth="1"/>
    <col min="7" max="7" width="39.5" bestFit="1" customWidth="1"/>
    <col min="8" max="8" width="15.5" bestFit="1" customWidth="1"/>
    <col min="9" max="9" width="12.5" customWidth="1"/>
    <col min="10" max="10" width="11.6640625" customWidth="1"/>
    <col min="11" max="11" width="7.33203125" customWidth="1"/>
    <col min="12" max="12" width="10.6640625" customWidth="1"/>
    <col min="13" max="13" width="9"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"Excelsa",IF(I2="Ara", "Arabica",IF(I2="Lib", "Liberica",""))))</f>
        <v>Robusta</v>
      </c>
      <c r="O2" t="str">
        <f>IF(J2="M", "Medium", IF(J2="L", "Light", IF(J2="D", "Dark","")))</f>
        <v>Medium</v>
      </c>
      <c r="P2" t="str">
        <f>_xlfn.XLOOKUP(Orders[[#This Row],[Customer ID]],customers!$A$2:$A$1001,customers!$I$2:$I$1001,,0)</f>
        <v>Yes</v>
      </c>
    </row>
    <row r="3" spans="1:16" x14ac:dyDescent="0.2">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"Excelsa",IF(I3="Ara", "Arabica",IF(I3="Lib", "Liberica",""))))</f>
        <v>Excelsa</v>
      </c>
      <c r="O3" t="str">
        <f t="shared" ref="O3:O66" si="2">IF(J3="M", "Medium", IF(J3="L", "Light", IF(J3="D", "Dark","")))</f>
        <v>Medium</v>
      </c>
      <c r="P3" t="str">
        <f>_xlfn.XLOOKUP(Orders[[#This Row],[Customer ID]],customers!$A$2:$A$1001,customers!$I$2:$I$1001,,0)</f>
        <v>Yes</v>
      </c>
    </row>
    <row r="4" spans="1:16" x14ac:dyDescent="0.2">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"Excelsa",IF(I67="Ara", "Arabica",IF(I67="Lib", "Liberica",""))))</f>
        <v>Robusta</v>
      </c>
      <c r="O67" t="str">
        <f t="shared" ref="O67:O130" si="5">IF(J67="M", "Medium", IF(J67="L", "Light", IF(J67="D", "Dark","")))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"Excelsa",IF(I131="Ara", "Arabica",IF(I131="Lib", "Liberica",""))))</f>
        <v>Excelsa</v>
      </c>
      <c r="O131" t="str">
        <f t="shared" ref="O131:O194" si="8">IF(J131="M", "Medium", IF(J131="L", "Light", IF(J131="D", "Dark","")))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"Excelsa",IF(I195="Ara", "Arabica",IF(I195="Lib", "Liberica",""))))</f>
        <v>Excelsa</v>
      </c>
      <c r="O195" t="str">
        <f t="shared" ref="O195:O258" si="11">IF(J195="M", "Medium", IF(J195="L", "Light", IF(J195="D", "Dark","")))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"Excelsa",IF(I259="Ara", "Arabica",IF(I259="Lib", "Liberica",""))))</f>
        <v>Excelsa</v>
      </c>
      <c r="O259" t="str">
        <f t="shared" ref="O259:O322" si="14">IF(J259="M", "Medium", IF(J259="L", "Light", IF(J259="D", "Dark","")))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"Excelsa",IF(I323="Ara", "Arabica",IF(I323="Lib", "Liberica",""))))</f>
        <v>Arabica</v>
      </c>
      <c r="O323" t="str">
        <f t="shared" ref="O323:O386" si="17">IF(J323="M", "Medium", IF(J323="L", "Light", IF(J323="D", "Dark","")))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"Excelsa",IF(I387="Ara", "Arabica",IF(I387="Lib", "Liberica",""))))</f>
        <v>Liberica</v>
      </c>
      <c r="O387" t="str">
        <f t="shared" ref="O387:O450" si="20">IF(J387="M", "Medium", IF(J387="L", "Light", IF(J387="D", "Dark","")))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"Excelsa",IF(I451="Ara", "Arabica",IF(I451="Lib", "Liberica",""))))</f>
        <v>Robusta</v>
      </c>
      <c r="O451" t="str">
        <f t="shared" ref="O451:O514" si="23">IF(J451="M", "Medium", IF(J451="L", "Light", IF(J451="D", "Dark","")))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"Excelsa",IF(I515="Ara", "Arabica",IF(I515="Lib", "Liberica",""))))</f>
        <v>Liberica</v>
      </c>
      <c r="O515" t="str">
        <f t="shared" ref="O515:O578" si="26">IF(J515="M", "Medium", IF(J515="L", "Light", IF(J515="D", "Dark","")))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"Excelsa",IF(I579="Ara", "Arabica",IF(I579="Lib", "Liberica",""))))</f>
        <v>Liberica</v>
      </c>
      <c r="O579" t="str">
        <f t="shared" ref="O579:O642" si="29">IF(J579="M", "Medium", IF(J579="L", "Light", IF(J579="D", "Dark","")))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"Excelsa",IF(I643="Ara", "Arabica",IF(I643="Lib", "Liberica",""))))</f>
        <v>Robusta</v>
      </c>
      <c r="O643" t="str">
        <f t="shared" ref="O643:O706" si="32">IF(J643="M", "Medium", IF(J643="L", "Light", IF(J643="D", "Dark","")))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"Excelsa",IF(I707="Ara", "Arabica",IF(I707="Lib", "Liberica",""))))</f>
        <v>Excelsa</v>
      </c>
      <c r="O707" t="str">
        <f t="shared" ref="O707:O770" si="35">IF(J707="M", "Medium", IF(J707="L", "Light", IF(J707="D", "Dark","")))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"Excelsa",IF(I771="Ara", "Arabica",IF(I771="Lib", "Liberica",""))))</f>
        <v>Robusta</v>
      </c>
      <c r="O771" t="str">
        <f t="shared" ref="O771:O834" si="38">IF(J771="M", "Medium", IF(J771="L", "Light", IF(J771="D", "Dark","")))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"Excelsa",IF(I835="Ara", "Arabica",IF(I835="Lib", "Liberica",""))))</f>
        <v>Robusta</v>
      </c>
      <c r="O835" t="str">
        <f t="shared" ref="O835:O898" si="41">IF(J835="M", "Medium", IF(J835="L", "Light", IF(J835="D", "Dark","")))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"Excelsa",IF(I899="Ara", "Arabica",IF(I899="Lib", "Liberica",""))))</f>
        <v>Excelsa</v>
      </c>
      <c r="O899" t="str">
        <f t="shared" ref="O899:O962" si="44">IF(J899="M", "Medium", IF(J899="L", "Light", IF(J899="D", "Dark","")))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"Excelsa",IF(I963="Ara", "Arabica",IF(I963="Lib", "Liberica",""))))</f>
        <v>Arabica</v>
      </c>
      <c r="O963" t="str">
        <f t="shared" ref="O963:O1001" si="47">IF(J963="M", "Medium", IF(J963="L", "Light", IF(J963="D", "Dark","")))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43" sqref="E4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SalesByCountry</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Alvin Jasper Juan</cp:lastModifiedBy>
  <cp:revision/>
  <dcterms:created xsi:type="dcterms:W3CDTF">2022-11-26T09:51:45Z</dcterms:created>
  <dcterms:modified xsi:type="dcterms:W3CDTF">2025-08-12T03:45:13Z</dcterms:modified>
  <cp:category/>
  <cp:contentStatus/>
</cp:coreProperties>
</file>