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5AC77E3-0D0A-40FB-B621-CF30BF72F4D1}" xr6:coauthVersionLast="47" xr6:coauthVersionMax="47" xr10:uidLastSave="{00000000-0000-0000-0000-000000000000}"/>
  <bookViews>
    <workbookView xWindow="-108" yWindow="-108" windowWidth="23256" windowHeight="12456" xr2:uid="{B2872E55-551D-429D-B71D-715B7500A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J11" i="1"/>
  <c r="J10" i="1"/>
  <c r="J9" i="1"/>
  <c r="J8" i="1"/>
  <c r="O6" i="1"/>
  <c r="O5" i="1"/>
  <c r="O4" i="1"/>
  <c r="O3" i="1"/>
  <c r="O2" i="1"/>
  <c r="N6" i="1"/>
  <c r="N5" i="1"/>
  <c r="N4" i="1"/>
  <c r="N3" i="1"/>
  <c r="N2" i="1"/>
  <c r="M6" i="1"/>
  <c r="M5" i="1"/>
  <c r="M4" i="1"/>
  <c r="M3" i="1"/>
  <c r="M2" i="1"/>
  <c r="L6" i="1"/>
  <c r="L5" i="1"/>
  <c r="L4" i="1"/>
  <c r="L3" i="1"/>
  <c r="L2" i="1"/>
  <c r="K6" i="1"/>
  <c r="K5" i="1"/>
  <c r="K4" i="1"/>
  <c r="K3" i="1"/>
  <c r="K2" i="1"/>
  <c r="J6" i="1"/>
  <c r="J5" i="1"/>
  <c r="J4" i="1"/>
  <c r="J3" i="1"/>
  <c r="J2" i="1"/>
  <c r="G11" i="1"/>
  <c r="G10" i="1"/>
  <c r="G9" i="1"/>
  <c r="G8" i="1"/>
  <c r="F11" i="1"/>
  <c r="F10" i="1"/>
  <c r="F9" i="1"/>
  <c r="F8" i="1"/>
  <c r="E11" i="1"/>
  <c r="E10" i="1"/>
  <c r="E9" i="1"/>
  <c r="E8" i="1"/>
  <c r="D11" i="1"/>
  <c r="D10" i="1"/>
  <c r="D9" i="1"/>
  <c r="D8" i="1"/>
  <c r="C11" i="1"/>
  <c r="C10" i="1"/>
  <c r="C9" i="1"/>
  <c r="C8" i="1"/>
  <c r="G12" i="1"/>
  <c r="F12" i="1"/>
  <c r="E12" i="1"/>
  <c r="D12" i="1"/>
  <c r="C12" i="1"/>
  <c r="G6" i="1"/>
  <c r="G5" i="1"/>
  <c r="G4" i="1"/>
  <c r="G3" i="1"/>
  <c r="G2" i="1"/>
  <c r="F6" i="1"/>
  <c r="F5" i="1"/>
  <c r="F4" i="1"/>
  <c r="F3" i="1"/>
  <c r="E6" i="1"/>
  <c r="E5" i="1"/>
  <c r="E4" i="1"/>
  <c r="E3" i="1"/>
  <c r="E2" i="1"/>
  <c r="D6" i="1"/>
  <c r="D5" i="1"/>
  <c r="D4" i="1"/>
  <c r="D3" i="1"/>
  <c r="C6" i="1"/>
  <c r="C5" i="1"/>
  <c r="C4" i="1"/>
  <c r="C3" i="1"/>
  <c r="C2" i="1"/>
  <c r="D2" i="1"/>
  <c r="F2" i="1"/>
  <c r="B11" i="1"/>
  <c r="B10" i="1"/>
  <c r="B9" i="1"/>
  <c r="B8" i="1"/>
  <c r="B12" i="1"/>
  <c r="B6" i="1"/>
  <c r="B5" i="1"/>
  <c r="B4" i="1"/>
  <c r="B3" i="1"/>
  <c r="B2" i="1"/>
  <c r="J12" i="1" l="1"/>
</calcChain>
</file>

<file path=xl/sharedStrings.xml><?xml version="1.0" encoding="utf-8"?>
<sst xmlns="http://schemas.openxmlformats.org/spreadsheetml/2006/main" count="39" uniqueCount="24">
  <si>
    <t>Cap</t>
  </si>
  <si>
    <t>RSKD</t>
  </si>
  <si>
    <t>RSPB</t>
  </si>
  <si>
    <t>RSUD Beriman</t>
  </si>
  <si>
    <t>RS Siloam</t>
  </si>
  <si>
    <t>RS Hardjanto</t>
  </si>
  <si>
    <t>RS Bhayangkara</t>
  </si>
  <si>
    <t>-50%</t>
  </si>
  <si>
    <t>0%</t>
  </si>
  <si>
    <t>+50%</t>
  </si>
  <si>
    <t>Dr. Kanujoso Djatiwibowo</t>
  </si>
  <si>
    <t>Pertamina Balikpapan</t>
  </si>
  <si>
    <t>Beriman Balikpapan</t>
  </si>
  <si>
    <t>Siloam Balikpapan</t>
  </si>
  <si>
    <t>Dr. R. Hardjanto</t>
  </si>
  <si>
    <t>Bhayangkara Balikpapan</t>
  </si>
  <si>
    <t>-40%</t>
  </si>
  <si>
    <t>-30%</t>
  </si>
  <si>
    <t>-20%</t>
  </si>
  <si>
    <t>-10%</t>
  </si>
  <si>
    <t>+10%</t>
  </si>
  <si>
    <t>+20%</t>
  </si>
  <si>
    <t>+30%</t>
  </si>
  <si>
    <t>+40%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</si>
</sst>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r>
              <a:rPr lang="en-US"/>
              <a:t>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Dr. Kanujoso Djatiwibowo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Sheet1!$A$27:$A$37</c:f>
              <c:strCache>
                <c:ptCount val="11"/>
                <c:pt idx="0">
                  <c:v>-50%</c:v>
                </c:pt>
                <c:pt idx="1">
                  <c:v>-40%</c:v>
                </c:pt>
                <c:pt idx="2">
                  <c:v>-30%</c:v>
                </c:pt>
                <c:pt idx="3">
                  <c:v>-20%</c:v>
                </c:pt>
                <c:pt idx="4">
                  <c:v>-10%</c:v>
                </c:pt>
                <c:pt idx="5">
                  <c:v>0%</c:v>
                </c:pt>
                <c:pt idx="6">
                  <c:v>+10%</c:v>
                </c:pt>
                <c:pt idx="7">
                  <c:v>+20%</c:v>
                </c:pt>
                <c:pt idx="8">
                  <c:v>+30%</c:v>
                </c:pt>
                <c:pt idx="9">
                  <c:v>+40%</c:v>
                </c:pt>
                <c:pt idx="10">
                  <c:v>+50%</c:v>
                </c:pt>
              </c:strCache>
            </c:strRef>
          </c:cat>
          <c:val>
            <c:numRef>
              <c:f>Sheet1!$B$15:$B$25</c:f>
              <c:numCache>
                <c:formatCode>General</c:formatCode>
                <c:ptCount val="11"/>
                <c:pt idx="0">
                  <c:v>571</c:v>
                </c:pt>
                <c:pt idx="1">
                  <c:v>493</c:v>
                </c:pt>
                <c:pt idx="2">
                  <c:v>415</c:v>
                </c:pt>
                <c:pt idx="3">
                  <c:v>368</c:v>
                </c:pt>
                <c:pt idx="4">
                  <c:v>305</c:v>
                </c:pt>
                <c:pt idx="5">
                  <c:v>247</c:v>
                </c:pt>
                <c:pt idx="6">
                  <c:v>194</c:v>
                </c:pt>
                <c:pt idx="7">
                  <c:v>145</c:v>
                </c:pt>
                <c:pt idx="8">
                  <c:v>119</c:v>
                </c:pt>
                <c:pt idx="9">
                  <c:v>86</c:v>
                </c:pt>
                <c:pt idx="10">
                  <c:v>53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08A-4E5C-A35B-F081FDB0B85A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Pertamina Balikpapan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Sheet1!$A$27:$A$37</c:f>
              <c:strCache>
                <c:ptCount val="11"/>
                <c:pt idx="0">
                  <c:v>-50%</c:v>
                </c:pt>
                <c:pt idx="1">
                  <c:v>-40%</c:v>
                </c:pt>
                <c:pt idx="2">
                  <c:v>-30%</c:v>
                </c:pt>
                <c:pt idx="3">
                  <c:v>-20%</c:v>
                </c:pt>
                <c:pt idx="4">
                  <c:v>-10%</c:v>
                </c:pt>
                <c:pt idx="5">
                  <c:v>0%</c:v>
                </c:pt>
                <c:pt idx="6">
                  <c:v>+10%</c:v>
                </c:pt>
                <c:pt idx="7">
                  <c:v>+20%</c:v>
                </c:pt>
                <c:pt idx="8">
                  <c:v>+30%</c:v>
                </c:pt>
                <c:pt idx="9">
                  <c:v>+40%</c:v>
                </c:pt>
                <c:pt idx="10">
                  <c:v>+50%</c:v>
                </c:pt>
              </c:strCache>
            </c:strRef>
          </c:cat>
          <c:val>
            <c:numRef>
              <c:f>Sheet1!$C$15:$C$25</c:f>
              <c:numCache>
                <c:formatCode>General</c:formatCode>
                <c:ptCount val="11"/>
                <c:pt idx="0">
                  <c:v>252</c:v>
                </c:pt>
                <c:pt idx="1">
                  <c:v>168</c:v>
                </c:pt>
                <c:pt idx="2">
                  <c:v>118</c:v>
                </c:pt>
                <c:pt idx="3">
                  <c:v>71</c:v>
                </c:pt>
                <c:pt idx="4">
                  <c:v>49</c:v>
                </c:pt>
                <c:pt idx="5">
                  <c:v>24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08A-4E5C-A35B-F081FDB0B85A}"/>
            </c:ext>
          </c:extLst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Beriman Balikpapan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Sheet1!$A$27:$A$37</c:f>
              <c:strCache>
                <c:ptCount val="11"/>
                <c:pt idx="0">
                  <c:v>-50%</c:v>
                </c:pt>
                <c:pt idx="1">
                  <c:v>-40%</c:v>
                </c:pt>
                <c:pt idx="2">
                  <c:v>-30%</c:v>
                </c:pt>
                <c:pt idx="3">
                  <c:v>-20%</c:v>
                </c:pt>
                <c:pt idx="4">
                  <c:v>-10%</c:v>
                </c:pt>
                <c:pt idx="5">
                  <c:v>0%</c:v>
                </c:pt>
                <c:pt idx="6">
                  <c:v>+10%</c:v>
                </c:pt>
                <c:pt idx="7">
                  <c:v>+20%</c:v>
                </c:pt>
                <c:pt idx="8">
                  <c:v>+30%</c:v>
                </c:pt>
                <c:pt idx="9">
                  <c:v>+40%</c:v>
                </c:pt>
                <c:pt idx="10">
                  <c:v>+50%</c:v>
                </c:pt>
              </c:strCache>
            </c:strRef>
          </c:cat>
          <c:val>
            <c:numRef>
              <c:f>Sheet1!$D$15:$D$25</c:f>
              <c:numCache>
                <c:formatCode>General</c:formatCode>
                <c:ptCount val="11"/>
                <c:pt idx="0">
                  <c:v>57</c:v>
                </c:pt>
                <c:pt idx="1">
                  <c:v>37</c:v>
                </c:pt>
                <c:pt idx="2">
                  <c:v>21</c:v>
                </c:pt>
                <c:pt idx="3">
                  <c:v>9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108A-4E5C-A35B-F081FDB0B85A}"/>
            </c:ext>
          </c:extLst>
        </c:ser>
        <c:ser>
          <c:idx val="3"/>
          <c:order val="3"/>
          <c:tx>
            <c:strRef>
              <c:f>Sheet1!$E$14</c:f>
              <c:strCache>
                <c:ptCount val="1"/>
                <c:pt idx="0">
                  <c:v>Siloam Balikpapan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Sheet1!$A$27:$A$37</c:f>
              <c:strCache>
                <c:ptCount val="11"/>
                <c:pt idx="0">
                  <c:v>-50%</c:v>
                </c:pt>
                <c:pt idx="1">
                  <c:v>-40%</c:v>
                </c:pt>
                <c:pt idx="2">
                  <c:v>-30%</c:v>
                </c:pt>
                <c:pt idx="3">
                  <c:v>-20%</c:v>
                </c:pt>
                <c:pt idx="4">
                  <c:v>-10%</c:v>
                </c:pt>
                <c:pt idx="5">
                  <c:v>0%</c:v>
                </c:pt>
                <c:pt idx="6">
                  <c:v>+10%</c:v>
                </c:pt>
                <c:pt idx="7">
                  <c:v>+20%</c:v>
                </c:pt>
                <c:pt idx="8">
                  <c:v>+30%</c:v>
                </c:pt>
                <c:pt idx="9">
                  <c:v>+40%</c:v>
                </c:pt>
                <c:pt idx="10">
                  <c:v>+50%</c:v>
                </c:pt>
              </c:strCache>
            </c:strRef>
          </c:cat>
          <c:val>
            <c:numRef>
              <c:f>Sheet1!$E$15:$E$25</c:f>
              <c:numCache>
                <c:formatCode>General</c:formatCode>
                <c:ptCount val="1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108A-4E5C-A35B-F081FDB0B85A}"/>
            </c:ext>
          </c:extLst>
        </c:ser>
        <c:ser>
          <c:idx val="4"/>
          <c:order val="4"/>
          <c:tx>
            <c:strRef>
              <c:f>Sheet1!$F$14</c:f>
              <c:strCache>
                <c:ptCount val="1"/>
                <c:pt idx="0">
                  <c:v>Dr. R. Hardjanto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Sheet1!$A$27:$A$37</c:f>
              <c:strCache>
                <c:ptCount val="11"/>
                <c:pt idx="0">
                  <c:v>-50%</c:v>
                </c:pt>
                <c:pt idx="1">
                  <c:v>-40%</c:v>
                </c:pt>
                <c:pt idx="2">
                  <c:v>-30%</c:v>
                </c:pt>
                <c:pt idx="3">
                  <c:v>-20%</c:v>
                </c:pt>
                <c:pt idx="4">
                  <c:v>-10%</c:v>
                </c:pt>
                <c:pt idx="5">
                  <c:v>0%</c:v>
                </c:pt>
                <c:pt idx="6">
                  <c:v>+10%</c:v>
                </c:pt>
                <c:pt idx="7">
                  <c:v>+20%</c:v>
                </c:pt>
                <c:pt idx="8">
                  <c:v>+30%</c:v>
                </c:pt>
                <c:pt idx="9">
                  <c:v>+40%</c:v>
                </c:pt>
                <c:pt idx="10">
                  <c:v>+50%</c:v>
                </c:pt>
              </c:strCache>
            </c:strRef>
          </c:cat>
          <c:val>
            <c:numRef>
              <c:f>Sheet1!$F$15:$F$25</c:f>
              <c:numCache>
                <c:formatCode>General</c:formatCode>
                <c:ptCount val="11"/>
                <c:pt idx="0">
                  <c:v>123</c:v>
                </c:pt>
                <c:pt idx="1">
                  <c:v>88</c:v>
                </c:pt>
                <c:pt idx="2">
                  <c:v>55</c:v>
                </c:pt>
                <c:pt idx="3">
                  <c:v>25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108A-4E5C-A35B-F081FDB0B85A}"/>
            </c:ext>
          </c:extLst>
        </c:ser>
        <c:ser>
          <c:idx val="5"/>
          <c:order val="5"/>
          <c:tx>
            <c:strRef>
              <c:f>Sheet1!$G$14</c:f>
              <c:strCache>
                <c:ptCount val="1"/>
                <c:pt idx="0">
                  <c:v>Bhayangkara Balikpapan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Sheet1!$A$27:$A$37</c:f>
              <c:strCache>
                <c:ptCount val="11"/>
                <c:pt idx="0">
                  <c:v>-50%</c:v>
                </c:pt>
                <c:pt idx="1">
                  <c:v>-40%</c:v>
                </c:pt>
                <c:pt idx="2">
                  <c:v>-30%</c:v>
                </c:pt>
                <c:pt idx="3">
                  <c:v>-20%</c:v>
                </c:pt>
                <c:pt idx="4">
                  <c:v>-10%</c:v>
                </c:pt>
                <c:pt idx="5">
                  <c:v>0%</c:v>
                </c:pt>
                <c:pt idx="6">
                  <c:v>+10%</c:v>
                </c:pt>
                <c:pt idx="7">
                  <c:v>+20%</c:v>
                </c:pt>
                <c:pt idx="8">
                  <c:v>+30%</c:v>
                </c:pt>
                <c:pt idx="9">
                  <c:v>+40%</c:v>
                </c:pt>
                <c:pt idx="10">
                  <c:v>+50%</c:v>
                </c:pt>
              </c:strCache>
            </c:strRef>
          </c:cat>
          <c:val>
            <c:numRef>
              <c:f>Sheet1!$G$15:$G$25</c:f>
              <c:numCache>
                <c:formatCode>General</c:formatCode>
                <c:ptCount val="11"/>
                <c:pt idx="0">
                  <c:v>246</c:v>
                </c:pt>
                <c:pt idx="1">
                  <c:v>212</c:v>
                </c:pt>
                <c:pt idx="2">
                  <c:v>167</c:v>
                </c:pt>
                <c:pt idx="3">
                  <c:v>137</c:v>
                </c:pt>
                <c:pt idx="4">
                  <c:v>100</c:v>
                </c:pt>
                <c:pt idx="5">
                  <c:v>86</c:v>
                </c:pt>
                <c:pt idx="6">
                  <c:v>72</c:v>
                </c:pt>
                <c:pt idx="7">
                  <c:v>51</c:v>
                </c:pt>
                <c:pt idx="8">
                  <c:v>37</c:v>
                </c:pt>
                <c:pt idx="9">
                  <c:v>16</c:v>
                </c:pt>
                <c:pt idx="10">
                  <c:v>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108A-4E5C-A35B-F081FDB0B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230656"/>
        <c:axId val="651228736"/>
      </c:lineChart>
      <c:catAx>
        <c:axId val="65123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;\-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1228736"/>
        <c:crosses val="autoZero"/>
        <c:auto val="1"/>
        <c:lblAlgn val="ctr"/>
        <c:lblOffset val="100"/>
        <c:noMultiLvlLbl val="0"/>
      </c:catAx>
      <c:valAx>
        <c:axId val="65122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Overflow</a:t>
                </a:r>
              </a:p>
            </c:rich>
          </c:tx>
          <c:layout>
            <c:manualLayout>
              <c:xMode val="edge"/>
              <c:yMode val="edge"/>
              <c:x val="7.6988570834486394E-3"/>
              <c:y val="0.365985843041975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1230656"/>
        <c:crossesAt val="1"/>
        <c:crossBetween val="between"/>
        <c:majorUnit val="100"/>
        <c:min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+mn-lt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r>
              <a:rPr lang="en-US"/>
              <a:t>ICU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Dr. Kanujoso Djatiwibowo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9525">
                <a:solidFill>
                  <a:schemeClr val="accent1">
                    <a:alpha val="93000"/>
                  </a:schemeClr>
                </a:solidFill>
              </a:ln>
              <a:effectLst/>
            </c:spPr>
          </c:marker>
          <c:cat>
            <c:strRef>
              <c:f>Sheet1!$A$27:$A$37</c:f>
              <c:strCache>
                <c:ptCount val="11"/>
                <c:pt idx="0">
                  <c:v>-50%</c:v>
                </c:pt>
                <c:pt idx="1">
                  <c:v>-40%</c:v>
                </c:pt>
                <c:pt idx="2">
                  <c:v>-30%</c:v>
                </c:pt>
                <c:pt idx="3">
                  <c:v>-20%</c:v>
                </c:pt>
                <c:pt idx="4">
                  <c:v>-10%</c:v>
                </c:pt>
                <c:pt idx="5">
                  <c:v>0%</c:v>
                </c:pt>
                <c:pt idx="6">
                  <c:v>+10%</c:v>
                </c:pt>
                <c:pt idx="7">
                  <c:v>+20%</c:v>
                </c:pt>
                <c:pt idx="8">
                  <c:v>+30%</c:v>
                </c:pt>
                <c:pt idx="9">
                  <c:v>+40%</c:v>
                </c:pt>
                <c:pt idx="10">
                  <c:v>+50%</c:v>
                </c:pt>
              </c:strCache>
            </c:strRef>
          </c:cat>
          <c:val>
            <c:numRef>
              <c:f>Sheet1!$J$15:$J$25</c:f>
              <c:numCache>
                <c:formatCode>General</c:formatCode>
                <c:ptCount val="11"/>
                <c:pt idx="0">
                  <c:v>361</c:v>
                </c:pt>
                <c:pt idx="1">
                  <c:v>309</c:v>
                </c:pt>
                <c:pt idx="2">
                  <c:v>258</c:v>
                </c:pt>
                <c:pt idx="3">
                  <c:v>214</c:v>
                </c:pt>
                <c:pt idx="4">
                  <c:v>175</c:v>
                </c:pt>
                <c:pt idx="5">
                  <c:v>139</c:v>
                </c:pt>
                <c:pt idx="6">
                  <c:v>105</c:v>
                </c:pt>
                <c:pt idx="7">
                  <c:v>77</c:v>
                </c:pt>
                <c:pt idx="8">
                  <c:v>55</c:v>
                </c:pt>
                <c:pt idx="9">
                  <c:v>33</c:v>
                </c:pt>
                <c:pt idx="10">
                  <c:v>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817-4045-AE69-88D08C54D41F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Pertamina Balikpapan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Sheet1!$A$27:$A$37</c:f>
              <c:strCache>
                <c:ptCount val="11"/>
                <c:pt idx="0">
                  <c:v>-50%</c:v>
                </c:pt>
                <c:pt idx="1">
                  <c:v>-40%</c:v>
                </c:pt>
                <c:pt idx="2">
                  <c:v>-30%</c:v>
                </c:pt>
                <c:pt idx="3">
                  <c:v>-20%</c:v>
                </c:pt>
                <c:pt idx="4">
                  <c:v>-10%</c:v>
                </c:pt>
                <c:pt idx="5">
                  <c:v>0%</c:v>
                </c:pt>
                <c:pt idx="6">
                  <c:v>+10%</c:v>
                </c:pt>
                <c:pt idx="7">
                  <c:v>+20%</c:v>
                </c:pt>
                <c:pt idx="8">
                  <c:v>+30%</c:v>
                </c:pt>
                <c:pt idx="9">
                  <c:v>+40%</c:v>
                </c:pt>
                <c:pt idx="10">
                  <c:v>+50%</c:v>
                </c:pt>
              </c:strCache>
            </c:strRef>
          </c:cat>
          <c:val>
            <c:numRef>
              <c:f>Sheet1!$K$15:$K$25</c:f>
              <c:numCache>
                <c:formatCode>General</c:formatCode>
                <c:ptCount val="11"/>
                <c:pt idx="0">
                  <c:v>128</c:v>
                </c:pt>
                <c:pt idx="1">
                  <c:v>100</c:v>
                </c:pt>
                <c:pt idx="2">
                  <c:v>61</c:v>
                </c:pt>
                <c:pt idx="3">
                  <c:v>35</c:v>
                </c:pt>
                <c:pt idx="4">
                  <c:v>18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817-4045-AE69-88D08C54D41F}"/>
            </c:ext>
          </c:extLst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Beriman Balikpapan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Sheet1!$A$27:$A$37</c:f>
              <c:strCache>
                <c:ptCount val="11"/>
                <c:pt idx="0">
                  <c:v>-50%</c:v>
                </c:pt>
                <c:pt idx="1">
                  <c:v>-40%</c:v>
                </c:pt>
                <c:pt idx="2">
                  <c:v>-30%</c:v>
                </c:pt>
                <c:pt idx="3">
                  <c:v>-20%</c:v>
                </c:pt>
                <c:pt idx="4">
                  <c:v>-10%</c:v>
                </c:pt>
                <c:pt idx="5">
                  <c:v>0%</c:v>
                </c:pt>
                <c:pt idx="6">
                  <c:v>+10%</c:v>
                </c:pt>
                <c:pt idx="7">
                  <c:v>+20%</c:v>
                </c:pt>
                <c:pt idx="8">
                  <c:v>+30%</c:v>
                </c:pt>
                <c:pt idx="9">
                  <c:v>+40%</c:v>
                </c:pt>
                <c:pt idx="10">
                  <c:v>+50%</c:v>
                </c:pt>
              </c:strCache>
            </c:strRef>
          </c:cat>
          <c:val>
            <c:numRef>
              <c:f>Sheet1!$L$15:$L$25</c:f>
              <c:numCache>
                <c:formatCode>General</c:formatCode>
                <c:ptCount val="11"/>
                <c:pt idx="0">
                  <c:v>23</c:v>
                </c:pt>
                <c:pt idx="1">
                  <c:v>9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817-4045-AE69-88D08C54D41F}"/>
            </c:ext>
          </c:extLst>
        </c:ser>
        <c:ser>
          <c:idx val="3"/>
          <c:order val="3"/>
          <c:tx>
            <c:strRef>
              <c:f>Sheet1!$E$14</c:f>
              <c:strCache>
                <c:ptCount val="1"/>
                <c:pt idx="0">
                  <c:v>Siloam Balikpapan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Sheet1!$A$27:$A$37</c:f>
              <c:strCache>
                <c:ptCount val="11"/>
                <c:pt idx="0">
                  <c:v>-50%</c:v>
                </c:pt>
                <c:pt idx="1">
                  <c:v>-40%</c:v>
                </c:pt>
                <c:pt idx="2">
                  <c:v>-30%</c:v>
                </c:pt>
                <c:pt idx="3">
                  <c:v>-20%</c:v>
                </c:pt>
                <c:pt idx="4">
                  <c:v>-10%</c:v>
                </c:pt>
                <c:pt idx="5">
                  <c:v>0%</c:v>
                </c:pt>
                <c:pt idx="6">
                  <c:v>+10%</c:v>
                </c:pt>
                <c:pt idx="7">
                  <c:v>+20%</c:v>
                </c:pt>
                <c:pt idx="8">
                  <c:v>+30%</c:v>
                </c:pt>
                <c:pt idx="9">
                  <c:v>+40%</c:v>
                </c:pt>
                <c:pt idx="10">
                  <c:v>+50%</c:v>
                </c:pt>
              </c:strCache>
            </c:strRef>
          </c:cat>
          <c:val>
            <c:numRef>
              <c:f>Sheet1!$M$15:$M$25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817-4045-AE69-88D08C54D41F}"/>
            </c:ext>
          </c:extLst>
        </c:ser>
        <c:ser>
          <c:idx val="4"/>
          <c:order val="4"/>
          <c:tx>
            <c:strRef>
              <c:f>Sheet1!$F$14</c:f>
              <c:strCache>
                <c:ptCount val="1"/>
                <c:pt idx="0">
                  <c:v>Dr. R. Hardjanto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Sheet1!$A$27:$A$37</c:f>
              <c:strCache>
                <c:ptCount val="11"/>
                <c:pt idx="0">
                  <c:v>-50%</c:v>
                </c:pt>
                <c:pt idx="1">
                  <c:v>-40%</c:v>
                </c:pt>
                <c:pt idx="2">
                  <c:v>-30%</c:v>
                </c:pt>
                <c:pt idx="3">
                  <c:v>-20%</c:v>
                </c:pt>
                <c:pt idx="4">
                  <c:v>-10%</c:v>
                </c:pt>
                <c:pt idx="5">
                  <c:v>0%</c:v>
                </c:pt>
                <c:pt idx="6">
                  <c:v>+10%</c:v>
                </c:pt>
                <c:pt idx="7">
                  <c:v>+20%</c:v>
                </c:pt>
                <c:pt idx="8">
                  <c:v>+30%</c:v>
                </c:pt>
                <c:pt idx="9">
                  <c:v>+40%</c:v>
                </c:pt>
                <c:pt idx="10">
                  <c:v>+50%</c:v>
                </c:pt>
              </c:strCache>
            </c:strRef>
          </c:cat>
          <c:val>
            <c:numRef>
              <c:f>Sheet1!$N$15:$N$25</c:f>
              <c:numCache>
                <c:formatCode>General</c:formatCode>
                <c:ptCount val="11"/>
                <c:pt idx="0">
                  <c:v>47</c:v>
                </c:pt>
                <c:pt idx="1">
                  <c:v>31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2817-4045-AE69-88D08C54D41F}"/>
            </c:ext>
          </c:extLst>
        </c:ser>
        <c:ser>
          <c:idx val="5"/>
          <c:order val="5"/>
          <c:tx>
            <c:strRef>
              <c:f>Sheet1!$G$14</c:f>
              <c:strCache>
                <c:ptCount val="1"/>
                <c:pt idx="0">
                  <c:v>Bhayangkara Balikpapan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Sheet1!$A$27:$A$37</c:f>
              <c:strCache>
                <c:ptCount val="11"/>
                <c:pt idx="0">
                  <c:v>-50%</c:v>
                </c:pt>
                <c:pt idx="1">
                  <c:v>-40%</c:v>
                </c:pt>
                <c:pt idx="2">
                  <c:v>-30%</c:v>
                </c:pt>
                <c:pt idx="3">
                  <c:v>-20%</c:v>
                </c:pt>
                <c:pt idx="4">
                  <c:v>-10%</c:v>
                </c:pt>
                <c:pt idx="5">
                  <c:v>0%</c:v>
                </c:pt>
                <c:pt idx="6">
                  <c:v>+10%</c:v>
                </c:pt>
                <c:pt idx="7">
                  <c:v>+20%</c:v>
                </c:pt>
                <c:pt idx="8">
                  <c:v>+30%</c:v>
                </c:pt>
                <c:pt idx="9">
                  <c:v>+40%</c:v>
                </c:pt>
                <c:pt idx="10">
                  <c:v>+50%</c:v>
                </c:pt>
              </c:strCache>
            </c:strRef>
          </c:cat>
          <c:val>
            <c:numRef>
              <c:f>Sheet1!$O$15:$O$25</c:f>
              <c:numCache>
                <c:formatCode>General</c:formatCode>
                <c:ptCount val="11"/>
                <c:pt idx="0">
                  <c:v>148</c:v>
                </c:pt>
                <c:pt idx="1">
                  <c:v>116</c:v>
                </c:pt>
                <c:pt idx="2">
                  <c:v>86</c:v>
                </c:pt>
                <c:pt idx="3">
                  <c:v>72</c:v>
                </c:pt>
                <c:pt idx="4">
                  <c:v>56</c:v>
                </c:pt>
                <c:pt idx="5">
                  <c:v>42</c:v>
                </c:pt>
                <c:pt idx="6">
                  <c:v>28</c:v>
                </c:pt>
                <c:pt idx="7">
                  <c:v>14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2817-4045-AE69-88D08C54D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230656"/>
        <c:axId val="651228736"/>
      </c:lineChart>
      <c:catAx>
        <c:axId val="65123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;\-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1228736"/>
        <c:crosses val="autoZero"/>
        <c:auto val="1"/>
        <c:lblAlgn val="ctr"/>
        <c:lblOffset val="100"/>
        <c:noMultiLvlLbl val="0"/>
      </c:catAx>
      <c:valAx>
        <c:axId val="651228736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Overflow</a:t>
                </a:r>
              </a:p>
            </c:rich>
          </c:tx>
          <c:layout>
            <c:manualLayout>
              <c:xMode val="edge"/>
              <c:yMode val="edge"/>
              <c:x val="7.6988570834486394E-3"/>
              <c:y val="0.365985843041975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1230656"/>
        <c:crossesAt val="1"/>
        <c:crossBetween val="between"/>
        <c:majorUnit val="100"/>
        <c:min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+mn-lt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64395</xdr:colOff>
      <xdr:row>27</xdr:row>
      <xdr:rowOff>171718</xdr:rowOff>
    </xdr:from>
    <xdr:to>
      <xdr:col>13</xdr:col>
      <xdr:colOff>45924</xdr:colOff>
      <xdr:row>48</xdr:row>
      <xdr:rowOff>127128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0908CA-9FAD-46AE-A34C-6763503D9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332704</xdr:colOff>
      <xdr:row>26</xdr:row>
      <xdr:rowOff>160985</xdr:rowOff>
    </xdr:from>
    <xdr:to>
      <xdr:col>24</xdr:col>
      <xdr:colOff>497788</xdr:colOff>
      <xdr:row>53</xdr:row>
      <xdr:rowOff>116395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1BBE3E-40BC-4F51-BA56-D297B85639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5957-0BCD-469A-B245-4F67DCADF0BB}">
  <dimension ref="A1:O38"/>
  <sheetViews>
    <sheetView tabSelected="1" topLeftCell="A18" zoomScale="75" workbookViewId="0">
      <selection activeCell="N45" sqref="N45"/>
    </sheetView>
  </sheetViews>
  <sheetFormatPr defaultRowHeight="14.4" x14ac:dyDescent="0.3"/>
  <cols>
    <col min="1" max="1" width="10.6640625" customWidth="1"/>
    <col min="2" max="2" width="5.5546875" bestFit="1" customWidth="1"/>
    <col min="3" max="3" width="5.44140625" bestFit="1" customWidth="1"/>
    <col min="4" max="4" width="13.6640625" bestFit="1" customWidth="1"/>
    <col min="5" max="5" width="9.5546875" bestFit="1" customWidth="1"/>
    <col min="6" max="6" width="12.33203125" bestFit="1" customWidth="1"/>
    <col min="7" max="7" width="14.88671875" bestFit="1" customWidth="1"/>
    <col min="9" max="9" width="5.33203125" bestFit="1" customWidth="1"/>
    <col min="10" max="10" width="5.77734375" bestFit="1" customWidth="1"/>
    <col min="11" max="11" width="5.44140625" bestFit="1" customWidth="1"/>
    <col min="12" max="12" width="13.6640625" bestFit="1" customWidth="1"/>
    <col min="13" max="13" width="9.5546875" bestFit="1" customWidth="1"/>
    <col min="14" max="14" width="12.33203125" bestFit="1" customWidth="1"/>
    <col min="15" max="15" width="1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s="1">
        <v>-0.5</v>
      </c>
      <c r="B2" s="2">
        <f>$B$7-($B$7*50%)</f>
        <v>14</v>
      </c>
      <c r="C2" s="2">
        <f>$C$7-($C$7*50%)</f>
        <v>13</v>
      </c>
      <c r="D2" s="2">
        <f>$D$7-($D$7*50%)</f>
        <v>10.5</v>
      </c>
      <c r="E2" s="2">
        <f>$E$7-($E$7*50%)</f>
        <v>11</v>
      </c>
      <c r="F2" s="2">
        <f>$F$7-($F$7*50%)</f>
        <v>10</v>
      </c>
      <c r="G2" s="2">
        <f>$G$7-($G$7*50%)</f>
        <v>12</v>
      </c>
      <c r="I2" s="1">
        <v>-0.5</v>
      </c>
      <c r="J2" s="2">
        <f>$J$7-($J$7*50%)</f>
        <v>10</v>
      </c>
      <c r="K2" s="2">
        <f>$K$7-($K$7*50%)</f>
        <v>9.5</v>
      </c>
      <c r="L2" s="2">
        <f>$L$7-($L$7*50%)</f>
        <v>9</v>
      </c>
      <c r="M2" s="2">
        <f>$M$7-($M$7*50%)</f>
        <v>8.5</v>
      </c>
      <c r="N2" s="2">
        <f>$N$7-($N$7*50%)</f>
        <v>8.5</v>
      </c>
      <c r="O2" s="2">
        <f>$O$7-($O$7*50%)</f>
        <v>9</v>
      </c>
    </row>
    <row r="3" spans="1:15" x14ac:dyDescent="0.3">
      <c r="A3" s="1">
        <v>-0.4</v>
      </c>
      <c r="B3" s="2">
        <f>$B$7-($B$7*40%)</f>
        <v>16.799999999999997</v>
      </c>
      <c r="C3" s="2">
        <f>$C$7-($C$7*40%)</f>
        <v>15.6</v>
      </c>
      <c r="D3" s="2">
        <f>$D$7-($D$7*40%)</f>
        <v>12.6</v>
      </c>
      <c r="E3" s="2">
        <f>$E$7-($E$7*40%)</f>
        <v>13.2</v>
      </c>
      <c r="F3" s="2">
        <f>$F$7-($F$7*40%)</f>
        <v>12</v>
      </c>
      <c r="G3" s="2">
        <f>$G$7-($G$7*40%)</f>
        <v>14.399999999999999</v>
      </c>
      <c r="I3" s="1">
        <v>-0.4</v>
      </c>
      <c r="J3" s="2">
        <f>$J$7-($J$7*40%)</f>
        <v>12</v>
      </c>
      <c r="K3" s="2">
        <f>$K$7-($K$7*40%)</f>
        <v>11.399999999999999</v>
      </c>
      <c r="L3" s="2">
        <f>$L$7-($L$7*40%)</f>
        <v>10.8</v>
      </c>
      <c r="M3" s="2">
        <f>$M$7-($M$7*40%)</f>
        <v>10.199999999999999</v>
      </c>
      <c r="N3" s="2">
        <f>$N$7-($N$7*40%)</f>
        <v>10.199999999999999</v>
      </c>
      <c r="O3" s="2">
        <f>$O$7-($O$7*40%)</f>
        <v>10.8</v>
      </c>
    </row>
    <row r="4" spans="1:15" x14ac:dyDescent="0.3">
      <c r="A4" s="1">
        <v>-0.3</v>
      </c>
      <c r="B4" s="2">
        <f>$B$7-($B$7*30%)</f>
        <v>19.600000000000001</v>
      </c>
      <c r="C4" s="2">
        <f>$C$7-($C$7*30%)</f>
        <v>18.2</v>
      </c>
      <c r="D4" s="2">
        <f>$D$7-($D$7*30%)</f>
        <v>14.7</v>
      </c>
      <c r="E4" s="2">
        <f>$E$7-($E$7*30%)</f>
        <v>15.4</v>
      </c>
      <c r="F4" s="2">
        <f>$F$7-($F$7*30%)</f>
        <v>14</v>
      </c>
      <c r="G4" s="2">
        <f>$G$7-($G$7*30%)</f>
        <v>16.8</v>
      </c>
      <c r="I4" s="1">
        <v>-0.3</v>
      </c>
      <c r="J4" s="2">
        <f>$J$7-($J$7*30%)</f>
        <v>14</v>
      </c>
      <c r="K4" s="2">
        <f>$K$7-($K$7*30%)</f>
        <v>13.3</v>
      </c>
      <c r="L4" s="2">
        <f>$L$7-($L$7*30%)</f>
        <v>12.600000000000001</v>
      </c>
      <c r="M4" s="2">
        <f>$M$7-($M$7*30%)</f>
        <v>11.9</v>
      </c>
      <c r="N4" s="2">
        <f>$N$7-($N$7*30%)</f>
        <v>11.9</v>
      </c>
      <c r="O4" s="2">
        <f>$O$7-($O$7*30%)</f>
        <v>12.600000000000001</v>
      </c>
    </row>
    <row r="5" spans="1:15" x14ac:dyDescent="0.3">
      <c r="A5" s="1">
        <v>-0.2</v>
      </c>
      <c r="B5" s="2">
        <f>$B$7-($B$7*20%)</f>
        <v>22.4</v>
      </c>
      <c r="C5" s="2">
        <f>$C$7-($C$7*20%)</f>
        <v>20.8</v>
      </c>
      <c r="D5" s="2">
        <f>$D$7-($D$7*20%)</f>
        <v>16.8</v>
      </c>
      <c r="E5" s="2">
        <f>$E$7-($E$7*20%)</f>
        <v>17.600000000000001</v>
      </c>
      <c r="F5" s="2">
        <f>$F$7-($F$7*20%)</f>
        <v>16</v>
      </c>
      <c r="G5" s="2">
        <f>$G$7-($G$7*20%)</f>
        <v>19.2</v>
      </c>
      <c r="I5" s="1">
        <v>-0.2</v>
      </c>
      <c r="J5" s="2">
        <f>$J$7-($J$7*20%)</f>
        <v>16</v>
      </c>
      <c r="K5" s="2">
        <f>$K$7-($K$7*20%)</f>
        <v>15.2</v>
      </c>
      <c r="L5" s="2">
        <f>$L$7-($L$7*20%)</f>
        <v>14.4</v>
      </c>
      <c r="M5" s="2">
        <f>$M$7-($M$7*20%)</f>
        <v>13.6</v>
      </c>
      <c r="N5" s="2">
        <f>$N$7-($N$7*20%)</f>
        <v>13.6</v>
      </c>
      <c r="O5" s="2">
        <f>$O$7-($O$7*20%)</f>
        <v>14.4</v>
      </c>
    </row>
    <row r="6" spans="1:15" x14ac:dyDescent="0.3">
      <c r="A6" s="1">
        <v>-0.1</v>
      </c>
      <c r="B6" s="2">
        <f>$B$7-($B$7*10%)</f>
        <v>25.2</v>
      </c>
      <c r="C6" s="2">
        <f>$C$7-($C$7*10%)</f>
        <v>23.4</v>
      </c>
      <c r="D6" s="2">
        <f>$D$7-($D$7*10%)</f>
        <v>18.899999999999999</v>
      </c>
      <c r="E6" s="2">
        <f>$E$7-($E$7*10%)</f>
        <v>19.8</v>
      </c>
      <c r="F6" s="2">
        <f>$F$7-($F$7*10%)</f>
        <v>18</v>
      </c>
      <c r="G6" s="2">
        <f>$G$7-($G$7*10%)</f>
        <v>21.6</v>
      </c>
      <c r="I6" s="1">
        <v>-0.1</v>
      </c>
      <c r="J6" s="2">
        <f>$J$7-($J$7*10%)</f>
        <v>18</v>
      </c>
      <c r="K6" s="2">
        <f>$K$7-($K$7*10%)</f>
        <v>17.100000000000001</v>
      </c>
      <c r="L6" s="2">
        <f>$L$7-($L$7*10%)</f>
        <v>16.2</v>
      </c>
      <c r="M6" s="2">
        <f>$M$7-($M$7*10%)</f>
        <v>15.3</v>
      </c>
      <c r="N6" s="2">
        <f>$N$7-($N$7*10%)</f>
        <v>15.3</v>
      </c>
      <c r="O6" s="2">
        <f>$O$7-($O$7*10%)</f>
        <v>16.2</v>
      </c>
    </row>
    <row r="7" spans="1:15" x14ac:dyDescent="0.3">
      <c r="A7" s="1">
        <v>0</v>
      </c>
      <c r="B7" s="3">
        <v>28</v>
      </c>
      <c r="C7" s="3">
        <v>26</v>
      </c>
      <c r="D7" s="3">
        <v>21</v>
      </c>
      <c r="E7" s="3">
        <v>22</v>
      </c>
      <c r="F7" s="3">
        <v>20</v>
      </c>
      <c r="G7" s="3">
        <v>24</v>
      </c>
      <c r="I7" s="1">
        <v>0</v>
      </c>
      <c r="J7" s="3">
        <v>20</v>
      </c>
      <c r="K7" s="3">
        <v>19</v>
      </c>
      <c r="L7" s="3">
        <v>18</v>
      </c>
      <c r="M7" s="3">
        <v>17</v>
      </c>
      <c r="N7" s="3">
        <v>17</v>
      </c>
      <c r="O7" s="3">
        <v>18</v>
      </c>
    </row>
    <row r="8" spans="1:15" x14ac:dyDescent="0.3">
      <c r="A8" s="1">
        <v>0.1</v>
      </c>
      <c r="B8" s="3">
        <f>$B$7+($B$7*10%)</f>
        <v>30.8</v>
      </c>
      <c r="C8" s="3">
        <f>$C$7+($C$7*10%)</f>
        <v>28.6</v>
      </c>
      <c r="D8" s="3">
        <f>$D$7+($D$7*10%)</f>
        <v>23.1</v>
      </c>
      <c r="E8" s="3">
        <f>$E$7+($E$7*10%)</f>
        <v>24.2</v>
      </c>
      <c r="F8" s="3">
        <f>$F$7+($F$7*10%)</f>
        <v>22</v>
      </c>
      <c r="G8" s="3">
        <f>$G$7+($G$7*10%)</f>
        <v>26.4</v>
      </c>
      <c r="I8" s="1">
        <v>0.1</v>
      </c>
      <c r="J8" s="2">
        <f>J7+(J7*10%)</f>
        <v>22</v>
      </c>
      <c r="K8" s="2">
        <f t="shared" ref="K8:O8" si="0">K7+(K7*10%)</f>
        <v>20.9</v>
      </c>
      <c r="L8" s="2">
        <f t="shared" si="0"/>
        <v>19.8</v>
      </c>
      <c r="M8" s="2">
        <f t="shared" si="0"/>
        <v>18.7</v>
      </c>
      <c r="N8" s="2">
        <f t="shared" si="0"/>
        <v>18.7</v>
      </c>
      <c r="O8" s="2">
        <f t="shared" si="0"/>
        <v>19.8</v>
      </c>
    </row>
    <row r="9" spans="1:15" x14ac:dyDescent="0.3">
      <c r="A9" s="1">
        <v>0.2</v>
      </c>
      <c r="B9" s="3">
        <f>$B$7+($B$7*20%)</f>
        <v>33.6</v>
      </c>
      <c r="C9" s="3">
        <f>$C$7+($C$7*20%)</f>
        <v>31.2</v>
      </c>
      <c r="D9" s="3">
        <f>$D$7+($D$7*20%)</f>
        <v>25.2</v>
      </c>
      <c r="E9" s="3">
        <f>$E$7+($E$7*20%)</f>
        <v>26.4</v>
      </c>
      <c r="F9" s="3">
        <f>$F$7+($F$7*20%)</f>
        <v>24</v>
      </c>
      <c r="G9" s="3">
        <f>$G$7+($G$7*20%)</f>
        <v>28.8</v>
      </c>
      <c r="I9" s="1">
        <v>0.2</v>
      </c>
      <c r="J9" s="2">
        <f>J7+(J7*20%)</f>
        <v>24</v>
      </c>
      <c r="K9" s="2">
        <f t="shared" ref="K9:O9" si="1">K7+(K7*20%)</f>
        <v>22.8</v>
      </c>
      <c r="L9" s="2">
        <f t="shared" si="1"/>
        <v>21.6</v>
      </c>
      <c r="M9" s="2">
        <f t="shared" si="1"/>
        <v>20.399999999999999</v>
      </c>
      <c r="N9" s="2">
        <f t="shared" si="1"/>
        <v>20.399999999999999</v>
      </c>
      <c r="O9" s="2">
        <f t="shared" si="1"/>
        <v>21.6</v>
      </c>
    </row>
    <row r="10" spans="1:15" x14ac:dyDescent="0.3">
      <c r="A10" s="1">
        <v>0.3</v>
      </c>
      <c r="B10" s="3">
        <f>$B$7+($B$7*30%)</f>
        <v>36.4</v>
      </c>
      <c r="C10" s="3">
        <f>$C$7+($C$7*30%)</f>
        <v>33.799999999999997</v>
      </c>
      <c r="D10" s="3">
        <f>$D$7+($D$7*30%)</f>
        <v>27.3</v>
      </c>
      <c r="E10" s="3">
        <f>$E$7+($E$7*30%)</f>
        <v>28.6</v>
      </c>
      <c r="F10" s="3">
        <f>$F$7+($F$7*30%)</f>
        <v>26</v>
      </c>
      <c r="G10" s="3">
        <f>$G$7+($G$7*30%)</f>
        <v>31.2</v>
      </c>
      <c r="I10" s="1">
        <v>0.3</v>
      </c>
      <c r="J10" s="2">
        <f>J7+(J7*30%)</f>
        <v>26</v>
      </c>
      <c r="K10" s="2">
        <f t="shared" ref="K10:O10" si="2">K7+(K7*30%)</f>
        <v>24.7</v>
      </c>
      <c r="L10" s="2">
        <f t="shared" si="2"/>
        <v>23.4</v>
      </c>
      <c r="M10" s="2">
        <f t="shared" si="2"/>
        <v>22.1</v>
      </c>
      <c r="N10" s="2">
        <f t="shared" si="2"/>
        <v>22.1</v>
      </c>
      <c r="O10" s="2">
        <f t="shared" si="2"/>
        <v>23.4</v>
      </c>
    </row>
    <row r="11" spans="1:15" x14ac:dyDescent="0.3">
      <c r="A11" s="1">
        <v>0.4</v>
      </c>
      <c r="B11" s="3">
        <f>$B$7+($B$7*40%)</f>
        <v>39.200000000000003</v>
      </c>
      <c r="C11" s="3">
        <f>$C$7+($C$7*40%)</f>
        <v>36.4</v>
      </c>
      <c r="D11" s="3">
        <f>$D$7+($D$7*40%)</f>
        <v>29.4</v>
      </c>
      <c r="E11" s="3">
        <f>$E$7+($E$7*40%)</f>
        <v>30.8</v>
      </c>
      <c r="F11" s="3">
        <f>$F$7+($F$7*40%)</f>
        <v>28</v>
      </c>
      <c r="G11" s="3">
        <f>$G$7+($G$7*40%)</f>
        <v>33.6</v>
      </c>
      <c r="I11" s="1">
        <v>0.4</v>
      </c>
      <c r="J11" s="2">
        <f>J7+(J7*40%)</f>
        <v>28</v>
      </c>
      <c r="K11" s="2">
        <f t="shared" ref="K11:O11" si="3">K7+(K7*40%)</f>
        <v>26.6</v>
      </c>
      <c r="L11" s="2">
        <f t="shared" si="3"/>
        <v>25.2</v>
      </c>
      <c r="M11" s="2">
        <f t="shared" si="3"/>
        <v>23.8</v>
      </c>
      <c r="N11" s="2">
        <f t="shared" si="3"/>
        <v>23.8</v>
      </c>
      <c r="O11" s="2">
        <f t="shared" si="3"/>
        <v>25.2</v>
      </c>
    </row>
    <row r="12" spans="1:15" x14ac:dyDescent="0.3">
      <c r="A12" s="1">
        <v>0.5</v>
      </c>
      <c r="B12" s="3">
        <f>$B$7+($B$7*50%)</f>
        <v>42</v>
      </c>
      <c r="C12" s="3">
        <f>$C$7+($C$7*50%)</f>
        <v>39</v>
      </c>
      <c r="D12" s="3">
        <f>$D$7+($D$7*50%)</f>
        <v>31.5</v>
      </c>
      <c r="E12" s="3">
        <f>$E$7+($E$7*50%)</f>
        <v>33</v>
      </c>
      <c r="F12" s="3">
        <f>$F$7+($F$7*50%)</f>
        <v>30</v>
      </c>
      <c r="G12" s="3">
        <f>$G$7+($G$7*50%)</f>
        <v>36</v>
      </c>
      <c r="I12" s="1">
        <v>0.5</v>
      </c>
      <c r="J12" s="3">
        <f>J7+(J7*50%)</f>
        <v>30</v>
      </c>
      <c r="K12" s="3">
        <f t="shared" ref="K12:O12" si="4">K7+(K7*50%)</f>
        <v>28.5</v>
      </c>
      <c r="L12" s="3">
        <f t="shared" si="4"/>
        <v>27</v>
      </c>
      <c r="M12" s="3">
        <f t="shared" si="4"/>
        <v>25.5</v>
      </c>
      <c r="N12" s="3">
        <f t="shared" si="4"/>
        <v>25.5</v>
      </c>
      <c r="O12" s="3">
        <f t="shared" si="4"/>
        <v>27</v>
      </c>
    </row>
    <row r="14" spans="1:15" x14ac:dyDescent="0.3">
      <c r="A14" t="s">
        <v>0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I14" t="s">
        <v>0</v>
      </c>
      <c r="J14" t="s">
        <v>1</v>
      </c>
      <c r="K14" t="s">
        <v>2</v>
      </c>
      <c r="L14" t="s">
        <v>3</v>
      </c>
      <c r="M14" t="s">
        <v>4</v>
      </c>
      <c r="N14" t="s">
        <v>5</v>
      </c>
      <c r="O14" t="s">
        <v>6</v>
      </c>
    </row>
    <row r="15" spans="1:15" x14ac:dyDescent="0.3">
      <c r="A15" s="1">
        <v>-0.5</v>
      </c>
      <c r="B15">
        <v>571</v>
      </c>
      <c r="C15">
        <v>252</v>
      </c>
      <c r="D15">
        <v>57</v>
      </c>
      <c r="E15">
        <v>2</v>
      </c>
      <c r="F15">
        <v>123</v>
      </c>
      <c r="G15">
        <v>246</v>
      </c>
      <c r="I15" s="1">
        <v>-0.5</v>
      </c>
      <c r="J15">
        <v>361</v>
      </c>
      <c r="K15">
        <v>128</v>
      </c>
      <c r="L15">
        <v>23</v>
      </c>
      <c r="M15">
        <v>0</v>
      </c>
      <c r="N15">
        <v>47</v>
      </c>
      <c r="O15">
        <v>148</v>
      </c>
    </row>
    <row r="16" spans="1:15" x14ac:dyDescent="0.3">
      <c r="A16" s="1">
        <v>-0.4</v>
      </c>
      <c r="B16">
        <v>493</v>
      </c>
      <c r="C16">
        <v>168</v>
      </c>
      <c r="D16">
        <v>37</v>
      </c>
      <c r="E16">
        <v>0</v>
      </c>
      <c r="F16">
        <v>88</v>
      </c>
      <c r="G16">
        <v>212</v>
      </c>
      <c r="I16" s="1">
        <v>-0.4</v>
      </c>
      <c r="J16">
        <v>309</v>
      </c>
      <c r="K16">
        <v>100</v>
      </c>
      <c r="L16">
        <v>9</v>
      </c>
      <c r="M16">
        <v>0</v>
      </c>
      <c r="N16">
        <v>31</v>
      </c>
      <c r="O16">
        <v>116</v>
      </c>
    </row>
    <row r="17" spans="1:15" x14ac:dyDescent="0.3">
      <c r="A17" s="1">
        <v>-0.3</v>
      </c>
      <c r="B17">
        <v>415</v>
      </c>
      <c r="C17">
        <v>118</v>
      </c>
      <c r="D17">
        <v>21</v>
      </c>
      <c r="E17">
        <v>0</v>
      </c>
      <c r="F17">
        <v>55</v>
      </c>
      <c r="G17">
        <v>167</v>
      </c>
      <c r="I17" s="1">
        <v>-0.3</v>
      </c>
      <c r="J17">
        <v>258</v>
      </c>
      <c r="K17">
        <v>61</v>
      </c>
      <c r="L17">
        <v>2</v>
      </c>
      <c r="M17">
        <v>0</v>
      </c>
      <c r="N17">
        <v>5</v>
      </c>
      <c r="O17">
        <v>86</v>
      </c>
    </row>
    <row r="18" spans="1:15" x14ac:dyDescent="0.3">
      <c r="A18" s="1">
        <v>-0.2</v>
      </c>
      <c r="B18">
        <v>368</v>
      </c>
      <c r="C18">
        <v>71</v>
      </c>
      <c r="D18">
        <v>9</v>
      </c>
      <c r="E18">
        <v>0</v>
      </c>
      <c r="F18">
        <v>25</v>
      </c>
      <c r="G18">
        <v>137</v>
      </c>
      <c r="I18" s="1">
        <v>-0.2</v>
      </c>
      <c r="J18">
        <v>214</v>
      </c>
      <c r="K18">
        <v>35</v>
      </c>
      <c r="L18">
        <v>0</v>
      </c>
      <c r="M18">
        <v>0</v>
      </c>
      <c r="N18">
        <v>0</v>
      </c>
      <c r="O18">
        <v>72</v>
      </c>
    </row>
    <row r="19" spans="1:15" x14ac:dyDescent="0.3">
      <c r="A19" s="1">
        <v>-0.1</v>
      </c>
      <c r="B19">
        <v>305</v>
      </c>
      <c r="C19">
        <v>49</v>
      </c>
      <c r="D19">
        <v>2</v>
      </c>
      <c r="E19">
        <v>0</v>
      </c>
      <c r="F19">
        <v>7</v>
      </c>
      <c r="G19">
        <v>100</v>
      </c>
      <c r="I19" s="1">
        <v>-0.1</v>
      </c>
      <c r="J19">
        <v>175</v>
      </c>
      <c r="K19">
        <v>18</v>
      </c>
      <c r="L19">
        <v>0</v>
      </c>
      <c r="M19">
        <v>0</v>
      </c>
      <c r="N19">
        <v>0</v>
      </c>
      <c r="O19">
        <v>56</v>
      </c>
    </row>
    <row r="20" spans="1:15" x14ac:dyDescent="0.3">
      <c r="A20" s="1">
        <v>0</v>
      </c>
      <c r="B20">
        <v>247</v>
      </c>
      <c r="C20">
        <v>24</v>
      </c>
      <c r="D20">
        <v>0</v>
      </c>
      <c r="E20">
        <v>0</v>
      </c>
      <c r="F20">
        <v>0</v>
      </c>
      <c r="G20">
        <v>86</v>
      </c>
      <c r="I20" s="1">
        <v>0</v>
      </c>
      <c r="J20">
        <v>139</v>
      </c>
      <c r="K20">
        <v>3</v>
      </c>
      <c r="L20">
        <v>0</v>
      </c>
      <c r="M20">
        <v>0</v>
      </c>
      <c r="N20">
        <v>0</v>
      </c>
      <c r="O20">
        <v>42</v>
      </c>
    </row>
    <row r="21" spans="1:15" x14ac:dyDescent="0.3">
      <c r="A21" s="1">
        <v>0.1</v>
      </c>
      <c r="B21">
        <v>194</v>
      </c>
      <c r="C21">
        <v>2</v>
      </c>
      <c r="D21">
        <v>0</v>
      </c>
      <c r="E21">
        <v>0</v>
      </c>
      <c r="F21">
        <v>0</v>
      </c>
      <c r="G21">
        <v>72</v>
      </c>
      <c r="I21" s="1">
        <v>0.1</v>
      </c>
      <c r="J21">
        <v>105</v>
      </c>
      <c r="K21">
        <v>0</v>
      </c>
      <c r="L21">
        <v>0</v>
      </c>
      <c r="M21">
        <v>0</v>
      </c>
      <c r="N21">
        <v>0</v>
      </c>
      <c r="O21">
        <v>28</v>
      </c>
    </row>
    <row r="22" spans="1:15" x14ac:dyDescent="0.3">
      <c r="A22" s="1">
        <v>0.2</v>
      </c>
      <c r="B22">
        <v>145</v>
      </c>
      <c r="C22">
        <v>0</v>
      </c>
      <c r="D22">
        <v>0</v>
      </c>
      <c r="E22">
        <v>0</v>
      </c>
      <c r="F22">
        <v>0</v>
      </c>
      <c r="G22">
        <v>51</v>
      </c>
      <c r="I22" s="1">
        <v>0.2</v>
      </c>
      <c r="J22">
        <v>77</v>
      </c>
      <c r="K22">
        <v>0</v>
      </c>
      <c r="L22">
        <v>0</v>
      </c>
      <c r="M22">
        <v>0</v>
      </c>
      <c r="N22">
        <v>0</v>
      </c>
      <c r="O22">
        <v>14</v>
      </c>
    </row>
    <row r="23" spans="1:15" x14ac:dyDescent="0.3">
      <c r="A23" s="1">
        <v>0.3</v>
      </c>
      <c r="B23">
        <v>119</v>
      </c>
      <c r="C23">
        <v>0</v>
      </c>
      <c r="D23">
        <v>0</v>
      </c>
      <c r="E23">
        <v>0</v>
      </c>
      <c r="F23">
        <v>0</v>
      </c>
      <c r="G23">
        <v>37</v>
      </c>
      <c r="I23" s="1">
        <v>0.3</v>
      </c>
      <c r="J23">
        <v>55</v>
      </c>
      <c r="K23">
        <v>0</v>
      </c>
      <c r="L23">
        <v>0</v>
      </c>
      <c r="M23">
        <v>0</v>
      </c>
      <c r="N23">
        <v>0</v>
      </c>
      <c r="O23">
        <v>7</v>
      </c>
    </row>
    <row r="24" spans="1:15" x14ac:dyDescent="0.3">
      <c r="A24" s="1">
        <v>0.4</v>
      </c>
      <c r="B24">
        <v>86</v>
      </c>
      <c r="C24">
        <v>0</v>
      </c>
      <c r="D24">
        <v>0</v>
      </c>
      <c r="E24">
        <v>0</v>
      </c>
      <c r="F24">
        <v>0</v>
      </c>
      <c r="G24">
        <v>16</v>
      </c>
      <c r="I24" s="1">
        <v>0.4</v>
      </c>
      <c r="J24">
        <v>33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1">
        <v>0.5</v>
      </c>
      <c r="B25">
        <v>53</v>
      </c>
      <c r="C25">
        <v>0</v>
      </c>
      <c r="D25">
        <v>0</v>
      </c>
      <c r="E25">
        <v>0</v>
      </c>
      <c r="F25">
        <v>0</v>
      </c>
      <c r="G25">
        <v>5</v>
      </c>
      <c r="I25" s="1">
        <v>0.5</v>
      </c>
      <c r="J25">
        <v>19</v>
      </c>
      <c r="K25">
        <v>0</v>
      </c>
      <c r="L25">
        <v>0</v>
      </c>
      <c r="M25">
        <v>0</v>
      </c>
      <c r="N25">
        <v>0</v>
      </c>
      <c r="O25">
        <v>0</v>
      </c>
    </row>
    <row r="27" spans="1:15" x14ac:dyDescent="0.3">
      <c r="A27" s="4" t="s">
        <v>7</v>
      </c>
    </row>
    <row r="28" spans="1:15" x14ac:dyDescent="0.3">
      <c r="A28" s="4" t="s">
        <v>16</v>
      </c>
    </row>
    <row r="29" spans="1:15" x14ac:dyDescent="0.3">
      <c r="A29" s="4" t="s">
        <v>17</v>
      </c>
    </row>
    <row r="30" spans="1:15" x14ac:dyDescent="0.3">
      <c r="A30" s="4" t="s">
        <v>18</v>
      </c>
    </row>
    <row r="31" spans="1:15" x14ac:dyDescent="0.3">
      <c r="A31" s="4" t="s">
        <v>19</v>
      </c>
    </row>
    <row r="32" spans="1:15" x14ac:dyDescent="0.3">
      <c r="A32" s="4" t="s">
        <v>8</v>
      </c>
    </row>
    <row r="33" spans="1:1" x14ac:dyDescent="0.3">
      <c r="A33" s="4" t="s">
        <v>20</v>
      </c>
    </row>
    <row r="34" spans="1:1" x14ac:dyDescent="0.3">
      <c r="A34" s="4" t="s">
        <v>21</v>
      </c>
    </row>
    <row r="35" spans="1:1" x14ac:dyDescent="0.3">
      <c r="A35" s="4" t="s">
        <v>22</v>
      </c>
    </row>
    <row r="36" spans="1:1" x14ac:dyDescent="0.3">
      <c r="A36" s="4" t="s">
        <v>23</v>
      </c>
    </row>
    <row r="37" spans="1:1" x14ac:dyDescent="0.3">
      <c r="A37" s="4" t="s">
        <v>9</v>
      </c>
    </row>
    <row r="38" spans="1:1" x14ac:dyDescent="0.3">
      <c r="A3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Niken Nurfauziah</cp:lastModifiedBy>
  <dcterms:created xsi:type="dcterms:W3CDTF">2023-06-25T10:56:36Z</dcterms:created>
  <dcterms:modified xsi:type="dcterms:W3CDTF">2025-05-04T15:23:52Z</dcterms:modified>
</cp:coreProperties>
</file>