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alvin.yue/Documents/LOS/"/>
    </mc:Choice>
  </mc:AlternateContent>
  <xr:revisionPtr revIDLastSave="0" documentId="13_ncr:1_{4CA2EBC0-C24C-3B4B-9086-E94E31E89BF6}" xr6:coauthVersionLast="45" xr6:coauthVersionMax="45" xr10:uidLastSave="{00000000-0000-0000-0000-000000000000}"/>
  <bookViews>
    <workbookView xWindow="0" yWindow="460" windowWidth="25600" windowHeight="14180" activeTab="3" xr2:uid="{11C26DCC-D165-1A40-BC9F-85C7DC6A69CC}"/>
  </bookViews>
  <sheets>
    <sheet name="Progress" sheetId="8" r:id="rId1"/>
    <sheet name="1. Base" sheetId="1" r:id="rId2"/>
    <sheet name="2. Features" sheetId="2" r:id="rId3"/>
    <sheet name="3. Single Feature Analysis" sheetId="3" r:id="rId4"/>
    <sheet name="4. Logistic Regression" sheetId="4" r:id="rId5"/>
    <sheet name="5. Model Evaluation" sheetId="5" r:id="rId6"/>
    <sheet name="DataCube" sheetId="6" r:id="rId7"/>
    <sheet name="Base" sheetId="7" r:id="rId8"/>
  </sheets>
  <definedNames>
    <definedName name="_xlnm._FilterDatabase" localSheetId="3" hidden="1">'3. Single Feature Analysis'!$B$12:$K$12</definedName>
    <definedName name="_xlnm._FilterDatabase" localSheetId="7" hidden="1">Base!$A$1:$O$446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3" l="1"/>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13" i="3"/>
  <c r="E99" i="2" l="1"/>
  <c r="D12" i="2" s="1"/>
  <c r="E90" i="2"/>
  <c r="D11" i="2" s="1"/>
  <c r="E79" i="2" l="1"/>
  <c r="D10" i="2" s="1"/>
  <c r="E68" i="2"/>
  <c r="D9" i="2" s="1"/>
  <c r="E49" i="2"/>
  <c r="D8" i="2" s="1"/>
  <c r="E30" i="2"/>
  <c r="D7" i="2" s="1"/>
  <c r="E21" i="2" l="1"/>
  <c r="D6" i="2" s="1"/>
  <c r="E19" i="2" l="1"/>
  <c r="D5" i="2" s="1"/>
  <c r="D13" i="2" s="1"/>
  <c r="C5" i="1"/>
  <c r="C7" i="1" s="1"/>
</calcChain>
</file>

<file path=xl/sharedStrings.xml><?xml version="1.0" encoding="utf-8"?>
<sst xmlns="http://schemas.openxmlformats.org/spreadsheetml/2006/main" count="1462" uniqueCount="658">
  <si>
    <t>Non-BOLT BTL Base</t>
  </si>
  <si>
    <t>select</t>
  </si>
  <si>
    <r>
      <t xml:space="preserve">    </t>
    </r>
    <r>
      <rPr>
        <sz val="9"/>
        <color rgb="FF9876AA"/>
        <rFont val="Menlo"/>
        <family val="2"/>
      </rPr>
      <t>borrower_id</t>
    </r>
    <r>
      <rPr>
        <sz val="9"/>
        <color rgb="FFCC7832"/>
        <rFont val="Menlo"/>
        <family val="2"/>
      </rPr>
      <t>,</t>
    </r>
  </si>
  <si>
    <r>
      <t xml:space="preserve">    </t>
    </r>
    <r>
      <rPr>
        <sz val="9"/>
        <color rgb="FF9876AA"/>
        <rFont val="Menlo"/>
        <family val="2"/>
      </rPr>
      <t>loan_code</t>
    </r>
    <r>
      <rPr>
        <sz val="9"/>
        <color rgb="FFCC7832"/>
        <rFont val="Menlo"/>
        <family val="2"/>
      </rPr>
      <t>,</t>
    </r>
  </si>
  <si>
    <r>
      <t xml:space="preserve">    </t>
    </r>
    <r>
      <rPr>
        <sz val="9"/>
        <color rgb="FF9876AA"/>
        <rFont val="Menlo"/>
        <family val="2"/>
      </rPr>
      <t>id</t>
    </r>
    <r>
      <rPr>
        <sz val="9"/>
        <color rgb="FFCC7832"/>
        <rFont val="Menlo"/>
        <family val="2"/>
      </rPr>
      <t>,</t>
    </r>
  </si>
  <si>
    <r>
      <t xml:space="preserve">    </t>
    </r>
    <r>
      <rPr>
        <sz val="9"/>
        <color rgb="FF9876AA"/>
        <rFont val="Menlo"/>
        <family val="2"/>
      </rPr>
      <t>product_id</t>
    </r>
    <r>
      <rPr>
        <sz val="9"/>
        <color rgb="FFCC7832"/>
        <rFont val="Menlo"/>
        <family val="2"/>
      </rPr>
      <t>,</t>
    </r>
  </si>
  <si>
    <r>
      <t xml:space="preserve">    </t>
    </r>
    <r>
      <rPr>
        <sz val="9"/>
        <color rgb="FF9876AA"/>
        <rFont val="Menlo"/>
        <family val="2"/>
      </rPr>
      <t>status</t>
    </r>
    <r>
      <rPr>
        <sz val="9"/>
        <color rgb="FFCC7832"/>
        <rFont val="Menlo"/>
        <family val="2"/>
      </rPr>
      <t>,</t>
    </r>
  </si>
  <si>
    <r>
      <t xml:space="preserve">    case when </t>
    </r>
    <r>
      <rPr>
        <sz val="9"/>
        <color rgb="FF9876AA"/>
        <rFont val="Menlo"/>
        <family val="2"/>
      </rPr>
      <t xml:space="preserve">status </t>
    </r>
    <r>
      <rPr>
        <sz val="9"/>
        <color rgb="FFCC7832"/>
        <rFont val="Menlo"/>
        <family val="2"/>
      </rPr>
      <t xml:space="preserve">in </t>
    </r>
    <r>
      <rPr>
        <sz val="9"/>
        <color rgb="FFA9B7C6"/>
        <rFont val="Menlo"/>
        <family val="2"/>
      </rPr>
      <t>(</t>
    </r>
    <r>
      <rPr>
        <sz val="9"/>
        <color rgb="FF6A8759"/>
        <rFont val="Menlo"/>
        <family val="2"/>
      </rPr>
      <t>'SET-DEFAULT'</t>
    </r>
    <r>
      <rPr>
        <sz val="9"/>
        <color rgb="FFA9B7C6"/>
        <rFont val="Menlo"/>
        <family val="2"/>
      </rPr>
      <t xml:space="preserve">) </t>
    </r>
    <r>
      <rPr>
        <sz val="9"/>
        <color rgb="FFCC7832"/>
        <rFont val="Menlo"/>
        <family val="2"/>
      </rPr>
      <t xml:space="preserve">then </t>
    </r>
    <r>
      <rPr>
        <sz val="9"/>
        <color rgb="FF6897BB"/>
        <rFont val="Menlo"/>
        <family val="2"/>
      </rPr>
      <t xml:space="preserve">1 </t>
    </r>
    <r>
      <rPr>
        <sz val="9"/>
        <color rgb="FFCC7832"/>
        <rFont val="Menlo"/>
        <family val="2"/>
      </rPr>
      <t xml:space="preserve">else </t>
    </r>
    <r>
      <rPr>
        <sz val="9"/>
        <color rgb="FF6897BB"/>
        <rFont val="Menlo"/>
        <family val="2"/>
      </rPr>
      <t xml:space="preserve">0 </t>
    </r>
    <r>
      <rPr>
        <sz val="9"/>
        <color rgb="FFCC7832"/>
        <rFont val="Menlo"/>
        <family val="2"/>
      </rPr>
      <t xml:space="preserve">end as </t>
    </r>
    <r>
      <rPr>
        <sz val="9"/>
        <color rgb="FFA9B7C6"/>
        <rFont val="Menlo"/>
        <family val="2"/>
      </rPr>
      <t>def_ind</t>
    </r>
    <r>
      <rPr>
        <sz val="9"/>
        <color rgb="FFCC7832"/>
        <rFont val="Menlo"/>
        <family val="2"/>
      </rPr>
      <t>,</t>
    </r>
  </si>
  <si>
    <r>
      <t xml:space="preserve">    </t>
    </r>
    <r>
      <rPr>
        <sz val="9"/>
        <color rgb="FF9876AA"/>
        <rFont val="Menlo"/>
        <family val="2"/>
      </rPr>
      <t>created_at</t>
    </r>
    <r>
      <rPr>
        <sz val="9"/>
        <color rgb="FFCC7832"/>
        <rFont val="Menlo"/>
        <family val="2"/>
      </rPr>
      <t>,</t>
    </r>
  </si>
  <si>
    <r>
      <t xml:space="preserve">    </t>
    </r>
    <r>
      <rPr>
        <sz val="9"/>
        <color rgb="FF9876AA"/>
        <rFont val="Menlo"/>
        <family val="2"/>
      </rPr>
      <t>applied_amount</t>
    </r>
    <r>
      <rPr>
        <sz val="9"/>
        <color rgb="FFCC7832"/>
        <rFont val="Menlo"/>
        <family val="2"/>
      </rPr>
      <t>,</t>
    </r>
  </si>
  <si>
    <r>
      <t xml:space="preserve">    </t>
    </r>
    <r>
      <rPr>
        <sz val="9"/>
        <color rgb="FF9876AA"/>
        <rFont val="Menlo"/>
        <family val="2"/>
      </rPr>
      <t>amount</t>
    </r>
    <r>
      <rPr>
        <sz val="9"/>
        <color rgb="FFCC7832"/>
        <rFont val="Menlo"/>
        <family val="2"/>
      </rPr>
      <t>,</t>
    </r>
  </si>
  <si>
    <r>
      <t xml:space="preserve">    </t>
    </r>
    <r>
      <rPr>
        <sz val="9"/>
        <color rgb="FF9876AA"/>
        <rFont val="Menlo"/>
        <family val="2"/>
      </rPr>
      <t>applied_tenor</t>
    </r>
    <r>
      <rPr>
        <sz val="9"/>
        <color rgb="FFCC7832"/>
        <rFont val="Menlo"/>
        <family val="2"/>
      </rPr>
      <t>,</t>
    </r>
  </si>
  <si>
    <r>
      <t xml:space="preserve">    </t>
    </r>
    <r>
      <rPr>
        <sz val="9"/>
        <color rgb="FF9876AA"/>
        <rFont val="Menlo"/>
        <family val="2"/>
      </rPr>
      <t>tenor</t>
    </r>
    <r>
      <rPr>
        <sz val="9"/>
        <color rgb="FFCC7832"/>
        <rFont val="Menlo"/>
        <family val="2"/>
      </rPr>
      <t>,</t>
    </r>
  </si>
  <si>
    <r>
      <t xml:space="preserve">    </t>
    </r>
    <r>
      <rPr>
        <sz val="9"/>
        <color rgb="FF9876AA"/>
        <rFont val="Menlo"/>
        <family val="2"/>
      </rPr>
      <t>interest_rate</t>
    </r>
    <r>
      <rPr>
        <sz val="9"/>
        <color rgb="FFCC7832"/>
        <rFont val="Menlo"/>
        <family val="2"/>
      </rPr>
      <t>,</t>
    </r>
  </si>
  <si>
    <r>
      <t xml:space="preserve">    </t>
    </r>
    <r>
      <rPr>
        <sz val="9"/>
        <color rgb="FF9876AA"/>
        <rFont val="Menlo"/>
        <family val="2"/>
      </rPr>
      <t>interest_rate_effective</t>
    </r>
    <r>
      <rPr>
        <sz val="9"/>
        <color rgb="FFCC7832"/>
        <rFont val="Menlo"/>
        <family val="2"/>
      </rPr>
      <t>,</t>
    </r>
  </si>
  <si>
    <r>
      <t xml:space="preserve">    </t>
    </r>
    <r>
      <rPr>
        <sz val="9"/>
        <color rgb="FF9876AA"/>
        <rFont val="Menlo"/>
        <family val="2"/>
      </rPr>
      <t>grade</t>
    </r>
    <r>
      <rPr>
        <sz val="9"/>
        <color rgb="FFCC7832"/>
        <rFont val="Menlo"/>
        <family val="2"/>
      </rPr>
      <t>,</t>
    </r>
  </si>
  <si>
    <r>
      <t xml:space="preserve">    </t>
    </r>
    <r>
      <rPr>
        <sz val="9"/>
        <color rgb="FF9876AA"/>
        <rFont val="Menlo"/>
        <family val="2"/>
      </rPr>
      <t>origination_fee</t>
    </r>
  </si>
  <si>
    <r>
      <t xml:space="preserve">from </t>
    </r>
    <r>
      <rPr>
        <sz val="9"/>
        <color rgb="FFA9B7C6"/>
        <rFont val="Menlo"/>
        <family val="2"/>
      </rPr>
      <t>loan_db.loans</t>
    </r>
  </si>
  <si>
    <r>
      <t xml:space="preserve">where </t>
    </r>
    <r>
      <rPr>
        <sz val="9"/>
        <color rgb="FF9876AA"/>
        <rFont val="Menlo"/>
        <family val="2"/>
      </rPr>
      <t>country_code</t>
    </r>
    <r>
      <rPr>
        <sz val="9"/>
        <color rgb="FFA9B7C6"/>
        <rFont val="Menlo"/>
        <family val="2"/>
      </rPr>
      <t>=</t>
    </r>
    <r>
      <rPr>
        <sz val="9"/>
        <color rgb="FF6A8759"/>
        <rFont val="Menlo"/>
        <family val="2"/>
      </rPr>
      <t>'SG'</t>
    </r>
  </si>
  <si>
    <r>
      <t xml:space="preserve">and </t>
    </r>
    <r>
      <rPr>
        <sz val="9"/>
        <color rgb="FF9876AA"/>
        <rFont val="Menlo"/>
        <family val="2"/>
      </rPr>
      <t xml:space="preserve">product_id </t>
    </r>
    <r>
      <rPr>
        <sz val="9"/>
        <color rgb="FFCC7832"/>
        <rFont val="Menlo"/>
        <family val="2"/>
      </rPr>
      <t xml:space="preserve">in </t>
    </r>
    <r>
      <rPr>
        <sz val="9"/>
        <color rgb="FFA9B7C6"/>
        <rFont val="Menlo"/>
        <family val="2"/>
      </rPr>
      <t>(</t>
    </r>
    <r>
      <rPr>
        <sz val="9"/>
        <color rgb="FF6897BB"/>
        <rFont val="Menlo"/>
        <family val="2"/>
      </rPr>
      <t>8</t>
    </r>
    <r>
      <rPr>
        <sz val="9"/>
        <color rgb="FFCC7832"/>
        <rFont val="Menlo"/>
        <family val="2"/>
      </rPr>
      <t xml:space="preserve">, </t>
    </r>
    <r>
      <rPr>
        <sz val="9"/>
        <color rgb="FF6897BB"/>
        <rFont val="Menlo"/>
        <family val="2"/>
      </rPr>
      <t>10</t>
    </r>
    <r>
      <rPr>
        <sz val="9"/>
        <color rgb="FFA9B7C6"/>
        <rFont val="Menlo"/>
        <family val="2"/>
      </rPr>
      <t>)</t>
    </r>
  </si>
  <si>
    <r>
      <t xml:space="preserve">and </t>
    </r>
    <r>
      <rPr>
        <sz val="9"/>
        <color rgb="FF9876AA"/>
        <rFont val="Menlo"/>
        <family val="2"/>
      </rPr>
      <t xml:space="preserve">status </t>
    </r>
    <r>
      <rPr>
        <sz val="9"/>
        <color rgb="FFCC7832"/>
        <rFont val="Menlo"/>
        <family val="2"/>
      </rPr>
      <t xml:space="preserve">like </t>
    </r>
    <r>
      <rPr>
        <sz val="9"/>
        <color rgb="FF6A8759"/>
        <rFont val="Menlo"/>
        <family val="2"/>
      </rPr>
      <t>'%SET%'</t>
    </r>
  </si>
  <si>
    <r>
      <t xml:space="preserve">and </t>
    </r>
    <r>
      <rPr>
        <sz val="9"/>
        <color rgb="FF9876AA"/>
        <rFont val="Menlo"/>
        <family val="2"/>
      </rPr>
      <t xml:space="preserve">created_at </t>
    </r>
    <r>
      <rPr>
        <sz val="9"/>
        <color rgb="FFA9B7C6"/>
        <rFont val="Menlo"/>
        <family val="2"/>
      </rPr>
      <t xml:space="preserve">&lt;= </t>
    </r>
    <r>
      <rPr>
        <sz val="9"/>
        <color rgb="FF6A8759"/>
        <rFont val="Menlo"/>
        <family val="2"/>
      </rPr>
      <t>'2019-12-31'</t>
    </r>
  </si>
  <si>
    <r>
      <t xml:space="preserve">order by </t>
    </r>
    <r>
      <rPr>
        <sz val="9"/>
        <color rgb="FF9876AA"/>
        <rFont val="Menlo"/>
        <family val="2"/>
      </rPr>
      <t xml:space="preserve">borrower_id </t>
    </r>
    <r>
      <rPr>
        <sz val="9"/>
        <color rgb="FFCC7832"/>
        <rFont val="Menlo"/>
        <family val="2"/>
      </rPr>
      <t xml:space="preserve">desc, </t>
    </r>
    <r>
      <rPr>
        <sz val="9"/>
        <color rgb="FF9876AA"/>
        <rFont val="Menlo"/>
        <family val="2"/>
      </rPr>
      <t xml:space="preserve">created_at </t>
    </r>
    <r>
      <rPr>
        <sz val="9"/>
        <color rgb="FFCC7832"/>
        <rFont val="Menlo"/>
        <family val="2"/>
      </rPr>
      <t>desc</t>
    </r>
  </si>
  <si>
    <t>borrower_id</t>
  </si>
  <si>
    <t>loan_code</t>
  </si>
  <si>
    <t>id</t>
  </si>
  <si>
    <t>product_id</t>
  </si>
  <si>
    <t>status</t>
  </si>
  <si>
    <t>def_ind</t>
  </si>
  <si>
    <t>created_at</t>
  </si>
  <si>
    <t>applied_amount</t>
  </si>
  <si>
    <t>amount</t>
  </si>
  <si>
    <t>applied_tenor</t>
  </si>
  <si>
    <t>tenor</t>
  </si>
  <si>
    <t>interest_rate</t>
  </si>
  <si>
    <t>interest_rate_effective</t>
  </si>
  <si>
    <t>grade</t>
  </si>
  <si>
    <t>origination_fee</t>
  </si>
  <si>
    <t>SBBT-19110043</t>
  </si>
  <si>
    <t>SET-ONGOING</t>
  </si>
  <si>
    <t>GG</t>
  </si>
  <si>
    <t>SBBT-19110016</t>
  </si>
  <si>
    <t>DD</t>
  </si>
  <si>
    <t>SBBT-19100027</t>
  </si>
  <si>
    <t>CC</t>
  </si>
  <si>
    <t>SBBT-19100015</t>
  </si>
  <si>
    <t>SBBT-19100011</t>
  </si>
  <si>
    <t>D</t>
  </si>
  <si>
    <t>SBBT-19100006</t>
  </si>
  <si>
    <t>SBBT-19090022</t>
  </si>
  <si>
    <t>EE</t>
  </si>
  <si>
    <t>SBBT-19090018</t>
  </si>
  <si>
    <t>SBBT-19110025</t>
  </si>
  <si>
    <t>B</t>
  </si>
  <si>
    <t>SBBT-19110001</t>
  </si>
  <si>
    <t>FF</t>
  </si>
  <si>
    <t>SBBT-19100029</t>
  </si>
  <si>
    <t>SBBT-19080028</t>
  </si>
  <si>
    <t>SBBT-19080022</t>
  </si>
  <si>
    <t>E</t>
  </si>
  <si>
    <t>SBBT-19080009</t>
  </si>
  <si>
    <t>C</t>
  </si>
  <si>
    <t>SBBT-19070023</t>
  </si>
  <si>
    <t>SBBT-19070020</t>
  </si>
  <si>
    <t>SBBT-19070022</t>
  </si>
  <si>
    <t>SBBT-19070001</t>
  </si>
  <si>
    <t>SBBT-19060012</t>
  </si>
  <si>
    <t>SBBT-19060007</t>
  </si>
  <si>
    <t>SBBT-19120013</t>
  </si>
  <si>
    <t>SBBT-19090023</t>
  </si>
  <si>
    <t>SET-COMPLETE</t>
  </si>
  <si>
    <t>SBBT-19050045</t>
  </si>
  <si>
    <t>SBBT-19050040</t>
  </si>
  <si>
    <t>SBBT-19050019</t>
  </si>
  <si>
    <t>SBBT-19110036</t>
  </si>
  <si>
    <t>SBBT-19040033</t>
  </si>
  <si>
    <t>SBBT-19040041</t>
  </si>
  <si>
    <t>SBBT-19040021</t>
  </si>
  <si>
    <t>BB</t>
  </si>
  <si>
    <t>SBBT-19040003</t>
  </si>
  <si>
    <t>SBBT-19030022</t>
  </si>
  <si>
    <t>SBBT-19020005</t>
  </si>
  <si>
    <t>SBBT-19010039</t>
  </si>
  <si>
    <t>SBBT-19010036</t>
  </si>
  <si>
    <t>SET-DEFAULT</t>
  </si>
  <si>
    <t>SBBT-19010020</t>
  </si>
  <si>
    <t>SBBT-19070035</t>
  </si>
  <si>
    <t>SBBT-19050026</t>
  </si>
  <si>
    <t>SBBT-19030008</t>
  </si>
  <si>
    <t>SBBT-19010019</t>
  </si>
  <si>
    <t>SBBT-19040036</t>
  </si>
  <si>
    <t>F</t>
  </si>
  <si>
    <t>SBBT-19010018</t>
  </si>
  <si>
    <t>SBBT-19010014</t>
  </si>
  <si>
    <t>SBBT-18120040</t>
  </si>
  <si>
    <t>SBBT-19100038</t>
  </si>
  <si>
    <t>SBBT-18120035</t>
  </si>
  <si>
    <t>SBBT-18120002</t>
  </si>
  <si>
    <t>SBBT-18110022</t>
  </si>
  <si>
    <t>SBBT-19120012</t>
  </si>
  <si>
    <t>SBBT-19120011</t>
  </si>
  <si>
    <t>SBBT-19110015</t>
  </si>
  <si>
    <t>SBBT-19110014</t>
  </si>
  <si>
    <t>SBBT-19110013</t>
  </si>
  <si>
    <t>SBBT-19100010</t>
  </si>
  <si>
    <t>SBBT-19100009</t>
  </si>
  <si>
    <t>SBBT-19090008</t>
  </si>
  <si>
    <t>SBBT-19090007</t>
  </si>
  <si>
    <t>SBBT-19090006</t>
  </si>
  <si>
    <t>SBBT-19080014</t>
  </si>
  <si>
    <t>SBBT-19080013</t>
  </si>
  <si>
    <t>SBBT-19070031</t>
  </si>
  <si>
    <t>SBBT-19070030</t>
  </si>
  <si>
    <t>SBBT-19060025</t>
  </si>
  <si>
    <t>SBBT-19060008</t>
  </si>
  <si>
    <t>SBBT-19050032</t>
  </si>
  <si>
    <t>SBBT-19050031</t>
  </si>
  <si>
    <t>SBBT-19040032</t>
  </si>
  <si>
    <t>SBBT-19040031</t>
  </si>
  <si>
    <t>SBBT-19030027</t>
  </si>
  <si>
    <t>SBBT-19030026</t>
  </si>
  <si>
    <t>SBBT-19020013</t>
  </si>
  <si>
    <t>SBBT-19020012</t>
  </si>
  <si>
    <t>SBBT-19010034</t>
  </si>
  <si>
    <t>SBBT-19010033</t>
  </si>
  <si>
    <t>SBBT-18120029</t>
  </si>
  <si>
    <t>SBBT-18110012</t>
  </si>
  <si>
    <t>SBBT-19090028</t>
  </si>
  <si>
    <t>SBBT-19040019</t>
  </si>
  <si>
    <t>SBBT-18110004</t>
  </si>
  <si>
    <t>SBBT-18100063</t>
  </si>
  <si>
    <t>SBBT-19060004</t>
  </si>
  <si>
    <t>SBBT-19040030</t>
  </si>
  <si>
    <t>SBBT-18100058</t>
  </si>
  <si>
    <t>SBBT-18100051</t>
  </si>
  <si>
    <t>SBBT-18100032</t>
  </si>
  <si>
    <t>SBBT-18100027</t>
  </si>
  <si>
    <t>SBBT-19010052</t>
  </si>
  <si>
    <t>SBBT-18090038</t>
  </si>
  <si>
    <t>SBBT-19020003</t>
  </si>
  <si>
    <t>SBBT-18090011</t>
  </si>
  <si>
    <t>SBBT-18090010</t>
  </si>
  <si>
    <t>SBBT-18080032</t>
  </si>
  <si>
    <t>SBBT-19060005</t>
  </si>
  <si>
    <t>SBBT-18080028</t>
  </si>
  <si>
    <t>SBBT-19080017</t>
  </si>
  <si>
    <t>SBBT-19050039</t>
  </si>
  <si>
    <t>SBBT-19020015</t>
  </si>
  <si>
    <t>SBBT-18110024</t>
  </si>
  <si>
    <t>SBBT-18080025</t>
  </si>
  <si>
    <t>SBBT-18100010</t>
  </si>
  <si>
    <t>SBBT-19100012</t>
  </si>
  <si>
    <t>SBBT-19060002</t>
  </si>
  <si>
    <t>SBBT-19010037</t>
  </si>
  <si>
    <t>SBBT-18090033</t>
  </si>
  <si>
    <t>SBBT-18080020</t>
  </si>
  <si>
    <t>SBBT-19030024</t>
  </si>
  <si>
    <t>SBBT-18080030</t>
  </si>
  <si>
    <t>SBBT-18070002</t>
  </si>
  <si>
    <t>SBBT-18060040</t>
  </si>
  <si>
    <t>SBBT-18100062</t>
  </si>
  <si>
    <t>SBBT-18060033</t>
  </si>
  <si>
    <t>SBBT-18060001</t>
  </si>
  <si>
    <t>SBBT-18050038</t>
  </si>
  <si>
    <t>SBBT-18050033</t>
  </si>
  <si>
    <t>SBBT-18050032</t>
  </si>
  <si>
    <t>SBBT-19060026</t>
  </si>
  <si>
    <t>SBBT-18050022</t>
  </si>
  <si>
    <t>SBBT-18050018</t>
  </si>
  <si>
    <t>SBBT-19010008</t>
  </si>
  <si>
    <t>SBBT-18060004</t>
  </si>
  <si>
    <t>SBBT-18100034</t>
  </si>
  <si>
    <t>SBBT-19040006</t>
  </si>
  <si>
    <t>SBBT-18030032</t>
  </si>
  <si>
    <t>SBBT-18030015</t>
  </si>
  <si>
    <t>SBBT-18060039</t>
  </si>
  <si>
    <t>SBBT-18030010</t>
  </si>
  <si>
    <t>SBBT-19110004</t>
  </si>
  <si>
    <t>SBBT-19040035</t>
  </si>
  <si>
    <t>SBBT-18030009</t>
  </si>
  <si>
    <t>SBBT-18090027</t>
  </si>
  <si>
    <t>SBBT-18080031</t>
  </si>
  <si>
    <t>SBBT-18020029</t>
  </si>
  <si>
    <t>SBBT-18020016</t>
  </si>
  <si>
    <t>SBBT-19060010</t>
  </si>
  <si>
    <t>SBBT-19010003</t>
  </si>
  <si>
    <t>SBBT-18070006</t>
  </si>
  <si>
    <t>SBBT-18020008</t>
  </si>
  <si>
    <t>SBBT-18010026</t>
  </si>
  <si>
    <t>SBBT-18010013</t>
  </si>
  <si>
    <t>SBBT-18010006</t>
  </si>
  <si>
    <t>SBBT-18070025</t>
  </si>
  <si>
    <t>SBBT-17120056</t>
  </si>
  <si>
    <t>SBBT-17120069</t>
  </si>
  <si>
    <t>SBBT-18120001</t>
  </si>
  <si>
    <t>SBBT-17120037</t>
  </si>
  <si>
    <t>SBBT-18070031</t>
  </si>
  <si>
    <t>SBBT-17120054</t>
  </si>
  <si>
    <t>SBBT-19070012</t>
  </si>
  <si>
    <t>SBBT-17100027</t>
  </si>
  <si>
    <t>SBBT-17100025</t>
  </si>
  <si>
    <t>SBBT-18030035</t>
  </si>
  <si>
    <t>SBBT-17120055</t>
  </si>
  <si>
    <t>SBBT-17100015</t>
  </si>
  <si>
    <t>SBBT-17100012</t>
  </si>
  <si>
    <t>SBBT-17090022</t>
  </si>
  <si>
    <t>SBBT-19110006</t>
  </si>
  <si>
    <t>SBBT-19010005</t>
  </si>
  <si>
    <t>SBBT-17090020</t>
  </si>
  <si>
    <t>SBBT-19040022</t>
  </si>
  <si>
    <t>SBBT-18070012</t>
  </si>
  <si>
    <t>SBBT-17090012</t>
  </si>
  <si>
    <t>SBBT-18080016</t>
  </si>
  <si>
    <t>SBBT-17080022</t>
  </si>
  <si>
    <t>SBBT-17080011</t>
  </si>
  <si>
    <t>SBBT-17080026</t>
  </si>
  <si>
    <t>SBBT-17080023</t>
  </si>
  <si>
    <t>SBBT-18010017</t>
  </si>
  <si>
    <t>SBBT-17080020</t>
  </si>
  <si>
    <t>SBBT-17080017</t>
  </si>
  <si>
    <t>SBBT-17080012</t>
  </si>
  <si>
    <t>SBBT-17070026</t>
  </si>
  <si>
    <t>SBBT-19010035</t>
  </si>
  <si>
    <t>SBBT-18120017</t>
  </si>
  <si>
    <t>SBBT-18100031</t>
  </si>
  <si>
    <t>SBBT-18090017</t>
  </si>
  <si>
    <t>SBBT-18070015</t>
  </si>
  <si>
    <t>SBBT-18060034</t>
  </si>
  <si>
    <t>SBBT-18040006</t>
  </si>
  <si>
    <t>SBBT-18030024</t>
  </si>
  <si>
    <t>SBBT-18010004</t>
  </si>
  <si>
    <t>SBBT-17110028</t>
  </si>
  <si>
    <t>SBBT-17070025</t>
  </si>
  <si>
    <t>SBBT-17100003</t>
  </si>
  <si>
    <t>SBBT-18050014</t>
  </si>
  <si>
    <t>SBBT-18020006</t>
  </si>
  <si>
    <t>SBBT-17110005</t>
  </si>
  <si>
    <t>SBBT-17070016</t>
  </si>
  <si>
    <t>SBBT-17070015</t>
  </si>
  <si>
    <t>SBBT-17090002</t>
  </si>
  <si>
    <t>SBBT-17070024</t>
  </si>
  <si>
    <t>SBBT-17070006</t>
  </si>
  <si>
    <t>SBBT-17070004</t>
  </si>
  <si>
    <t>SBBT-19080035</t>
  </si>
  <si>
    <t>SBBT-19080001</t>
  </si>
  <si>
    <t>SBBT-19070004</t>
  </si>
  <si>
    <t>SBBT-19050048</t>
  </si>
  <si>
    <t>SBBT-18120021</t>
  </si>
  <si>
    <t>SBBT-17070014</t>
  </si>
  <si>
    <t>SBBT-18090019</t>
  </si>
  <si>
    <t>SBBT-18080035</t>
  </si>
  <si>
    <t>SBBT-17060010</t>
  </si>
  <si>
    <t>SBBT-17060008</t>
  </si>
  <si>
    <t>SBBT-17100018</t>
  </si>
  <si>
    <t>SBBT-18110006</t>
  </si>
  <si>
    <t>SBBT-18080006</t>
  </si>
  <si>
    <t>SBBT-18050010</t>
  </si>
  <si>
    <t>SBBT-18020013</t>
  </si>
  <si>
    <t>SBBT-17060002</t>
  </si>
  <si>
    <t>SBBT-18060016</t>
  </si>
  <si>
    <t>SBBT-17100029</t>
  </si>
  <si>
    <t>SBBT-17050016</t>
  </si>
  <si>
    <t>SBBT-17050014</t>
  </si>
  <si>
    <t>SBBT-17050013</t>
  </si>
  <si>
    <t>SBBT-19110021</t>
  </si>
  <si>
    <t>SBBT-18040025</t>
  </si>
  <si>
    <t>SBBT-17050002</t>
  </si>
  <si>
    <t>SBBT-17040020</t>
  </si>
  <si>
    <t>SBBT-17040019</t>
  </si>
  <si>
    <t>SBBT-17040017</t>
  </si>
  <si>
    <t>SBBT-19030016</t>
  </si>
  <si>
    <t>SBBT-18110018</t>
  </si>
  <si>
    <t>SBBT-18080004</t>
  </si>
  <si>
    <t>SBBT-18010025</t>
  </si>
  <si>
    <t>SBBT-17090018</t>
  </si>
  <si>
    <t>SBBT-17030003</t>
  </si>
  <si>
    <t>SBBT-17030002</t>
  </si>
  <si>
    <t>SB-1608014</t>
  </si>
  <si>
    <t>SB-1604020</t>
  </si>
  <si>
    <t>SB-1507017</t>
  </si>
  <si>
    <t>SBBT-17040012</t>
  </si>
  <si>
    <t>SB-1608029</t>
  </si>
  <si>
    <t>SB-1606010</t>
  </si>
  <si>
    <t>SB-1606018</t>
  </si>
  <si>
    <t>SBBT-18010032</t>
  </si>
  <si>
    <t>SBBT-17070019</t>
  </si>
  <si>
    <t>SB-1612011</t>
  </si>
  <si>
    <t>SB-1602029</t>
  </si>
  <si>
    <t>SB-1605023</t>
  </si>
  <si>
    <t>SBBT-17070017</t>
  </si>
  <si>
    <t>SB-1605013</t>
  </si>
  <si>
    <t>SBBT-18100054</t>
  </si>
  <si>
    <t>SBBT-18030033</t>
  </si>
  <si>
    <t>SBBT-17090005</t>
  </si>
  <si>
    <t>SB-1603021</t>
  </si>
  <si>
    <t>SB-1603001</t>
  </si>
  <si>
    <t>SB-1611045</t>
  </si>
  <si>
    <t>SB-1509015</t>
  </si>
  <si>
    <t>SB-1506007</t>
  </si>
  <si>
    <t>SB-1512015</t>
  </si>
  <si>
    <t>SB-1603019</t>
  </si>
  <si>
    <t>SB-1510010</t>
  </si>
  <si>
    <t>SB-1611035</t>
  </si>
  <si>
    <t>SB-1606021</t>
  </si>
  <si>
    <t>SB-1511017</t>
  </si>
  <si>
    <t>SB-1701009</t>
  </si>
  <si>
    <t>SB-1606020</t>
  </si>
  <si>
    <t>SB-1608003</t>
  </si>
  <si>
    <t>SB-1601004</t>
  </si>
  <si>
    <t>SB-1603022</t>
  </si>
  <si>
    <t>SB-1602025</t>
  </si>
  <si>
    <t>SB-1511007</t>
  </si>
  <si>
    <t>SB-1603006</t>
  </si>
  <si>
    <t>SB-1611039</t>
  </si>
  <si>
    <t>SB-1604007</t>
  </si>
  <si>
    <t>SB-1512011</t>
  </si>
  <si>
    <t>SB-1703016</t>
  </si>
  <si>
    <t>SB-1609014</t>
  </si>
  <si>
    <t>SB-1510003</t>
  </si>
  <si>
    <t>SPBT-17030001</t>
  </si>
  <si>
    <t>SB-1605010</t>
  </si>
  <si>
    <t>SB-1702019</t>
  </si>
  <si>
    <t>SB-1606014</t>
  </si>
  <si>
    <t>SB-1603018</t>
  </si>
  <si>
    <t>SBBT-19070007</t>
  </si>
  <si>
    <t>SBBT-18090037</t>
  </si>
  <si>
    <t>SBBT-17100011</t>
  </si>
  <si>
    <t>SB-1703021</t>
  </si>
  <si>
    <t>SBBT-17070021</t>
  </si>
  <si>
    <t>SB-1701034</t>
  </si>
  <si>
    <t>SB-1512016</t>
  </si>
  <si>
    <t>SBBT-17060020</t>
  </si>
  <si>
    <t>SB-1609003</t>
  </si>
  <si>
    <t>SB-1602016</t>
  </si>
  <si>
    <t>SB-1601008</t>
  </si>
  <si>
    <t>SB-1602013</t>
  </si>
  <si>
    <t>SB-1508003</t>
  </si>
  <si>
    <t>SB-1611014</t>
  </si>
  <si>
    <t>SB-1603002</t>
  </si>
  <si>
    <t>SB-1609036</t>
  </si>
  <si>
    <t>SBBT-18110015</t>
  </si>
  <si>
    <t>SB-1603013</t>
  </si>
  <si>
    <t>SB-1604008</t>
  </si>
  <si>
    <t>SB-1506011</t>
  </si>
  <si>
    <t>SB-1511015</t>
  </si>
  <si>
    <t>SBBT-17050003</t>
  </si>
  <si>
    <t>SB-1606016</t>
  </si>
  <si>
    <t>SB-1512009</t>
  </si>
  <si>
    <t>SB-1509004</t>
  </si>
  <si>
    <t>SB-1604022</t>
  </si>
  <si>
    <t>SBBT-18010018</t>
  </si>
  <si>
    <t>SBBT-17040025</t>
  </si>
  <si>
    <t>SB-1602022</t>
  </si>
  <si>
    <t>SBBT-19010013</t>
  </si>
  <si>
    <t>SBBT-18100035</t>
  </si>
  <si>
    <t>SBBT-18060035</t>
  </si>
  <si>
    <t>SBBT-18020027</t>
  </si>
  <si>
    <t>SBBT-18020025</t>
  </si>
  <si>
    <t>SBBT-17080003</t>
  </si>
  <si>
    <t>SB-1703010</t>
  </si>
  <si>
    <t>SB-1610009</t>
  </si>
  <si>
    <t>SB-1512013</t>
  </si>
  <si>
    <t>SB-1506010</t>
  </si>
  <si>
    <t>SB-1510002</t>
  </si>
  <si>
    <t>SBBT-17060019</t>
  </si>
  <si>
    <t>SB-1612021</t>
  </si>
  <si>
    <t>SB-1610046</t>
  </si>
  <si>
    <t>SB-1509006</t>
  </si>
  <si>
    <t>SB-1702027</t>
  </si>
  <si>
    <t>SB-1605022</t>
  </si>
  <si>
    <t>SBBT-19030020</t>
  </si>
  <si>
    <t>SBBT-18080036</t>
  </si>
  <si>
    <t>SBBT-17110013</t>
  </si>
  <si>
    <t>SBBT-17050009</t>
  </si>
  <si>
    <t>SB-1610044</t>
  </si>
  <si>
    <t>SB-1512018</t>
  </si>
  <si>
    <t>SB-1510004</t>
  </si>
  <si>
    <t>SB-1602024</t>
  </si>
  <si>
    <t>SB-1506012</t>
  </si>
  <si>
    <t>SB-1612017</t>
  </si>
  <si>
    <t>SB-1608024</t>
  </si>
  <si>
    <t>SBBT-19110022</t>
  </si>
  <si>
    <t>SBBT-19110008</t>
  </si>
  <si>
    <t>SBBT-19030019</t>
  </si>
  <si>
    <t>SBBT-19030005</t>
  </si>
  <si>
    <t>SBBT-18090016</t>
  </si>
  <si>
    <t>SBBT-18090015</t>
  </si>
  <si>
    <t>SBBT-18050029</t>
  </si>
  <si>
    <t>SBBT-18050028</t>
  </si>
  <si>
    <t>SBBT-18010020</t>
  </si>
  <si>
    <t>SBBT-17110002</t>
  </si>
  <si>
    <t>SBBT-17050025</t>
  </si>
  <si>
    <t>SBBT-17050008</t>
  </si>
  <si>
    <t>SB-1702037</t>
  </si>
  <si>
    <t>SB-1510012</t>
  </si>
  <si>
    <t>SB-1702028</t>
  </si>
  <si>
    <t>SB-1604006</t>
  </si>
  <si>
    <t>SB-1603009</t>
  </si>
  <si>
    <t>SB-1701035</t>
  </si>
  <si>
    <t>SB-1605007</t>
  </si>
  <si>
    <t>SB-1608023</t>
  </si>
  <si>
    <t>SB-1703022</t>
  </si>
  <si>
    <t>SB-1703023</t>
  </si>
  <si>
    <t>SB-1701036</t>
  </si>
  <si>
    <t>SB-1701033</t>
  </si>
  <si>
    <t>SB-1606013</t>
  </si>
  <si>
    <t>SB-1606012</t>
  </si>
  <si>
    <t>SBBT-18120027</t>
  </si>
  <si>
    <t>SBBT-18100004</t>
  </si>
  <si>
    <t>SBBT-18060009</t>
  </si>
  <si>
    <t>SBBT-18020005</t>
  </si>
  <si>
    <t>SB-1701014</t>
  </si>
  <si>
    <t>SB-1612028</t>
  </si>
  <si>
    <t>SB-1606009</t>
  </si>
  <si>
    <t>SB-1609011</t>
  </si>
  <si>
    <t>SB-1601003</t>
  </si>
  <si>
    <t>SB-1701037</t>
  </si>
  <si>
    <t>SB-1509013</t>
  </si>
  <si>
    <t>SB-1601019</t>
  </si>
  <si>
    <t>SB-1507009</t>
  </si>
  <si>
    <t>SB-1603011</t>
  </si>
  <si>
    <t>SB-1508010</t>
  </si>
  <si>
    <t>SB-1604023</t>
  </si>
  <si>
    <t>SB-1606027</t>
  </si>
  <si>
    <t>SBBT-17040009</t>
  </si>
  <si>
    <t>SB-1602026</t>
  </si>
  <si>
    <t>SBBT-18050030</t>
  </si>
  <si>
    <t>SBBT-17110006</t>
  </si>
  <si>
    <t>SBBT-17060001</t>
  </si>
  <si>
    <t>SB-1611024</t>
  </si>
  <si>
    <t>SBBT-17040008</t>
  </si>
  <si>
    <t>SB-1602005</t>
  </si>
  <si>
    <t>SB-1608025</t>
  </si>
  <si>
    <t>SB-1508004</t>
  </si>
  <si>
    <t>SB-1511013</t>
  </si>
  <si>
    <t>SB-1701024</t>
  </si>
  <si>
    <t>SB-1607015</t>
  </si>
  <si>
    <t>SB-1507005</t>
  </si>
  <si>
    <t>SB-1510008</t>
  </si>
  <si>
    <t>SBBT-18100009</t>
  </si>
  <si>
    <t>SBBT-17070012</t>
  </si>
  <si>
    <t>SB-1612027</t>
  </si>
  <si>
    <t>SB-1604024</t>
  </si>
  <si>
    <t>SB-1701019</t>
  </si>
  <si>
    <t>SB-1510005</t>
  </si>
  <si>
    <t>SB-1601001</t>
  </si>
  <si>
    <t>SB-1606024</t>
  </si>
  <si>
    <t>SBBT-17040010</t>
  </si>
  <si>
    <t>SB-1612030</t>
  </si>
  <si>
    <t>SB-1606026</t>
  </si>
  <si>
    <t>SB-1702008</t>
  </si>
  <si>
    <t>SB-1607011</t>
  </si>
  <si>
    <t>SBBT-18030008</t>
  </si>
  <si>
    <t>SBBT-17110012</t>
  </si>
  <si>
    <t>SB-1703027</t>
  </si>
  <si>
    <t>SBBT-17040013</t>
  </si>
  <si>
    <t>SB-1609025</t>
  </si>
  <si>
    <t>SBBT-17100013</t>
  </si>
  <si>
    <t>SB-1603008</t>
  </si>
  <si>
    <t>SB-1609012</t>
  </si>
  <si>
    <t>SB-1511018</t>
  </si>
  <si>
    <t>SB-1612007</t>
  </si>
  <si>
    <t>SB-1509016</t>
  </si>
  <si>
    <t>SB-1702031</t>
  </si>
  <si>
    <t>SB-1609027</t>
  </si>
  <si>
    <t>SB-1601007</t>
  </si>
  <si>
    <t>SB-1512005</t>
  </si>
  <si>
    <t>SBBT-18080005</t>
  </si>
  <si>
    <t>SBBT-18030014</t>
  </si>
  <si>
    <t>SBBT-17070003</t>
  </si>
  <si>
    <t>SBBT-18060032</t>
  </si>
  <si>
    <t>SBBT-17080010</t>
  </si>
  <si>
    <t>SB-1605016</t>
  </si>
  <si>
    <t>SPBT-17030002</t>
  </si>
  <si>
    <t>SB-1512017</t>
  </si>
  <si>
    <t>SB-1507010</t>
  </si>
  <si>
    <t>SB-1610012</t>
  </si>
  <si>
    <t>SB-1511011</t>
  </si>
  <si>
    <t>SB-1606005</t>
  </si>
  <si>
    <t>SBBT-18010041</t>
  </si>
  <si>
    <t>SBBT-17120074</t>
  </si>
  <si>
    <t>SBBT-17110035</t>
  </si>
  <si>
    <t>SBBT-17100030</t>
  </si>
  <si>
    <t>SBBT-17090021</t>
  </si>
  <si>
    <t>SBBT-17080028</t>
  </si>
  <si>
    <t>SBBT-17070022</t>
  </si>
  <si>
    <t>SBBT-17060039</t>
  </si>
  <si>
    <t>SB-1703020</t>
  </si>
  <si>
    <t>SB-1610042</t>
  </si>
  <si>
    <t>SB-1606001</t>
  </si>
  <si>
    <t>SB-1511012</t>
  </si>
  <si>
    <t>SBBT-18120024</t>
  </si>
  <si>
    <t>SBBT-17070027</t>
  </si>
  <si>
    <t>SB-1701017</t>
  </si>
  <si>
    <t>SB-1606002</t>
  </si>
  <si>
    <t>SB-1609016</t>
  </si>
  <si>
    <t>SB-1602017</t>
  </si>
  <si>
    <t>Total Number of Loans Until Dec-19</t>
  </si>
  <si>
    <t xml:space="preserve">   (-) Ongoing Loans</t>
  </si>
  <si>
    <t>Remaining Base</t>
  </si>
  <si>
    <t>Number of Defaults</t>
  </si>
  <si>
    <t>Default Rate</t>
  </si>
  <si>
    <t>Given the small sample count, might be advisable to use k-fold cross validation instead.</t>
  </si>
  <si>
    <t>Development Base</t>
  </si>
  <si>
    <t>Out-of-Time Validation Base</t>
  </si>
  <si>
    <t>Unless we wait till mid-2020 and use all completed loans in 2020 as the out-of-time validation base.</t>
  </si>
  <si>
    <t>Categories and Features</t>
  </si>
  <si>
    <t>S/N</t>
  </si>
  <si>
    <t>Category</t>
  </si>
  <si>
    <t>Number of Features</t>
  </si>
  <si>
    <t>Basic Loan Information</t>
  </si>
  <si>
    <t>Financial Statements</t>
  </si>
  <si>
    <t>QuestNet (BRC)</t>
  </si>
  <si>
    <t>QuestNet (BRI)</t>
  </si>
  <si>
    <t>CBS</t>
  </si>
  <si>
    <t>Others</t>
  </si>
  <si>
    <t>Key Categories</t>
  </si>
  <si>
    <t>All Features</t>
  </si>
  <si>
    <t>Feature</t>
  </si>
  <si>
    <t>Total Count</t>
  </si>
  <si>
    <t>Applied Amount</t>
  </si>
  <si>
    <t>Applied Tenor</t>
  </si>
  <si>
    <t>F3M vs L3M Deposit Trend</t>
  </si>
  <si>
    <t>F3M vs L3M Withdrawal Trend</t>
  </si>
  <si>
    <t>L6M Deposit Volatility</t>
  </si>
  <si>
    <t>L6M Withdrawal Volatility</t>
  </si>
  <si>
    <t>Either standard deviation or (max-min)/max</t>
  </si>
  <si>
    <t>F3M vs L3M Closing Balance Trend</t>
  </si>
  <si>
    <t>L6M Closing Balance Volatility</t>
  </si>
  <si>
    <t>L6M Average Closing Balance</t>
  </si>
  <si>
    <t>L3M/F3M - 1</t>
  </si>
  <si>
    <t>L6M Average Deposit</t>
  </si>
  <si>
    <t>L6M Average Withdrawal</t>
  </si>
  <si>
    <t>Bank Statements (All Historical)</t>
  </si>
  <si>
    <t>Bank Statements (Perfios)</t>
  </si>
  <si>
    <t>Total</t>
  </si>
  <si>
    <t>L6M Average # Credit Transactions</t>
  </si>
  <si>
    <t>L6M Average # Debit Transactions</t>
  </si>
  <si>
    <t>F3M vs L3M Credit Transactions Trend</t>
  </si>
  <si>
    <t>L6M Credit Transactions Volatility</t>
  </si>
  <si>
    <t>L6M Average Credit Transactions</t>
  </si>
  <si>
    <t>F3M vs L3M Debit Transactions Trend</t>
  </si>
  <si>
    <t>L6M Debit Transactions Volatility</t>
  </si>
  <si>
    <t>L6M Average Debit Transactions</t>
  </si>
  <si>
    <t>L6M Total # Inward Cheque Bounces</t>
  </si>
  <si>
    <t>L6M Total # Outward Cheque Bounces</t>
  </si>
  <si>
    <t>F3M vs L3M EOD Balance Trend</t>
  </si>
  <si>
    <t>L6M EOD Balance Volatility</t>
  </si>
  <si>
    <t>L6M Average EOD Balance</t>
  </si>
  <si>
    <t>F3M vs L3M Bank Balance Trend</t>
  </si>
  <si>
    <t>L6M Bank Balance Volatility</t>
  </si>
  <si>
    <t>L6M Average Bank Balance</t>
  </si>
  <si>
    <t>L6M Average % of Cash Deposit to Total Credit Amount</t>
  </si>
  <si>
    <t>L6M Average % of Cheque Deposit to Total Credit Amount</t>
  </si>
  <si>
    <t>L6M Average % of Card Deposit to Total Credit Amount</t>
  </si>
  <si>
    <t>Current Ratio</t>
  </si>
  <si>
    <t>Quick Ratio</t>
  </si>
  <si>
    <t>Cash Ratio</t>
  </si>
  <si>
    <t>Debt Ratio</t>
  </si>
  <si>
    <t>Debt-to-Equity Ratio</t>
  </si>
  <si>
    <t>Total Net Worth</t>
  </si>
  <si>
    <t>Interest Coverage Ratio (EBITDA)</t>
  </si>
  <si>
    <t>Interest Coverage Ratio (EBIT)</t>
  </si>
  <si>
    <t>Interest Coverage Ratio (Operating Profit)</t>
  </si>
  <si>
    <t>Net Profit Margin</t>
  </si>
  <si>
    <t>Gross Margin</t>
  </si>
  <si>
    <t>EBITDA Margin</t>
  </si>
  <si>
    <t>EBIT Margin</t>
  </si>
  <si>
    <t>ROA</t>
  </si>
  <si>
    <t>ROE</t>
  </si>
  <si>
    <t>Sales Growth</t>
  </si>
  <si>
    <t>Profit Growth</t>
  </si>
  <si>
    <t>Inventory Turnover</t>
  </si>
  <si>
    <t>Receivables Turnover</t>
  </si>
  <si>
    <t>Age of Entity</t>
  </si>
  <si>
    <t>Pending Litigation Indicator</t>
  </si>
  <si>
    <t>Negative or Black List Indicator</t>
  </si>
  <si>
    <t>Debts Turn Cash (Borrower vs Industry)</t>
  </si>
  <si>
    <t>L6M Total # Financial Related Search Count</t>
  </si>
  <si>
    <t>L6M Total # Commercial Related Search Count</t>
  </si>
  <si>
    <t>L6M Total # Legal Related Search Count</t>
  </si>
  <si>
    <t>Number of Employees</t>
  </si>
  <si>
    <t>L6M Total # Debt Collection Search Count</t>
  </si>
  <si>
    <t>Credit Payment Grade (BRC)</t>
  </si>
  <si>
    <t>Credit Payment Grade (BRI)</t>
  </si>
  <si>
    <t>Total Exposure from Moneylenders Loans</t>
  </si>
  <si>
    <t># Negative or Black List and Do Not Lend Listing</t>
  </si>
  <si>
    <t># Other Active Business</t>
  </si>
  <si>
    <t># Pending Litigation Less Negligence</t>
  </si>
  <si>
    <t># Past Litigation Less Negligence</t>
  </si>
  <si>
    <t>Payment Information (Worst Days Overdue - BRI)</t>
  </si>
  <si>
    <t>Payment Information (Worst Days Overdue - BRC)</t>
  </si>
  <si>
    <t>Bureau Score</t>
  </si>
  <si>
    <t>Length of Credit Relationship</t>
  </si>
  <si>
    <t>L6M Cash Advance Indicator</t>
  </si>
  <si>
    <t>L6M Partial Payment Indicator</t>
  </si>
  <si>
    <t>L6M Worst Delinquency Status</t>
  </si>
  <si>
    <t>L6M Total # Unsecured Applications</t>
  </si>
  <si>
    <t>Utilisation Ratio (Total Unsecured)</t>
  </si>
  <si>
    <t>Utilisation Ratio (Unsecured Interest-Bearing Amount)</t>
  </si>
  <si>
    <t>F3M vs L3M Unsecured Interest-Bearing Amount Trend</t>
  </si>
  <si>
    <t>AR Aging List</t>
  </si>
  <si>
    <t>Bank Declaration List</t>
  </si>
  <si>
    <t>GST Form</t>
  </si>
  <si>
    <t>Project Listing</t>
  </si>
  <si>
    <t>Progress</t>
  </si>
  <si>
    <t>Task</t>
  </si>
  <si>
    <t>Extract the base for non-BOLT BTL loans from datalake.</t>
  </si>
  <si>
    <t>Define all the independent features from all key data sources.</t>
  </si>
  <si>
    <t>Feature engineering - Bank statements (All)</t>
  </si>
  <si>
    <t>Feature engineering - Bank statements (Perfios)</t>
  </si>
  <si>
    <t>Feature engineering - Financial statements</t>
  </si>
  <si>
    <t>Done</t>
  </si>
  <si>
    <t>Y</t>
  </si>
  <si>
    <t>Feature engineering - QuestNet (BRC)</t>
  </si>
  <si>
    <t>Feature engineering - QuestNet (BRI)</t>
  </si>
  <si>
    <t>Feature engineering - CBS</t>
  </si>
  <si>
    <t>Model evaluation</t>
  </si>
  <si>
    <t>Model development (Logistic regression)</t>
  </si>
  <si>
    <t>Feature selection (Based on AR and correlation heatmap)</t>
  </si>
  <si>
    <t>Solution</t>
  </si>
  <si>
    <t>The performance of the loan base will change over time. Any method to take performance as of a certain cut-off date?</t>
  </si>
  <si>
    <t>Question / Issue</t>
  </si>
  <si>
    <t>Can exclude product_id = 9 for now? That's borrower level.</t>
  </si>
  <si>
    <t>How about other documents like AR aging list, bank declaration, GST form and project listing?</t>
  </si>
  <si>
    <t>Bank statements (All) - Extracted all bank statements from datalake, created the features and joined by loan_code. Only ~35 out of 400 loans are available. Expected to be so little?</t>
  </si>
  <si>
    <t>Bank statements (Perfios) - It's on bank account level (some borrowers have multiple bank accounts), and some of the accounts might have different currencies. Is it necessary to manually impute their currencies and consolidate the balances together before defining the features?</t>
  </si>
  <si>
    <t>Bank statements (Perfios) - There's no loan_code attached to each Perfios bank statement. I have to manually go to member_db.members and get their borrower_id, which I can then use to join to loan_db.loans. Is this fine? (Have to be careful about the join dates)</t>
  </si>
  <si>
    <t>Financial statements - Extracted all financials from datalake, created the features and joined by borrower_id with date condition. Is this fine? Can just ignore the loan_code from the financial tables from datalake?</t>
  </si>
  <si>
    <t>Moving forward, how to handle large proportion of missing data (bank statements and QuestNet)? Manually impute?</t>
  </si>
  <si>
    <t>CBS risk grades - Grouped the rest into one bucket due to small count.</t>
  </si>
  <si>
    <t>QuestNet risk grades - Took the more conservative grade.</t>
  </si>
  <si>
    <t>Only risk grade</t>
  </si>
  <si>
    <t>KIV</t>
  </si>
  <si>
    <t>Single Feature Analysis</t>
  </si>
  <si>
    <t>Key Results</t>
  </si>
  <si>
    <t>Accuracy Ratio</t>
  </si>
  <si>
    <t>Default (#)</t>
  </si>
  <si>
    <t>Loan (#)</t>
  </si>
  <si>
    <t>Total (#)</t>
  </si>
  <si>
    <t>Coverage (%)</t>
  </si>
  <si>
    <t>L6M Average Unsecured Interest-Bearing Amount</t>
  </si>
  <si>
    <t>QuestNet</t>
  </si>
  <si>
    <t>Credit Payment grade (BRI)</t>
  </si>
  <si>
    <t>Shortlisted</t>
  </si>
  <si>
    <t>Comment</t>
  </si>
  <si>
    <t>Coverage very low. Will need to backfill.</t>
  </si>
  <si>
    <t>Coverage low. Financials might not be accurate.</t>
  </si>
  <si>
    <t>Coverage very low.</t>
  </si>
  <si>
    <t>Should be negative AR.</t>
  </si>
  <si>
    <t>Key Notes</t>
  </si>
  <si>
    <t>1. Not possible to analyze Perfios bank statements given extremely low coverage (~20 loans) with no defaulted cases among them.</t>
  </si>
  <si>
    <t>2. On the other hand, coverage for bank statements from DataLake is about 40 loans (~10%).</t>
  </si>
  <si>
    <t>3. For QuestNet documents (BRC &amp; BRI), only the credit payment grade was analyzed.</t>
  </si>
  <si>
    <t>4. Other possible features (e.g. search count factors and litigation) were not explored given that our credit underwriters would typically already have rejected those borrowers with anomalous counts of searches.</t>
  </si>
  <si>
    <t>5. Such factors can fall under a revised set of credit policy where we outrightly reject borrowers with a certain count of searches or litigation.</t>
  </si>
  <si>
    <t>6. This list only provides a preliminary idea of the Accuracy Ratios across all factors. It's not meant to be conclusive given the low coverage. Will need to decide if further backfilling of data is necessary.</t>
  </si>
  <si>
    <t>Feature engineering - Backfilling of missing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</si>
</sst>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9"/>
      <color rgb="FFA9B7C6"/>
      <name val="Menlo"/>
      <family val="2"/>
    </font>
    <font>
      <sz val="9"/>
      <color rgb="FFCC7832"/>
      <name val="Menlo"/>
      <family val="2"/>
    </font>
    <font>
      <sz val="9"/>
      <color rgb="FF9876AA"/>
      <name val="Menlo"/>
      <family val="2"/>
    </font>
    <font>
      <sz val="9"/>
      <color rgb="FF6A8759"/>
      <name val="Menlo"/>
      <family val="2"/>
    </font>
    <font>
      <sz val="9"/>
      <color rgb="FF6897BB"/>
      <name val="Menlo"/>
      <family val="2"/>
    </font>
    <font>
      <i/>
      <sz val="12"/>
      <color theme="1"/>
      <name val="Calibri"/>
      <family val="2"/>
      <scheme val="minor"/>
    </font>
    <font>
      <u/>
      <sz val="12"/>
      <color theme="1"/>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0" fontId="3" fillId="0" borderId="0" xfId="0" applyFont="1"/>
    <xf numFmtId="0" fontId="2" fillId="2" borderId="0" xfId="0" applyFont="1" applyFill="1"/>
    <xf numFmtId="0" fontId="4" fillId="2" borderId="0" xfId="0" applyFont="1" applyFill="1"/>
    <xf numFmtId="0" fontId="6" fillId="0" borderId="0" xfId="0" applyFont="1"/>
    <xf numFmtId="47" fontId="0" fillId="0" borderId="0" xfId="0" applyNumberFormat="1"/>
    <xf numFmtId="0" fontId="3" fillId="3" borderId="1" xfId="0" applyFont="1" applyFill="1" applyBorder="1"/>
    <xf numFmtId="0" fontId="0" fillId="0" borderId="1" xfId="0" applyBorder="1"/>
    <xf numFmtId="0" fontId="0" fillId="0" borderId="1" xfId="0" applyBorder="1" applyAlignment="1">
      <alignment horizontal="center"/>
    </xf>
    <xf numFmtId="0" fontId="10" fillId="0" borderId="0" xfId="0" applyFont="1"/>
    <xf numFmtId="0" fontId="3" fillId="0" borderId="1" xfId="0" applyFont="1" applyBorder="1" applyAlignment="1">
      <alignment horizontal="center"/>
    </xf>
    <xf numFmtId="10" fontId="3" fillId="0" borderId="1" xfId="1" applyNumberFormat="1" applyFont="1" applyBorder="1" applyAlignment="1">
      <alignment horizontal="center"/>
    </xf>
    <xf numFmtId="0" fontId="3" fillId="3" borderId="1" xfId="0" applyFont="1" applyFill="1" applyBorder="1" applyAlignment="1">
      <alignment horizontal="center"/>
    </xf>
    <xf numFmtId="0" fontId="3" fillId="4" borderId="0" xfId="0" applyFont="1" applyFill="1"/>
    <xf numFmtId="0" fontId="4" fillId="2" borderId="0" xfId="0" applyFont="1" applyFill="1" applyAlignment="1">
      <alignment horizontal="center"/>
    </xf>
    <xf numFmtId="0" fontId="3" fillId="4" borderId="0" xfId="0" applyFont="1" applyFill="1" applyAlignment="1">
      <alignment horizontal="center"/>
    </xf>
    <xf numFmtId="0" fontId="3" fillId="0" borderId="0" xfId="0" applyFont="1" applyAlignment="1">
      <alignment horizontal="center"/>
    </xf>
    <xf numFmtId="0" fontId="0" fillId="0" borderId="0" xfId="0" applyAlignment="1">
      <alignment horizontal="center"/>
    </xf>
    <xf numFmtId="0" fontId="0" fillId="0" borderId="1" xfId="0" applyFill="1" applyBorder="1"/>
    <xf numFmtId="0" fontId="0" fillId="5" borderId="1" xfId="0" applyFill="1" applyBorder="1"/>
    <xf numFmtId="0" fontId="0" fillId="0" borderId="2" xfId="0" applyBorder="1" applyAlignment="1">
      <alignment horizontal="center"/>
    </xf>
    <xf numFmtId="0" fontId="0" fillId="0" borderId="0" xfId="0" applyBorder="1" applyAlignment="1">
      <alignment horizontal="center"/>
    </xf>
    <xf numFmtId="0" fontId="0" fillId="0" borderId="0" xfId="0" applyFill="1" applyBorder="1"/>
    <xf numFmtId="0" fontId="0" fillId="0" borderId="1" xfId="0" applyBorder="1" applyAlignment="1">
      <alignment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Fill="1" applyBorder="1" applyAlignment="1">
      <alignment horizontal="left"/>
    </xf>
    <xf numFmtId="0" fontId="0" fillId="0" borderId="1" xfId="0" applyFill="1" applyBorder="1" applyAlignment="1">
      <alignment wrapText="1"/>
    </xf>
    <xf numFmtId="0" fontId="3" fillId="0" borderId="0" xfId="0" applyFont="1" applyFill="1"/>
    <xf numFmtId="0" fontId="3" fillId="0" borderId="0" xfId="0" applyFont="1" applyFill="1" applyAlignment="1">
      <alignment horizontal="center"/>
    </xf>
    <xf numFmtId="0" fontId="0" fillId="0" borderId="1" xfId="0" applyFill="1" applyBorder="1" applyAlignment="1">
      <alignment horizontal="center"/>
    </xf>
    <xf numFmtId="9" fontId="0" fillId="0" borderId="1" xfId="1" applyFont="1" applyBorder="1" applyAlignment="1">
      <alignment horizontal="center"/>
    </xf>
    <xf numFmtId="0" fontId="0" fillId="0" borderId="1" xfId="0" applyNumberFormat="1" applyBorder="1" applyAlignment="1">
      <alignment horizontal="center"/>
    </xf>
    <xf numFmtId="0" fontId="0" fillId="0" borderId="1" xfId="0"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wrapText="1"/>
    </xf>
    <xf numFmtId="0" fontId="0" fillId="0" borderId="1" xfId="0" applyNumberFormat="1" applyBorder="1" applyAlignment="1">
      <alignment horizontal="center" vertical="center" wrapText="1"/>
    </xf>
    <xf numFmtId="0" fontId="0" fillId="0" borderId="1" xfId="0" applyBorder="1" applyAlignment="1">
      <alignment wrapText="1"/>
    </xf>
    <xf numFmtId="0" fontId="0" fillId="0" borderId="0" xfId="0" applyFont="1" applyFill="1"/>
    <xf numFmtId="0" fontId="0" fillId="0" borderId="0" xfId="0" applyFont="1" applyFill="1" applyAlignment="1">
      <alignment horizontal="center"/>
    </xf>
    <xf numFmtId="0" fontId="11" fillId="0" borderId="0" xfId="0" applyFont="1" applyFill="1"/>
    <xf numFmtId="0" fontId="0" fillId="0" borderId="0" xfId="0" applyFont="1" applyFill="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DA835-71E2-FC4D-AE20-33E5CA753C1F}">
  <sheetPr>
    <tabColor rgb="FFFFFF00"/>
  </sheetPr>
  <dimension ref="A1:D29"/>
  <sheetViews>
    <sheetView showGridLines="0" zoomScale="120" zoomScaleNormal="120" workbookViewId="0"/>
  </sheetViews>
  <sheetFormatPr baseColWidth="10" defaultRowHeight="16" x14ac:dyDescent="0.2"/>
  <cols>
    <col min="1" max="1" width="8.1640625" bestFit="1" customWidth="1"/>
    <col min="2" max="2" width="4.33203125" bestFit="1" customWidth="1"/>
    <col min="3" max="3" width="122.6640625" customWidth="1"/>
    <col min="4" max="4" width="13.33203125" bestFit="1" customWidth="1"/>
  </cols>
  <sheetData>
    <row r="1" spans="1:4" s="3" customFormat="1" x14ac:dyDescent="0.2">
      <c r="A1" s="2" t="s">
        <v>605</v>
      </c>
    </row>
    <row r="3" spans="1:4" x14ac:dyDescent="0.2">
      <c r="B3" s="12" t="s">
        <v>507</v>
      </c>
      <c r="C3" s="12" t="s">
        <v>606</v>
      </c>
      <c r="D3" s="12" t="s">
        <v>612</v>
      </c>
    </row>
    <row r="4" spans="1:4" x14ac:dyDescent="0.2">
      <c r="B4" s="24">
        <v>1</v>
      </c>
      <c r="C4" s="7" t="s">
        <v>607</v>
      </c>
      <c r="D4" s="8" t="s">
        <v>613</v>
      </c>
    </row>
    <row r="5" spans="1:4" x14ac:dyDescent="0.2">
      <c r="B5" s="24">
        <v>2</v>
      </c>
      <c r="C5" s="7" t="s">
        <v>608</v>
      </c>
      <c r="D5" s="8" t="s">
        <v>613</v>
      </c>
    </row>
    <row r="6" spans="1:4" x14ac:dyDescent="0.2">
      <c r="B6" s="24">
        <v>3</v>
      </c>
      <c r="C6" s="7" t="s">
        <v>609</v>
      </c>
      <c r="D6" s="8" t="s">
        <v>613</v>
      </c>
    </row>
    <row r="7" spans="1:4" x14ac:dyDescent="0.2">
      <c r="B7" s="24">
        <v>4</v>
      </c>
      <c r="C7" s="7" t="s">
        <v>610</v>
      </c>
      <c r="D7" s="8" t="s">
        <v>613</v>
      </c>
    </row>
    <row r="8" spans="1:4" x14ac:dyDescent="0.2">
      <c r="B8" s="24">
        <v>5</v>
      </c>
      <c r="C8" s="7" t="s">
        <v>611</v>
      </c>
      <c r="D8" s="8" t="s">
        <v>613</v>
      </c>
    </row>
    <row r="9" spans="1:4" x14ac:dyDescent="0.2">
      <c r="B9" s="24">
        <v>6</v>
      </c>
      <c r="C9" s="7" t="s">
        <v>614</v>
      </c>
      <c r="D9" s="8" t="s">
        <v>632</v>
      </c>
    </row>
    <row r="10" spans="1:4" x14ac:dyDescent="0.2">
      <c r="B10" s="24">
        <v>7</v>
      </c>
      <c r="C10" s="7" t="s">
        <v>615</v>
      </c>
      <c r="D10" s="8" t="s">
        <v>632</v>
      </c>
    </row>
    <row r="11" spans="1:4" x14ac:dyDescent="0.2">
      <c r="B11" s="25">
        <v>8</v>
      </c>
      <c r="C11" s="7" t="s">
        <v>616</v>
      </c>
      <c r="D11" s="8" t="s">
        <v>613</v>
      </c>
    </row>
    <row r="12" spans="1:4" x14ac:dyDescent="0.2">
      <c r="B12" s="24">
        <v>9</v>
      </c>
      <c r="C12" s="7" t="s">
        <v>657</v>
      </c>
      <c r="D12" s="8" t="s">
        <v>633</v>
      </c>
    </row>
    <row r="13" spans="1:4" x14ac:dyDescent="0.2">
      <c r="B13" s="25">
        <v>10</v>
      </c>
      <c r="C13" s="18" t="s">
        <v>619</v>
      </c>
      <c r="D13" s="8" t="s">
        <v>613</v>
      </c>
    </row>
    <row r="14" spans="1:4" x14ac:dyDescent="0.2">
      <c r="B14" s="24">
        <v>11</v>
      </c>
      <c r="C14" s="18" t="s">
        <v>618</v>
      </c>
      <c r="D14" s="8"/>
    </row>
    <row r="15" spans="1:4" x14ac:dyDescent="0.2">
      <c r="B15" s="25">
        <v>12</v>
      </c>
      <c r="C15" s="18" t="s">
        <v>617</v>
      </c>
      <c r="D15" s="8"/>
    </row>
    <row r="16" spans="1:4" x14ac:dyDescent="0.2">
      <c r="B16" s="26"/>
      <c r="C16" s="22"/>
      <c r="D16" s="21"/>
    </row>
    <row r="19" spans="2:4" x14ac:dyDescent="0.2">
      <c r="B19" s="12" t="s">
        <v>507</v>
      </c>
      <c r="C19" s="12" t="s">
        <v>622</v>
      </c>
      <c r="D19" s="12" t="s">
        <v>620</v>
      </c>
    </row>
    <row r="20" spans="2:4" ht="17" x14ac:dyDescent="0.2">
      <c r="B20" s="24">
        <v>1</v>
      </c>
      <c r="C20" s="23" t="s">
        <v>621</v>
      </c>
      <c r="D20" s="7"/>
    </row>
    <row r="21" spans="2:4" ht="17" x14ac:dyDescent="0.2">
      <c r="B21" s="24">
        <v>2</v>
      </c>
      <c r="C21" s="23" t="s">
        <v>623</v>
      </c>
      <c r="D21" s="7"/>
    </row>
    <row r="22" spans="2:4" ht="17" x14ac:dyDescent="0.2">
      <c r="B22" s="24">
        <v>3</v>
      </c>
      <c r="C22" s="23" t="s">
        <v>624</v>
      </c>
      <c r="D22" s="7"/>
    </row>
    <row r="23" spans="2:4" ht="34" x14ac:dyDescent="0.2">
      <c r="B23" s="24">
        <v>4</v>
      </c>
      <c r="C23" s="23" t="s">
        <v>625</v>
      </c>
      <c r="D23" s="7"/>
    </row>
    <row r="24" spans="2:4" ht="34" x14ac:dyDescent="0.2">
      <c r="B24" s="24">
        <v>5</v>
      </c>
      <c r="C24" s="23" t="s">
        <v>627</v>
      </c>
      <c r="D24" s="7"/>
    </row>
    <row r="25" spans="2:4" ht="34" x14ac:dyDescent="0.2">
      <c r="B25" s="24">
        <v>6</v>
      </c>
      <c r="C25" s="23" t="s">
        <v>626</v>
      </c>
      <c r="D25" s="7"/>
    </row>
    <row r="26" spans="2:4" ht="34" x14ac:dyDescent="0.2">
      <c r="B26" s="24">
        <v>7</v>
      </c>
      <c r="C26" s="23" t="s">
        <v>628</v>
      </c>
      <c r="D26" s="7"/>
    </row>
    <row r="27" spans="2:4" ht="17" x14ac:dyDescent="0.2">
      <c r="B27" s="25">
        <v>8</v>
      </c>
      <c r="C27" s="27" t="s">
        <v>629</v>
      </c>
      <c r="D27" s="7"/>
    </row>
    <row r="28" spans="2:4" ht="17" x14ac:dyDescent="0.2">
      <c r="B28" s="25">
        <v>9</v>
      </c>
      <c r="C28" s="27" t="s">
        <v>631</v>
      </c>
      <c r="D28" s="7"/>
    </row>
    <row r="29" spans="2:4" ht="17" x14ac:dyDescent="0.2">
      <c r="B29" s="25">
        <v>10</v>
      </c>
      <c r="C29" s="27" t="s">
        <v>630</v>
      </c>
      <c r="D2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83268-C190-544F-B615-5472E523C623}">
  <sheetPr>
    <tabColor rgb="FFFFFF00"/>
  </sheetPr>
  <dimension ref="A1:J24"/>
  <sheetViews>
    <sheetView showGridLines="0" zoomScale="120" zoomScaleNormal="120" workbookViewId="0"/>
  </sheetViews>
  <sheetFormatPr baseColWidth="10" defaultRowHeight="16" x14ac:dyDescent="0.2"/>
  <cols>
    <col min="1" max="1" width="17.6640625" bestFit="1" customWidth="1"/>
    <col min="2" max="2" width="31" bestFit="1" customWidth="1"/>
  </cols>
  <sheetData>
    <row r="1" spans="1:10" s="3" customFormat="1" x14ac:dyDescent="0.2">
      <c r="A1" s="2" t="s">
        <v>0</v>
      </c>
    </row>
    <row r="3" spans="1:10" x14ac:dyDescent="0.2">
      <c r="B3" s="6" t="s">
        <v>497</v>
      </c>
      <c r="C3" s="8">
        <v>453</v>
      </c>
      <c r="J3" s="4" t="s">
        <v>1</v>
      </c>
    </row>
    <row r="4" spans="1:10" x14ac:dyDescent="0.2">
      <c r="B4" s="6" t="s">
        <v>498</v>
      </c>
      <c r="C4" s="8">
        <v>45</v>
      </c>
      <c r="D4" s="9"/>
      <c r="J4" s="4" t="s">
        <v>2</v>
      </c>
    </row>
    <row r="5" spans="1:10" x14ac:dyDescent="0.2">
      <c r="B5" s="6" t="s">
        <v>499</v>
      </c>
      <c r="C5" s="10">
        <f>C3-C4</f>
        <v>408</v>
      </c>
      <c r="D5" s="9"/>
      <c r="J5" s="4" t="s">
        <v>3</v>
      </c>
    </row>
    <row r="6" spans="1:10" x14ac:dyDescent="0.2">
      <c r="B6" s="6" t="s">
        <v>500</v>
      </c>
      <c r="C6" s="10">
        <v>32</v>
      </c>
      <c r="J6" s="4" t="s">
        <v>4</v>
      </c>
    </row>
    <row r="7" spans="1:10" x14ac:dyDescent="0.2">
      <c r="B7" s="6" t="s">
        <v>501</v>
      </c>
      <c r="C7" s="11">
        <f>C6/C5</f>
        <v>7.8431372549019607E-2</v>
      </c>
      <c r="J7" s="4" t="s">
        <v>5</v>
      </c>
    </row>
    <row r="8" spans="1:10" x14ac:dyDescent="0.2">
      <c r="J8" s="4" t="s">
        <v>6</v>
      </c>
    </row>
    <row r="9" spans="1:10" x14ac:dyDescent="0.2">
      <c r="B9" s="6" t="s">
        <v>503</v>
      </c>
      <c r="C9" s="7"/>
      <c r="J9" s="4" t="s">
        <v>7</v>
      </c>
    </row>
    <row r="10" spans="1:10" x14ac:dyDescent="0.2">
      <c r="B10" s="6" t="s">
        <v>504</v>
      </c>
      <c r="C10" s="7"/>
      <c r="J10" s="4" t="s">
        <v>8</v>
      </c>
    </row>
    <row r="11" spans="1:10" x14ac:dyDescent="0.2">
      <c r="B11" s="9" t="s">
        <v>502</v>
      </c>
      <c r="J11" s="4" t="s">
        <v>9</v>
      </c>
    </row>
    <row r="12" spans="1:10" x14ac:dyDescent="0.2">
      <c r="B12" s="9" t="s">
        <v>505</v>
      </c>
      <c r="J12" s="4" t="s">
        <v>10</v>
      </c>
    </row>
    <row r="13" spans="1:10" x14ac:dyDescent="0.2">
      <c r="J13" s="4" t="s">
        <v>11</v>
      </c>
    </row>
    <row r="14" spans="1:10" x14ac:dyDescent="0.2">
      <c r="J14" s="4" t="s">
        <v>12</v>
      </c>
    </row>
    <row r="15" spans="1:10" x14ac:dyDescent="0.2">
      <c r="J15" s="4" t="s">
        <v>13</v>
      </c>
    </row>
    <row r="16" spans="1:10" x14ac:dyDescent="0.2">
      <c r="J16" s="4" t="s">
        <v>14</v>
      </c>
    </row>
    <row r="17" spans="10:10" x14ac:dyDescent="0.2">
      <c r="J17" s="4" t="s">
        <v>15</v>
      </c>
    </row>
    <row r="18" spans="10:10" x14ac:dyDescent="0.2">
      <c r="J18" s="4" t="s">
        <v>16</v>
      </c>
    </row>
    <row r="19" spans="10:10" x14ac:dyDescent="0.2">
      <c r="J19" s="4" t="s">
        <v>17</v>
      </c>
    </row>
    <row r="20" spans="10:10" x14ac:dyDescent="0.2">
      <c r="J20" s="4" t="s">
        <v>18</v>
      </c>
    </row>
    <row r="21" spans="10:10" x14ac:dyDescent="0.2">
      <c r="J21" s="4" t="s">
        <v>19</v>
      </c>
    </row>
    <row r="22" spans="10:10" x14ac:dyDescent="0.2">
      <c r="J22" s="4" t="s">
        <v>20</v>
      </c>
    </row>
    <row r="23" spans="10:10" x14ac:dyDescent="0.2">
      <c r="J23" s="4" t="s">
        <v>21</v>
      </c>
    </row>
    <row r="24" spans="10:10" x14ac:dyDescent="0.2">
      <c r="J24" s="4" t="s">
        <v>22</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14A23-5692-1141-A15A-F08BC9976A1F}">
  <sheetPr>
    <tabColor rgb="FFFFFF00"/>
  </sheetPr>
  <dimension ref="A1:F102"/>
  <sheetViews>
    <sheetView showGridLines="0" zoomScale="120" zoomScaleNormal="120" workbookViewId="0"/>
  </sheetViews>
  <sheetFormatPr baseColWidth="10" defaultRowHeight="16" x14ac:dyDescent="0.2"/>
  <cols>
    <col min="1" max="1" width="21.1640625" bestFit="1" customWidth="1"/>
    <col min="2" max="2" width="4.33203125" style="17" bestFit="1" customWidth="1"/>
    <col min="3" max="3" width="31.83203125" customWidth="1"/>
    <col min="4" max="4" width="47.33203125" bestFit="1" customWidth="1"/>
    <col min="5" max="5" width="16.5" customWidth="1"/>
  </cols>
  <sheetData>
    <row r="1" spans="1:4" s="3" customFormat="1" x14ac:dyDescent="0.2">
      <c r="A1" s="2" t="s">
        <v>506</v>
      </c>
      <c r="B1" s="14"/>
    </row>
    <row r="2" spans="1:4" s="13" customFormat="1" x14ac:dyDescent="0.2">
      <c r="A2" s="13" t="s">
        <v>516</v>
      </c>
      <c r="B2" s="15"/>
    </row>
    <row r="3" spans="1:4" s="1" customFormat="1" x14ac:dyDescent="0.2">
      <c r="B3" s="16"/>
    </row>
    <row r="4" spans="1:4" x14ac:dyDescent="0.2">
      <c r="B4" s="12" t="s">
        <v>507</v>
      </c>
      <c r="C4" s="12" t="s">
        <v>508</v>
      </c>
      <c r="D4" s="12" t="s">
        <v>509</v>
      </c>
    </row>
    <row r="5" spans="1:4" x14ac:dyDescent="0.2">
      <c r="B5" s="8">
        <v>1</v>
      </c>
      <c r="C5" s="7" t="s">
        <v>510</v>
      </c>
      <c r="D5" s="8">
        <f>E19</f>
        <v>2</v>
      </c>
    </row>
    <row r="6" spans="1:4" x14ac:dyDescent="0.2">
      <c r="B6" s="8">
        <v>2</v>
      </c>
      <c r="C6" s="7" t="s">
        <v>533</v>
      </c>
      <c r="D6" s="8">
        <f>E21</f>
        <v>9</v>
      </c>
    </row>
    <row r="7" spans="1:4" x14ac:dyDescent="0.2">
      <c r="B7" s="8">
        <v>3</v>
      </c>
      <c r="C7" s="7" t="s">
        <v>534</v>
      </c>
      <c r="D7" s="8">
        <f>E30</f>
        <v>19</v>
      </c>
    </row>
    <row r="8" spans="1:4" x14ac:dyDescent="0.2">
      <c r="B8" s="8">
        <v>4</v>
      </c>
      <c r="C8" s="7" t="s">
        <v>511</v>
      </c>
      <c r="D8" s="8">
        <f>E49</f>
        <v>19</v>
      </c>
    </row>
    <row r="9" spans="1:4" x14ac:dyDescent="0.2">
      <c r="B9" s="8">
        <v>5</v>
      </c>
      <c r="C9" s="7" t="s">
        <v>512</v>
      </c>
      <c r="D9" s="8">
        <f>E68</f>
        <v>11</v>
      </c>
    </row>
    <row r="10" spans="1:4" x14ac:dyDescent="0.2">
      <c r="B10" s="8">
        <v>6</v>
      </c>
      <c r="C10" s="7" t="s">
        <v>513</v>
      </c>
      <c r="D10" s="8">
        <f>E79</f>
        <v>11</v>
      </c>
    </row>
    <row r="11" spans="1:4" x14ac:dyDescent="0.2">
      <c r="B11" s="8">
        <v>7</v>
      </c>
      <c r="C11" s="7" t="s">
        <v>514</v>
      </c>
      <c r="D11" s="8">
        <f>E90</f>
        <v>9</v>
      </c>
    </row>
    <row r="12" spans="1:4" x14ac:dyDescent="0.2">
      <c r="B12" s="8">
        <v>8</v>
      </c>
      <c r="C12" s="7" t="s">
        <v>515</v>
      </c>
      <c r="D12" s="8">
        <f>E99</f>
        <v>4</v>
      </c>
    </row>
    <row r="13" spans="1:4" x14ac:dyDescent="0.2">
      <c r="B13" s="34" t="s">
        <v>535</v>
      </c>
      <c r="C13" s="35"/>
      <c r="D13" s="10">
        <f>SUM(D5:D12)</f>
        <v>84</v>
      </c>
    </row>
    <row r="16" spans="1:4" s="13" customFormat="1" x14ac:dyDescent="0.2">
      <c r="A16" s="13" t="s">
        <v>517</v>
      </c>
      <c r="B16" s="15"/>
    </row>
    <row r="18" spans="2:6" x14ac:dyDescent="0.2">
      <c r="B18" s="12" t="s">
        <v>507</v>
      </c>
      <c r="C18" s="12" t="s">
        <v>508</v>
      </c>
      <c r="D18" s="12" t="s">
        <v>518</v>
      </c>
      <c r="E18" s="12" t="s">
        <v>519</v>
      </c>
    </row>
    <row r="19" spans="2:6" x14ac:dyDescent="0.2">
      <c r="B19" s="8">
        <v>1</v>
      </c>
      <c r="C19" s="36" t="s">
        <v>510</v>
      </c>
      <c r="D19" s="7" t="s">
        <v>520</v>
      </c>
      <c r="E19" s="36">
        <f>COUNT(B19:B20)</f>
        <v>2</v>
      </c>
    </row>
    <row r="20" spans="2:6" x14ac:dyDescent="0.2">
      <c r="B20" s="8">
        <v>2</v>
      </c>
      <c r="C20" s="36"/>
      <c r="D20" s="7" t="s">
        <v>521</v>
      </c>
      <c r="E20" s="36"/>
    </row>
    <row r="21" spans="2:6" x14ac:dyDescent="0.2">
      <c r="B21" s="8">
        <v>3</v>
      </c>
      <c r="C21" s="33" t="s">
        <v>533</v>
      </c>
      <c r="D21" s="19" t="s">
        <v>522</v>
      </c>
      <c r="E21" s="33">
        <f>COUNT(B21:B29)</f>
        <v>9</v>
      </c>
      <c r="F21" s="9" t="s">
        <v>530</v>
      </c>
    </row>
    <row r="22" spans="2:6" x14ac:dyDescent="0.2">
      <c r="B22" s="8">
        <v>4</v>
      </c>
      <c r="C22" s="33"/>
      <c r="D22" s="19" t="s">
        <v>523</v>
      </c>
      <c r="E22" s="33"/>
    </row>
    <row r="23" spans="2:6" x14ac:dyDescent="0.2">
      <c r="B23" s="8">
        <v>5</v>
      </c>
      <c r="C23" s="33"/>
      <c r="D23" s="19" t="s">
        <v>527</v>
      </c>
      <c r="E23" s="33"/>
    </row>
    <row r="24" spans="2:6" x14ac:dyDescent="0.2">
      <c r="B24" s="8">
        <v>6</v>
      </c>
      <c r="C24" s="33"/>
      <c r="D24" s="18" t="s">
        <v>524</v>
      </c>
      <c r="E24" s="33"/>
      <c r="F24" s="9" t="s">
        <v>526</v>
      </c>
    </row>
    <row r="25" spans="2:6" x14ac:dyDescent="0.2">
      <c r="B25" s="8">
        <v>7</v>
      </c>
      <c r="C25" s="33"/>
      <c r="D25" s="18" t="s">
        <v>525</v>
      </c>
      <c r="E25" s="33"/>
    </row>
    <row r="26" spans="2:6" x14ac:dyDescent="0.2">
      <c r="B26" s="8">
        <v>8</v>
      </c>
      <c r="C26" s="33"/>
      <c r="D26" s="18" t="s">
        <v>528</v>
      </c>
      <c r="E26" s="33"/>
    </row>
    <row r="27" spans="2:6" x14ac:dyDescent="0.2">
      <c r="B27" s="8">
        <v>9</v>
      </c>
      <c r="C27" s="33"/>
      <c r="D27" s="19" t="s">
        <v>531</v>
      </c>
      <c r="E27" s="33"/>
    </row>
    <row r="28" spans="2:6" x14ac:dyDescent="0.2">
      <c r="B28" s="8">
        <v>10</v>
      </c>
      <c r="C28" s="33"/>
      <c r="D28" s="19" t="s">
        <v>532</v>
      </c>
      <c r="E28" s="33"/>
    </row>
    <row r="29" spans="2:6" x14ac:dyDescent="0.2">
      <c r="B29" s="8">
        <v>11</v>
      </c>
      <c r="C29" s="33"/>
      <c r="D29" s="19" t="s">
        <v>529</v>
      </c>
      <c r="E29" s="33"/>
    </row>
    <row r="30" spans="2:6" x14ac:dyDescent="0.2">
      <c r="B30" s="8">
        <v>12</v>
      </c>
      <c r="C30" s="33" t="s">
        <v>534</v>
      </c>
      <c r="D30" s="18" t="s">
        <v>536</v>
      </c>
      <c r="E30" s="33">
        <f>COUNT(B30:B48)</f>
        <v>19</v>
      </c>
    </row>
    <row r="31" spans="2:6" x14ac:dyDescent="0.2">
      <c r="B31" s="8">
        <v>13</v>
      </c>
      <c r="C31" s="33"/>
      <c r="D31" s="18" t="s">
        <v>537</v>
      </c>
      <c r="E31" s="33"/>
    </row>
    <row r="32" spans="2:6" x14ac:dyDescent="0.2">
      <c r="B32" s="8">
        <v>14</v>
      </c>
      <c r="C32" s="33"/>
      <c r="D32" s="19" t="s">
        <v>538</v>
      </c>
      <c r="E32" s="33"/>
    </row>
    <row r="33" spans="2:5" x14ac:dyDescent="0.2">
      <c r="B33" s="8">
        <v>15</v>
      </c>
      <c r="C33" s="33"/>
      <c r="D33" s="19" t="s">
        <v>539</v>
      </c>
      <c r="E33" s="33"/>
    </row>
    <row r="34" spans="2:5" x14ac:dyDescent="0.2">
      <c r="B34" s="8">
        <v>16</v>
      </c>
      <c r="C34" s="33"/>
      <c r="D34" s="19" t="s">
        <v>540</v>
      </c>
      <c r="E34" s="33"/>
    </row>
    <row r="35" spans="2:5" x14ac:dyDescent="0.2">
      <c r="B35" s="8">
        <v>17</v>
      </c>
      <c r="C35" s="33"/>
      <c r="D35" s="18" t="s">
        <v>541</v>
      </c>
      <c r="E35" s="33"/>
    </row>
    <row r="36" spans="2:5" x14ac:dyDescent="0.2">
      <c r="B36" s="8">
        <v>18</v>
      </c>
      <c r="C36" s="33"/>
      <c r="D36" s="18" t="s">
        <v>542</v>
      </c>
      <c r="E36" s="33"/>
    </row>
    <row r="37" spans="2:5" x14ac:dyDescent="0.2">
      <c r="B37" s="8">
        <v>19</v>
      </c>
      <c r="C37" s="33"/>
      <c r="D37" s="18" t="s">
        <v>543</v>
      </c>
      <c r="E37" s="33"/>
    </row>
    <row r="38" spans="2:5" x14ac:dyDescent="0.2">
      <c r="B38" s="8">
        <v>20</v>
      </c>
      <c r="C38" s="33"/>
      <c r="D38" s="19" t="s">
        <v>544</v>
      </c>
      <c r="E38" s="33"/>
    </row>
    <row r="39" spans="2:5" x14ac:dyDescent="0.2">
      <c r="B39" s="8">
        <v>21</v>
      </c>
      <c r="C39" s="33"/>
      <c r="D39" s="19" t="s">
        <v>545</v>
      </c>
      <c r="E39" s="33"/>
    </row>
    <row r="40" spans="2:5" x14ac:dyDescent="0.2">
      <c r="B40" s="8">
        <v>22</v>
      </c>
      <c r="C40" s="33"/>
      <c r="D40" s="18" t="s">
        <v>546</v>
      </c>
      <c r="E40" s="33"/>
    </row>
    <row r="41" spans="2:5" x14ac:dyDescent="0.2">
      <c r="B41" s="8">
        <v>23</v>
      </c>
      <c r="C41" s="33"/>
      <c r="D41" s="18" t="s">
        <v>547</v>
      </c>
      <c r="E41" s="33"/>
    </row>
    <row r="42" spans="2:5" x14ac:dyDescent="0.2">
      <c r="B42" s="8">
        <v>24</v>
      </c>
      <c r="C42" s="33"/>
      <c r="D42" s="18" t="s">
        <v>548</v>
      </c>
      <c r="E42" s="33"/>
    </row>
    <row r="43" spans="2:5" x14ac:dyDescent="0.2">
      <c r="B43" s="8">
        <v>25</v>
      </c>
      <c r="C43" s="33"/>
      <c r="D43" s="19" t="s">
        <v>549</v>
      </c>
      <c r="E43" s="33"/>
    </row>
    <row r="44" spans="2:5" x14ac:dyDescent="0.2">
      <c r="B44" s="8">
        <v>26</v>
      </c>
      <c r="C44" s="33"/>
      <c r="D44" s="19" t="s">
        <v>550</v>
      </c>
      <c r="E44" s="33"/>
    </row>
    <row r="45" spans="2:5" x14ac:dyDescent="0.2">
      <c r="B45" s="8">
        <v>27</v>
      </c>
      <c r="C45" s="33"/>
      <c r="D45" s="19" t="s">
        <v>551</v>
      </c>
      <c r="E45" s="33"/>
    </row>
    <row r="46" spans="2:5" x14ac:dyDescent="0.2">
      <c r="B46" s="8">
        <v>28</v>
      </c>
      <c r="C46" s="33"/>
      <c r="D46" s="18" t="s">
        <v>552</v>
      </c>
      <c r="E46" s="33"/>
    </row>
    <row r="47" spans="2:5" x14ac:dyDescent="0.2">
      <c r="B47" s="8">
        <v>29</v>
      </c>
      <c r="C47" s="33"/>
      <c r="D47" s="18" t="s">
        <v>553</v>
      </c>
      <c r="E47" s="33"/>
    </row>
    <row r="48" spans="2:5" x14ac:dyDescent="0.2">
      <c r="B48" s="8">
        <v>30</v>
      </c>
      <c r="C48" s="33"/>
      <c r="D48" s="18" t="s">
        <v>554</v>
      </c>
      <c r="E48" s="33"/>
    </row>
    <row r="49" spans="2:5" x14ac:dyDescent="0.2">
      <c r="B49" s="8">
        <v>31</v>
      </c>
      <c r="C49" s="33" t="s">
        <v>511</v>
      </c>
      <c r="D49" s="19" t="s">
        <v>555</v>
      </c>
      <c r="E49" s="33">
        <f>COUNT(B49:B67)</f>
        <v>19</v>
      </c>
    </row>
    <row r="50" spans="2:5" x14ac:dyDescent="0.2">
      <c r="B50" s="8">
        <v>32</v>
      </c>
      <c r="C50" s="33"/>
      <c r="D50" s="19" t="s">
        <v>556</v>
      </c>
      <c r="E50" s="33"/>
    </row>
    <row r="51" spans="2:5" x14ac:dyDescent="0.2">
      <c r="B51" s="8">
        <v>33</v>
      </c>
      <c r="C51" s="33"/>
      <c r="D51" s="19" t="s">
        <v>557</v>
      </c>
      <c r="E51" s="33"/>
    </row>
    <row r="52" spans="2:5" x14ac:dyDescent="0.2">
      <c r="B52" s="8">
        <v>34</v>
      </c>
      <c r="C52" s="33"/>
      <c r="D52" s="18" t="s">
        <v>558</v>
      </c>
      <c r="E52" s="33"/>
    </row>
    <row r="53" spans="2:5" x14ac:dyDescent="0.2">
      <c r="B53" s="8">
        <v>35</v>
      </c>
      <c r="C53" s="33"/>
      <c r="D53" s="18" t="s">
        <v>559</v>
      </c>
      <c r="E53" s="33"/>
    </row>
    <row r="54" spans="2:5" x14ac:dyDescent="0.2">
      <c r="B54" s="8">
        <v>36</v>
      </c>
      <c r="C54" s="33"/>
      <c r="D54" s="18" t="s">
        <v>560</v>
      </c>
      <c r="E54" s="33"/>
    </row>
    <row r="55" spans="2:5" x14ac:dyDescent="0.2">
      <c r="B55" s="8">
        <v>37</v>
      </c>
      <c r="C55" s="33"/>
      <c r="D55" s="18" t="s">
        <v>561</v>
      </c>
      <c r="E55" s="33"/>
    </row>
    <row r="56" spans="2:5" x14ac:dyDescent="0.2">
      <c r="B56" s="8">
        <v>38</v>
      </c>
      <c r="C56" s="33"/>
      <c r="D56" s="18" t="s">
        <v>562</v>
      </c>
      <c r="E56" s="33"/>
    </row>
    <row r="57" spans="2:5" x14ac:dyDescent="0.2">
      <c r="B57" s="8">
        <v>39</v>
      </c>
      <c r="C57" s="33"/>
      <c r="D57" s="18" t="s">
        <v>563</v>
      </c>
      <c r="E57" s="33"/>
    </row>
    <row r="58" spans="2:5" x14ac:dyDescent="0.2">
      <c r="B58" s="8">
        <v>40</v>
      </c>
      <c r="C58" s="33"/>
      <c r="D58" s="19" t="s">
        <v>564</v>
      </c>
      <c r="E58" s="33"/>
    </row>
    <row r="59" spans="2:5" x14ac:dyDescent="0.2">
      <c r="B59" s="8">
        <v>41</v>
      </c>
      <c r="C59" s="33"/>
      <c r="D59" s="19" t="s">
        <v>565</v>
      </c>
      <c r="E59" s="33"/>
    </row>
    <row r="60" spans="2:5" x14ac:dyDescent="0.2">
      <c r="B60" s="8">
        <v>42</v>
      </c>
      <c r="C60" s="33"/>
      <c r="D60" s="19" t="s">
        <v>566</v>
      </c>
      <c r="E60" s="33"/>
    </row>
    <row r="61" spans="2:5" x14ac:dyDescent="0.2">
      <c r="B61" s="8">
        <v>43</v>
      </c>
      <c r="C61" s="33"/>
      <c r="D61" s="19" t="s">
        <v>567</v>
      </c>
      <c r="E61" s="33"/>
    </row>
    <row r="62" spans="2:5" x14ac:dyDescent="0.2">
      <c r="B62" s="8">
        <v>44</v>
      </c>
      <c r="C62" s="33"/>
      <c r="D62" s="19" t="s">
        <v>568</v>
      </c>
      <c r="E62" s="33"/>
    </row>
    <row r="63" spans="2:5" x14ac:dyDescent="0.2">
      <c r="B63" s="8">
        <v>45</v>
      </c>
      <c r="C63" s="33"/>
      <c r="D63" s="19" t="s">
        <v>569</v>
      </c>
      <c r="E63" s="33"/>
    </row>
    <row r="64" spans="2:5" x14ac:dyDescent="0.2">
      <c r="B64" s="8">
        <v>46</v>
      </c>
      <c r="C64" s="33"/>
      <c r="D64" s="19" t="s">
        <v>570</v>
      </c>
      <c r="E64" s="33"/>
    </row>
    <row r="65" spans="2:5" x14ac:dyDescent="0.2">
      <c r="B65" s="8">
        <v>47</v>
      </c>
      <c r="C65" s="33"/>
      <c r="D65" s="19" t="s">
        <v>571</v>
      </c>
      <c r="E65" s="33"/>
    </row>
    <row r="66" spans="2:5" x14ac:dyDescent="0.2">
      <c r="B66" s="8">
        <v>48</v>
      </c>
      <c r="C66" s="33"/>
      <c r="D66" s="18" t="s">
        <v>572</v>
      </c>
      <c r="E66" s="33"/>
    </row>
    <row r="67" spans="2:5" x14ac:dyDescent="0.2">
      <c r="B67" s="8">
        <v>49</v>
      </c>
      <c r="C67" s="33"/>
      <c r="D67" s="18" t="s">
        <v>573</v>
      </c>
      <c r="E67" s="33"/>
    </row>
    <row r="68" spans="2:5" x14ac:dyDescent="0.2">
      <c r="B68" s="8">
        <v>50</v>
      </c>
      <c r="C68" s="33" t="s">
        <v>512</v>
      </c>
      <c r="D68" s="19" t="s">
        <v>583</v>
      </c>
      <c r="E68" s="33">
        <f>COUNT(B68:B78)</f>
        <v>11</v>
      </c>
    </row>
    <row r="69" spans="2:5" x14ac:dyDescent="0.2">
      <c r="B69" s="8">
        <v>51</v>
      </c>
      <c r="C69" s="33"/>
      <c r="D69" s="19" t="s">
        <v>577</v>
      </c>
      <c r="E69" s="33"/>
    </row>
    <row r="70" spans="2:5" x14ac:dyDescent="0.2">
      <c r="B70" s="8">
        <v>52</v>
      </c>
      <c r="C70" s="33"/>
      <c r="D70" s="19" t="s">
        <v>574</v>
      </c>
      <c r="E70" s="33"/>
    </row>
    <row r="71" spans="2:5" x14ac:dyDescent="0.2">
      <c r="B71" s="8">
        <v>53</v>
      </c>
      <c r="C71" s="33"/>
      <c r="D71" s="19" t="s">
        <v>575</v>
      </c>
      <c r="E71" s="33"/>
    </row>
    <row r="72" spans="2:5" x14ac:dyDescent="0.2">
      <c r="B72" s="8">
        <v>54</v>
      </c>
      <c r="C72" s="33"/>
      <c r="D72" s="19" t="s">
        <v>591</v>
      </c>
      <c r="E72" s="33"/>
    </row>
    <row r="73" spans="2:5" x14ac:dyDescent="0.2">
      <c r="B73" s="8">
        <v>55</v>
      </c>
      <c r="C73" s="33"/>
      <c r="D73" s="19" t="s">
        <v>576</v>
      </c>
      <c r="E73" s="33"/>
    </row>
    <row r="74" spans="2:5" x14ac:dyDescent="0.2">
      <c r="B74" s="8">
        <v>56</v>
      </c>
      <c r="C74" s="33"/>
      <c r="D74" s="19" t="s">
        <v>581</v>
      </c>
      <c r="E74" s="33"/>
    </row>
    <row r="75" spans="2:5" x14ac:dyDescent="0.2">
      <c r="B75" s="8">
        <v>57</v>
      </c>
      <c r="C75" s="33"/>
      <c r="D75" s="18" t="s">
        <v>578</v>
      </c>
      <c r="E75" s="33"/>
    </row>
    <row r="76" spans="2:5" x14ac:dyDescent="0.2">
      <c r="B76" s="8">
        <v>58</v>
      </c>
      <c r="C76" s="33"/>
      <c r="D76" s="18" t="s">
        <v>579</v>
      </c>
      <c r="E76" s="33"/>
    </row>
    <row r="77" spans="2:5" x14ac:dyDescent="0.2">
      <c r="B77" s="8">
        <v>59</v>
      </c>
      <c r="C77" s="33"/>
      <c r="D77" s="18" t="s">
        <v>580</v>
      </c>
      <c r="E77" s="33"/>
    </row>
    <row r="78" spans="2:5" x14ac:dyDescent="0.2">
      <c r="B78" s="8">
        <v>60</v>
      </c>
      <c r="C78" s="33"/>
      <c r="D78" s="18" t="s">
        <v>582</v>
      </c>
      <c r="E78" s="33"/>
    </row>
    <row r="79" spans="2:5" x14ac:dyDescent="0.2">
      <c r="B79" s="20">
        <v>61</v>
      </c>
      <c r="C79" s="33" t="s">
        <v>513</v>
      </c>
      <c r="D79" s="19" t="s">
        <v>584</v>
      </c>
      <c r="E79" s="33">
        <f>COUNT(B79:B89)</f>
        <v>11</v>
      </c>
    </row>
    <row r="80" spans="2:5" x14ac:dyDescent="0.2">
      <c r="B80" s="8">
        <v>62</v>
      </c>
      <c r="C80" s="33"/>
      <c r="D80" s="19" t="s">
        <v>585</v>
      </c>
      <c r="E80" s="33"/>
    </row>
    <row r="81" spans="2:5" x14ac:dyDescent="0.2">
      <c r="B81" s="8">
        <v>63</v>
      </c>
      <c r="C81" s="33"/>
      <c r="D81" s="19" t="s">
        <v>590</v>
      </c>
      <c r="E81" s="33"/>
    </row>
    <row r="82" spans="2:5" x14ac:dyDescent="0.2">
      <c r="B82" s="8">
        <v>64</v>
      </c>
      <c r="C82" s="33"/>
      <c r="D82" s="19" t="s">
        <v>586</v>
      </c>
      <c r="E82" s="33"/>
    </row>
    <row r="83" spans="2:5" x14ac:dyDescent="0.2">
      <c r="B83" s="8">
        <v>65</v>
      </c>
      <c r="C83" s="33"/>
      <c r="D83" s="19" t="s">
        <v>587</v>
      </c>
      <c r="E83" s="33"/>
    </row>
    <row r="84" spans="2:5" x14ac:dyDescent="0.2">
      <c r="B84" s="8">
        <v>66</v>
      </c>
      <c r="C84" s="33"/>
      <c r="D84" s="19" t="s">
        <v>588</v>
      </c>
      <c r="E84" s="33"/>
    </row>
    <row r="85" spans="2:5" x14ac:dyDescent="0.2">
      <c r="B85" s="8">
        <v>67</v>
      </c>
      <c r="C85" s="33"/>
      <c r="D85" s="19" t="s">
        <v>589</v>
      </c>
      <c r="E85" s="33"/>
    </row>
    <row r="86" spans="2:5" x14ac:dyDescent="0.2">
      <c r="B86" s="8">
        <v>68</v>
      </c>
      <c r="C86" s="33"/>
      <c r="D86" s="18" t="s">
        <v>578</v>
      </c>
      <c r="E86" s="33"/>
    </row>
    <row r="87" spans="2:5" x14ac:dyDescent="0.2">
      <c r="B87" s="8">
        <v>69</v>
      </c>
      <c r="C87" s="33"/>
      <c r="D87" s="18" t="s">
        <v>579</v>
      </c>
      <c r="E87" s="33"/>
    </row>
    <row r="88" spans="2:5" x14ac:dyDescent="0.2">
      <c r="B88" s="8">
        <v>70</v>
      </c>
      <c r="C88" s="33"/>
      <c r="D88" s="18" t="s">
        <v>580</v>
      </c>
      <c r="E88" s="33"/>
    </row>
    <row r="89" spans="2:5" x14ac:dyDescent="0.2">
      <c r="B89" s="8">
        <v>71</v>
      </c>
      <c r="C89" s="33"/>
      <c r="D89" s="18" t="s">
        <v>582</v>
      </c>
      <c r="E89" s="33"/>
    </row>
    <row r="90" spans="2:5" x14ac:dyDescent="0.2">
      <c r="B90" s="8">
        <v>72</v>
      </c>
      <c r="C90" s="33" t="s">
        <v>514</v>
      </c>
      <c r="D90" s="19" t="s">
        <v>592</v>
      </c>
      <c r="E90" s="33">
        <f>COUNT(B90:B98)</f>
        <v>9</v>
      </c>
    </row>
    <row r="91" spans="2:5" x14ac:dyDescent="0.2">
      <c r="B91" s="8">
        <v>73</v>
      </c>
      <c r="C91" s="33"/>
      <c r="D91" s="19" t="s">
        <v>593</v>
      </c>
      <c r="E91" s="33"/>
    </row>
    <row r="92" spans="2:5" x14ac:dyDescent="0.2">
      <c r="B92" s="8">
        <v>74</v>
      </c>
      <c r="C92" s="33"/>
      <c r="D92" s="18" t="s">
        <v>594</v>
      </c>
      <c r="E92" s="33"/>
    </row>
    <row r="93" spans="2:5" x14ac:dyDescent="0.2">
      <c r="B93" s="8">
        <v>75</v>
      </c>
      <c r="C93" s="33"/>
      <c r="D93" s="18" t="s">
        <v>595</v>
      </c>
      <c r="E93" s="33"/>
    </row>
    <row r="94" spans="2:5" x14ac:dyDescent="0.2">
      <c r="B94" s="8">
        <v>76</v>
      </c>
      <c r="C94" s="33"/>
      <c r="D94" s="18" t="s">
        <v>596</v>
      </c>
      <c r="E94" s="33"/>
    </row>
    <row r="95" spans="2:5" x14ac:dyDescent="0.2">
      <c r="B95" s="8">
        <v>77</v>
      </c>
      <c r="C95" s="33"/>
      <c r="D95" s="19" t="s">
        <v>597</v>
      </c>
      <c r="E95" s="33"/>
    </row>
    <row r="96" spans="2:5" x14ac:dyDescent="0.2">
      <c r="B96" s="8">
        <v>78</v>
      </c>
      <c r="C96" s="33"/>
      <c r="D96" s="18" t="s">
        <v>598</v>
      </c>
      <c r="E96" s="33"/>
    </row>
    <row r="97" spans="2:5" x14ac:dyDescent="0.2">
      <c r="B97" s="8">
        <v>79</v>
      </c>
      <c r="C97" s="33"/>
      <c r="D97" s="18" t="s">
        <v>599</v>
      </c>
      <c r="E97" s="33"/>
    </row>
    <row r="98" spans="2:5" x14ac:dyDescent="0.2">
      <c r="B98" s="8">
        <v>80</v>
      </c>
      <c r="C98" s="33"/>
      <c r="D98" s="18" t="s">
        <v>600</v>
      </c>
      <c r="E98" s="33"/>
    </row>
    <row r="99" spans="2:5" x14ac:dyDescent="0.2">
      <c r="B99" s="8">
        <v>81</v>
      </c>
      <c r="C99" s="33" t="s">
        <v>515</v>
      </c>
      <c r="D99" s="19" t="s">
        <v>601</v>
      </c>
      <c r="E99" s="33">
        <f>COUNT(B99:B102)</f>
        <v>4</v>
      </c>
    </row>
    <row r="100" spans="2:5" x14ac:dyDescent="0.2">
      <c r="B100" s="8">
        <v>82</v>
      </c>
      <c r="C100" s="33"/>
      <c r="D100" s="19" t="s">
        <v>602</v>
      </c>
      <c r="E100" s="33"/>
    </row>
    <row r="101" spans="2:5" x14ac:dyDescent="0.2">
      <c r="B101" s="8">
        <v>83</v>
      </c>
      <c r="C101" s="33"/>
      <c r="D101" s="19" t="s">
        <v>603</v>
      </c>
      <c r="E101" s="33"/>
    </row>
    <row r="102" spans="2:5" x14ac:dyDescent="0.2">
      <c r="B102" s="8">
        <v>84</v>
      </c>
      <c r="C102" s="33"/>
      <c r="D102" s="19" t="s">
        <v>604</v>
      </c>
      <c r="E102" s="33"/>
    </row>
  </sheetData>
  <mergeCells count="17">
    <mergeCell ref="C99:C102"/>
    <mergeCell ref="E99:E102"/>
    <mergeCell ref="C49:C67"/>
    <mergeCell ref="E49:E67"/>
    <mergeCell ref="C68:C78"/>
    <mergeCell ref="E68:E78"/>
    <mergeCell ref="C79:C89"/>
    <mergeCell ref="E79:E89"/>
    <mergeCell ref="C21:C29"/>
    <mergeCell ref="E21:E29"/>
    <mergeCell ref="B13:C13"/>
    <mergeCell ref="C90:C98"/>
    <mergeCell ref="E90:E98"/>
    <mergeCell ref="C30:C48"/>
    <mergeCell ref="E30:E48"/>
    <mergeCell ref="C19:C20"/>
    <mergeCell ref="E19:E20"/>
  </mergeCells>
  <pageMargins left="0.7" right="0.7" top="0.75" bottom="0.75" header="0.3" footer="0.3"/>
  <ignoredErrors>
    <ignoredError sqref="E19 C21:E29 E30 E49 E68 E79 E90 E9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90674-D641-B845-9241-78E5F7C7015D}">
  <sheetPr>
    <tabColor rgb="FFFF0000"/>
  </sheetPr>
  <dimension ref="A1:K49"/>
  <sheetViews>
    <sheetView showGridLines="0" tabSelected="1" zoomScale="120" zoomScaleNormal="120" workbookViewId="0"/>
  </sheetViews>
  <sheetFormatPr baseColWidth="10" defaultRowHeight="16" x14ac:dyDescent="0.2"/>
  <cols>
    <col min="1" max="1" width="20.5" bestFit="1" customWidth="1"/>
    <col min="2" max="2" width="4.33203125" bestFit="1" customWidth="1"/>
    <col min="3" max="3" width="15.1640625" bestFit="1" customWidth="1"/>
    <col min="4" max="4" width="47.33203125" bestFit="1" customWidth="1"/>
    <col min="5" max="10" width="13.33203125" customWidth="1"/>
    <col min="11" max="11" width="50.83203125" customWidth="1"/>
  </cols>
  <sheetData>
    <row r="1" spans="1:11" s="3" customFormat="1" x14ac:dyDescent="0.2">
      <c r="A1" s="2" t="s">
        <v>634</v>
      </c>
      <c r="B1" s="14"/>
    </row>
    <row r="2" spans="1:11" s="13" customFormat="1" x14ac:dyDescent="0.2">
      <c r="A2" s="13" t="s">
        <v>635</v>
      </c>
      <c r="B2" s="15"/>
    </row>
    <row r="3" spans="1:11" s="28" customFormat="1" x14ac:dyDescent="0.2">
      <c r="A3" s="38"/>
      <c r="B3" s="29"/>
    </row>
    <row r="4" spans="1:11" s="38" customFormat="1" x14ac:dyDescent="0.2">
      <c r="A4" s="40" t="s">
        <v>650</v>
      </c>
      <c r="B4" s="39"/>
    </row>
    <row r="5" spans="1:11" s="38" customFormat="1" x14ac:dyDescent="0.2">
      <c r="A5" s="41" t="s">
        <v>651</v>
      </c>
      <c r="B5" s="39"/>
    </row>
    <row r="6" spans="1:11" s="38" customFormat="1" x14ac:dyDescent="0.2">
      <c r="A6" s="41" t="s">
        <v>652</v>
      </c>
      <c r="B6" s="39"/>
    </row>
    <row r="7" spans="1:11" s="38" customFormat="1" x14ac:dyDescent="0.2">
      <c r="A7" s="41" t="s">
        <v>653</v>
      </c>
      <c r="B7" s="39"/>
    </row>
    <row r="8" spans="1:11" s="38" customFormat="1" x14ac:dyDescent="0.2">
      <c r="A8" s="41" t="s">
        <v>654</v>
      </c>
      <c r="B8" s="39"/>
    </row>
    <row r="9" spans="1:11" s="38" customFormat="1" x14ac:dyDescent="0.2">
      <c r="A9" s="41" t="s">
        <v>655</v>
      </c>
      <c r="B9" s="39"/>
    </row>
    <row r="10" spans="1:11" s="38" customFormat="1" x14ac:dyDescent="0.2">
      <c r="A10" s="41" t="s">
        <v>656</v>
      </c>
      <c r="B10" s="39"/>
    </row>
    <row r="11" spans="1:11" s="38" customFormat="1" x14ac:dyDescent="0.2">
      <c r="A11" s="41"/>
      <c r="B11" s="39"/>
    </row>
    <row r="12" spans="1:11" x14ac:dyDescent="0.2">
      <c r="B12" s="12" t="s">
        <v>507</v>
      </c>
      <c r="C12" s="12" t="s">
        <v>508</v>
      </c>
      <c r="D12" s="12" t="s">
        <v>518</v>
      </c>
      <c r="E12" s="12" t="s">
        <v>636</v>
      </c>
      <c r="F12" s="12" t="s">
        <v>637</v>
      </c>
      <c r="G12" s="12" t="s">
        <v>638</v>
      </c>
      <c r="H12" s="12" t="s">
        <v>639</v>
      </c>
      <c r="I12" s="12" t="s">
        <v>640</v>
      </c>
      <c r="J12" s="12" t="s">
        <v>644</v>
      </c>
      <c r="K12" s="12" t="s">
        <v>645</v>
      </c>
    </row>
    <row r="13" spans="1:11" x14ac:dyDescent="0.2">
      <c r="B13" s="8">
        <v>1</v>
      </c>
      <c r="C13" s="33" t="s">
        <v>533</v>
      </c>
      <c r="D13" s="19" t="s">
        <v>522</v>
      </c>
      <c r="E13" s="31">
        <v>-0.19</v>
      </c>
      <c r="F13" s="32">
        <v>3</v>
      </c>
      <c r="G13" s="32">
        <v>40</v>
      </c>
      <c r="H13" s="8">
        <v>408</v>
      </c>
      <c r="I13" s="31">
        <f>G13/H13</f>
        <v>9.8039215686274508E-2</v>
      </c>
      <c r="J13" s="8"/>
      <c r="K13" s="7"/>
    </row>
    <row r="14" spans="1:11" x14ac:dyDescent="0.2">
      <c r="B14" s="8">
        <v>2</v>
      </c>
      <c r="C14" s="33"/>
      <c r="D14" s="19" t="s">
        <v>523</v>
      </c>
      <c r="E14" s="31">
        <v>0.06</v>
      </c>
      <c r="F14" s="32">
        <v>3</v>
      </c>
      <c r="G14" s="32">
        <v>40</v>
      </c>
      <c r="H14" s="8">
        <v>408</v>
      </c>
      <c r="I14" s="31">
        <f t="shared" ref="I14:I49" si="0">G14/H14</f>
        <v>9.8039215686274508E-2</v>
      </c>
      <c r="J14" s="8"/>
      <c r="K14" s="7"/>
    </row>
    <row r="15" spans="1:11" x14ac:dyDescent="0.2">
      <c r="B15" s="8">
        <v>3</v>
      </c>
      <c r="C15" s="33"/>
      <c r="D15" s="19" t="s">
        <v>527</v>
      </c>
      <c r="E15" s="31">
        <v>0.59</v>
      </c>
      <c r="F15" s="32">
        <v>3</v>
      </c>
      <c r="G15" s="32">
        <v>40</v>
      </c>
      <c r="H15" s="8">
        <v>408</v>
      </c>
      <c r="I15" s="31">
        <f t="shared" si="0"/>
        <v>9.8039215686274508E-2</v>
      </c>
      <c r="J15" s="8" t="s">
        <v>613</v>
      </c>
      <c r="K15" s="7" t="s">
        <v>646</v>
      </c>
    </row>
    <row r="16" spans="1:11" x14ac:dyDescent="0.2">
      <c r="B16" s="8">
        <v>4</v>
      </c>
      <c r="C16" s="33"/>
      <c r="D16" s="18" t="s">
        <v>524</v>
      </c>
      <c r="E16" s="31">
        <v>-0.18</v>
      </c>
      <c r="F16" s="32">
        <v>3</v>
      </c>
      <c r="G16" s="32">
        <v>41</v>
      </c>
      <c r="H16" s="8">
        <v>408</v>
      </c>
      <c r="I16" s="31">
        <f t="shared" si="0"/>
        <v>0.10049019607843138</v>
      </c>
      <c r="J16" s="8"/>
      <c r="K16" s="7"/>
    </row>
    <row r="17" spans="2:11" x14ac:dyDescent="0.2">
      <c r="B17" s="8">
        <v>5</v>
      </c>
      <c r="C17" s="33"/>
      <c r="D17" s="18" t="s">
        <v>525</v>
      </c>
      <c r="E17" s="31">
        <v>-0.35</v>
      </c>
      <c r="F17" s="32">
        <v>3</v>
      </c>
      <c r="G17" s="32">
        <v>41</v>
      </c>
      <c r="H17" s="8">
        <v>408</v>
      </c>
      <c r="I17" s="31">
        <f t="shared" si="0"/>
        <v>0.10049019607843138</v>
      </c>
      <c r="J17" s="8"/>
      <c r="K17" s="7"/>
    </row>
    <row r="18" spans="2:11" x14ac:dyDescent="0.2">
      <c r="B18" s="8">
        <v>6</v>
      </c>
      <c r="C18" s="33"/>
      <c r="D18" s="18" t="s">
        <v>528</v>
      </c>
      <c r="E18" s="31">
        <v>-0.11</v>
      </c>
      <c r="F18" s="32">
        <v>3</v>
      </c>
      <c r="G18" s="32">
        <v>41</v>
      </c>
      <c r="H18" s="8">
        <v>408</v>
      </c>
      <c r="I18" s="31">
        <f t="shared" si="0"/>
        <v>0.10049019607843138</v>
      </c>
      <c r="J18" s="8"/>
      <c r="K18" s="7"/>
    </row>
    <row r="19" spans="2:11" x14ac:dyDescent="0.2">
      <c r="B19" s="8">
        <v>7</v>
      </c>
      <c r="C19" s="33"/>
      <c r="D19" s="19" t="s">
        <v>531</v>
      </c>
      <c r="E19" s="31">
        <v>-0.11</v>
      </c>
      <c r="F19" s="32">
        <v>3</v>
      </c>
      <c r="G19" s="32">
        <v>41</v>
      </c>
      <c r="H19" s="8">
        <v>408</v>
      </c>
      <c r="I19" s="31">
        <f t="shared" si="0"/>
        <v>0.10049019607843138</v>
      </c>
      <c r="J19" s="8"/>
      <c r="K19" s="7"/>
    </row>
    <row r="20" spans="2:11" x14ac:dyDescent="0.2">
      <c r="B20" s="8">
        <v>8</v>
      </c>
      <c r="C20" s="33"/>
      <c r="D20" s="19" t="s">
        <v>532</v>
      </c>
      <c r="E20" s="31">
        <v>0.05</v>
      </c>
      <c r="F20" s="32">
        <v>3</v>
      </c>
      <c r="G20" s="32">
        <v>41</v>
      </c>
      <c r="H20" s="8">
        <v>408</v>
      </c>
      <c r="I20" s="31">
        <f t="shared" si="0"/>
        <v>0.10049019607843138</v>
      </c>
      <c r="J20" s="8"/>
      <c r="K20" s="7"/>
    </row>
    <row r="21" spans="2:11" x14ac:dyDescent="0.2">
      <c r="B21" s="8">
        <v>9</v>
      </c>
      <c r="C21" s="33"/>
      <c r="D21" s="19" t="s">
        <v>529</v>
      </c>
      <c r="E21" s="31">
        <v>-0.35</v>
      </c>
      <c r="F21" s="32">
        <v>3</v>
      </c>
      <c r="G21" s="32">
        <v>41</v>
      </c>
      <c r="H21" s="8">
        <v>408</v>
      </c>
      <c r="I21" s="31">
        <f t="shared" si="0"/>
        <v>0.10049019607843138</v>
      </c>
      <c r="J21" s="8"/>
      <c r="K21" s="7"/>
    </row>
    <row r="22" spans="2:11" x14ac:dyDescent="0.2">
      <c r="B22" s="8">
        <v>10</v>
      </c>
      <c r="C22" s="33" t="s">
        <v>511</v>
      </c>
      <c r="D22" s="18" t="s">
        <v>555</v>
      </c>
      <c r="E22" s="31">
        <v>-0.16</v>
      </c>
      <c r="F22" s="32">
        <v>11</v>
      </c>
      <c r="G22" s="32">
        <v>264</v>
      </c>
      <c r="H22" s="8">
        <v>408</v>
      </c>
      <c r="I22" s="31">
        <f t="shared" si="0"/>
        <v>0.6470588235294118</v>
      </c>
      <c r="J22" s="8"/>
      <c r="K22" s="7"/>
    </row>
    <row r="23" spans="2:11" x14ac:dyDescent="0.2">
      <c r="B23" s="8">
        <v>11</v>
      </c>
      <c r="C23" s="33"/>
      <c r="D23" s="18" t="s">
        <v>556</v>
      </c>
      <c r="E23" s="31">
        <v>-0.17</v>
      </c>
      <c r="F23" s="32">
        <v>11</v>
      </c>
      <c r="G23" s="32">
        <v>266</v>
      </c>
      <c r="H23" s="8">
        <v>408</v>
      </c>
      <c r="I23" s="31">
        <f t="shared" si="0"/>
        <v>0.65196078431372551</v>
      </c>
      <c r="J23" s="8"/>
      <c r="K23" s="7"/>
    </row>
    <row r="24" spans="2:11" x14ac:dyDescent="0.2">
      <c r="B24" s="8">
        <v>12</v>
      </c>
      <c r="C24" s="33"/>
      <c r="D24" s="18" t="s">
        <v>557</v>
      </c>
      <c r="E24" s="31">
        <v>0.64</v>
      </c>
      <c r="F24" s="32">
        <v>4</v>
      </c>
      <c r="G24" s="32">
        <v>106</v>
      </c>
      <c r="H24" s="8">
        <v>408</v>
      </c>
      <c r="I24" s="31">
        <f t="shared" si="0"/>
        <v>0.25980392156862747</v>
      </c>
      <c r="J24" s="8" t="s">
        <v>613</v>
      </c>
      <c r="K24" s="7" t="s">
        <v>647</v>
      </c>
    </row>
    <row r="25" spans="2:11" x14ac:dyDescent="0.2">
      <c r="B25" s="8">
        <v>13</v>
      </c>
      <c r="C25" s="33"/>
      <c r="D25" s="19" t="s">
        <v>558</v>
      </c>
      <c r="E25" s="31">
        <v>-0.18</v>
      </c>
      <c r="F25" s="32">
        <v>12</v>
      </c>
      <c r="G25" s="32">
        <v>271</v>
      </c>
      <c r="H25" s="8">
        <v>408</v>
      </c>
      <c r="I25" s="31">
        <f t="shared" si="0"/>
        <v>0.66421568627450978</v>
      </c>
      <c r="J25" s="8"/>
      <c r="K25" s="7"/>
    </row>
    <row r="26" spans="2:11" x14ac:dyDescent="0.2">
      <c r="B26" s="8">
        <v>14</v>
      </c>
      <c r="C26" s="33"/>
      <c r="D26" s="19" t="s">
        <v>559</v>
      </c>
      <c r="E26" s="31">
        <v>-0.01</v>
      </c>
      <c r="F26" s="32">
        <v>12</v>
      </c>
      <c r="G26" s="32">
        <v>271</v>
      </c>
      <c r="H26" s="8">
        <v>408</v>
      </c>
      <c r="I26" s="31">
        <f t="shared" si="0"/>
        <v>0.66421568627450978</v>
      </c>
      <c r="J26" s="8"/>
      <c r="K26" s="7"/>
    </row>
    <row r="27" spans="2:11" x14ac:dyDescent="0.2">
      <c r="B27" s="8">
        <v>15</v>
      </c>
      <c r="C27" s="33"/>
      <c r="D27" s="19" t="s">
        <v>560</v>
      </c>
      <c r="E27" s="31">
        <v>-0.4</v>
      </c>
      <c r="F27" s="32">
        <v>12</v>
      </c>
      <c r="G27" s="32">
        <v>273</v>
      </c>
      <c r="H27" s="8">
        <v>408</v>
      </c>
      <c r="I27" s="31">
        <f t="shared" si="0"/>
        <v>0.66911764705882348</v>
      </c>
      <c r="J27" s="8"/>
      <c r="K27" s="7"/>
    </row>
    <row r="28" spans="2:11" x14ac:dyDescent="0.2">
      <c r="B28" s="8">
        <v>16</v>
      </c>
      <c r="C28" s="33"/>
      <c r="D28" s="19" t="s">
        <v>561</v>
      </c>
      <c r="E28" s="31">
        <v>-0.43</v>
      </c>
      <c r="F28" s="32">
        <v>4</v>
      </c>
      <c r="G28" s="32">
        <v>118</v>
      </c>
      <c r="H28" s="8">
        <v>408</v>
      </c>
      <c r="I28" s="31">
        <f t="shared" si="0"/>
        <v>0.28921568627450983</v>
      </c>
      <c r="J28" s="8"/>
      <c r="K28" s="7"/>
    </row>
    <row r="29" spans="2:11" x14ac:dyDescent="0.2">
      <c r="B29" s="8">
        <v>17</v>
      </c>
      <c r="C29" s="33"/>
      <c r="D29" s="19" t="s">
        <v>562</v>
      </c>
      <c r="E29" s="31">
        <v>-0.16</v>
      </c>
      <c r="F29" s="32">
        <v>4</v>
      </c>
      <c r="G29" s="32">
        <v>89</v>
      </c>
      <c r="H29" s="8">
        <v>408</v>
      </c>
      <c r="I29" s="31">
        <f t="shared" si="0"/>
        <v>0.21813725490196079</v>
      </c>
      <c r="J29" s="8"/>
      <c r="K29" s="7"/>
    </row>
    <row r="30" spans="2:11" x14ac:dyDescent="0.2">
      <c r="B30" s="8">
        <v>18</v>
      </c>
      <c r="C30" s="33"/>
      <c r="D30" s="19" t="s">
        <v>563</v>
      </c>
      <c r="E30" s="31">
        <v>-0.12</v>
      </c>
      <c r="F30" s="32">
        <v>4</v>
      </c>
      <c r="G30" s="32">
        <v>89</v>
      </c>
      <c r="H30" s="8">
        <v>408</v>
      </c>
      <c r="I30" s="31">
        <f t="shared" si="0"/>
        <v>0.21813725490196079</v>
      </c>
      <c r="J30" s="8"/>
      <c r="K30" s="7"/>
    </row>
    <row r="31" spans="2:11" x14ac:dyDescent="0.2">
      <c r="B31" s="8">
        <v>19</v>
      </c>
      <c r="C31" s="33"/>
      <c r="D31" s="18" t="s">
        <v>564</v>
      </c>
      <c r="E31" s="31">
        <v>-0.33</v>
      </c>
      <c r="F31" s="32">
        <v>11</v>
      </c>
      <c r="G31" s="32">
        <v>274</v>
      </c>
      <c r="H31" s="8">
        <v>408</v>
      </c>
      <c r="I31" s="31">
        <f t="shared" si="0"/>
        <v>0.67156862745098034</v>
      </c>
      <c r="J31" s="8"/>
      <c r="K31" s="7"/>
    </row>
    <row r="32" spans="2:11" x14ac:dyDescent="0.2">
      <c r="B32" s="8">
        <v>20</v>
      </c>
      <c r="C32" s="33"/>
      <c r="D32" s="18" t="s">
        <v>565</v>
      </c>
      <c r="E32" s="31">
        <v>-0.05</v>
      </c>
      <c r="F32" s="32">
        <v>11</v>
      </c>
      <c r="G32" s="32">
        <v>274</v>
      </c>
      <c r="H32" s="8">
        <v>408</v>
      </c>
      <c r="I32" s="31">
        <f t="shared" si="0"/>
        <v>0.67156862745098034</v>
      </c>
      <c r="J32" s="8"/>
      <c r="K32" s="7"/>
    </row>
    <row r="33" spans="2:11" x14ac:dyDescent="0.2">
      <c r="B33" s="8">
        <v>21</v>
      </c>
      <c r="C33" s="33"/>
      <c r="D33" s="18" t="s">
        <v>566</v>
      </c>
      <c r="E33" s="31">
        <v>-0.32</v>
      </c>
      <c r="F33" s="32">
        <v>11</v>
      </c>
      <c r="G33" s="32">
        <v>274</v>
      </c>
      <c r="H33" s="8">
        <v>408</v>
      </c>
      <c r="I33" s="31">
        <f t="shared" si="0"/>
        <v>0.67156862745098034</v>
      </c>
      <c r="J33" s="8"/>
      <c r="K33" s="7"/>
    </row>
    <row r="34" spans="2:11" x14ac:dyDescent="0.2">
      <c r="B34" s="8">
        <v>22</v>
      </c>
      <c r="C34" s="33"/>
      <c r="D34" s="18" t="s">
        <v>567</v>
      </c>
      <c r="E34" s="31">
        <v>-0.33</v>
      </c>
      <c r="F34" s="32">
        <v>11</v>
      </c>
      <c r="G34" s="32">
        <v>274</v>
      </c>
      <c r="H34" s="8">
        <v>408</v>
      </c>
      <c r="I34" s="31">
        <f t="shared" si="0"/>
        <v>0.67156862745098034</v>
      </c>
      <c r="J34" s="8"/>
      <c r="K34" s="7"/>
    </row>
    <row r="35" spans="2:11" x14ac:dyDescent="0.2">
      <c r="B35" s="8">
        <v>23</v>
      </c>
      <c r="C35" s="33"/>
      <c r="D35" s="18" t="s">
        <v>568</v>
      </c>
      <c r="E35" s="31">
        <v>-0.12</v>
      </c>
      <c r="F35" s="32">
        <v>12</v>
      </c>
      <c r="G35" s="32">
        <v>271</v>
      </c>
      <c r="H35" s="8">
        <v>408</v>
      </c>
      <c r="I35" s="31">
        <f t="shared" si="0"/>
        <v>0.66421568627450978</v>
      </c>
      <c r="J35" s="8"/>
      <c r="K35" s="7"/>
    </row>
    <row r="36" spans="2:11" x14ac:dyDescent="0.2">
      <c r="B36" s="8">
        <v>24</v>
      </c>
      <c r="C36" s="33"/>
      <c r="D36" s="18" t="s">
        <v>569</v>
      </c>
      <c r="E36" s="31">
        <v>0.03</v>
      </c>
      <c r="F36" s="32">
        <v>12</v>
      </c>
      <c r="G36" s="32">
        <v>271</v>
      </c>
      <c r="H36" s="8">
        <v>408</v>
      </c>
      <c r="I36" s="31">
        <f t="shared" si="0"/>
        <v>0.66421568627450978</v>
      </c>
      <c r="J36" s="8"/>
      <c r="K36" s="7"/>
    </row>
    <row r="37" spans="2:11" x14ac:dyDescent="0.2">
      <c r="B37" s="8">
        <v>25</v>
      </c>
      <c r="C37" s="33"/>
      <c r="D37" s="18" t="s">
        <v>570</v>
      </c>
      <c r="E37" s="31">
        <v>0.28999999999999998</v>
      </c>
      <c r="F37" s="32">
        <v>11</v>
      </c>
      <c r="G37" s="32">
        <v>267</v>
      </c>
      <c r="H37" s="8">
        <v>408</v>
      </c>
      <c r="I37" s="31">
        <f t="shared" si="0"/>
        <v>0.65441176470588236</v>
      </c>
      <c r="J37" s="8" t="s">
        <v>613</v>
      </c>
      <c r="K37" s="7"/>
    </row>
    <row r="38" spans="2:11" x14ac:dyDescent="0.2">
      <c r="B38" s="8">
        <v>26</v>
      </c>
      <c r="C38" s="33"/>
      <c r="D38" s="18" t="s">
        <v>571</v>
      </c>
      <c r="E38" s="31">
        <v>0.08</v>
      </c>
      <c r="F38" s="32">
        <v>12</v>
      </c>
      <c r="G38" s="32">
        <v>271</v>
      </c>
      <c r="H38" s="8">
        <v>408</v>
      </c>
      <c r="I38" s="31">
        <f t="shared" si="0"/>
        <v>0.66421568627450978</v>
      </c>
      <c r="J38" s="8"/>
      <c r="K38" s="7"/>
    </row>
    <row r="39" spans="2:11" x14ac:dyDescent="0.2">
      <c r="B39" s="8">
        <v>27</v>
      </c>
      <c r="C39" s="33"/>
      <c r="D39" s="19" t="s">
        <v>572</v>
      </c>
      <c r="E39" s="31">
        <v>0.33</v>
      </c>
      <c r="F39" s="32">
        <v>2</v>
      </c>
      <c r="G39" s="32">
        <v>41</v>
      </c>
      <c r="H39" s="8">
        <v>408</v>
      </c>
      <c r="I39" s="31">
        <f t="shared" si="0"/>
        <v>0.10049019607843138</v>
      </c>
      <c r="J39" s="8"/>
      <c r="K39" s="7" t="s">
        <v>648</v>
      </c>
    </row>
    <row r="40" spans="2:11" x14ac:dyDescent="0.2">
      <c r="B40" s="8">
        <v>28</v>
      </c>
      <c r="C40" s="33"/>
      <c r="D40" s="19" t="s">
        <v>573</v>
      </c>
      <c r="E40" s="31">
        <v>-0.08</v>
      </c>
      <c r="F40" s="32">
        <v>4</v>
      </c>
      <c r="G40" s="32">
        <v>101</v>
      </c>
      <c r="H40" s="8">
        <v>408</v>
      </c>
      <c r="I40" s="31">
        <f t="shared" si="0"/>
        <v>0.24754901960784315</v>
      </c>
      <c r="J40" s="8"/>
      <c r="K40" s="7"/>
    </row>
    <row r="41" spans="2:11" x14ac:dyDescent="0.2">
      <c r="B41" s="8">
        <v>29</v>
      </c>
      <c r="C41" s="33" t="s">
        <v>514</v>
      </c>
      <c r="D41" s="18" t="s">
        <v>592</v>
      </c>
      <c r="E41" s="31">
        <v>0.2</v>
      </c>
      <c r="F41" s="32">
        <v>17</v>
      </c>
      <c r="G41" s="32">
        <v>230</v>
      </c>
      <c r="H41" s="8">
        <v>408</v>
      </c>
      <c r="I41" s="31">
        <f t="shared" si="0"/>
        <v>0.56372549019607843</v>
      </c>
      <c r="J41" s="8" t="s">
        <v>613</v>
      </c>
      <c r="K41" s="7"/>
    </row>
    <row r="42" spans="2:11" x14ac:dyDescent="0.2">
      <c r="B42" s="8">
        <v>30</v>
      </c>
      <c r="C42" s="33"/>
      <c r="D42" s="19" t="s">
        <v>594</v>
      </c>
      <c r="E42" s="31">
        <v>0.57999999999999996</v>
      </c>
      <c r="F42" s="32">
        <v>5</v>
      </c>
      <c r="G42" s="32">
        <v>81</v>
      </c>
      <c r="H42" s="8">
        <v>408</v>
      </c>
      <c r="I42" s="31">
        <f t="shared" si="0"/>
        <v>0.19852941176470587</v>
      </c>
      <c r="J42" s="8"/>
      <c r="K42" s="7" t="s">
        <v>649</v>
      </c>
    </row>
    <row r="43" spans="2:11" x14ac:dyDescent="0.2">
      <c r="B43" s="8">
        <v>31</v>
      </c>
      <c r="C43" s="33"/>
      <c r="D43" s="19" t="s">
        <v>595</v>
      </c>
      <c r="E43" s="31">
        <v>0.64</v>
      </c>
      <c r="F43" s="32">
        <v>5</v>
      </c>
      <c r="G43" s="32">
        <v>81</v>
      </c>
      <c r="H43" s="8">
        <v>408</v>
      </c>
      <c r="I43" s="31">
        <f t="shared" si="0"/>
        <v>0.19852941176470587</v>
      </c>
      <c r="J43" s="8" t="s">
        <v>613</v>
      </c>
      <c r="K43" s="7" t="s">
        <v>646</v>
      </c>
    </row>
    <row r="44" spans="2:11" x14ac:dyDescent="0.2">
      <c r="B44" s="8">
        <v>32</v>
      </c>
      <c r="C44" s="33"/>
      <c r="D44" s="19" t="s">
        <v>596</v>
      </c>
      <c r="E44" s="31">
        <v>0.82</v>
      </c>
      <c r="F44" s="32">
        <v>5</v>
      </c>
      <c r="G44" s="32">
        <v>81</v>
      </c>
      <c r="H44" s="8">
        <v>408</v>
      </c>
      <c r="I44" s="31">
        <f t="shared" si="0"/>
        <v>0.19852941176470587</v>
      </c>
      <c r="J44" s="8"/>
      <c r="K44" s="7" t="s">
        <v>649</v>
      </c>
    </row>
    <row r="45" spans="2:11" x14ac:dyDescent="0.2">
      <c r="B45" s="8">
        <v>33</v>
      </c>
      <c r="C45" s="33"/>
      <c r="D45" s="18" t="s">
        <v>641</v>
      </c>
      <c r="E45" s="31">
        <v>0.33</v>
      </c>
      <c r="F45" s="32">
        <v>3</v>
      </c>
      <c r="G45" s="32">
        <v>87</v>
      </c>
      <c r="H45" s="8">
        <v>408</v>
      </c>
      <c r="I45" s="31">
        <f t="shared" si="0"/>
        <v>0.21323529411764705</v>
      </c>
      <c r="J45" s="8" t="s">
        <v>613</v>
      </c>
      <c r="K45" s="7" t="s">
        <v>646</v>
      </c>
    </row>
    <row r="46" spans="2:11" x14ac:dyDescent="0.2">
      <c r="B46" s="8">
        <v>34</v>
      </c>
      <c r="C46" s="33"/>
      <c r="D46" s="18" t="s">
        <v>600</v>
      </c>
      <c r="E46" s="31">
        <v>0.16</v>
      </c>
      <c r="F46" s="32">
        <v>3</v>
      </c>
      <c r="G46" s="32">
        <v>70</v>
      </c>
      <c r="H46" s="8">
        <v>408</v>
      </c>
      <c r="I46" s="31">
        <f t="shared" si="0"/>
        <v>0.17156862745098039</v>
      </c>
      <c r="J46" s="8"/>
      <c r="K46" s="7"/>
    </row>
    <row r="47" spans="2:11" x14ac:dyDescent="0.2">
      <c r="B47" s="8">
        <v>35</v>
      </c>
      <c r="C47" s="33" t="s">
        <v>642</v>
      </c>
      <c r="D47" s="19" t="s">
        <v>583</v>
      </c>
      <c r="E47" s="31">
        <v>0.73</v>
      </c>
      <c r="F47" s="32">
        <v>20</v>
      </c>
      <c r="G47" s="32">
        <v>205</v>
      </c>
      <c r="H47" s="8">
        <v>408</v>
      </c>
      <c r="I47" s="31">
        <f t="shared" si="0"/>
        <v>0.50245098039215685</v>
      </c>
      <c r="J47" s="8" t="s">
        <v>613</v>
      </c>
      <c r="K47" s="7"/>
    </row>
    <row r="48" spans="2:11" x14ac:dyDescent="0.2">
      <c r="B48" s="8">
        <v>36</v>
      </c>
      <c r="C48" s="33"/>
      <c r="D48" s="19" t="s">
        <v>643</v>
      </c>
      <c r="E48" s="31">
        <v>0.28000000000000003</v>
      </c>
      <c r="F48" s="32">
        <v>28</v>
      </c>
      <c r="G48" s="32">
        <v>307</v>
      </c>
      <c r="H48" s="8">
        <v>408</v>
      </c>
      <c r="I48" s="31">
        <f t="shared" si="0"/>
        <v>0.75245098039215685</v>
      </c>
      <c r="J48" s="8" t="s">
        <v>613</v>
      </c>
      <c r="K48" s="7"/>
    </row>
    <row r="49" spans="2:11" x14ac:dyDescent="0.2">
      <c r="B49" s="30">
        <v>37</v>
      </c>
      <c r="C49" s="37"/>
      <c r="D49" s="18" t="s">
        <v>581</v>
      </c>
      <c r="E49" s="31">
        <v>-0.2</v>
      </c>
      <c r="F49" s="32">
        <v>12</v>
      </c>
      <c r="G49" s="32">
        <v>120</v>
      </c>
      <c r="H49" s="8">
        <v>408</v>
      </c>
      <c r="I49" s="31">
        <f t="shared" si="0"/>
        <v>0.29411764705882354</v>
      </c>
      <c r="J49" s="8"/>
      <c r="K49" s="7"/>
    </row>
  </sheetData>
  <autoFilter ref="B12:K12" xr:uid="{62774952-8B83-B443-8623-6D9D32966EB1}"/>
  <mergeCells count="4">
    <mergeCell ref="C13:C21"/>
    <mergeCell ref="C22:C40"/>
    <mergeCell ref="C41:C46"/>
    <mergeCell ref="C47:C4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4575A-ED50-854D-8DEA-5892870C41BB}">
  <sheetPr>
    <tabColor rgb="FFFF0000"/>
  </sheetPr>
  <dimension ref="A1"/>
  <sheetViews>
    <sheetView workbookViewId="0"/>
  </sheetViews>
  <sheetFormatPr baseColWidth="10"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7EBAC-738A-7D4D-9B90-60B61C180FD9}">
  <sheetPr>
    <tabColor rgb="FFFF0000"/>
  </sheetPr>
  <dimension ref="A1"/>
  <sheetViews>
    <sheetView workbookViewId="0"/>
  </sheetViews>
  <sheetFormatPr baseColWidth="10" defaultRowHeight="16"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4859A-DF53-2842-AA56-6253C8F75D11}">
  <sheetPr>
    <tabColor theme="1"/>
  </sheetPr>
  <dimension ref="A1"/>
  <sheetViews>
    <sheetView showGridLines="0" workbookViewId="0"/>
  </sheetViews>
  <sheetFormatPr baseColWidth="10" defaultRowHeight="16"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725AA-2672-0045-A125-C110EE8E529F}">
  <sheetPr>
    <tabColor rgb="FF0070C0"/>
  </sheetPr>
  <dimension ref="A1:O446"/>
  <sheetViews>
    <sheetView zoomScale="120" zoomScaleNormal="120" workbookViewId="0">
      <pane ySplit="1" topLeftCell="A2" activePane="bottomLeft" state="frozen"/>
      <selection pane="bottomLeft"/>
    </sheetView>
  </sheetViews>
  <sheetFormatPr baseColWidth="10" defaultRowHeight="16" x14ac:dyDescent="0.2"/>
  <cols>
    <col min="1" max="1" width="13.6640625" bestFit="1" customWidth="1"/>
    <col min="2" max="2" width="14.1640625" bestFit="1" customWidth="1"/>
    <col min="3" max="3" width="8.1640625" bestFit="1" customWidth="1"/>
    <col min="4" max="4" width="12.33203125" bestFit="1" customWidth="1"/>
    <col min="5" max="5" width="13.6640625" bestFit="1" customWidth="1"/>
    <col min="6" max="6" width="9.83203125" bestFit="1" customWidth="1"/>
    <col min="7" max="7" width="12.5" bestFit="1" customWidth="1"/>
    <col min="8" max="8" width="17" bestFit="1" customWidth="1"/>
    <col min="9" max="9" width="10" bestFit="1" customWidth="1"/>
    <col min="10" max="10" width="15" bestFit="1" customWidth="1"/>
    <col min="11" max="11" width="8" bestFit="1" customWidth="1"/>
    <col min="12" max="12" width="14.33203125" bestFit="1" customWidth="1"/>
    <col min="13" max="13" width="22.6640625" bestFit="1" customWidth="1"/>
    <col min="14" max="14" width="8.33203125" bestFit="1" customWidth="1"/>
    <col min="15" max="15" width="16.1640625" bestFit="1" customWidth="1"/>
  </cols>
  <sheetData>
    <row r="1" spans="1:15" x14ac:dyDescent="0.2">
      <c r="A1" t="s">
        <v>23</v>
      </c>
      <c r="B1" t="s">
        <v>24</v>
      </c>
      <c r="C1" t="s">
        <v>25</v>
      </c>
      <c r="D1" t="s">
        <v>26</v>
      </c>
      <c r="E1" t="s">
        <v>27</v>
      </c>
      <c r="F1" t="s">
        <v>28</v>
      </c>
      <c r="G1" t="s">
        <v>29</v>
      </c>
      <c r="H1" t="s">
        <v>30</v>
      </c>
      <c r="I1" t="s">
        <v>31</v>
      </c>
      <c r="J1" t="s">
        <v>32</v>
      </c>
      <c r="K1" t="s">
        <v>33</v>
      </c>
      <c r="L1" t="s">
        <v>34</v>
      </c>
      <c r="M1" t="s">
        <v>35</v>
      </c>
      <c r="N1" t="s">
        <v>36</v>
      </c>
      <c r="O1" t="s">
        <v>37</v>
      </c>
    </row>
    <row r="2" spans="1:15" x14ac:dyDescent="0.2">
      <c r="A2">
        <v>1096701</v>
      </c>
      <c r="B2" t="s">
        <v>38</v>
      </c>
      <c r="C2">
        <v>1683412</v>
      </c>
      <c r="D2">
        <v>8</v>
      </c>
      <c r="E2" t="s">
        <v>39</v>
      </c>
      <c r="F2">
        <v>0</v>
      </c>
      <c r="G2" s="5">
        <v>43799.861785474539</v>
      </c>
      <c r="H2">
        <v>500000</v>
      </c>
      <c r="I2">
        <v>100000</v>
      </c>
      <c r="J2">
        <v>12</v>
      </c>
      <c r="K2">
        <v>3</v>
      </c>
      <c r="L2">
        <v>18</v>
      </c>
      <c r="M2">
        <v>30.35</v>
      </c>
      <c r="N2" t="s">
        <v>40</v>
      </c>
      <c r="O2">
        <v>3000</v>
      </c>
    </row>
    <row r="3" spans="1:15" x14ac:dyDescent="0.2">
      <c r="A3">
        <v>1075186</v>
      </c>
      <c r="B3" t="s">
        <v>41</v>
      </c>
      <c r="C3">
        <v>1596569</v>
      </c>
      <c r="D3">
        <v>8</v>
      </c>
      <c r="E3" t="s">
        <v>39</v>
      </c>
      <c r="F3">
        <v>0</v>
      </c>
      <c r="G3" s="5">
        <v>43782.101447881942</v>
      </c>
      <c r="H3">
        <v>200000</v>
      </c>
      <c r="I3">
        <v>80000</v>
      </c>
      <c r="J3">
        <v>12</v>
      </c>
      <c r="K3">
        <v>6</v>
      </c>
      <c r="L3">
        <v>12</v>
      </c>
      <c r="M3">
        <v>22.28</v>
      </c>
      <c r="N3" t="s">
        <v>42</v>
      </c>
      <c r="O3">
        <v>4000</v>
      </c>
    </row>
    <row r="4" spans="1:15" x14ac:dyDescent="0.2">
      <c r="A4">
        <v>1061245</v>
      </c>
      <c r="B4" t="s">
        <v>43</v>
      </c>
      <c r="C4">
        <v>1506625</v>
      </c>
      <c r="D4">
        <v>8</v>
      </c>
      <c r="E4" t="s">
        <v>39</v>
      </c>
      <c r="F4">
        <v>0</v>
      </c>
      <c r="G4" s="5">
        <v>43756.287416400461</v>
      </c>
      <c r="H4">
        <v>250000</v>
      </c>
      <c r="I4">
        <v>250000</v>
      </c>
      <c r="J4">
        <v>12</v>
      </c>
      <c r="K4">
        <v>10</v>
      </c>
      <c r="L4">
        <v>10</v>
      </c>
      <c r="M4">
        <v>17.79</v>
      </c>
      <c r="N4" t="s">
        <v>44</v>
      </c>
      <c r="O4">
        <v>7500</v>
      </c>
    </row>
    <row r="5" spans="1:15" x14ac:dyDescent="0.2">
      <c r="A5">
        <v>1056994</v>
      </c>
      <c r="B5" t="s">
        <v>45</v>
      </c>
      <c r="C5">
        <v>1477715</v>
      </c>
      <c r="D5">
        <v>8</v>
      </c>
      <c r="E5" t="s">
        <v>39</v>
      </c>
      <c r="F5">
        <v>0</v>
      </c>
      <c r="G5" s="5">
        <v>43748.271262696762</v>
      </c>
      <c r="H5">
        <v>1000000</v>
      </c>
      <c r="I5">
        <v>200000</v>
      </c>
      <c r="J5">
        <v>12</v>
      </c>
      <c r="K5">
        <v>6</v>
      </c>
      <c r="L5">
        <v>12</v>
      </c>
      <c r="M5">
        <v>22.28</v>
      </c>
      <c r="N5" t="s">
        <v>42</v>
      </c>
      <c r="O5">
        <v>5000</v>
      </c>
    </row>
    <row r="6" spans="1:15" x14ac:dyDescent="0.2">
      <c r="A6">
        <v>1055737</v>
      </c>
      <c r="B6" t="s">
        <v>46</v>
      </c>
      <c r="C6">
        <v>1465249</v>
      </c>
      <c r="D6">
        <v>8</v>
      </c>
      <c r="E6" t="s">
        <v>39</v>
      </c>
      <c r="F6">
        <v>0</v>
      </c>
      <c r="G6" s="5">
        <v>43745.448123020833</v>
      </c>
      <c r="H6">
        <v>400000</v>
      </c>
      <c r="I6">
        <v>300000</v>
      </c>
      <c r="J6">
        <v>12</v>
      </c>
      <c r="K6">
        <v>12</v>
      </c>
      <c r="L6">
        <v>13</v>
      </c>
      <c r="M6">
        <v>25.82</v>
      </c>
      <c r="N6" t="s">
        <v>47</v>
      </c>
      <c r="O6">
        <v>12000</v>
      </c>
    </row>
    <row r="7" spans="1:15" x14ac:dyDescent="0.2">
      <c r="A7">
        <v>1054203</v>
      </c>
      <c r="B7" t="s">
        <v>48</v>
      </c>
      <c r="C7">
        <v>1449153</v>
      </c>
      <c r="D7">
        <v>8</v>
      </c>
      <c r="E7" t="s">
        <v>39</v>
      </c>
      <c r="F7">
        <v>0</v>
      </c>
      <c r="G7" s="5">
        <v>43741.260403217595</v>
      </c>
      <c r="H7">
        <v>1000000</v>
      </c>
      <c r="I7">
        <v>1000000</v>
      </c>
      <c r="J7">
        <v>12</v>
      </c>
      <c r="K7">
        <v>9</v>
      </c>
      <c r="L7">
        <v>12</v>
      </c>
      <c r="M7">
        <v>23.28</v>
      </c>
      <c r="N7" t="s">
        <v>42</v>
      </c>
      <c r="O7">
        <v>40000</v>
      </c>
    </row>
    <row r="8" spans="1:15" x14ac:dyDescent="0.2">
      <c r="A8">
        <v>992468</v>
      </c>
      <c r="B8" t="s">
        <v>49</v>
      </c>
      <c r="C8">
        <v>1402522</v>
      </c>
      <c r="D8">
        <v>8</v>
      </c>
      <c r="E8" t="s">
        <v>39</v>
      </c>
      <c r="F8">
        <v>0</v>
      </c>
      <c r="G8" s="5">
        <v>43727.328950127318</v>
      </c>
      <c r="H8">
        <v>150000</v>
      </c>
      <c r="I8">
        <v>100000</v>
      </c>
      <c r="J8">
        <v>12</v>
      </c>
      <c r="K8">
        <v>6</v>
      </c>
      <c r="L8">
        <v>14</v>
      </c>
      <c r="M8">
        <v>26.35</v>
      </c>
      <c r="N8" t="s">
        <v>50</v>
      </c>
      <c r="O8">
        <v>1920</v>
      </c>
    </row>
    <row r="9" spans="1:15" x14ac:dyDescent="0.2">
      <c r="A9">
        <v>992061</v>
      </c>
      <c r="B9" t="s">
        <v>51</v>
      </c>
      <c r="C9">
        <v>1398259</v>
      </c>
      <c r="D9">
        <v>8</v>
      </c>
      <c r="E9" t="s">
        <v>39</v>
      </c>
      <c r="F9">
        <v>0</v>
      </c>
      <c r="G9" s="5">
        <v>43726.306018043979</v>
      </c>
      <c r="H9">
        <v>200000</v>
      </c>
      <c r="I9">
        <v>200000</v>
      </c>
      <c r="J9">
        <v>9</v>
      </c>
      <c r="K9">
        <v>6</v>
      </c>
      <c r="L9">
        <v>12</v>
      </c>
      <c r="M9">
        <v>20.29</v>
      </c>
      <c r="N9" t="s">
        <v>42</v>
      </c>
      <c r="O9">
        <v>4000</v>
      </c>
    </row>
    <row r="10" spans="1:15" x14ac:dyDescent="0.2">
      <c r="A10">
        <v>991689</v>
      </c>
      <c r="B10" t="s">
        <v>52</v>
      </c>
      <c r="C10">
        <v>1622585</v>
      </c>
      <c r="D10">
        <v>8</v>
      </c>
      <c r="E10" t="s">
        <v>39</v>
      </c>
      <c r="F10">
        <v>0</v>
      </c>
      <c r="G10" s="5">
        <v>43787.377594363425</v>
      </c>
      <c r="H10">
        <v>1000000</v>
      </c>
      <c r="I10">
        <v>400000</v>
      </c>
      <c r="J10">
        <v>12</v>
      </c>
      <c r="K10">
        <v>12</v>
      </c>
      <c r="L10">
        <v>9</v>
      </c>
      <c r="M10">
        <v>17.48</v>
      </c>
      <c r="N10" t="s">
        <v>53</v>
      </c>
      <c r="O10">
        <v>8000</v>
      </c>
    </row>
    <row r="11" spans="1:15" x14ac:dyDescent="0.2">
      <c r="A11">
        <v>987672</v>
      </c>
      <c r="B11" t="s">
        <v>54</v>
      </c>
      <c r="C11">
        <v>1557373</v>
      </c>
      <c r="D11">
        <v>8</v>
      </c>
      <c r="E11" t="s">
        <v>39</v>
      </c>
      <c r="F11">
        <v>0</v>
      </c>
      <c r="G11" s="5">
        <v>43770.154714085649</v>
      </c>
      <c r="H11">
        <v>400000</v>
      </c>
      <c r="I11">
        <v>400000</v>
      </c>
      <c r="J11">
        <v>12</v>
      </c>
      <c r="K11">
        <v>5</v>
      </c>
      <c r="L11">
        <v>16.8</v>
      </c>
      <c r="M11">
        <v>18.16</v>
      </c>
      <c r="N11" t="s">
        <v>55</v>
      </c>
      <c r="O11">
        <v>20000</v>
      </c>
    </row>
    <row r="12" spans="1:15" x14ac:dyDescent="0.2">
      <c r="A12">
        <v>987672</v>
      </c>
      <c r="B12" t="s">
        <v>56</v>
      </c>
      <c r="C12">
        <v>1518254</v>
      </c>
      <c r="D12">
        <v>8</v>
      </c>
      <c r="E12" t="s">
        <v>39</v>
      </c>
      <c r="F12">
        <v>0</v>
      </c>
      <c r="G12" s="5">
        <v>43760.123904189815</v>
      </c>
      <c r="H12">
        <v>500000</v>
      </c>
      <c r="I12">
        <v>100000</v>
      </c>
      <c r="J12">
        <v>12</v>
      </c>
      <c r="K12">
        <v>5</v>
      </c>
      <c r="L12">
        <v>16.8</v>
      </c>
      <c r="M12">
        <v>18.16</v>
      </c>
      <c r="N12" t="s">
        <v>55</v>
      </c>
      <c r="O12">
        <v>5000</v>
      </c>
    </row>
    <row r="13" spans="1:15" x14ac:dyDescent="0.2">
      <c r="A13">
        <v>974293</v>
      </c>
      <c r="B13" t="s">
        <v>57</v>
      </c>
      <c r="C13">
        <v>1310826</v>
      </c>
      <c r="D13">
        <v>8</v>
      </c>
      <c r="E13" t="s">
        <v>39</v>
      </c>
      <c r="F13">
        <v>0</v>
      </c>
      <c r="G13" s="5">
        <v>43704.240490104166</v>
      </c>
      <c r="H13">
        <v>150000</v>
      </c>
      <c r="I13">
        <v>200000</v>
      </c>
      <c r="J13">
        <v>12</v>
      </c>
      <c r="K13">
        <v>12</v>
      </c>
      <c r="L13">
        <v>10</v>
      </c>
      <c r="M13">
        <v>17.97</v>
      </c>
      <c r="N13" t="s">
        <v>44</v>
      </c>
      <c r="O13">
        <v>10000</v>
      </c>
    </row>
    <row r="14" spans="1:15" x14ac:dyDescent="0.2">
      <c r="A14">
        <v>971848</v>
      </c>
      <c r="B14" t="s">
        <v>58</v>
      </c>
      <c r="C14">
        <v>1285983</v>
      </c>
      <c r="D14">
        <v>8</v>
      </c>
      <c r="E14" t="s">
        <v>39</v>
      </c>
      <c r="F14">
        <v>0</v>
      </c>
      <c r="G14" s="5">
        <v>43697.176261030094</v>
      </c>
      <c r="H14">
        <v>1000000</v>
      </c>
      <c r="I14">
        <v>500000</v>
      </c>
      <c r="J14">
        <v>12</v>
      </c>
      <c r="K14">
        <v>4</v>
      </c>
      <c r="L14">
        <v>15</v>
      </c>
      <c r="M14">
        <v>23.77</v>
      </c>
      <c r="N14" t="s">
        <v>59</v>
      </c>
      <c r="O14">
        <v>25000</v>
      </c>
    </row>
    <row r="15" spans="1:15" x14ac:dyDescent="0.2">
      <c r="A15">
        <v>963736</v>
      </c>
      <c r="B15" t="s">
        <v>60</v>
      </c>
      <c r="C15">
        <v>1238560</v>
      </c>
      <c r="D15">
        <v>8</v>
      </c>
      <c r="E15" t="s">
        <v>39</v>
      </c>
      <c r="F15">
        <v>0</v>
      </c>
      <c r="G15" s="5">
        <v>43684.41394766204</v>
      </c>
      <c r="H15">
        <v>300000</v>
      </c>
      <c r="I15">
        <v>150000</v>
      </c>
      <c r="J15">
        <v>12</v>
      </c>
      <c r="K15">
        <v>6</v>
      </c>
      <c r="L15">
        <v>11</v>
      </c>
      <c r="M15">
        <v>27</v>
      </c>
      <c r="N15" t="s">
        <v>61</v>
      </c>
      <c r="O15">
        <v>3750</v>
      </c>
    </row>
    <row r="16" spans="1:15" x14ac:dyDescent="0.2">
      <c r="A16">
        <v>936555</v>
      </c>
      <c r="B16" t="s">
        <v>62</v>
      </c>
      <c r="C16">
        <v>1119562</v>
      </c>
      <c r="D16">
        <v>8</v>
      </c>
      <c r="E16" t="s">
        <v>39</v>
      </c>
      <c r="F16">
        <v>0</v>
      </c>
      <c r="G16" s="5">
        <v>43658.244357581018</v>
      </c>
      <c r="H16">
        <v>100000</v>
      </c>
      <c r="I16">
        <v>100000</v>
      </c>
      <c r="J16">
        <v>12</v>
      </c>
      <c r="K16">
        <v>12</v>
      </c>
      <c r="L16">
        <v>12</v>
      </c>
      <c r="M16">
        <v>21.46</v>
      </c>
      <c r="N16" t="s">
        <v>42</v>
      </c>
      <c r="O16">
        <v>4500</v>
      </c>
    </row>
    <row r="17" spans="1:15" x14ac:dyDescent="0.2">
      <c r="A17">
        <v>936213</v>
      </c>
      <c r="B17" t="s">
        <v>63</v>
      </c>
      <c r="C17">
        <v>1118034</v>
      </c>
      <c r="D17">
        <v>8</v>
      </c>
      <c r="E17" t="s">
        <v>39</v>
      </c>
      <c r="F17">
        <v>0</v>
      </c>
      <c r="G17" s="5">
        <v>43657.42877259259</v>
      </c>
      <c r="H17">
        <v>80000</v>
      </c>
      <c r="I17">
        <v>50000</v>
      </c>
      <c r="J17">
        <v>12</v>
      </c>
      <c r="K17">
        <v>6</v>
      </c>
      <c r="L17">
        <v>18</v>
      </c>
      <c r="M17">
        <v>30.23</v>
      </c>
      <c r="N17" t="s">
        <v>40</v>
      </c>
      <c r="O17">
        <v>1500</v>
      </c>
    </row>
    <row r="18" spans="1:15" x14ac:dyDescent="0.2">
      <c r="A18">
        <v>936197</v>
      </c>
      <c r="B18" t="s">
        <v>64</v>
      </c>
      <c r="C18">
        <v>1119496</v>
      </c>
      <c r="D18">
        <v>8</v>
      </c>
      <c r="E18" t="s">
        <v>39</v>
      </c>
      <c r="F18">
        <v>0</v>
      </c>
      <c r="G18" s="5">
        <v>43658.146662361112</v>
      </c>
      <c r="H18">
        <v>300000</v>
      </c>
      <c r="I18">
        <v>150000</v>
      </c>
      <c r="J18">
        <v>12</v>
      </c>
      <c r="K18">
        <v>6</v>
      </c>
      <c r="L18">
        <v>10</v>
      </c>
      <c r="M18">
        <v>16.940000000000001</v>
      </c>
      <c r="N18" t="s">
        <v>44</v>
      </c>
      <c r="O18">
        <v>4500</v>
      </c>
    </row>
    <row r="19" spans="1:15" x14ac:dyDescent="0.2">
      <c r="A19">
        <v>914560</v>
      </c>
      <c r="B19" t="s">
        <v>65</v>
      </c>
      <c r="C19">
        <v>1084159</v>
      </c>
      <c r="D19">
        <v>8</v>
      </c>
      <c r="E19" t="s">
        <v>39</v>
      </c>
      <c r="F19">
        <v>0</v>
      </c>
      <c r="G19" s="5">
        <v>43647.149639918978</v>
      </c>
      <c r="H19">
        <v>200000</v>
      </c>
      <c r="I19">
        <v>80000</v>
      </c>
      <c r="J19">
        <v>12</v>
      </c>
      <c r="K19">
        <v>6</v>
      </c>
      <c r="L19">
        <v>10</v>
      </c>
      <c r="M19">
        <v>16.940000000000001</v>
      </c>
      <c r="N19" t="s">
        <v>44</v>
      </c>
      <c r="O19">
        <v>1600</v>
      </c>
    </row>
    <row r="20" spans="1:15" x14ac:dyDescent="0.2">
      <c r="A20">
        <v>895150</v>
      </c>
      <c r="B20" t="s">
        <v>66</v>
      </c>
      <c r="C20">
        <v>1004040</v>
      </c>
      <c r="D20">
        <v>8</v>
      </c>
      <c r="E20" t="s">
        <v>39</v>
      </c>
      <c r="F20">
        <v>0</v>
      </c>
      <c r="G20" s="5">
        <v>43628.311822129632</v>
      </c>
      <c r="H20">
        <v>1000000</v>
      </c>
      <c r="I20">
        <v>500000</v>
      </c>
      <c r="J20">
        <v>12</v>
      </c>
      <c r="K20">
        <v>12</v>
      </c>
      <c r="L20">
        <v>10</v>
      </c>
      <c r="M20">
        <v>17.97</v>
      </c>
      <c r="N20" t="s">
        <v>44</v>
      </c>
      <c r="O20">
        <v>20000</v>
      </c>
    </row>
    <row r="21" spans="1:15" x14ac:dyDescent="0.2">
      <c r="A21">
        <v>892438</v>
      </c>
      <c r="B21" t="s">
        <v>67</v>
      </c>
      <c r="C21">
        <v>988477</v>
      </c>
      <c r="D21">
        <v>8</v>
      </c>
      <c r="E21" t="s">
        <v>39</v>
      </c>
      <c r="F21">
        <v>0</v>
      </c>
      <c r="G21" s="5">
        <v>43622.096050983797</v>
      </c>
      <c r="H21">
        <v>300000</v>
      </c>
      <c r="I21">
        <v>200000</v>
      </c>
      <c r="J21">
        <v>12</v>
      </c>
      <c r="K21">
        <v>6</v>
      </c>
      <c r="L21">
        <v>14</v>
      </c>
      <c r="M21">
        <v>23.62</v>
      </c>
      <c r="N21" t="s">
        <v>50</v>
      </c>
      <c r="O21">
        <v>6000</v>
      </c>
    </row>
    <row r="22" spans="1:15" x14ac:dyDescent="0.2">
      <c r="A22">
        <v>887853</v>
      </c>
      <c r="B22" t="s">
        <v>68</v>
      </c>
      <c r="C22">
        <v>1729091</v>
      </c>
      <c r="D22">
        <v>8</v>
      </c>
      <c r="E22" t="s">
        <v>39</v>
      </c>
      <c r="F22">
        <v>0</v>
      </c>
      <c r="G22" s="5">
        <v>43809.10240546296</v>
      </c>
      <c r="H22">
        <v>1500000</v>
      </c>
      <c r="I22">
        <v>1000000</v>
      </c>
      <c r="J22">
        <v>3</v>
      </c>
      <c r="K22">
        <v>3</v>
      </c>
      <c r="L22">
        <v>10</v>
      </c>
      <c r="M22">
        <v>14.14</v>
      </c>
      <c r="N22" t="s">
        <v>44</v>
      </c>
      <c r="O22">
        <v>5000</v>
      </c>
    </row>
    <row r="23" spans="1:15" x14ac:dyDescent="0.2">
      <c r="A23">
        <v>887853</v>
      </c>
      <c r="B23" t="s">
        <v>69</v>
      </c>
      <c r="C23">
        <v>1402916</v>
      </c>
      <c r="D23">
        <v>8</v>
      </c>
      <c r="E23" t="s">
        <v>70</v>
      </c>
      <c r="F23">
        <v>0</v>
      </c>
      <c r="G23" s="5">
        <v>43727.4135675</v>
      </c>
      <c r="H23">
        <v>1000000</v>
      </c>
      <c r="I23">
        <v>1000000</v>
      </c>
      <c r="J23">
        <v>3</v>
      </c>
      <c r="K23">
        <v>3</v>
      </c>
      <c r="L23">
        <v>10</v>
      </c>
      <c r="M23">
        <v>14.14</v>
      </c>
      <c r="N23" t="s">
        <v>44</v>
      </c>
      <c r="O23">
        <v>5000</v>
      </c>
    </row>
    <row r="24" spans="1:15" x14ac:dyDescent="0.2">
      <c r="A24">
        <v>887853</v>
      </c>
      <c r="B24" t="s">
        <v>71</v>
      </c>
      <c r="C24">
        <v>954647</v>
      </c>
      <c r="D24">
        <v>8</v>
      </c>
      <c r="E24" t="s">
        <v>70</v>
      </c>
      <c r="F24">
        <v>0</v>
      </c>
      <c r="G24" s="5">
        <v>43612.230345694443</v>
      </c>
      <c r="H24">
        <v>500000</v>
      </c>
      <c r="I24">
        <v>1000000</v>
      </c>
      <c r="J24">
        <v>2</v>
      </c>
      <c r="K24">
        <v>3</v>
      </c>
      <c r="L24">
        <v>10</v>
      </c>
      <c r="M24">
        <v>14.14</v>
      </c>
      <c r="N24" t="s">
        <v>44</v>
      </c>
      <c r="O24">
        <v>5000</v>
      </c>
    </row>
    <row r="25" spans="1:15" x14ac:dyDescent="0.2">
      <c r="A25">
        <v>884858</v>
      </c>
      <c r="B25" t="s">
        <v>72</v>
      </c>
      <c r="C25">
        <v>929241</v>
      </c>
      <c r="D25">
        <v>8</v>
      </c>
      <c r="E25" t="s">
        <v>39</v>
      </c>
      <c r="F25">
        <v>0</v>
      </c>
      <c r="G25" s="5">
        <v>43608.132098263886</v>
      </c>
      <c r="H25">
        <v>1000000</v>
      </c>
      <c r="I25">
        <v>1000000</v>
      </c>
      <c r="J25">
        <v>12</v>
      </c>
      <c r="K25">
        <v>9</v>
      </c>
      <c r="L25">
        <v>9</v>
      </c>
      <c r="M25">
        <v>15.92</v>
      </c>
      <c r="N25" t="s">
        <v>53</v>
      </c>
      <c r="O25">
        <v>10000</v>
      </c>
    </row>
    <row r="26" spans="1:15" x14ac:dyDescent="0.2">
      <c r="A26">
        <v>864711</v>
      </c>
      <c r="B26" t="s">
        <v>73</v>
      </c>
      <c r="C26">
        <v>843532</v>
      </c>
      <c r="D26">
        <v>8</v>
      </c>
      <c r="E26" t="s">
        <v>70</v>
      </c>
      <c r="F26">
        <v>0</v>
      </c>
      <c r="G26" s="5">
        <v>43594.100504942129</v>
      </c>
      <c r="H26">
        <v>500000</v>
      </c>
      <c r="I26">
        <v>500000</v>
      </c>
      <c r="J26">
        <v>12</v>
      </c>
      <c r="K26">
        <v>6</v>
      </c>
      <c r="L26">
        <v>10</v>
      </c>
      <c r="M26">
        <v>16.940000000000001</v>
      </c>
      <c r="N26" t="s">
        <v>44</v>
      </c>
      <c r="O26">
        <v>15000</v>
      </c>
    </row>
    <row r="27" spans="1:15" x14ac:dyDescent="0.2">
      <c r="A27">
        <v>828998</v>
      </c>
      <c r="B27" t="s">
        <v>74</v>
      </c>
      <c r="C27">
        <v>1656231</v>
      </c>
      <c r="D27">
        <v>8</v>
      </c>
      <c r="E27" t="s">
        <v>39</v>
      </c>
      <c r="F27">
        <v>0</v>
      </c>
      <c r="G27" s="5">
        <v>43794.297281967592</v>
      </c>
      <c r="H27">
        <v>300000</v>
      </c>
      <c r="I27">
        <v>100000</v>
      </c>
      <c r="J27">
        <v>9</v>
      </c>
      <c r="K27">
        <v>3</v>
      </c>
      <c r="L27">
        <v>13</v>
      </c>
      <c r="M27">
        <v>21.22</v>
      </c>
      <c r="N27" t="s">
        <v>47</v>
      </c>
      <c r="O27">
        <v>1000</v>
      </c>
    </row>
    <row r="28" spans="1:15" x14ac:dyDescent="0.2">
      <c r="A28">
        <v>828998</v>
      </c>
      <c r="B28" t="s">
        <v>75</v>
      </c>
      <c r="C28">
        <v>728153</v>
      </c>
      <c r="D28">
        <v>8</v>
      </c>
      <c r="E28" t="s">
        <v>70</v>
      </c>
      <c r="F28">
        <v>0</v>
      </c>
      <c r="G28" s="5">
        <v>43571.314620543984</v>
      </c>
      <c r="H28">
        <v>200000</v>
      </c>
      <c r="I28">
        <v>200000</v>
      </c>
      <c r="J28">
        <v>9</v>
      </c>
      <c r="K28">
        <v>6</v>
      </c>
      <c r="L28">
        <v>15.6</v>
      </c>
      <c r="M28">
        <v>26.27</v>
      </c>
      <c r="N28" t="s">
        <v>59</v>
      </c>
      <c r="O28">
        <v>2000</v>
      </c>
    </row>
    <row r="29" spans="1:15" x14ac:dyDescent="0.2">
      <c r="A29">
        <v>828963</v>
      </c>
      <c r="B29" t="s">
        <v>76</v>
      </c>
      <c r="C29">
        <v>727633</v>
      </c>
      <c r="D29">
        <v>8</v>
      </c>
      <c r="E29" t="s">
        <v>70</v>
      </c>
      <c r="F29">
        <v>0</v>
      </c>
      <c r="G29" s="5">
        <v>43571.222328611111</v>
      </c>
      <c r="H29">
        <v>500000</v>
      </c>
      <c r="I29">
        <v>300000</v>
      </c>
      <c r="J29">
        <v>120</v>
      </c>
      <c r="K29">
        <v>6</v>
      </c>
      <c r="L29">
        <v>13</v>
      </c>
      <c r="M29">
        <v>21.95</v>
      </c>
      <c r="N29" t="s">
        <v>47</v>
      </c>
      <c r="O29">
        <v>7500</v>
      </c>
    </row>
    <row r="30" spans="1:15" x14ac:dyDescent="0.2">
      <c r="A30">
        <v>821905</v>
      </c>
      <c r="B30" t="s">
        <v>77</v>
      </c>
      <c r="C30">
        <v>685204</v>
      </c>
      <c r="D30">
        <v>8</v>
      </c>
      <c r="E30" t="s">
        <v>39</v>
      </c>
      <c r="F30">
        <v>0</v>
      </c>
      <c r="G30" s="5">
        <v>43564.440357013889</v>
      </c>
      <c r="H30">
        <v>750000</v>
      </c>
      <c r="I30">
        <v>750000</v>
      </c>
      <c r="J30">
        <v>12</v>
      </c>
      <c r="K30">
        <v>12</v>
      </c>
      <c r="L30">
        <v>8</v>
      </c>
      <c r="M30">
        <v>14.45</v>
      </c>
      <c r="N30" t="s">
        <v>78</v>
      </c>
      <c r="O30">
        <v>11250</v>
      </c>
    </row>
    <row r="31" spans="1:15" x14ac:dyDescent="0.2">
      <c r="A31">
        <v>810072</v>
      </c>
      <c r="B31" t="s">
        <v>79</v>
      </c>
      <c r="C31">
        <v>646271</v>
      </c>
      <c r="D31">
        <v>8</v>
      </c>
      <c r="E31" t="s">
        <v>39</v>
      </c>
      <c r="F31">
        <v>0</v>
      </c>
      <c r="G31" s="5">
        <v>43557.528524907408</v>
      </c>
      <c r="H31">
        <v>100000</v>
      </c>
      <c r="I31">
        <v>200000</v>
      </c>
      <c r="J31">
        <v>12</v>
      </c>
      <c r="K31">
        <v>9</v>
      </c>
      <c r="L31">
        <v>15</v>
      </c>
      <c r="M31">
        <v>26.24</v>
      </c>
      <c r="N31" t="s">
        <v>59</v>
      </c>
      <c r="O31">
        <v>8000</v>
      </c>
    </row>
    <row r="32" spans="1:15" x14ac:dyDescent="0.2">
      <c r="A32">
        <v>792168</v>
      </c>
      <c r="B32" t="s">
        <v>80</v>
      </c>
      <c r="C32">
        <v>574463</v>
      </c>
      <c r="D32">
        <v>8</v>
      </c>
      <c r="E32" t="s">
        <v>70</v>
      </c>
      <c r="F32">
        <v>0</v>
      </c>
      <c r="G32" s="5">
        <v>43543.394614548612</v>
      </c>
      <c r="H32">
        <v>100000</v>
      </c>
      <c r="I32">
        <v>60000</v>
      </c>
      <c r="J32">
        <v>12</v>
      </c>
      <c r="K32">
        <v>6</v>
      </c>
      <c r="L32">
        <v>16</v>
      </c>
      <c r="M32">
        <v>26.93</v>
      </c>
      <c r="N32" t="s">
        <v>55</v>
      </c>
      <c r="O32">
        <v>2400</v>
      </c>
    </row>
    <row r="33" spans="1:15" x14ac:dyDescent="0.2">
      <c r="A33">
        <v>709148</v>
      </c>
      <c r="B33" t="s">
        <v>81</v>
      </c>
      <c r="C33">
        <v>437655</v>
      </c>
      <c r="D33">
        <v>8</v>
      </c>
      <c r="E33" t="s">
        <v>39</v>
      </c>
      <c r="F33">
        <v>0</v>
      </c>
      <c r="G33" s="5">
        <v>43508.142998900461</v>
      </c>
      <c r="H33">
        <v>300000</v>
      </c>
      <c r="I33">
        <v>400000</v>
      </c>
      <c r="J33">
        <v>12</v>
      </c>
      <c r="K33">
        <v>12</v>
      </c>
      <c r="L33">
        <v>10</v>
      </c>
      <c r="M33">
        <v>17.97</v>
      </c>
      <c r="N33" t="s">
        <v>44</v>
      </c>
      <c r="O33">
        <v>16000</v>
      </c>
    </row>
    <row r="34" spans="1:15" x14ac:dyDescent="0.2">
      <c r="A34">
        <v>686651</v>
      </c>
      <c r="B34" t="s">
        <v>82</v>
      </c>
      <c r="C34">
        <v>353997</v>
      </c>
      <c r="D34">
        <v>8</v>
      </c>
      <c r="E34" t="s">
        <v>70</v>
      </c>
      <c r="F34">
        <v>0</v>
      </c>
      <c r="G34" s="5">
        <v>43483.379754895832</v>
      </c>
      <c r="H34">
        <v>200000</v>
      </c>
      <c r="I34">
        <v>200000</v>
      </c>
      <c r="J34">
        <v>1</v>
      </c>
      <c r="K34">
        <v>1</v>
      </c>
      <c r="L34">
        <v>18</v>
      </c>
      <c r="M34">
        <v>18</v>
      </c>
      <c r="N34" t="s">
        <v>40</v>
      </c>
      <c r="O34">
        <v>8000</v>
      </c>
    </row>
    <row r="35" spans="1:15" x14ac:dyDescent="0.2">
      <c r="A35">
        <v>683191</v>
      </c>
      <c r="B35" t="s">
        <v>83</v>
      </c>
      <c r="C35">
        <v>346129</v>
      </c>
      <c r="D35">
        <v>8</v>
      </c>
      <c r="E35" t="s">
        <v>84</v>
      </c>
      <c r="F35">
        <v>1</v>
      </c>
      <c r="G35" s="5">
        <v>43481.247585648147</v>
      </c>
      <c r="H35">
        <v>300000</v>
      </c>
      <c r="I35">
        <v>300000</v>
      </c>
      <c r="J35">
        <v>12</v>
      </c>
      <c r="K35">
        <v>12</v>
      </c>
      <c r="L35">
        <v>15</v>
      </c>
      <c r="M35">
        <v>26.62</v>
      </c>
      <c r="N35" t="s">
        <v>59</v>
      </c>
      <c r="O35">
        <v>12000</v>
      </c>
    </row>
    <row r="36" spans="1:15" x14ac:dyDescent="0.2">
      <c r="A36">
        <v>675267</v>
      </c>
      <c r="B36" t="s">
        <v>85</v>
      </c>
      <c r="C36">
        <v>327661</v>
      </c>
      <c r="D36">
        <v>8</v>
      </c>
      <c r="E36" t="s">
        <v>39</v>
      </c>
      <c r="F36">
        <v>0</v>
      </c>
      <c r="G36" s="5">
        <v>43475.144378078701</v>
      </c>
      <c r="H36">
        <v>100000</v>
      </c>
      <c r="I36">
        <v>150000</v>
      </c>
      <c r="J36">
        <v>12</v>
      </c>
      <c r="K36">
        <v>17</v>
      </c>
      <c r="L36">
        <v>15</v>
      </c>
      <c r="M36">
        <v>26.24</v>
      </c>
      <c r="N36" t="s">
        <v>59</v>
      </c>
      <c r="O36">
        <v>7500</v>
      </c>
    </row>
    <row r="37" spans="1:15" x14ac:dyDescent="0.2">
      <c r="A37">
        <v>675165</v>
      </c>
      <c r="B37" t="s">
        <v>86</v>
      </c>
      <c r="C37">
        <v>1121515</v>
      </c>
      <c r="D37">
        <v>8</v>
      </c>
      <c r="E37" t="s">
        <v>70</v>
      </c>
      <c r="F37">
        <v>0</v>
      </c>
      <c r="G37" s="5">
        <v>43663.570678946759</v>
      </c>
      <c r="H37">
        <v>10000</v>
      </c>
      <c r="I37">
        <v>800000</v>
      </c>
      <c r="J37">
        <v>12</v>
      </c>
      <c r="K37">
        <v>2</v>
      </c>
      <c r="L37">
        <v>14</v>
      </c>
      <c r="M37">
        <v>18.62</v>
      </c>
      <c r="N37" t="s">
        <v>50</v>
      </c>
      <c r="O37">
        <v>13360</v>
      </c>
    </row>
    <row r="38" spans="1:15" x14ac:dyDescent="0.2">
      <c r="A38">
        <v>675165</v>
      </c>
      <c r="B38" t="s">
        <v>87</v>
      </c>
      <c r="C38">
        <v>875744</v>
      </c>
      <c r="D38">
        <v>8</v>
      </c>
      <c r="E38" t="s">
        <v>70</v>
      </c>
      <c r="F38">
        <v>0</v>
      </c>
      <c r="G38" s="5">
        <v>43600.284132604167</v>
      </c>
      <c r="H38">
        <v>1000000</v>
      </c>
      <c r="I38">
        <v>800000</v>
      </c>
      <c r="J38">
        <v>12</v>
      </c>
      <c r="K38">
        <v>2</v>
      </c>
      <c r="L38">
        <v>14</v>
      </c>
      <c r="M38">
        <v>18.62</v>
      </c>
      <c r="N38" t="s">
        <v>50</v>
      </c>
      <c r="O38">
        <v>13360</v>
      </c>
    </row>
    <row r="39" spans="1:15" x14ac:dyDescent="0.2">
      <c r="A39">
        <v>675165</v>
      </c>
      <c r="B39" t="s">
        <v>88</v>
      </c>
      <c r="C39">
        <v>525313</v>
      </c>
      <c r="D39">
        <v>8</v>
      </c>
      <c r="E39" t="s">
        <v>70</v>
      </c>
      <c r="F39">
        <v>0</v>
      </c>
      <c r="G39" s="5">
        <v>43531.441133148146</v>
      </c>
      <c r="H39">
        <v>600000</v>
      </c>
      <c r="I39">
        <v>800000</v>
      </c>
      <c r="J39">
        <v>12</v>
      </c>
      <c r="K39">
        <v>2</v>
      </c>
      <c r="L39">
        <v>14</v>
      </c>
      <c r="M39">
        <v>18.62</v>
      </c>
      <c r="N39" t="s">
        <v>50</v>
      </c>
      <c r="O39">
        <v>13360</v>
      </c>
    </row>
    <row r="40" spans="1:15" x14ac:dyDescent="0.2">
      <c r="A40">
        <v>675165</v>
      </c>
      <c r="B40" t="s">
        <v>89</v>
      </c>
      <c r="C40">
        <v>327563</v>
      </c>
      <c r="D40">
        <v>8</v>
      </c>
      <c r="E40" t="s">
        <v>70</v>
      </c>
      <c r="F40">
        <v>0</v>
      </c>
      <c r="G40" s="5">
        <v>43475.09937866898</v>
      </c>
      <c r="H40">
        <v>500000</v>
      </c>
      <c r="I40">
        <v>500000</v>
      </c>
      <c r="J40">
        <v>2</v>
      </c>
      <c r="K40">
        <v>2</v>
      </c>
      <c r="L40">
        <v>14</v>
      </c>
      <c r="M40">
        <v>18.62</v>
      </c>
      <c r="N40" t="s">
        <v>50</v>
      </c>
      <c r="O40">
        <v>8350</v>
      </c>
    </row>
    <row r="41" spans="1:15" x14ac:dyDescent="0.2">
      <c r="A41">
        <v>673335</v>
      </c>
      <c r="B41" t="s">
        <v>90</v>
      </c>
      <c r="C41">
        <v>763555</v>
      </c>
      <c r="D41">
        <v>8</v>
      </c>
      <c r="E41" t="s">
        <v>70</v>
      </c>
      <c r="F41">
        <v>0</v>
      </c>
      <c r="G41" s="5">
        <v>43578.41279519676</v>
      </c>
      <c r="H41">
        <v>900000</v>
      </c>
      <c r="I41">
        <v>900000</v>
      </c>
      <c r="J41">
        <v>12</v>
      </c>
      <c r="K41">
        <v>2</v>
      </c>
      <c r="L41">
        <v>17</v>
      </c>
      <c r="M41">
        <v>18.39</v>
      </c>
      <c r="N41" t="s">
        <v>91</v>
      </c>
      <c r="O41">
        <v>18000</v>
      </c>
    </row>
    <row r="42" spans="1:15" x14ac:dyDescent="0.2">
      <c r="A42">
        <v>673335</v>
      </c>
      <c r="B42" t="s">
        <v>92</v>
      </c>
      <c r="C42">
        <v>324286</v>
      </c>
      <c r="D42">
        <v>8</v>
      </c>
      <c r="E42" t="s">
        <v>39</v>
      </c>
      <c r="F42">
        <v>0</v>
      </c>
      <c r="G42" s="5">
        <v>43474.176898368052</v>
      </c>
      <c r="H42">
        <v>1000000</v>
      </c>
      <c r="I42">
        <v>875000</v>
      </c>
      <c r="J42">
        <v>12</v>
      </c>
      <c r="K42">
        <v>12</v>
      </c>
      <c r="L42">
        <v>17</v>
      </c>
      <c r="M42">
        <v>21.01</v>
      </c>
      <c r="N42" t="s">
        <v>91</v>
      </c>
      <c r="O42">
        <v>26250</v>
      </c>
    </row>
    <row r="43" spans="1:15" x14ac:dyDescent="0.2">
      <c r="A43">
        <v>673335</v>
      </c>
      <c r="B43" t="s">
        <v>93</v>
      </c>
      <c r="C43">
        <v>322901</v>
      </c>
      <c r="D43">
        <v>8</v>
      </c>
      <c r="E43" t="s">
        <v>70</v>
      </c>
      <c r="F43">
        <v>0</v>
      </c>
      <c r="G43" s="5">
        <v>43473.601988819442</v>
      </c>
      <c r="H43">
        <v>1000000</v>
      </c>
      <c r="I43">
        <v>375000</v>
      </c>
      <c r="J43">
        <v>12</v>
      </c>
      <c r="K43">
        <v>5</v>
      </c>
      <c r="L43">
        <v>17</v>
      </c>
      <c r="M43">
        <v>18.39</v>
      </c>
      <c r="N43" t="s">
        <v>91</v>
      </c>
      <c r="O43">
        <v>11250</v>
      </c>
    </row>
    <row r="44" spans="1:15" x14ac:dyDescent="0.2">
      <c r="A44">
        <v>657862</v>
      </c>
      <c r="B44" t="s">
        <v>94</v>
      </c>
      <c r="C44">
        <v>284818</v>
      </c>
      <c r="D44">
        <v>8</v>
      </c>
      <c r="E44" t="s">
        <v>39</v>
      </c>
      <c r="F44">
        <v>0</v>
      </c>
      <c r="G44" s="5">
        <v>43460.351096099534</v>
      </c>
      <c r="H44">
        <v>1500000</v>
      </c>
      <c r="I44">
        <v>1500000</v>
      </c>
      <c r="J44">
        <v>12</v>
      </c>
      <c r="K44">
        <v>12</v>
      </c>
      <c r="L44">
        <v>15</v>
      </c>
      <c r="M44">
        <v>26.62</v>
      </c>
      <c r="N44" t="s">
        <v>59</v>
      </c>
      <c r="O44">
        <v>60000</v>
      </c>
    </row>
    <row r="45" spans="1:15" x14ac:dyDescent="0.2">
      <c r="A45">
        <v>650844</v>
      </c>
      <c r="B45" t="s">
        <v>95</v>
      </c>
      <c r="C45">
        <v>1545566</v>
      </c>
      <c r="D45">
        <v>8</v>
      </c>
      <c r="E45" t="s">
        <v>39</v>
      </c>
      <c r="F45">
        <v>0</v>
      </c>
      <c r="G45" s="5">
        <v>43767.102312129631</v>
      </c>
      <c r="H45">
        <v>150000</v>
      </c>
      <c r="I45">
        <v>100000</v>
      </c>
      <c r="J45">
        <v>12</v>
      </c>
      <c r="K45">
        <v>6</v>
      </c>
      <c r="L45">
        <v>14</v>
      </c>
      <c r="M45">
        <v>23.62</v>
      </c>
      <c r="N45" t="s">
        <v>50</v>
      </c>
      <c r="O45">
        <v>5000</v>
      </c>
    </row>
    <row r="46" spans="1:15" x14ac:dyDescent="0.2">
      <c r="A46">
        <v>650844</v>
      </c>
      <c r="B46" t="s">
        <v>96</v>
      </c>
      <c r="C46">
        <v>284408</v>
      </c>
      <c r="D46">
        <v>8</v>
      </c>
      <c r="E46" t="s">
        <v>70</v>
      </c>
      <c r="F46">
        <v>0</v>
      </c>
      <c r="G46" s="5">
        <v>43460.24609346065</v>
      </c>
      <c r="H46">
        <v>500000</v>
      </c>
      <c r="I46">
        <v>300000</v>
      </c>
      <c r="J46">
        <v>12</v>
      </c>
      <c r="K46">
        <v>9</v>
      </c>
      <c r="L46">
        <v>13</v>
      </c>
      <c r="M46">
        <v>22.83</v>
      </c>
      <c r="N46" t="s">
        <v>47</v>
      </c>
      <c r="O46">
        <v>15000</v>
      </c>
    </row>
    <row r="47" spans="1:15" x14ac:dyDescent="0.2">
      <c r="A47">
        <v>635352</v>
      </c>
      <c r="B47" t="s">
        <v>97</v>
      </c>
      <c r="C47">
        <v>229242</v>
      </c>
      <c r="D47">
        <v>8</v>
      </c>
      <c r="E47" t="s">
        <v>70</v>
      </c>
      <c r="F47">
        <v>0</v>
      </c>
      <c r="G47" s="5">
        <v>43437.305573877318</v>
      </c>
      <c r="H47">
        <v>100000</v>
      </c>
      <c r="I47">
        <v>150000</v>
      </c>
      <c r="J47">
        <v>12</v>
      </c>
      <c r="K47">
        <v>9</v>
      </c>
      <c r="L47">
        <v>11</v>
      </c>
      <c r="M47">
        <v>19.39</v>
      </c>
      <c r="N47" t="s">
        <v>61</v>
      </c>
      <c r="O47">
        <v>6000</v>
      </c>
    </row>
    <row r="48" spans="1:15" x14ac:dyDescent="0.2">
      <c r="A48">
        <v>549472</v>
      </c>
      <c r="B48" t="s">
        <v>98</v>
      </c>
      <c r="C48">
        <v>201118</v>
      </c>
      <c r="D48">
        <v>8</v>
      </c>
      <c r="E48" t="s">
        <v>70</v>
      </c>
      <c r="F48">
        <v>0</v>
      </c>
      <c r="G48" s="5">
        <v>43423.132761157409</v>
      </c>
      <c r="H48">
        <v>250000</v>
      </c>
      <c r="I48">
        <v>150000</v>
      </c>
      <c r="J48">
        <v>12</v>
      </c>
      <c r="K48">
        <v>9</v>
      </c>
      <c r="L48">
        <v>14</v>
      </c>
      <c r="M48">
        <v>24.54</v>
      </c>
      <c r="N48" t="s">
        <v>50</v>
      </c>
      <c r="O48">
        <v>3750</v>
      </c>
    </row>
    <row r="49" spans="1:15" x14ac:dyDescent="0.2">
      <c r="A49">
        <v>543064</v>
      </c>
      <c r="B49" t="s">
        <v>99</v>
      </c>
      <c r="C49">
        <v>1725480</v>
      </c>
      <c r="D49">
        <v>8</v>
      </c>
      <c r="E49" t="s">
        <v>39</v>
      </c>
      <c r="F49">
        <v>0</v>
      </c>
      <c r="G49" s="5">
        <v>43808.354147685182</v>
      </c>
      <c r="H49">
        <v>2000000</v>
      </c>
      <c r="I49">
        <v>2000000</v>
      </c>
      <c r="J49">
        <v>12</v>
      </c>
      <c r="K49">
        <v>1</v>
      </c>
      <c r="L49">
        <v>11</v>
      </c>
      <c r="M49">
        <v>11</v>
      </c>
      <c r="N49" t="s">
        <v>61</v>
      </c>
      <c r="O49">
        <v>0</v>
      </c>
    </row>
    <row r="50" spans="1:15" x14ac:dyDescent="0.2">
      <c r="A50">
        <v>543064</v>
      </c>
      <c r="B50" t="s">
        <v>100</v>
      </c>
      <c r="C50">
        <v>1725479</v>
      </c>
      <c r="D50">
        <v>8</v>
      </c>
      <c r="E50" t="s">
        <v>39</v>
      </c>
      <c r="F50">
        <v>0</v>
      </c>
      <c r="G50" s="5">
        <v>43808.351831585649</v>
      </c>
      <c r="H50">
        <v>2000000</v>
      </c>
      <c r="I50">
        <v>2000000</v>
      </c>
      <c r="J50">
        <v>12</v>
      </c>
      <c r="K50">
        <v>1</v>
      </c>
      <c r="L50">
        <v>10</v>
      </c>
      <c r="M50">
        <v>10</v>
      </c>
      <c r="N50" t="s">
        <v>44</v>
      </c>
      <c r="O50">
        <v>10000</v>
      </c>
    </row>
    <row r="51" spans="1:15" x14ac:dyDescent="0.2">
      <c r="A51">
        <v>543064</v>
      </c>
      <c r="B51" t="s">
        <v>101</v>
      </c>
      <c r="C51">
        <v>1587639</v>
      </c>
      <c r="D51">
        <v>8</v>
      </c>
      <c r="E51" t="s">
        <v>70</v>
      </c>
      <c r="F51">
        <v>0</v>
      </c>
      <c r="G51" s="5">
        <v>43777.295738321758</v>
      </c>
      <c r="H51">
        <v>1000000</v>
      </c>
      <c r="I51">
        <v>2000000</v>
      </c>
      <c r="J51">
        <v>12</v>
      </c>
      <c r="K51">
        <v>1</v>
      </c>
      <c r="L51">
        <v>11</v>
      </c>
      <c r="M51">
        <v>11</v>
      </c>
      <c r="N51" t="s">
        <v>61</v>
      </c>
      <c r="O51">
        <v>10000</v>
      </c>
    </row>
    <row r="52" spans="1:15" x14ac:dyDescent="0.2">
      <c r="A52">
        <v>543064</v>
      </c>
      <c r="B52" t="s">
        <v>102</v>
      </c>
      <c r="C52">
        <v>1587637</v>
      </c>
      <c r="D52">
        <v>8</v>
      </c>
      <c r="E52" t="s">
        <v>70</v>
      </c>
      <c r="F52">
        <v>0</v>
      </c>
      <c r="G52" s="5">
        <v>43777.295579872683</v>
      </c>
      <c r="H52">
        <v>1000000</v>
      </c>
      <c r="I52">
        <v>2000000</v>
      </c>
      <c r="J52">
        <v>12</v>
      </c>
      <c r="K52">
        <v>1</v>
      </c>
      <c r="L52">
        <v>10</v>
      </c>
      <c r="M52">
        <v>10</v>
      </c>
      <c r="N52" t="s">
        <v>44</v>
      </c>
      <c r="O52">
        <v>0</v>
      </c>
    </row>
    <row r="53" spans="1:15" x14ac:dyDescent="0.2">
      <c r="A53">
        <v>543064</v>
      </c>
      <c r="B53" t="s">
        <v>103</v>
      </c>
      <c r="C53">
        <v>1587635</v>
      </c>
      <c r="D53">
        <v>8</v>
      </c>
      <c r="E53" t="s">
        <v>39</v>
      </c>
      <c r="F53">
        <v>0</v>
      </c>
      <c r="G53" s="5">
        <v>43777.295369502317</v>
      </c>
      <c r="H53">
        <v>1000000</v>
      </c>
      <c r="I53">
        <v>1500000</v>
      </c>
      <c r="J53">
        <v>12</v>
      </c>
      <c r="K53">
        <v>2</v>
      </c>
      <c r="L53">
        <v>10</v>
      </c>
      <c r="M53">
        <v>10.47</v>
      </c>
      <c r="N53" t="s">
        <v>44</v>
      </c>
      <c r="O53">
        <v>7500</v>
      </c>
    </row>
    <row r="54" spans="1:15" x14ac:dyDescent="0.2">
      <c r="A54">
        <v>543064</v>
      </c>
      <c r="B54" t="s">
        <v>104</v>
      </c>
      <c r="C54">
        <v>1465131</v>
      </c>
      <c r="D54">
        <v>8</v>
      </c>
      <c r="E54" t="s">
        <v>70</v>
      </c>
      <c r="F54">
        <v>0</v>
      </c>
      <c r="G54" s="5">
        <v>43745.426036064811</v>
      </c>
      <c r="H54">
        <v>2000000</v>
      </c>
      <c r="I54">
        <v>2000000</v>
      </c>
      <c r="J54">
        <v>12</v>
      </c>
      <c r="K54">
        <v>1</v>
      </c>
      <c r="L54">
        <v>10</v>
      </c>
      <c r="M54">
        <v>10</v>
      </c>
      <c r="N54" t="s">
        <v>44</v>
      </c>
      <c r="O54">
        <v>0</v>
      </c>
    </row>
    <row r="55" spans="1:15" x14ac:dyDescent="0.2">
      <c r="A55">
        <v>543064</v>
      </c>
      <c r="B55" t="s">
        <v>105</v>
      </c>
      <c r="C55">
        <v>1464837</v>
      </c>
      <c r="D55">
        <v>8</v>
      </c>
      <c r="E55" t="s">
        <v>70</v>
      </c>
      <c r="F55">
        <v>0</v>
      </c>
      <c r="G55" s="5">
        <v>43745.373333530093</v>
      </c>
      <c r="H55">
        <v>2000000</v>
      </c>
      <c r="I55">
        <v>2000000</v>
      </c>
      <c r="J55">
        <v>12</v>
      </c>
      <c r="K55">
        <v>1</v>
      </c>
      <c r="L55">
        <v>11</v>
      </c>
      <c r="M55">
        <v>11</v>
      </c>
      <c r="N55" t="s">
        <v>61</v>
      </c>
      <c r="O55">
        <v>0</v>
      </c>
    </row>
    <row r="56" spans="1:15" x14ac:dyDescent="0.2">
      <c r="A56">
        <v>543064</v>
      </c>
      <c r="B56" t="s">
        <v>106</v>
      </c>
      <c r="C56">
        <v>1362078</v>
      </c>
      <c r="D56">
        <v>8</v>
      </c>
      <c r="E56" t="s">
        <v>70</v>
      </c>
      <c r="F56">
        <v>0</v>
      </c>
      <c r="G56" s="5">
        <v>43717.281497013886</v>
      </c>
      <c r="H56">
        <v>2000000</v>
      </c>
      <c r="I56">
        <v>2000000</v>
      </c>
      <c r="J56">
        <v>12</v>
      </c>
      <c r="K56">
        <v>1</v>
      </c>
      <c r="L56">
        <v>11</v>
      </c>
      <c r="M56">
        <v>11</v>
      </c>
      <c r="N56" t="s">
        <v>61</v>
      </c>
      <c r="O56">
        <v>0</v>
      </c>
    </row>
    <row r="57" spans="1:15" x14ac:dyDescent="0.2">
      <c r="A57">
        <v>543064</v>
      </c>
      <c r="B57" t="s">
        <v>107</v>
      </c>
      <c r="C57">
        <v>1362077</v>
      </c>
      <c r="D57">
        <v>8</v>
      </c>
      <c r="E57" t="s">
        <v>70</v>
      </c>
      <c r="F57">
        <v>0</v>
      </c>
      <c r="G57" s="5">
        <v>43717.281012361113</v>
      </c>
      <c r="H57">
        <v>2000000</v>
      </c>
      <c r="I57">
        <v>2000000</v>
      </c>
      <c r="J57">
        <v>12</v>
      </c>
      <c r="K57">
        <v>1</v>
      </c>
      <c r="L57">
        <v>10</v>
      </c>
      <c r="M57">
        <v>10</v>
      </c>
      <c r="N57" t="s">
        <v>44</v>
      </c>
      <c r="O57">
        <v>0</v>
      </c>
    </row>
    <row r="58" spans="1:15" x14ac:dyDescent="0.2">
      <c r="A58">
        <v>543064</v>
      </c>
      <c r="B58" t="s">
        <v>108</v>
      </c>
      <c r="C58">
        <v>1362076</v>
      </c>
      <c r="D58">
        <v>8</v>
      </c>
      <c r="E58" t="s">
        <v>70</v>
      </c>
      <c r="F58">
        <v>0</v>
      </c>
      <c r="G58" s="5">
        <v>43717.278508148149</v>
      </c>
      <c r="H58">
        <v>1500000</v>
      </c>
      <c r="I58">
        <v>1500000</v>
      </c>
      <c r="J58">
        <v>12</v>
      </c>
      <c r="K58">
        <v>2</v>
      </c>
      <c r="L58">
        <v>10</v>
      </c>
      <c r="M58">
        <v>10.47</v>
      </c>
      <c r="N58" t="s">
        <v>44</v>
      </c>
      <c r="O58">
        <v>0</v>
      </c>
    </row>
    <row r="59" spans="1:15" x14ac:dyDescent="0.2">
      <c r="A59">
        <v>543064</v>
      </c>
      <c r="B59" t="s">
        <v>109</v>
      </c>
      <c r="C59">
        <v>1260932</v>
      </c>
      <c r="D59">
        <v>8</v>
      </c>
      <c r="E59" t="s">
        <v>70</v>
      </c>
      <c r="F59">
        <v>0</v>
      </c>
      <c r="G59" s="5">
        <v>43690.257706608798</v>
      </c>
      <c r="H59">
        <v>2000000</v>
      </c>
      <c r="I59">
        <v>2000000</v>
      </c>
      <c r="J59">
        <v>12</v>
      </c>
      <c r="K59">
        <v>1</v>
      </c>
      <c r="L59">
        <v>11</v>
      </c>
      <c r="M59">
        <v>11</v>
      </c>
      <c r="N59" t="s">
        <v>61</v>
      </c>
      <c r="O59">
        <v>0</v>
      </c>
    </row>
    <row r="60" spans="1:15" x14ac:dyDescent="0.2">
      <c r="A60">
        <v>543064</v>
      </c>
      <c r="B60" t="s">
        <v>110</v>
      </c>
      <c r="C60">
        <v>1260839</v>
      </c>
      <c r="D60">
        <v>8</v>
      </c>
      <c r="E60" t="s">
        <v>70</v>
      </c>
      <c r="F60">
        <v>0</v>
      </c>
      <c r="G60" s="5">
        <v>43690.231166701386</v>
      </c>
      <c r="H60">
        <v>2000000</v>
      </c>
      <c r="I60">
        <v>2000000</v>
      </c>
      <c r="J60">
        <v>12</v>
      </c>
      <c r="K60">
        <v>1</v>
      </c>
      <c r="L60">
        <v>10</v>
      </c>
      <c r="M60">
        <v>10</v>
      </c>
      <c r="N60" t="s">
        <v>44</v>
      </c>
      <c r="O60">
        <v>10000</v>
      </c>
    </row>
    <row r="61" spans="1:15" x14ac:dyDescent="0.2">
      <c r="A61">
        <v>543064</v>
      </c>
      <c r="B61" t="s">
        <v>111</v>
      </c>
      <c r="C61">
        <v>1120799</v>
      </c>
      <c r="D61">
        <v>8</v>
      </c>
      <c r="E61" t="s">
        <v>70</v>
      </c>
      <c r="F61">
        <v>0</v>
      </c>
      <c r="G61" s="5">
        <v>43662.121750682869</v>
      </c>
      <c r="H61">
        <v>1000000</v>
      </c>
      <c r="I61">
        <v>2000000</v>
      </c>
      <c r="J61">
        <v>12</v>
      </c>
      <c r="K61">
        <v>1</v>
      </c>
      <c r="L61">
        <v>11</v>
      </c>
      <c r="M61">
        <v>11</v>
      </c>
      <c r="N61" t="s">
        <v>61</v>
      </c>
      <c r="O61">
        <v>10000</v>
      </c>
    </row>
    <row r="62" spans="1:15" x14ac:dyDescent="0.2">
      <c r="A62">
        <v>543064</v>
      </c>
      <c r="B62" t="s">
        <v>112</v>
      </c>
      <c r="C62">
        <v>1120789</v>
      </c>
      <c r="D62">
        <v>8</v>
      </c>
      <c r="E62" t="s">
        <v>70</v>
      </c>
      <c r="F62">
        <v>0</v>
      </c>
      <c r="G62" s="5">
        <v>43662.118510590277</v>
      </c>
      <c r="H62">
        <v>1000000</v>
      </c>
      <c r="I62">
        <v>2000000</v>
      </c>
      <c r="J62">
        <v>12</v>
      </c>
      <c r="K62">
        <v>1</v>
      </c>
      <c r="L62">
        <v>10</v>
      </c>
      <c r="M62">
        <v>10</v>
      </c>
      <c r="N62" t="s">
        <v>44</v>
      </c>
      <c r="O62">
        <v>0</v>
      </c>
    </row>
    <row r="63" spans="1:15" x14ac:dyDescent="0.2">
      <c r="A63">
        <v>543064</v>
      </c>
      <c r="B63" t="s">
        <v>113</v>
      </c>
      <c r="C63">
        <v>1045944</v>
      </c>
      <c r="D63">
        <v>8</v>
      </c>
      <c r="E63" t="s">
        <v>70</v>
      </c>
      <c r="F63">
        <v>0</v>
      </c>
      <c r="G63" s="5">
        <v>43637.289524293985</v>
      </c>
      <c r="H63">
        <v>2000000</v>
      </c>
      <c r="I63">
        <v>2000000</v>
      </c>
      <c r="J63">
        <v>1</v>
      </c>
      <c r="K63">
        <v>1</v>
      </c>
      <c r="L63">
        <v>11</v>
      </c>
      <c r="M63">
        <v>11</v>
      </c>
      <c r="N63" t="s">
        <v>61</v>
      </c>
      <c r="O63">
        <v>0</v>
      </c>
    </row>
    <row r="64" spans="1:15" x14ac:dyDescent="0.2">
      <c r="A64">
        <v>543064</v>
      </c>
      <c r="B64" t="s">
        <v>114</v>
      </c>
      <c r="C64">
        <v>989881</v>
      </c>
      <c r="D64">
        <v>8</v>
      </c>
      <c r="E64" t="s">
        <v>70</v>
      </c>
      <c r="F64">
        <v>0</v>
      </c>
      <c r="G64" s="5">
        <v>43623.648490636573</v>
      </c>
      <c r="H64">
        <v>1000000</v>
      </c>
      <c r="I64">
        <v>1500000</v>
      </c>
      <c r="J64">
        <v>12</v>
      </c>
      <c r="K64">
        <v>2</v>
      </c>
      <c r="L64">
        <v>11</v>
      </c>
      <c r="M64">
        <v>11.57</v>
      </c>
      <c r="N64" t="s">
        <v>61</v>
      </c>
      <c r="O64">
        <v>7500</v>
      </c>
    </row>
    <row r="65" spans="1:15" x14ac:dyDescent="0.2">
      <c r="A65">
        <v>543064</v>
      </c>
      <c r="B65" t="s">
        <v>115</v>
      </c>
      <c r="C65">
        <v>886676</v>
      </c>
      <c r="D65">
        <v>8</v>
      </c>
      <c r="E65" t="s">
        <v>70</v>
      </c>
      <c r="F65">
        <v>0</v>
      </c>
      <c r="G65" s="5">
        <v>43602.165528032405</v>
      </c>
      <c r="H65">
        <v>1000000</v>
      </c>
      <c r="I65">
        <v>2000000</v>
      </c>
      <c r="J65">
        <v>12</v>
      </c>
      <c r="K65">
        <v>1</v>
      </c>
      <c r="L65">
        <v>11</v>
      </c>
      <c r="M65">
        <v>11</v>
      </c>
      <c r="N65" t="s">
        <v>61</v>
      </c>
      <c r="O65">
        <v>0</v>
      </c>
    </row>
    <row r="66" spans="1:15" x14ac:dyDescent="0.2">
      <c r="A66">
        <v>543064</v>
      </c>
      <c r="B66" t="s">
        <v>116</v>
      </c>
      <c r="C66">
        <v>886669</v>
      </c>
      <c r="D66">
        <v>8</v>
      </c>
      <c r="E66" t="s">
        <v>70</v>
      </c>
      <c r="F66">
        <v>0</v>
      </c>
      <c r="G66" s="5">
        <v>43602.162452280092</v>
      </c>
      <c r="H66">
        <v>1000000</v>
      </c>
      <c r="I66">
        <v>2000000</v>
      </c>
      <c r="J66">
        <v>12</v>
      </c>
      <c r="K66">
        <v>1</v>
      </c>
      <c r="L66">
        <v>10</v>
      </c>
      <c r="M66">
        <v>10</v>
      </c>
      <c r="N66" t="s">
        <v>44</v>
      </c>
      <c r="O66">
        <v>0</v>
      </c>
    </row>
    <row r="67" spans="1:15" x14ac:dyDescent="0.2">
      <c r="A67">
        <v>543064</v>
      </c>
      <c r="B67" t="s">
        <v>117</v>
      </c>
      <c r="C67">
        <v>727886</v>
      </c>
      <c r="D67">
        <v>8</v>
      </c>
      <c r="E67" t="s">
        <v>70</v>
      </c>
      <c r="F67">
        <v>0</v>
      </c>
      <c r="G67" s="5">
        <v>43571.268044606484</v>
      </c>
      <c r="H67">
        <v>2000000</v>
      </c>
      <c r="I67">
        <v>2000000</v>
      </c>
      <c r="J67">
        <v>12</v>
      </c>
      <c r="K67">
        <v>1</v>
      </c>
      <c r="L67">
        <v>10</v>
      </c>
      <c r="M67">
        <v>10</v>
      </c>
      <c r="N67" t="s">
        <v>44</v>
      </c>
      <c r="O67">
        <v>0</v>
      </c>
    </row>
    <row r="68" spans="1:15" x14ac:dyDescent="0.2">
      <c r="A68">
        <v>543064</v>
      </c>
      <c r="B68" t="s">
        <v>118</v>
      </c>
      <c r="C68">
        <v>727884</v>
      </c>
      <c r="D68">
        <v>8</v>
      </c>
      <c r="E68" t="s">
        <v>70</v>
      </c>
      <c r="F68">
        <v>0</v>
      </c>
      <c r="G68" s="5">
        <v>43571.266362523151</v>
      </c>
      <c r="H68">
        <v>2000000</v>
      </c>
      <c r="I68">
        <v>2000000</v>
      </c>
      <c r="J68">
        <v>12</v>
      </c>
      <c r="K68">
        <v>1</v>
      </c>
      <c r="L68">
        <v>11</v>
      </c>
      <c r="M68">
        <v>11</v>
      </c>
      <c r="N68" t="s">
        <v>61</v>
      </c>
      <c r="O68">
        <v>0</v>
      </c>
    </row>
    <row r="69" spans="1:15" x14ac:dyDescent="0.2">
      <c r="A69">
        <v>543064</v>
      </c>
      <c r="B69" t="s">
        <v>119</v>
      </c>
      <c r="C69">
        <v>589272</v>
      </c>
      <c r="D69">
        <v>8</v>
      </c>
      <c r="E69" t="s">
        <v>70</v>
      </c>
      <c r="F69">
        <v>0</v>
      </c>
      <c r="G69" s="5">
        <v>43546.358572928242</v>
      </c>
      <c r="H69">
        <v>1500000</v>
      </c>
      <c r="I69">
        <v>2000000</v>
      </c>
      <c r="J69">
        <v>12</v>
      </c>
      <c r="K69">
        <v>1</v>
      </c>
      <c r="L69">
        <v>11</v>
      </c>
      <c r="M69">
        <v>11</v>
      </c>
      <c r="N69" t="s">
        <v>61</v>
      </c>
      <c r="O69">
        <v>10000</v>
      </c>
    </row>
    <row r="70" spans="1:15" x14ac:dyDescent="0.2">
      <c r="A70">
        <v>543064</v>
      </c>
      <c r="B70" t="s">
        <v>120</v>
      </c>
      <c r="C70">
        <v>589269</v>
      </c>
      <c r="D70">
        <v>8</v>
      </c>
      <c r="E70" t="s">
        <v>70</v>
      </c>
      <c r="F70">
        <v>0</v>
      </c>
      <c r="G70" s="5">
        <v>43546.356844745373</v>
      </c>
      <c r="H70">
        <v>2000000</v>
      </c>
      <c r="I70">
        <v>1500000</v>
      </c>
      <c r="J70">
        <v>12</v>
      </c>
      <c r="K70">
        <v>2</v>
      </c>
      <c r="L70">
        <v>11</v>
      </c>
      <c r="M70">
        <v>11.57</v>
      </c>
      <c r="N70" t="s">
        <v>61</v>
      </c>
      <c r="O70">
        <v>0</v>
      </c>
    </row>
    <row r="71" spans="1:15" x14ac:dyDescent="0.2">
      <c r="A71">
        <v>543064</v>
      </c>
      <c r="B71" t="s">
        <v>121</v>
      </c>
      <c r="C71">
        <v>469583</v>
      </c>
      <c r="D71">
        <v>8</v>
      </c>
      <c r="E71" t="s">
        <v>70</v>
      </c>
      <c r="F71">
        <v>0</v>
      </c>
      <c r="G71" s="5">
        <v>43516.657384050923</v>
      </c>
      <c r="H71">
        <v>2000000</v>
      </c>
      <c r="I71">
        <v>2000000</v>
      </c>
      <c r="J71">
        <v>1</v>
      </c>
      <c r="K71">
        <v>1</v>
      </c>
      <c r="L71">
        <v>10</v>
      </c>
      <c r="M71">
        <v>10</v>
      </c>
      <c r="N71" t="s">
        <v>44</v>
      </c>
      <c r="O71">
        <v>10000</v>
      </c>
    </row>
    <row r="72" spans="1:15" x14ac:dyDescent="0.2">
      <c r="A72">
        <v>543064</v>
      </c>
      <c r="B72" t="s">
        <v>122</v>
      </c>
      <c r="C72">
        <v>469490</v>
      </c>
      <c r="D72">
        <v>8</v>
      </c>
      <c r="E72" t="s">
        <v>70</v>
      </c>
      <c r="F72">
        <v>0</v>
      </c>
      <c r="G72" s="5">
        <v>43516.655607442131</v>
      </c>
      <c r="H72">
        <v>2000000</v>
      </c>
      <c r="I72">
        <v>2000000</v>
      </c>
      <c r="J72">
        <v>1</v>
      </c>
      <c r="K72">
        <v>1</v>
      </c>
      <c r="L72">
        <v>11</v>
      </c>
      <c r="M72">
        <v>11</v>
      </c>
      <c r="N72" t="s">
        <v>61</v>
      </c>
      <c r="O72">
        <v>0</v>
      </c>
    </row>
    <row r="73" spans="1:15" x14ac:dyDescent="0.2">
      <c r="A73">
        <v>543064</v>
      </c>
      <c r="B73" t="s">
        <v>123</v>
      </c>
      <c r="C73">
        <v>343247</v>
      </c>
      <c r="D73">
        <v>8</v>
      </c>
      <c r="E73" t="s">
        <v>70</v>
      </c>
      <c r="F73">
        <v>0</v>
      </c>
      <c r="G73" s="5">
        <v>43480.398271111109</v>
      </c>
      <c r="H73">
        <v>1500000</v>
      </c>
      <c r="I73">
        <v>1500000</v>
      </c>
      <c r="J73">
        <v>12</v>
      </c>
      <c r="K73">
        <v>2</v>
      </c>
      <c r="L73">
        <v>10</v>
      </c>
      <c r="M73">
        <v>10.47</v>
      </c>
      <c r="N73" t="s">
        <v>44</v>
      </c>
      <c r="O73">
        <v>7500</v>
      </c>
    </row>
    <row r="74" spans="1:15" x14ac:dyDescent="0.2">
      <c r="A74">
        <v>543064</v>
      </c>
      <c r="B74" t="s">
        <v>124</v>
      </c>
      <c r="C74">
        <v>343137</v>
      </c>
      <c r="D74">
        <v>8</v>
      </c>
      <c r="E74" t="s">
        <v>70</v>
      </c>
      <c r="F74">
        <v>0</v>
      </c>
      <c r="G74" s="5">
        <v>43480.396465393518</v>
      </c>
      <c r="H74">
        <v>2000000</v>
      </c>
      <c r="I74">
        <v>2000000</v>
      </c>
      <c r="J74">
        <v>12</v>
      </c>
      <c r="K74">
        <v>1</v>
      </c>
      <c r="L74">
        <v>11</v>
      </c>
      <c r="M74">
        <v>11</v>
      </c>
      <c r="N74" t="s">
        <v>61</v>
      </c>
      <c r="O74">
        <v>0</v>
      </c>
    </row>
    <row r="75" spans="1:15" x14ac:dyDescent="0.2">
      <c r="A75">
        <v>543064</v>
      </c>
      <c r="B75" t="s">
        <v>125</v>
      </c>
      <c r="C75">
        <v>269356</v>
      </c>
      <c r="D75">
        <v>8</v>
      </c>
      <c r="E75" t="s">
        <v>70</v>
      </c>
      <c r="F75">
        <v>0</v>
      </c>
      <c r="G75" s="5">
        <v>43453.138685300924</v>
      </c>
      <c r="H75">
        <v>1000000</v>
      </c>
      <c r="I75">
        <v>2000000</v>
      </c>
      <c r="J75">
        <v>12</v>
      </c>
      <c r="K75">
        <v>1</v>
      </c>
      <c r="L75">
        <v>11</v>
      </c>
      <c r="M75">
        <v>11</v>
      </c>
      <c r="N75" t="s">
        <v>61</v>
      </c>
      <c r="O75">
        <v>0</v>
      </c>
    </row>
    <row r="76" spans="1:15" x14ac:dyDescent="0.2">
      <c r="A76">
        <v>543064</v>
      </c>
      <c r="B76" t="s">
        <v>126</v>
      </c>
      <c r="C76">
        <v>192862</v>
      </c>
      <c r="D76">
        <v>8</v>
      </c>
      <c r="E76" t="s">
        <v>70</v>
      </c>
      <c r="F76">
        <v>0</v>
      </c>
      <c r="G76" s="5">
        <v>43416.559742361111</v>
      </c>
      <c r="H76">
        <v>1000000</v>
      </c>
      <c r="I76">
        <v>2000000</v>
      </c>
      <c r="J76">
        <v>12</v>
      </c>
      <c r="K76">
        <v>1</v>
      </c>
      <c r="L76">
        <v>11</v>
      </c>
      <c r="M76">
        <v>11</v>
      </c>
      <c r="N76" t="s">
        <v>61</v>
      </c>
      <c r="O76">
        <v>10000</v>
      </c>
    </row>
    <row r="77" spans="1:15" x14ac:dyDescent="0.2">
      <c r="A77">
        <v>466860</v>
      </c>
      <c r="B77" t="s">
        <v>127</v>
      </c>
      <c r="C77">
        <v>1423528</v>
      </c>
      <c r="D77">
        <v>8</v>
      </c>
      <c r="E77" t="s">
        <v>39</v>
      </c>
      <c r="F77">
        <v>0</v>
      </c>
      <c r="G77" s="5">
        <v>43733.492907754633</v>
      </c>
      <c r="H77">
        <v>300000</v>
      </c>
      <c r="I77">
        <v>250000</v>
      </c>
      <c r="J77">
        <v>9</v>
      </c>
      <c r="K77">
        <v>6</v>
      </c>
      <c r="L77">
        <v>14</v>
      </c>
      <c r="M77">
        <v>26.35</v>
      </c>
      <c r="N77" t="s">
        <v>50</v>
      </c>
      <c r="O77">
        <v>5000</v>
      </c>
    </row>
    <row r="78" spans="1:15" x14ac:dyDescent="0.2">
      <c r="A78">
        <v>466860</v>
      </c>
      <c r="B78" t="s">
        <v>128</v>
      </c>
      <c r="C78">
        <v>682339</v>
      </c>
      <c r="D78">
        <v>8</v>
      </c>
      <c r="E78" t="s">
        <v>70</v>
      </c>
      <c r="F78">
        <v>0</v>
      </c>
      <c r="G78" s="5">
        <v>43564.115255324075</v>
      </c>
      <c r="H78">
        <v>200000</v>
      </c>
      <c r="I78">
        <v>200000</v>
      </c>
      <c r="J78">
        <v>12</v>
      </c>
      <c r="K78">
        <v>6</v>
      </c>
      <c r="L78">
        <v>14</v>
      </c>
      <c r="M78">
        <v>23.62</v>
      </c>
      <c r="N78" t="s">
        <v>50</v>
      </c>
      <c r="O78">
        <v>4000</v>
      </c>
    </row>
    <row r="79" spans="1:15" x14ac:dyDescent="0.2">
      <c r="A79">
        <v>466860</v>
      </c>
      <c r="B79" t="s">
        <v>129</v>
      </c>
      <c r="C79">
        <v>185731</v>
      </c>
      <c r="D79">
        <v>8</v>
      </c>
      <c r="E79" t="s">
        <v>70</v>
      </c>
      <c r="F79">
        <v>0</v>
      </c>
      <c r="G79" s="5">
        <v>43409.14624804398</v>
      </c>
      <c r="H79">
        <v>300000</v>
      </c>
      <c r="I79">
        <v>150000</v>
      </c>
      <c r="J79">
        <v>3</v>
      </c>
      <c r="K79">
        <v>6</v>
      </c>
      <c r="L79">
        <v>14</v>
      </c>
      <c r="M79">
        <v>23.62</v>
      </c>
      <c r="N79" t="s">
        <v>50</v>
      </c>
      <c r="O79">
        <v>3000</v>
      </c>
    </row>
    <row r="80" spans="1:15" x14ac:dyDescent="0.2">
      <c r="A80">
        <v>462270</v>
      </c>
      <c r="B80" t="s">
        <v>130</v>
      </c>
      <c r="C80">
        <v>182163</v>
      </c>
      <c r="D80">
        <v>8</v>
      </c>
      <c r="E80" t="s">
        <v>39</v>
      </c>
      <c r="F80">
        <v>0</v>
      </c>
      <c r="G80" s="5">
        <v>43404.405882395833</v>
      </c>
      <c r="H80">
        <v>500000</v>
      </c>
      <c r="I80">
        <v>500000</v>
      </c>
      <c r="J80">
        <v>6</v>
      </c>
      <c r="K80">
        <v>12</v>
      </c>
      <c r="L80">
        <v>10.8</v>
      </c>
      <c r="M80">
        <v>19.04</v>
      </c>
      <c r="N80" t="s">
        <v>44</v>
      </c>
      <c r="O80">
        <v>12500</v>
      </c>
    </row>
    <row r="81" spans="1:15" x14ac:dyDescent="0.2">
      <c r="A81">
        <v>462148</v>
      </c>
      <c r="B81" t="s">
        <v>131</v>
      </c>
      <c r="C81">
        <v>987495</v>
      </c>
      <c r="D81">
        <v>8</v>
      </c>
      <c r="E81" t="s">
        <v>70</v>
      </c>
      <c r="F81">
        <v>0</v>
      </c>
      <c r="G81" s="5">
        <v>43620.223911828703</v>
      </c>
      <c r="H81">
        <v>100000</v>
      </c>
      <c r="I81">
        <v>100000</v>
      </c>
      <c r="J81">
        <v>12</v>
      </c>
      <c r="K81">
        <v>12</v>
      </c>
      <c r="L81">
        <v>12</v>
      </c>
      <c r="M81">
        <v>21.46</v>
      </c>
      <c r="N81" t="s">
        <v>42</v>
      </c>
      <c r="O81">
        <v>1500</v>
      </c>
    </row>
    <row r="82" spans="1:15" x14ac:dyDescent="0.2">
      <c r="A82">
        <v>462148</v>
      </c>
      <c r="B82" t="s">
        <v>132</v>
      </c>
      <c r="C82">
        <v>727506</v>
      </c>
      <c r="D82">
        <v>8</v>
      </c>
      <c r="E82" t="s">
        <v>70</v>
      </c>
      <c r="F82">
        <v>0</v>
      </c>
      <c r="G82" s="5">
        <v>43571.2166941088</v>
      </c>
      <c r="H82">
        <v>200000</v>
      </c>
      <c r="I82">
        <v>250000</v>
      </c>
      <c r="J82">
        <v>1</v>
      </c>
      <c r="K82">
        <v>1</v>
      </c>
      <c r="L82">
        <v>12</v>
      </c>
      <c r="M82">
        <v>12</v>
      </c>
      <c r="N82" t="s">
        <v>42</v>
      </c>
      <c r="O82">
        <v>5000</v>
      </c>
    </row>
    <row r="83" spans="1:15" x14ac:dyDescent="0.2">
      <c r="A83">
        <v>461284</v>
      </c>
      <c r="B83" t="s">
        <v>133</v>
      </c>
      <c r="C83">
        <v>181688</v>
      </c>
      <c r="D83">
        <v>8</v>
      </c>
      <c r="E83" t="s">
        <v>70</v>
      </c>
      <c r="F83">
        <v>0</v>
      </c>
      <c r="G83" s="5">
        <v>43403.446005729165</v>
      </c>
      <c r="H83">
        <v>250000</v>
      </c>
      <c r="I83">
        <v>200000</v>
      </c>
      <c r="J83">
        <v>3</v>
      </c>
      <c r="K83">
        <v>2</v>
      </c>
      <c r="L83">
        <v>12</v>
      </c>
      <c r="M83">
        <v>12.68</v>
      </c>
      <c r="N83" t="s">
        <v>42</v>
      </c>
      <c r="O83">
        <v>4000</v>
      </c>
    </row>
    <row r="84" spans="1:15" x14ac:dyDescent="0.2">
      <c r="A84">
        <v>456642</v>
      </c>
      <c r="B84" t="s">
        <v>134</v>
      </c>
      <c r="C84">
        <v>177850</v>
      </c>
      <c r="D84">
        <v>8</v>
      </c>
      <c r="E84" t="s">
        <v>70</v>
      </c>
      <c r="F84">
        <v>0</v>
      </c>
      <c r="G84" s="5">
        <v>43399.113210532407</v>
      </c>
      <c r="H84">
        <v>500000</v>
      </c>
      <c r="I84">
        <v>500000</v>
      </c>
      <c r="J84">
        <v>12</v>
      </c>
      <c r="K84">
        <v>12</v>
      </c>
      <c r="L84">
        <v>10</v>
      </c>
      <c r="M84">
        <v>17.97</v>
      </c>
      <c r="N84" t="s">
        <v>44</v>
      </c>
      <c r="O84">
        <v>20000</v>
      </c>
    </row>
    <row r="85" spans="1:15" x14ac:dyDescent="0.2">
      <c r="A85">
        <v>427226</v>
      </c>
      <c r="B85" t="s">
        <v>135</v>
      </c>
      <c r="C85">
        <v>172387</v>
      </c>
      <c r="D85">
        <v>8</v>
      </c>
      <c r="E85" t="s">
        <v>84</v>
      </c>
      <c r="F85">
        <v>1</v>
      </c>
      <c r="G85" s="5">
        <v>43391.094551087961</v>
      </c>
      <c r="H85">
        <v>250000</v>
      </c>
      <c r="I85">
        <v>100000</v>
      </c>
      <c r="J85">
        <v>12</v>
      </c>
      <c r="K85">
        <v>10</v>
      </c>
      <c r="L85">
        <v>18</v>
      </c>
      <c r="M85">
        <v>30.23</v>
      </c>
      <c r="N85" t="s">
        <v>40</v>
      </c>
      <c r="O85">
        <v>3000</v>
      </c>
    </row>
    <row r="86" spans="1:15" x14ac:dyDescent="0.2">
      <c r="A86">
        <v>416463</v>
      </c>
      <c r="B86" t="s">
        <v>136</v>
      </c>
      <c r="C86">
        <v>168478</v>
      </c>
      <c r="D86">
        <v>8</v>
      </c>
      <c r="E86" t="s">
        <v>70</v>
      </c>
      <c r="F86">
        <v>0</v>
      </c>
      <c r="G86" s="5">
        <v>43385.265990555556</v>
      </c>
      <c r="H86">
        <v>200000</v>
      </c>
      <c r="I86">
        <v>150000</v>
      </c>
      <c r="J86">
        <v>12</v>
      </c>
      <c r="K86">
        <v>9</v>
      </c>
      <c r="L86">
        <v>14</v>
      </c>
      <c r="M86">
        <v>24.54</v>
      </c>
      <c r="N86" t="s">
        <v>50</v>
      </c>
      <c r="O86">
        <v>6000</v>
      </c>
    </row>
    <row r="87" spans="1:15" x14ac:dyDescent="0.2">
      <c r="A87">
        <v>397571</v>
      </c>
      <c r="B87" t="s">
        <v>137</v>
      </c>
      <c r="C87">
        <v>388034</v>
      </c>
      <c r="D87">
        <v>8</v>
      </c>
      <c r="E87" t="s">
        <v>70</v>
      </c>
      <c r="F87">
        <v>0</v>
      </c>
      <c r="G87" s="5">
        <v>43494.097698854166</v>
      </c>
      <c r="H87">
        <v>1600000</v>
      </c>
      <c r="I87">
        <v>1600000</v>
      </c>
      <c r="J87">
        <v>3</v>
      </c>
      <c r="K87">
        <v>12</v>
      </c>
      <c r="L87">
        <v>15</v>
      </c>
      <c r="M87">
        <v>24.21</v>
      </c>
      <c r="N87" t="s">
        <v>59</v>
      </c>
      <c r="O87">
        <v>64000</v>
      </c>
    </row>
    <row r="88" spans="1:15" x14ac:dyDescent="0.2">
      <c r="A88">
        <v>397571</v>
      </c>
      <c r="B88" t="s">
        <v>138</v>
      </c>
      <c r="C88">
        <v>157659</v>
      </c>
      <c r="D88">
        <v>8</v>
      </c>
      <c r="E88" t="s">
        <v>70</v>
      </c>
      <c r="F88">
        <v>0</v>
      </c>
      <c r="G88" s="5">
        <v>43371.219815462966</v>
      </c>
      <c r="H88">
        <v>300000</v>
      </c>
      <c r="I88">
        <v>400000</v>
      </c>
      <c r="J88">
        <v>12</v>
      </c>
      <c r="K88">
        <v>12</v>
      </c>
      <c r="L88">
        <v>14</v>
      </c>
      <c r="M88">
        <v>24.91</v>
      </c>
      <c r="N88" t="s">
        <v>50</v>
      </c>
      <c r="O88">
        <v>16000</v>
      </c>
    </row>
    <row r="89" spans="1:15" x14ac:dyDescent="0.2">
      <c r="A89">
        <v>373812</v>
      </c>
      <c r="B89" t="s">
        <v>139</v>
      </c>
      <c r="C89">
        <v>432083</v>
      </c>
      <c r="D89">
        <v>8</v>
      </c>
      <c r="E89" t="s">
        <v>70</v>
      </c>
      <c r="F89">
        <v>0</v>
      </c>
      <c r="G89" s="5">
        <v>43507.116969618059</v>
      </c>
      <c r="H89">
        <v>1000000</v>
      </c>
      <c r="I89">
        <v>1000000</v>
      </c>
      <c r="J89">
        <v>12</v>
      </c>
      <c r="K89">
        <v>7</v>
      </c>
      <c r="L89">
        <v>10</v>
      </c>
      <c r="M89">
        <v>12.39</v>
      </c>
      <c r="N89" t="s">
        <v>44</v>
      </c>
      <c r="O89">
        <v>12500</v>
      </c>
    </row>
    <row r="90" spans="1:15" x14ac:dyDescent="0.2">
      <c r="A90">
        <v>373812</v>
      </c>
      <c r="B90" t="s">
        <v>140</v>
      </c>
      <c r="C90">
        <v>142251</v>
      </c>
      <c r="D90">
        <v>8</v>
      </c>
      <c r="E90" t="s">
        <v>70</v>
      </c>
      <c r="F90">
        <v>0</v>
      </c>
      <c r="G90" s="5">
        <v>43354.198206932873</v>
      </c>
      <c r="H90">
        <v>1000000</v>
      </c>
      <c r="I90">
        <v>1000000</v>
      </c>
      <c r="J90">
        <v>12</v>
      </c>
      <c r="K90">
        <v>4</v>
      </c>
      <c r="L90">
        <v>10</v>
      </c>
      <c r="M90">
        <v>12.39</v>
      </c>
      <c r="N90" t="s">
        <v>44</v>
      </c>
      <c r="O90">
        <v>12500</v>
      </c>
    </row>
    <row r="91" spans="1:15" x14ac:dyDescent="0.2">
      <c r="A91">
        <v>373772</v>
      </c>
      <c r="B91" t="s">
        <v>141</v>
      </c>
      <c r="C91">
        <v>142232</v>
      </c>
      <c r="D91">
        <v>8</v>
      </c>
      <c r="E91" t="s">
        <v>70</v>
      </c>
      <c r="F91">
        <v>0</v>
      </c>
      <c r="G91" s="5">
        <v>43354.169017754626</v>
      </c>
      <c r="H91">
        <v>250000</v>
      </c>
      <c r="I91">
        <v>200000</v>
      </c>
      <c r="J91">
        <v>12</v>
      </c>
      <c r="K91">
        <v>6</v>
      </c>
      <c r="L91">
        <v>14</v>
      </c>
      <c r="M91">
        <v>23.62</v>
      </c>
      <c r="N91" t="s">
        <v>50</v>
      </c>
      <c r="O91">
        <v>6000</v>
      </c>
    </row>
    <row r="92" spans="1:15" x14ac:dyDescent="0.2">
      <c r="A92">
        <v>361255</v>
      </c>
      <c r="B92" t="s">
        <v>142</v>
      </c>
      <c r="C92">
        <v>135359</v>
      </c>
      <c r="D92">
        <v>8</v>
      </c>
      <c r="E92" t="s">
        <v>70</v>
      </c>
      <c r="F92">
        <v>0</v>
      </c>
      <c r="G92" s="5">
        <v>43340.132350902779</v>
      </c>
      <c r="H92">
        <v>100000</v>
      </c>
      <c r="I92">
        <v>60000</v>
      </c>
      <c r="J92">
        <v>12</v>
      </c>
      <c r="K92">
        <v>6</v>
      </c>
      <c r="L92">
        <v>18</v>
      </c>
      <c r="M92">
        <v>30.23</v>
      </c>
      <c r="N92" t="s">
        <v>40</v>
      </c>
      <c r="O92">
        <v>3000</v>
      </c>
    </row>
    <row r="93" spans="1:15" x14ac:dyDescent="0.2">
      <c r="A93">
        <v>360338</v>
      </c>
      <c r="B93" t="s">
        <v>143</v>
      </c>
      <c r="C93">
        <v>988206</v>
      </c>
      <c r="D93">
        <v>8</v>
      </c>
      <c r="E93" t="s">
        <v>39</v>
      </c>
      <c r="F93">
        <v>0</v>
      </c>
      <c r="G93" s="5">
        <v>43621.254258738423</v>
      </c>
      <c r="H93">
        <v>200000</v>
      </c>
      <c r="I93">
        <v>200000</v>
      </c>
      <c r="J93">
        <v>12</v>
      </c>
      <c r="K93">
        <v>9</v>
      </c>
      <c r="L93">
        <v>12</v>
      </c>
      <c r="M93">
        <v>21.11</v>
      </c>
      <c r="N93" t="s">
        <v>42</v>
      </c>
      <c r="O93">
        <v>6000</v>
      </c>
    </row>
    <row r="94" spans="1:15" x14ac:dyDescent="0.2">
      <c r="A94">
        <v>360338</v>
      </c>
      <c r="B94" t="s">
        <v>144</v>
      </c>
      <c r="C94">
        <v>134678</v>
      </c>
      <c r="D94">
        <v>8</v>
      </c>
      <c r="E94" t="s">
        <v>70</v>
      </c>
      <c r="F94">
        <v>0</v>
      </c>
      <c r="G94" s="5">
        <v>43339.148968194444</v>
      </c>
      <c r="H94">
        <v>120000</v>
      </c>
      <c r="I94">
        <v>150000</v>
      </c>
      <c r="J94">
        <v>12</v>
      </c>
      <c r="K94">
        <v>9</v>
      </c>
      <c r="L94">
        <v>13</v>
      </c>
      <c r="M94">
        <v>22.83</v>
      </c>
      <c r="N94" t="s">
        <v>47</v>
      </c>
      <c r="O94">
        <v>4500</v>
      </c>
    </row>
    <row r="95" spans="1:15" x14ac:dyDescent="0.2">
      <c r="A95">
        <v>356654</v>
      </c>
      <c r="B95" t="s">
        <v>145</v>
      </c>
      <c r="C95">
        <v>1269560</v>
      </c>
      <c r="D95">
        <v>8</v>
      </c>
      <c r="E95" t="s">
        <v>39</v>
      </c>
      <c r="F95">
        <v>0</v>
      </c>
      <c r="G95" s="5">
        <v>43692.115731053244</v>
      </c>
      <c r="H95">
        <v>200000</v>
      </c>
      <c r="I95">
        <v>100000</v>
      </c>
      <c r="J95">
        <v>3</v>
      </c>
      <c r="K95">
        <v>3</v>
      </c>
      <c r="L95">
        <v>10.5</v>
      </c>
      <c r="M95">
        <v>11.02</v>
      </c>
      <c r="N95" t="s">
        <v>44</v>
      </c>
      <c r="O95">
        <v>1500</v>
      </c>
    </row>
    <row r="96" spans="1:15" x14ac:dyDescent="0.2">
      <c r="A96">
        <v>356654</v>
      </c>
      <c r="B96" t="s">
        <v>146</v>
      </c>
      <c r="C96">
        <v>925249</v>
      </c>
      <c r="D96">
        <v>8</v>
      </c>
      <c r="E96" t="s">
        <v>70</v>
      </c>
      <c r="F96">
        <v>0</v>
      </c>
      <c r="G96" s="5">
        <v>43607.355829375003</v>
      </c>
      <c r="H96">
        <v>250000</v>
      </c>
      <c r="I96">
        <v>200000</v>
      </c>
      <c r="J96">
        <v>3</v>
      </c>
      <c r="K96">
        <v>3</v>
      </c>
      <c r="L96">
        <v>10.5</v>
      </c>
      <c r="M96">
        <v>11.02</v>
      </c>
      <c r="N96" t="s">
        <v>44</v>
      </c>
      <c r="O96">
        <v>3000</v>
      </c>
    </row>
    <row r="97" spans="1:15" x14ac:dyDescent="0.2">
      <c r="A97">
        <v>356654</v>
      </c>
      <c r="B97" t="s">
        <v>147</v>
      </c>
      <c r="C97">
        <v>472734</v>
      </c>
      <c r="D97">
        <v>8</v>
      </c>
      <c r="E97" t="s">
        <v>70</v>
      </c>
      <c r="F97">
        <v>0</v>
      </c>
      <c r="G97" s="5">
        <v>43518.140926400461</v>
      </c>
      <c r="H97">
        <v>300000</v>
      </c>
      <c r="I97">
        <v>300000</v>
      </c>
      <c r="J97">
        <v>3</v>
      </c>
      <c r="K97">
        <v>3</v>
      </c>
      <c r="L97">
        <v>10.5</v>
      </c>
      <c r="M97">
        <v>11.02</v>
      </c>
      <c r="N97" t="s">
        <v>44</v>
      </c>
      <c r="O97">
        <v>4500</v>
      </c>
    </row>
    <row r="98" spans="1:15" x14ac:dyDescent="0.2">
      <c r="A98">
        <v>356654</v>
      </c>
      <c r="B98" t="s">
        <v>148</v>
      </c>
      <c r="C98">
        <v>206295</v>
      </c>
      <c r="D98">
        <v>8</v>
      </c>
      <c r="E98" t="s">
        <v>70</v>
      </c>
      <c r="F98">
        <v>0</v>
      </c>
      <c r="G98" s="5">
        <v>43424.291625740741</v>
      </c>
      <c r="H98">
        <v>300000</v>
      </c>
      <c r="I98">
        <v>300000</v>
      </c>
      <c r="J98">
        <v>3</v>
      </c>
      <c r="K98">
        <v>3</v>
      </c>
      <c r="L98">
        <v>12</v>
      </c>
      <c r="M98">
        <v>12.68</v>
      </c>
      <c r="N98" t="s">
        <v>42</v>
      </c>
      <c r="O98">
        <v>4500</v>
      </c>
    </row>
    <row r="99" spans="1:15" x14ac:dyDescent="0.2">
      <c r="A99">
        <v>356654</v>
      </c>
      <c r="B99" t="s">
        <v>149</v>
      </c>
      <c r="C99">
        <v>132346</v>
      </c>
      <c r="D99">
        <v>8</v>
      </c>
      <c r="E99" t="s">
        <v>70</v>
      </c>
      <c r="F99">
        <v>0</v>
      </c>
      <c r="G99" s="5">
        <v>43335.161835902778</v>
      </c>
      <c r="H99">
        <v>300000</v>
      </c>
      <c r="I99">
        <v>300000</v>
      </c>
      <c r="J99">
        <v>3</v>
      </c>
      <c r="K99">
        <v>3</v>
      </c>
      <c r="L99">
        <v>10.8</v>
      </c>
      <c r="M99">
        <v>11.35</v>
      </c>
      <c r="N99" t="s">
        <v>44</v>
      </c>
      <c r="O99">
        <v>4500</v>
      </c>
    </row>
    <row r="100" spans="1:15" x14ac:dyDescent="0.2">
      <c r="A100">
        <v>355332</v>
      </c>
      <c r="B100" t="s">
        <v>150</v>
      </c>
      <c r="C100">
        <v>166030</v>
      </c>
      <c r="D100">
        <v>8</v>
      </c>
      <c r="E100" t="s">
        <v>70</v>
      </c>
      <c r="F100">
        <v>0</v>
      </c>
      <c r="G100" s="5">
        <v>43382.134502372683</v>
      </c>
      <c r="H100">
        <v>300000</v>
      </c>
      <c r="I100">
        <v>150000</v>
      </c>
      <c r="J100">
        <v>12</v>
      </c>
      <c r="K100">
        <v>11</v>
      </c>
      <c r="L100">
        <v>12</v>
      </c>
      <c r="M100">
        <v>20.29</v>
      </c>
      <c r="N100" t="s">
        <v>42</v>
      </c>
      <c r="O100">
        <v>6000</v>
      </c>
    </row>
    <row r="101" spans="1:15" x14ac:dyDescent="0.2">
      <c r="A101">
        <v>354042</v>
      </c>
      <c r="B101" t="s">
        <v>151</v>
      </c>
      <c r="C101">
        <v>1468300</v>
      </c>
      <c r="D101">
        <v>8</v>
      </c>
      <c r="E101" t="s">
        <v>39</v>
      </c>
      <c r="F101">
        <v>0</v>
      </c>
      <c r="G101" s="5">
        <v>43746.124563715275</v>
      </c>
      <c r="H101">
        <v>1000000</v>
      </c>
      <c r="I101">
        <v>600000</v>
      </c>
      <c r="J101">
        <v>12</v>
      </c>
      <c r="K101">
        <v>4</v>
      </c>
      <c r="L101">
        <v>11</v>
      </c>
      <c r="M101">
        <v>18.940000000000001</v>
      </c>
      <c r="N101" t="s">
        <v>61</v>
      </c>
      <c r="O101">
        <v>24000</v>
      </c>
    </row>
    <row r="102" spans="1:15" x14ac:dyDescent="0.2">
      <c r="A102">
        <v>354042</v>
      </c>
      <c r="B102" t="s">
        <v>152</v>
      </c>
      <c r="C102">
        <v>987271</v>
      </c>
      <c r="D102">
        <v>8</v>
      </c>
      <c r="E102" t="s">
        <v>70</v>
      </c>
      <c r="F102">
        <v>0</v>
      </c>
      <c r="G102" s="5">
        <v>43620.068058865741</v>
      </c>
      <c r="H102">
        <v>1000000</v>
      </c>
      <c r="I102">
        <v>850000</v>
      </c>
      <c r="J102">
        <v>12</v>
      </c>
      <c r="K102">
        <v>4</v>
      </c>
      <c r="L102">
        <v>11</v>
      </c>
      <c r="M102">
        <v>17.47</v>
      </c>
      <c r="N102" t="s">
        <v>61</v>
      </c>
      <c r="O102">
        <v>34000</v>
      </c>
    </row>
    <row r="103" spans="1:15" x14ac:dyDescent="0.2">
      <c r="A103">
        <v>354042</v>
      </c>
      <c r="B103" t="s">
        <v>153</v>
      </c>
      <c r="C103">
        <v>346415</v>
      </c>
      <c r="D103">
        <v>8</v>
      </c>
      <c r="E103" t="s">
        <v>70</v>
      </c>
      <c r="F103">
        <v>0</v>
      </c>
      <c r="G103" s="5">
        <v>43481.326789027778</v>
      </c>
      <c r="H103">
        <v>750000</v>
      </c>
      <c r="I103">
        <v>750000</v>
      </c>
      <c r="J103">
        <v>12</v>
      </c>
      <c r="K103">
        <v>4</v>
      </c>
      <c r="L103">
        <v>11</v>
      </c>
      <c r="M103">
        <v>17.47</v>
      </c>
      <c r="N103" t="s">
        <v>61</v>
      </c>
      <c r="O103">
        <v>30000</v>
      </c>
    </row>
    <row r="104" spans="1:15" x14ac:dyDescent="0.2">
      <c r="A104">
        <v>354042</v>
      </c>
      <c r="B104" t="s">
        <v>154</v>
      </c>
      <c r="C104">
        <v>155258</v>
      </c>
      <c r="D104">
        <v>8</v>
      </c>
      <c r="E104" t="s">
        <v>70</v>
      </c>
      <c r="F104">
        <v>0</v>
      </c>
      <c r="G104" s="5">
        <v>43369.304792893519</v>
      </c>
      <c r="H104">
        <v>100000</v>
      </c>
      <c r="I104">
        <v>100000</v>
      </c>
      <c r="J104">
        <v>12</v>
      </c>
      <c r="K104">
        <v>2</v>
      </c>
      <c r="L104">
        <v>11</v>
      </c>
      <c r="M104">
        <v>14.64</v>
      </c>
      <c r="N104" t="s">
        <v>61</v>
      </c>
      <c r="O104">
        <v>4000</v>
      </c>
    </row>
    <row r="105" spans="1:15" x14ac:dyDescent="0.2">
      <c r="A105">
        <v>354042</v>
      </c>
      <c r="B105" t="s">
        <v>155</v>
      </c>
      <c r="C105">
        <v>130756</v>
      </c>
      <c r="D105">
        <v>8</v>
      </c>
      <c r="E105" t="s">
        <v>70</v>
      </c>
      <c r="F105">
        <v>0</v>
      </c>
      <c r="G105" s="5">
        <v>43332.135884826392</v>
      </c>
      <c r="H105">
        <v>300000</v>
      </c>
      <c r="I105">
        <v>300000</v>
      </c>
      <c r="J105">
        <v>12</v>
      </c>
      <c r="K105">
        <v>3</v>
      </c>
      <c r="L105">
        <v>10</v>
      </c>
      <c r="M105">
        <v>10.47</v>
      </c>
      <c r="N105" t="s">
        <v>44</v>
      </c>
      <c r="O105">
        <v>12000</v>
      </c>
    </row>
    <row r="106" spans="1:15" x14ac:dyDescent="0.2">
      <c r="A106">
        <v>348058</v>
      </c>
      <c r="B106" t="s">
        <v>156</v>
      </c>
      <c r="C106">
        <v>578061</v>
      </c>
      <c r="D106">
        <v>8</v>
      </c>
      <c r="E106" t="s">
        <v>70</v>
      </c>
      <c r="F106">
        <v>0</v>
      </c>
      <c r="G106" s="5">
        <v>43544.095353460645</v>
      </c>
      <c r="H106">
        <v>70000</v>
      </c>
      <c r="I106">
        <v>70000</v>
      </c>
      <c r="J106">
        <v>6</v>
      </c>
      <c r="K106">
        <v>6</v>
      </c>
      <c r="L106">
        <v>15</v>
      </c>
      <c r="M106">
        <v>25.28</v>
      </c>
      <c r="N106" t="s">
        <v>59</v>
      </c>
      <c r="O106">
        <v>1400</v>
      </c>
    </row>
    <row r="107" spans="1:15" x14ac:dyDescent="0.2">
      <c r="A107">
        <v>348058</v>
      </c>
      <c r="B107" t="s">
        <v>157</v>
      </c>
      <c r="C107">
        <v>127957</v>
      </c>
      <c r="D107">
        <v>8</v>
      </c>
      <c r="E107" t="s">
        <v>70</v>
      </c>
      <c r="F107">
        <v>0</v>
      </c>
      <c r="G107" s="5">
        <v>43325.243041481481</v>
      </c>
      <c r="H107">
        <v>100000</v>
      </c>
      <c r="I107">
        <v>60000</v>
      </c>
      <c r="J107">
        <v>12</v>
      </c>
      <c r="K107">
        <v>6</v>
      </c>
      <c r="L107">
        <v>15</v>
      </c>
      <c r="M107">
        <v>25.28</v>
      </c>
      <c r="N107" t="s">
        <v>59</v>
      </c>
      <c r="O107">
        <v>1200</v>
      </c>
    </row>
    <row r="108" spans="1:15" x14ac:dyDescent="0.2">
      <c r="A108">
        <v>325384</v>
      </c>
      <c r="B108" t="s">
        <v>158</v>
      </c>
      <c r="C108">
        <v>115789</v>
      </c>
      <c r="D108">
        <v>8</v>
      </c>
      <c r="E108" t="s">
        <v>84</v>
      </c>
      <c r="F108">
        <v>1</v>
      </c>
      <c r="G108" s="5">
        <v>43283.337696967596</v>
      </c>
      <c r="H108">
        <v>300000</v>
      </c>
      <c r="I108">
        <v>150000</v>
      </c>
      <c r="J108">
        <v>12</v>
      </c>
      <c r="K108">
        <v>6</v>
      </c>
      <c r="L108">
        <v>14</v>
      </c>
      <c r="M108">
        <v>23.62</v>
      </c>
      <c r="N108" t="s">
        <v>50</v>
      </c>
      <c r="O108">
        <v>4500</v>
      </c>
    </row>
    <row r="109" spans="1:15" x14ac:dyDescent="0.2">
      <c r="A109">
        <v>322886</v>
      </c>
      <c r="B109" t="s">
        <v>159</v>
      </c>
      <c r="C109">
        <v>114874</v>
      </c>
      <c r="D109">
        <v>8</v>
      </c>
      <c r="E109" t="s">
        <v>70</v>
      </c>
      <c r="F109">
        <v>0</v>
      </c>
      <c r="G109" s="5">
        <v>43279.153166979166</v>
      </c>
      <c r="H109">
        <v>500000</v>
      </c>
      <c r="I109">
        <v>500000</v>
      </c>
      <c r="J109">
        <v>12</v>
      </c>
      <c r="K109">
        <v>12</v>
      </c>
      <c r="L109">
        <v>10</v>
      </c>
      <c r="M109">
        <v>17.97</v>
      </c>
      <c r="N109" t="s">
        <v>44</v>
      </c>
      <c r="O109">
        <v>20000</v>
      </c>
    </row>
    <row r="110" spans="1:15" x14ac:dyDescent="0.2">
      <c r="A110">
        <v>319276</v>
      </c>
      <c r="B110" t="s">
        <v>160</v>
      </c>
      <c r="C110">
        <v>182108</v>
      </c>
      <c r="D110">
        <v>8</v>
      </c>
      <c r="E110" t="s">
        <v>70</v>
      </c>
      <c r="F110">
        <v>0</v>
      </c>
      <c r="G110" s="5">
        <v>43404.346568865738</v>
      </c>
      <c r="H110">
        <v>300000</v>
      </c>
      <c r="I110">
        <v>300000</v>
      </c>
      <c r="J110">
        <v>3</v>
      </c>
      <c r="K110">
        <v>3</v>
      </c>
      <c r="L110">
        <v>10</v>
      </c>
      <c r="M110">
        <v>10.47</v>
      </c>
      <c r="N110" t="s">
        <v>44</v>
      </c>
      <c r="O110">
        <v>6000</v>
      </c>
    </row>
    <row r="111" spans="1:15" x14ac:dyDescent="0.2">
      <c r="A111">
        <v>319276</v>
      </c>
      <c r="B111" t="s">
        <v>161</v>
      </c>
      <c r="C111">
        <v>113144</v>
      </c>
      <c r="D111">
        <v>8</v>
      </c>
      <c r="E111" t="s">
        <v>70</v>
      </c>
      <c r="F111">
        <v>0</v>
      </c>
      <c r="G111" s="5">
        <v>43272.142210868056</v>
      </c>
      <c r="H111">
        <v>600000</v>
      </c>
      <c r="I111">
        <v>300000</v>
      </c>
      <c r="J111">
        <v>3</v>
      </c>
      <c r="K111">
        <v>3</v>
      </c>
      <c r="L111">
        <v>10</v>
      </c>
      <c r="M111">
        <v>10.47</v>
      </c>
      <c r="N111" t="s">
        <v>44</v>
      </c>
      <c r="O111">
        <v>6000</v>
      </c>
    </row>
    <row r="112" spans="1:15" x14ac:dyDescent="0.2">
      <c r="A112">
        <v>308959</v>
      </c>
      <c r="B112" t="s">
        <v>162</v>
      </c>
      <c r="C112">
        <v>108684</v>
      </c>
      <c r="D112">
        <v>8</v>
      </c>
      <c r="E112" t="s">
        <v>70</v>
      </c>
      <c r="F112">
        <v>0</v>
      </c>
      <c r="G112" s="5">
        <v>43252.136426886573</v>
      </c>
      <c r="H112">
        <v>100000</v>
      </c>
      <c r="I112">
        <v>70000</v>
      </c>
      <c r="J112">
        <v>12</v>
      </c>
      <c r="K112">
        <v>6</v>
      </c>
      <c r="L112">
        <v>16</v>
      </c>
      <c r="M112">
        <v>26.93</v>
      </c>
      <c r="N112" t="s">
        <v>55</v>
      </c>
      <c r="O112">
        <v>2800</v>
      </c>
    </row>
    <row r="113" spans="1:15" x14ac:dyDescent="0.2">
      <c r="A113">
        <v>308466</v>
      </c>
      <c r="B113" t="s">
        <v>163</v>
      </c>
      <c r="C113">
        <v>108482</v>
      </c>
      <c r="D113">
        <v>8</v>
      </c>
      <c r="E113" t="s">
        <v>84</v>
      </c>
      <c r="F113">
        <v>1</v>
      </c>
      <c r="G113" s="5">
        <v>43251.338838877316</v>
      </c>
      <c r="H113">
        <v>150000</v>
      </c>
      <c r="I113">
        <v>100000</v>
      </c>
      <c r="J113">
        <v>12</v>
      </c>
      <c r="K113">
        <v>12</v>
      </c>
      <c r="L113">
        <v>15</v>
      </c>
      <c r="M113">
        <v>26.62</v>
      </c>
      <c r="N113" t="s">
        <v>59</v>
      </c>
      <c r="O113">
        <v>3000</v>
      </c>
    </row>
    <row r="114" spans="1:15" x14ac:dyDescent="0.2">
      <c r="A114">
        <v>302875</v>
      </c>
      <c r="B114" t="s">
        <v>164</v>
      </c>
      <c r="C114">
        <v>106143</v>
      </c>
      <c r="D114">
        <v>8</v>
      </c>
      <c r="E114" t="s">
        <v>70</v>
      </c>
      <c r="F114">
        <v>0</v>
      </c>
      <c r="G114" s="5">
        <v>43245.109837974538</v>
      </c>
      <c r="H114">
        <v>100000</v>
      </c>
      <c r="I114">
        <v>70000</v>
      </c>
      <c r="J114">
        <v>12</v>
      </c>
      <c r="K114">
        <v>9</v>
      </c>
      <c r="L114">
        <v>14</v>
      </c>
      <c r="M114">
        <v>24.54</v>
      </c>
      <c r="N114" t="s">
        <v>50</v>
      </c>
      <c r="O114">
        <v>3500</v>
      </c>
    </row>
    <row r="115" spans="1:15" x14ac:dyDescent="0.2">
      <c r="A115">
        <v>302869</v>
      </c>
      <c r="B115" t="s">
        <v>165</v>
      </c>
      <c r="C115">
        <v>106141</v>
      </c>
      <c r="D115">
        <v>8</v>
      </c>
      <c r="E115" t="s">
        <v>70</v>
      </c>
      <c r="F115">
        <v>0</v>
      </c>
      <c r="G115" s="5">
        <v>43245.105357604167</v>
      </c>
      <c r="H115">
        <v>100000</v>
      </c>
      <c r="I115">
        <v>55000</v>
      </c>
      <c r="J115">
        <v>12</v>
      </c>
      <c r="K115">
        <v>9</v>
      </c>
      <c r="L115">
        <v>14</v>
      </c>
      <c r="M115">
        <v>24.54</v>
      </c>
      <c r="N115" t="s">
        <v>50</v>
      </c>
      <c r="O115">
        <v>2750</v>
      </c>
    </row>
    <row r="116" spans="1:15" x14ac:dyDescent="0.2">
      <c r="A116">
        <v>295056</v>
      </c>
      <c r="B116" t="s">
        <v>166</v>
      </c>
      <c r="C116">
        <v>1060336</v>
      </c>
      <c r="D116">
        <v>8</v>
      </c>
      <c r="E116" t="s">
        <v>39</v>
      </c>
      <c r="F116">
        <v>0</v>
      </c>
      <c r="G116" s="5">
        <v>43641.242675092595</v>
      </c>
      <c r="H116">
        <v>200000</v>
      </c>
      <c r="I116">
        <v>100000</v>
      </c>
      <c r="J116">
        <v>12</v>
      </c>
      <c r="K116">
        <v>6</v>
      </c>
      <c r="L116">
        <v>12</v>
      </c>
      <c r="M116">
        <v>20.29</v>
      </c>
      <c r="N116" t="s">
        <v>42</v>
      </c>
      <c r="O116">
        <v>4000</v>
      </c>
    </row>
    <row r="117" spans="1:15" x14ac:dyDescent="0.2">
      <c r="A117">
        <v>295056</v>
      </c>
      <c r="B117" t="s">
        <v>167</v>
      </c>
      <c r="C117">
        <v>102962</v>
      </c>
      <c r="D117">
        <v>8</v>
      </c>
      <c r="E117" t="s">
        <v>70</v>
      </c>
      <c r="F117">
        <v>0</v>
      </c>
      <c r="G117" s="5">
        <v>43237.296658819447</v>
      </c>
      <c r="H117">
        <v>200000</v>
      </c>
      <c r="I117">
        <v>200000</v>
      </c>
      <c r="J117">
        <v>12</v>
      </c>
      <c r="K117">
        <v>12</v>
      </c>
      <c r="L117">
        <v>10</v>
      </c>
      <c r="M117">
        <v>17.97</v>
      </c>
      <c r="N117" t="s">
        <v>44</v>
      </c>
      <c r="O117">
        <v>8000</v>
      </c>
    </row>
    <row r="118" spans="1:15" x14ac:dyDescent="0.2">
      <c r="A118">
        <v>291438</v>
      </c>
      <c r="B118" t="s">
        <v>168</v>
      </c>
      <c r="C118">
        <v>101612</v>
      </c>
      <c r="D118">
        <v>8</v>
      </c>
      <c r="E118" t="s">
        <v>70</v>
      </c>
      <c r="F118">
        <v>0</v>
      </c>
      <c r="G118" s="5">
        <v>43234.213340405091</v>
      </c>
      <c r="H118">
        <v>100000</v>
      </c>
      <c r="I118">
        <v>125000</v>
      </c>
      <c r="J118">
        <v>12</v>
      </c>
      <c r="K118">
        <v>9</v>
      </c>
      <c r="L118">
        <v>14</v>
      </c>
      <c r="M118">
        <v>24.54</v>
      </c>
      <c r="N118" t="s">
        <v>50</v>
      </c>
      <c r="O118">
        <v>6250</v>
      </c>
    </row>
    <row r="119" spans="1:15" x14ac:dyDescent="0.2">
      <c r="A119">
        <v>278991</v>
      </c>
      <c r="B119" t="s">
        <v>169</v>
      </c>
      <c r="C119">
        <v>304623</v>
      </c>
      <c r="D119">
        <v>8</v>
      </c>
      <c r="E119" t="s">
        <v>84</v>
      </c>
      <c r="F119">
        <v>1</v>
      </c>
      <c r="G119" s="5">
        <v>43468.2901359838</v>
      </c>
      <c r="H119">
        <v>100000</v>
      </c>
      <c r="I119">
        <v>100000</v>
      </c>
      <c r="J119">
        <v>12</v>
      </c>
      <c r="K119">
        <v>9</v>
      </c>
      <c r="L119">
        <v>17</v>
      </c>
      <c r="M119">
        <v>29.64</v>
      </c>
      <c r="N119" t="s">
        <v>91</v>
      </c>
      <c r="O119">
        <v>5000</v>
      </c>
    </row>
    <row r="120" spans="1:15" x14ac:dyDescent="0.2">
      <c r="A120">
        <v>277414</v>
      </c>
      <c r="B120" t="s">
        <v>170</v>
      </c>
      <c r="C120">
        <v>109580</v>
      </c>
      <c r="D120">
        <v>8</v>
      </c>
      <c r="E120" t="s">
        <v>70</v>
      </c>
      <c r="F120">
        <v>0</v>
      </c>
      <c r="G120" s="5">
        <v>43255.372876041663</v>
      </c>
      <c r="H120">
        <v>100000</v>
      </c>
      <c r="I120">
        <v>100000</v>
      </c>
      <c r="J120">
        <v>12</v>
      </c>
      <c r="K120">
        <v>12</v>
      </c>
      <c r="L120">
        <v>10</v>
      </c>
      <c r="M120">
        <v>17.97</v>
      </c>
      <c r="N120" t="s">
        <v>44</v>
      </c>
      <c r="O120">
        <v>4000</v>
      </c>
    </row>
    <row r="121" spans="1:15" x14ac:dyDescent="0.2">
      <c r="A121">
        <v>263371</v>
      </c>
      <c r="B121" t="s">
        <v>171</v>
      </c>
      <c r="C121">
        <v>172600</v>
      </c>
      <c r="D121">
        <v>8</v>
      </c>
      <c r="E121" t="s">
        <v>70</v>
      </c>
      <c r="F121">
        <v>0</v>
      </c>
      <c r="G121" s="5">
        <v>43391.333020266204</v>
      </c>
      <c r="H121">
        <v>200000</v>
      </c>
      <c r="I121">
        <v>250000</v>
      </c>
      <c r="J121">
        <v>12</v>
      </c>
      <c r="K121">
        <v>6</v>
      </c>
      <c r="L121">
        <v>18</v>
      </c>
      <c r="M121">
        <v>30.23</v>
      </c>
      <c r="N121" t="s">
        <v>40</v>
      </c>
      <c r="O121">
        <v>12500</v>
      </c>
    </row>
    <row r="122" spans="1:15" x14ac:dyDescent="0.2">
      <c r="A122">
        <v>250259</v>
      </c>
      <c r="B122" t="s">
        <v>172</v>
      </c>
      <c r="C122">
        <v>649899</v>
      </c>
      <c r="D122">
        <v>8</v>
      </c>
      <c r="E122" t="s">
        <v>70</v>
      </c>
      <c r="F122">
        <v>0</v>
      </c>
      <c r="G122" s="5">
        <v>43558.297165115742</v>
      </c>
      <c r="H122">
        <v>80000</v>
      </c>
      <c r="I122">
        <v>80000</v>
      </c>
      <c r="J122">
        <v>12</v>
      </c>
      <c r="K122">
        <v>8</v>
      </c>
      <c r="L122">
        <v>16</v>
      </c>
      <c r="M122">
        <v>27.71</v>
      </c>
      <c r="N122" t="s">
        <v>55</v>
      </c>
      <c r="O122">
        <v>3200</v>
      </c>
    </row>
    <row r="123" spans="1:15" x14ac:dyDescent="0.2">
      <c r="A123">
        <v>241140</v>
      </c>
      <c r="B123" t="s">
        <v>173</v>
      </c>
      <c r="C123">
        <v>83384</v>
      </c>
      <c r="D123">
        <v>8</v>
      </c>
      <c r="E123" t="s">
        <v>70</v>
      </c>
      <c r="F123">
        <v>0</v>
      </c>
      <c r="G123" s="5">
        <v>43184.662635879627</v>
      </c>
      <c r="H123">
        <v>600000</v>
      </c>
      <c r="I123">
        <v>500000</v>
      </c>
      <c r="J123">
        <v>12</v>
      </c>
      <c r="K123">
        <v>12</v>
      </c>
      <c r="L123">
        <v>12</v>
      </c>
      <c r="M123">
        <v>21.46</v>
      </c>
      <c r="N123" t="s">
        <v>42</v>
      </c>
      <c r="O123">
        <v>15000</v>
      </c>
    </row>
    <row r="124" spans="1:15" x14ac:dyDescent="0.2">
      <c r="A124">
        <v>231919</v>
      </c>
      <c r="B124" t="s">
        <v>174</v>
      </c>
      <c r="C124">
        <v>80241</v>
      </c>
      <c r="D124">
        <v>8</v>
      </c>
      <c r="E124" t="s">
        <v>70</v>
      </c>
      <c r="F124">
        <v>0</v>
      </c>
      <c r="G124" s="5">
        <v>43175.336540775461</v>
      </c>
      <c r="H124">
        <v>280000</v>
      </c>
      <c r="I124">
        <v>300000</v>
      </c>
      <c r="J124">
        <v>12</v>
      </c>
      <c r="K124">
        <v>1</v>
      </c>
      <c r="L124">
        <v>17</v>
      </c>
      <c r="M124">
        <v>17</v>
      </c>
      <c r="N124" t="s">
        <v>91</v>
      </c>
      <c r="O124">
        <v>9000</v>
      </c>
    </row>
    <row r="125" spans="1:15" x14ac:dyDescent="0.2">
      <c r="A125">
        <v>225255</v>
      </c>
      <c r="B125" t="s">
        <v>175</v>
      </c>
      <c r="C125">
        <v>114584</v>
      </c>
      <c r="D125">
        <v>8</v>
      </c>
      <c r="E125" t="s">
        <v>70</v>
      </c>
      <c r="F125">
        <v>0</v>
      </c>
      <c r="G125" s="5">
        <v>43278.061536898145</v>
      </c>
      <c r="H125">
        <v>300000</v>
      </c>
      <c r="I125">
        <v>300000</v>
      </c>
      <c r="J125">
        <v>6</v>
      </c>
      <c r="K125">
        <v>6</v>
      </c>
      <c r="L125">
        <v>10</v>
      </c>
      <c r="M125">
        <v>16.940000000000001</v>
      </c>
      <c r="N125" t="s">
        <v>44</v>
      </c>
      <c r="O125">
        <v>9000</v>
      </c>
    </row>
    <row r="126" spans="1:15" x14ac:dyDescent="0.2">
      <c r="A126">
        <v>225255</v>
      </c>
      <c r="B126" t="s">
        <v>176</v>
      </c>
      <c r="C126">
        <v>77897</v>
      </c>
      <c r="D126">
        <v>8</v>
      </c>
      <c r="E126" t="s">
        <v>70</v>
      </c>
      <c r="F126">
        <v>0</v>
      </c>
      <c r="G126" s="5">
        <v>43168.724281712966</v>
      </c>
      <c r="H126">
        <v>500000</v>
      </c>
      <c r="I126">
        <v>500000</v>
      </c>
      <c r="J126">
        <v>3</v>
      </c>
      <c r="K126">
        <v>3</v>
      </c>
      <c r="L126">
        <v>11</v>
      </c>
      <c r="M126">
        <v>14.62</v>
      </c>
      <c r="N126" t="s">
        <v>61</v>
      </c>
      <c r="O126">
        <v>15000</v>
      </c>
    </row>
    <row r="127" spans="1:15" x14ac:dyDescent="0.2">
      <c r="A127">
        <v>224715</v>
      </c>
      <c r="B127" t="s">
        <v>177</v>
      </c>
      <c r="C127">
        <v>1573918</v>
      </c>
      <c r="D127">
        <v>8</v>
      </c>
      <c r="E127" t="s">
        <v>39</v>
      </c>
      <c r="F127">
        <v>0</v>
      </c>
      <c r="G127" s="5">
        <v>43773.564634490744</v>
      </c>
      <c r="H127">
        <v>300000</v>
      </c>
      <c r="I127">
        <v>200000</v>
      </c>
      <c r="J127">
        <v>12</v>
      </c>
      <c r="K127">
        <v>4</v>
      </c>
      <c r="L127">
        <v>13</v>
      </c>
      <c r="M127">
        <v>20.62</v>
      </c>
      <c r="N127" t="s">
        <v>47</v>
      </c>
      <c r="O127">
        <v>5000</v>
      </c>
    </row>
    <row r="128" spans="1:15" x14ac:dyDescent="0.2">
      <c r="A128">
        <v>224715</v>
      </c>
      <c r="B128" t="s">
        <v>178</v>
      </c>
      <c r="C128">
        <v>733599</v>
      </c>
      <c r="D128">
        <v>8</v>
      </c>
      <c r="E128" t="s">
        <v>70</v>
      </c>
      <c r="F128">
        <v>0</v>
      </c>
      <c r="G128" s="5">
        <v>43572.34278259259</v>
      </c>
      <c r="H128">
        <v>300000</v>
      </c>
      <c r="I128">
        <v>300000</v>
      </c>
      <c r="J128">
        <v>12</v>
      </c>
      <c r="K128">
        <v>6</v>
      </c>
      <c r="L128">
        <v>12</v>
      </c>
      <c r="M128">
        <v>20.29</v>
      </c>
      <c r="N128" t="s">
        <v>42</v>
      </c>
      <c r="O128">
        <v>6900</v>
      </c>
    </row>
    <row r="129" spans="1:15" x14ac:dyDescent="0.2">
      <c r="A129">
        <v>224715</v>
      </c>
      <c r="B129" t="s">
        <v>179</v>
      </c>
      <c r="C129">
        <v>77689</v>
      </c>
      <c r="D129">
        <v>8</v>
      </c>
      <c r="E129" t="s">
        <v>70</v>
      </c>
      <c r="F129">
        <v>0</v>
      </c>
      <c r="G129" s="5">
        <v>43168.271731631947</v>
      </c>
      <c r="H129">
        <v>600000</v>
      </c>
      <c r="I129">
        <v>500000</v>
      </c>
      <c r="J129">
        <v>12</v>
      </c>
      <c r="K129">
        <v>6</v>
      </c>
      <c r="L129">
        <v>12</v>
      </c>
      <c r="M129">
        <v>20.29</v>
      </c>
      <c r="N129" t="s">
        <v>42</v>
      </c>
      <c r="O129">
        <v>12500</v>
      </c>
    </row>
    <row r="130" spans="1:15" x14ac:dyDescent="0.2">
      <c r="A130">
        <v>223767</v>
      </c>
      <c r="B130" t="s">
        <v>180</v>
      </c>
      <c r="C130">
        <v>152954</v>
      </c>
      <c r="D130">
        <v>8</v>
      </c>
      <c r="E130" t="s">
        <v>70</v>
      </c>
      <c r="F130">
        <v>0</v>
      </c>
      <c r="G130" s="5">
        <v>43368.235196006943</v>
      </c>
      <c r="H130">
        <v>115200</v>
      </c>
      <c r="I130">
        <v>115200</v>
      </c>
      <c r="J130">
        <v>6</v>
      </c>
      <c r="K130">
        <v>6</v>
      </c>
      <c r="L130">
        <v>9.6</v>
      </c>
      <c r="M130">
        <v>10.029999999999999</v>
      </c>
      <c r="N130" t="s">
        <v>53</v>
      </c>
      <c r="O130">
        <v>1937.94</v>
      </c>
    </row>
    <row r="131" spans="1:15" x14ac:dyDescent="0.2">
      <c r="A131">
        <v>223767</v>
      </c>
      <c r="B131" t="s">
        <v>181</v>
      </c>
      <c r="C131">
        <v>134876</v>
      </c>
      <c r="D131">
        <v>8</v>
      </c>
      <c r="E131" t="s">
        <v>70</v>
      </c>
      <c r="F131">
        <v>0</v>
      </c>
      <c r="G131" s="5">
        <v>43339.354667245374</v>
      </c>
      <c r="H131">
        <v>100000</v>
      </c>
      <c r="I131">
        <v>96300</v>
      </c>
      <c r="J131">
        <v>6</v>
      </c>
      <c r="K131">
        <v>6</v>
      </c>
      <c r="L131">
        <v>9.6</v>
      </c>
      <c r="M131">
        <v>10.029999999999999</v>
      </c>
      <c r="N131" t="s">
        <v>53</v>
      </c>
      <c r="O131">
        <v>1620</v>
      </c>
    </row>
    <row r="132" spans="1:15" x14ac:dyDescent="0.2">
      <c r="A132">
        <v>215531</v>
      </c>
      <c r="B132" t="s">
        <v>182</v>
      </c>
      <c r="C132">
        <v>74545</v>
      </c>
      <c r="D132">
        <v>8</v>
      </c>
      <c r="E132" t="s">
        <v>70</v>
      </c>
      <c r="F132">
        <v>0</v>
      </c>
      <c r="G132" s="5">
        <v>43158.156199027777</v>
      </c>
      <c r="H132">
        <v>150000</v>
      </c>
      <c r="I132">
        <v>100000</v>
      </c>
      <c r="J132">
        <v>12</v>
      </c>
      <c r="K132">
        <v>12</v>
      </c>
      <c r="L132">
        <v>14</v>
      </c>
      <c r="M132">
        <v>24.91</v>
      </c>
      <c r="N132" t="s">
        <v>50</v>
      </c>
      <c r="O132">
        <v>5000</v>
      </c>
    </row>
    <row r="133" spans="1:15" x14ac:dyDescent="0.2">
      <c r="A133">
        <v>208454</v>
      </c>
      <c r="B133" t="s">
        <v>183</v>
      </c>
      <c r="C133">
        <v>72258</v>
      </c>
      <c r="D133">
        <v>8</v>
      </c>
      <c r="E133" t="s">
        <v>70</v>
      </c>
      <c r="F133">
        <v>0</v>
      </c>
      <c r="G133" s="5">
        <v>43150.149279965277</v>
      </c>
      <c r="H133">
        <v>200000</v>
      </c>
      <c r="I133">
        <v>100000</v>
      </c>
      <c r="J133">
        <v>12</v>
      </c>
      <c r="K133">
        <v>6</v>
      </c>
      <c r="L133">
        <v>16</v>
      </c>
      <c r="M133">
        <v>26.93</v>
      </c>
      <c r="N133" t="s">
        <v>55</v>
      </c>
      <c r="O133">
        <v>4000</v>
      </c>
    </row>
    <row r="134" spans="1:15" x14ac:dyDescent="0.2">
      <c r="A134">
        <v>200317</v>
      </c>
      <c r="B134" t="s">
        <v>184</v>
      </c>
      <c r="C134">
        <v>996427</v>
      </c>
      <c r="D134">
        <v>8</v>
      </c>
      <c r="E134" t="s">
        <v>70</v>
      </c>
      <c r="F134">
        <v>0</v>
      </c>
      <c r="G134" s="5">
        <v>43626.608159525465</v>
      </c>
      <c r="H134">
        <v>800000</v>
      </c>
      <c r="I134">
        <v>800000</v>
      </c>
      <c r="J134">
        <v>12</v>
      </c>
      <c r="K134">
        <v>3</v>
      </c>
      <c r="L134">
        <v>12</v>
      </c>
      <c r="M134">
        <v>15.35</v>
      </c>
      <c r="N134" t="s">
        <v>42</v>
      </c>
      <c r="O134">
        <v>28000</v>
      </c>
    </row>
    <row r="135" spans="1:15" x14ac:dyDescent="0.2">
      <c r="A135">
        <v>200317</v>
      </c>
      <c r="B135" t="s">
        <v>185</v>
      </c>
      <c r="C135">
        <v>300466</v>
      </c>
      <c r="D135">
        <v>8</v>
      </c>
      <c r="E135" t="s">
        <v>70</v>
      </c>
      <c r="F135">
        <v>0</v>
      </c>
      <c r="G135" s="5">
        <v>43467.262956701386</v>
      </c>
      <c r="H135">
        <v>800000</v>
      </c>
      <c r="I135">
        <v>800000</v>
      </c>
      <c r="J135">
        <v>12</v>
      </c>
      <c r="K135">
        <v>3</v>
      </c>
      <c r="L135">
        <v>11</v>
      </c>
      <c r="M135">
        <v>14</v>
      </c>
      <c r="N135" t="s">
        <v>61</v>
      </c>
      <c r="O135">
        <v>28000</v>
      </c>
    </row>
    <row r="136" spans="1:15" x14ac:dyDescent="0.2">
      <c r="A136">
        <v>200317</v>
      </c>
      <c r="B136" t="s">
        <v>186</v>
      </c>
      <c r="C136">
        <v>116800</v>
      </c>
      <c r="D136">
        <v>8</v>
      </c>
      <c r="E136" t="s">
        <v>70</v>
      </c>
      <c r="F136">
        <v>0</v>
      </c>
      <c r="G136" s="5">
        <v>43287.318922071761</v>
      </c>
      <c r="H136">
        <v>600000</v>
      </c>
      <c r="I136">
        <v>600000</v>
      </c>
      <c r="J136">
        <v>12</v>
      </c>
      <c r="K136">
        <v>1</v>
      </c>
      <c r="L136">
        <v>12</v>
      </c>
      <c r="M136">
        <v>12</v>
      </c>
      <c r="N136" t="s">
        <v>42</v>
      </c>
      <c r="O136">
        <v>15000</v>
      </c>
    </row>
    <row r="137" spans="1:15" x14ac:dyDescent="0.2">
      <c r="A137">
        <v>200317</v>
      </c>
      <c r="B137" t="s">
        <v>187</v>
      </c>
      <c r="C137">
        <v>70931</v>
      </c>
      <c r="D137">
        <v>8</v>
      </c>
      <c r="E137" t="s">
        <v>70</v>
      </c>
      <c r="F137">
        <v>0</v>
      </c>
      <c r="G137" s="5">
        <v>43140.136630729168</v>
      </c>
      <c r="H137">
        <v>300000</v>
      </c>
      <c r="I137">
        <v>300000</v>
      </c>
      <c r="J137">
        <v>12</v>
      </c>
      <c r="K137">
        <v>2</v>
      </c>
      <c r="L137">
        <v>12</v>
      </c>
      <c r="M137">
        <v>15.96</v>
      </c>
      <c r="N137" t="s">
        <v>42</v>
      </c>
      <c r="O137">
        <v>7500</v>
      </c>
    </row>
    <row r="138" spans="1:15" x14ac:dyDescent="0.2">
      <c r="A138">
        <v>173354</v>
      </c>
      <c r="B138" t="s">
        <v>188</v>
      </c>
      <c r="C138">
        <v>61290</v>
      </c>
      <c r="D138">
        <v>8</v>
      </c>
      <c r="E138" t="s">
        <v>70</v>
      </c>
      <c r="F138">
        <v>0</v>
      </c>
      <c r="G138" s="5">
        <v>43117.233260567133</v>
      </c>
      <c r="H138">
        <v>275000</v>
      </c>
      <c r="I138">
        <v>320000</v>
      </c>
      <c r="J138">
        <v>1</v>
      </c>
      <c r="K138">
        <v>1</v>
      </c>
      <c r="L138">
        <v>16</v>
      </c>
      <c r="M138">
        <v>16</v>
      </c>
      <c r="N138" t="s">
        <v>55</v>
      </c>
      <c r="O138">
        <v>9600</v>
      </c>
    </row>
    <row r="139" spans="1:15" x14ac:dyDescent="0.2">
      <c r="A139">
        <v>163011</v>
      </c>
      <c r="B139" t="s">
        <v>189</v>
      </c>
      <c r="C139">
        <v>57935</v>
      </c>
      <c r="D139">
        <v>8</v>
      </c>
      <c r="E139" t="s">
        <v>70</v>
      </c>
      <c r="F139">
        <v>0</v>
      </c>
      <c r="G139" s="5">
        <v>43108.282165196761</v>
      </c>
      <c r="H139">
        <v>200000</v>
      </c>
      <c r="I139">
        <v>250000</v>
      </c>
      <c r="J139">
        <v>12</v>
      </c>
      <c r="K139">
        <v>9</v>
      </c>
      <c r="L139">
        <v>12</v>
      </c>
      <c r="M139">
        <v>21.11</v>
      </c>
      <c r="N139" t="s">
        <v>42</v>
      </c>
      <c r="O139">
        <v>12500</v>
      </c>
    </row>
    <row r="140" spans="1:15" x14ac:dyDescent="0.2">
      <c r="A140">
        <v>158837</v>
      </c>
      <c r="B140" t="s">
        <v>190</v>
      </c>
      <c r="C140">
        <v>56707</v>
      </c>
      <c r="D140">
        <v>8</v>
      </c>
      <c r="E140" t="s">
        <v>70</v>
      </c>
      <c r="F140">
        <v>0</v>
      </c>
      <c r="G140" s="5">
        <v>43104.05106283565</v>
      </c>
      <c r="H140">
        <v>100000</v>
      </c>
      <c r="I140">
        <v>80000</v>
      </c>
      <c r="J140">
        <v>12</v>
      </c>
      <c r="K140">
        <v>12</v>
      </c>
      <c r="L140">
        <v>13</v>
      </c>
      <c r="M140">
        <v>23.19</v>
      </c>
      <c r="N140" t="s">
        <v>47</v>
      </c>
      <c r="O140">
        <v>2800</v>
      </c>
    </row>
    <row r="141" spans="1:15" x14ac:dyDescent="0.2">
      <c r="A141">
        <v>143463</v>
      </c>
      <c r="B141" t="s">
        <v>191</v>
      </c>
      <c r="C141">
        <v>120097</v>
      </c>
      <c r="D141">
        <v>8</v>
      </c>
      <c r="E141" t="s">
        <v>70</v>
      </c>
      <c r="F141">
        <v>0</v>
      </c>
      <c r="G141" s="5">
        <v>43299.363888287036</v>
      </c>
      <c r="H141">
        <v>100000</v>
      </c>
      <c r="I141">
        <v>100000</v>
      </c>
      <c r="J141">
        <v>12</v>
      </c>
      <c r="K141">
        <v>1</v>
      </c>
      <c r="L141">
        <v>15</v>
      </c>
      <c r="M141">
        <v>15</v>
      </c>
      <c r="N141" t="s">
        <v>59</v>
      </c>
      <c r="O141">
        <v>4500</v>
      </c>
    </row>
    <row r="142" spans="1:15" x14ac:dyDescent="0.2">
      <c r="A142">
        <v>135067</v>
      </c>
      <c r="B142" t="s">
        <v>192</v>
      </c>
      <c r="C142">
        <v>51234</v>
      </c>
      <c r="D142">
        <v>8</v>
      </c>
      <c r="E142" t="s">
        <v>70</v>
      </c>
      <c r="F142">
        <v>0</v>
      </c>
      <c r="G142" s="5">
        <v>43082.359308888888</v>
      </c>
      <c r="H142">
        <v>5000</v>
      </c>
      <c r="I142">
        <v>5000</v>
      </c>
      <c r="J142">
        <v>2</v>
      </c>
      <c r="K142">
        <v>2</v>
      </c>
      <c r="L142">
        <v>12</v>
      </c>
      <c r="M142">
        <v>12</v>
      </c>
      <c r="N142" t="s">
        <v>42</v>
      </c>
      <c r="O142">
        <v>150</v>
      </c>
    </row>
    <row r="143" spans="1:15" x14ac:dyDescent="0.2">
      <c r="A143">
        <v>134713</v>
      </c>
      <c r="B143" t="s">
        <v>193</v>
      </c>
      <c r="C143">
        <v>52994</v>
      </c>
      <c r="D143">
        <v>8</v>
      </c>
      <c r="E143" t="s">
        <v>70</v>
      </c>
      <c r="F143">
        <v>0</v>
      </c>
      <c r="G143" s="5">
        <v>43089.088767615744</v>
      </c>
      <c r="H143">
        <v>5000</v>
      </c>
      <c r="I143">
        <v>5000</v>
      </c>
      <c r="J143">
        <v>2</v>
      </c>
      <c r="K143">
        <v>2</v>
      </c>
      <c r="L143">
        <v>12</v>
      </c>
      <c r="M143">
        <v>0</v>
      </c>
      <c r="N143" t="s">
        <v>42</v>
      </c>
      <c r="O143">
        <v>150</v>
      </c>
    </row>
    <row r="144" spans="1:15" x14ac:dyDescent="0.2">
      <c r="A144">
        <v>131818</v>
      </c>
      <c r="B144" t="s">
        <v>194</v>
      </c>
      <c r="C144">
        <v>225866</v>
      </c>
      <c r="D144">
        <v>8</v>
      </c>
      <c r="E144" t="s">
        <v>70</v>
      </c>
      <c r="F144">
        <v>0</v>
      </c>
      <c r="G144" s="5">
        <v>43437.086772858798</v>
      </c>
      <c r="H144">
        <v>200000</v>
      </c>
      <c r="I144">
        <v>200000</v>
      </c>
      <c r="J144">
        <v>4</v>
      </c>
      <c r="K144">
        <v>4</v>
      </c>
      <c r="L144">
        <v>15</v>
      </c>
      <c r="M144">
        <v>23.77</v>
      </c>
      <c r="N144" t="s">
        <v>59</v>
      </c>
      <c r="O144">
        <v>6000</v>
      </c>
    </row>
    <row r="145" spans="1:15" x14ac:dyDescent="0.2">
      <c r="A145">
        <v>131818</v>
      </c>
      <c r="B145" t="s">
        <v>195</v>
      </c>
      <c r="C145">
        <v>48110</v>
      </c>
      <c r="D145">
        <v>8</v>
      </c>
      <c r="E145" t="s">
        <v>70</v>
      </c>
      <c r="F145">
        <v>0</v>
      </c>
      <c r="G145" s="5">
        <v>43070.373924421299</v>
      </c>
      <c r="H145">
        <v>700000</v>
      </c>
      <c r="I145">
        <v>300000</v>
      </c>
      <c r="J145">
        <v>3</v>
      </c>
      <c r="K145">
        <v>3</v>
      </c>
      <c r="L145">
        <v>15</v>
      </c>
      <c r="M145">
        <v>18.21</v>
      </c>
      <c r="N145" t="s">
        <v>59</v>
      </c>
      <c r="O145">
        <v>9000</v>
      </c>
    </row>
    <row r="146" spans="1:15" x14ac:dyDescent="0.2">
      <c r="A146">
        <v>129033</v>
      </c>
      <c r="B146" t="s">
        <v>196</v>
      </c>
      <c r="C146">
        <v>120553</v>
      </c>
      <c r="D146">
        <v>8</v>
      </c>
      <c r="E146" t="s">
        <v>70</v>
      </c>
      <c r="F146">
        <v>0</v>
      </c>
      <c r="G146" s="5">
        <v>43301.072237199071</v>
      </c>
      <c r="H146">
        <v>120000</v>
      </c>
      <c r="I146">
        <v>100000</v>
      </c>
      <c r="J146">
        <v>12</v>
      </c>
      <c r="K146">
        <v>6</v>
      </c>
      <c r="L146">
        <v>18</v>
      </c>
      <c r="M146">
        <v>30.23</v>
      </c>
      <c r="N146" t="s">
        <v>40</v>
      </c>
      <c r="O146">
        <v>5000</v>
      </c>
    </row>
    <row r="147" spans="1:15" x14ac:dyDescent="0.2">
      <c r="A147">
        <v>124252</v>
      </c>
      <c r="B147" t="s">
        <v>197</v>
      </c>
      <c r="C147">
        <v>45727</v>
      </c>
      <c r="D147">
        <v>8</v>
      </c>
      <c r="E147" t="s">
        <v>70</v>
      </c>
      <c r="F147">
        <v>0</v>
      </c>
      <c r="G147" s="5">
        <v>43060.558424351853</v>
      </c>
      <c r="H147">
        <v>5000</v>
      </c>
      <c r="I147">
        <v>5000</v>
      </c>
      <c r="J147">
        <v>6</v>
      </c>
      <c r="K147">
        <v>2</v>
      </c>
      <c r="L147">
        <v>12</v>
      </c>
      <c r="N147" t="s">
        <v>42</v>
      </c>
      <c r="O147">
        <v>150</v>
      </c>
    </row>
    <row r="148" spans="1:15" x14ac:dyDescent="0.2">
      <c r="A148">
        <v>119796</v>
      </c>
      <c r="B148" t="s">
        <v>198</v>
      </c>
      <c r="C148">
        <v>1098921</v>
      </c>
      <c r="D148">
        <v>8</v>
      </c>
      <c r="E148" t="s">
        <v>39</v>
      </c>
      <c r="F148">
        <v>0</v>
      </c>
      <c r="G148" s="5">
        <v>43655.336624108793</v>
      </c>
      <c r="H148">
        <v>1300000</v>
      </c>
      <c r="I148">
        <v>1000000</v>
      </c>
      <c r="J148">
        <v>12</v>
      </c>
      <c r="K148">
        <v>12</v>
      </c>
      <c r="L148">
        <v>9.5</v>
      </c>
      <c r="M148">
        <v>17.100000000000001</v>
      </c>
      <c r="N148" t="s">
        <v>53</v>
      </c>
      <c r="O148">
        <v>50000</v>
      </c>
    </row>
    <row r="149" spans="1:15" x14ac:dyDescent="0.2">
      <c r="A149">
        <v>105297</v>
      </c>
      <c r="B149" t="s">
        <v>199</v>
      </c>
      <c r="C149">
        <v>40394</v>
      </c>
      <c r="D149">
        <v>8</v>
      </c>
      <c r="E149" t="s">
        <v>70</v>
      </c>
      <c r="F149">
        <v>0</v>
      </c>
      <c r="G149" s="5">
        <v>43033.418564687498</v>
      </c>
      <c r="H149">
        <v>1000000</v>
      </c>
      <c r="I149">
        <v>500000</v>
      </c>
      <c r="J149">
        <v>12</v>
      </c>
      <c r="K149">
        <v>12</v>
      </c>
      <c r="L149">
        <v>12</v>
      </c>
      <c r="M149">
        <v>21.46</v>
      </c>
      <c r="N149" t="s">
        <v>42</v>
      </c>
      <c r="O149">
        <v>15000</v>
      </c>
    </row>
    <row r="150" spans="1:15" x14ac:dyDescent="0.2">
      <c r="A150">
        <v>104484</v>
      </c>
      <c r="B150" t="s">
        <v>200</v>
      </c>
      <c r="C150">
        <v>40216</v>
      </c>
      <c r="D150">
        <v>8</v>
      </c>
      <c r="E150" t="s">
        <v>70</v>
      </c>
      <c r="F150">
        <v>0</v>
      </c>
      <c r="G150" s="5">
        <v>43032.592332314816</v>
      </c>
      <c r="H150">
        <v>5000</v>
      </c>
      <c r="I150">
        <v>5000</v>
      </c>
      <c r="J150">
        <v>6</v>
      </c>
      <c r="K150">
        <v>2</v>
      </c>
      <c r="L150">
        <v>12</v>
      </c>
      <c r="M150">
        <v>0</v>
      </c>
      <c r="N150" t="s">
        <v>42</v>
      </c>
      <c r="O150">
        <v>150</v>
      </c>
    </row>
    <row r="151" spans="1:15" x14ac:dyDescent="0.2">
      <c r="A151">
        <v>103612</v>
      </c>
      <c r="B151" t="s">
        <v>201</v>
      </c>
      <c r="C151">
        <v>84386</v>
      </c>
      <c r="D151">
        <v>8</v>
      </c>
      <c r="E151" t="s">
        <v>70</v>
      </c>
      <c r="F151">
        <v>0</v>
      </c>
      <c r="G151" s="5">
        <v>43187.259915706018</v>
      </c>
      <c r="H151">
        <v>200000</v>
      </c>
      <c r="I151">
        <v>150000</v>
      </c>
      <c r="J151">
        <v>12</v>
      </c>
      <c r="K151">
        <v>6</v>
      </c>
      <c r="L151">
        <v>14</v>
      </c>
      <c r="M151">
        <v>23.62</v>
      </c>
      <c r="N151" t="s">
        <v>50</v>
      </c>
      <c r="O151">
        <v>6000</v>
      </c>
    </row>
    <row r="152" spans="1:15" x14ac:dyDescent="0.2">
      <c r="A152">
        <v>103612</v>
      </c>
      <c r="B152" t="s">
        <v>202</v>
      </c>
      <c r="C152">
        <v>51113</v>
      </c>
      <c r="D152">
        <v>8</v>
      </c>
      <c r="E152" t="s">
        <v>70</v>
      </c>
      <c r="F152">
        <v>0</v>
      </c>
      <c r="G152" s="5">
        <v>43082.133072291668</v>
      </c>
      <c r="H152">
        <v>100000</v>
      </c>
      <c r="I152">
        <v>100000</v>
      </c>
      <c r="J152">
        <v>4</v>
      </c>
      <c r="K152">
        <v>4</v>
      </c>
      <c r="L152">
        <v>14</v>
      </c>
      <c r="M152">
        <v>22.2</v>
      </c>
      <c r="N152" t="s">
        <v>50</v>
      </c>
      <c r="O152">
        <v>4000</v>
      </c>
    </row>
    <row r="153" spans="1:15" x14ac:dyDescent="0.2">
      <c r="A153">
        <v>97991</v>
      </c>
      <c r="B153" t="s">
        <v>203</v>
      </c>
      <c r="C153">
        <v>38518</v>
      </c>
      <c r="D153">
        <v>8</v>
      </c>
      <c r="E153" t="s">
        <v>84</v>
      </c>
      <c r="F153">
        <v>1</v>
      </c>
      <c r="G153" s="5">
        <v>43021.331234791665</v>
      </c>
      <c r="H153">
        <v>1000000</v>
      </c>
      <c r="I153">
        <v>500000</v>
      </c>
      <c r="J153">
        <v>12</v>
      </c>
      <c r="K153">
        <v>12</v>
      </c>
      <c r="L153">
        <v>13</v>
      </c>
      <c r="M153">
        <v>23.19</v>
      </c>
      <c r="N153" t="s">
        <v>47</v>
      </c>
      <c r="O153">
        <v>15000</v>
      </c>
    </row>
    <row r="154" spans="1:15" x14ac:dyDescent="0.2">
      <c r="A154">
        <v>96828</v>
      </c>
      <c r="B154" t="s">
        <v>204</v>
      </c>
      <c r="C154">
        <v>38200</v>
      </c>
      <c r="D154">
        <v>8</v>
      </c>
      <c r="E154" t="s">
        <v>70</v>
      </c>
      <c r="F154">
        <v>0</v>
      </c>
      <c r="G154" s="5">
        <v>43019.331025324071</v>
      </c>
      <c r="H154">
        <v>500000</v>
      </c>
      <c r="I154">
        <v>500000</v>
      </c>
      <c r="J154">
        <v>12</v>
      </c>
      <c r="K154">
        <v>12</v>
      </c>
      <c r="L154">
        <v>12</v>
      </c>
      <c r="M154">
        <v>21.46</v>
      </c>
      <c r="N154" t="s">
        <v>42</v>
      </c>
      <c r="O154">
        <v>25000</v>
      </c>
    </row>
    <row r="155" spans="1:15" x14ac:dyDescent="0.2">
      <c r="A155">
        <v>90945</v>
      </c>
      <c r="B155" t="s">
        <v>205</v>
      </c>
      <c r="C155">
        <v>36657</v>
      </c>
      <c r="D155">
        <v>8</v>
      </c>
      <c r="E155" t="s">
        <v>70</v>
      </c>
      <c r="F155">
        <v>0</v>
      </c>
      <c r="G155" s="5">
        <v>43007.273087789355</v>
      </c>
      <c r="H155">
        <v>1000000</v>
      </c>
      <c r="I155">
        <v>60000</v>
      </c>
      <c r="J155">
        <v>12</v>
      </c>
      <c r="K155">
        <v>6</v>
      </c>
      <c r="L155">
        <v>16</v>
      </c>
      <c r="M155">
        <v>26.93</v>
      </c>
      <c r="N155" t="s">
        <v>55</v>
      </c>
      <c r="O155">
        <v>3000</v>
      </c>
    </row>
    <row r="156" spans="1:15" x14ac:dyDescent="0.2">
      <c r="A156">
        <v>90770</v>
      </c>
      <c r="B156" t="s">
        <v>206</v>
      </c>
      <c r="C156">
        <v>1579022</v>
      </c>
      <c r="D156">
        <v>8</v>
      </c>
      <c r="E156" t="s">
        <v>39</v>
      </c>
      <c r="F156">
        <v>0</v>
      </c>
      <c r="G156" s="5">
        <v>43774.583577430552</v>
      </c>
      <c r="H156">
        <v>200000</v>
      </c>
      <c r="I156">
        <v>100000</v>
      </c>
      <c r="J156">
        <v>12</v>
      </c>
      <c r="K156">
        <v>6</v>
      </c>
      <c r="L156">
        <v>16</v>
      </c>
      <c r="M156">
        <v>30.52</v>
      </c>
      <c r="N156" t="s">
        <v>55</v>
      </c>
      <c r="O156">
        <v>3000</v>
      </c>
    </row>
    <row r="157" spans="1:15" x14ac:dyDescent="0.2">
      <c r="A157">
        <v>90770</v>
      </c>
      <c r="B157" t="s">
        <v>207</v>
      </c>
      <c r="C157">
        <v>300883</v>
      </c>
      <c r="D157">
        <v>8</v>
      </c>
      <c r="E157" t="s">
        <v>70</v>
      </c>
      <c r="F157">
        <v>0</v>
      </c>
      <c r="G157" s="5">
        <v>43467.335707881946</v>
      </c>
      <c r="H157">
        <v>250000</v>
      </c>
      <c r="I157">
        <v>200000</v>
      </c>
      <c r="J157">
        <v>12</v>
      </c>
      <c r="K157">
        <v>9</v>
      </c>
      <c r="L157">
        <v>16</v>
      </c>
      <c r="M157">
        <v>27.94</v>
      </c>
      <c r="N157" t="s">
        <v>55</v>
      </c>
      <c r="O157">
        <v>8000</v>
      </c>
    </row>
    <row r="158" spans="1:15" x14ac:dyDescent="0.2">
      <c r="A158">
        <v>90770</v>
      </c>
      <c r="B158" t="s">
        <v>208</v>
      </c>
      <c r="C158">
        <v>36615</v>
      </c>
      <c r="D158">
        <v>8</v>
      </c>
      <c r="E158" t="s">
        <v>70</v>
      </c>
      <c r="F158">
        <v>0</v>
      </c>
      <c r="G158" s="5">
        <v>43007.113899895834</v>
      </c>
      <c r="H158">
        <v>200000</v>
      </c>
      <c r="I158">
        <v>100000</v>
      </c>
      <c r="J158">
        <v>12</v>
      </c>
      <c r="K158">
        <v>9</v>
      </c>
      <c r="L158">
        <v>16</v>
      </c>
      <c r="M158">
        <v>27.94</v>
      </c>
      <c r="N158" t="s">
        <v>55</v>
      </c>
      <c r="O158">
        <v>3000</v>
      </c>
    </row>
    <row r="159" spans="1:15" x14ac:dyDescent="0.2">
      <c r="A159">
        <v>85378</v>
      </c>
      <c r="B159" t="s">
        <v>209</v>
      </c>
      <c r="C159">
        <v>685213</v>
      </c>
      <c r="D159">
        <v>8</v>
      </c>
      <c r="E159" t="s">
        <v>39</v>
      </c>
      <c r="F159">
        <v>0</v>
      </c>
      <c r="G159" s="5">
        <v>43564.447034236109</v>
      </c>
      <c r="H159">
        <v>200000</v>
      </c>
      <c r="I159">
        <v>200000</v>
      </c>
      <c r="J159">
        <v>12</v>
      </c>
      <c r="K159">
        <v>12</v>
      </c>
      <c r="L159">
        <v>12</v>
      </c>
      <c r="M159">
        <v>21.46</v>
      </c>
      <c r="N159" t="s">
        <v>42</v>
      </c>
      <c r="O159">
        <v>8000</v>
      </c>
    </row>
    <row r="160" spans="1:15" x14ac:dyDescent="0.2">
      <c r="A160">
        <v>85378</v>
      </c>
      <c r="B160" t="s">
        <v>210</v>
      </c>
      <c r="C160">
        <v>118113</v>
      </c>
      <c r="D160">
        <v>8</v>
      </c>
      <c r="E160" t="s">
        <v>70</v>
      </c>
      <c r="F160">
        <v>0</v>
      </c>
      <c r="G160" s="5">
        <v>43292.258219374999</v>
      </c>
      <c r="H160">
        <v>150000</v>
      </c>
      <c r="I160">
        <v>150000</v>
      </c>
      <c r="J160">
        <v>9</v>
      </c>
      <c r="K160">
        <v>9</v>
      </c>
      <c r="L160">
        <v>12</v>
      </c>
      <c r="M160">
        <v>21.11</v>
      </c>
      <c r="N160" t="s">
        <v>42</v>
      </c>
      <c r="O160">
        <v>6000</v>
      </c>
    </row>
    <row r="161" spans="1:15" x14ac:dyDescent="0.2">
      <c r="A161">
        <v>85378</v>
      </c>
      <c r="B161" t="s">
        <v>211</v>
      </c>
      <c r="C161">
        <v>35379</v>
      </c>
      <c r="D161">
        <v>8</v>
      </c>
      <c r="E161" t="s">
        <v>70</v>
      </c>
      <c r="F161">
        <v>0</v>
      </c>
      <c r="G161" s="5">
        <v>42996.28264957176</v>
      </c>
      <c r="H161">
        <v>200000</v>
      </c>
      <c r="I161">
        <v>150000</v>
      </c>
      <c r="J161">
        <v>9</v>
      </c>
      <c r="K161">
        <v>9</v>
      </c>
      <c r="L161">
        <v>12</v>
      </c>
      <c r="M161">
        <v>21.11</v>
      </c>
      <c r="N161" t="s">
        <v>42</v>
      </c>
      <c r="O161">
        <v>6000</v>
      </c>
    </row>
    <row r="162" spans="1:15" x14ac:dyDescent="0.2">
      <c r="A162">
        <v>78819</v>
      </c>
      <c r="B162" t="s">
        <v>212</v>
      </c>
      <c r="C162">
        <v>129050</v>
      </c>
      <c r="D162">
        <v>8</v>
      </c>
      <c r="E162" t="s">
        <v>84</v>
      </c>
      <c r="F162">
        <v>1</v>
      </c>
      <c r="G162" s="5">
        <v>43327.55827922454</v>
      </c>
      <c r="H162">
        <v>1500000</v>
      </c>
      <c r="I162">
        <v>1500000</v>
      </c>
      <c r="J162">
        <v>12</v>
      </c>
      <c r="K162">
        <v>12</v>
      </c>
      <c r="L162">
        <v>10</v>
      </c>
      <c r="M162">
        <v>17.97</v>
      </c>
      <c r="N162" t="s">
        <v>44</v>
      </c>
      <c r="O162">
        <v>60000</v>
      </c>
    </row>
    <row r="163" spans="1:15" x14ac:dyDescent="0.2">
      <c r="A163">
        <v>78819</v>
      </c>
      <c r="B163" t="s">
        <v>213</v>
      </c>
      <c r="C163">
        <v>32956</v>
      </c>
      <c r="D163">
        <v>8</v>
      </c>
      <c r="E163" t="s">
        <v>70</v>
      </c>
      <c r="F163">
        <v>0</v>
      </c>
      <c r="G163" s="5">
        <v>42971.085832488425</v>
      </c>
      <c r="H163">
        <v>1500000</v>
      </c>
      <c r="I163">
        <v>1500000</v>
      </c>
      <c r="J163">
        <v>12</v>
      </c>
      <c r="K163">
        <v>12</v>
      </c>
      <c r="L163">
        <v>11</v>
      </c>
      <c r="M163">
        <v>19.72</v>
      </c>
      <c r="N163" t="s">
        <v>61</v>
      </c>
      <c r="O163">
        <v>75000</v>
      </c>
    </row>
    <row r="164" spans="1:15" x14ac:dyDescent="0.2">
      <c r="A164">
        <v>78814</v>
      </c>
      <c r="B164" t="s">
        <v>214</v>
      </c>
      <c r="C164">
        <v>31298</v>
      </c>
      <c r="D164">
        <v>8</v>
      </c>
      <c r="E164" t="s">
        <v>70</v>
      </c>
      <c r="F164">
        <v>0</v>
      </c>
      <c r="G164" s="5">
        <v>42957.307283819442</v>
      </c>
      <c r="H164">
        <v>2000000</v>
      </c>
      <c r="I164">
        <v>500000</v>
      </c>
      <c r="J164">
        <v>12</v>
      </c>
      <c r="K164">
        <v>12</v>
      </c>
      <c r="L164">
        <v>11</v>
      </c>
      <c r="M164">
        <v>19.72</v>
      </c>
      <c r="N164" t="s">
        <v>61</v>
      </c>
      <c r="O164">
        <v>25000</v>
      </c>
    </row>
    <row r="165" spans="1:15" x14ac:dyDescent="0.2">
      <c r="A165">
        <v>73678</v>
      </c>
      <c r="B165" t="s">
        <v>215</v>
      </c>
      <c r="C165">
        <v>33134</v>
      </c>
      <c r="D165">
        <v>8</v>
      </c>
      <c r="E165" t="s">
        <v>70</v>
      </c>
      <c r="F165">
        <v>0</v>
      </c>
      <c r="G165" s="5">
        <v>42972.330833483793</v>
      </c>
      <c r="H165">
        <v>500000</v>
      </c>
      <c r="I165">
        <v>500000</v>
      </c>
      <c r="J165">
        <v>12</v>
      </c>
      <c r="K165">
        <v>4</v>
      </c>
      <c r="L165">
        <v>15</v>
      </c>
      <c r="M165">
        <v>21.79</v>
      </c>
      <c r="N165" t="s">
        <v>59</v>
      </c>
      <c r="O165">
        <v>30000</v>
      </c>
    </row>
    <row r="166" spans="1:15" x14ac:dyDescent="0.2">
      <c r="A166">
        <v>73339</v>
      </c>
      <c r="B166" t="s">
        <v>216</v>
      </c>
      <c r="C166">
        <v>33021</v>
      </c>
      <c r="D166">
        <v>8</v>
      </c>
      <c r="E166" t="s">
        <v>70</v>
      </c>
      <c r="F166">
        <v>0</v>
      </c>
      <c r="G166" s="5">
        <v>42971.423023483796</v>
      </c>
      <c r="H166">
        <v>200000</v>
      </c>
      <c r="I166">
        <v>100000</v>
      </c>
      <c r="J166">
        <v>12</v>
      </c>
      <c r="K166">
        <v>9</v>
      </c>
      <c r="L166">
        <v>14</v>
      </c>
      <c r="M166">
        <v>24.54</v>
      </c>
      <c r="N166" t="s">
        <v>50</v>
      </c>
      <c r="O166">
        <v>3000</v>
      </c>
    </row>
    <row r="167" spans="1:15" x14ac:dyDescent="0.2">
      <c r="A167">
        <v>72340</v>
      </c>
      <c r="B167" t="s">
        <v>217</v>
      </c>
      <c r="C167">
        <v>59389</v>
      </c>
      <c r="D167">
        <v>8</v>
      </c>
      <c r="E167" t="s">
        <v>70</v>
      </c>
      <c r="F167">
        <v>0</v>
      </c>
      <c r="G167" s="5">
        <v>43112.31522866898</v>
      </c>
      <c r="H167">
        <v>300000</v>
      </c>
      <c r="I167">
        <v>100000</v>
      </c>
      <c r="J167">
        <v>12</v>
      </c>
      <c r="K167">
        <v>4</v>
      </c>
      <c r="L167">
        <v>16</v>
      </c>
      <c r="M167">
        <v>25.34</v>
      </c>
      <c r="N167" t="s">
        <v>55</v>
      </c>
      <c r="O167">
        <v>5000</v>
      </c>
    </row>
    <row r="168" spans="1:15" x14ac:dyDescent="0.2">
      <c r="A168">
        <v>72340</v>
      </c>
      <c r="B168" t="s">
        <v>218</v>
      </c>
      <c r="C168">
        <v>32714</v>
      </c>
      <c r="D168">
        <v>8</v>
      </c>
      <c r="E168" t="s">
        <v>70</v>
      </c>
      <c r="F168">
        <v>0</v>
      </c>
      <c r="G168" s="5">
        <v>42969.226109166666</v>
      </c>
      <c r="H168">
        <v>200000</v>
      </c>
      <c r="I168">
        <v>100000</v>
      </c>
      <c r="J168">
        <v>12</v>
      </c>
      <c r="K168">
        <v>4</v>
      </c>
      <c r="L168">
        <v>16</v>
      </c>
      <c r="M168">
        <v>25.34</v>
      </c>
      <c r="N168" t="s">
        <v>55</v>
      </c>
      <c r="O168">
        <v>5000</v>
      </c>
    </row>
    <row r="169" spans="1:15" x14ac:dyDescent="0.2">
      <c r="A169">
        <v>70838</v>
      </c>
      <c r="B169" t="s">
        <v>219</v>
      </c>
      <c r="C169">
        <v>32227</v>
      </c>
      <c r="D169">
        <v>8</v>
      </c>
      <c r="E169" t="s">
        <v>70</v>
      </c>
      <c r="F169">
        <v>0</v>
      </c>
      <c r="G169" s="5">
        <v>42965.1687809375</v>
      </c>
      <c r="H169">
        <v>700000</v>
      </c>
      <c r="I169">
        <v>120000</v>
      </c>
      <c r="J169">
        <v>12</v>
      </c>
      <c r="K169">
        <v>12</v>
      </c>
      <c r="L169">
        <v>12</v>
      </c>
      <c r="M169">
        <v>21.46</v>
      </c>
      <c r="N169" t="s">
        <v>42</v>
      </c>
      <c r="O169">
        <v>6000</v>
      </c>
    </row>
    <row r="170" spans="1:15" x14ac:dyDescent="0.2">
      <c r="A170">
        <v>67899</v>
      </c>
      <c r="B170" t="s">
        <v>220</v>
      </c>
      <c r="C170">
        <v>31313</v>
      </c>
      <c r="D170">
        <v>8</v>
      </c>
      <c r="E170" t="s">
        <v>70</v>
      </c>
      <c r="F170">
        <v>0</v>
      </c>
      <c r="G170" s="5">
        <v>42957.358650277776</v>
      </c>
      <c r="H170">
        <v>300000</v>
      </c>
      <c r="I170">
        <v>100000</v>
      </c>
      <c r="J170">
        <v>12</v>
      </c>
      <c r="K170">
        <v>3</v>
      </c>
      <c r="L170">
        <v>16</v>
      </c>
      <c r="M170">
        <v>23.84</v>
      </c>
      <c r="N170" t="s">
        <v>55</v>
      </c>
      <c r="O170">
        <v>2500</v>
      </c>
    </row>
    <row r="171" spans="1:15" x14ac:dyDescent="0.2">
      <c r="A171">
        <v>61182</v>
      </c>
      <c r="B171" t="s">
        <v>221</v>
      </c>
      <c r="C171">
        <v>29597</v>
      </c>
      <c r="D171">
        <v>8</v>
      </c>
      <c r="E171" t="s">
        <v>70</v>
      </c>
      <c r="F171">
        <v>0</v>
      </c>
      <c r="G171" s="5">
        <v>42944.111099641203</v>
      </c>
      <c r="H171">
        <v>200000</v>
      </c>
      <c r="I171">
        <v>100000</v>
      </c>
      <c r="J171">
        <v>12</v>
      </c>
      <c r="K171">
        <v>6</v>
      </c>
      <c r="L171">
        <v>11</v>
      </c>
      <c r="M171">
        <v>18.62</v>
      </c>
      <c r="N171" t="s">
        <v>61</v>
      </c>
      <c r="O171">
        <v>6000</v>
      </c>
    </row>
    <row r="172" spans="1:15" x14ac:dyDescent="0.2">
      <c r="A172">
        <v>61170</v>
      </c>
      <c r="B172" t="s">
        <v>222</v>
      </c>
      <c r="C172">
        <v>343253</v>
      </c>
      <c r="D172">
        <v>8</v>
      </c>
      <c r="E172" t="s">
        <v>84</v>
      </c>
      <c r="F172">
        <v>1</v>
      </c>
      <c r="G172" s="5">
        <v>43480.401201643515</v>
      </c>
      <c r="H172">
        <v>1000000</v>
      </c>
      <c r="I172">
        <v>500000</v>
      </c>
      <c r="J172">
        <v>12</v>
      </c>
      <c r="K172">
        <v>3</v>
      </c>
      <c r="L172">
        <v>9</v>
      </c>
      <c r="M172">
        <v>9.3800000000000008</v>
      </c>
      <c r="N172" t="s">
        <v>53</v>
      </c>
      <c r="O172">
        <v>6250</v>
      </c>
    </row>
    <row r="173" spans="1:15" x14ac:dyDescent="0.2">
      <c r="A173">
        <v>61170</v>
      </c>
      <c r="B173" t="s">
        <v>223</v>
      </c>
      <c r="C173">
        <v>250370</v>
      </c>
      <c r="D173">
        <v>8</v>
      </c>
      <c r="E173" t="s">
        <v>84</v>
      </c>
      <c r="F173">
        <v>1</v>
      </c>
      <c r="G173" s="5">
        <v>43445.379337222221</v>
      </c>
      <c r="H173">
        <v>500000</v>
      </c>
      <c r="I173">
        <v>500000</v>
      </c>
      <c r="J173">
        <v>12</v>
      </c>
      <c r="K173">
        <v>3</v>
      </c>
      <c r="L173">
        <v>9</v>
      </c>
      <c r="M173">
        <v>9.3800000000000008</v>
      </c>
      <c r="N173" t="s">
        <v>53</v>
      </c>
      <c r="O173">
        <v>6250</v>
      </c>
    </row>
    <row r="174" spans="1:15" x14ac:dyDescent="0.2">
      <c r="A174">
        <v>61170</v>
      </c>
      <c r="B174" t="s">
        <v>224</v>
      </c>
      <c r="C174">
        <v>172378</v>
      </c>
      <c r="D174">
        <v>8</v>
      </c>
      <c r="E174" t="s">
        <v>70</v>
      </c>
      <c r="F174">
        <v>0</v>
      </c>
      <c r="G174" s="5">
        <v>43391.082833310182</v>
      </c>
      <c r="H174">
        <v>1000000</v>
      </c>
      <c r="I174">
        <v>500000</v>
      </c>
      <c r="J174">
        <v>12</v>
      </c>
      <c r="K174">
        <v>3</v>
      </c>
      <c r="L174">
        <v>9</v>
      </c>
      <c r="M174">
        <v>9.3800000000000008</v>
      </c>
      <c r="N174" t="s">
        <v>53</v>
      </c>
      <c r="O174">
        <v>6250</v>
      </c>
    </row>
    <row r="175" spans="1:15" x14ac:dyDescent="0.2">
      <c r="A175">
        <v>61170</v>
      </c>
      <c r="B175" t="s">
        <v>225</v>
      </c>
      <c r="C175">
        <v>144032</v>
      </c>
      <c r="D175">
        <v>8</v>
      </c>
      <c r="E175" t="s">
        <v>70</v>
      </c>
      <c r="F175">
        <v>0</v>
      </c>
      <c r="G175" s="5">
        <v>43357.146821030095</v>
      </c>
      <c r="H175">
        <v>1000000</v>
      </c>
      <c r="I175">
        <v>500000</v>
      </c>
      <c r="J175">
        <v>12</v>
      </c>
      <c r="K175">
        <v>3</v>
      </c>
      <c r="L175">
        <v>9</v>
      </c>
      <c r="M175">
        <v>9.3800000000000008</v>
      </c>
      <c r="N175" t="s">
        <v>53</v>
      </c>
      <c r="O175">
        <v>6250</v>
      </c>
    </row>
    <row r="176" spans="1:15" x14ac:dyDescent="0.2">
      <c r="A176">
        <v>61170</v>
      </c>
      <c r="B176" t="s">
        <v>226</v>
      </c>
      <c r="C176">
        <v>118337</v>
      </c>
      <c r="D176">
        <v>8</v>
      </c>
      <c r="E176" t="s">
        <v>70</v>
      </c>
      <c r="F176">
        <v>0</v>
      </c>
      <c r="G176" s="5">
        <v>43293.077715046296</v>
      </c>
      <c r="H176">
        <v>1000000</v>
      </c>
      <c r="I176">
        <v>500000</v>
      </c>
      <c r="J176">
        <v>12</v>
      </c>
      <c r="K176">
        <v>3</v>
      </c>
      <c r="L176">
        <v>9</v>
      </c>
      <c r="M176">
        <v>9.3800000000000008</v>
      </c>
      <c r="N176" t="s">
        <v>53</v>
      </c>
      <c r="O176">
        <v>6250</v>
      </c>
    </row>
    <row r="177" spans="1:15" x14ac:dyDescent="0.2">
      <c r="A177">
        <v>61170</v>
      </c>
      <c r="B177" t="s">
        <v>227</v>
      </c>
      <c r="C177">
        <v>113192</v>
      </c>
      <c r="D177">
        <v>8</v>
      </c>
      <c r="E177" t="s">
        <v>70</v>
      </c>
      <c r="F177">
        <v>0</v>
      </c>
      <c r="G177" s="5">
        <v>43272.268537858799</v>
      </c>
      <c r="H177">
        <v>1000000</v>
      </c>
      <c r="I177">
        <v>500000</v>
      </c>
      <c r="J177">
        <v>12</v>
      </c>
      <c r="K177">
        <v>3</v>
      </c>
      <c r="L177">
        <v>9</v>
      </c>
      <c r="M177">
        <v>9.3800000000000008</v>
      </c>
      <c r="N177" t="s">
        <v>53</v>
      </c>
      <c r="O177">
        <v>6250</v>
      </c>
    </row>
    <row r="178" spans="1:15" x14ac:dyDescent="0.2">
      <c r="A178">
        <v>61170</v>
      </c>
      <c r="B178" t="s">
        <v>228</v>
      </c>
      <c r="C178">
        <v>88320</v>
      </c>
      <c r="D178">
        <v>8</v>
      </c>
      <c r="E178" t="s">
        <v>70</v>
      </c>
      <c r="F178">
        <v>0</v>
      </c>
      <c r="G178" s="5">
        <v>43199.33671427083</v>
      </c>
      <c r="H178">
        <v>500000</v>
      </c>
      <c r="I178">
        <v>500000</v>
      </c>
      <c r="J178">
        <v>12</v>
      </c>
      <c r="K178">
        <v>3</v>
      </c>
      <c r="L178">
        <v>9</v>
      </c>
      <c r="M178">
        <v>9.3800000000000008</v>
      </c>
      <c r="N178" t="s">
        <v>53</v>
      </c>
      <c r="O178">
        <v>6250</v>
      </c>
    </row>
    <row r="179" spans="1:15" x14ac:dyDescent="0.2">
      <c r="A179">
        <v>61170</v>
      </c>
      <c r="B179" t="s">
        <v>229</v>
      </c>
      <c r="C179">
        <v>81792</v>
      </c>
      <c r="D179">
        <v>8</v>
      </c>
      <c r="E179" t="s">
        <v>70</v>
      </c>
      <c r="F179">
        <v>0</v>
      </c>
      <c r="G179" s="5">
        <v>43180.109544884261</v>
      </c>
      <c r="H179">
        <v>1000000</v>
      </c>
      <c r="I179">
        <v>500000</v>
      </c>
      <c r="J179">
        <v>12</v>
      </c>
      <c r="K179">
        <v>3</v>
      </c>
      <c r="L179">
        <v>9</v>
      </c>
      <c r="M179">
        <v>9.3800000000000008</v>
      </c>
      <c r="N179" t="s">
        <v>53</v>
      </c>
      <c r="O179">
        <v>6250</v>
      </c>
    </row>
    <row r="180" spans="1:15" x14ac:dyDescent="0.2">
      <c r="A180">
        <v>61170</v>
      </c>
      <c r="B180" t="s">
        <v>230</v>
      </c>
      <c r="C180">
        <v>56375</v>
      </c>
      <c r="D180">
        <v>8</v>
      </c>
      <c r="E180" t="s">
        <v>70</v>
      </c>
      <c r="F180">
        <v>0</v>
      </c>
      <c r="G180" s="5">
        <v>43103.107609976854</v>
      </c>
      <c r="H180">
        <v>1000000</v>
      </c>
      <c r="I180">
        <v>1000000</v>
      </c>
      <c r="J180">
        <v>12</v>
      </c>
      <c r="K180">
        <v>3</v>
      </c>
      <c r="L180">
        <v>9</v>
      </c>
      <c r="M180">
        <v>9.3800000000000008</v>
      </c>
      <c r="N180" t="s">
        <v>53</v>
      </c>
      <c r="O180">
        <v>12500</v>
      </c>
    </row>
    <row r="181" spans="1:15" x14ac:dyDescent="0.2">
      <c r="A181">
        <v>61170</v>
      </c>
      <c r="B181" t="s">
        <v>231</v>
      </c>
      <c r="C181">
        <v>46073</v>
      </c>
      <c r="D181">
        <v>8</v>
      </c>
      <c r="E181" t="s">
        <v>70</v>
      </c>
      <c r="F181">
        <v>0</v>
      </c>
      <c r="G181" s="5">
        <v>43062.093250613427</v>
      </c>
      <c r="H181">
        <v>1000000</v>
      </c>
      <c r="I181">
        <v>800000</v>
      </c>
      <c r="J181">
        <v>12</v>
      </c>
      <c r="K181">
        <v>3</v>
      </c>
      <c r="L181">
        <v>9</v>
      </c>
      <c r="M181">
        <v>9.3800000000000008</v>
      </c>
      <c r="N181" t="s">
        <v>53</v>
      </c>
      <c r="O181">
        <v>10000</v>
      </c>
    </row>
    <row r="182" spans="1:15" x14ac:dyDescent="0.2">
      <c r="A182">
        <v>61170</v>
      </c>
      <c r="B182" t="s">
        <v>232</v>
      </c>
      <c r="C182">
        <v>29530</v>
      </c>
      <c r="D182">
        <v>8</v>
      </c>
      <c r="E182" t="s">
        <v>70</v>
      </c>
      <c r="F182">
        <v>0</v>
      </c>
      <c r="G182" s="5">
        <v>42943.097896354164</v>
      </c>
      <c r="H182">
        <v>1000000</v>
      </c>
      <c r="I182">
        <v>1000000</v>
      </c>
      <c r="J182">
        <v>6</v>
      </c>
      <c r="K182">
        <v>6</v>
      </c>
      <c r="L182">
        <v>12</v>
      </c>
      <c r="M182">
        <v>16</v>
      </c>
      <c r="N182" t="s">
        <v>42</v>
      </c>
      <c r="O182">
        <v>25000</v>
      </c>
    </row>
    <row r="183" spans="1:15" x14ac:dyDescent="0.2">
      <c r="A183">
        <v>59302</v>
      </c>
      <c r="B183" t="s">
        <v>233</v>
      </c>
      <c r="C183">
        <v>37274</v>
      </c>
      <c r="D183">
        <v>8</v>
      </c>
      <c r="E183" t="s">
        <v>70</v>
      </c>
      <c r="F183">
        <v>0</v>
      </c>
      <c r="G183" s="5">
        <v>43012.09046486111</v>
      </c>
      <c r="H183">
        <v>56000</v>
      </c>
      <c r="I183">
        <v>56000</v>
      </c>
      <c r="J183">
        <v>2</v>
      </c>
      <c r="K183">
        <v>2</v>
      </c>
      <c r="L183">
        <v>12</v>
      </c>
      <c r="M183">
        <v>12</v>
      </c>
      <c r="N183" t="s">
        <v>42</v>
      </c>
      <c r="O183">
        <v>1680</v>
      </c>
    </row>
    <row r="184" spans="1:15" x14ac:dyDescent="0.2">
      <c r="A184">
        <v>57956</v>
      </c>
      <c r="B184" t="s">
        <v>234</v>
      </c>
      <c r="C184">
        <v>99892</v>
      </c>
      <c r="D184">
        <v>8</v>
      </c>
      <c r="E184" t="s">
        <v>70</v>
      </c>
      <c r="F184">
        <v>0</v>
      </c>
      <c r="G184" s="5">
        <v>43230.152486087965</v>
      </c>
      <c r="H184">
        <v>150000</v>
      </c>
      <c r="I184">
        <v>100000</v>
      </c>
      <c r="J184">
        <v>12</v>
      </c>
      <c r="K184">
        <v>3</v>
      </c>
      <c r="L184">
        <v>16</v>
      </c>
      <c r="M184">
        <v>23.84</v>
      </c>
      <c r="N184" t="s">
        <v>55</v>
      </c>
      <c r="O184">
        <v>3500</v>
      </c>
    </row>
    <row r="185" spans="1:15" x14ac:dyDescent="0.2">
      <c r="A185">
        <v>57956</v>
      </c>
      <c r="B185" t="s">
        <v>235</v>
      </c>
      <c r="C185">
        <v>69872</v>
      </c>
      <c r="D185">
        <v>8</v>
      </c>
      <c r="E185" t="s">
        <v>70</v>
      </c>
      <c r="F185">
        <v>0</v>
      </c>
      <c r="G185" s="5">
        <v>43136.283059803238</v>
      </c>
      <c r="H185">
        <v>100000</v>
      </c>
      <c r="I185">
        <v>100000</v>
      </c>
      <c r="J185">
        <v>12</v>
      </c>
      <c r="K185">
        <v>3</v>
      </c>
      <c r="L185">
        <v>16</v>
      </c>
      <c r="M185">
        <v>23.84</v>
      </c>
      <c r="N185" t="s">
        <v>55</v>
      </c>
      <c r="O185">
        <v>3500</v>
      </c>
    </row>
    <row r="186" spans="1:15" x14ac:dyDescent="0.2">
      <c r="A186">
        <v>57956</v>
      </c>
      <c r="B186" t="s">
        <v>236</v>
      </c>
      <c r="C186">
        <v>42510</v>
      </c>
      <c r="D186">
        <v>8</v>
      </c>
      <c r="E186" t="s">
        <v>70</v>
      </c>
      <c r="F186">
        <v>0</v>
      </c>
      <c r="G186" s="5">
        <v>43045.364996458331</v>
      </c>
      <c r="H186">
        <v>300000</v>
      </c>
      <c r="I186">
        <v>100000</v>
      </c>
      <c r="J186">
        <v>12</v>
      </c>
      <c r="K186">
        <v>3</v>
      </c>
      <c r="L186">
        <v>14</v>
      </c>
      <c r="M186">
        <v>20.88</v>
      </c>
      <c r="N186" t="s">
        <v>50</v>
      </c>
      <c r="O186">
        <v>4000</v>
      </c>
    </row>
    <row r="187" spans="1:15" x14ac:dyDescent="0.2">
      <c r="A187">
        <v>57956</v>
      </c>
      <c r="B187" t="s">
        <v>237</v>
      </c>
      <c r="C187">
        <v>28599</v>
      </c>
      <c r="D187">
        <v>8</v>
      </c>
      <c r="E187" t="s">
        <v>70</v>
      </c>
      <c r="F187">
        <v>0</v>
      </c>
      <c r="G187" s="5">
        <v>42934.188078946761</v>
      </c>
      <c r="H187">
        <v>20000</v>
      </c>
      <c r="I187">
        <v>100000</v>
      </c>
      <c r="J187">
        <v>12</v>
      </c>
      <c r="K187">
        <v>3</v>
      </c>
      <c r="L187">
        <v>14</v>
      </c>
      <c r="M187">
        <v>20.88</v>
      </c>
      <c r="N187" t="s">
        <v>50</v>
      </c>
      <c r="O187">
        <v>5000</v>
      </c>
    </row>
    <row r="188" spans="1:15" x14ac:dyDescent="0.2">
      <c r="A188">
        <v>56181</v>
      </c>
      <c r="B188" t="s">
        <v>238</v>
      </c>
      <c r="C188">
        <v>28583</v>
      </c>
      <c r="D188">
        <v>8</v>
      </c>
      <c r="E188" t="s">
        <v>70</v>
      </c>
      <c r="F188">
        <v>0</v>
      </c>
      <c r="G188" s="5">
        <v>42934.099085092595</v>
      </c>
      <c r="H188">
        <v>1000000</v>
      </c>
      <c r="I188">
        <v>200000</v>
      </c>
      <c r="J188">
        <v>12</v>
      </c>
      <c r="K188">
        <v>6</v>
      </c>
      <c r="L188">
        <v>12</v>
      </c>
      <c r="M188">
        <v>20.29</v>
      </c>
      <c r="N188" t="s">
        <v>42</v>
      </c>
      <c r="O188">
        <v>8000</v>
      </c>
    </row>
    <row r="189" spans="1:15" x14ac:dyDescent="0.2">
      <c r="A189">
        <v>55861</v>
      </c>
      <c r="B189" t="s">
        <v>239</v>
      </c>
      <c r="C189">
        <v>33906</v>
      </c>
      <c r="D189">
        <v>8</v>
      </c>
      <c r="E189" t="s">
        <v>70</v>
      </c>
      <c r="F189">
        <v>0</v>
      </c>
      <c r="G189" s="5">
        <v>42982.354142812503</v>
      </c>
      <c r="H189">
        <v>50000</v>
      </c>
      <c r="I189">
        <v>30000</v>
      </c>
      <c r="J189">
        <v>12</v>
      </c>
      <c r="K189">
        <v>3</v>
      </c>
      <c r="L189">
        <v>16</v>
      </c>
      <c r="M189">
        <v>23.84</v>
      </c>
      <c r="N189" t="s">
        <v>55</v>
      </c>
      <c r="O189">
        <v>1200</v>
      </c>
    </row>
    <row r="190" spans="1:15" x14ac:dyDescent="0.2">
      <c r="A190">
        <v>55861</v>
      </c>
      <c r="B190" t="s">
        <v>240</v>
      </c>
      <c r="C190">
        <v>29220</v>
      </c>
      <c r="D190">
        <v>8</v>
      </c>
      <c r="E190" t="s">
        <v>70</v>
      </c>
      <c r="F190">
        <v>0</v>
      </c>
      <c r="G190" s="5">
        <v>42940.408391180557</v>
      </c>
      <c r="H190">
        <v>20000</v>
      </c>
      <c r="I190">
        <v>20000</v>
      </c>
      <c r="J190">
        <v>12</v>
      </c>
      <c r="K190">
        <v>1</v>
      </c>
      <c r="L190">
        <v>16</v>
      </c>
      <c r="M190">
        <v>16</v>
      </c>
      <c r="N190" t="s">
        <v>55</v>
      </c>
      <c r="O190">
        <v>400</v>
      </c>
    </row>
    <row r="191" spans="1:15" x14ac:dyDescent="0.2">
      <c r="A191">
        <v>55764</v>
      </c>
      <c r="B191" t="s">
        <v>241</v>
      </c>
      <c r="C191">
        <v>27920</v>
      </c>
      <c r="D191">
        <v>8</v>
      </c>
      <c r="E191" t="s">
        <v>70</v>
      </c>
      <c r="F191">
        <v>0</v>
      </c>
      <c r="G191" s="5">
        <v>42927.17904599537</v>
      </c>
      <c r="H191">
        <v>50000</v>
      </c>
      <c r="I191">
        <v>30000</v>
      </c>
      <c r="J191">
        <v>12</v>
      </c>
      <c r="K191">
        <v>6</v>
      </c>
      <c r="L191">
        <v>12</v>
      </c>
      <c r="M191">
        <v>20.29</v>
      </c>
      <c r="N191" t="s">
        <v>42</v>
      </c>
      <c r="O191">
        <v>1200</v>
      </c>
    </row>
    <row r="192" spans="1:15" x14ac:dyDescent="0.2">
      <c r="A192">
        <v>54911</v>
      </c>
      <c r="B192" t="s">
        <v>242</v>
      </c>
      <c r="C192">
        <v>27664</v>
      </c>
      <c r="D192">
        <v>8</v>
      </c>
      <c r="E192" t="s">
        <v>70</v>
      </c>
      <c r="F192">
        <v>0</v>
      </c>
      <c r="G192" s="5">
        <v>42923.104699340278</v>
      </c>
      <c r="H192">
        <v>50000</v>
      </c>
      <c r="I192">
        <v>30000</v>
      </c>
      <c r="J192">
        <v>12</v>
      </c>
      <c r="K192">
        <v>6</v>
      </c>
      <c r="L192">
        <v>17</v>
      </c>
      <c r="M192">
        <v>28.58</v>
      </c>
      <c r="N192" t="s">
        <v>91</v>
      </c>
      <c r="O192">
        <v>1800</v>
      </c>
    </row>
    <row r="193" spans="1:15" x14ac:dyDescent="0.2">
      <c r="A193">
        <v>29821</v>
      </c>
      <c r="B193" t="s">
        <v>243</v>
      </c>
      <c r="C193">
        <v>1320601</v>
      </c>
      <c r="D193">
        <v>8</v>
      </c>
      <c r="E193" t="s">
        <v>70</v>
      </c>
      <c r="F193">
        <v>0</v>
      </c>
      <c r="G193" s="5">
        <v>43706.494117395836</v>
      </c>
      <c r="H193">
        <v>1000000</v>
      </c>
      <c r="I193">
        <v>1000000</v>
      </c>
      <c r="J193">
        <v>12</v>
      </c>
      <c r="K193">
        <v>1</v>
      </c>
      <c r="L193">
        <v>12</v>
      </c>
      <c r="M193">
        <v>12</v>
      </c>
      <c r="N193" t="s">
        <v>42</v>
      </c>
      <c r="O193">
        <v>3800</v>
      </c>
    </row>
    <row r="194" spans="1:15" x14ac:dyDescent="0.2">
      <c r="A194">
        <v>29821</v>
      </c>
      <c r="B194" t="s">
        <v>244</v>
      </c>
      <c r="C194">
        <v>1200804</v>
      </c>
      <c r="D194">
        <v>8</v>
      </c>
      <c r="E194" t="s">
        <v>70</v>
      </c>
      <c r="F194">
        <v>0</v>
      </c>
      <c r="G194" s="5">
        <v>43678.294050335651</v>
      </c>
      <c r="H194">
        <v>1000000</v>
      </c>
      <c r="I194">
        <v>1000000</v>
      </c>
      <c r="J194">
        <v>12</v>
      </c>
      <c r="K194">
        <v>1</v>
      </c>
      <c r="L194">
        <v>12</v>
      </c>
      <c r="M194">
        <v>12</v>
      </c>
      <c r="N194" t="s">
        <v>42</v>
      </c>
      <c r="O194">
        <v>3800</v>
      </c>
    </row>
    <row r="195" spans="1:15" x14ac:dyDescent="0.2">
      <c r="A195">
        <v>29821</v>
      </c>
      <c r="B195" t="s">
        <v>245</v>
      </c>
      <c r="C195">
        <v>1090289</v>
      </c>
      <c r="D195">
        <v>8</v>
      </c>
      <c r="E195" t="s">
        <v>70</v>
      </c>
      <c r="F195">
        <v>0</v>
      </c>
      <c r="G195" s="5">
        <v>43648.201144733794</v>
      </c>
      <c r="H195">
        <v>900000</v>
      </c>
      <c r="I195">
        <v>900000</v>
      </c>
      <c r="J195">
        <v>12</v>
      </c>
      <c r="K195">
        <v>1</v>
      </c>
      <c r="L195">
        <v>12</v>
      </c>
      <c r="M195">
        <v>12</v>
      </c>
      <c r="N195" t="s">
        <v>42</v>
      </c>
      <c r="O195">
        <v>3420</v>
      </c>
    </row>
    <row r="196" spans="1:15" x14ac:dyDescent="0.2">
      <c r="A196">
        <v>29821</v>
      </c>
      <c r="B196" t="s">
        <v>246</v>
      </c>
      <c r="C196">
        <v>975046</v>
      </c>
      <c r="D196">
        <v>8</v>
      </c>
      <c r="E196" t="s">
        <v>70</v>
      </c>
      <c r="F196">
        <v>0</v>
      </c>
      <c r="G196" s="5">
        <v>43615.317031712962</v>
      </c>
      <c r="H196">
        <v>500000</v>
      </c>
      <c r="I196">
        <v>500000</v>
      </c>
      <c r="J196">
        <v>12</v>
      </c>
      <c r="K196">
        <v>1</v>
      </c>
      <c r="L196">
        <v>12</v>
      </c>
      <c r="M196">
        <v>12</v>
      </c>
      <c r="N196" t="s">
        <v>42</v>
      </c>
      <c r="O196">
        <v>1900</v>
      </c>
    </row>
    <row r="197" spans="1:15" x14ac:dyDescent="0.2">
      <c r="A197">
        <v>29821</v>
      </c>
      <c r="B197" t="s">
        <v>247</v>
      </c>
      <c r="C197">
        <v>255365</v>
      </c>
      <c r="D197">
        <v>8</v>
      </c>
      <c r="E197" t="s">
        <v>70</v>
      </c>
      <c r="F197">
        <v>0</v>
      </c>
      <c r="G197" s="5">
        <v>43447.121141655094</v>
      </c>
      <c r="H197">
        <v>300000</v>
      </c>
      <c r="I197">
        <v>350000</v>
      </c>
      <c r="J197">
        <v>12</v>
      </c>
      <c r="K197">
        <v>1</v>
      </c>
      <c r="L197">
        <v>13</v>
      </c>
      <c r="M197">
        <v>13</v>
      </c>
      <c r="N197" t="s">
        <v>47</v>
      </c>
      <c r="O197">
        <v>1750</v>
      </c>
    </row>
    <row r="198" spans="1:15" x14ac:dyDescent="0.2">
      <c r="A198">
        <v>28815</v>
      </c>
      <c r="B198" t="s">
        <v>248</v>
      </c>
      <c r="C198">
        <v>28515</v>
      </c>
      <c r="D198">
        <v>8</v>
      </c>
      <c r="E198" t="s">
        <v>70</v>
      </c>
      <c r="F198">
        <v>0</v>
      </c>
      <c r="G198" s="5">
        <v>42933.34025173611</v>
      </c>
      <c r="H198">
        <v>1000000</v>
      </c>
      <c r="I198">
        <v>20000</v>
      </c>
      <c r="J198">
        <v>12</v>
      </c>
      <c r="K198">
        <v>6</v>
      </c>
      <c r="L198">
        <v>17</v>
      </c>
      <c r="M198">
        <v>28.58</v>
      </c>
      <c r="N198" t="s">
        <v>91</v>
      </c>
      <c r="O198">
        <v>1000</v>
      </c>
    </row>
    <row r="199" spans="1:15" x14ac:dyDescent="0.2">
      <c r="A199">
        <v>28663</v>
      </c>
      <c r="B199" t="s">
        <v>249</v>
      </c>
      <c r="C199">
        <v>146564</v>
      </c>
      <c r="D199">
        <v>8</v>
      </c>
      <c r="E199" t="s">
        <v>70</v>
      </c>
      <c r="F199">
        <v>0</v>
      </c>
      <c r="G199" s="5">
        <v>43361.060652395834</v>
      </c>
      <c r="H199">
        <v>100000</v>
      </c>
      <c r="I199">
        <v>100000</v>
      </c>
      <c r="J199">
        <v>12</v>
      </c>
      <c r="K199">
        <v>9</v>
      </c>
      <c r="L199">
        <v>14</v>
      </c>
      <c r="M199">
        <v>24.54</v>
      </c>
      <c r="N199" t="s">
        <v>50</v>
      </c>
      <c r="O199">
        <v>4500</v>
      </c>
    </row>
    <row r="200" spans="1:15" x14ac:dyDescent="0.2">
      <c r="A200">
        <v>27799</v>
      </c>
      <c r="B200" t="s">
        <v>250</v>
      </c>
      <c r="C200">
        <v>136493</v>
      </c>
      <c r="D200">
        <v>8</v>
      </c>
      <c r="E200" t="s">
        <v>70</v>
      </c>
      <c r="F200">
        <v>0</v>
      </c>
      <c r="G200" s="5">
        <v>43342.287465243055</v>
      </c>
      <c r="H200">
        <v>400000</v>
      </c>
      <c r="I200">
        <v>400000</v>
      </c>
      <c r="J200">
        <v>12</v>
      </c>
      <c r="K200">
        <v>12</v>
      </c>
      <c r="L200">
        <v>11</v>
      </c>
      <c r="M200">
        <v>19.72</v>
      </c>
      <c r="N200" t="s">
        <v>61</v>
      </c>
      <c r="O200">
        <v>12000</v>
      </c>
    </row>
    <row r="201" spans="1:15" x14ac:dyDescent="0.2">
      <c r="A201">
        <v>27799</v>
      </c>
      <c r="B201" t="s">
        <v>251</v>
      </c>
      <c r="C201">
        <v>17598</v>
      </c>
      <c r="D201">
        <v>8</v>
      </c>
      <c r="E201" t="s">
        <v>70</v>
      </c>
      <c r="F201">
        <v>0</v>
      </c>
      <c r="G201" s="5">
        <v>42893.494107303239</v>
      </c>
      <c r="H201">
        <v>1000000</v>
      </c>
      <c r="I201">
        <v>600000</v>
      </c>
      <c r="J201">
        <v>12</v>
      </c>
      <c r="K201">
        <v>6</v>
      </c>
      <c r="L201">
        <v>9</v>
      </c>
      <c r="M201">
        <v>15.27</v>
      </c>
      <c r="N201" t="s">
        <v>53</v>
      </c>
      <c r="O201">
        <v>12000</v>
      </c>
    </row>
    <row r="202" spans="1:15" x14ac:dyDescent="0.2">
      <c r="A202">
        <v>27578</v>
      </c>
      <c r="B202" t="s">
        <v>252</v>
      </c>
      <c r="C202">
        <v>17543</v>
      </c>
      <c r="D202">
        <v>8</v>
      </c>
      <c r="E202" t="s">
        <v>70</v>
      </c>
      <c r="F202">
        <v>0</v>
      </c>
      <c r="G202" s="5">
        <v>42892.213407557872</v>
      </c>
      <c r="H202">
        <v>50000</v>
      </c>
      <c r="I202">
        <v>30000</v>
      </c>
      <c r="J202">
        <v>12</v>
      </c>
      <c r="K202">
        <v>6</v>
      </c>
      <c r="L202">
        <v>16</v>
      </c>
      <c r="M202">
        <v>26.93</v>
      </c>
      <c r="N202" t="s">
        <v>55</v>
      </c>
      <c r="O202">
        <v>1200</v>
      </c>
    </row>
    <row r="203" spans="1:15" x14ac:dyDescent="0.2">
      <c r="A203">
        <v>27501</v>
      </c>
      <c r="B203" t="s">
        <v>253</v>
      </c>
      <c r="C203">
        <v>17513</v>
      </c>
      <c r="D203">
        <v>8</v>
      </c>
      <c r="E203" t="s">
        <v>70</v>
      </c>
      <c r="F203">
        <v>0</v>
      </c>
      <c r="G203" s="5">
        <v>42891.652854652777</v>
      </c>
      <c r="H203">
        <v>5000</v>
      </c>
      <c r="I203">
        <v>5000</v>
      </c>
      <c r="J203">
        <v>6</v>
      </c>
      <c r="K203">
        <v>2</v>
      </c>
      <c r="L203">
        <v>12</v>
      </c>
      <c r="M203">
        <v>0</v>
      </c>
      <c r="N203" t="s">
        <v>42</v>
      </c>
      <c r="O203">
        <v>150</v>
      </c>
    </row>
    <row r="204" spans="1:15" x14ac:dyDescent="0.2">
      <c r="A204">
        <v>26807</v>
      </c>
      <c r="B204" t="s">
        <v>254</v>
      </c>
      <c r="C204">
        <v>187965</v>
      </c>
      <c r="D204">
        <v>8</v>
      </c>
      <c r="E204" t="s">
        <v>84</v>
      </c>
      <c r="F204">
        <v>1</v>
      </c>
      <c r="G204" s="5">
        <v>43411.220630983793</v>
      </c>
      <c r="H204">
        <v>1000000</v>
      </c>
      <c r="I204">
        <v>1000000</v>
      </c>
      <c r="J204">
        <v>12</v>
      </c>
      <c r="K204">
        <v>3</v>
      </c>
      <c r="L204">
        <v>9</v>
      </c>
      <c r="M204">
        <v>9.3800000000000008</v>
      </c>
      <c r="N204" t="s">
        <v>53</v>
      </c>
      <c r="O204">
        <v>12500</v>
      </c>
    </row>
    <row r="205" spans="1:15" x14ac:dyDescent="0.2">
      <c r="A205">
        <v>26807</v>
      </c>
      <c r="B205" t="s">
        <v>255</v>
      </c>
      <c r="C205">
        <v>124584</v>
      </c>
      <c r="D205">
        <v>8</v>
      </c>
      <c r="E205" t="s">
        <v>70</v>
      </c>
      <c r="F205">
        <v>0</v>
      </c>
      <c r="G205" s="5">
        <v>43314.455072893521</v>
      </c>
      <c r="H205">
        <v>1000000</v>
      </c>
      <c r="I205">
        <v>1000000</v>
      </c>
      <c r="J205">
        <v>12</v>
      </c>
      <c r="K205">
        <v>3</v>
      </c>
      <c r="L205">
        <v>9</v>
      </c>
      <c r="M205">
        <v>9.3800000000000008</v>
      </c>
      <c r="N205" t="s">
        <v>53</v>
      </c>
      <c r="O205">
        <v>12500</v>
      </c>
    </row>
    <row r="206" spans="1:15" x14ac:dyDescent="0.2">
      <c r="A206">
        <v>26807</v>
      </c>
      <c r="B206" t="s">
        <v>256</v>
      </c>
      <c r="C206">
        <v>99011</v>
      </c>
      <c r="D206">
        <v>8</v>
      </c>
      <c r="E206" t="s">
        <v>70</v>
      </c>
      <c r="F206">
        <v>0</v>
      </c>
      <c r="G206" s="5">
        <v>43228.29821763889</v>
      </c>
      <c r="H206">
        <v>1000000</v>
      </c>
      <c r="I206">
        <v>1000000</v>
      </c>
      <c r="J206">
        <v>12</v>
      </c>
      <c r="K206">
        <v>3</v>
      </c>
      <c r="L206">
        <v>9</v>
      </c>
      <c r="M206">
        <v>9.3800000000000008</v>
      </c>
      <c r="N206" t="s">
        <v>53</v>
      </c>
      <c r="O206">
        <v>12500</v>
      </c>
    </row>
    <row r="207" spans="1:15" x14ac:dyDescent="0.2">
      <c r="A207">
        <v>26807</v>
      </c>
      <c r="B207" t="s">
        <v>257</v>
      </c>
      <c r="C207">
        <v>71532</v>
      </c>
      <c r="D207">
        <v>8</v>
      </c>
      <c r="E207" t="s">
        <v>70</v>
      </c>
      <c r="F207">
        <v>0</v>
      </c>
      <c r="G207" s="5">
        <v>43144.166089618055</v>
      </c>
      <c r="H207">
        <v>1000000</v>
      </c>
      <c r="I207">
        <v>1000000</v>
      </c>
      <c r="J207">
        <v>12</v>
      </c>
      <c r="K207">
        <v>3</v>
      </c>
      <c r="L207">
        <v>9</v>
      </c>
      <c r="M207">
        <v>9</v>
      </c>
      <c r="N207" t="s">
        <v>53</v>
      </c>
      <c r="O207">
        <v>12500</v>
      </c>
    </row>
    <row r="208" spans="1:15" x14ac:dyDescent="0.2">
      <c r="A208">
        <v>26807</v>
      </c>
      <c r="B208" t="s">
        <v>258</v>
      </c>
      <c r="C208">
        <v>17310</v>
      </c>
      <c r="D208">
        <v>8</v>
      </c>
      <c r="E208" t="s">
        <v>70</v>
      </c>
      <c r="F208">
        <v>0</v>
      </c>
      <c r="G208" s="5">
        <v>42887.188363923611</v>
      </c>
      <c r="H208">
        <v>1000000</v>
      </c>
      <c r="I208">
        <v>1000000</v>
      </c>
      <c r="J208">
        <v>12</v>
      </c>
      <c r="K208">
        <v>6</v>
      </c>
      <c r="L208">
        <v>12</v>
      </c>
      <c r="M208">
        <v>13.38</v>
      </c>
      <c r="N208" t="s">
        <v>42</v>
      </c>
      <c r="O208">
        <v>20000</v>
      </c>
    </row>
    <row r="209" spans="1:15" x14ac:dyDescent="0.2">
      <c r="A209">
        <v>25069</v>
      </c>
      <c r="B209" t="s">
        <v>259</v>
      </c>
      <c r="C209">
        <v>112028</v>
      </c>
      <c r="D209">
        <v>8</v>
      </c>
      <c r="E209" t="s">
        <v>84</v>
      </c>
      <c r="F209">
        <v>1</v>
      </c>
      <c r="G209" s="5">
        <v>43265.063000289352</v>
      </c>
      <c r="H209">
        <v>100000</v>
      </c>
      <c r="I209">
        <v>100000</v>
      </c>
      <c r="J209">
        <v>12</v>
      </c>
      <c r="K209">
        <v>9</v>
      </c>
      <c r="L209">
        <v>15</v>
      </c>
      <c r="M209">
        <v>26.24</v>
      </c>
      <c r="N209" t="s">
        <v>59</v>
      </c>
      <c r="O209">
        <v>3000</v>
      </c>
    </row>
    <row r="210" spans="1:15" x14ac:dyDescent="0.2">
      <c r="A210">
        <v>25069</v>
      </c>
      <c r="B210" t="s">
        <v>260</v>
      </c>
      <c r="C210">
        <v>41072</v>
      </c>
      <c r="D210">
        <v>8</v>
      </c>
      <c r="E210" t="s">
        <v>70</v>
      </c>
      <c r="F210">
        <v>0</v>
      </c>
      <c r="G210" s="5">
        <v>43038.128307951389</v>
      </c>
      <c r="H210">
        <v>100000</v>
      </c>
      <c r="I210">
        <v>70000</v>
      </c>
      <c r="J210">
        <v>9</v>
      </c>
      <c r="K210">
        <v>6</v>
      </c>
      <c r="L210">
        <v>14</v>
      </c>
      <c r="M210">
        <v>23.62</v>
      </c>
      <c r="N210" t="s">
        <v>50</v>
      </c>
      <c r="O210">
        <v>2100</v>
      </c>
    </row>
    <row r="211" spans="1:15" x14ac:dyDescent="0.2">
      <c r="A211">
        <v>25069</v>
      </c>
      <c r="B211" t="s">
        <v>261</v>
      </c>
      <c r="C211">
        <v>16780</v>
      </c>
      <c r="D211">
        <v>8</v>
      </c>
      <c r="E211" t="s">
        <v>70</v>
      </c>
      <c r="F211">
        <v>0</v>
      </c>
      <c r="G211" s="5">
        <v>42870.307644085646</v>
      </c>
      <c r="H211">
        <v>150000</v>
      </c>
      <c r="I211">
        <v>50000</v>
      </c>
      <c r="J211">
        <v>12</v>
      </c>
      <c r="K211">
        <v>6</v>
      </c>
      <c r="L211">
        <v>14</v>
      </c>
      <c r="M211">
        <v>23.62</v>
      </c>
      <c r="N211" t="s">
        <v>50</v>
      </c>
      <c r="O211">
        <v>2000</v>
      </c>
    </row>
    <row r="212" spans="1:15" x14ac:dyDescent="0.2">
      <c r="A212">
        <v>24724</v>
      </c>
      <c r="B212" t="s">
        <v>262</v>
      </c>
      <c r="C212">
        <v>16701</v>
      </c>
      <c r="D212">
        <v>8</v>
      </c>
      <c r="E212" t="s">
        <v>70</v>
      </c>
      <c r="F212">
        <v>0</v>
      </c>
      <c r="G212" s="5">
        <v>42867.355618368056</v>
      </c>
      <c r="H212">
        <v>1000000</v>
      </c>
      <c r="I212">
        <v>25000</v>
      </c>
      <c r="J212">
        <v>12</v>
      </c>
      <c r="K212">
        <v>6</v>
      </c>
      <c r="L212">
        <v>16</v>
      </c>
      <c r="M212">
        <v>26.93</v>
      </c>
      <c r="N212" t="s">
        <v>55</v>
      </c>
      <c r="O212">
        <v>1000</v>
      </c>
    </row>
    <row r="213" spans="1:15" x14ac:dyDescent="0.2">
      <c r="A213">
        <v>24720</v>
      </c>
      <c r="B213" t="s">
        <v>263</v>
      </c>
      <c r="C213">
        <v>16700</v>
      </c>
      <c r="D213">
        <v>8</v>
      </c>
      <c r="E213" t="s">
        <v>70</v>
      </c>
      <c r="F213">
        <v>0</v>
      </c>
      <c r="G213" s="5">
        <v>42867.327311423614</v>
      </c>
      <c r="H213">
        <v>500000</v>
      </c>
      <c r="I213">
        <v>200000</v>
      </c>
      <c r="J213">
        <v>12</v>
      </c>
      <c r="K213">
        <v>3</v>
      </c>
      <c r="L213">
        <v>16</v>
      </c>
      <c r="M213">
        <v>20.88</v>
      </c>
      <c r="N213" t="s">
        <v>55</v>
      </c>
      <c r="O213">
        <v>8000</v>
      </c>
    </row>
    <row r="214" spans="1:15" x14ac:dyDescent="0.2">
      <c r="A214">
        <v>24563</v>
      </c>
      <c r="B214" t="s">
        <v>264</v>
      </c>
      <c r="C214">
        <v>1606396</v>
      </c>
      <c r="D214">
        <v>8</v>
      </c>
      <c r="E214" t="s">
        <v>39</v>
      </c>
      <c r="F214">
        <v>0</v>
      </c>
      <c r="G214" s="5">
        <v>43784.066062523147</v>
      </c>
      <c r="H214">
        <v>500000</v>
      </c>
      <c r="I214">
        <v>250000</v>
      </c>
      <c r="J214">
        <v>9</v>
      </c>
      <c r="K214">
        <v>6</v>
      </c>
      <c r="L214">
        <v>15</v>
      </c>
      <c r="M214">
        <v>25.28</v>
      </c>
      <c r="N214" t="s">
        <v>59</v>
      </c>
      <c r="O214">
        <v>12500</v>
      </c>
    </row>
    <row r="215" spans="1:15" x14ac:dyDescent="0.2">
      <c r="A215">
        <v>23470</v>
      </c>
      <c r="B215" t="s">
        <v>265</v>
      </c>
      <c r="C215">
        <v>91788</v>
      </c>
      <c r="D215">
        <v>8</v>
      </c>
      <c r="E215" t="s">
        <v>70</v>
      </c>
      <c r="F215">
        <v>0</v>
      </c>
      <c r="G215" s="5">
        <v>43209.092021192133</v>
      </c>
      <c r="H215">
        <v>200000</v>
      </c>
      <c r="I215">
        <v>130000</v>
      </c>
      <c r="J215">
        <v>12</v>
      </c>
      <c r="K215">
        <v>6</v>
      </c>
      <c r="L215">
        <v>13</v>
      </c>
      <c r="M215">
        <v>21.95</v>
      </c>
      <c r="N215" t="s">
        <v>47</v>
      </c>
      <c r="O215">
        <v>3900</v>
      </c>
    </row>
    <row r="216" spans="1:15" x14ac:dyDescent="0.2">
      <c r="A216">
        <v>23470</v>
      </c>
      <c r="B216" t="s">
        <v>266</v>
      </c>
      <c r="C216">
        <v>16381</v>
      </c>
      <c r="D216">
        <v>8</v>
      </c>
      <c r="E216" t="s">
        <v>70</v>
      </c>
      <c r="F216">
        <v>0</v>
      </c>
      <c r="G216" s="5">
        <v>42858.139488379631</v>
      </c>
      <c r="H216">
        <v>1000000</v>
      </c>
      <c r="I216">
        <v>130000</v>
      </c>
      <c r="J216">
        <v>12</v>
      </c>
      <c r="K216">
        <v>6</v>
      </c>
      <c r="L216">
        <v>13</v>
      </c>
      <c r="M216">
        <v>21.95</v>
      </c>
      <c r="N216" t="s">
        <v>47</v>
      </c>
      <c r="O216">
        <v>6500</v>
      </c>
    </row>
    <row r="217" spans="1:15" x14ac:dyDescent="0.2">
      <c r="A217">
        <v>7703</v>
      </c>
      <c r="B217" t="s">
        <v>267</v>
      </c>
      <c r="C217">
        <v>1821</v>
      </c>
      <c r="D217">
        <v>8</v>
      </c>
      <c r="E217" t="s">
        <v>70</v>
      </c>
      <c r="F217">
        <v>0</v>
      </c>
      <c r="G217" s="5">
        <v>42843.433839270831</v>
      </c>
      <c r="H217">
        <v>200000</v>
      </c>
      <c r="I217">
        <v>100000</v>
      </c>
      <c r="J217">
        <v>6</v>
      </c>
      <c r="K217">
        <v>6</v>
      </c>
      <c r="L217">
        <v>16</v>
      </c>
      <c r="M217">
        <v>26.93</v>
      </c>
      <c r="N217" t="s">
        <v>55</v>
      </c>
      <c r="O217">
        <v>4000</v>
      </c>
    </row>
    <row r="218" spans="1:15" x14ac:dyDescent="0.2">
      <c r="A218">
        <v>7698</v>
      </c>
      <c r="B218" t="s">
        <v>268</v>
      </c>
      <c r="C218">
        <v>1820</v>
      </c>
      <c r="D218">
        <v>8</v>
      </c>
      <c r="E218" t="s">
        <v>70</v>
      </c>
      <c r="F218">
        <v>0</v>
      </c>
      <c r="G218" s="5">
        <v>42843.380800902778</v>
      </c>
      <c r="H218">
        <v>60000</v>
      </c>
      <c r="I218">
        <v>50000</v>
      </c>
      <c r="J218">
        <v>6</v>
      </c>
      <c r="K218">
        <v>6</v>
      </c>
      <c r="L218">
        <v>14</v>
      </c>
      <c r="M218">
        <v>23.62</v>
      </c>
      <c r="N218" t="s">
        <v>50</v>
      </c>
      <c r="O218">
        <v>2000</v>
      </c>
    </row>
    <row r="219" spans="1:15" x14ac:dyDescent="0.2">
      <c r="A219">
        <v>7672</v>
      </c>
      <c r="B219" t="s">
        <v>269</v>
      </c>
      <c r="C219">
        <v>1816</v>
      </c>
      <c r="D219">
        <v>8</v>
      </c>
      <c r="E219" t="s">
        <v>70</v>
      </c>
      <c r="F219">
        <v>0</v>
      </c>
      <c r="G219" s="5">
        <v>42842.185610914348</v>
      </c>
      <c r="H219">
        <v>1000000</v>
      </c>
      <c r="I219">
        <v>40000</v>
      </c>
      <c r="J219">
        <v>6</v>
      </c>
      <c r="K219">
        <v>6</v>
      </c>
      <c r="L219">
        <v>16</v>
      </c>
      <c r="M219">
        <v>26.93</v>
      </c>
      <c r="O219">
        <v>2000</v>
      </c>
    </row>
    <row r="220" spans="1:15" x14ac:dyDescent="0.2">
      <c r="A220">
        <v>7326</v>
      </c>
      <c r="B220" t="s">
        <v>270</v>
      </c>
      <c r="C220">
        <v>545359</v>
      </c>
      <c r="D220">
        <v>8</v>
      </c>
      <c r="E220" t="s">
        <v>39</v>
      </c>
      <c r="F220">
        <v>0</v>
      </c>
      <c r="G220" s="5">
        <v>43536.388223553244</v>
      </c>
      <c r="H220">
        <v>150000</v>
      </c>
      <c r="I220">
        <v>100000</v>
      </c>
      <c r="J220">
        <v>12</v>
      </c>
      <c r="K220">
        <v>9</v>
      </c>
      <c r="L220">
        <v>14</v>
      </c>
      <c r="M220">
        <v>24.54</v>
      </c>
      <c r="N220" t="s">
        <v>50</v>
      </c>
      <c r="O220">
        <v>5000</v>
      </c>
    </row>
    <row r="221" spans="1:15" x14ac:dyDescent="0.2">
      <c r="A221">
        <v>7326</v>
      </c>
      <c r="B221" t="s">
        <v>271</v>
      </c>
      <c r="C221">
        <v>196862</v>
      </c>
      <c r="D221">
        <v>8</v>
      </c>
      <c r="E221" t="s">
        <v>70</v>
      </c>
      <c r="F221">
        <v>0</v>
      </c>
      <c r="G221" s="5">
        <v>43419.096512928241</v>
      </c>
      <c r="H221">
        <v>100000</v>
      </c>
      <c r="I221">
        <v>100000</v>
      </c>
      <c r="J221">
        <v>1</v>
      </c>
      <c r="K221">
        <v>1</v>
      </c>
      <c r="L221">
        <v>13</v>
      </c>
      <c r="M221">
        <v>13</v>
      </c>
      <c r="N221" t="s">
        <v>47</v>
      </c>
      <c r="O221">
        <v>5000</v>
      </c>
    </row>
    <row r="222" spans="1:15" x14ac:dyDescent="0.2">
      <c r="A222">
        <v>7326</v>
      </c>
      <c r="B222" t="s">
        <v>272</v>
      </c>
      <c r="C222">
        <v>125747</v>
      </c>
      <c r="D222">
        <v>8</v>
      </c>
      <c r="E222" t="s">
        <v>70</v>
      </c>
      <c r="F222">
        <v>0</v>
      </c>
      <c r="G222" s="5">
        <v>43318.327053587964</v>
      </c>
      <c r="H222">
        <v>200000</v>
      </c>
      <c r="I222">
        <v>150000</v>
      </c>
      <c r="J222">
        <v>12</v>
      </c>
      <c r="K222">
        <v>6</v>
      </c>
      <c r="L222">
        <v>14</v>
      </c>
      <c r="M222">
        <v>23.62</v>
      </c>
      <c r="N222" t="s">
        <v>50</v>
      </c>
      <c r="O222">
        <v>6000</v>
      </c>
    </row>
    <row r="223" spans="1:15" x14ac:dyDescent="0.2">
      <c r="A223">
        <v>7326</v>
      </c>
      <c r="B223" t="s">
        <v>273</v>
      </c>
      <c r="C223">
        <v>60698</v>
      </c>
      <c r="D223">
        <v>8</v>
      </c>
      <c r="E223" t="s">
        <v>70</v>
      </c>
      <c r="F223">
        <v>0</v>
      </c>
      <c r="G223" s="5">
        <v>43116.283872789354</v>
      </c>
      <c r="H223">
        <v>150000</v>
      </c>
      <c r="I223">
        <v>150000</v>
      </c>
      <c r="J223">
        <v>12</v>
      </c>
      <c r="K223">
        <v>6</v>
      </c>
      <c r="L223">
        <v>14</v>
      </c>
      <c r="M223">
        <v>23.62</v>
      </c>
      <c r="N223" t="s">
        <v>50</v>
      </c>
      <c r="O223">
        <v>6750</v>
      </c>
    </row>
    <row r="224" spans="1:15" x14ac:dyDescent="0.2">
      <c r="A224">
        <v>7326</v>
      </c>
      <c r="B224" t="s">
        <v>274</v>
      </c>
      <c r="C224">
        <v>35731</v>
      </c>
      <c r="D224">
        <v>8</v>
      </c>
      <c r="E224" t="s">
        <v>70</v>
      </c>
      <c r="F224">
        <v>0</v>
      </c>
      <c r="G224" s="5">
        <v>42999.107530624999</v>
      </c>
      <c r="H224">
        <v>1000000</v>
      </c>
      <c r="I224">
        <v>100000</v>
      </c>
      <c r="J224">
        <v>12</v>
      </c>
      <c r="K224">
        <v>3</v>
      </c>
      <c r="L224">
        <v>13</v>
      </c>
      <c r="M224">
        <v>19.399999999999999</v>
      </c>
      <c r="N224" t="s">
        <v>47</v>
      </c>
      <c r="O224">
        <v>2500</v>
      </c>
    </row>
    <row r="225" spans="1:15" x14ac:dyDescent="0.2">
      <c r="A225">
        <v>7326</v>
      </c>
      <c r="B225" t="s">
        <v>275</v>
      </c>
      <c r="C225">
        <v>1767</v>
      </c>
      <c r="D225">
        <v>8</v>
      </c>
      <c r="E225" t="s">
        <v>70</v>
      </c>
      <c r="F225">
        <v>0</v>
      </c>
      <c r="G225" s="5">
        <v>42822.210967928244</v>
      </c>
      <c r="H225">
        <v>100000</v>
      </c>
      <c r="I225">
        <v>100000</v>
      </c>
      <c r="J225">
        <v>6</v>
      </c>
      <c r="K225">
        <v>6</v>
      </c>
      <c r="L225">
        <v>13</v>
      </c>
      <c r="M225">
        <v>21.95</v>
      </c>
      <c r="N225" t="s">
        <v>47</v>
      </c>
      <c r="O225">
        <v>5000</v>
      </c>
    </row>
    <row r="226" spans="1:15" x14ac:dyDescent="0.2">
      <c r="A226">
        <v>7247</v>
      </c>
      <c r="B226" t="s">
        <v>276</v>
      </c>
      <c r="C226">
        <v>1758</v>
      </c>
      <c r="D226">
        <v>8</v>
      </c>
      <c r="E226" t="s">
        <v>70</v>
      </c>
      <c r="F226">
        <v>0</v>
      </c>
      <c r="G226" s="5">
        <v>42817.211853113426</v>
      </c>
      <c r="H226">
        <v>20000</v>
      </c>
      <c r="I226">
        <v>20000</v>
      </c>
      <c r="J226">
        <v>6</v>
      </c>
      <c r="K226">
        <v>6</v>
      </c>
      <c r="L226">
        <v>16</v>
      </c>
      <c r="M226">
        <v>26.93</v>
      </c>
      <c r="N226" t="s">
        <v>55</v>
      </c>
      <c r="O226">
        <v>800</v>
      </c>
    </row>
    <row r="227" spans="1:15" x14ac:dyDescent="0.2">
      <c r="A227">
        <v>7198</v>
      </c>
      <c r="B227" t="s">
        <v>277</v>
      </c>
      <c r="C227">
        <v>347</v>
      </c>
      <c r="D227">
        <v>10</v>
      </c>
      <c r="E227" t="s">
        <v>70</v>
      </c>
      <c r="F227">
        <v>0</v>
      </c>
      <c r="G227" s="5">
        <v>42598.32026547454</v>
      </c>
      <c r="H227">
        <v>50000</v>
      </c>
      <c r="I227">
        <v>50000</v>
      </c>
      <c r="J227">
        <v>6</v>
      </c>
      <c r="K227">
        <v>6</v>
      </c>
      <c r="L227">
        <v>15</v>
      </c>
      <c r="M227">
        <v>25.28</v>
      </c>
      <c r="O227">
        <v>1500</v>
      </c>
    </row>
    <row r="228" spans="1:15" x14ac:dyDescent="0.2">
      <c r="A228">
        <v>7180</v>
      </c>
      <c r="B228" t="s">
        <v>278</v>
      </c>
      <c r="C228">
        <v>249</v>
      </c>
      <c r="D228">
        <v>8</v>
      </c>
      <c r="E228" t="s">
        <v>70</v>
      </c>
      <c r="F228">
        <v>0</v>
      </c>
      <c r="G228" s="5">
        <v>42480.657310532406</v>
      </c>
      <c r="H228">
        <v>50000</v>
      </c>
      <c r="I228">
        <v>50000</v>
      </c>
      <c r="J228">
        <v>6</v>
      </c>
      <c r="K228">
        <v>6</v>
      </c>
      <c r="L228">
        <v>14</v>
      </c>
      <c r="M228">
        <v>23.62</v>
      </c>
      <c r="O228">
        <v>1500</v>
      </c>
    </row>
    <row r="229" spans="1:15" x14ac:dyDescent="0.2">
      <c r="A229">
        <v>7171</v>
      </c>
      <c r="B229" t="s">
        <v>279</v>
      </c>
      <c r="C229">
        <v>75</v>
      </c>
      <c r="D229">
        <v>8</v>
      </c>
      <c r="E229" t="s">
        <v>70</v>
      </c>
      <c r="F229">
        <v>0</v>
      </c>
      <c r="G229" s="5">
        <v>42215.442910335645</v>
      </c>
      <c r="H229">
        <v>20000</v>
      </c>
      <c r="I229">
        <v>20000</v>
      </c>
      <c r="J229">
        <v>4</v>
      </c>
      <c r="K229">
        <v>4</v>
      </c>
      <c r="L229">
        <v>12</v>
      </c>
      <c r="M229">
        <v>20.29</v>
      </c>
      <c r="O229">
        <v>800</v>
      </c>
    </row>
    <row r="230" spans="1:15" x14ac:dyDescent="0.2">
      <c r="A230">
        <v>7170</v>
      </c>
      <c r="B230" t="s">
        <v>280</v>
      </c>
      <c r="C230">
        <v>1807</v>
      </c>
      <c r="D230">
        <v>8</v>
      </c>
      <c r="E230" t="s">
        <v>70</v>
      </c>
      <c r="F230">
        <v>0</v>
      </c>
      <c r="G230" s="5">
        <v>42837.236882442128</v>
      </c>
      <c r="H230">
        <v>1000000</v>
      </c>
      <c r="I230">
        <v>50000</v>
      </c>
      <c r="J230">
        <v>12</v>
      </c>
      <c r="K230">
        <v>6</v>
      </c>
      <c r="L230">
        <v>17</v>
      </c>
      <c r="M230">
        <v>28.58</v>
      </c>
      <c r="N230" t="s">
        <v>91</v>
      </c>
      <c r="O230">
        <v>2500</v>
      </c>
    </row>
    <row r="231" spans="1:15" x14ac:dyDescent="0.2">
      <c r="A231">
        <v>7170</v>
      </c>
      <c r="B231" t="s">
        <v>281</v>
      </c>
      <c r="C231">
        <v>362</v>
      </c>
      <c r="D231">
        <v>10</v>
      </c>
      <c r="E231" t="s">
        <v>70</v>
      </c>
      <c r="F231">
        <v>0</v>
      </c>
      <c r="G231" s="5">
        <v>42607.351472141207</v>
      </c>
      <c r="H231">
        <v>30000</v>
      </c>
      <c r="I231">
        <v>30000</v>
      </c>
      <c r="J231">
        <v>3</v>
      </c>
      <c r="K231">
        <v>3</v>
      </c>
      <c r="L231">
        <v>17</v>
      </c>
      <c r="M231">
        <v>25.32</v>
      </c>
      <c r="O231">
        <v>1200</v>
      </c>
    </row>
    <row r="232" spans="1:15" x14ac:dyDescent="0.2">
      <c r="A232">
        <v>7163</v>
      </c>
      <c r="B232" t="s">
        <v>282</v>
      </c>
      <c r="C232">
        <v>300</v>
      </c>
      <c r="D232">
        <v>10</v>
      </c>
      <c r="E232" t="s">
        <v>70</v>
      </c>
      <c r="F232">
        <v>0</v>
      </c>
      <c r="G232" s="5">
        <v>42530.353425347224</v>
      </c>
      <c r="H232">
        <v>50000</v>
      </c>
      <c r="I232">
        <v>50000</v>
      </c>
      <c r="J232">
        <v>9</v>
      </c>
      <c r="K232">
        <v>9</v>
      </c>
      <c r="L232">
        <v>14</v>
      </c>
      <c r="M232">
        <v>24.54</v>
      </c>
      <c r="O232">
        <v>1500</v>
      </c>
    </row>
    <row r="233" spans="1:15" x14ac:dyDescent="0.2">
      <c r="A233">
        <v>7150</v>
      </c>
      <c r="B233" t="s">
        <v>283</v>
      </c>
      <c r="C233">
        <v>308</v>
      </c>
      <c r="D233">
        <v>10</v>
      </c>
      <c r="E233" t="s">
        <v>70</v>
      </c>
      <c r="F233">
        <v>0</v>
      </c>
      <c r="G233" s="5">
        <v>42544.093631631942</v>
      </c>
      <c r="H233">
        <v>30000</v>
      </c>
      <c r="I233">
        <v>30000</v>
      </c>
      <c r="J233">
        <v>6</v>
      </c>
      <c r="K233">
        <v>6</v>
      </c>
      <c r="L233">
        <v>13</v>
      </c>
      <c r="M233">
        <v>21.95</v>
      </c>
      <c r="O233">
        <v>900</v>
      </c>
    </row>
    <row r="234" spans="1:15" x14ac:dyDescent="0.2">
      <c r="A234">
        <v>7117</v>
      </c>
      <c r="B234" t="s">
        <v>284</v>
      </c>
      <c r="C234">
        <v>65491</v>
      </c>
      <c r="D234">
        <v>8</v>
      </c>
      <c r="E234" t="s">
        <v>70</v>
      </c>
      <c r="F234">
        <v>0</v>
      </c>
      <c r="G234" s="5">
        <v>43125.27813554398</v>
      </c>
      <c r="H234">
        <v>100000</v>
      </c>
      <c r="I234">
        <v>100000</v>
      </c>
      <c r="J234">
        <v>12</v>
      </c>
      <c r="K234">
        <v>12</v>
      </c>
      <c r="L234">
        <v>15</v>
      </c>
      <c r="M234">
        <v>26.62</v>
      </c>
      <c r="N234" t="s">
        <v>59</v>
      </c>
      <c r="O234">
        <v>3000</v>
      </c>
    </row>
    <row r="235" spans="1:15" x14ac:dyDescent="0.2">
      <c r="A235">
        <v>7117</v>
      </c>
      <c r="B235" t="s">
        <v>285</v>
      </c>
      <c r="C235">
        <v>28707</v>
      </c>
      <c r="D235">
        <v>8</v>
      </c>
      <c r="E235" t="s">
        <v>70</v>
      </c>
      <c r="F235">
        <v>0</v>
      </c>
      <c r="G235" s="5">
        <v>42935.188482835649</v>
      </c>
      <c r="H235">
        <v>1000000</v>
      </c>
      <c r="I235">
        <v>50000</v>
      </c>
      <c r="J235">
        <v>12</v>
      </c>
      <c r="K235">
        <v>6</v>
      </c>
      <c r="L235">
        <v>15</v>
      </c>
      <c r="M235">
        <v>25.28</v>
      </c>
      <c r="N235" t="s">
        <v>59</v>
      </c>
      <c r="O235">
        <v>1500</v>
      </c>
    </row>
    <row r="236" spans="1:15" x14ac:dyDescent="0.2">
      <c r="A236">
        <v>7117</v>
      </c>
      <c r="B236" t="s">
        <v>286</v>
      </c>
      <c r="C236">
        <v>1113</v>
      </c>
      <c r="D236">
        <v>10</v>
      </c>
      <c r="E236" t="s">
        <v>70</v>
      </c>
      <c r="F236">
        <v>0</v>
      </c>
      <c r="G236" s="5">
        <v>42719.341029247684</v>
      </c>
      <c r="H236">
        <v>20000</v>
      </c>
      <c r="I236">
        <v>20000</v>
      </c>
      <c r="J236">
        <v>6</v>
      </c>
      <c r="K236">
        <v>6</v>
      </c>
      <c r="L236">
        <v>15</v>
      </c>
      <c r="M236">
        <v>25.28</v>
      </c>
      <c r="O236">
        <v>600</v>
      </c>
    </row>
    <row r="237" spans="1:15" x14ac:dyDescent="0.2">
      <c r="A237">
        <v>7117</v>
      </c>
      <c r="B237" t="s">
        <v>287</v>
      </c>
      <c r="C237">
        <v>206</v>
      </c>
      <c r="D237">
        <v>8</v>
      </c>
      <c r="E237" t="s">
        <v>70</v>
      </c>
      <c r="F237">
        <v>0</v>
      </c>
      <c r="G237" s="5">
        <v>42428.699890625001</v>
      </c>
      <c r="H237">
        <v>200000</v>
      </c>
      <c r="I237">
        <v>50000</v>
      </c>
      <c r="J237">
        <v>6</v>
      </c>
      <c r="K237">
        <v>6</v>
      </c>
      <c r="L237">
        <v>15</v>
      </c>
      <c r="M237">
        <v>25.28</v>
      </c>
      <c r="O237">
        <v>1500</v>
      </c>
    </row>
    <row r="238" spans="1:15" x14ac:dyDescent="0.2">
      <c r="A238">
        <v>7110</v>
      </c>
      <c r="B238" t="s">
        <v>288</v>
      </c>
      <c r="C238">
        <v>288</v>
      </c>
      <c r="D238">
        <v>8</v>
      </c>
      <c r="E238" t="s">
        <v>84</v>
      </c>
      <c r="F238">
        <v>1</v>
      </c>
      <c r="G238" s="5">
        <v>42520.130299386576</v>
      </c>
      <c r="H238">
        <v>50000</v>
      </c>
      <c r="I238">
        <v>50000</v>
      </c>
      <c r="J238">
        <v>12</v>
      </c>
      <c r="K238">
        <v>12</v>
      </c>
      <c r="L238">
        <v>15</v>
      </c>
      <c r="M238">
        <v>26.62</v>
      </c>
      <c r="O238">
        <v>1500</v>
      </c>
    </row>
    <row r="239" spans="1:15" x14ac:dyDescent="0.2">
      <c r="A239">
        <v>7108</v>
      </c>
      <c r="B239" t="s">
        <v>289</v>
      </c>
      <c r="C239">
        <v>28624</v>
      </c>
      <c r="D239">
        <v>8</v>
      </c>
      <c r="E239" t="s">
        <v>70</v>
      </c>
      <c r="F239">
        <v>0</v>
      </c>
      <c r="G239" s="5">
        <v>42934.30865864583</v>
      </c>
      <c r="H239">
        <v>200000</v>
      </c>
      <c r="I239">
        <v>100000</v>
      </c>
      <c r="J239">
        <v>12</v>
      </c>
      <c r="K239">
        <v>9</v>
      </c>
      <c r="L239">
        <v>11</v>
      </c>
      <c r="M239">
        <v>19.39</v>
      </c>
      <c r="N239" t="s">
        <v>61</v>
      </c>
      <c r="O239">
        <v>3000</v>
      </c>
    </row>
    <row r="240" spans="1:15" x14ac:dyDescent="0.2">
      <c r="A240">
        <v>7108</v>
      </c>
      <c r="B240" t="s">
        <v>290</v>
      </c>
      <c r="C240">
        <v>278</v>
      </c>
      <c r="D240">
        <v>8</v>
      </c>
      <c r="E240" t="s">
        <v>70</v>
      </c>
      <c r="F240">
        <v>0</v>
      </c>
      <c r="G240" s="5">
        <v>42507.090088969904</v>
      </c>
      <c r="H240">
        <v>200000</v>
      </c>
      <c r="I240">
        <v>200000</v>
      </c>
      <c r="J240">
        <v>12</v>
      </c>
      <c r="K240">
        <v>12</v>
      </c>
      <c r="L240">
        <v>11</v>
      </c>
      <c r="M240">
        <v>19.72</v>
      </c>
      <c r="O240">
        <v>4000</v>
      </c>
    </row>
    <row r="241" spans="1:15" x14ac:dyDescent="0.2">
      <c r="A241">
        <v>7101</v>
      </c>
      <c r="B241" t="s">
        <v>291</v>
      </c>
      <c r="C241">
        <v>179479</v>
      </c>
      <c r="D241">
        <v>8</v>
      </c>
      <c r="E241" t="s">
        <v>70</v>
      </c>
      <c r="F241">
        <v>0</v>
      </c>
      <c r="G241" s="5">
        <v>43402.136691516207</v>
      </c>
      <c r="H241">
        <v>150000</v>
      </c>
      <c r="I241">
        <v>100000</v>
      </c>
      <c r="J241">
        <v>12</v>
      </c>
      <c r="K241">
        <v>6</v>
      </c>
      <c r="L241">
        <v>18</v>
      </c>
      <c r="M241">
        <v>30.23</v>
      </c>
      <c r="N241" t="s">
        <v>40</v>
      </c>
      <c r="O241">
        <v>3000</v>
      </c>
    </row>
    <row r="242" spans="1:15" x14ac:dyDescent="0.2">
      <c r="A242">
        <v>7101</v>
      </c>
      <c r="B242" t="s">
        <v>292</v>
      </c>
      <c r="C242">
        <v>84292</v>
      </c>
      <c r="D242">
        <v>8</v>
      </c>
      <c r="E242" t="s">
        <v>70</v>
      </c>
      <c r="F242">
        <v>0</v>
      </c>
      <c r="G242" s="5">
        <v>43187.10871792824</v>
      </c>
      <c r="H242">
        <v>150000</v>
      </c>
      <c r="I242">
        <v>150000</v>
      </c>
      <c r="J242">
        <v>12</v>
      </c>
      <c r="K242">
        <v>6</v>
      </c>
      <c r="L242">
        <v>18</v>
      </c>
      <c r="M242">
        <v>30.23</v>
      </c>
      <c r="N242" t="s">
        <v>40</v>
      </c>
      <c r="O242">
        <v>4500</v>
      </c>
    </row>
    <row r="243" spans="1:15" x14ac:dyDescent="0.2">
      <c r="A243">
        <v>7101</v>
      </c>
      <c r="B243" t="s">
        <v>293</v>
      </c>
      <c r="C243">
        <v>34154</v>
      </c>
      <c r="D243">
        <v>8</v>
      </c>
      <c r="E243" t="s">
        <v>70</v>
      </c>
      <c r="F243">
        <v>0</v>
      </c>
      <c r="G243" s="5">
        <v>42985.109218194448</v>
      </c>
      <c r="H243">
        <v>200000</v>
      </c>
      <c r="I243">
        <v>150000</v>
      </c>
      <c r="J243">
        <v>12</v>
      </c>
      <c r="K243">
        <v>6</v>
      </c>
      <c r="L243">
        <v>18</v>
      </c>
      <c r="M243">
        <v>30.23</v>
      </c>
      <c r="N243" t="s">
        <v>40</v>
      </c>
      <c r="O243">
        <v>4500</v>
      </c>
    </row>
    <row r="244" spans="1:15" x14ac:dyDescent="0.2">
      <c r="A244">
        <v>7101</v>
      </c>
      <c r="B244" t="s">
        <v>294</v>
      </c>
      <c r="C244">
        <v>227</v>
      </c>
      <c r="D244">
        <v>8</v>
      </c>
      <c r="E244" t="s">
        <v>70</v>
      </c>
      <c r="F244">
        <v>0</v>
      </c>
      <c r="G244" s="5">
        <v>42461.642859490741</v>
      </c>
      <c r="H244">
        <v>37700</v>
      </c>
      <c r="I244">
        <v>37700</v>
      </c>
      <c r="J244">
        <v>18</v>
      </c>
      <c r="K244">
        <v>18</v>
      </c>
      <c r="L244">
        <v>12.5</v>
      </c>
      <c r="M244">
        <v>22.5</v>
      </c>
      <c r="O244">
        <v>1131</v>
      </c>
    </row>
    <row r="245" spans="1:15" x14ac:dyDescent="0.2">
      <c r="A245">
        <v>7101</v>
      </c>
      <c r="B245" t="s">
        <v>295</v>
      </c>
      <c r="C245">
        <v>207</v>
      </c>
      <c r="D245">
        <v>8</v>
      </c>
      <c r="E245" t="s">
        <v>70</v>
      </c>
      <c r="F245">
        <v>0</v>
      </c>
      <c r="G245" s="5">
        <v>42436.692854247682</v>
      </c>
      <c r="H245">
        <v>200000</v>
      </c>
      <c r="I245">
        <v>162300</v>
      </c>
      <c r="J245">
        <v>18</v>
      </c>
      <c r="K245">
        <v>18</v>
      </c>
      <c r="L245">
        <v>12.5</v>
      </c>
      <c r="M245">
        <v>22.5</v>
      </c>
      <c r="O245">
        <v>4869</v>
      </c>
    </row>
    <row r="246" spans="1:15" x14ac:dyDescent="0.2">
      <c r="A246">
        <v>7099</v>
      </c>
      <c r="B246" t="s">
        <v>296</v>
      </c>
      <c r="C246">
        <v>1017</v>
      </c>
      <c r="D246">
        <v>10</v>
      </c>
      <c r="E246" t="s">
        <v>70</v>
      </c>
      <c r="F246">
        <v>0</v>
      </c>
      <c r="G246" s="5">
        <v>42703.40284826389</v>
      </c>
      <c r="H246">
        <v>300000</v>
      </c>
      <c r="I246">
        <v>300000</v>
      </c>
      <c r="J246">
        <v>6</v>
      </c>
      <c r="K246">
        <v>6</v>
      </c>
      <c r="L246">
        <v>12</v>
      </c>
      <c r="M246">
        <v>20.29</v>
      </c>
      <c r="O246">
        <v>9000</v>
      </c>
    </row>
    <row r="247" spans="1:15" x14ac:dyDescent="0.2">
      <c r="A247">
        <v>7092</v>
      </c>
      <c r="B247" t="s">
        <v>297</v>
      </c>
      <c r="C247">
        <v>100</v>
      </c>
      <c r="D247">
        <v>8</v>
      </c>
      <c r="E247" t="s">
        <v>70</v>
      </c>
      <c r="F247">
        <v>0</v>
      </c>
      <c r="G247" s="5">
        <v>42272.999152083336</v>
      </c>
      <c r="H247">
        <v>100000</v>
      </c>
      <c r="I247">
        <v>20000</v>
      </c>
      <c r="J247">
        <v>6</v>
      </c>
      <c r="K247">
        <v>6</v>
      </c>
      <c r="L247">
        <v>14</v>
      </c>
      <c r="M247">
        <v>23.62</v>
      </c>
      <c r="O247">
        <v>600</v>
      </c>
    </row>
    <row r="248" spans="1:15" x14ac:dyDescent="0.2">
      <c r="A248">
        <v>7086</v>
      </c>
      <c r="B248" t="s">
        <v>298</v>
      </c>
      <c r="C248">
        <v>54</v>
      </c>
      <c r="D248">
        <v>8</v>
      </c>
      <c r="E248" t="s">
        <v>70</v>
      </c>
      <c r="F248">
        <v>0</v>
      </c>
      <c r="G248" s="5">
        <v>42166.432496909722</v>
      </c>
      <c r="H248">
        <v>50000</v>
      </c>
      <c r="I248">
        <v>50000</v>
      </c>
      <c r="J248">
        <v>12</v>
      </c>
      <c r="K248">
        <v>12</v>
      </c>
      <c r="L248">
        <v>10</v>
      </c>
      <c r="M248">
        <v>17.97</v>
      </c>
      <c r="O248">
        <v>1500</v>
      </c>
    </row>
    <row r="249" spans="1:15" x14ac:dyDescent="0.2">
      <c r="A249">
        <v>7059</v>
      </c>
      <c r="B249" t="s">
        <v>299</v>
      </c>
      <c r="C249">
        <v>150</v>
      </c>
      <c r="D249">
        <v>8</v>
      </c>
      <c r="E249" t="s">
        <v>84</v>
      </c>
      <c r="F249">
        <v>1</v>
      </c>
      <c r="G249" s="5">
        <v>42359.666743055554</v>
      </c>
      <c r="H249">
        <v>100000</v>
      </c>
      <c r="I249">
        <v>100000</v>
      </c>
      <c r="J249">
        <v>12</v>
      </c>
      <c r="K249">
        <v>12</v>
      </c>
      <c r="L249">
        <v>14</v>
      </c>
      <c r="M249">
        <v>24.91</v>
      </c>
      <c r="O249">
        <v>3000</v>
      </c>
    </row>
    <row r="250" spans="1:15" x14ac:dyDescent="0.2">
      <c r="A250">
        <v>7020</v>
      </c>
      <c r="B250" t="s">
        <v>300</v>
      </c>
      <c r="C250">
        <v>225</v>
      </c>
      <c r="D250">
        <v>8</v>
      </c>
      <c r="E250" t="s">
        <v>70</v>
      </c>
      <c r="F250">
        <v>0</v>
      </c>
      <c r="G250" s="5">
        <v>42453.593028090276</v>
      </c>
      <c r="H250">
        <v>200000</v>
      </c>
      <c r="I250">
        <v>100000</v>
      </c>
      <c r="J250">
        <v>6</v>
      </c>
      <c r="K250">
        <v>6</v>
      </c>
      <c r="L250">
        <v>14</v>
      </c>
      <c r="M250">
        <v>23.62</v>
      </c>
      <c r="O250">
        <v>3000</v>
      </c>
    </row>
    <row r="251" spans="1:15" x14ac:dyDescent="0.2">
      <c r="A251">
        <v>7008</v>
      </c>
      <c r="B251" t="s">
        <v>301</v>
      </c>
      <c r="C251">
        <v>83</v>
      </c>
      <c r="D251">
        <v>8</v>
      </c>
      <c r="E251" t="s">
        <v>70</v>
      </c>
      <c r="F251">
        <v>0</v>
      </c>
      <c r="G251" s="5">
        <v>42241.65599259259</v>
      </c>
      <c r="H251">
        <v>200000</v>
      </c>
      <c r="I251">
        <v>200000</v>
      </c>
      <c r="J251">
        <v>18</v>
      </c>
      <c r="K251">
        <v>18</v>
      </c>
      <c r="L251">
        <v>13</v>
      </c>
      <c r="M251">
        <v>23.36</v>
      </c>
      <c r="O251">
        <v>6000</v>
      </c>
    </row>
    <row r="252" spans="1:15" x14ac:dyDescent="0.2">
      <c r="A252">
        <v>7007</v>
      </c>
      <c r="B252" t="s">
        <v>302</v>
      </c>
      <c r="C252">
        <v>966</v>
      </c>
      <c r="D252">
        <v>10</v>
      </c>
      <c r="E252" t="s">
        <v>70</v>
      </c>
      <c r="F252">
        <v>0</v>
      </c>
      <c r="G252" s="5">
        <v>42696.527708217596</v>
      </c>
      <c r="H252">
        <v>100000</v>
      </c>
      <c r="I252">
        <v>100000</v>
      </c>
      <c r="J252">
        <v>6</v>
      </c>
      <c r="K252">
        <v>6</v>
      </c>
      <c r="L252">
        <v>12</v>
      </c>
      <c r="M252">
        <v>20.29</v>
      </c>
      <c r="O252">
        <v>3000</v>
      </c>
    </row>
    <row r="253" spans="1:15" x14ac:dyDescent="0.2">
      <c r="A253">
        <v>6990</v>
      </c>
      <c r="B253" t="s">
        <v>303</v>
      </c>
      <c r="C253">
        <v>311</v>
      </c>
      <c r="D253">
        <v>10</v>
      </c>
      <c r="E253" t="s">
        <v>70</v>
      </c>
      <c r="F253">
        <v>0</v>
      </c>
      <c r="G253" s="5">
        <v>42545.417218171293</v>
      </c>
      <c r="H253">
        <v>50000</v>
      </c>
      <c r="I253">
        <v>50000</v>
      </c>
      <c r="J253">
        <v>12</v>
      </c>
      <c r="K253">
        <v>12</v>
      </c>
      <c r="L253">
        <v>12</v>
      </c>
      <c r="M253">
        <v>21.46</v>
      </c>
      <c r="O253">
        <v>1500</v>
      </c>
    </row>
    <row r="254" spans="1:15" x14ac:dyDescent="0.2">
      <c r="A254">
        <v>6973</v>
      </c>
      <c r="B254" t="s">
        <v>304</v>
      </c>
      <c r="C254">
        <v>134</v>
      </c>
      <c r="D254">
        <v>8</v>
      </c>
      <c r="E254" t="s">
        <v>70</v>
      </c>
      <c r="F254">
        <v>0</v>
      </c>
      <c r="G254" s="5">
        <v>42335.570155011577</v>
      </c>
      <c r="H254">
        <v>300000</v>
      </c>
      <c r="I254">
        <v>160000</v>
      </c>
      <c r="J254">
        <v>12</v>
      </c>
      <c r="K254">
        <v>12</v>
      </c>
      <c r="L254">
        <v>13</v>
      </c>
      <c r="M254">
        <v>23.19</v>
      </c>
      <c r="O254">
        <v>4800</v>
      </c>
    </row>
    <row r="255" spans="1:15" x14ac:dyDescent="0.2">
      <c r="A255">
        <v>6971</v>
      </c>
      <c r="B255" t="s">
        <v>305</v>
      </c>
      <c r="C255">
        <v>1290</v>
      </c>
      <c r="D255">
        <v>8</v>
      </c>
      <c r="E255" t="s">
        <v>70</v>
      </c>
      <c r="F255">
        <v>0</v>
      </c>
      <c r="G255" s="5">
        <v>42745.111909490741</v>
      </c>
      <c r="H255">
        <v>30000</v>
      </c>
      <c r="I255">
        <v>30000</v>
      </c>
      <c r="J255">
        <v>6</v>
      </c>
      <c r="K255">
        <v>6</v>
      </c>
      <c r="L255">
        <v>14</v>
      </c>
      <c r="M255">
        <v>23.62</v>
      </c>
      <c r="O255">
        <v>900</v>
      </c>
    </row>
    <row r="256" spans="1:15" x14ac:dyDescent="0.2">
      <c r="A256">
        <v>6971</v>
      </c>
      <c r="B256" t="s">
        <v>306</v>
      </c>
      <c r="C256">
        <v>310</v>
      </c>
      <c r="D256">
        <v>10</v>
      </c>
      <c r="E256" t="s">
        <v>70</v>
      </c>
      <c r="F256">
        <v>0</v>
      </c>
      <c r="G256" s="5">
        <v>42545.170662418983</v>
      </c>
      <c r="H256">
        <v>100000</v>
      </c>
      <c r="I256">
        <v>50000</v>
      </c>
      <c r="J256">
        <v>6</v>
      </c>
      <c r="K256">
        <v>6</v>
      </c>
      <c r="L256">
        <v>14</v>
      </c>
      <c r="M256">
        <v>20</v>
      </c>
      <c r="O256">
        <v>1500</v>
      </c>
    </row>
    <row r="257" spans="1:15" x14ac:dyDescent="0.2">
      <c r="A257">
        <v>6970</v>
      </c>
      <c r="B257" t="s">
        <v>307</v>
      </c>
      <c r="C257">
        <v>336</v>
      </c>
      <c r="D257">
        <v>10</v>
      </c>
      <c r="E257" t="s">
        <v>70</v>
      </c>
      <c r="F257">
        <v>0</v>
      </c>
      <c r="G257" s="5">
        <v>42592.363323495367</v>
      </c>
      <c r="H257">
        <v>100000</v>
      </c>
      <c r="I257">
        <v>100000</v>
      </c>
      <c r="J257">
        <v>6</v>
      </c>
      <c r="K257">
        <v>6</v>
      </c>
      <c r="L257">
        <v>15</v>
      </c>
      <c r="M257">
        <v>25.28</v>
      </c>
      <c r="O257">
        <v>3000</v>
      </c>
    </row>
    <row r="258" spans="1:15" x14ac:dyDescent="0.2">
      <c r="A258">
        <v>6970</v>
      </c>
      <c r="B258" t="s">
        <v>308</v>
      </c>
      <c r="C258">
        <v>160</v>
      </c>
      <c r="D258">
        <v>8</v>
      </c>
      <c r="E258" t="s">
        <v>70</v>
      </c>
      <c r="F258">
        <v>0</v>
      </c>
      <c r="G258" s="5">
        <v>42383.725789432872</v>
      </c>
      <c r="H258">
        <v>100000</v>
      </c>
      <c r="I258">
        <v>100000</v>
      </c>
      <c r="J258">
        <v>6</v>
      </c>
      <c r="K258">
        <v>6</v>
      </c>
      <c r="L258">
        <v>14</v>
      </c>
      <c r="M258">
        <v>23.62</v>
      </c>
      <c r="O258">
        <v>3000</v>
      </c>
    </row>
    <row r="259" spans="1:15" x14ac:dyDescent="0.2">
      <c r="A259">
        <v>6964</v>
      </c>
      <c r="B259" t="s">
        <v>309</v>
      </c>
      <c r="C259">
        <v>233</v>
      </c>
      <c r="D259">
        <v>8</v>
      </c>
      <c r="E259" t="s">
        <v>84</v>
      </c>
      <c r="F259">
        <v>1</v>
      </c>
      <c r="G259" s="5">
        <v>42465.657488344907</v>
      </c>
      <c r="H259">
        <v>100000</v>
      </c>
      <c r="I259">
        <v>100000</v>
      </c>
      <c r="J259">
        <v>12</v>
      </c>
      <c r="K259">
        <v>12</v>
      </c>
      <c r="L259">
        <v>12</v>
      </c>
      <c r="M259">
        <v>21.46</v>
      </c>
      <c r="O259">
        <v>3000</v>
      </c>
    </row>
    <row r="260" spans="1:15" x14ac:dyDescent="0.2">
      <c r="A260">
        <v>6936</v>
      </c>
      <c r="B260" t="s">
        <v>310</v>
      </c>
      <c r="C260">
        <v>202</v>
      </c>
      <c r="D260">
        <v>8</v>
      </c>
      <c r="E260" t="s">
        <v>70</v>
      </c>
      <c r="F260">
        <v>0</v>
      </c>
      <c r="G260" s="5">
        <v>42425.678078969904</v>
      </c>
      <c r="H260">
        <v>100000</v>
      </c>
      <c r="I260">
        <v>100000</v>
      </c>
      <c r="J260">
        <v>18</v>
      </c>
      <c r="K260">
        <v>18</v>
      </c>
      <c r="L260">
        <v>13</v>
      </c>
      <c r="M260">
        <v>23.36</v>
      </c>
      <c r="O260">
        <v>3500</v>
      </c>
    </row>
    <row r="261" spans="1:15" x14ac:dyDescent="0.2">
      <c r="A261">
        <v>6929</v>
      </c>
      <c r="B261" t="s">
        <v>311</v>
      </c>
      <c r="C261">
        <v>124</v>
      </c>
      <c r="D261">
        <v>8</v>
      </c>
      <c r="E261" t="s">
        <v>84</v>
      </c>
      <c r="F261">
        <v>1</v>
      </c>
      <c r="G261" s="5">
        <v>42320.540050462965</v>
      </c>
      <c r="H261">
        <v>50000</v>
      </c>
      <c r="I261">
        <v>50000</v>
      </c>
      <c r="J261">
        <v>12</v>
      </c>
      <c r="K261">
        <v>12</v>
      </c>
      <c r="L261">
        <v>14</v>
      </c>
      <c r="M261">
        <v>24.91</v>
      </c>
      <c r="O261">
        <v>1500</v>
      </c>
    </row>
    <row r="262" spans="1:15" x14ac:dyDescent="0.2">
      <c r="A262">
        <v>6921</v>
      </c>
      <c r="B262" t="s">
        <v>312</v>
      </c>
      <c r="C262">
        <v>212</v>
      </c>
      <c r="D262">
        <v>8</v>
      </c>
      <c r="E262" t="s">
        <v>84</v>
      </c>
      <c r="F262">
        <v>1</v>
      </c>
      <c r="G262" s="5">
        <v>42438.734354398148</v>
      </c>
      <c r="H262">
        <v>100000</v>
      </c>
      <c r="I262">
        <v>100000</v>
      </c>
      <c r="J262">
        <v>12</v>
      </c>
      <c r="K262">
        <v>12</v>
      </c>
      <c r="L262">
        <v>12</v>
      </c>
      <c r="M262">
        <v>21.46</v>
      </c>
      <c r="O262">
        <v>3000</v>
      </c>
    </row>
    <row r="263" spans="1:15" x14ac:dyDescent="0.2">
      <c r="A263">
        <v>6861</v>
      </c>
      <c r="B263" t="s">
        <v>313</v>
      </c>
      <c r="C263">
        <v>1005</v>
      </c>
      <c r="D263">
        <v>10</v>
      </c>
      <c r="E263" t="s">
        <v>70</v>
      </c>
      <c r="F263">
        <v>0</v>
      </c>
      <c r="G263" s="5">
        <v>42702.190192361108</v>
      </c>
      <c r="H263">
        <v>70000</v>
      </c>
      <c r="I263">
        <v>70000</v>
      </c>
      <c r="J263">
        <v>6</v>
      </c>
      <c r="K263">
        <v>6</v>
      </c>
      <c r="L263">
        <v>14</v>
      </c>
      <c r="M263">
        <v>23.62</v>
      </c>
      <c r="O263">
        <v>2100</v>
      </c>
    </row>
    <row r="264" spans="1:15" x14ac:dyDescent="0.2">
      <c r="A264">
        <v>6861</v>
      </c>
      <c r="B264" t="s">
        <v>314</v>
      </c>
      <c r="C264">
        <v>236</v>
      </c>
      <c r="D264">
        <v>8</v>
      </c>
      <c r="E264" t="s">
        <v>70</v>
      </c>
      <c r="F264">
        <v>0</v>
      </c>
      <c r="G264" s="5">
        <v>42466.601309456018</v>
      </c>
      <c r="H264">
        <v>200000</v>
      </c>
      <c r="I264">
        <v>50000</v>
      </c>
      <c r="J264">
        <v>6</v>
      </c>
      <c r="K264">
        <v>6</v>
      </c>
      <c r="L264">
        <v>14</v>
      </c>
      <c r="M264">
        <v>23.62</v>
      </c>
      <c r="O264">
        <v>1500</v>
      </c>
    </row>
    <row r="265" spans="1:15" x14ac:dyDescent="0.2">
      <c r="A265">
        <v>6834</v>
      </c>
      <c r="B265" t="s">
        <v>315</v>
      </c>
      <c r="C265">
        <v>146</v>
      </c>
      <c r="D265">
        <v>8</v>
      </c>
      <c r="E265" t="s">
        <v>70</v>
      </c>
      <c r="F265">
        <v>0</v>
      </c>
      <c r="G265" s="5">
        <v>42355.693884988425</v>
      </c>
      <c r="H265">
        <v>200000</v>
      </c>
      <c r="I265">
        <v>100000</v>
      </c>
      <c r="J265">
        <v>12</v>
      </c>
      <c r="K265">
        <v>12</v>
      </c>
      <c r="L265">
        <v>13</v>
      </c>
      <c r="M265">
        <v>23.19</v>
      </c>
      <c r="O265">
        <v>3000</v>
      </c>
    </row>
    <row r="266" spans="1:15" x14ac:dyDescent="0.2">
      <c r="A266">
        <v>6826</v>
      </c>
      <c r="B266" t="s">
        <v>316</v>
      </c>
      <c r="C266">
        <v>1697</v>
      </c>
      <c r="D266">
        <v>8</v>
      </c>
      <c r="E266" t="s">
        <v>70</v>
      </c>
      <c r="F266">
        <v>0</v>
      </c>
      <c r="G266" s="5">
        <v>42804.144666979169</v>
      </c>
      <c r="H266">
        <v>40000</v>
      </c>
      <c r="I266">
        <v>40000</v>
      </c>
      <c r="J266">
        <v>6</v>
      </c>
      <c r="K266">
        <v>6</v>
      </c>
      <c r="L266">
        <v>14</v>
      </c>
      <c r="M266">
        <v>23.62</v>
      </c>
      <c r="O266">
        <v>1600</v>
      </c>
    </row>
    <row r="267" spans="1:15" x14ac:dyDescent="0.2">
      <c r="A267">
        <v>6826</v>
      </c>
      <c r="B267" t="s">
        <v>317</v>
      </c>
      <c r="C267">
        <v>382</v>
      </c>
      <c r="D267">
        <v>10</v>
      </c>
      <c r="E267" t="s">
        <v>70</v>
      </c>
      <c r="F267">
        <v>0</v>
      </c>
      <c r="G267" s="5">
        <v>42620.257235185185</v>
      </c>
      <c r="H267">
        <v>35000</v>
      </c>
      <c r="I267">
        <v>35000</v>
      </c>
      <c r="J267">
        <v>6</v>
      </c>
      <c r="K267">
        <v>6</v>
      </c>
      <c r="L267">
        <v>16</v>
      </c>
      <c r="M267">
        <v>26.93</v>
      </c>
      <c r="O267">
        <v>700</v>
      </c>
    </row>
    <row r="268" spans="1:15" x14ac:dyDescent="0.2">
      <c r="A268">
        <v>6787</v>
      </c>
      <c r="B268" t="s">
        <v>318</v>
      </c>
      <c r="C268">
        <v>104</v>
      </c>
      <c r="D268">
        <v>8</v>
      </c>
      <c r="E268" t="s">
        <v>84</v>
      </c>
      <c r="F268">
        <v>1</v>
      </c>
      <c r="G268" s="5">
        <v>42286.856608252318</v>
      </c>
      <c r="H268">
        <v>150000</v>
      </c>
      <c r="I268">
        <v>50000</v>
      </c>
      <c r="J268">
        <v>12</v>
      </c>
      <c r="K268">
        <v>12</v>
      </c>
      <c r="L268">
        <v>14</v>
      </c>
      <c r="M268">
        <v>24.91</v>
      </c>
      <c r="O268">
        <v>1500</v>
      </c>
    </row>
    <row r="269" spans="1:15" x14ac:dyDescent="0.2">
      <c r="A269">
        <v>6773</v>
      </c>
      <c r="B269" t="s">
        <v>319</v>
      </c>
      <c r="C269">
        <v>1752</v>
      </c>
      <c r="D269">
        <v>8</v>
      </c>
      <c r="E269" t="s">
        <v>84</v>
      </c>
      <c r="F269">
        <v>1</v>
      </c>
      <c r="G269" s="5">
        <v>42815.22843427083</v>
      </c>
      <c r="H269">
        <v>50000</v>
      </c>
      <c r="I269">
        <v>50000</v>
      </c>
      <c r="J269">
        <v>3</v>
      </c>
      <c r="K269">
        <v>6</v>
      </c>
      <c r="L269">
        <v>12</v>
      </c>
      <c r="M269">
        <v>20.29</v>
      </c>
      <c r="N269" t="s">
        <v>42</v>
      </c>
      <c r="O269">
        <v>2500</v>
      </c>
    </row>
    <row r="270" spans="1:15" x14ac:dyDescent="0.2">
      <c r="A270">
        <v>6773</v>
      </c>
      <c r="B270" t="s">
        <v>320</v>
      </c>
      <c r="C270">
        <v>275</v>
      </c>
      <c r="D270">
        <v>8</v>
      </c>
      <c r="E270" t="s">
        <v>70</v>
      </c>
      <c r="F270">
        <v>0</v>
      </c>
      <c r="G270" s="5">
        <v>42506.20692986111</v>
      </c>
      <c r="H270">
        <v>150000</v>
      </c>
      <c r="I270">
        <v>50000</v>
      </c>
      <c r="J270">
        <v>9</v>
      </c>
      <c r="K270">
        <v>9</v>
      </c>
      <c r="L270">
        <v>14</v>
      </c>
      <c r="M270">
        <v>24.54</v>
      </c>
      <c r="O270">
        <v>1500</v>
      </c>
    </row>
    <row r="271" spans="1:15" x14ac:dyDescent="0.2">
      <c r="A271">
        <v>6769</v>
      </c>
      <c r="B271" t="s">
        <v>321</v>
      </c>
      <c r="C271">
        <v>1494</v>
      </c>
      <c r="D271">
        <v>8</v>
      </c>
      <c r="E271" t="s">
        <v>70</v>
      </c>
      <c r="F271">
        <v>0</v>
      </c>
      <c r="G271" s="5">
        <v>42773.263022141204</v>
      </c>
      <c r="H271">
        <v>50000</v>
      </c>
      <c r="I271">
        <v>50000</v>
      </c>
      <c r="J271">
        <v>6</v>
      </c>
      <c r="K271">
        <v>6</v>
      </c>
      <c r="L271">
        <v>15</v>
      </c>
      <c r="M271">
        <v>25.28</v>
      </c>
      <c r="O271">
        <v>2500</v>
      </c>
    </row>
    <row r="272" spans="1:15" x14ac:dyDescent="0.2">
      <c r="A272">
        <v>6769</v>
      </c>
      <c r="B272" t="s">
        <v>322</v>
      </c>
      <c r="C272">
        <v>304</v>
      </c>
      <c r="D272">
        <v>10</v>
      </c>
      <c r="E272" t="s">
        <v>70</v>
      </c>
      <c r="F272">
        <v>0</v>
      </c>
      <c r="G272" s="5">
        <v>42537.516842442128</v>
      </c>
      <c r="H272">
        <v>80000</v>
      </c>
      <c r="I272">
        <v>50000</v>
      </c>
      <c r="J272">
        <v>6</v>
      </c>
      <c r="K272">
        <v>6</v>
      </c>
      <c r="L272">
        <v>17</v>
      </c>
      <c r="M272">
        <v>28.58</v>
      </c>
      <c r="O272">
        <v>2000</v>
      </c>
    </row>
    <row r="273" spans="1:15" x14ac:dyDescent="0.2">
      <c r="A273">
        <v>6753</v>
      </c>
      <c r="B273" t="s">
        <v>323</v>
      </c>
      <c r="C273">
        <v>224</v>
      </c>
      <c r="D273">
        <v>8</v>
      </c>
      <c r="E273" t="s">
        <v>84</v>
      </c>
      <c r="F273">
        <v>1</v>
      </c>
      <c r="G273" s="5">
        <v>42450.724283252312</v>
      </c>
      <c r="H273">
        <v>100000</v>
      </c>
      <c r="I273">
        <v>70000</v>
      </c>
      <c r="J273">
        <v>12</v>
      </c>
      <c r="K273">
        <v>12</v>
      </c>
      <c r="L273">
        <v>13</v>
      </c>
      <c r="M273">
        <v>23.19</v>
      </c>
      <c r="O273">
        <v>2100</v>
      </c>
    </row>
    <row r="274" spans="1:15" x14ac:dyDescent="0.2">
      <c r="A274">
        <v>6737</v>
      </c>
      <c r="B274" t="s">
        <v>324</v>
      </c>
      <c r="C274">
        <v>1096607</v>
      </c>
      <c r="D274">
        <v>8</v>
      </c>
      <c r="E274" t="s">
        <v>39</v>
      </c>
      <c r="F274">
        <v>0</v>
      </c>
      <c r="G274" s="5">
        <v>43651.115824386572</v>
      </c>
      <c r="H274">
        <v>800000</v>
      </c>
      <c r="I274">
        <v>800000</v>
      </c>
      <c r="J274">
        <v>12</v>
      </c>
      <c r="K274">
        <v>12</v>
      </c>
      <c r="L274">
        <v>11</v>
      </c>
      <c r="M274">
        <v>17.41</v>
      </c>
      <c r="N274" t="s">
        <v>61</v>
      </c>
      <c r="O274">
        <v>24000</v>
      </c>
    </row>
    <row r="275" spans="1:15" x14ac:dyDescent="0.2">
      <c r="A275">
        <v>6737</v>
      </c>
      <c r="B275" t="s">
        <v>325</v>
      </c>
      <c r="C275">
        <v>157589</v>
      </c>
      <c r="D275">
        <v>8</v>
      </c>
      <c r="E275" t="s">
        <v>70</v>
      </c>
      <c r="F275">
        <v>0</v>
      </c>
      <c r="G275" s="5">
        <v>43371.174995983798</v>
      </c>
      <c r="H275">
        <v>700000</v>
      </c>
      <c r="I275">
        <v>600000</v>
      </c>
      <c r="J275">
        <v>12</v>
      </c>
      <c r="K275">
        <v>12</v>
      </c>
      <c r="L275">
        <v>13</v>
      </c>
      <c r="M275">
        <v>23.19</v>
      </c>
      <c r="N275" t="s">
        <v>47</v>
      </c>
      <c r="O275">
        <v>24000</v>
      </c>
    </row>
    <row r="276" spans="1:15" x14ac:dyDescent="0.2">
      <c r="A276">
        <v>6737</v>
      </c>
      <c r="B276" t="s">
        <v>326</v>
      </c>
      <c r="C276">
        <v>38162</v>
      </c>
      <c r="D276">
        <v>8</v>
      </c>
      <c r="E276" t="s">
        <v>70</v>
      </c>
      <c r="F276">
        <v>0</v>
      </c>
      <c r="G276" s="5">
        <v>43019.162940034723</v>
      </c>
      <c r="H276">
        <v>1000000</v>
      </c>
      <c r="I276">
        <v>1000000</v>
      </c>
      <c r="J276">
        <v>12</v>
      </c>
      <c r="K276">
        <v>12</v>
      </c>
      <c r="L276">
        <v>11</v>
      </c>
      <c r="M276">
        <v>16</v>
      </c>
      <c r="N276" t="s">
        <v>61</v>
      </c>
      <c r="O276">
        <v>40000</v>
      </c>
    </row>
    <row r="277" spans="1:15" x14ac:dyDescent="0.2">
      <c r="A277">
        <v>6737</v>
      </c>
      <c r="B277" t="s">
        <v>327</v>
      </c>
      <c r="C277">
        <v>1732</v>
      </c>
      <c r="D277">
        <v>8</v>
      </c>
      <c r="E277" t="s">
        <v>70</v>
      </c>
      <c r="F277">
        <v>0</v>
      </c>
      <c r="G277" s="5">
        <v>42810.347034143517</v>
      </c>
      <c r="H277">
        <v>500000</v>
      </c>
      <c r="I277">
        <v>500000</v>
      </c>
      <c r="J277">
        <v>6</v>
      </c>
      <c r="K277">
        <v>6</v>
      </c>
      <c r="L277">
        <v>10</v>
      </c>
      <c r="M277">
        <v>16.940000000000001</v>
      </c>
      <c r="O277">
        <v>20000</v>
      </c>
    </row>
    <row r="278" spans="1:15" x14ac:dyDescent="0.2">
      <c r="A278">
        <v>6724</v>
      </c>
      <c r="B278" t="s">
        <v>328</v>
      </c>
      <c r="C278">
        <v>28725</v>
      </c>
      <c r="D278">
        <v>8</v>
      </c>
      <c r="E278" t="s">
        <v>70</v>
      </c>
      <c r="F278">
        <v>0</v>
      </c>
      <c r="G278" s="5">
        <v>42935.333020659724</v>
      </c>
      <c r="H278">
        <v>100000</v>
      </c>
      <c r="I278">
        <v>30000</v>
      </c>
      <c r="J278">
        <v>12</v>
      </c>
      <c r="K278">
        <v>6</v>
      </c>
      <c r="L278">
        <v>13</v>
      </c>
      <c r="M278">
        <v>21.95</v>
      </c>
      <c r="N278" t="s">
        <v>47</v>
      </c>
      <c r="O278">
        <v>1050</v>
      </c>
    </row>
    <row r="279" spans="1:15" x14ac:dyDescent="0.2">
      <c r="A279">
        <v>6724</v>
      </c>
      <c r="B279" t="s">
        <v>329</v>
      </c>
      <c r="C279">
        <v>1418</v>
      </c>
      <c r="D279">
        <v>8</v>
      </c>
      <c r="E279" t="s">
        <v>70</v>
      </c>
      <c r="F279">
        <v>0</v>
      </c>
      <c r="G279" s="5">
        <v>42759.321458333332</v>
      </c>
      <c r="H279">
        <v>30000</v>
      </c>
      <c r="I279">
        <v>30000</v>
      </c>
      <c r="J279">
        <v>6</v>
      </c>
      <c r="K279">
        <v>6</v>
      </c>
      <c r="L279">
        <v>13</v>
      </c>
      <c r="M279">
        <v>21.95</v>
      </c>
      <c r="O279">
        <v>1200</v>
      </c>
    </row>
    <row r="280" spans="1:15" x14ac:dyDescent="0.2">
      <c r="A280">
        <v>6712</v>
      </c>
      <c r="B280" t="s">
        <v>330</v>
      </c>
      <c r="C280">
        <v>151</v>
      </c>
      <c r="D280">
        <v>8</v>
      </c>
      <c r="E280" t="s">
        <v>70</v>
      </c>
      <c r="F280">
        <v>0</v>
      </c>
      <c r="G280" s="5">
        <v>42360.583166053242</v>
      </c>
      <c r="H280">
        <v>300000</v>
      </c>
      <c r="I280">
        <v>70000</v>
      </c>
      <c r="J280">
        <v>6</v>
      </c>
      <c r="K280">
        <v>6</v>
      </c>
      <c r="L280">
        <v>15</v>
      </c>
      <c r="M280">
        <v>25.28</v>
      </c>
      <c r="O280">
        <v>2100</v>
      </c>
    </row>
    <row r="281" spans="1:15" x14ac:dyDescent="0.2">
      <c r="A281">
        <v>6711</v>
      </c>
      <c r="B281" t="s">
        <v>331</v>
      </c>
      <c r="C281">
        <v>18177</v>
      </c>
      <c r="D281">
        <v>8</v>
      </c>
      <c r="E281" t="s">
        <v>70</v>
      </c>
      <c r="F281">
        <v>0</v>
      </c>
      <c r="G281" s="5">
        <v>42902.142413946756</v>
      </c>
      <c r="H281">
        <v>50000</v>
      </c>
      <c r="I281">
        <v>20000</v>
      </c>
      <c r="J281">
        <v>12</v>
      </c>
      <c r="K281">
        <v>4</v>
      </c>
      <c r="L281">
        <v>15</v>
      </c>
      <c r="M281">
        <v>23.77</v>
      </c>
      <c r="N281" t="s">
        <v>59</v>
      </c>
      <c r="O281">
        <v>800</v>
      </c>
    </row>
    <row r="282" spans="1:15" x14ac:dyDescent="0.2">
      <c r="A282">
        <v>6711</v>
      </c>
      <c r="B282" t="s">
        <v>332</v>
      </c>
      <c r="C282">
        <v>371</v>
      </c>
      <c r="D282">
        <v>10</v>
      </c>
      <c r="E282" t="s">
        <v>70</v>
      </c>
      <c r="F282">
        <v>0</v>
      </c>
      <c r="G282" s="5">
        <v>42615.232692905091</v>
      </c>
      <c r="H282">
        <v>50000</v>
      </c>
      <c r="I282">
        <v>40000</v>
      </c>
      <c r="J282">
        <v>6</v>
      </c>
      <c r="K282">
        <v>6</v>
      </c>
      <c r="L282">
        <v>16</v>
      </c>
      <c r="M282">
        <v>26.93</v>
      </c>
      <c r="O282">
        <v>1600</v>
      </c>
    </row>
    <row r="283" spans="1:15" x14ac:dyDescent="0.2">
      <c r="A283">
        <v>6709</v>
      </c>
      <c r="B283" t="s">
        <v>333</v>
      </c>
      <c r="C283">
        <v>193</v>
      </c>
      <c r="D283">
        <v>8</v>
      </c>
      <c r="E283" t="s">
        <v>70</v>
      </c>
      <c r="F283">
        <v>0</v>
      </c>
      <c r="G283" s="5">
        <v>42423.522647650461</v>
      </c>
      <c r="H283">
        <v>200000</v>
      </c>
      <c r="I283">
        <v>200000</v>
      </c>
      <c r="J283">
        <v>12</v>
      </c>
      <c r="K283">
        <v>12</v>
      </c>
      <c r="L283">
        <v>13</v>
      </c>
      <c r="M283">
        <v>23.19</v>
      </c>
      <c r="O283">
        <v>6000</v>
      </c>
    </row>
    <row r="284" spans="1:15" x14ac:dyDescent="0.2">
      <c r="A284">
        <v>6709</v>
      </c>
      <c r="B284" t="s">
        <v>334</v>
      </c>
      <c r="C284">
        <v>164</v>
      </c>
      <c r="D284">
        <v>8</v>
      </c>
      <c r="E284" t="s">
        <v>70</v>
      </c>
      <c r="F284">
        <v>0</v>
      </c>
      <c r="G284" s="5">
        <v>42390.696694016202</v>
      </c>
      <c r="H284">
        <v>300000</v>
      </c>
      <c r="I284">
        <v>300000</v>
      </c>
      <c r="J284">
        <v>12</v>
      </c>
      <c r="K284">
        <v>12</v>
      </c>
      <c r="L284">
        <v>12</v>
      </c>
      <c r="M284">
        <v>21.46</v>
      </c>
      <c r="O284">
        <v>9000</v>
      </c>
    </row>
    <row r="285" spans="1:15" x14ac:dyDescent="0.2">
      <c r="A285">
        <v>6704</v>
      </c>
      <c r="B285" t="s">
        <v>335</v>
      </c>
      <c r="C285">
        <v>190</v>
      </c>
      <c r="D285">
        <v>8</v>
      </c>
      <c r="E285" t="s">
        <v>70</v>
      </c>
      <c r="F285">
        <v>0</v>
      </c>
      <c r="G285" s="5">
        <v>42422.46735324074</v>
      </c>
      <c r="H285">
        <v>20000</v>
      </c>
      <c r="I285">
        <v>20000</v>
      </c>
      <c r="J285">
        <v>6</v>
      </c>
      <c r="K285">
        <v>6</v>
      </c>
      <c r="L285">
        <v>17</v>
      </c>
      <c r="M285">
        <v>28.58</v>
      </c>
      <c r="O285">
        <v>600</v>
      </c>
    </row>
    <row r="286" spans="1:15" x14ac:dyDescent="0.2">
      <c r="A286">
        <v>6690</v>
      </c>
      <c r="B286" t="s">
        <v>336</v>
      </c>
      <c r="C286">
        <v>78</v>
      </c>
      <c r="D286">
        <v>8</v>
      </c>
      <c r="E286" t="s">
        <v>70</v>
      </c>
      <c r="F286">
        <v>0</v>
      </c>
      <c r="G286" s="5">
        <v>42220.631559374997</v>
      </c>
      <c r="H286">
        <v>50000</v>
      </c>
      <c r="I286">
        <v>30000</v>
      </c>
      <c r="J286">
        <v>12</v>
      </c>
      <c r="K286">
        <v>12</v>
      </c>
      <c r="L286">
        <v>11</v>
      </c>
      <c r="M286">
        <v>19.72</v>
      </c>
      <c r="O286">
        <v>900</v>
      </c>
    </row>
    <row r="287" spans="1:15" x14ac:dyDescent="0.2">
      <c r="A287">
        <v>6631</v>
      </c>
      <c r="B287" t="s">
        <v>337</v>
      </c>
      <c r="C287">
        <v>863</v>
      </c>
      <c r="D287">
        <v>10</v>
      </c>
      <c r="E287" t="s">
        <v>84</v>
      </c>
      <c r="F287">
        <v>1</v>
      </c>
      <c r="G287" s="5">
        <v>42688.608762002317</v>
      </c>
      <c r="H287">
        <v>30000</v>
      </c>
      <c r="I287">
        <v>30000</v>
      </c>
      <c r="J287">
        <v>6</v>
      </c>
      <c r="K287">
        <v>6</v>
      </c>
      <c r="L287">
        <v>15</v>
      </c>
      <c r="M287">
        <v>25.28</v>
      </c>
      <c r="O287">
        <v>900</v>
      </c>
    </row>
    <row r="288" spans="1:15" x14ac:dyDescent="0.2">
      <c r="A288">
        <v>6631</v>
      </c>
      <c r="B288" t="s">
        <v>338</v>
      </c>
      <c r="C288">
        <v>208</v>
      </c>
      <c r="D288">
        <v>8</v>
      </c>
      <c r="E288" t="s">
        <v>70</v>
      </c>
      <c r="F288">
        <v>0</v>
      </c>
      <c r="G288" s="5">
        <v>42436.767770219907</v>
      </c>
      <c r="H288">
        <v>30000</v>
      </c>
      <c r="I288">
        <v>30000</v>
      </c>
      <c r="J288">
        <v>6</v>
      </c>
      <c r="K288">
        <v>6</v>
      </c>
      <c r="L288">
        <v>16</v>
      </c>
      <c r="M288">
        <v>26.93</v>
      </c>
      <c r="O288">
        <v>900</v>
      </c>
    </row>
    <row r="289" spans="1:15" x14ac:dyDescent="0.2">
      <c r="A289">
        <v>6601</v>
      </c>
      <c r="B289" t="s">
        <v>339</v>
      </c>
      <c r="C289">
        <v>404</v>
      </c>
      <c r="D289">
        <v>10</v>
      </c>
      <c r="E289" t="s">
        <v>70</v>
      </c>
      <c r="F289">
        <v>0</v>
      </c>
      <c r="G289" s="5">
        <v>42633.583802430556</v>
      </c>
      <c r="H289">
        <v>50000</v>
      </c>
      <c r="I289">
        <v>50000</v>
      </c>
      <c r="J289">
        <v>6</v>
      </c>
      <c r="K289">
        <v>6</v>
      </c>
      <c r="L289">
        <v>13</v>
      </c>
      <c r="M289">
        <v>21.95</v>
      </c>
      <c r="O289">
        <v>1500</v>
      </c>
    </row>
    <row r="290" spans="1:15" x14ac:dyDescent="0.2">
      <c r="A290">
        <v>6595</v>
      </c>
      <c r="B290" t="s">
        <v>340</v>
      </c>
      <c r="C290">
        <v>196233</v>
      </c>
      <c r="D290">
        <v>8</v>
      </c>
      <c r="E290" t="s">
        <v>70</v>
      </c>
      <c r="F290">
        <v>0</v>
      </c>
      <c r="G290" s="5">
        <v>43418.1540183912</v>
      </c>
      <c r="H290">
        <v>200000</v>
      </c>
      <c r="I290">
        <v>100000</v>
      </c>
      <c r="J290">
        <v>9</v>
      </c>
      <c r="K290">
        <v>6</v>
      </c>
      <c r="L290">
        <v>13</v>
      </c>
      <c r="M290">
        <v>21.95</v>
      </c>
      <c r="N290" t="s">
        <v>47</v>
      </c>
      <c r="O290">
        <v>3500</v>
      </c>
    </row>
    <row r="291" spans="1:15" x14ac:dyDescent="0.2">
      <c r="A291">
        <v>6585</v>
      </c>
      <c r="B291" t="s">
        <v>341</v>
      </c>
      <c r="C291">
        <v>219</v>
      </c>
      <c r="D291">
        <v>8</v>
      </c>
      <c r="E291" t="s">
        <v>84</v>
      </c>
      <c r="F291">
        <v>1</v>
      </c>
      <c r="G291" s="5">
        <v>42444.716847650459</v>
      </c>
      <c r="H291">
        <v>100000</v>
      </c>
      <c r="I291">
        <v>40000</v>
      </c>
      <c r="J291">
        <v>12</v>
      </c>
      <c r="K291">
        <v>12</v>
      </c>
      <c r="L291">
        <v>13</v>
      </c>
      <c r="M291">
        <v>23.19</v>
      </c>
      <c r="O291">
        <v>1200</v>
      </c>
    </row>
    <row r="292" spans="1:15" x14ac:dyDescent="0.2">
      <c r="A292">
        <v>6575</v>
      </c>
      <c r="B292" t="s">
        <v>342</v>
      </c>
      <c r="C292">
        <v>237</v>
      </c>
      <c r="D292">
        <v>8</v>
      </c>
      <c r="E292" t="s">
        <v>70</v>
      </c>
      <c r="F292">
        <v>0</v>
      </c>
      <c r="G292" s="5">
        <v>42466.705581678238</v>
      </c>
      <c r="H292">
        <v>20000</v>
      </c>
      <c r="I292">
        <v>20000</v>
      </c>
      <c r="J292">
        <v>6</v>
      </c>
      <c r="K292">
        <v>6</v>
      </c>
      <c r="L292">
        <v>15</v>
      </c>
      <c r="M292">
        <v>25.28</v>
      </c>
      <c r="O292">
        <v>600</v>
      </c>
    </row>
    <row r="293" spans="1:15" x14ac:dyDescent="0.2">
      <c r="A293">
        <v>6559</v>
      </c>
      <c r="B293" t="s">
        <v>343</v>
      </c>
      <c r="C293">
        <v>57</v>
      </c>
      <c r="D293">
        <v>8</v>
      </c>
      <c r="E293" t="s">
        <v>70</v>
      </c>
      <c r="F293">
        <v>0</v>
      </c>
      <c r="G293" s="5">
        <v>42177.501416006948</v>
      </c>
      <c r="H293">
        <v>100000</v>
      </c>
      <c r="I293">
        <v>100000</v>
      </c>
      <c r="J293">
        <v>24</v>
      </c>
      <c r="K293">
        <v>24</v>
      </c>
      <c r="L293">
        <v>12</v>
      </c>
      <c r="M293">
        <v>21.57</v>
      </c>
      <c r="O293">
        <v>3000</v>
      </c>
    </row>
    <row r="294" spans="1:15" x14ac:dyDescent="0.2">
      <c r="A294">
        <v>6554</v>
      </c>
      <c r="B294" t="s">
        <v>344</v>
      </c>
      <c r="C294">
        <v>132</v>
      </c>
      <c r="D294">
        <v>8</v>
      </c>
      <c r="E294" t="s">
        <v>70</v>
      </c>
      <c r="F294">
        <v>0</v>
      </c>
      <c r="G294" s="5">
        <v>42330.038807210651</v>
      </c>
      <c r="H294">
        <v>100000</v>
      </c>
      <c r="I294">
        <v>20000</v>
      </c>
      <c r="J294">
        <v>6</v>
      </c>
      <c r="K294">
        <v>6</v>
      </c>
      <c r="L294">
        <v>16</v>
      </c>
      <c r="M294">
        <v>26.93</v>
      </c>
      <c r="O294">
        <v>600</v>
      </c>
    </row>
    <row r="295" spans="1:15" x14ac:dyDescent="0.2">
      <c r="A295">
        <v>6544</v>
      </c>
      <c r="B295" t="s">
        <v>345</v>
      </c>
      <c r="C295">
        <v>16397</v>
      </c>
      <c r="D295">
        <v>8</v>
      </c>
      <c r="E295" t="s">
        <v>70</v>
      </c>
      <c r="F295">
        <v>0</v>
      </c>
      <c r="G295" s="5">
        <v>42858.301022905092</v>
      </c>
      <c r="H295">
        <v>1000000</v>
      </c>
      <c r="I295">
        <v>20000</v>
      </c>
      <c r="J295">
        <v>12</v>
      </c>
      <c r="K295">
        <v>6</v>
      </c>
      <c r="L295">
        <v>15</v>
      </c>
      <c r="M295">
        <v>25.28</v>
      </c>
      <c r="N295" t="s">
        <v>59</v>
      </c>
      <c r="O295">
        <v>1000</v>
      </c>
    </row>
    <row r="296" spans="1:15" x14ac:dyDescent="0.2">
      <c r="A296">
        <v>6544</v>
      </c>
      <c r="B296" t="s">
        <v>346</v>
      </c>
      <c r="C296">
        <v>306</v>
      </c>
      <c r="D296">
        <v>10</v>
      </c>
      <c r="E296" t="s">
        <v>70</v>
      </c>
      <c r="F296">
        <v>0</v>
      </c>
      <c r="G296" s="5">
        <v>42541.171448958332</v>
      </c>
      <c r="H296">
        <v>50000</v>
      </c>
      <c r="I296">
        <v>50000</v>
      </c>
      <c r="J296">
        <v>9</v>
      </c>
      <c r="K296">
        <v>9</v>
      </c>
      <c r="L296">
        <v>13</v>
      </c>
      <c r="M296">
        <v>22.83</v>
      </c>
      <c r="O296">
        <v>1500</v>
      </c>
    </row>
    <row r="297" spans="1:15" x14ac:dyDescent="0.2">
      <c r="A297">
        <v>6541</v>
      </c>
      <c r="B297" t="s">
        <v>347</v>
      </c>
      <c r="C297">
        <v>144</v>
      </c>
      <c r="D297">
        <v>8</v>
      </c>
      <c r="E297" t="s">
        <v>84</v>
      </c>
      <c r="F297">
        <v>1</v>
      </c>
      <c r="G297" s="5">
        <v>42354.687861724538</v>
      </c>
      <c r="H297">
        <v>100000</v>
      </c>
      <c r="I297">
        <v>100000</v>
      </c>
      <c r="J297">
        <v>9</v>
      </c>
      <c r="K297">
        <v>9</v>
      </c>
      <c r="L297">
        <v>15</v>
      </c>
      <c r="M297">
        <v>26.24</v>
      </c>
      <c r="O297">
        <v>3000</v>
      </c>
    </row>
    <row r="298" spans="1:15" x14ac:dyDescent="0.2">
      <c r="A298">
        <v>6525</v>
      </c>
      <c r="B298" t="s">
        <v>348</v>
      </c>
      <c r="C298">
        <v>89</v>
      </c>
      <c r="D298">
        <v>8</v>
      </c>
      <c r="E298" t="s">
        <v>70</v>
      </c>
      <c r="F298">
        <v>0</v>
      </c>
      <c r="G298" s="5">
        <v>42251.52193978009</v>
      </c>
      <c r="H298">
        <v>100000</v>
      </c>
      <c r="I298">
        <v>35000</v>
      </c>
      <c r="J298">
        <v>12</v>
      </c>
      <c r="K298">
        <v>12</v>
      </c>
      <c r="L298">
        <v>10</v>
      </c>
      <c r="M298">
        <v>17.97</v>
      </c>
      <c r="O298">
        <v>700</v>
      </c>
    </row>
    <row r="299" spans="1:15" x14ac:dyDescent="0.2">
      <c r="A299">
        <v>6512</v>
      </c>
      <c r="B299" t="s">
        <v>349</v>
      </c>
      <c r="C299">
        <v>251</v>
      </c>
      <c r="D299">
        <v>8</v>
      </c>
      <c r="E299" t="s">
        <v>70</v>
      </c>
      <c r="F299">
        <v>0</v>
      </c>
      <c r="G299" s="5">
        <v>42481.439244641202</v>
      </c>
      <c r="H299">
        <v>200000</v>
      </c>
      <c r="I299">
        <v>100000</v>
      </c>
      <c r="J299">
        <v>12</v>
      </c>
      <c r="K299">
        <v>12</v>
      </c>
      <c r="L299">
        <v>13.5</v>
      </c>
      <c r="M299">
        <v>24.05</v>
      </c>
      <c r="O299">
        <v>3000</v>
      </c>
    </row>
    <row r="300" spans="1:15" x14ac:dyDescent="0.2">
      <c r="A300">
        <v>6505</v>
      </c>
      <c r="B300" t="s">
        <v>350</v>
      </c>
      <c r="C300">
        <v>58301</v>
      </c>
      <c r="D300">
        <v>8</v>
      </c>
      <c r="E300" t="s">
        <v>70</v>
      </c>
      <c r="F300">
        <v>0</v>
      </c>
      <c r="G300" s="5">
        <v>43109.315784143517</v>
      </c>
      <c r="H300">
        <v>50000</v>
      </c>
      <c r="I300">
        <v>60000</v>
      </c>
      <c r="J300">
        <v>12</v>
      </c>
      <c r="K300">
        <v>9</v>
      </c>
      <c r="L300">
        <v>12</v>
      </c>
      <c r="M300">
        <v>21.11</v>
      </c>
      <c r="N300" t="s">
        <v>42</v>
      </c>
      <c r="O300">
        <v>2400</v>
      </c>
    </row>
    <row r="301" spans="1:15" x14ac:dyDescent="0.2">
      <c r="A301">
        <v>6505</v>
      </c>
      <c r="B301" t="s">
        <v>351</v>
      </c>
      <c r="C301">
        <v>1835</v>
      </c>
      <c r="D301">
        <v>8</v>
      </c>
      <c r="E301" t="s">
        <v>70</v>
      </c>
      <c r="F301">
        <v>0</v>
      </c>
      <c r="G301" s="5">
        <v>42845.081669328705</v>
      </c>
      <c r="H301">
        <v>1000000</v>
      </c>
      <c r="I301">
        <v>50000</v>
      </c>
      <c r="J301">
        <v>12</v>
      </c>
      <c r="K301">
        <v>6</v>
      </c>
      <c r="L301">
        <v>12</v>
      </c>
      <c r="M301">
        <v>20.29</v>
      </c>
      <c r="N301" t="s">
        <v>42</v>
      </c>
      <c r="O301">
        <v>2000</v>
      </c>
    </row>
    <row r="302" spans="1:15" x14ac:dyDescent="0.2">
      <c r="A302">
        <v>6505</v>
      </c>
      <c r="B302" t="s">
        <v>352</v>
      </c>
      <c r="C302">
        <v>199</v>
      </c>
      <c r="D302">
        <v>8</v>
      </c>
      <c r="E302" t="s">
        <v>70</v>
      </c>
      <c r="F302">
        <v>0</v>
      </c>
      <c r="G302" s="5">
        <v>42424.757417511573</v>
      </c>
      <c r="H302">
        <v>50000</v>
      </c>
      <c r="I302">
        <v>50000</v>
      </c>
      <c r="J302">
        <v>12</v>
      </c>
      <c r="K302">
        <v>12</v>
      </c>
      <c r="L302">
        <v>12</v>
      </c>
      <c r="M302">
        <v>21.46</v>
      </c>
      <c r="O302">
        <v>1500</v>
      </c>
    </row>
    <row r="303" spans="1:15" x14ac:dyDescent="0.2">
      <c r="A303">
        <v>6499</v>
      </c>
      <c r="B303" t="s">
        <v>353</v>
      </c>
      <c r="C303">
        <v>320272</v>
      </c>
      <c r="D303">
        <v>8</v>
      </c>
      <c r="E303" t="s">
        <v>70</v>
      </c>
      <c r="F303">
        <v>0</v>
      </c>
      <c r="G303" s="5">
        <v>43473.05003046296</v>
      </c>
      <c r="H303">
        <v>1000000</v>
      </c>
      <c r="I303">
        <v>1000000</v>
      </c>
      <c r="J303">
        <v>12</v>
      </c>
      <c r="K303">
        <v>6</v>
      </c>
      <c r="L303">
        <v>10</v>
      </c>
      <c r="M303">
        <v>16.940000000000001</v>
      </c>
      <c r="N303" t="s">
        <v>44</v>
      </c>
      <c r="O303">
        <v>30000</v>
      </c>
    </row>
    <row r="304" spans="1:15" x14ac:dyDescent="0.2">
      <c r="A304">
        <v>6499</v>
      </c>
      <c r="B304" t="s">
        <v>354</v>
      </c>
      <c r="C304">
        <v>172741</v>
      </c>
      <c r="D304">
        <v>8</v>
      </c>
      <c r="E304" t="s">
        <v>70</v>
      </c>
      <c r="F304">
        <v>0</v>
      </c>
      <c r="G304" s="5">
        <v>43391.497476041666</v>
      </c>
      <c r="H304">
        <v>1000000</v>
      </c>
      <c r="I304">
        <v>1000000</v>
      </c>
      <c r="J304">
        <v>12</v>
      </c>
      <c r="K304">
        <v>6</v>
      </c>
      <c r="L304">
        <v>11</v>
      </c>
      <c r="M304">
        <v>14.64</v>
      </c>
      <c r="N304" t="s">
        <v>61</v>
      </c>
      <c r="O304">
        <v>30000</v>
      </c>
    </row>
    <row r="305" spans="1:15" x14ac:dyDescent="0.2">
      <c r="A305">
        <v>6499</v>
      </c>
      <c r="B305" t="s">
        <v>355</v>
      </c>
      <c r="C305">
        <v>113267</v>
      </c>
      <c r="D305">
        <v>8</v>
      </c>
      <c r="E305" t="s">
        <v>70</v>
      </c>
      <c r="F305">
        <v>0</v>
      </c>
      <c r="G305" s="5">
        <v>43272.484824027779</v>
      </c>
      <c r="H305">
        <v>1000000</v>
      </c>
      <c r="I305">
        <v>1000000</v>
      </c>
      <c r="J305">
        <v>3</v>
      </c>
      <c r="K305">
        <v>3</v>
      </c>
      <c r="L305">
        <v>12</v>
      </c>
      <c r="M305">
        <v>12.68</v>
      </c>
      <c r="N305" t="s">
        <v>42</v>
      </c>
      <c r="O305">
        <v>30000</v>
      </c>
    </row>
    <row r="306" spans="1:15" x14ac:dyDescent="0.2">
      <c r="A306">
        <v>6499</v>
      </c>
      <c r="B306" t="s">
        <v>356</v>
      </c>
      <c r="C306">
        <v>74207</v>
      </c>
      <c r="D306">
        <v>8</v>
      </c>
      <c r="E306" t="s">
        <v>70</v>
      </c>
      <c r="F306">
        <v>0</v>
      </c>
      <c r="G306" s="5">
        <v>43157.135119502316</v>
      </c>
      <c r="H306">
        <v>1500000</v>
      </c>
      <c r="I306">
        <v>500000</v>
      </c>
      <c r="J306">
        <v>9</v>
      </c>
      <c r="K306">
        <v>6</v>
      </c>
      <c r="L306">
        <v>11</v>
      </c>
      <c r="M306">
        <v>14.64</v>
      </c>
      <c r="N306" t="s">
        <v>61</v>
      </c>
      <c r="O306">
        <v>15000</v>
      </c>
    </row>
    <row r="307" spans="1:15" x14ac:dyDescent="0.2">
      <c r="A307">
        <v>6499</v>
      </c>
      <c r="B307" t="s">
        <v>357</v>
      </c>
      <c r="C307">
        <v>73770</v>
      </c>
      <c r="D307">
        <v>8</v>
      </c>
      <c r="E307" t="s">
        <v>70</v>
      </c>
      <c r="F307">
        <v>0</v>
      </c>
      <c r="G307" s="5">
        <v>43155.199831041667</v>
      </c>
      <c r="H307">
        <v>1000000</v>
      </c>
      <c r="I307">
        <v>1000000</v>
      </c>
      <c r="J307">
        <v>12</v>
      </c>
      <c r="K307">
        <v>6</v>
      </c>
      <c r="L307">
        <v>11</v>
      </c>
      <c r="M307">
        <v>14.64</v>
      </c>
      <c r="N307" t="s">
        <v>61</v>
      </c>
      <c r="O307">
        <v>30000</v>
      </c>
    </row>
    <row r="308" spans="1:15" x14ac:dyDescent="0.2">
      <c r="A308">
        <v>6499</v>
      </c>
      <c r="B308" t="s">
        <v>358</v>
      </c>
      <c r="C308">
        <v>30205</v>
      </c>
      <c r="D308">
        <v>8</v>
      </c>
      <c r="E308" t="s">
        <v>70</v>
      </c>
      <c r="F308">
        <v>0</v>
      </c>
      <c r="G308" s="5">
        <v>42950.209676134262</v>
      </c>
      <c r="H308">
        <v>1500000</v>
      </c>
      <c r="I308">
        <v>1500000</v>
      </c>
      <c r="J308">
        <v>9</v>
      </c>
      <c r="K308">
        <v>9</v>
      </c>
      <c r="L308">
        <v>10</v>
      </c>
      <c r="M308">
        <v>17.66</v>
      </c>
      <c r="N308" t="s">
        <v>44</v>
      </c>
      <c r="O308">
        <v>45000</v>
      </c>
    </row>
    <row r="309" spans="1:15" x14ac:dyDescent="0.2">
      <c r="A309">
        <v>6499</v>
      </c>
      <c r="B309" t="s">
        <v>359</v>
      </c>
      <c r="C309">
        <v>1655</v>
      </c>
      <c r="D309">
        <v>8</v>
      </c>
      <c r="E309" t="s">
        <v>70</v>
      </c>
      <c r="F309">
        <v>0</v>
      </c>
      <c r="G309" s="5">
        <v>42797.117343321763</v>
      </c>
      <c r="H309">
        <v>1000000</v>
      </c>
      <c r="I309">
        <v>1000000</v>
      </c>
      <c r="J309">
        <v>6</v>
      </c>
      <c r="K309">
        <v>6</v>
      </c>
      <c r="L309">
        <v>9</v>
      </c>
      <c r="M309">
        <v>15.27</v>
      </c>
      <c r="O309">
        <v>16000</v>
      </c>
    </row>
    <row r="310" spans="1:15" x14ac:dyDescent="0.2">
      <c r="A310">
        <v>6499</v>
      </c>
      <c r="B310" t="s">
        <v>360</v>
      </c>
      <c r="C310">
        <v>506</v>
      </c>
      <c r="D310">
        <v>10</v>
      </c>
      <c r="E310" t="s">
        <v>70</v>
      </c>
      <c r="F310">
        <v>0</v>
      </c>
      <c r="G310" s="5">
        <v>42648.344282407408</v>
      </c>
      <c r="H310">
        <v>1000000</v>
      </c>
      <c r="I310">
        <v>1000000</v>
      </c>
      <c r="J310">
        <v>12</v>
      </c>
      <c r="K310">
        <v>12</v>
      </c>
      <c r="L310">
        <v>12</v>
      </c>
      <c r="M310">
        <v>21.46</v>
      </c>
      <c r="O310">
        <v>20000</v>
      </c>
    </row>
    <row r="311" spans="1:15" x14ac:dyDescent="0.2">
      <c r="A311">
        <v>6444</v>
      </c>
      <c r="B311" t="s">
        <v>361</v>
      </c>
      <c r="C311">
        <v>148</v>
      </c>
      <c r="D311">
        <v>8</v>
      </c>
      <c r="E311" t="s">
        <v>70</v>
      </c>
      <c r="F311">
        <v>0</v>
      </c>
      <c r="G311" s="5">
        <v>42355.816283877313</v>
      </c>
      <c r="H311">
        <v>50000</v>
      </c>
      <c r="I311">
        <v>50000</v>
      </c>
      <c r="J311">
        <v>12</v>
      </c>
      <c r="K311">
        <v>12</v>
      </c>
      <c r="L311">
        <v>13</v>
      </c>
      <c r="M311">
        <v>23.19</v>
      </c>
      <c r="O311">
        <v>1500</v>
      </c>
    </row>
    <row r="312" spans="1:15" x14ac:dyDescent="0.2">
      <c r="A312">
        <v>6442</v>
      </c>
      <c r="B312" t="s">
        <v>362</v>
      </c>
      <c r="C312">
        <v>56</v>
      </c>
      <c r="D312">
        <v>8</v>
      </c>
      <c r="E312" t="s">
        <v>70</v>
      </c>
      <c r="F312">
        <v>0</v>
      </c>
      <c r="G312" s="5">
        <v>42172.494304131942</v>
      </c>
      <c r="H312">
        <v>100000</v>
      </c>
      <c r="I312">
        <v>100000</v>
      </c>
      <c r="J312">
        <v>12</v>
      </c>
      <c r="K312">
        <v>12</v>
      </c>
      <c r="L312">
        <v>9</v>
      </c>
      <c r="M312">
        <v>16.22</v>
      </c>
      <c r="O312">
        <v>3000</v>
      </c>
    </row>
    <row r="313" spans="1:15" x14ac:dyDescent="0.2">
      <c r="A313">
        <v>6439</v>
      </c>
      <c r="B313" t="s">
        <v>363</v>
      </c>
      <c r="C313">
        <v>103</v>
      </c>
      <c r="D313">
        <v>8</v>
      </c>
      <c r="E313" t="s">
        <v>84</v>
      </c>
      <c r="F313">
        <v>1</v>
      </c>
      <c r="G313" s="5">
        <v>42285.620771909722</v>
      </c>
      <c r="H313">
        <v>200000</v>
      </c>
      <c r="I313">
        <v>200000</v>
      </c>
      <c r="J313">
        <v>24</v>
      </c>
      <c r="K313">
        <v>24</v>
      </c>
      <c r="L313">
        <v>11</v>
      </c>
      <c r="M313">
        <v>19.87</v>
      </c>
      <c r="O313">
        <v>6000</v>
      </c>
    </row>
    <row r="314" spans="1:15" x14ac:dyDescent="0.2">
      <c r="A314">
        <v>6438</v>
      </c>
      <c r="B314" t="s">
        <v>364</v>
      </c>
      <c r="C314">
        <v>18102</v>
      </c>
      <c r="D314">
        <v>8</v>
      </c>
      <c r="E314" t="s">
        <v>70</v>
      </c>
      <c r="F314">
        <v>0</v>
      </c>
      <c r="G314" s="5">
        <v>42901.179897256945</v>
      </c>
      <c r="H314">
        <v>1000000</v>
      </c>
      <c r="I314">
        <v>25000</v>
      </c>
      <c r="J314">
        <v>12</v>
      </c>
      <c r="K314">
        <v>6</v>
      </c>
      <c r="L314">
        <v>16</v>
      </c>
      <c r="M314">
        <v>26.93</v>
      </c>
      <c r="N314" t="s">
        <v>55</v>
      </c>
      <c r="O314">
        <v>1250</v>
      </c>
    </row>
    <row r="315" spans="1:15" x14ac:dyDescent="0.2">
      <c r="A315">
        <v>6434</v>
      </c>
      <c r="B315" t="s">
        <v>365</v>
      </c>
      <c r="C315">
        <v>1164</v>
      </c>
      <c r="D315">
        <v>10</v>
      </c>
      <c r="E315" t="s">
        <v>70</v>
      </c>
      <c r="F315">
        <v>0</v>
      </c>
      <c r="G315" s="5">
        <v>42725.11900486111</v>
      </c>
      <c r="H315">
        <v>300000</v>
      </c>
      <c r="I315">
        <v>300000</v>
      </c>
      <c r="J315">
        <v>4</v>
      </c>
      <c r="K315">
        <v>4</v>
      </c>
      <c r="L315">
        <v>13</v>
      </c>
      <c r="M315">
        <v>19.05</v>
      </c>
      <c r="O315">
        <v>9000</v>
      </c>
    </row>
    <row r="316" spans="1:15" x14ac:dyDescent="0.2">
      <c r="A316">
        <v>6432</v>
      </c>
      <c r="B316" t="s">
        <v>366</v>
      </c>
      <c r="C316">
        <v>716</v>
      </c>
      <c r="D316">
        <v>10</v>
      </c>
      <c r="E316" t="s">
        <v>84</v>
      </c>
      <c r="F316">
        <v>1</v>
      </c>
      <c r="G316" s="5">
        <v>42670.120353587961</v>
      </c>
      <c r="H316">
        <v>100000</v>
      </c>
      <c r="I316">
        <v>100000</v>
      </c>
      <c r="J316">
        <v>12</v>
      </c>
      <c r="K316">
        <v>12</v>
      </c>
      <c r="L316">
        <v>12</v>
      </c>
      <c r="M316">
        <v>21.43</v>
      </c>
      <c r="O316">
        <v>3000</v>
      </c>
    </row>
    <row r="317" spans="1:15" x14ac:dyDescent="0.2">
      <c r="A317">
        <v>6432</v>
      </c>
      <c r="B317" t="s">
        <v>367</v>
      </c>
      <c r="C317">
        <v>91</v>
      </c>
      <c r="D317">
        <v>8</v>
      </c>
      <c r="E317" t="s">
        <v>70</v>
      </c>
      <c r="F317">
        <v>0</v>
      </c>
      <c r="G317" s="5">
        <v>42254.665187152779</v>
      </c>
      <c r="H317">
        <v>200000</v>
      </c>
      <c r="I317">
        <v>100000</v>
      </c>
      <c r="J317">
        <v>12</v>
      </c>
      <c r="K317">
        <v>12</v>
      </c>
      <c r="L317">
        <v>13</v>
      </c>
      <c r="M317">
        <v>23.19</v>
      </c>
      <c r="O317">
        <v>4000</v>
      </c>
    </row>
    <row r="318" spans="1:15" x14ac:dyDescent="0.2">
      <c r="A318">
        <v>6427</v>
      </c>
      <c r="B318" t="s">
        <v>368</v>
      </c>
      <c r="C318">
        <v>1550</v>
      </c>
      <c r="D318">
        <v>8</v>
      </c>
      <c r="E318" t="s">
        <v>70</v>
      </c>
      <c r="F318">
        <v>0</v>
      </c>
      <c r="G318" s="5">
        <v>42782.227843668981</v>
      </c>
      <c r="H318">
        <v>50000</v>
      </c>
      <c r="I318">
        <v>50000</v>
      </c>
      <c r="J318">
        <v>3</v>
      </c>
      <c r="K318">
        <v>3</v>
      </c>
      <c r="L318">
        <v>14</v>
      </c>
      <c r="M318">
        <v>20.88</v>
      </c>
      <c r="N318" t="s">
        <v>50</v>
      </c>
      <c r="O318">
        <v>2500</v>
      </c>
    </row>
    <row r="319" spans="1:15" x14ac:dyDescent="0.2">
      <c r="A319">
        <v>6427</v>
      </c>
      <c r="B319" t="s">
        <v>369</v>
      </c>
      <c r="C319">
        <v>287</v>
      </c>
      <c r="D319">
        <v>8</v>
      </c>
      <c r="E319" t="s">
        <v>70</v>
      </c>
      <c r="F319">
        <v>0</v>
      </c>
      <c r="G319" s="5">
        <v>42517.504335682868</v>
      </c>
      <c r="H319">
        <v>150000</v>
      </c>
      <c r="I319">
        <v>150000</v>
      </c>
      <c r="J319">
        <v>6</v>
      </c>
      <c r="K319">
        <v>6</v>
      </c>
      <c r="L319">
        <v>12</v>
      </c>
      <c r="M319">
        <v>20.29</v>
      </c>
      <c r="O319">
        <v>4500</v>
      </c>
    </row>
    <row r="320" spans="1:15" x14ac:dyDescent="0.2">
      <c r="A320">
        <v>6396</v>
      </c>
      <c r="B320" t="s">
        <v>370</v>
      </c>
      <c r="C320">
        <v>568736</v>
      </c>
      <c r="D320">
        <v>8</v>
      </c>
      <c r="E320" t="s">
        <v>70</v>
      </c>
      <c r="F320">
        <v>0</v>
      </c>
      <c r="G320" s="5">
        <v>43542.351679953703</v>
      </c>
      <c r="H320">
        <v>150000</v>
      </c>
      <c r="I320">
        <v>60000</v>
      </c>
      <c r="J320">
        <v>12</v>
      </c>
      <c r="K320">
        <v>6</v>
      </c>
      <c r="L320">
        <v>13</v>
      </c>
      <c r="M320">
        <v>21.95</v>
      </c>
      <c r="N320" t="s">
        <v>47</v>
      </c>
      <c r="O320">
        <v>1800</v>
      </c>
    </row>
    <row r="321" spans="1:15" x14ac:dyDescent="0.2">
      <c r="A321">
        <v>6396</v>
      </c>
      <c r="B321" t="s">
        <v>371</v>
      </c>
      <c r="C321">
        <v>137005</v>
      </c>
      <c r="D321">
        <v>8</v>
      </c>
      <c r="E321" t="s">
        <v>70</v>
      </c>
      <c r="F321">
        <v>0</v>
      </c>
      <c r="G321" s="5">
        <v>43343.251587951389</v>
      </c>
      <c r="H321">
        <v>200000</v>
      </c>
      <c r="I321">
        <v>100000</v>
      </c>
      <c r="J321">
        <v>12</v>
      </c>
      <c r="K321">
        <v>6</v>
      </c>
      <c r="L321">
        <v>13</v>
      </c>
      <c r="M321">
        <v>21.95</v>
      </c>
      <c r="N321" t="s">
        <v>47</v>
      </c>
      <c r="O321">
        <v>4000</v>
      </c>
    </row>
    <row r="322" spans="1:15" x14ac:dyDescent="0.2">
      <c r="A322">
        <v>6396</v>
      </c>
      <c r="B322" t="s">
        <v>372</v>
      </c>
      <c r="C322">
        <v>44352</v>
      </c>
      <c r="D322">
        <v>8</v>
      </c>
      <c r="E322" t="s">
        <v>70</v>
      </c>
      <c r="F322">
        <v>0</v>
      </c>
      <c r="G322" s="5">
        <v>43054.114419259262</v>
      </c>
      <c r="H322">
        <v>200000</v>
      </c>
      <c r="I322">
        <v>100000</v>
      </c>
      <c r="J322">
        <v>12</v>
      </c>
      <c r="K322">
        <v>6</v>
      </c>
      <c r="L322">
        <v>12</v>
      </c>
      <c r="M322">
        <v>20.29</v>
      </c>
      <c r="N322" t="s">
        <v>42</v>
      </c>
      <c r="O322">
        <v>4000</v>
      </c>
    </row>
    <row r="323" spans="1:15" x14ac:dyDescent="0.2">
      <c r="A323">
        <v>6396</v>
      </c>
      <c r="B323" t="s">
        <v>373</v>
      </c>
      <c r="C323">
        <v>16436</v>
      </c>
      <c r="D323">
        <v>8</v>
      </c>
      <c r="E323" t="s">
        <v>70</v>
      </c>
      <c r="F323">
        <v>0</v>
      </c>
      <c r="G323" s="5">
        <v>42860.12594583333</v>
      </c>
      <c r="H323">
        <v>150000</v>
      </c>
      <c r="I323">
        <v>100000</v>
      </c>
      <c r="J323">
        <v>6</v>
      </c>
      <c r="K323">
        <v>6</v>
      </c>
      <c r="L323">
        <v>12</v>
      </c>
      <c r="M323">
        <v>20.29</v>
      </c>
      <c r="N323" t="s">
        <v>42</v>
      </c>
      <c r="O323">
        <v>3000</v>
      </c>
    </row>
    <row r="324" spans="1:15" x14ac:dyDescent="0.2">
      <c r="A324">
        <v>6396</v>
      </c>
      <c r="B324" t="s">
        <v>374</v>
      </c>
      <c r="C324">
        <v>711</v>
      </c>
      <c r="D324">
        <v>10</v>
      </c>
      <c r="E324" t="s">
        <v>70</v>
      </c>
      <c r="F324">
        <v>0</v>
      </c>
      <c r="G324" s="5">
        <v>42669.364009687502</v>
      </c>
      <c r="H324">
        <v>400000</v>
      </c>
      <c r="I324">
        <v>100000</v>
      </c>
      <c r="J324">
        <v>6</v>
      </c>
      <c r="K324">
        <v>6</v>
      </c>
      <c r="L324">
        <v>14</v>
      </c>
      <c r="M324">
        <v>23.62</v>
      </c>
      <c r="O324">
        <v>5000</v>
      </c>
    </row>
    <row r="325" spans="1:15" x14ac:dyDescent="0.2">
      <c r="A325">
        <v>6393</v>
      </c>
      <c r="B325" t="s">
        <v>375</v>
      </c>
      <c r="C325">
        <v>153</v>
      </c>
      <c r="D325">
        <v>8</v>
      </c>
      <c r="E325" t="s">
        <v>70</v>
      </c>
      <c r="F325">
        <v>0</v>
      </c>
      <c r="G325" s="5">
        <v>42360.675844444442</v>
      </c>
      <c r="H325">
        <v>100000</v>
      </c>
      <c r="I325">
        <v>50000</v>
      </c>
      <c r="J325">
        <v>12</v>
      </c>
      <c r="K325">
        <v>12</v>
      </c>
      <c r="L325">
        <v>15</v>
      </c>
      <c r="M325">
        <v>26.62</v>
      </c>
      <c r="O325">
        <v>1500</v>
      </c>
    </row>
    <row r="326" spans="1:15" x14ac:dyDescent="0.2">
      <c r="A326">
        <v>6385</v>
      </c>
      <c r="B326" t="s">
        <v>376</v>
      </c>
      <c r="C326">
        <v>105</v>
      </c>
      <c r="D326">
        <v>8</v>
      </c>
      <c r="E326" t="s">
        <v>70</v>
      </c>
      <c r="F326">
        <v>0</v>
      </c>
      <c r="G326" s="5">
        <v>42289.527638460648</v>
      </c>
      <c r="H326">
        <v>50000</v>
      </c>
      <c r="I326">
        <v>50000</v>
      </c>
      <c r="J326">
        <v>12</v>
      </c>
      <c r="K326">
        <v>12</v>
      </c>
      <c r="L326">
        <v>16</v>
      </c>
      <c r="M326">
        <v>28.33</v>
      </c>
      <c r="O326">
        <v>1500</v>
      </c>
    </row>
    <row r="327" spans="1:15" x14ac:dyDescent="0.2">
      <c r="A327">
        <v>6371</v>
      </c>
      <c r="B327" t="s">
        <v>377</v>
      </c>
      <c r="C327">
        <v>201</v>
      </c>
      <c r="D327">
        <v>8</v>
      </c>
      <c r="E327" t="s">
        <v>70</v>
      </c>
      <c r="F327">
        <v>0</v>
      </c>
      <c r="G327" s="5">
        <v>42425.596218715276</v>
      </c>
      <c r="H327">
        <v>100000</v>
      </c>
      <c r="I327">
        <v>100000</v>
      </c>
      <c r="J327">
        <v>12</v>
      </c>
      <c r="K327">
        <v>12</v>
      </c>
      <c r="L327">
        <v>10.5</v>
      </c>
      <c r="M327">
        <v>18.850000000000001</v>
      </c>
      <c r="O327">
        <v>3000</v>
      </c>
    </row>
    <row r="328" spans="1:15" x14ac:dyDescent="0.2">
      <c r="A328">
        <v>6371</v>
      </c>
      <c r="B328" t="s">
        <v>378</v>
      </c>
      <c r="C328">
        <v>58</v>
      </c>
      <c r="D328">
        <v>8</v>
      </c>
      <c r="E328" t="s">
        <v>70</v>
      </c>
      <c r="F328">
        <v>0</v>
      </c>
      <c r="G328" s="5">
        <v>42184.620574224537</v>
      </c>
      <c r="H328">
        <v>50000</v>
      </c>
      <c r="I328">
        <v>50000</v>
      </c>
      <c r="J328">
        <v>6</v>
      </c>
      <c r="K328">
        <v>6</v>
      </c>
      <c r="L328">
        <v>12</v>
      </c>
      <c r="M328">
        <v>20.29</v>
      </c>
      <c r="O328">
        <v>1500</v>
      </c>
    </row>
    <row r="329" spans="1:15" x14ac:dyDescent="0.2">
      <c r="A329">
        <v>6367</v>
      </c>
      <c r="B329" t="s">
        <v>379</v>
      </c>
      <c r="C329">
        <v>1122</v>
      </c>
      <c r="D329">
        <v>10</v>
      </c>
      <c r="E329" t="s">
        <v>84</v>
      </c>
      <c r="F329">
        <v>1</v>
      </c>
      <c r="G329" s="5">
        <v>42720.287005937498</v>
      </c>
      <c r="H329">
        <v>80000</v>
      </c>
      <c r="I329">
        <v>80000</v>
      </c>
      <c r="J329">
        <v>6</v>
      </c>
      <c r="K329">
        <v>6</v>
      </c>
      <c r="L329">
        <v>14</v>
      </c>
      <c r="M329">
        <v>23.62</v>
      </c>
      <c r="O329">
        <v>2400</v>
      </c>
    </row>
    <row r="330" spans="1:15" x14ac:dyDescent="0.2">
      <c r="A330">
        <v>6358</v>
      </c>
      <c r="B330" t="s">
        <v>380</v>
      </c>
      <c r="C330">
        <v>357</v>
      </c>
      <c r="D330">
        <v>10</v>
      </c>
      <c r="E330" t="s">
        <v>70</v>
      </c>
      <c r="F330">
        <v>0</v>
      </c>
      <c r="G330" s="5">
        <v>42604.391393171296</v>
      </c>
      <c r="H330">
        <v>200000</v>
      </c>
      <c r="I330">
        <v>200000</v>
      </c>
      <c r="J330">
        <v>4</v>
      </c>
      <c r="K330">
        <v>4</v>
      </c>
      <c r="L330">
        <v>13</v>
      </c>
      <c r="M330">
        <v>20.62</v>
      </c>
      <c r="O330">
        <v>4000</v>
      </c>
    </row>
    <row r="331" spans="1:15" x14ac:dyDescent="0.2">
      <c r="A331">
        <v>6348</v>
      </c>
      <c r="B331" t="s">
        <v>381</v>
      </c>
      <c r="C331">
        <v>1607081</v>
      </c>
      <c r="D331">
        <v>8</v>
      </c>
      <c r="E331" t="s">
        <v>39</v>
      </c>
      <c r="F331">
        <v>0</v>
      </c>
      <c r="G331" s="5">
        <v>43784.178442511577</v>
      </c>
      <c r="H331">
        <v>1000000</v>
      </c>
      <c r="I331">
        <v>200000</v>
      </c>
      <c r="J331">
        <v>12</v>
      </c>
      <c r="K331">
        <v>12</v>
      </c>
      <c r="L331">
        <v>11</v>
      </c>
      <c r="M331">
        <v>21.6</v>
      </c>
      <c r="N331" t="s">
        <v>61</v>
      </c>
      <c r="O331">
        <v>6000</v>
      </c>
    </row>
    <row r="332" spans="1:15" x14ac:dyDescent="0.2">
      <c r="A332">
        <v>6348</v>
      </c>
      <c r="B332" t="s">
        <v>382</v>
      </c>
      <c r="C332">
        <v>1581798</v>
      </c>
      <c r="D332">
        <v>8</v>
      </c>
      <c r="E332" t="s">
        <v>39</v>
      </c>
      <c r="F332">
        <v>0</v>
      </c>
      <c r="G332" s="5">
        <v>43775.18181238426</v>
      </c>
      <c r="H332">
        <v>300000</v>
      </c>
      <c r="I332">
        <v>200000</v>
      </c>
      <c r="J332">
        <v>12</v>
      </c>
      <c r="K332">
        <v>12</v>
      </c>
      <c r="L332">
        <v>11</v>
      </c>
      <c r="M332">
        <v>21.6</v>
      </c>
      <c r="N332" t="s">
        <v>61</v>
      </c>
      <c r="O332">
        <v>6000</v>
      </c>
    </row>
    <row r="333" spans="1:15" x14ac:dyDescent="0.2">
      <c r="A333">
        <v>6348</v>
      </c>
      <c r="B333" t="s">
        <v>383</v>
      </c>
      <c r="C333">
        <v>558373</v>
      </c>
      <c r="D333">
        <v>8</v>
      </c>
      <c r="E333" t="s">
        <v>70</v>
      </c>
      <c r="F333">
        <v>0</v>
      </c>
      <c r="G333" s="5">
        <v>43539.154909247685</v>
      </c>
      <c r="H333">
        <v>200000</v>
      </c>
      <c r="I333">
        <v>200000</v>
      </c>
      <c r="J333">
        <v>12</v>
      </c>
      <c r="K333">
        <v>12</v>
      </c>
      <c r="L333">
        <v>11</v>
      </c>
      <c r="M333">
        <v>19.72</v>
      </c>
      <c r="N333" t="s">
        <v>61</v>
      </c>
      <c r="O333">
        <v>6000</v>
      </c>
    </row>
    <row r="334" spans="1:15" x14ac:dyDescent="0.2">
      <c r="A334">
        <v>6348</v>
      </c>
      <c r="B334" t="s">
        <v>384</v>
      </c>
      <c r="C334">
        <v>520156</v>
      </c>
      <c r="D334">
        <v>8</v>
      </c>
      <c r="E334" t="s">
        <v>70</v>
      </c>
      <c r="F334">
        <v>0</v>
      </c>
      <c r="G334" s="5">
        <v>43530.137522141202</v>
      </c>
      <c r="H334">
        <v>300000</v>
      </c>
      <c r="I334">
        <v>200000</v>
      </c>
      <c r="J334">
        <v>12</v>
      </c>
      <c r="K334">
        <v>12</v>
      </c>
      <c r="L334">
        <v>11</v>
      </c>
      <c r="M334">
        <v>19.72</v>
      </c>
      <c r="N334" t="s">
        <v>61</v>
      </c>
      <c r="O334">
        <v>6000</v>
      </c>
    </row>
    <row r="335" spans="1:15" x14ac:dyDescent="0.2">
      <c r="A335">
        <v>6348</v>
      </c>
      <c r="B335" t="s">
        <v>385</v>
      </c>
      <c r="C335">
        <v>143350</v>
      </c>
      <c r="D335">
        <v>8</v>
      </c>
      <c r="E335" t="s">
        <v>70</v>
      </c>
      <c r="F335">
        <v>0</v>
      </c>
      <c r="G335" s="5">
        <v>43356.160118333333</v>
      </c>
      <c r="H335">
        <v>320000</v>
      </c>
      <c r="I335">
        <v>320000</v>
      </c>
      <c r="J335">
        <v>12</v>
      </c>
      <c r="K335">
        <v>12</v>
      </c>
      <c r="L335">
        <v>11</v>
      </c>
      <c r="M335">
        <v>19.72</v>
      </c>
      <c r="N335" t="s">
        <v>61</v>
      </c>
      <c r="O335">
        <v>9600</v>
      </c>
    </row>
    <row r="336" spans="1:15" x14ac:dyDescent="0.2">
      <c r="A336">
        <v>6348</v>
      </c>
      <c r="B336" t="s">
        <v>386</v>
      </c>
      <c r="C336">
        <v>143339</v>
      </c>
      <c r="D336">
        <v>8</v>
      </c>
      <c r="E336" t="s">
        <v>70</v>
      </c>
      <c r="F336">
        <v>0</v>
      </c>
      <c r="G336" s="5">
        <v>43356.153951631946</v>
      </c>
      <c r="H336">
        <v>320000</v>
      </c>
      <c r="I336">
        <v>320000</v>
      </c>
      <c r="J336">
        <v>12</v>
      </c>
      <c r="K336">
        <v>12</v>
      </c>
      <c r="L336">
        <v>11</v>
      </c>
      <c r="M336">
        <v>19.72</v>
      </c>
      <c r="N336" t="s">
        <v>61</v>
      </c>
      <c r="O336">
        <v>9600</v>
      </c>
    </row>
    <row r="337" spans="1:15" x14ac:dyDescent="0.2">
      <c r="A337">
        <v>6348</v>
      </c>
      <c r="B337" t="s">
        <v>387</v>
      </c>
      <c r="C337">
        <v>105551</v>
      </c>
      <c r="D337">
        <v>8</v>
      </c>
      <c r="E337" t="s">
        <v>70</v>
      </c>
      <c r="F337">
        <v>0</v>
      </c>
      <c r="G337" s="5">
        <v>43243.336284409721</v>
      </c>
      <c r="H337">
        <v>320000</v>
      </c>
      <c r="I337">
        <v>320000</v>
      </c>
      <c r="J337">
        <v>12</v>
      </c>
      <c r="K337">
        <v>12</v>
      </c>
      <c r="L337">
        <v>11</v>
      </c>
      <c r="M337">
        <v>19.72</v>
      </c>
      <c r="N337" t="s">
        <v>61</v>
      </c>
      <c r="O337">
        <v>9600</v>
      </c>
    </row>
    <row r="338" spans="1:15" x14ac:dyDescent="0.2">
      <c r="A338">
        <v>6348</v>
      </c>
      <c r="B338" t="s">
        <v>388</v>
      </c>
      <c r="C338">
        <v>105546</v>
      </c>
      <c r="D338">
        <v>8</v>
      </c>
      <c r="E338" t="s">
        <v>70</v>
      </c>
      <c r="F338">
        <v>0</v>
      </c>
      <c r="G338" s="5">
        <v>43243.332655868056</v>
      </c>
      <c r="H338">
        <v>320000</v>
      </c>
      <c r="I338">
        <v>320000</v>
      </c>
      <c r="J338">
        <v>12</v>
      </c>
      <c r="K338">
        <v>12</v>
      </c>
      <c r="L338">
        <v>11</v>
      </c>
      <c r="M338">
        <v>19.72</v>
      </c>
      <c r="N338" t="s">
        <v>61</v>
      </c>
      <c r="O338">
        <v>9600</v>
      </c>
    </row>
    <row r="339" spans="1:15" x14ac:dyDescent="0.2">
      <c r="A339">
        <v>6348</v>
      </c>
      <c r="B339" t="s">
        <v>389</v>
      </c>
      <c r="C339">
        <v>60201</v>
      </c>
      <c r="D339">
        <v>8</v>
      </c>
      <c r="E339" t="s">
        <v>70</v>
      </c>
      <c r="F339">
        <v>0</v>
      </c>
      <c r="G339" s="5">
        <v>43115.285502500003</v>
      </c>
      <c r="H339">
        <v>200000</v>
      </c>
      <c r="I339">
        <v>200000</v>
      </c>
      <c r="J339">
        <v>12</v>
      </c>
      <c r="K339">
        <v>12</v>
      </c>
      <c r="L339">
        <v>11</v>
      </c>
      <c r="M339">
        <v>19.72</v>
      </c>
      <c r="N339" t="s">
        <v>61</v>
      </c>
      <c r="O339">
        <v>6000</v>
      </c>
    </row>
    <row r="340" spans="1:15" x14ac:dyDescent="0.2">
      <c r="A340">
        <v>6348</v>
      </c>
      <c r="B340" t="s">
        <v>390</v>
      </c>
      <c r="C340">
        <v>41438</v>
      </c>
      <c r="D340">
        <v>8</v>
      </c>
      <c r="E340" t="s">
        <v>70</v>
      </c>
      <c r="F340">
        <v>0</v>
      </c>
      <c r="G340" s="5">
        <v>43040.144241249996</v>
      </c>
      <c r="H340">
        <v>400000</v>
      </c>
      <c r="I340">
        <v>330000</v>
      </c>
      <c r="J340">
        <v>12</v>
      </c>
      <c r="K340">
        <v>12</v>
      </c>
      <c r="L340">
        <v>11</v>
      </c>
      <c r="M340">
        <v>19.72</v>
      </c>
      <c r="N340" t="s">
        <v>61</v>
      </c>
      <c r="O340">
        <v>9900</v>
      </c>
    </row>
    <row r="341" spans="1:15" x14ac:dyDescent="0.2">
      <c r="A341">
        <v>6348</v>
      </c>
      <c r="B341" t="s">
        <v>391</v>
      </c>
      <c r="C341">
        <v>16997</v>
      </c>
      <c r="D341">
        <v>8</v>
      </c>
      <c r="E341" t="s">
        <v>70</v>
      </c>
      <c r="F341">
        <v>0</v>
      </c>
      <c r="G341" s="5">
        <v>42878.244020752318</v>
      </c>
      <c r="H341">
        <v>250000</v>
      </c>
      <c r="I341">
        <v>200000</v>
      </c>
      <c r="J341">
        <v>12</v>
      </c>
      <c r="K341">
        <v>12</v>
      </c>
      <c r="L341">
        <v>11</v>
      </c>
      <c r="M341">
        <v>19.72</v>
      </c>
      <c r="N341" t="s">
        <v>61</v>
      </c>
    </row>
    <row r="342" spans="1:15" x14ac:dyDescent="0.2">
      <c r="A342">
        <v>6348</v>
      </c>
      <c r="B342" t="s">
        <v>392</v>
      </c>
      <c r="C342">
        <v>16562</v>
      </c>
      <c r="D342">
        <v>8</v>
      </c>
      <c r="E342" t="s">
        <v>70</v>
      </c>
      <c r="F342">
        <v>0</v>
      </c>
      <c r="G342" s="5">
        <v>42864.039448703705</v>
      </c>
      <c r="H342">
        <v>480000</v>
      </c>
      <c r="I342">
        <v>250000</v>
      </c>
      <c r="J342">
        <v>12</v>
      </c>
      <c r="K342">
        <v>12</v>
      </c>
      <c r="L342">
        <v>11</v>
      </c>
      <c r="M342">
        <v>19.72</v>
      </c>
      <c r="N342" t="s">
        <v>61</v>
      </c>
      <c r="O342">
        <v>10000</v>
      </c>
    </row>
    <row r="343" spans="1:15" x14ac:dyDescent="0.2">
      <c r="A343">
        <v>6348</v>
      </c>
      <c r="B343" t="s">
        <v>393</v>
      </c>
      <c r="C343">
        <v>1633</v>
      </c>
      <c r="D343">
        <v>8</v>
      </c>
      <c r="E343" t="s">
        <v>70</v>
      </c>
      <c r="F343">
        <v>0</v>
      </c>
      <c r="G343" s="5">
        <v>42794.424335069445</v>
      </c>
      <c r="H343">
        <v>100000</v>
      </c>
      <c r="I343">
        <v>100000</v>
      </c>
      <c r="J343">
        <v>6</v>
      </c>
      <c r="K343">
        <v>6</v>
      </c>
      <c r="L343">
        <v>11</v>
      </c>
      <c r="M343">
        <v>18.62</v>
      </c>
      <c r="O343">
        <v>5000</v>
      </c>
    </row>
    <row r="344" spans="1:15" x14ac:dyDescent="0.2">
      <c r="A344">
        <v>6341</v>
      </c>
      <c r="B344" t="s">
        <v>394</v>
      </c>
      <c r="C344">
        <v>112</v>
      </c>
      <c r="D344">
        <v>8</v>
      </c>
      <c r="E344" t="s">
        <v>70</v>
      </c>
      <c r="F344">
        <v>0</v>
      </c>
      <c r="G344" s="5">
        <v>42300.660656747685</v>
      </c>
      <c r="H344">
        <v>200000</v>
      </c>
      <c r="I344">
        <v>200000</v>
      </c>
      <c r="J344">
        <v>24</v>
      </c>
      <c r="K344">
        <v>24</v>
      </c>
      <c r="L344">
        <v>12</v>
      </c>
      <c r="M344">
        <v>21.57</v>
      </c>
      <c r="O344">
        <v>5500</v>
      </c>
    </row>
    <row r="345" spans="1:15" x14ac:dyDescent="0.2">
      <c r="A345">
        <v>6333</v>
      </c>
      <c r="B345" t="s">
        <v>395</v>
      </c>
      <c r="C345">
        <v>1565</v>
      </c>
      <c r="D345">
        <v>8</v>
      </c>
      <c r="E345" t="s">
        <v>70</v>
      </c>
      <c r="F345">
        <v>0</v>
      </c>
      <c r="G345" s="5">
        <v>42783.223836840276</v>
      </c>
      <c r="H345">
        <v>500000</v>
      </c>
      <c r="I345">
        <v>500000</v>
      </c>
      <c r="J345">
        <v>3</v>
      </c>
      <c r="K345">
        <v>3</v>
      </c>
      <c r="L345">
        <v>11</v>
      </c>
      <c r="M345">
        <v>16.43</v>
      </c>
      <c r="O345">
        <v>17500</v>
      </c>
    </row>
    <row r="346" spans="1:15" x14ac:dyDescent="0.2">
      <c r="A346">
        <v>6311</v>
      </c>
      <c r="B346" t="s">
        <v>396</v>
      </c>
      <c r="C346">
        <v>235</v>
      </c>
      <c r="D346">
        <v>8</v>
      </c>
      <c r="E346" t="s">
        <v>84</v>
      </c>
      <c r="F346">
        <v>1</v>
      </c>
      <c r="G346" s="5">
        <v>42466.501068368052</v>
      </c>
      <c r="H346">
        <v>200000</v>
      </c>
      <c r="I346">
        <v>200000</v>
      </c>
      <c r="J346">
        <v>12</v>
      </c>
      <c r="K346">
        <v>12</v>
      </c>
      <c r="L346">
        <v>14</v>
      </c>
      <c r="M346">
        <v>24.91</v>
      </c>
      <c r="O346">
        <v>6000</v>
      </c>
    </row>
    <row r="347" spans="1:15" x14ac:dyDescent="0.2">
      <c r="A347">
        <v>6311</v>
      </c>
      <c r="B347" t="s">
        <v>397</v>
      </c>
      <c r="C347">
        <v>215</v>
      </c>
      <c r="D347">
        <v>8</v>
      </c>
      <c r="E347" t="s">
        <v>84</v>
      </c>
      <c r="F347">
        <v>1</v>
      </c>
      <c r="G347" s="5">
        <v>42443.450575925926</v>
      </c>
      <c r="H347">
        <v>200000</v>
      </c>
      <c r="I347">
        <v>200000</v>
      </c>
      <c r="J347">
        <v>12</v>
      </c>
      <c r="K347">
        <v>12</v>
      </c>
      <c r="L347">
        <v>14</v>
      </c>
      <c r="M347">
        <v>24.91</v>
      </c>
      <c r="O347">
        <v>6000</v>
      </c>
    </row>
    <row r="348" spans="1:15" x14ac:dyDescent="0.2">
      <c r="A348">
        <v>6305</v>
      </c>
      <c r="B348" t="s">
        <v>398</v>
      </c>
      <c r="C348">
        <v>1419</v>
      </c>
      <c r="D348">
        <v>8</v>
      </c>
      <c r="E348" t="s">
        <v>70</v>
      </c>
      <c r="F348">
        <v>0</v>
      </c>
      <c r="G348" s="5">
        <v>42759.354235648148</v>
      </c>
      <c r="H348">
        <v>60000</v>
      </c>
      <c r="I348">
        <v>60000</v>
      </c>
      <c r="J348">
        <v>4</v>
      </c>
      <c r="K348">
        <v>4</v>
      </c>
      <c r="L348">
        <v>17</v>
      </c>
      <c r="M348">
        <v>26.9</v>
      </c>
      <c r="O348">
        <v>1800</v>
      </c>
    </row>
    <row r="349" spans="1:15" x14ac:dyDescent="0.2">
      <c r="A349">
        <v>6305</v>
      </c>
      <c r="B349" t="s">
        <v>399</v>
      </c>
      <c r="C349">
        <v>272</v>
      </c>
      <c r="D349">
        <v>8</v>
      </c>
      <c r="E349" t="s">
        <v>70</v>
      </c>
      <c r="F349">
        <v>0</v>
      </c>
      <c r="G349" s="5">
        <v>42502.454072025466</v>
      </c>
      <c r="H349">
        <v>100000</v>
      </c>
      <c r="I349">
        <v>100000</v>
      </c>
      <c r="J349">
        <v>9</v>
      </c>
      <c r="K349">
        <v>9</v>
      </c>
      <c r="L349">
        <v>14</v>
      </c>
      <c r="M349">
        <v>24.54</v>
      </c>
      <c r="O349">
        <v>3000</v>
      </c>
    </row>
    <row r="350" spans="1:15" x14ac:dyDescent="0.2">
      <c r="A350">
        <v>6301</v>
      </c>
      <c r="B350" t="s">
        <v>400</v>
      </c>
      <c r="C350">
        <v>356</v>
      </c>
      <c r="D350">
        <v>10</v>
      </c>
      <c r="E350" t="s">
        <v>70</v>
      </c>
      <c r="F350">
        <v>0</v>
      </c>
      <c r="G350" s="5">
        <v>42604.272033993053</v>
      </c>
      <c r="H350">
        <v>30000</v>
      </c>
      <c r="I350">
        <v>30000</v>
      </c>
      <c r="J350">
        <v>6</v>
      </c>
      <c r="K350">
        <v>6</v>
      </c>
      <c r="L350">
        <v>15</v>
      </c>
      <c r="M350">
        <v>25.28</v>
      </c>
      <c r="O350">
        <v>900</v>
      </c>
    </row>
    <row r="351" spans="1:15" x14ac:dyDescent="0.2">
      <c r="A351">
        <v>6296</v>
      </c>
      <c r="B351" t="s">
        <v>401</v>
      </c>
      <c r="C351">
        <v>1733</v>
      </c>
      <c r="D351">
        <v>8</v>
      </c>
      <c r="E351" t="s">
        <v>70</v>
      </c>
      <c r="F351">
        <v>0</v>
      </c>
      <c r="G351" s="5">
        <v>42810.488698761576</v>
      </c>
      <c r="H351">
        <v>450000</v>
      </c>
      <c r="I351">
        <v>450000</v>
      </c>
      <c r="J351">
        <v>2</v>
      </c>
      <c r="K351">
        <v>2</v>
      </c>
      <c r="L351">
        <v>33.6</v>
      </c>
      <c r="M351">
        <v>33.6</v>
      </c>
      <c r="O351">
        <v>0</v>
      </c>
    </row>
    <row r="352" spans="1:15" x14ac:dyDescent="0.2">
      <c r="A352">
        <v>6296</v>
      </c>
      <c r="B352" t="s">
        <v>402</v>
      </c>
      <c r="C352">
        <v>1734</v>
      </c>
      <c r="D352">
        <v>8</v>
      </c>
      <c r="E352" t="s">
        <v>70</v>
      </c>
      <c r="F352">
        <v>0</v>
      </c>
      <c r="G352" s="5">
        <v>42810.488698761576</v>
      </c>
      <c r="H352">
        <v>450000</v>
      </c>
      <c r="I352">
        <v>450000</v>
      </c>
      <c r="J352">
        <v>2</v>
      </c>
      <c r="K352">
        <v>2</v>
      </c>
      <c r="L352">
        <v>33.6</v>
      </c>
      <c r="M352">
        <v>33.6</v>
      </c>
      <c r="O352">
        <v>0</v>
      </c>
    </row>
    <row r="353" spans="1:15" x14ac:dyDescent="0.2">
      <c r="A353">
        <v>6296</v>
      </c>
      <c r="B353" t="s">
        <v>403</v>
      </c>
      <c r="C353">
        <v>1425</v>
      </c>
      <c r="D353">
        <v>8</v>
      </c>
      <c r="E353" t="s">
        <v>70</v>
      </c>
      <c r="F353">
        <v>0</v>
      </c>
      <c r="G353" s="5">
        <v>42760.455756249998</v>
      </c>
      <c r="H353">
        <v>1000000</v>
      </c>
      <c r="I353">
        <v>500000</v>
      </c>
      <c r="J353">
        <v>2</v>
      </c>
      <c r="K353">
        <v>2</v>
      </c>
      <c r="L353">
        <v>10.02</v>
      </c>
      <c r="M353">
        <v>21.46</v>
      </c>
      <c r="O353">
        <v>20000</v>
      </c>
    </row>
    <row r="354" spans="1:15" x14ac:dyDescent="0.2">
      <c r="A354">
        <v>6296</v>
      </c>
      <c r="B354" t="s">
        <v>404</v>
      </c>
      <c r="C354">
        <v>1416</v>
      </c>
      <c r="D354">
        <v>8</v>
      </c>
      <c r="E354" t="s">
        <v>70</v>
      </c>
      <c r="F354">
        <v>0</v>
      </c>
      <c r="G354" s="5">
        <v>42759.137207291664</v>
      </c>
      <c r="H354">
        <v>1000000</v>
      </c>
      <c r="I354">
        <v>500000</v>
      </c>
      <c r="J354">
        <v>2</v>
      </c>
      <c r="K354">
        <v>2</v>
      </c>
      <c r="L354">
        <v>12</v>
      </c>
      <c r="M354">
        <v>21.46</v>
      </c>
      <c r="O354">
        <v>20000</v>
      </c>
    </row>
    <row r="355" spans="1:15" x14ac:dyDescent="0.2">
      <c r="A355">
        <v>6296</v>
      </c>
      <c r="B355" t="s">
        <v>405</v>
      </c>
      <c r="C355">
        <v>303</v>
      </c>
      <c r="D355">
        <v>10</v>
      </c>
      <c r="E355" t="s">
        <v>70</v>
      </c>
      <c r="F355">
        <v>0</v>
      </c>
      <c r="G355" s="5">
        <v>42566.367461377318</v>
      </c>
      <c r="H355">
        <v>300000</v>
      </c>
      <c r="I355">
        <v>300000</v>
      </c>
      <c r="J355">
        <v>12</v>
      </c>
      <c r="K355">
        <v>12</v>
      </c>
      <c r="L355">
        <v>11</v>
      </c>
      <c r="M355">
        <v>19.72</v>
      </c>
      <c r="O355">
        <v>9000</v>
      </c>
    </row>
    <row r="356" spans="1:15" x14ac:dyDescent="0.2">
      <c r="A356">
        <v>6296</v>
      </c>
      <c r="B356" t="s">
        <v>406</v>
      </c>
      <c r="C356">
        <v>302</v>
      </c>
      <c r="D356">
        <v>10</v>
      </c>
      <c r="E356" t="s">
        <v>70</v>
      </c>
      <c r="F356">
        <v>0</v>
      </c>
      <c r="G356" s="5">
        <v>42537.297943171296</v>
      </c>
      <c r="H356">
        <v>200000</v>
      </c>
      <c r="I356">
        <v>200000</v>
      </c>
      <c r="J356">
        <v>12</v>
      </c>
      <c r="K356">
        <v>12</v>
      </c>
      <c r="L356">
        <v>11</v>
      </c>
      <c r="M356">
        <v>19.72</v>
      </c>
      <c r="O356">
        <v>6000</v>
      </c>
    </row>
    <row r="357" spans="1:15" x14ac:dyDescent="0.2">
      <c r="A357">
        <v>6269</v>
      </c>
      <c r="B357" t="s">
        <v>407</v>
      </c>
      <c r="C357">
        <v>264070</v>
      </c>
      <c r="D357">
        <v>8</v>
      </c>
      <c r="E357" t="s">
        <v>70</v>
      </c>
      <c r="F357">
        <v>0</v>
      </c>
      <c r="G357" s="5">
        <v>43451.420573148149</v>
      </c>
      <c r="H357">
        <v>200000</v>
      </c>
      <c r="I357">
        <v>200000</v>
      </c>
      <c r="J357">
        <v>12</v>
      </c>
      <c r="K357">
        <v>2</v>
      </c>
      <c r="L357">
        <v>15</v>
      </c>
      <c r="M357">
        <v>16.079999999999998</v>
      </c>
      <c r="N357" t="s">
        <v>59</v>
      </c>
      <c r="O357">
        <v>8000</v>
      </c>
    </row>
    <row r="358" spans="1:15" x14ac:dyDescent="0.2">
      <c r="A358">
        <v>6269</v>
      </c>
      <c r="B358" t="s">
        <v>408</v>
      </c>
      <c r="C358">
        <v>162398</v>
      </c>
      <c r="D358">
        <v>8</v>
      </c>
      <c r="E358" t="s">
        <v>70</v>
      </c>
      <c r="F358">
        <v>0</v>
      </c>
      <c r="G358" s="5">
        <v>43376.405404837962</v>
      </c>
      <c r="H358">
        <v>250000</v>
      </c>
      <c r="I358">
        <v>200000</v>
      </c>
      <c r="J358">
        <v>12</v>
      </c>
      <c r="K358">
        <v>1</v>
      </c>
      <c r="L358">
        <v>15</v>
      </c>
      <c r="M358">
        <v>15</v>
      </c>
      <c r="N358" t="s">
        <v>59</v>
      </c>
      <c r="O358">
        <v>8000</v>
      </c>
    </row>
    <row r="359" spans="1:15" x14ac:dyDescent="0.2">
      <c r="A359">
        <v>6269</v>
      </c>
      <c r="B359" t="s">
        <v>409</v>
      </c>
      <c r="C359">
        <v>110450</v>
      </c>
      <c r="D359">
        <v>8</v>
      </c>
      <c r="E359" t="s">
        <v>70</v>
      </c>
      <c r="F359">
        <v>0</v>
      </c>
      <c r="G359" s="5">
        <v>43258.467329652776</v>
      </c>
      <c r="H359">
        <v>200000</v>
      </c>
      <c r="I359">
        <v>200000</v>
      </c>
      <c r="J359">
        <v>12</v>
      </c>
      <c r="K359">
        <v>1</v>
      </c>
      <c r="L359">
        <v>15</v>
      </c>
      <c r="M359">
        <v>15</v>
      </c>
      <c r="N359" t="s">
        <v>59</v>
      </c>
      <c r="O359">
        <v>8000</v>
      </c>
    </row>
    <row r="360" spans="1:15" x14ac:dyDescent="0.2">
      <c r="A360">
        <v>6269</v>
      </c>
      <c r="B360" t="s">
        <v>410</v>
      </c>
      <c r="C360">
        <v>68950</v>
      </c>
      <c r="D360">
        <v>8</v>
      </c>
      <c r="E360" t="s">
        <v>70</v>
      </c>
      <c r="F360">
        <v>0</v>
      </c>
      <c r="G360" s="5">
        <v>43133.380373587963</v>
      </c>
      <c r="H360">
        <v>200000</v>
      </c>
      <c r="I360">
        <v>200000</v>
      </c>
      <c r="J360">
        <v>12</v>
      </c>
      <c r="K360">
        <v>12</v>
      </c>
      <c r="L360">
        <v>10</v>
      </c>
      <c r="M360">
        <v>17.97</v>
      </c>
      <c r="N360" t="s">
        <v>44</v>
      </c>
      <c r="O360">
        <v>8000</v>
      </c>
    </row>
    <row r="361" spans="1:15" x14ac:dyDescent="0.2">
      <c r="A361">
        <v>6269</v>
      </c>
      <c r="B361" t="s">
        <v>411</v>
      </c>
      <c r="C361">
        <v>1330</v>
      </c>
      <c r="D361">
        <v>8</v>
      </c>
      <c r="E361" t="s">
        <v>70</v>
      </c>
      <c r="F361">
        <v>0</v>
      </c>
      <c r="G361" s="5">
        <v>42751.105209837966</v>
      </c>
      <c r="H361">
        <v>200000</v>
      </c>
      <c r="I361">
        <v>157000</v>
      </c>
      <c r="J361">
        <v>12</v>
      </c>
      <c r="K361">
        <v>12</v>
      </c>
      <c r="L361">
        <v>10</v>
      </c>
      <c r="M361">
        <v>17.97</v>
      </c>
      <c r="O361">
        <v>6280</v>
      </c>
    </row>
    <row r="362" spans="1:15" x14ac:dyDescent="0.2">
      <c r="A362">
        <v>6200</v>
      </c>
      <c r="B362" t="s">
        <v>412</v>
      </c>
      <c r="C362">
        <v>1187</v>
      </c>
      <c r="D362">
        <v>10</v>
      </c>
      <c r="E362" t="s">
        <v>70</v>
      </c>
      <c r="F362">
        <v>0</v>
      </c>
      <c r="G362" s="5">
        <v>42727.28498611111</v>
      </c>
      <c r="H362">
        <v>40000</v>
      </c>
      <c r="I362">
        <v>40000</v>
      </c>
      <c r="J362">
        <v>4</v>
      </c>
      <c r="K362">
        <v>4</v>
      </c>
      <c r="L362">
        <v>16</v>
      </c>
      <c r="M362">
        <v>25.34</v>
      </c>
      <c r="O362">
        <v>1200</v>
      </c>
    </row>
    <row r="363" spans="1:15" x14ac:dyDescent="0.2">
      <c r="A363">
        <v>6200</v>
      </c>
      <c r="B363" t="s">
        <v>413</v>
      </c>
      <c r="C363">
        <v>299</v>
      </c>
      <c r="D363">
        <v>10</v>
      </c>
      <c r="E363" t="s">
        <v>70</v>
      </c>
      <c r="F363">
        <v>0</v>
      </c>
      <c r="G363" s="5">
        <v>42528.245412847224</v>
      </c>
      <c r="H363">
        <v>30000</v>
      </c>
      <c r="I363">
        <v>30000</v>
      </c>
      <c r="J363">
        <v>3</v>
      </c>
      <c r="K363">
        <v>3</v>
      </c>
      <c r="L363">
        <v>16</v>
      </c>
      <c r="M363">
        <v>23.84</v>
      </c>
      <c r="O363">
        <v>900</v>
      </c>
    </row>
    <row r="364" spans="1:15" x14ac:dyDescent="0.2">
      <c r="A364">
        <v>6185</v>
      </c>
      <c r="B364" t="s">
        <v>414</v>
      </c>
      <c r="C364">
        <v>379</v>
      </c>
      <c r="D364">
        <v>10</v>
      </c>
      <c r="E364" t="s">
        <v>70</v>
      </c>
      <c r="F364">
        <v>0</v>
      </c>
      <c r="G364" s="5">
        <v>42619.150272418985</v>
      </c>
      <c r="H364">
        <v>50000</v>
      </c>
      <c r="I364">
        <v>50000</v>
      </c>
      <c r="J364">
        <v>6</v>
      </c>
      <c r="K364">
        <v>6</v>
      </c>
      <c r="L364">
        <v>13</v>
      </c>
      <c r="M364">
        <v>21.95</v>
      </c>
      <c r="O364">
        <v>1500</v>
      </c>
    </row>
    <row r="365" spans="1:15" x14ac:dyDescent="0.2">
      <c r="A365">
        <v>6182</v>
      </c>
      <c r="B365" t="s">
        <v>415</v>
      </c>
      <c r="C365">
        <v>159</v>
      </c>
      <c r="D365">
        <v>8</v>
      </c>
      <c r="E365" t="s">
        <v>70</v>
      </c>
      <c r="F365">
        <v>0</v>
      </c>
      <c r="G365" s="5">
        <v>42380.498374074072</v>
      </c>
      <c r="H365">
        <v>200000</v>
      </c>
      <c r="I365">
        <v>200000</v>
      </c>
      <c r="J365">
        <v>12</v>
      </c>
      <c r="K365">
        <v>12</v>
      </c>
      <c r="L365">
        <v>13</v>
      </c>
      <c r="M365">
        <v>23.19</v>
      </c>
      <c r="O365">
        <v>6000</v>
      </c>
    </row>
    <row r="366" spans="1:15" x14ac:dyDescent="0.2">
      <c r="A366">
        <v>6178</v>
      </c>
      <c r="B366" t="s">
        <v>416</v>
      </c>
      <c r="C366">
        <v>1427</v>
      </c>
      <c r="D366">
        <v>8</v>
      </c>
      <c r="E366" t="s">
        <v>70</v>
      </c>
      <c r="F366">
        <v>0</v>
      </c>
      <c r="G366" s="5">
        <v>42761.372258645832</v>
      </c>
      <c r="H366">
        <v>100000</v>
      </c>
      <c r="I366">
        <v>100000</v>
      </c>
      <c r="J366">
        <v>6</v>
      </c>
      <c r="K366">
        <v>6</v>
      </c>
      <c r="L366">
        <v>14</v>
      </c>
      <c r="M366">
        <v>23.62</v>
      </c>
      <c r="O366">
        <v>4500</v>
      </c>
    </row>
    <row r="367" spans="1:15" x14ac:dyDescent="0.2">
      <c r="A367">
        <v>6178</v>
      </c>
      <c r="B367" t="s">
        <v>417</v>
      </c>
      <c r="C367">
        <v>98</v>
      </c>
      <c r="D367">
        <v>8</v>
      </c>
      <c r="E367" t="s">
        <v>70</v>
      </c>
      <c r="F367">
        <v>0</v>
      </c>
      <c r="G367" s="5">
        <v>42269.696764155095</v>
      </c>
      <c r="H367">
        <v>200000</v>
      </c>
      <c r="I367">
        <v>100000</v>
      </c>
      <c r="J367">
        <v>12</v>
      </c>
      <c r="K367">
        <v>12</v>
      </c>
      <c r="L367">
        <v>14</v>
      </c>
      <c r="M367">
        <v>24.91</v>
      </c>
      <c r="O367">
        <v>3000</v>
      </c>
    </row>
    <row r="368" spans="1:15" x14ac:dyDescent="0.2">
      <c r="A368">
        <v>6168</v>
      </c>
      <c r="B368" t="s">
        <v>418</v>
      </c>
      <c r="C368">
        <v>175</v>
      </c>
      <c r="D368">
        <v>8</v>
      </c>
      <c r="E368" t="s">
        <v>70</v>
      </c>
      <c r="F368">
        <v>0</v>
      </c>
      <c r="G368" s="5">
        <v>42400.629397303244</v>
      </c>
      <c r="H368">
        <v>30000</v>
      </c>
      <c r="I368">
        <v>20000</v>
      </c>
      <c r="J368">
        <v>6</v>
      </c>
      <c r="K368">
        <v>6</v>
      </c>
      <c r="L368">
        <v>14</v>
      </c>
      <c r="M368">
        <v>23.62</v>
      </c>
      <c r="O368">
        <v>800</v>
      </c>
    </row>
    <row r="369" spans="1:15" x14ac:dyDescent="0.2">
      <c r="A369">
        <v>6142</v>
      </c>
      <c r="B369" t="s">
        <v>419</v>
      </c>
      <c r="C369">
        <v>67</v>
      </c>
      <c r="D369">
        <v>8</v>
      </c>
      <c r="E369" t="s">
        <v>70</v>
      </c>
      <c r="F369">
        <v>0</v>
      </c>
      <c r="G369" s="5">
        <v>42209.698220104168</v>
      </c>
      <c r="H369">
        <v>200000</v>
      </c>
      <c r="I369">
        <v>100000</v>
      </c>
      <c r="J369">
        <v>12</v>
      </c>
      <c r="K369">
        <v>12</v>
      </c>
      <c r="L369">
        <v>14</v>
      </c>
      <c r="M369">
        <v>24.91</v>
      </c>
      <c r="O369">
        <v>4000</v>
      </c>
    </row>
    <row r="370" spans="1:15" x14ac:dyDescent="0.2">
      <c r="A370">
        <v>6133</v>
      </c>
      <c r="B370" t="s">
        <v>420</v>
      </c>
      <c r="C370">
        <v>217</v>
      </c>
      <c r="D370">
        <v>8</v>
      </c>
      <c r="E370" t="s">
        <v>70</v>
      </c>
      <c r="F370">
        <v>0</v>
      </c>
      <c r="G370" s="5">
        <v>42443.695430057873</v>
      </c>
      <c r="H370">
        <v>100000</v>
      </c>
      <c r="I370">
        <v>50000</v>
      </c>
      <c r="J370">
        <v>12</v>
      </c>
      <c r="K370">
        <v>12</v>
      </c>
      <c r="L370">
        <v>15</v>
      </c>
      <c r="M370">
        <v>26.62</v>
      </c>
      <c r="O370">
        <v>1500</v>
      </c>
    </row>
    <row r="371" spans="1:15" x14ac:dyDescent="0.2">
      <c r="A371">
        <v>6130</v>
      </c>
      <c r="B371" t="s">
        <v>421</v>
      </c>
      <c r="C371">
        <v>85</v>
      </c>
      <c r="D371">
        <v>8</v>
      </c>
      <c r="E371" t="s">
        <v>70</v>
      </c>
      <c r="F371">
        <v>0</v>
      </c>
      <c r="G371" s="5">
        <v>42244.471031284724</v>
      </c>
      <c r="H371">
        <v>40000</v>
      </c>
      <c r="I371">
        <v>40000</v>
      </c>
      <c r="J371">
        <v>18</v>
      </c>
      <c r="K371">
        <v>18</v>
      </c>
      <c r="L371">
        <v>10</v>
      </c>
      <c r="M371">
        <v>18.170000000000002</v>
      </c>
      <c r="O371">
        <v>800</v>
      </c>
    </row>
    <row r="372" spans="1:15" x14ac:dyDescent="0.2">
      <c r="A372">
        <v>6116</v>
      </c>
      <c r="B372" t="s">
        <v>422</v>
      </c>
      <c r="C372">
        <v>252</v>
      </c>
      <c r="D372">
        <v>8</v>
      </c>
      <c r="E372" t="s">
        <v>70</v>
      </c>
      <c r="F372">
        <v>0</v>
      </c>
      <c r="G372" s="5">
        <v>42481.560260219907</v>
      </c>
      <c r="H372">
        <v>80000</v>
      </c>
      <c r="I372">
        <v>80000</v>
      </c>
      <c r="J372">
        <v>9</v>
      </c>
      <c r="K372">
        <v>9</v>
      </c>
      <c r="L372">
        <v>16</v>
      </c>
      <c r="M372">
        <v>27.94</v>
      </c>
      <c r="O372">
        <v>2400</v>
      </c>
    </row>
    <row r="373" spans="1:15" x14ac:dyDescent="0.2">
      <c r="A373">
        <v>6100</v>
      </c>
      <c r="B373" t="s">
        <v>423</v>
      </c>
      <c r="C373">
        <v>317</v>
      </c>
      <c r="D373">
        <v>10</v>
      </c>
      <c r="E373" t="s">
        <v>70</v>
      </c>
      <c r="F373">
        <v>0</v>
      </c>
      <c r="G373" s="5">
        <v>42549.580024074072</v>
      </c>
      <c r="H373">
        <v>50000</v>
      </c>
      <c r="I373">
        <v>50000</v>
      </c>
      <c r="J373">
        <v>3</v>
      </c>
      <c r="K373">
        <v>3</v>
      </c>
      <c r="L373">
        <v>15</v>
      </c>
      <c r="M373">
        <v>22.36</v>
      </c>
      <c r="O373">
        <v>1500</v>
      </c>
    </row>
    <row r="374" spans="1:15" x14ac:dyDescent="0.2">
      <c r="A374">
        <v>6095</v>
      </c>
      <c r="B374" t="s">
        <v>424</v>
      </c>
      <c r="C374">
        <v>1794</v>
      </c>
      <c r="D374">
        <v>8</v>
      </c>
      <c r="E374" t="s">
        <v>70</v>
      </c>
      <c r="F374">
        <v>0</v>
      </c>
      <c r="G374" s="5">
        <v>42831.276385405094</v>
      </c>
      <c r="H374">
        <v>1000000</v>
      </c>
      <c r="I374">
        <v>30000</v>
      </c>
      <c r="J374">
        <v>12</v>
      </c>
      <c r="K374">
        <v>6</v>
      </c>
      <c r="L374">
        <v>15</v>
      </c>
      <c r="M374">
        <v>25.28</v>
      </c>
      <c r="N374" t="s">
        <v>59</v>
      </c>
      <c r="O374">
        <v>1500</v>
      </c>
    </row>
    <row r="375" spans="1:15" x14ac:dyDescent="0.2">
      <c r="A375">
        <v>6095</v>
      </c>
      <c r="B375" t="s">
        <v>425</v>
      </c>
      <c r="C375">
        <v>203</v>
      </c>
      <c r="D375">
        <v>8</v>
      </c>
      <c r="E375" t="s">
        <v>70</v>
      </c>
      <c r="F375">
        <v>0</v>
      </c>
      <c r="G375" s="5">
        <v>42425.740484803238</v>
      </c>
      <c r="H375">
        <v>120000</v>
      </c>
      <c r="I375">
        <v>30000</v>
      </c>
      <c r="J375">
        <v>9</v>
      </c>
      <c r="K375">
        <v>9</v>
      </c>
      <c r="L375">
        <v>17</v>
      </c>
      <c r="M375">
        <v>29.64</v>
      </c>
      <c r="O375">
        <v>1200</v>
      </c>
    </row>
    <row r="376" spans="1:15" x14ac:dyDescent="0.2">
      <c r="A376">
        <v>6085</v>
      </c>
      <c r="B376" t="s">
        <v>426</v>
      </c>
      <c r="C376">
        <v>105820</v>
      </c>
      <c r="D376">
        <v>8</v>
      </c>
      <c r="E376" t="s">
        <v>70</v>
      </c>
      <c r="F376">
        <v>0</v>
      </c>
      <c r="G376" s="5">
        <v>43244.141254085647</v>
      </c>
      <c r="H376">
        <v>200000</v>
      </c>
      <c r="I376">
        <v>100000</v>
      </c>
      <c r="J376">
        <v>12</v>
      </c>
      <c r="K376">
        <v>6</v>
      </c>
      <c r="L376">
        <v>12</v>
      </c>
      <c r="M376">
        <v>20.29</v>
      </c>
      <c r="N376" t="s">
        <v>42</v>
      </c>
      <c r="O376">
        <v>4000</v>
      </c>
    </row>
    <row r="377" spans="1:15" x14ac:dyDescent="0.2">
      <c r="A377">
        <v>6085</v>
      </c>
      <c r="B377" t="s">
        <v>427</v>
      </c>
      <c r="C377">
        <v>42522</v>
      </c>
      <c r="D377">
        <v>8</v>
      </c>
      <c r="E377" t="s">
        <v>70</v>
      </c>
      <c r="F377">
        <v>0</v>
      </c>
      <c r="G377" s="5">
        <v>43045.399539502316</v>
      </c>
      <c r="H377">
        <v>200000</v>
      </c>
      <c r="I377">
        <v>150000</v>
      </c>
      <c r="J377">
        <v>12</v>
      </c>
      <c r="K377">
        <v>6</v>
      </c>
      <c r="L377">
        <v>12</v>
      </c>
      <c r="M377">
        <v>20.29</v>
      </c>
      <c r="N377" t="s">
        <v>42</v>
      </c>
      <c r="O377">
        <v>6000</v>
      </c>
    </row>
    <row r="378" spans="1:15" x14ac:dyDescent="0.2">
      <c r="A378">
        <v>6085</v>
      </c>
      <c r="B378" t="s">
        <v>428</v>
      </c>
      <c r="C378">
        <v>17308</v>
      </c>
      <c r="D378">
        <v>8</v>
      </c>
      <c r="E378" t="s">
        <v>70</v>
      </c>
      <c r="F378">
        <v>0</v>
      </c>
      <c r="G378" s="5">
        <v>42887.162518379628</v>
      </c>
      <c r="H378">
        <v>1000000</v>
      </c>
      <c r="I378">
        <v>120000</v>
      </c>
      <c r="J378">
        <v>12</v>
      </c>
      <c r="K378">
        <v>6</v>
      </c>
      <c r="L378">
        <v>12</v>
      </c>
      <c r="M378">
        <v>20.29</v>
      </c>
      <c r="N378" t="s">
        <v>42</v>
      </c>
      <c r="O378">
        <v>4200</v>
      </c>
    </row>
    <row r="379" spans="1:15" x14ac:dyDescent="0.2">
      <c r="A379">
        <v>6085</v>
      </c>
      <c r="B379" t="s">
        <v>429</v>
      </c>
      <c r="C379">
        <v>913</v>
      </c>
      <c r="D379">
        <v>10</v>
      </c>
      <c r="E379" t="s">
        <v>70</v>
      </c>
      <c r="F379">
        <v>0</v>
      </c>
      <c r="G379" s="5">
        <v>42692.149034027774</v>
      </c>
      <c r="H379">
        <v>100000</v>
      </c>
      <c r="I379">
        <v>100000</v>
      </c>
      <c r="J379">
        <v>6</v>
      </c>
      <c r="K379">
        <v>6</v>
      </c>
      <c r="L379">
        <v>13</v>
      </c>
      <c r="M379">
        <v>21.95</v>
      </c>
      <c r="O379">
        <v>3000</v>
      </c>
    </row>
    <row r="380" spans="1:15" x14ac:dyDescent="0.2">
      <c r="A380">
        <v>6078</v>
      </c>
      <c r="B380" t="s">
        <v>430</v>
      </c>
      <c r="C380">
        <v>1790</v>
      </c>
      <c r="D380">
        <v>8</v>
      </c>
      <c r="E380" t="s">
        <v>70</v>
      </c>
      <c r="F380">
        <v>0</v>
      </c>
      <c r="G380" s="5">
        <v>42830.344837407407</v>
      </c>
      <c r="H380">
        <v>1000000</v>
      </c>
      <c r="I380">
        <v>100000</v>
      </c>
      <c r="J380">
        <v>12</v>
      </c>
      <c r="K380">
        <v>12</v>
      </c>
      <c r="L380">
        <v>12</v>
      </c>
      <c r="M380">
        <v>21.46</v>
      </c>
      <c r="N380" t="s">
        <v>42</v>
      </c>
      <c r="O380">
        <v>3500</v>
      </c>
    </row>
    <row r="381" spans="1:15" x14ac:dyDescent="0.2">
      <c r="A381">
        <v>6078</v>
      </c>
      <c r="B381" t="s">
        <v>431</v>
      </c>
      <c r="C381">
        <v>180</v>
      </c>
      <c r="D381">
        <v>8</v>
      </c>
      <c r="E381" t="s">
        <v>70</v>
      </c>
      <c r="F381">
        <v>0</v>
      </c>
      <c r="G381" s="5">
        <v>42412.514011886575</v>
      </c>
      <c r="H381">
        <v>200000</v>
      </c>
      <c r="I381">
        <v>100000</v>
      </c>
      <c r="J381">
        <v>12</v>
      </c>
      <c r="K381">
        <v>12</v>
      </c>
      <c r="L381">
        <v>12</v>
      </c>
      <c r="M381">
        <v>21.46</v>
      </c>
      <c r="O381">
        <v>3000</v>
      </c>
    </row>
    <row r="382" spans="1:15" x14ac:dyDescent="0.2">
      <c r="A382">
        <v>6036</v>
      </c>
      <c r="B382" t="s">
        <v>432</v>
      </c>
      <c r="C382">
        <v>358</v>
      </c>
      <c r="D382">
        <v>10</v>
      </c>
      <c r="E382" t="s">
        <v>70</v>
      </c>
      <c r="F382">
        <v>0</v>
      </c>
      <c r="G382" s="5">
        <v>42605.423170868053</v>
      </c>
      <c r="H382">
        <v>80000</v>
      </c>
      <c r="I382">
        <v>80000</v>
      </c>
      <c r="J382">
        <v>6</v>
      </c>
      <c r="K382">
        <v>6</v>
      </c>
      <c r="L382">
        <v>14</v>
      </c>
      <c r="M382">
        <v>23.62</v>
      </c>
      <c r="O382">
        <v>2400</v>
      </c>
    </row>
    <row r="383" spans="1:15" x14ac:dyDescent="0.2">
      <c r="A383">
        <v>6017</v>
      </c>
      <c r="B383" t="s">
        <v>433</v>
      </c>
      <c r="C383">
        <v>79</v>
      </c>
      <c r="D383">
        <v>8</v>
      </c>
      <c r="E383" t="s">
        <v>70</v>
      </c>
      <c r="F383">
        <v>0</v>
      </c>
      <c r="G383" s="5">
        <v>42229.419079780091</v>
      </c>
      <c r="H383">
        <v>150000</v>
      </c>
      <c r="I383">
        <v>100000</v>
      </c>
      <c r="J383">
        <v>24</v>
      </c>
      <c r="K383">
        <v>24</v>
      </c>
      <c r="L383">
        <v>10</v>
      </c>
      <c r="M383">
        <v>18.16</v>
      </c>
      <c r="O383">
        <v>3000</v>
      </c>
    </row>
    <row r="384" spans="1:15" x14ac:dyDescent="0.2">
      <c r="A384">
        <v>6005</v>
      </c>
      <c r="B384" t="s">
        <v>434</v>
      </c>
      <c r="C384">
        <v>130</v>
      </c>
      <c r="D384">
        <v>8</v>
      </c>
      <c r="E384" t="s">
        <v>70</v>
      </c>
      <c r="F384">
        <v>0</v>
      </c>
      <c r="G384" s="5">
        <v>42328.489995254633</v>
      </c>
      <c r="H384">
        <v>150000</v>
      </c>
      <c r="I384">
        <v>100000</v>
      </c>
      <c r="J384">
        <v>12</v>
      </c>
      <c r="K384">
        <v>12</v>
      </c>
      <c r="L384">
        <v>13</v>
      </c>
      <c r="M384">
        <v>23.19</v>
      </c>
      <c r="O384">
        <v>3000</v>
      </c>
    </row>
    <row r="385" spans="1:15" x14ac:dyDescent="0.2">
      <c r="A385">
        <v>6000</v>
      </c>
      <c r="B385" t="s">
        <v>435</v>
      </c>
      <c r="C385">
        <v>1364</v>
      </c>
      <c r="D385">
        <v>8</v>
      </c>
      <c r="E385" t="s">
        <v>70</v>
      </c>
      <c r="F385">
        <v>0</v>
      </c>
      <c r="G385" s="5">
        <v>42754.261150381943</v>
      </c>
      <c r="H385">
        <v>100000</v>
      </c>
      <c r="I385">
        <v>100000</v>
      </c>
      <c r="J385">
        <v>6</v>
      </c>
      <c r="K385">
        <v>6</v>
      </c>
      <c r="L385">
        <v>10</v>
      </c>
      <c r="M385">
        <v>16.940000000000001</v>
      </c>
      <c r="O385">
        <v>5000</v>
      </c>
    </row>
    <row r="386" spans="1:15" x14ac:dyDescent="0.2">
      <c r="A386">
        <v>6000</v>
      </c>
      <c r="B386" t="s">
        <v>436</v>
      </c>
      <c r="C386">
        <v>333</v>
      </c>
      <c r="D386">
        <v>10</v>
      </c>
      <c r="E386" t="s">
        <v>70</v>
      </c>
      <c r="F386">
        <v>0</v>
      </c>
      <c r="G386" s="5">
        <v>42578.34559675926</v>
      </c>
      <c r="H386">
        <v>150000</v>
      </c>
      <c r="I386">
        <v>150000</v>
      </c>
      <c r="J386">
        <v>6</v>
      </c>
      <c r="K386">
        <v>6</v>
      </c>
      <c r="L386">
        <v>13</v>
      </c>
      <c r="M386">
        <v>21.95</v>
      </c>
      <c r="O386">
        <v>4500</v>
      </c>
    </row>
    <row r="387" spans="1:15" x14ac:dyDescent="0.2">
      <c r="A387">
        <v>5995</v>
      </c>
      <c r="B387" t="s">
        <v>437</v>
      </c>
      <c r="C387">
        <v>63</v>
      </c>
      <c r="D387">
        <v>8</v>
      </c>
      <c r="E387" t="s">
        <v>70</v>
      </c>
      <c r="F387">
        <v>0</v>
      </c>
      <c r="G387" s="5">
        <v>42207.650616863422</v>
      </c>
      <c r="H387">
        <v>80000</v>
      </c>
      <c r="I387">
        <v>80000</v>
      </c>
      <c r="J387">
        <v>12</v>
      </c>
      <c r="K387">
        <v>12</v>
      </c>
      <c r="L387">
        <v>12</v>
      </c>
      <c r="M387">
        <v>21.46</v>
      </c>
      <c r="O387">
        <v>2400</v>
      </c>
    </row>
    <row r="388" spans="1:15" x14ac:dyDescent="0.2">
      <c r="A388">
        <v>5992</v>
      </c>
      <c r="B388" t="s">
        <v>438</v>
      </c>
      <c r="C388">
        <v>109</v>
      </c>
      <c r="D388">
        <v>8</v>
      </c>
      <c r="E388" t="s">
        <v>84</v>
      </c>
      <c r="F388">
        <v>1</v>
      </c>
      <c r="G388" s="5">
        <v>42298.728422025466</v>
      </c>
      <c r="H388">
        <v>90000</v>
      </c>
      <c r="I388">
        <v>90000</v>
      </c>
      <c r="J388">
        <v>24</v>
      </c>
      <c r="K388">
        <v>24</v>
      </c>
      <c r="L388">
        <v>13</v>
      </c>
      <c r="M388">
        <v>23.26</v>
      </c>
      <c r="O388">
        <v>2700</v>
      </c>
    </row>
    <row r="389" spans="1:15" x14ac:dyDescent="0.2">
      <c r="A389">
        <v>5985</v>
      </c>
      <c r="B389" t="s">
        <v>439</v>
      </c>
      <c r="C389">
        <v>165363</v>
      </c>
      <c r="D389">
        <v>8</v>
      </c>
      <c r="E389" t="s">
        <v>70</v>
      </c>
      <c r="F389">
        <v>0</v>
      </c>
      <c r="G389" s="5">
        <v>43381.129862083333</v>
      </c>
      <c r="H389">
        <v>150000</v>
      </c>
      <c r="I389">
        <v>100000</v>
      </c>
      <c r="J389">
        <v>12</v>
      </c>
      <c r="K389">
        <v>6</v>
      </c>
      <c r="L389">
        <v>14</v>
      </c>
      <c r="M389">
        <v>23.62</v>
      </c>
      <c r="N389" t="s">
        <v>50</v>
      </c>
      <c r="O389">
        <v>2500</v>
      </c>
    </row>
    <row r="390" spans="1:15" x14ac:dyDescent="0.2">
      <c r="A390">
        <v>5985</v>
      </c>
      <c r="B390" t="s">
        <v>440</v>
      </c>
      <c r="C390">
        <v>28188</v>
      </c>
      <c r="D390">
        <v>8</v>
      </c>
      <c r="E390" t="s">
        <v>70</v>
      </c>
      <c r="F390">
        <v>0</v>
      </c>
      <c r="G390" s="5">
        <v>42929.366789259257</v>
      </c>
      <c r="H390">
        <v>200000</v>
      </c>
      <c r="I390">
        <v>100000</v>
      </c>
      <c r="J390">
        <v>12</v>
      </c>
      <c r="K390">
        <v>6</v>
      </c>
      <c r="L390">
        <v>14</v>
      </c>
      <c r="M390">
        <v>23.62</v>
      </c>
      <c r="N390" t="s">
        <v>50</v>
      </c>
      <c r="O390">
        <v>3000</v>
      </c>
    </row>
    <row r="391" spans="1:15" x14ac:dyDescent="0.2">
      <c r="A391">
        <v>5985</v>
      </c>
      <c r="B391" t="s">
        <v>441</v>
      </c>
      <c r="C391">
        <v>1177</v>
      </c>
      <c r="D391">
        <v>10</v>
      </c>
      <c r="E391" t="s">
        <v>70</v>
      </c>
      <c r="F391">
        <v>0</v>
      </c>
      <c r="G391" s="5">
        <v>42726.144807407407</v>
      </c>
      <c r="H391">
        <v>100000</v>
      </c>
      <c r="I391">
        <v>100000</v>
      </c>
      <c r="J391">
        <v>6</v>
      </c>
      <c r="K391">
        <v>6</v>
      </c>
      <c r="L391">
        <v>15</v>
      </c>
      <c r="M391">
        <v>25.28</v>
      </c>
      <c r="O391">
        <v>3000</v>
      </c>
    </row>
    <row r="392" spans="1:15" x14ac:dyDescent="0.2">
      <c r="A392">
        <v>5984</v>
      </c>
      <c r="B392" t="s">
        <v>442</v>
      </c>
      <c r="C392">
        <v>253</v>
      </c>
      <c r="D392">
        <v>8</v>
      </c>
      <c r="E392" t="s">
        <v>84</v>
      </c>
      <c r="F392">
        <v>1</v>
      </c>
      <c r="G392" s="5">
        <v>42481.734813043979</v>
      </c>
      <c r="H392">
        <v>100000</v>
      </c>
      <c r="I392">
        <v>100000</v>
      </c>
      <c r="J392">
        <v>12</v>
      </c>
      <c r="K392">
        <v>12</v>
      </c>
      <c r="L392">
        <v>12</v>
      </c>
      <c r="M392">
        <v>21.46</v>
      </c>
      <c r="O392">
        <v>3000</v>
      </c>
    </row>
    <row r="393" spans="1:15" x14ac:dyDescent="0.2">
      <c r="A393">
        <v>5983</v>
      </c>
      <c r="B393" t="s">
        <v>443</v>
      </c>
      <c r="C393">
        <v>1344</v>
      </c>
      <c r="D393">
        <v>8</v>
      </c>
      <c r="E393" t="s">
        <v>70</v>
      </c>
      <c r="F393">
        <v>0</v>
      </c>
      <c r="G393" s="5">
        <v>42752.32088954861</v>
      </c>
      <c r="H393">
        <v>70000</v>
      </c>
      <c r="I393">
        <v>70000</v>
      </c>
      <c r="J393">
        <v>12</v>
      </c>
      <c r="K393">
        <v>12</v>
      </c>
      <c r="L393">
        <v>13</v>
      </c>
      <c r="M393">
        <v>23.19</v>
      </c>
      <c r="O393">
        <v>2450</v>
      </c>
    </row>
    <row r="394" spans="1:15" x14ac:dyDescent="0.2">
      <c r="A394">
        <v>5983</v>
      </c>
      <c r="B394" t="s">
        <v>444</v>
      </c>
      <c r="C394">
        <v>106</v>
      </c>
      <c r="D394">
        <v>8</v>
      </c>
      <c r="E394" t="s">
        <v>70</v>
      </c>
      <c r="F394">
        <v>0</v>
      </c>
      <c r="G394" s="5">
        <v>42291.457368900461</v>
      </c>
      <c r="H394">
        <v>50000</v>
      </c>
      <c r="I394">
        <v>50000</v>
      </c>
      <c r="J394">
        <v>12</v>
      </c>
      <c r="K394">
        <v>12</v>
      </c>
      <c r="L394">
        <v>13</v>
      </c>
      <c r="M394">
        <v>23.19</v>
      </c>
      <c r="O394">
        <v>1000</v>
      </c>
    </row>
    <row r="395" spans="1:15" x14ac:dyDescent="0.2">
      <c r="A395">
        <v>5971</v>
      </c>
      <c r="B395" t="s">
        <v>445</v>
      </c>
      <c r="C395">
        <v>157</v>
      </c>
      <c r="D395">
        <v>8</v>
      </c>
      <c r="E395" t="s">
        <v>70</v>
      </c>
      <c r="F395">
        <v>0</v>
      </c>
      <c r="G395" s="5">
        <v>42375.477820567132</v>
      </c>
      <c r="H395">
        <v>50000</v>
      </c>
      <c r="I395">
        <v>25000</v>
      </c>
      <c r="J395">
        <v>6</v>
      </c>
      <c r="K395">
        <v>6</v>
      </c>
      <c r="L395">
        <v>15</v>
      </c>
      <c r="M395">
        <v>25.28</v>
      </c>
      <c r="O395">
        <v>750</v>
      </c>
    </row>
    <row r="396" spans="1:15" x14ac:dyDescent="0.2">
      <c r="A396">
        <v>5927</v>
      </c>
      <c r="B396" t="s">
        <v>446</v>
      </c>
      <c r="C396">
        <v>314</v>
      </c>
      <c r="D396">
        <v>10</v>
      </c>
      <c r="E396" t="s">
        <v>70</v>
      </c>
      <c r="F396">
        <v>0</v>
      </c>
      <c r="G396" s="5">
        <v>42547.243156712961</v>
      </c>
      <c r="H396">
        <v>20000</v>
      </c>
      <c r="I396">
        <v>20000</v>
      </c>
      <c r="J396">
        <v>6</v>
      </c>
      <c r="K396">
        <v>6</v>
      </c>
      <c r="L396">
        <v>15</v>
      </c>
      <c r="M396">
        <v>25.28</v>
      </c>
      <c r="O396">
        <v>600</v>
      </c>
    </row>
    <row r="397" spans="1:15" x14ac:dyDescent="0.2">
      <c r="A397">
        <v>5922</v>
      </c>
      <c r="B397" t="s">
        <v>447</v>
      </c>
      <c r="C397">
        <v>1803</v>
      </c>
      <c r="D397">
        <v>8</v>
      </c>
      <c r="E397" t="s">
        <v>70</v>
      </c>
      <c r="F397">
        <v>0</v>
      </c>
      <c r="G397" s="5">
        <v>42835.125895578705</v>
      </c>
      <c r="H397">
        <v>1000000</v>
      </c>
      <c r="I397">
        <v>50000</v>
      </c>
      <c r="J397">
        <v>12</v>
      </c>
      <c r="K397">
        <v>4</v>
      </c>
      <c r="L397">
        <v>16</v>
      </c>
      <c r="M397">
        <v>25.34</v>
      </c>
      <c r="N397" t="s">
        <v>55</v>
      </c>
      <c r="O397">
        <v>2000</v>
      </c>
    </row>
    <row r="398" spans="1:15" x14ac:dyDescent="0.2">
      <c r="A398">
        <v>5922</v>
      </c>
      <c r="B398" t="s">
        <v>448</v>
      </c>
      <c r="C398">
        <v>1239</v>
      </c>
      <c r="D398">
        <v>10</v>
      </c>
      <c r="E398" t="s">
        <v>70</v>
      </c>
      <c r="F398">
        <v>0</v>
      </c>
      <c r="G398" s="5">
        <v>42734.118263773147</v>
      </c>
      <c r="H398">
        <v>30000</v>
      </c>
      <c r="I398">
        <v>30000</v>
      </c>
      <c r="J398">
        <v>3</v>
      </c>
      <c r="K398">
        <v>3</v>
      </c>
      <c r="L398">
        <v>15</v>
      </c>
      <c r="M398">
        <v>22.36</v>
      </c>
      <c r="O398">
        <v>900</v>
      </c>
    </row>
    <row r="399" spans="1:15" x14ac:dyDescent="0.2">
      <c r="A399">
        <v>5911</v>
      </c>
      <c r="B399" t="s">
        <v>449</v>
      </c>
      <c r="C399">
        <v>316</v>
      </c>
      <c r="D399">
        <v>10</v>
      </c>
      <c r="E399" t="s">
        <v>84</v>
      </c>
      <c r="F399">
        <v>1</v>
      </c>
      <c r="G399" s="5">
        <v>42549.279926388888</v>
      </c>
      <c r="H399">
        <v>50000</v>
      </c>
      <c r="I399">
        <v>50000</v>
      </c>
      <c r="J399">
        <v>12</v>
      </c>
      <c r="K399">
        <v>12</v>
      </c>
      <c r="L399">
        <v>16</v>
      </c>
      <c r="M399">
        <v>28.33</v>
      </c>
      <c r="O399">
        <v>2000</v>
      </c>
    </row>
    <row r="400" spans="1:15" x14ac:dyDescent="0.2">
      <c r="A400">
        <v>5901</v>
      </c>
      <c r="B400" t="s">
        <v>450</v>
      </c>
      <c r="C400">
        <v>1477</v>
      </c>
      <c r="D400">
        <v>8</v>
      </c>
      <c r="E400" t="s">
        <v>70</v>
      </c>
      <c r="F400">
        <v>0</v>
      </c>
      <c r="G400" s="5">
        <v>42772.157935034724</v>
      </c>
      <c r="H400">
        <v>200000</v>
      </c>
      <c r="I400">
        <v>200000</v>
      </c>
      <c r="J400">
        <v>6</v>
      </c>
      <c r="K400">
        <v>6</v>
      </c>
      <c r="L400">
        <v>12</v>
      </c>
      <c r="M400">
        <v>20.29</v>
      </c>
      <c r="O400">
        <v>10000</v>
      </c>
    </row>
    <row r="401" spans="1:15" x14ac:dyDescent="0.2">
      <c r="A401">
        <v>5901</v>
      </c>
      <c r="B401" t="s">
        <v>451</v>
      </c>
      <c r="C401">
        <v>329</v>
      </c>
      <c r="D401">
        <v>10</v>
      </c>
      <c r="E401" t="s">
        <v>70</v>
      </c>
      <c r="F401">
        <v>0</v>
      </c>
      <c r="G401" s="5">
        <v>42573.246657291667</v>
      </c>
      <c r="H401">
        <v>200000</v>
      </c>
      <c r="I401">
        <v>200000</v>
      </c>
      <c r="J401">
        <v>6</v>
      </c>
      <c r="K401">
        <v>6</v>
      </c>
      <c r="L401">
        <v>14</v>
      </c>
      <c r="M401">
        <v>23.62</v>
      </c>
      <c r="O401">
        <v>6000</v>
      </c>
    </row>
    <row r="402" spans="1:15" x14ac:dyDescent="0.2">
      <c r="A402">
        <v>5886</v>
      </c>
      <c r="B402" t="s">
        <v>452</v>
      </c>
      <c r="C402">
        <v>77607</v>
      </c>
      <c r="D402">
        <v>8</v>
      </c>
      <c r="E402" t="s">
        <v>70</v>
      </c>
      <c r="F402">
        <v>0</v>
      </c>
      <c r="G402" s="5">
        <v>43168.092778055558</v>
      </c>
      <c r="H402">
        <v>150000</v>
      </c>
      <c r="I402">
        <v>125000</v>
      </c>
      <c r="J402">
        <v>12</v>
      </c>
      <c r="K402">
        <v>7</v>
      </c>
      <c r="L402">
        <v>12</v>
      </c>
      <c r="M402">
        <v>20.65</v>
      </c>
      <c r="N402" t="s">
        <v>42</v>
      </c>
      <c r="O402">
        <v>5000</v>
      </c>
    </row>
    <row r="403" spans="1:15" x14ac:dyDescent="0.2">
      <c r="A403">
        <v>5886</v>
      </c>
      <c r="B403" t="s">
        <v>453</v>
      </c>
      <c r="C403">
        <v>44351</v>
      </c>
      <c r="D403">
        <v>8</v>
      </c>
      <c r="E403" t="s">
        <v>70</v>
      </c>
      <c r="F403">
        <v>0</v>
      </c>
      <c r="G403" s="5">
        <v>43054.108432384259</v>
      </c>
      <c r="H403">
        <v>90000</v>
      </c>
      <c r="I403">
        <v>60000</v>
      </c>
      <c r="J403">
        <v>6</v>
      </c>
      <c r="K403">
        <v>3</v>
      </c>
      <c r="L403">
        <v>12</v>
      </c>
      <c r="M403">
        <v>17.91</v>
      </c>
      <c r="N403" t="s">
        <v>42</v>
      </c>
      <c r="O403">
        <v>1800</v>
      </c>
    </row>
    <row r="404" spans="1:15" x14ac:dyDescent="0.2">
      <c r="A404">
        <v>5886</v>
      </c>
      <c r="B404" t="s">
        <v>454</v>
      </c>
      <c r="C404">
        <v>1749</v>
      </c>
      <c r="D404">
        <v>8</v>
      </c>
      <c r="E404" t="s">
        <v>70</v>
      </c>
      <c r="F404">
        <v>0</v>
      </c>
      <c r="G404" s="5">
        <v>42814.333100081021</v>
      </c>
      <c r="H404">
        <v>50000</v>
      </c>
      <c r="I404">
        <v>50000</v>
      </c>
      <c r="J404">
        <v>6</v>
      </c>
      <c r="K404">
        <v>6</v>
      </c>
      <c r="L404">
        <v>12</v>
      </c>
      <c r="M404">
        <v>20.29</v>
      </c>
      <c r="O404">
        <v>2500</v>
      </c>
    </row>
    <row r="405" spans="1:15" x14ac:dyDescent="0.2">
      <c r="A405">
        <v>5868</v>
      </c>
      <c r="B405" t="s">
        <v>455</v>
      </c>
      <c r="C405">
        <v>1808</v>
      </c>
      <c r="D405">
        <v>8</v>
      </c>
      <c r="E405" t="s">
        <v>70</v>
      </c>
      <c r="F405">
        <v>0</v>
      </c>
      <c r="G405" s="5">
        <v>42837.550054953703</v>
      </c>
      <c r="H405">
        <v>1000000</v>
      </c>
      <c r="I405">
        <v>20000</v>
      </c>
      <c r="J405">
        <v>6</v>
      </c>
      <c r="K405">
        <v>6</v>
      </c>
      <c r="L405">
        <v>15</v>
      </c>
      <c r="M405">
        <v>25.28</v>
      </c>
      <c r="N405" t="s">
        <v>59</v>
      </c>
      <c r="O405">
        <v>800</v>
      </c>
    </row>
    <row r="406" spans="1:15" x14ac:dyDescent="0.2">
      <c r="A406">
        <v>5868</v>
      </c>
      <c r="B406" t="s">
        <v>456</v>
      </c>
      <c r="C406">
        <v>393</v>
      </c>
      <c r="D406">
        <v>10</v>
      </c>
      <c r="E406" t="s">
        <v>70</v>
      </c>
      <c r="F406">
        <v>0</v>
      </c>
      <c r="G406" s="5">
        <v>42628.17173480324</v>
      </c>
      <c r="H406">
        <v>20000</v>
      </c>
      <c r="I406">
        <v>20000</v>
      </c>
      <c r="J406">
        <v>6</v>
      </c>
      <c r="K406">
        <v>6</v>
      </c>
      <c r="L406">
        <v>17</v>
      </c>
      <c r="M406">
        <v>28.58</v>
      </c>
      <c r="O406">
        <v>600</v>
      </c>
    </row>
    <row r="407" spans="1:15" x14ac:dyDescent="0.2">
      <c r="A407">
        <v>5855</v>
      </c>
      <c r="B407" t="s">
        <v>457</v>
      </c>
      <c r="C407">
        <v>38210</v>
      </c>
      <c r="D407">
        <v>8</v>
      </c>
      <c r="E407" t="s">
        <v>70</v>
      </c>
      <c r="F407">
        <v>0</v>
      </c>
      <c r="G407" s="5">
        <v>43019.400336782404</v>
      </c>
      <c r="H407">
        <v>300000</v>
      </c>
      <c r="I407">
        <v>100000</v>
      </c>
      <c r="J407">
        <v>12</v>
      </c>
      <c r="K407">
        <v>12</v>
      </c>
      <c r="L407">
        <v>17</v>
      </c>
      <c r="M407">
        <v>30.03</v>
      </c>
      <c r="N407" t="s">
        <v>91</v>
      </c>
      <c r="O407">
        <v>3000</v>
      </c>
    </row>
    <row r="408" spans="1:15" x14ac:dyDescent="0.2">
      <c r="A408">
        <v>5855</v>
      </c>
      <c r="B408" t="s">
        <v>458</v>
      </c>
      <c r="C408">
        <v>214</v>
      </c>
      <c r="D408">
        <v>8</v>
      </c>
      <c r="E408" t="s">
        <v>70</v>
      </c>
      <c r="F408">
        <v>0</v>
      </c>
      <c r="G408" s="5">
        <v>42440.727378784723</v>
      </c>
      <c r="H408">
        <v>200000</v>
      </c>
      <c r="I408">
        <v>100000</v>
      </c>
      <c r="J408">
        <v>18</v>
      </c>
      <c r="K408">
        <v>18</v>
      </c>
      <c r="L408">
        <v>16</v>
      </c>
      <c r="M408">
        <v>28.43</v>
      </c>
      <c r="O408">
        <v>3000</v>
      </c>
    </row>
    <row r="409" spans="1:15" x14ac:dyDescent="0.2">
      <c r="A409">
        <v>5846</v>
      </c>
      <c r="B409" t="s">
        <v>459</v>
      </c>
      <c r="C409">
        <v>380</v>
      </c>
      <c r="D409">
        <v>10</v>
      </c>
      <c r="E409" t="s">
        <v>70</v>
      </c>
      <c r="F409">
        <v>0</v>
      </c>
      <c r="G409" s="5">
        <v>42619.442953472222</v>
      </c>
      <c r="H409">
        <v>1000000</v>
      </c>
      <c r="I409">
        <v>1000000</v>
      </c>
      <c r="J409">
        <v>6</v>
      </c>
      <c r="K409">
        <v>6</v>
      </c>
      <c r="L409">
        <v>12</v>
      </c>
      <c r="M409">
        <v>20.29</v>
      </c>
      <c r="O409">
        <v>20000</v>
      </c>
    </row>
    <row r="410" spans="1:15" x14ac:dyDescent="0.2">
      <c r="A410">
        <v>5841</v>
      </c>
      <c r="B410" t="s">
        <v>460</v>
      </c>
      <c r="C410">
        <v>135</v>
      </c>
      <c r="D410">
        <v>8</v>
      </c>
      <c r="E410" t="s">
        <v>70</v>
      </c>
      <c r="F410">
        <v>0</v>
      </c>
      <c r="G410" s="5">
        <v>42338.44816709491</v>
      </c>
      <c r="H410">
        <v>30000</v>
      </c>
      <c r="I410">
        <v>30000</v>
      </c>
      <c r="J410">
        <v>9</v>
      </c>
      <c r="K410">
        <v>9</v>
      </c>
      <c r="L410">
        <v>15</v>
      </c>
      <c r="M410">
        <v>26.24</v>
      </c>
      <c r="O410">
        <v>900</v>
      </c>
    </row>
    <row r="411" spans="1:15" x14ac:dyDescent="0.2">
      <c r="A411">
        <v>5840</v>
      </c>
      <c r="B411" t="s">
        <v>461</v>
      </c>
      <c r="C411">
        <v>1080</v>
      </c>
      <c r="D411">
        <v>10</v>
      </c>
      <c r="E411" t="s">
        <v>70</v>
      </c>
      <c r="F411">
        <v>0</v>
      </c>
      <c r="G411" s="5">
        <v>42712.455723842591</v>
      </c>
      <c r="H411">
        <v>20000</v>
      </c>
      <c r="I411">
        <v>20000</v>
      </c>
      <c r="J411">
        <v>6</v>
      </c>
      <c r="K411">
        <v>6</v>
      </c>
      <c r="L411">
        <v>15</v>
      </c>
      <c r="M411">
        <v>25.28</v>
      </c>
      <c r="O411">
        <v>600</v>
      </c>
    </row>
    <row r="412" spans="1:15" x14ac:dyDescent="0.2">
      <c r="A412">
        <v>5837</v>
      </c>
      <c r="B412" t="s">
        <v>462</v>
      </c>
      <c r="C412">
        <v>101</v>
      </c>
      <c r="D412">
        <v>8</v>
      </c>
      <c r="E412" t="s">
        <v>70</v>
      </c>
      <c r="F412">
        <v>0</v>
      </c>
      <c r="G412" s="5">
        <v>42275.649305555555</v>
      </c>
      <c r="H412">
        <v>200000</v>
      </c>
      <c r="I412">
        <v>50000</v>
      </c>
      <c r="J412">
        <v>3</v>
      </c>
      <c r="K412">
        <v>3</v>
      </c>
      <c r="L412">
        <v>14</v>
      </c>
      <c r="M412">
        <v>20.88</v>
      </c>
      <c r="O412">
        <v>1500</v>
      </c>
    </row>
    <row r="413" spans="1:15" x14ac:dyDescent="0.2">
      <c r="A413">
        <v>5836</v>
      </c>
      <c r="B413" t="s">
        <v>463</v>
      </c>
      <c r="C413">
        <v>1576</v>
      </c>
      <c r="D413">
        <v>8</v>
      </c>
      <c r="E413" t="s">
        <v>70</v>
      </c>
      <c r="F413">
        <v>0</v>
      </c>
      <c r="G413" s="5">
        <v>42786.389698032406</v>
      </c>
      <c r="H413">
        <v>100000</v>
      </c>
      <c r="I413">
        <v>100000</v>
      </c>
      <c r="J413">
        <v>6</v>
      </c>
      <c r="K413">
        <v>6</v>
      </c>
      <c r="L413">
        <v>14</v>
      </c>
      <c r="M413">
        <v>23.62</v>
      </c>
      <c r="O413">
        <v>5000</v>
      </c>
    </row>
    <row r="414" spans="1:15" x14ac:dyDescent="0.2">
      <c r="A414">
        <v>5836</v>
      </c>
      <c r="B414" t="s">
        <v>464</v>
      </c>
      <c r="C414">
        <v>395</v>
      </c>
      <c r="D414">
        <v>10</v>
      </c>
      <c r="E414" t="s">
        <v>70</v>
      </c>
      <c r="F414">
        <v>0</v>
      </c>
      <c r="G414" s="5">
        <v>42629.282983761572</v>
      </c>
      <c r="H414">
        <v>100000</v>
      </c>
      <c r="I414">
        <v>100000</v>
      </c>
      <c r="J414">
        <v>6</v>
      </c>
      <c r="K414">
        <v>6</v>
      </c>
      <c r="L414">
        <v>15</v>
      </c>
      <c r="M414">
        <v>25.28</v>
      </c>
      <c r="O414">
        <v>3000</v>
      </c>
    </row>
    <row r="415" spans="1:15" x14ac:dyDescent="0.2">
      <c r="A415">
        <v>5836</v>
      </c>
      <c r="B415" t="s">
        <v>465</v>
      </c>
      <c r="C415">
        <v>163</v>
      </c>
      <c r="D415">
        <v>8</v>
      </c>
      <c r="E415" t="s">
        <v>70</v>
      </c>
      <c r="F415">
        <v>0</v>
      </c>
      <c r="G415" s="5">
        <v>42389.651518437502</v>
      </c>
      <c r="H415">
        <v>100000</v>
      </c>
      <c r="I415">
        <v>100000</v>
      </c>
      <c r="J415">
        <v>12</v>
      </c>
      <c r="K415">
        <v>12</v>
      </c>
      <c r="L415">
        <v>15</v>
      </c>
      <c r="M415">
        <v>26.62</v>
      </c>
      <c r="O415">
        <v>3000</v>
      </c>
    </row>
    <row r="416" spans="1:15" x14ac:dyDescent="0.2">
      <c r="A416">
        <v>5836</v>
      </c>
      <c r="B416" t="s">
        <v>466</v>
      </c>
      <c r="C416">
        <v>140</v>
      </c>
      <c r="D416">
        <v>8</v>
      </c>
      <c r="E416" t="s">
        <v>70</v>
      </c>
      <c r="F416">
        <v>0</v>
      </c>
      <c r="G416" s="5">
        <v>42349.716786493052</v>
      </c>
      <c r="H416">
        <v>100000</v>
      </c>
      <c r="I416">
        <v>100000</v>
      </c>
      <c r="J416">
        <v>6</v>
      </c>
      <c r="K416">
        <v>6</v>
      </c>
      <c r="L416">
        <v>14</v>
      </c>
      <c r="M416">
        <v>23.62</v>
      </c>
      <c r="O416">
        <v>3000</v>
      </c>
    </row>
    <row r="417" spans="1:15" x14ac:dyDescent="0.2">
      <c r="A417">
        <v>5833</v>
      </c>
      <c r="B417" t="s">
        <v>467</v>
      </c>
      <c r="C417">
        <v>125771</v>
      </c>
      <c r="D417">
        <v>8</v>
      </c>
      <c r="E417" t="s">
        <v>70</v>
      </c>
      <c r="F417">
        <v>0</v>
      </c>
      <c r="G417" s="5">
        <v>43318.358233715277</v>
      </c>
      <c r="H417">
        <v>250000</v>
      </c>
      <c r="I417">
        <v>60000</v>
      </c>
      <c r="J417">
        <v>12</v>
      </c>
      <c r="K417">
        <v>6</v>
      </c>
      <c r="L417">
        <v>15</v>
      </c>
      <c r="M417">
        <v>25.28</v>
      </c>
      <c r="N417" t="s">
        <v>59</v>
      </c>
      <c r="O417">
        <v>2100</v>
      </c>
    </row>
    <row r="418" spans="1:15" x14ac:dyDescent="0.2">
      <c r="A418">
        <v>5833</v>
      </c>
      <c r="B418" t="s">
        <v>468</v>
      </c>
      <c r="C418">
        <v>80216</v>
      </c>
      <c r="D418">
        <v>8</v>
      </c>
      <c r="E418" t="s">
        <v>70</v>
      </c>
      <c r="F418">
        <v>0</v>
      </c>
      <c r="G418" s="5">
        <v>43175.293736134263</v>
      </c>
      <c r="H418">
        <v>100000</v>
      </c>
      <c r="I418">
        <v>150000</v>
      </c>
      <c r="J418">
        <v>12</v>
      </c>
      <c r="K418">
        <v>4</v>
      </c>
      <c r="L418">
        <v>14</v>
      </c>
      <c r="M418">
        <v>17.73</v>
      </c>
      <c r="N418" t="s">
        <v>50</v>
      </c>
      <c r="O418">
        <v>6000</v>
      </c>
    </row>
    <row r="419" spans="1:15" x14ac:dyDescent="0.2">
      <c r="A419">
        <v>5833</v>
      </c>
      <c r="B419" t="s">
        <v>469</v>
      </c>
      <c r="C419">
        <v>27665</v>
      </c>
      <c r="D419">
        <v>8</v>
      </c>
      <c r="E419" t="s">
        <v>70</v>
      </c>
      <c r="F419">
        <v>0</v>
      </c>
      <c r="G419" s="5">
        <v>42923.115883206017</v>
      </c>
      <c r="H419">
        <v>50000</v>
      </c>
      <c r="I419">
        <v>30000</v>
      </c>
      <c r="J419">
        <v>12</v>
      </c>
      <c r="K419">
        <v>6</v>
      </c>
      <c r="L419">
        <v>13</v>
      </c>
      <c r="M419">
        <v>21.95</v>
      </c>
      <c r="N419" t="s">
        <v>47</v>
      </c>
      <c r="O419">
        <v>1500</v>
      </c>
    </row>
    <row r="420" spans="1:15" x14ac:dyDescent="0.2">
      <c r="A420">
        <v>5820</v>
      </c>
      <c r="B420" t="s">
        <v>470</v>
      </c>
      <c r="C420">
        <v>113137</v>
      </c>
      <c r="D420">
        <v>8</v>
      </c>
      <c r="E420" t="s">
        <v>70</v>
      </c>
      <c r="F420">
        <v>0</v>
      </c>
      <c r="G420" s="5">
        <v>43272.128447442126</v>
      </c>
      <c r="H420">
        <v>100000</v>
      </c>
      <c r="I420">
        <v>100000</v>
      </c>
      <c r="J420">
        <v>12</v>
      </c>
      <c r="K420">
        <v>12</v>
      </c>
      <c r="L420">
        <v>16</v>
      </c>
      <c r="M420">
        <v>28.33</v>
      </c>
      <c r="N420" t="s">
        <v>55</v>
      </c>
      <c r="O420">
        <v>5000</v>
      </c>
    </row>
    <row r="421" spans="1:15" x14ac:dyDescent="0.2">
      <c r="A421">
        <v>5820</v>
      </c>
      <c r="B421" t="s">
        <v>471</v>
      </c>
      <c r="C421">
        <v>31249</v>
      </c>
      <c r="D421">
        <v>8</v>
      </c>
      <c r="E421" t="s">
        <v>70</v>
      </c>
      <c r="F421">
        <v>0</v>
      </c>
      <c r="G421" s="5">
        <v>42957.11476733796</v>
      </c>
      <c r="H421">
        <v>50000</v>
      </c>
      <c r="I421">
        <v>50000</v>
      </c>
      <c r="J421">
        <v>12</v>
      </c>
      <c r="K421">
        <v>9</v>
      </c>
      <c r="L421">
        <v>14</v>
      </c>
      <c r="M421">
        <v>24.54</v>
      </c>
      <c r="N421" t="s">
        <v>50</v>
      </c>
      <c r="O421">
        <v>2500</v>
      </c>
    </row>
    <row r="422" spans="1:15" x14ac:dyDescent="0.2">
      <c r="A422">
        <v>5820</v>
      </c>
      <c r="B422" t="s">
        <v>472</v>
      </c>
      <c r="C422">
        <v>281</v>
      </c>
      <c r="D422">
        <v>8</v>
      </c>
      <c r="E422" t="s">
        <v>70</v>
      </c>
      <c r="F422">
        <v>0</v>
      </c>
      <c r="G422" s="5">
        <v>42510.142919560189</v>
      </c>
      <c r="H422">
        <v>50000</v>
      </c>
      <c r="I422">
        <v>40000</v>
      </c>
      <c r="J422">
        <v>12</v>
      </c>
      <c r="K422">
        <v>12</v>
      </c>
      <c r="L422">
        <v>14</v>
      </c>
      <c r="M422">
        <v>24.91</v>
      </c>
      <c r="O422">
        <v>1200</v>
      </c>
    </row>
    <row r="423" spans="1:15" x14ac:dyDescent="0.2">
      <c r="A423">
        <v>5789</v>
      </c>
      <c r="B423" t="s">
        <v>473</v>
      </c>
      <c r="C423">
        <v>1754</v>
      </c>
      <c r="D423">
        <v>8</v>
      </c>
      <c r="E423" t="s">
        <v>70</v>
      </c>
      <c r="F423">
        <v>0</v>
      </c>
      <c r="G423" s="5">
        <v>42815.359612268519</v>
      </c>
      <c r="H423">
        <v>1000000</v>
      </c>
      <c r="I423">
        <v>130000</v>
      </c>
      <c r="J423">
        <v>12</v>
      </c>
      <c r="K423">
        <v>9</v>
      </c>
      <c r="L423">
        <v>13</v>
      </c>
      <c r="M423">
        <v>22.83</v>
      </c>
      <c r="N423" t="s">
        <v>47</v>
      </c>
      <c r="O423">
        <v>6500</v>
      </c>
    </row>
    <row r="424" spans="1:15" x14ac:dyDescent="0.2">
      <c r="A424">
        <v>5789</v>
      </c>
      <c r="B424" t="s">
        <v>474</v>
      </c>
      <c r="C424">
        <v>152</v>
      </c>
      <c r="D424">
        <v>8</v>
      </c>
      <c r="E424" t="s">
        <v>70</v>
      </c>
      <c r="F424">
        <v>0</v>
      </c>
      <c r="G424" s="5">
        <v>42360.673160798608</v>
      </c>
      <c r="H424">
        <v>120000</v>
      </c>
      <c r="I424">
        <v>120000</v>
      </c>
      <c r="J424">
        <v>12</v>
      </c>
      <c r="K424">
        <v>12</v>
      </c>
      <c r="L424">
        <v>11</v>
      </c>
      <c r="M424">
        <v>19.72</v>
      </c>
      <c r="O424">
        <v>3000</v>
      </c>
    </row>
    <row r="425" spans="1:15" x14ac:dyDescent="0.2">
      <c r="A425">
        <v>5747</v>
      </c>
      <c r="B425" t="s">
        <v>475</v>
      </c>
      <c r="C425">
        <v>68</v>
      </c>
      <c r="D425">
        <v>8</v>
      </c>
      <c r="E425" t="s">
        <v>70</v>
      </c>
      <c r="F425">
        <v>0</v>
      </c>
      <c r="G425" s="5">
        <v>42214.592670057871</v>
      </c>
      <c r="H425">
        <v>200000</v>
      </c>
      <c r="I425">
        <v>100000</v>
      </c>
      <c r="J425">
        <v>24</v>
      </c>
      <c r="K425">
        <v>24</v>
      </c>
      <c r="L425">
        <v>12</v>
      </c>
      <c r="M425">
        <v>21.57</v>
      </c>
      <c r="O425">
        <v>4000</v>
      </c>
    </row>
    <row r="426" spans="1:15" x14ac:dyDescent="0.2">
      <c r="A426">
        <v>5732</v>
      </c>
      <c r="B426" t="s">
        <v>476</v>
      </c>
      <c r="C426">
        <v>514</v>
      </c>
      <c r="D426">
        <v>10</v>
      </c>
      <c r="E426" t="s">
        <v>70</v>
      </c>
      <c r="F426">
        <v>0</v>
      </c>
      <c r="G426" s="5">
        <v>42649.350108182873</v>
      </c>
      <c r="H426">
        <v>50000</v>
      </c>
      <c r="I426">
        <v>50000</v>
      </c>
      <c r="J426">
        <v>6</v>
      </c>
      <c r="K426">
        <v>6</v>
      </c>
      <c r="L426">
        <v>17</v>
      </c>
      <c r="M426">
        <v>28.58</v>
      </c>
      <c r="O426">
        <v>1500</v>
      </c>
    </row>
    <row r="427" spans="1:15" x14ac:dyDescent="0.2">
      <c r="A427">
        <v>5700</v>
      </c>
      <c r="B427" t="s">
        <v>477</v>
      </c>
      <c r="C427">
        <v>128</v>
      </c>
      <c r="D427">
        <v>8</v>
      </c>
      <c r="E427" t="s">
        <v>70</v>
      </c>
      <c r="F427">
        <v>0</v>
      </c>
      <c r="G427" s="5">
        <v>42326.519898576385</v>
      </c>
      <c r="H427">
        <v>100000</v>
      </c>
      <c r="I427">
        <v>100000</v>
      </c>
      <c r="J427">
        <v>12</v>
      </c>
      <c r="K427">
        <v>12</v>
      </c>
      <c r="L427">
        <v>13</v>
      </c>
      <c r="M427">
        <v>23.19</v>
      </c>
      <c r="O427">
        <v>3000</v>
      </c>
    </row>
    <row r="428" spans="1:15" x14ac:dyDescent="0.2">
      <c r="A428">
        <v>5693</v>
      </c>
      <c r="B428" t="s">
        <v>478</v>
      </c>
      <c r="C428">
        <v>295</v>
      </c>
      <c r="D428">
        <v>8</v>
      </c>
      <c r="E428" t="s">
        <v>70</v>
      </c>
      <c r="F428">
        <v>0</v>
      </c>
      <c r="G428" s="5">
        <v>42524.303824652779</v>
      </c>
      <c r="H428">
        <v>50000</v>
      </c>
      <c r="I428">
        <v>50000</v>
      </c>
      <c r="J428">
        <v>6</v>
      </c>
      <c r="K428">
        <v>6</v>
      </c>
      <c r="L428">
        <v>14</v>
      </c>
      <c r="M428">
        <v>23.62</v>
      </c>
      <c r="O428">
        <v>1500</v>
      </c>
    </row>
    <row r="429" spans="1:15" x14ac:dyDescent="0.2">
      <c r="A429">
        <v>5677</v>
      </c>
      <c r="B429" t="s">
        <v>479</v>
      </c>
      <c r="C429">
        <v>67928</v>
      </c>
      <c r="D429">
        <v>8</v>
      </c>
      <c r="E429" t="s">
        <v>70</v>
      </c>
      <c r="F429">
        <v>0</v>
      </c>
      <c r="G429" s="5">
        <v>43131.271412638889</v>
      </c>
      <c r="H429">
        <v>70000</v>
      </c>
      <c r="I429">
        <v>70000</v>
      </c>
      <c r="J429">
        <v>12</v>
      </c>
      <c r="K429">
        <v>1</v>
      </c>
      <c r="L429">
        <v>14</v>
      </c>
      <c r="M429">
        <v>14</v>
      </c>
      <c r="N429" t="s">
        <v>50</v>
      </c>
      <c r="O429">
        <v>1750</v>
      </c>
    </row>
    <row r="430" spans="1:15" x14ac:dyDescent="0.2">
      <c r="A430">
        <v>5677</v>
      </c>
      <c r="B430" t="s">
        <v>480</v>
      </c>
      <c r="C430">
        <v>54799</v>
      </c>
      <c r="D430">
        <v>8</v>
      </c>
      <c r="E430" t="s">
        <v>70</v>
      </c>
      <c r="F430">
        <v>0</v>
      </c>
      <c r="G430" s="5">
        <v>43096.629902696761</v>
      </c>
      <c r="H430">
        <v>100000</v>
      </c>
      <c r="I430">
        <v>70000</v>
      </c>
      <c r="J430">
        <v>12</v>
      </c>
      <c r="K430">
        <v>1</v>
      </c>
      <c r="L430">
        <v>14</v>
      </c>
      <c r="M430">
        <v>14</v>
      </c>
      <c r="N430" t="s">
        <v>50</v>
      </c>
      <c r="O430">
        <v>1750</v>
      </c>
    </row>
    <row r="431" spans="1:15" x14ac:dyDescent="0.2">
      <c r="A431">
        <v>5677</v>
      </c>
      <c r="B431" t="s">
        <v>481</v>
      </c>
      <c r="C431">
        <v>46972</v>
      </c>
      <c r="D431">
        <v>8</v>
      </c>
      <c r="E431" t="s">
        <v>70</v>
      </c>
      <c r="F431">
        <v>0</v>
      </c>
      <c r="G431" s="5">
        <v>43066.33687068287</v>
      </c>
      <c r="H431">
        <v>70000</v>
      </c>
      <c r="I431">
        <v>70000</v>
      </c>
      <c r="J431">
        <v>1</v>
      </c>
      <c r="K431">
        <v>1</v>
      </c>
      <c r="L431">
        <v>14</v>
      </c>
      <c r="M431">
        <v>14</v>
      </c>
      <c r="N431" t="s">
        <v>50</v>
      </c>
      <c r="O431">
        <v>1750</v>
      </c>
    </row>
    <row r="432" spans="1:15" x14ac:dyDescent="0.2">
      <c r="A432">
        <v>5677</v>
      </c>
      <c r="B432" t="s">
        <v>482</v>
      </c>
      <c r="C432">
        <v>40737</v>
      </c>
      <c r="D432">
        <v>8</v>
      </c>
      <c r="E432" t="s">
        <v>70</v>
      </c>
      <c r="F432">
        <v>0</v>
      </c>
      <c r="G432" s="5">
        <v>43035.329057708332</v>
      </c>
      <c r="H432">
        <v>50000</v>
      </c>
      <c r="I432">
        <v>70000</v>
      </c>
      <c r="J432">
        <v>12</v>
      </c>
      <c r="K432">
        <v>1</v>
      </c>
      <c r="L432">
        <v>14</v>
      </c>
      <c r="M432">
        <v>14</v>
      </c>
      <c r="N432" t="s">
        <v>50</v>
      </c>
      <c r="O432">
        <v>1750</v>
      </c>
    </row>
    <row r="433" spans="1:15" x14ac:dyDescent="0.2">
      <c r="A433">
        <v>5677</v>
      </c>
      <c r="B433" t="s">
        <v>483</v>
      </c>
      <c r="C433">
        <v>36618</v>
      </c>
      <c r="D433">
        <v>8</v>
      </c>
      <c r="E433" t="s">
        <v>70</v>
      </c>
      <c r="F433">
        <v>0</v>
      </c>
      <c r="G433" s="5">
        <v>43007.128369120372</v>
      </c>
      <c r="H433">
        <v>1000000</v>
      </c>
      <c r="I433">
        <v>60000</v>
      </c>
      <c r="J433">
        <v>12</v>
      </c>
      <c r="K433">
        <v>1</v>
      </c>
      <c r="L433">
        <v>14</v>
      </c>
      <c r="M433">
        <v>14</v>
      </c>
      <c r="N433" t="s">
        <v>50</v>
      </c>
      <c r="O433">
        <v>1500</v>
      </c>
    </row>
    <row r="434" spans="1:15" x14ac:dyDescent="0.2">
      <c r="A434">
        <v>5677</v>
      </c>
      <c r="B434" t="s">
        <v>484</v>
      </c>
      <c r="C434">
        <v>33325</v>
      </c>
      <c r="D434">
        <v>8</v>
      </c>
      <c r="E434" t="s">
        <v>70</v>
      </c>
      <c r="F434">
        <v>0</v>
      </c>
      <c r="G434" s="5">
        <v>42975.296200543984</v>
      </c>
      <c r="H434">
        <v>50000</v>
      </c>
      <c r="I434">
        <v>60000</v>
      </c>
      <c r="J434">
        <v>12</v>
      </c>
      <c r="K434">
        <v>1</v>
      </c>
      <c r="L434">
        <v>14</v>
      </c>
      <c r="M434">
        <v>14</v>
      </c>
      <c r="N434" t="s">
        <v>50</v>
      </c>
      <c r="O434">
        <v>1500</v>
      </c>
    </row>
    <row r="435" spans="1:15" x14ac:dyDescent="0.2">
      <c r="A435">
        <v>5677</v>
      </c>
      <c r="B435" t="s">
        <v>485</v>
      </c>
      <c r="C435">
        <v>29187</v>
      </c>
      <c r="D435">
        <v>8</v>
      </c>
      <c r="E435" t="s">
        <v>70</v>
      </c>
      <c r="F435">
        <v>0</v>
      </c>
      <c r="G435" s="5">
        <v>42940.211698206018</v>
      </c>
      <c r="H435">
        <v>50000</v>
      </c>
      <c r="I435">
        <v>50000</v>
      </c>
      <c r="J435">
        <v>12</v>
      </c>
      <c r="K435">
        <v>1</v>
      </c>
      <c r="L435">
        <v>14</v>
      </c>
      <c r="M435">
        <v>14</v>
      </c>
      <c r="N435" t="s">
        <v>50</v>
      </c>
      <c r="O435">
        <v>1250</v>
      </c>
    </row>
    <row r="436" spans="1:15" x14ac:dyDescent="0.2">
      <c r="A436">
        <v>5677</v>
      </c>
      <c r="B436" t="s">
        <v>486</v>
      </c>
      <c r="C436">
        <v>27116</v>
      </c>
      <c r="D436">
        <v>8</v>
      </c>
      <c r="E436" t="s">
        <v>70</v>
      </c>
      <c r="F436">
        <v>0</v>
      </c>
      <c r="G436" s="5">
        <v>42915.323876435185</v>
      </c>
      <c r="H436">
        <v>100000</v>
      </c>
      <c r="I436">
        <v>50000</v>
      </c>
      <c r="J436">
        <v>12</v>
      </c>
      <c r="K436">
        <v>1</v>
      </c>
      <c r="L436">
        <v>14</v>
      </c>
      <c r="M436">
        <v>14</v>
      </c>
      <c r="N436" t="s">
        <v>50</v>
      </c>
      <c r="O436">
        <v>1250</v>
      </c>
    </row>
    <row r="437" spans="1:15" x14ac:dyDescent="0.2">
      <c r="A437">
        <v>5677</v>
      </c>
      <c r="B437" t="s">
        <v>487</v>
      </c>
      <c r="C437">
        <v>1731</v>
      </c>
      <c r="D437">
        <v>8</v>
      </c>
      <c r="E437" t="s">
        <v>70</v>
      </c>
      <c r="F437">
        <v>0</v>
      </c>
      <c r="G437" s="5">
        <v>42810.196376585649</v>
      </c>
      <c r="H437">
        <v>50000</v>
      </c>
      <c r="I437">
        <v>50000</v>
      </c>
      <c r="J437">
        <v>3</v>
      </c>
      <c r="K437">
        <v>3</v>
      </c>
      <c r="L437">
        <v>14</v>
      </c>
      <c r="M437">
        <v>20.88</v>
      </c>
      <c r="N437" t="s">
        <v>50</v>
      </c>
      <c r="O437">
        <v>2500</v>
      </c>
    </row>
    <row r="438" spans="1:15" x14ac:dyDescent="0.2">
      <c r="A438">
        <v>5677</v>
      </c>
      <c r="B438" t="s">
        <v>488</v>
      </c>
      <c r="C438">
        <v>688</v>
      </c>
      <c r="D438">
        <v>10</v>
      </c>
      <c r="E438" t="s">
        <v>70</v>
      </c>
      <c r="F438">
        <v>0</v>
      </c>
      <c r="G438" s="5">
        <v>42667.232081168979</v>
      </c>
      <c r="H438">
        <v>120000</v>
      </c>
      <c r="I438">
        <v>120000</v>
      </c>
      <c r="J438">
        <v>4</v>
      </c>
      <c r="K438">
        <v>4</v>
      </c>
      <c r="L438">
        <v>14</v>
      </c>
      <c r="M438">
        <v>22.2</v>
      </c>
      <c r="O438">
        <v>3600</v>
      </c>
    </row>
    <row r="439" spans="1:15" x14ac:dyDescent="0.2">
      <c r="A439">
        <v>5677</v>
      </c>
      <c r="B439" t="s">
        <v>489</v>
      </c>
      <c r="C439">
        <v>291</v>
      </c>
      <c r="D439">
        <v>8</v>
      </c>
      <c r="E439" t="s">
        <v>70</v>
      </c>
      <c r="F439">
        <v>0</v>
      </c>
      <c r="G439" s="5">
        <v>42522.139957870371</v>
      </c>
      <c r="H439">
        <v>100000</v>
      </c>
      <c r="I439">
        <v>100000</v>
      </c>
      <c r="J439">
        <v>4</v>
      </c>
      <c r="K439">
        <v>4</v>
      </c>
      <c r="L439">
        <v>14</v>
      </c>
      <c r="M439">
        <v>22.2</v>
      </c>
      <c r="O439">
        <v>3000</v>
      </c>
    </row>
    <row r="440" spans="1:15" x14ac:dyDescent="0.2">
      <c r="A440">
        <v>5675</v>
      </c>
      <c r="B440" t="s">
        <v>490</v>
      </c>
      <c r="C440">
        <v>129</v>
      </c>
      <c r="D440">
        <v>8</v>
      </c>
      <c r="E440" t="s">
        <v>70</v>
      </c>
      <c r="F440">
        <v>0</v>
      </c>
      <c r="G440" s="5">
        <v>42326.775853854168</v>
      </c>
      <c r="H440">
        <v>50000</v>
      </c>
      <c r="I440">
        <v>20000</v>
      </c>
      <c r="J440">
        <v>6</v>
      </c>
      <c r="K440">
        <v>6</v>
      </c>
      <c r="L440">
        <v>15</v>
      </c>
      <c r="M440">
        <v>25.28</v>
      </c>
      <c r="O440">
        <v>600</v>
      </c>
    </row>
    <row r="441" spans="1:15" x14ac:dyDescent="0.2">
      <c r="A441">
        <v>5665</v>
      </c>
      <c r="B441" t="s">
        <v>491</v>
      </c>
      <c r="C441">
        <v>263255</v>
      </c>
      <c r="D441">
        <v>8</v>
      </c>
      <c r="E441" t="s">
        <v>84</v>
      </c>
      <c r="F441">
        <v>1</v>
      </c>
      <c r="G441" s="5">
        <v>43451.14992935185</v>
      </c>
      <c r="H441">
        <v>536000</v>
      </c>
      <c r="I441">
        <v>536000</v>
      </c>
      <c r="J441">
        <v>12</v>
      </c>
      <c r="K441">
        <v>2</v>
      </c>
      <c r="L441">
        <v>15</v>
      </c>
      <c r="M441">
        <v>16.079999999999998</v>
      </c>
      <c r="N441" t="s">
        <v>59</v>
      </c>
      <c r="O441">
        <v>16080</v>
      </c>
    </row>
    <row r="442" spans="1:15" x14ac:dyDescent="0.2">
      <c r="A442">
        <v>5665</v>
      </c>
      <c r="B442" t="s">
        <v>492</v>
      </c>
      <c r="C442">
        <v>29647</v>
      </c>
      <c r="D442">
        <v>8</v>
      </c>
      <c r="E442" t="s">
        <v>70</v>
      </c>
      <c r="F442">
        <v>0</v>
      </c>
      <c r="G442" s="5">
        <v>42944.374675057872</v>
      </c>
      <c r="H442">
        <v>200000</v>
      </c>
      <c r="I442">
        <v>200000</v>
      </c>
      <c r="J442">
        <v>12</v>
      </c>
      <c r="K442">
        <v>6</v>
      </c>
      <c r="L442">
        <v>12</v>
      </c>
      <c r="M442">
        <v>20.29</v>
      </c>
      <c r="N442" t="s">
        <v>42</v>
      </c>
      <c r="O442">
        <v>8000</v>
      </c>
    </row>
    <row r="443" spans="1:15" x14ac:dyDescent="0.2">
      <c r="A443">
        <v>5665</v>
      </c>
      <c r="B443" t="s">
        <v>493</v>
      </c>
      <c r="C443">
        <v>1335</v>
      </c>
      <c r="D443">
        <v>8</v>
      </c>
      <c r="E443" t="s">
        <v>70</v>
      </c>
      <c r="F443">
        <v>0</v>
      </c>
      <c r="G443" s="5">
        <v>42751.274129780089</v>
      </c>
      <c r="H443">
        <v>200000</v>
      </c>
      <c r="I443">
        <v>200000</v>
      </c>
      <c r="J443">
        <v>6</v>
      </c>
      <c r="K443">
        <v>6</v>
      </c>
      <c r="L443">
        <v>12</v>
      </c>
      <c r="M443">
        <v>20.29</v>
      </c>
      <c r="O443">
        <v>6000</v>
      </c>
    </row>
    <row r="444" spans="1:15" x14ac:dyDescent="0.2">
      <c r="A444">
        <v>5665</v>
      </c>
      <c r="B444" t="s">
        <v>494</v>
      </c>
      <c r="C444">
        <v>292</v>
      </c>
      <c r="D444">
        <v>8</v>
      </c>
      <c r="E444" t="s">
        <v>70</v>
      </c>
      <c r="F444">
        <v>0</v>
      </c>
      <c r="G444" s="5">
        <v>42523.349600150461</v>
      </c>
      <c r="H444">
        <v>200000</v>
      </c>
      <c r="I444">
        <v>200000</v>
      </c>
      <c r="J444">
        <v>6</v>
      </c>
      <c r="K444">
        <v>6</v>
      </c>
      <c r="L444">
        <v>13</v>
      </c>
      <c r="M444">
        <v>21.95</v>
      </c>
      <c r="O444">
        <v>6000</v>
      </c>
    </row>
    <row r="445" spans="1:15" x14ac:dyDescent="0.2">
      <c r="A445">
        <v>5658</v>
      </c>
      <c r="B445" t="s">
        <v>495</v>
      </c>
      <c r="C445">
        <v>384</v>
      </c>
      <c r="D445">
        <v>10</v>
      </c>
      <c r="E445" t="s">
        <v>70</v>
      </c>
      <c r="F445">
        <v>0</v>
      </c>
      <c r="G445" s="5">
        <v>42620.27141739583</v>
      </c>
      <c r="H445">
        <v>400000</v>
      </c>
      <c r="I445">
        <v>300000</v>
      </c>
      <c r="J445">
        <v>12</v>
      </c>
      <c r="K445">
        <v>12</v>
      </c>
      <c r="L445">
        <v>14</v>
      </c>
      <c r="M445">
        <v>24.91</v>
      </c>
      <c r="O445">
        <v>9000</v>
      </c>
    </row>
    <row r="446" spans="1:15" x14ac:dyDescent="0.2">
      <c r="A446">
        <v>5647</v>
      </c>
      <c r="B446" t="s">
        <v>496</v>
      </c>
      <c r="C446">
        <v>194</v>
      </c>
      <c r="D446">
        <v>8</v>
      </c>
      <c r="E446" t="s">
        <v>70</v>
      </c>
      <c r="F446">
        <v>0</v>
      </c>
      <c r="G446" s="5">
        <v>42423.628369872684</v>
      </c>
      <c r="H446">
        <v>200000</v>
      </c>
      <c r="I446">
        <v>150000</v>
      </c>
      <c r="J446">
        <v>6</v>
      </c>
      <c r="K446">
        <v>6</v>
      </c>
      <c r="L446">
        <v>13</v>
      </c>
      <c r="M446">
        <v>21.95</v>
      </c>
      <c r="O446">
        <v>4500</v>
      </c>
    </row>
  </sheetData>
  <autoFilter ref="A1:O446" xr:uid="{A9CD1D4D-840C-4942-BC68-0D35CD35284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Progress</vt:lpstr>
      <vt:lpstr>1. Base</vt:lpstr>
      <vt:lpstr>2. Features</vt:lpstr>
      <vt:lpstr>3. Single Feature Analysis</vt:lpstr>
      <vt:lpstr>4. Logistic Regression</vt:lpstr>
      <vt:lpstr>5. Model Evaluation</vt:lpstr>
      <vt:lpstr>DataCube</vt:lpstr>
      <vt:lpstr>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2020-01-02T01:54:35Z</dcterms:created>
  <dcterms:modified xsi:type="dcterms:W3CDTF">2020-02-03T08:00:07Z</dcterms:modified>
</cp:coreProperties>
</file>