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xaris\Desktop\ΑΟΘ\"/>
    </mc:Choice>
  </mc:AlternateContent>
  <xr:revisionPtr revIDLastSave="0" documentId="13_ncr:1_{DC929A37-7AEB-422D-8B43-5CAC29C1DC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Ερώτημα 1" sheetId="1" r:id="rId1"/>
    <sheet name="Ερώτημα 2" sheetId="2" r:id="rId2"/>
    <sheet name="Ερώτημα 3" sheetId="3" r:id="rId3"/>
    <sheet name="Ερώτημα 4" sheetId="4" r:id="rId4"/>
    <sheet name="Ερώτημα 5" sheetId="5" r:id="rId5"/>
    <sheet name="Ερώτημα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" l="1"/>
  <c r="K20" i="3"/>
  <c r="K14" i="3"/>
  <c r="J15" i="3"/>
  <c r="R2" i="5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W22" i="5"/>
  <c r="W23" i="5"/>
  <c r="W24" i="5"/>
  <c r="V14" i="5"/>
  <c r="V21" i="5"/>
  <c r="V2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" i="5"/>
  <c r="S2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J2" i="5"/>
  <c r="V2" i="5" s="1"/>
  <c r="K3" i="5"/>
  <c r="W3" i="5" s="1"/>
  <c r="K4" i="5"/>
  <c r="W4" i="5" s="1"/>
  <c r="K5" i="5"/>
  <c r="W5" i="5" s="1"/>
  <c r="K6" i="5"/>
  <c r="W6" i="5" s="1"/>
  <c r="K7" i="5"/>
  <c r="W7" i="5" s="1"/>
  <c r="K8" i="5"/>
  <c r="W8" i="5" s="1"/>
  <c r="K9" i="5"/>
  <c r="W9" i="5" s="1"/>
  <c r="K10" i="5"/>
  <c r="W10" i="5" s="1"/>
  <c r="K11" i="5"/>
  <c r="W11" i="5" s="1"/>
  <c r="K12" i="5"/>
  <c r="W12" i="5" s="1"/>
  <c r="K13" i="5"/>
  <c r="W13" i="5" s="1"/>
  <c r="K14" i="5"/>
  <c r="W14" i="5" s="1"/>
  <c r="K15" i="5"/>
  <c r="W15" i="5" s="1"/>
  <c r="K16" i="5"/>
  <c r="W16" i="5" s="1"/>
  <c r="K17" i="5"/>
  <c r="W17" i="5" s="1"/>
  <c r="K18" i="5"/>
  <c r="W18" i="5" s="1"/>
  <c r="K19" i="5"/>
  <c r="W19" i="5" s="1"/>
  <c r="K20" i="5"/>
  <c r="W20" i="5" s="1"/>
  <c r="K21" i="5"/>
  <c r="W21" i="5" s="1"/>
  <c r="K22" i="5"/>
  <c r="K23" i="5"/>
  <c r="K24" i="5"/>
  <c r="K25" i="5"/>
  <c r="W25" i="5" s="1"/>
  <c r="K26" i="5"/>
  <c r="W26" i="5" s="1"/>
  <c r="K2" i="5"/>
  <c r="W2" i="5" s="1"/>
  <c r="J3" i="5"/>
  <c r="V3" i="5" s="1"/>
  <c r="J4" i="5"/>
  <c r="V4" i="5" s="1"/>
  <c r="J5" i="5"/>
  <c r="V5" i="5" s="1"/>
  <c r="J6" i="5"/>
  <c r="V6" i="5" s="1"/>
  <c r="J7" i="5"/>
  <c r="V7" i="5" s="1"/>
  <c r="J8" i="5"/>
  <c r="V8" i="5" s="1"/>
  <c r="J9" i="5"/>
  <c r="V9" i="5" s="1"/>
  <c r="J10" i="5"/>
  <c r="V10" i="5" s="1"/>
  <c r="J11" i="5"/>
  <c r="V11" i="5" s="1"/>
  <c r="J12" i="5"/>
  <c r="V12" i="5" s="1"/>
  <c r="J13" i="5"/>
  <c r="V13" i="5" s="1"/>
  <c r="J14" i="5"/>
  <c r="J15" i="5"/>
  <c r="V15" i="5" s="1"/>
  <c r="J16" i="5"/>
  <c r="V16" i="5" s="1"/>
  <c r="J17" i="5"/>
  <c r="V17" i="5" s="1"/>
  <c r="J18" i="5"/>
  <c r="V18" i="5" s="1"/>
  <c r="J19" i="5"/>
  <c r="V19" i="5" s="1"/>
  <c r="J20" i="5"/>
  <c r="V20" i="5" s="1"/>
  <c r="J21" i="5"/>
  <c r="J22" i="5"/>
  <c r="J23" i="5"/>
  <c r="V23" i="5" s="1"/>
  <c r="J24" i="5"/>
  <c r="V24" i="5" s="1"/>
  <c r="J25" i="5"/>
  <c r="V25" i="5" s="1"/>
  <c r="J26" i="5"/>
  <c r="V26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<sst xmlns="http://schemas.openxmlformats.org/spreadsheetml/2006/main" count="70" uniqueCount="48">
  <si>
    <t>ΕΤΗ</t>
  </si>
  <si>
    <t>:</t>
  </si>
  <si>
    <t>ΠΛΗΘΥΣΜΟΣ DE</t>
  </si>
  <si>
    <t>ΠΛΗΘΥΣΜΟΣ GR</t>
  </si>
  <si>
    <t>ΡΥΘΜΟΣ ΜΕΓΕΘΥΝΣΗΣ ΠΛΗΘΥΣΜΟΥ GR</t>
  </si>
  <si>
    <t>ΡΥΘΜΟΣ ΜΕΓΕΘΥΝΣΗΣ ΠΛΗΘΥΣΜΟΥ DE</t>
  </si>
  <si>
    <t>ΟΝΟΜΑΣΤΙΚΟ ΑΕΠ DE</t>
  </si>
  <si>
    <t>ΟΝΟΜΑΣΤΙΚΟ ΑΕΠ GR</t>
  </si>
  <si>
    <t>ΠΡΑΓΜΑΤΙΚΟ ΑΕΠ DE</t>
  </si>
  <si>
    <t>ΠΡΑΓΜΑΤΙΚΟ ΑΕΠ GR</t>
  </si>
  <si>
    <t>ΟΝΟΜΑΣΤΙΚΟ ΑΕΠ ΚΑΤΑ ΚΕΦΑΛΗΝ DE</t>
  </si>
  <si>
    <t>ΟΝΟΜΑΣΤΙΚΟ ΑΕΠ ΚΑΤΑ ΚΕΦΑΛΗΝ GR</t>
  </si>
  <si>
    <t>ΠΡΑΓΜΑΤΙΚΟ ΑΕΠ ΚΑΤΑ ΚΕΦΑΛΗΝ DE</t>
  </si>
  <si>
    <t>ΠΡΑΓΜΑΤΙΚΟ ΑΕΠ ΚΑΤΑ ΚΕΦΑΛΗΝ GR</t>
  </si>
  <si>
    <t>ΡΥΘΜΟΣ ΜΕΓΕΘΥΝΣΗΣ ΟΝ. ΑΕΠ ΚΚ DE</t>
  </si>
  <si>
    <t>ΡΥΘΜΟΣ ΜΕΓΕΘΥΝΣΗΣ ΟΝ.ΑΕΠ ΚΚ GR</t>
  </si>
  <si>
    <t>ΡΥΘΜΟΣ ΜΕΓΕΘΥΝΣΗΣ ΠΡΑΓ. ΑΕΠ ΚΚ DE</t>
  </si>
  <si>
    <t>ΡΥΘΜΟΣ ΜΕΓΕΘΥΝΣΗΣ ΠΡΑΓ. ΑΕΠ ΚΚ GR</t>
  </si>
  <si>
    <t>ΑΠΟΠΛΗΘΩΡΙΣΤΗΣ ΑΕΠ DE</t>
  </si>
  <si>
    <t>ΑΠΟΠΛΗΘΩΡΙΣΤΗΣ ΑΕΠ GR</t>
  </si>
  <si>
    <t>ΠΛΗΘΩΡΙΣΜΟΣ  DE</t>
  </si>
  <si>
    <t>ΠΛΗΘΩΡΙΣΜΟΣ  GR</t>
  </si>
  <si>
    <t>ΣΥΝΟΛΙΚΕΣ ΕΠΕΝΔΥΣΕΙΣ DE</t>
  </si>
  <si>
    <t>ΣΥΝΟΛΙΚΕΣ ΕΠΕΝΔΥΣΕΙΣ GR</t>
  </si>
  <si>
    <t>ΣΥΝΟΛΙΚΗ ΚΑΤΑΝΑΛΩΣΗ DE</t>
  </si>
  <si>
    <t>ΣΥΝΟΛΙΚΗ ΚΑΤΑΝΑΛΩΣΗ GR</t>
  </si>
  <si>
    <t>ΣΥΝΟΛΙΚΕΣ ΕΞΑΓΩΓΕΣ DE</t>
  </si>
  <si>
    <t>ΣΥΝΟΛΙΚΕΣ ΕΞΑΓΩΓΕΣ GR</t>
  </si>
  <si>
    <t>ΣΥΝΟΛΙΚΕΣ ΕΙΣΑΓΩΓΕΣ DE</t>
  </si>
  <si>
    <t>ΣΥΝΟΛΙΚΕΣ ΕΙΣΑΓΩΓΕΣ GR</t>
  </si>
  <si>
    <t>ΚΑΘΑΡΕΣ ΕΞΑΓΩΓΕΣ DE</t>
  </si>
  <si>
    <t>ΚΑΘΑΡΕΣ ΕΞΑΓΩΓΕΣ GR</t>
  </si>
  <si>
    <t>ΕΛΛΕΙΜΜΑ/ΠΛΕΟΝΑΣΜΑ (%ΑΕΠ) DE</t>
  </si>
  <si>
    <t>ΕΛΛΕΙΜΜΑ/ΠΛΕΟΝΑΣΜΑ (%ΑΕΠ) GR</t>
  </si>
  <si>
    <t>ΔΗΜΟΣΙΟ ΧΡΕΟΣ (%ΑΕΠ) DE</t>
  </si>
  <si>
    <t>ΔΗΜΟΣΙΟ ΧΡΕΟΣ (%ΑΕΠ) GR</t>
  </si>
  <si>
    <t>ΣΥΝΟΛΙΚΕΣ ΕΠΕΝΔΥΣΕΙΣ (%ΑΕΠ) DE</t>
  </si>
  <si>
    <t>ΣΥΝΟΛΙΚΕΣ ΕΠΕΝΔΥΣΕΙΣ (%ΑΕΠ) GR</t>
  </si>
  <si>
    <t>ΣΥΝΟΛΙΚΗ ΚΑΤΑΝΑΛΩΣΗ (%ΑΕΠ) DE</t>
  </si>
  <si>
    <t>ΣΥΝΟΛΙΚΗ ΚΑΤΑΝΑΛΩΣΗ (%ΑΕΠ) GR</t>
  </si>
  <si>
    <t>ΚΑΘΑΡΕΣ ΕΞΑΓΩΓΕΣ (%ΑΕΠ) DE</t>
  </si>
  <si>
    <t>ΚΑΘΑΡΕΣ ΕΞΑΓΩΓΕΣ (%ΑΕΠ) GR</t>
  </si>
  <si>
    <t>ΔΕΙΚΤΕΣ ΘΕΣΜΙΚΟΥ ΠΛΑΙΣΙΟΥ DE</t>
  </si>
  <si>
    <t>ΔΕΙΚΤΕΣ ΘΕΣΜΙΚΟΥ ΠΛΑΙΣΙΟΥ GR</t>
  </si>
  <si>
    <t>GINI index DE</t>
  </si>
  <si>
    <t>GINI index GR</t>
  </si>
  <si>
    <t>ΕΡΩΤΗΜΑ 2 ΜΕΡΟΣ Β(DE)</t>
  </si>
  <si>
    <t>ΕΡΩΤΗΜΑ 2 ΜΕΡΟΣ Β(GR)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</si>
</sst>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0000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sz val="9"/>
      <name val="Arial"/>
      <family val="2"/>
      <charset val="16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3" fontId="3" fillId="5" borderId="0" xfId="1" applyNumberFormat="1" applyFont="1" applyFill="1" applyAlignment="1">
      <alignment horizontal="center" vertical="center" shrinkToFit="1"/>
    </xf>
    <xf numFmtId="3" fontId="3" fillId="0" borderId="0" xfId="1" applyNumberFormat="1" applyFont="1" applyAlignment="1">
      <alignment horizontal="center" vertical="center" shrinkToFit="1"/>
    </xf>
    <xf numFmtId="164" fontId="3" fillId="5" borderId="0" xfId="1" applyNumberFormat="1" applyFont="1" applyFill="1" applyAlignment="1">
      <alignment horizontal="center" vertical="center" shrinkToFit="1"/>
    </xf>
    <xf numFmtId="164" fontId="3" fillId="0" borderId="0" xfId="1" applyNumberFormat="1" applyFont="1" applyAlignment="1">
      <alignment horizontal="center" vertical="center" shrinkToFi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164" fontId="4" fillId="0" borderId="0" xfId="1" applyNumberFormat="1" applyFont="1" applyAlignment="1">
      <alignment horizontal="center" vertical="center" shrinkToFit="1"/>
    </xf>
    <xf numFmtId="3" fontId="4" fillId="0" borderId="0" xfId="1" applyNumberFormat="1" applyFont="1" applyAlignment="1">
      <alignment horizontal="center" vertical="center" shrinkToFit="1"/>
    </xf>
    <xf numFmtId="3" fontId="4" fillId="5" borderId="0" xfId="1" applyNumberFormat="1" applyFont="1" applyFill="1" applyAlignment="1">
      <alignment horizontal="center" vertical="center" shrinkToFit="1"/>
    </xf>
    <xf numFmtId="165" fontId="0" fillId="0" borderId="0" xfId="0" applyNumberFormat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_x000d__x000a_JournalTemplate=C:\COMFO\CTALK\JOURSTD.TPL_x000d__x000a_LbStateAddress=3 3 0 251 1 89 2 311_x000d__x000a_LbStateJou" xfId="2" xr:uid="{20F947B9-2DF3-4A0C-9468-6AE4E34B89FF}"/>
    <cellStyle name="Κανονικό" xfId="0" builtinId="0"/>
    <cellStyle name="Κανονικό 2" xfId="1" xr:uid="{D68729F1-1C86-46F9-99D2-1CF5BB0A26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I9" sqref="I9"/>
    </sheetView>
  </sheetViews>
  <sheetFormatPr defaultRowHeight="14.4" x14ac:dyDescent="0.3"/>
  <cols>
    <col min="1" max="1" width="8.88671875" style="1"/>
    <col min="2" max="2" width="16.5546875" style="1" customWidth="1"/>
    <col min="3" max="3" width="16" style="1" customWidth="1"/>
    <col min="4" max="4" width="9.21875" style="1" customWidth="1"/>
    <col min="5" max="5" width="34.5546875" style="1" customWidth="1"/>
    <col min="6" max="6" width="33.5546875" style="1" customWidth="1"/>
    <col min="7" max="16384" width="8.88671875" style="1"/>
  </cols>
  <sheetData>
    <row r="1" spans="1:6" ht="30" customHeight="1" x14ac:dyDescent="0.3">
      <c r="A1" s="11" t="s">
        <v>0</v>
      </c>
      <c r="B1" s="9" t="s">
        <v>2</v>
      </c>
      <c r="C1" s="7" t="s">
        <v>3</v>
      </c>
      <c r="D1" s="11" t="s">
        <v>0</v>
      </c>
      <c r="E1" s="7" t="s">
        <v>4</v>
      </c>
      <c r="F1" s="9" t="s">
        <v>5</v>
      </c>
    </row>
    <row r="2" spans="1:6" x14ac:dyDescent="0.3">
      <c r="A2" s="2">
        <v>1995</v>
      </c>
      <c r="B2" s="3">
        <v>81308</v>
      </c>
      <c r="C2" s="5">
        <v>10562.16</v>
      </c>
      <c r="D2" s="2">
        <v>1995</v>
      </c>
    </row>
    <row r="3" spans="1:6" x14ac:dyDescent="0.3">
      <c r="A3" s="2">
        <v>1996</v>
      </c>
      <c r="B3" s="4">
        <v>81466</v>
      </c>
      <c r="C3" s="6">
        <v>10608.82</v>
      </c>
      <c r="D3" s="2">
        <v>1996</v>
      </c>
      <c r="E3" s="1">
        <f>(C3-C2)/C2*100</f>
        <v>0.44176569944026461</v>
      </c>
      <c r="F3" s="1">
        <f>(B3-B2)/B2*100</f>
        <v>0.19432282186254735</v>
      </c>
    </row>
    <row r="4" spans="1:6" x14ac:dyDescent="0.3">
      <c r="A4" s="2">
        <v>1997</v>
      </c>
      <c r="B4" s="3">
        <v>81510</v>
      </c>
      <c r="C4" s="5">
        <v>10661.31</v>
      </c>
      <c r="D4" s="2">
        <v>1997</v>
      </c>
      <c r="E4" s="1">
        <f t="shared" ref="E4:E26" si="0">(C4-C3)/C3*100</f>
        <v>0.4947769874500631</v>
      </c>
      <c r="F4" s="1">
        <f t="shared" ref="F4:F26" si="1">(B4-B3)/B3*100</f>
        <v>5.4010261949770454E-2</v>
      </c>
    </row>
    <row r="5" spans="1:6" x14ac:dyDescent="0.3">
      <c r="A5" s="2">
        <v>1998</v>
      </c>
      <c r="B5" s="4">
        <v>81446</v>
      </c>
      <c r="C5" s="6">
        <v>10720.57</v>
      </c>
      <c r="D5" s="2">
        <v>1998</v>
      </c>
      <c r="E5" s="1">
        <f t="shared" si="0"/>
        <v>0.55584163672194342</v>
      </c>
      <c r="F5" s="1">
        <f t="shared" si="1"/>
        <v>-7.8517973254815368E-2</v>
      </c>
    </row>
    <row r="6" spans="1:6" x14ac:dyDescent="0.3">
      <c r="A6" s="2">
        <v>1999</v>
      </c>
      <c r="B6" s="3">
        <v>81422</v>
      </c>
      <c r="C6" s="5">
        <v>10761.71</v>
      </c>
      <c r="D6" s="2">
        <v>1999</v>
      </c>
      <c r="E6" s="1">
        <f t="shared" si="0"/>
        <v>0.38374825219180903</v>
      </c>
      <c r="F6" s="1">
        <f t="shared" si="1"/>
        <v>-2.9467377157871472E-2</v>
      </c>
    </row>
    <row r="7" spans="1:6" x14ac:dyDescent="0.3">
      <c r="A7" s="2">
        <v>2000</v>
      </c>
      <c r="B7" s="4">
        <v>81457</v>
      </c>
      <c r="C7" s="6">
        <v>10805.8</v>
      </c>
      <c r="D7" s="2">
        <v>2000</v>
      </c>
      <c r="E7" s="1">
        <f t="shared" si="0"/>
        <v>0.40969325506820148</v>
      </c>
      <c r="F7" s="1">
        <f t="shared" si="1"/>
        <v>4.2985925179926804E-2</v>
      </c>
    </row>
    <row r="8" spans="1:6" x14ac:dyDescent="0.3">
      <c r="A8" s="2">
        <v>2001</v>
      </c>
      <c r="B8" s="3">
        <v>81517</v>
      </c>
      <c r="C8" s="5">
        <v>10862.15</v>
      </c>
      <c r="D8" s="2">
        <v>2001</v>
      </c>
      <c r="E8" s="1">
        <f t="shared" si="0"/>
        <v>0.5214792056118045</v>
      </c>
      <c r="F8" s="1">
        <f t="shared" si="1"/>
        <v>7.3658494665897342E-2</v>
      </c>
    </row>
    <row r="9" spans="1:6" x14ac:dyDescent="0.3">
      <c r="A9" s="2">
        <v>2002</v>
      </c>
      <c r="B9" s="4">
        <v>81578</v>
      </c>
      <c r="C9" s="6">
        <v>10902.01</v>
      </c>
      <c r="D9" s="2">
        <v>2002</v>
      </c>
      <c r="E9" s="1">
        <f t="shared" si="0"/>
        <v>0.36696234170951958</v>
      </c>
      <c r="F9" s="1">
        <f t="shared" si="1"/>
        <v>7.4831016843112483E-2</v>
      </c>
    </row>
    <row r="10" spans="1:6" x14ac:dyDescent="0.3">
      <c r="A10" s="2">
        <v>2003</v>
      </c>
      <c r="B10" s="3">
        <v>81549</v>
      </c>
      <c r="C10" s="5">
        <v>10928.09</v>
      </c>
      <c r="D10" s="2">
        <v>2003</v>
      </c>
      <c r="E10" s="1">
        <f t="shared" si="0"/>
        <v>0.23922194164195343</v>
      </c>
      <c r="F10" s="1">
        <f t="shared" si="1"/>
        <v>-3.5548799921547476E-2</v>
      </c>
    </row>
    <row r="11" spans="1:6" x14ac:dyDescent="0.3">
      <c r="A11" s="2">
        <v>2004</v>
      </c>
      <c r="B11" s="4">
        <v>81456</v>
      </c>
      <c r="C11" s="6">
        <v>10955.16</v>
      </c>
      <c r="D11" s="2">
        <v>2004</v>
      </c>
      <c r="E11" s="1">
        <f t="shared" si="0"/>
        <v>0.24771025860877527</v>
      </c>
      <c r="F11" s="1">
        <f t="shared" si="1"/>
        <v>-0.11404186440054445</v>
      </c>
    </row>
    <row r="12" spans="1:6" x14ac:dyDescent="0.3">
      <c r="A12" s="2">
        <v>2005</v>
      </c>
      <c r="B12" s="3">
        <v>81337</v>
      </c>
      <c r="C12" s="5">
        <v>10987.35</v>
      </c>
      <c r="D12" s="2">
        <v>2005</v>
      </c>
      <c r="E12" s="1">
        <f t="shared" si="0"/>
        <v>0.29383413843340045</v>
      </c>
      <c r="F12" s="1">
        <f t="shared" si="1"/>
        <v>-0.14609114122962089</v>
      </c>
    </row>
    <row r="13" spans="1:6" x14ac:dyDescent="0.3">
      <c r="A13" s="2">
        <v>2006</v>
      </c>
      <c r="B13" s="4">
        <v>81173</v>
      </c>
      <c r="C13" s="6">
        <v>11020.39</v>
      </c>
      <c r="D13" s="2">
        <v>2006</v>
      </c>
      <c r="E13" s="1">
        <f t="shared" si="0"/>
        <v>0.30070945223369649</v>
      </c>
      <c r="F13" s="1">
        <f t="shared" si="1"/>
        <v>-0.20163025437377824</v>
      </c>
    </row>
    <row r="14" spans="1:6" x14ac:dyDescent="0.3">
      <c r="A14" s="2">
        <v>2007</v>
      </c>
      <c r="B14" s="3">
        <v>80992</v>
      </c>
      <c r="C14" s="5">
        <v>11048.5</v>
      </c>
      <c r="D14" s="2">
        <v>2007</v>
      </c>
      <c r="E14" s="1">
        <f t="shared" si="0"/>
        <v>0.25507264261973112</v>
      </c>
      <c r="F14" s="1">
        <f t="shared" si="1"/>
        <v>-0.22298054771906917</v>
      </c>
    </row>
    <row r="15" spans="1:6" x14ac:dyDescent="0.3">
      <c r="A15" s="2">
        <v>2008</v>
      </c>
      <c r="B15" s="4">
        <v>80764</v>
      </c>
      <c r="C15" s="6">
        <v>11077.86</v>
      </c>
      <c r="D15" s="2">
        <v>2008</v>
      </c>
      <c r="E15" s="1">
        <f t="shared" si="0"/>
        <v>0.26573743042042436</v>
      </c>
      <c r="F15" s="1">
        <f t="shared" si="1"/>
        <v>-0.28150928486764126</v>
      </c>
    </row>
    <row r="16" spans="1:6" x14ac:dyDescent="0.3">
      <c r="A16" s="2">
        <v>2009</v>
      </c>
      <c r="B16" s="3">
        <v>80483</v>
      </c>
      <c r="C16" s="5">
        <v>11107.02</v>
      </c>
      <c r="D16" s="2">
        <v>2009</v>
      </c>
      <c r="E16" s="1">
        <f t="shared" si="0"/>
        <v>0.26322773532071947</v>
      </c>
      <c r="F16" s="1">
        <f t="shared" si="1"/>
        <v>-0.347927294339062</v>
      </c>
    </row>
    <row r="17" spans="1:6" x14ac:dyDescent="0.3">
      <c r="A17" s="2">
        <v>2010</v>
      </c>
      <c r="B17" s="4">
        <v>80284</v>
      </c>
      <c r="C17" s="6">
        <v>11121.38</v>
      </c>
      <c r="D17" s="2">
        <v>2010</v>
      </c>
      <c r="E17" s="1">
        <f t="shared" si="0"/>
        <v>0.12928760369566961</v>
      </c>
      <c r="F17" s="1">
        <f t="shared" si="1"/>
        <v>-0.24725718474708944</v>
      </c>
    </row>
    <row r="18" spans="1:6" x14ac:dyDescent="0.3">
      <c r="A18" s="2">
        <v>2011</v>
      </c>
      <c r="B18" s="3">
        <v>80275</v>
      </c>
      <c r="C18" s="3">
        <v>11105</v>
      </c>
      <c r="D18" s="2">
        <v>2011</v>
      </c>
      <c r="E18" s="1">
        <f t="shared" si="0"/>
        <v>-0.14728388023787695</v>
      </c>
      <c r="F18" s="1">
        <f t="shared" si="1"/>
        <v>-1.1210203776593094E-2</v>
      </c>
    </row>
    <row r="19" spans="1:6" x14ac:dyDescent="0.3">
      <c r="A19" s="2">
        <v>2012</v>
      </c>
      <c r="B19" s="4">
        <v>80426</v>
      </c>
      <c r="C19" s="6">
        <v>11045.04</v>
      </c>
      <c r="D19" s="2">
        <v>2012</v>
      </c>
      <c r="E19" s="1">
        <f t="shared" si="0"/>
        <v>-0.53993696533092406</v>
      </c>
      <c r="F19" s="1">
        <f t="shared" si="1"/>
        <v>0.18810339458112738</v>
      </c>
    </row>
    <row r="20" spans="1:6" x14ac:dyDescent="0.3">
      <c r="A20" s="2">
        <v>2013</v>
      </c>
      <c r="B20" s="3">
        <v>80646</v>
      </c>
      <c r="C20" s="5">
        <v>10965.24</v>
      </c>
      <c r="D20" s="2">
        <v>2013</v>
      </c>
      <c r="E20" s="1">
        <f t="shared" si="0"/>
        <v>-0.72249625171118514</v>
      </c>
      <c r="F20" s="1">
        <f t="shared" si="1"/>
        <v>0.27354338149354684</v>
      </c>
    </row>
    <row r="21" spans="1:6" x14ac:dyDescent="0.3">
      <c r="A21" s="2">
        <v>2014</v>
      </c>
      <c r="B21" s="4">
        <v>80983</v>
      </c>
      <c r="C21" s="6">
        <v>10892.37</v>
      </c>
      <c r="D21" s="2">
        <v>2014</v>
      </c>
      <c r="E21" s="1">
        <f t="shared" si="0"/>
        <v>-0.66455453779396512</v>
      </c>
      <c r="F21" s="1">
        <f t="shared" si="1"/>
        <v>0.41787565409319744</v>
      </c>
    </row>
    <row r="22" spans="1:6" x14ac:dyDescent="0.3">
      <c r="A22" s="2">
        <v>2015</v>
      </c>
      <c r="B22" s="3">
        <v>81687</v>
      </c>
      <c r="C22" s="5">
        <v>10820.96</v>
      </c>
      <c r="D22" s="2">
        <v>2015</v>
      </c>
      <c r="E22" s="1">
        <f t="shared" si="0"/>
        <v>-0.65559653225149039</v>
      </c>
      <c r="F22" s="1">
        <f t="shared" si="1"/>
        <v>0.86931825197881041</v>
      </c>
    </row>
    <row r="23" spans="1:6" x14ac:dyDescent="0.3">
      <c r="A23" s="2">
        <v>2016</v>
      </c>
      <c r="B23" s="4">
        <v>82349</v>
      </c>
      <c r="C23" s="6">
        <v>10775.99</v>
      </c>
      <c r="D23" s="2">
        <v>2016</v>
      </c>
      <c r="E23" s="1">
        <f t="shared" si="0"/>
        <v>-0.41558235128860421</v>
      </c>
      <c r="F23" s="1">
        <f t="shared" si="1"/>
        <v>0.81041046923011006</v>
      </c>
    </row>
    <row r="24" spans="1:6" x14ac:dyDescent="0.3">
      <c r="A24" s="2">
        <v>2017</v>
      </c>
      <c r="B24" s="3">
        <v>82657</v>
      </c>
      <c r="C24" s="5">
        <v>10754.7</v>
      </c>
      <c r="D24" s="2">
        <v>2017</v>
      </c>
      <c r="E24" s="1">
        <f t="shared" si="0"/>
        <v>-0.19756885446255107</v>
      </c>
      <c r="F24" s="1">
        <f t="shared" si="1"/>
        <v>0.37401789942804403</v>
      </c>
    </row>
    <row r="25" spans="1:6" x14ac:dyDescent="0.3">
      <c r="A25" s="2">
        <v>2018</v>
      </c>
      <c r="B25" s="4">
        <v>82906</v>
      </c>
      <c r="C25" s="6">
        <v>10732.89</v>
      </c>
      <c r="D25" s="2">
        <v>2018</v>
      </c>
      <c r="E25" s="1">
        <f t="shared" si="0"/>
        <v>-0.20279505704483911</v>
      </c>
      <c r="F25" s="1">
        <f t="shared" si="1"/>
        <v>0.30124490363792544</v>
      </c>
    </row>
    <row r="26" spans="1:6" x14ac:dyDescent="0.3">
      <c r="A26" s="2">
        <v>2019</v>
      </c>
      <c r="B26" s="3">
        <v>83093</v>
      </c>
      <c r="C26" s="5">
        <v>10724.6</v>
      </c>
      <c r="D26" s="2">
        <v>2019</v>
      </c>
      <c r="E26" s="1">
        <f t="shared" si="0"/>
        <v>-7.7239215160120472E-2</v>
      </c>
      <c r="F26" s="1">
        <f t="shared" si="1"/>
        <v>0.22555665452440116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60A2-D0A3-49E0-A2B1-6647A0EEF386}">
  <dimension ref="A1:K26"/>
  <sheetViews>
    <sheetView workbookViewId="0">
      <selection activeCell="L14" sqref="L14"/>
    </sheetView>
  </sheetViews>
  <sheetFormatPr defaultRowHeight="14.4" x14ac:dyDescent="0.3"/>
  <cols>
    <col min="1" max="1" width="8.88671875" style="1"/>
    <col min="2" max="2" width="26.44140625" style="1" customWidth="1"/>
    <col min="3" max="3" width="25.33203125" style="1" customWidth="1"/>
    <col min="4" max="4" width="26.6640625" style="1" customWidth="1"/>
    <col min="5" max="5" width="24.21875" style="1" customWidth="1"/>
    <col min="6" max="6" width="22.109375" style="1" customWidth="1"/>
    <col min="7" max="7" width="20.33203125" style="1" customWidth="1"/>
    <col min="8" max="8" width="39.6640625" style="1" customWidth="1"/>
    <col min="9" max="9" width="41.5546875" style="1" customWidth="1"/>
    <col min="10" max="10" width="40.21875" style="1" customWidth="1"/>
    <col min="11" max="11" width="35.6640625" style="1" customWidth="1"/>
    <col min="12" max="12" width="18.88671875" style="1" customWidth="1"/>
    <col min="13" max="13" width="18.21875" style="1" customWidth="1"/>
    <col min="14" max="16384" width="8.88671875" style="1"/>
  </cols>
  <sheetData>
    <row r="1" spans="1:11" ht="30" customHeight="1" x14ac:dyDescent="0.3">
      <c r="A1" s="10" t="s">
        <v>0</v>
      </c>
      <c r="B1" s="9" t="s">
        <v>6</v>
      </c>
      <c r="C1" s="7" t="s">
        <v>7</v>
      </c>
      <c r="D1" s="9" t="s">
        <v>8</v>
      </c>
      <c r="E1" s="7" t="s">
        <v>9</v>
      </c>
      <c r="F1" s="9" t="s">
        <v>2</v>
      </c>
      <c r="G1" s="7" t="s">
        <v>3</v>
      </c>
      <c r="H1" s="9" t="s">
        <v>10</v>
      </c>
      <c r="I1" s="7" t="s">
        <v>11</v>
      </c>
      <c r="J1" s="9" t="s">
        <v>12</v>
      </c>
      <c r="K1" s="7" t="s">
        <v>13</v>
      </c>
    </row>
    <row r="2" spans="1:11" x14ac:dyDescent="0.3">
      <c r="A2" s="2">
        <v>1995</v>
      </c>
      <c r="B2" s="5">
        <v>1977604.1</v>
      </c>
      <c r="C2" s="5">
        <v>104662.1</v>
      </c>
      <c r="D2" s="5">
        <v>2145318.4</v>
      </c>
      <c r="E2" s="5">
        <v>157436.6</v>
      </c>
      <c r="F2" s="3">
        <v>81308</v>
      </c>
      <c r="G2" s="5">
        <v>10562.16</v>
      </c>
      <c r="H2" s="1">
        <f>B2/F2*1000</f>
        <v>24322.38033157869</v>
      </c>
      <c r="I2" s="1">
        <f>C2/G2*1000</f>
        <v>9909.1568391313922</v>
      </c>
      <c r="J2" s="1">
        <f>D2/F2*1000</f>
        <v>26385.08387858513</v>
      </c>
      <c r="K2" s="1">
        <f>E2/G2*1000</f>
        <v>14905.720042112598</v>
      </c>
    </row>
    <row r="3" spans="1:11" x14ac:dyDescent="0.3">
      <c r="A3" s="2">
        <v>1996</v>
      </c>
      <c r="B3" s="6">
        <v>1967956.2</v>
      </c>
      <c r="C3" s="6">
        <v>114908.2</v>
      </c>
      <c r="D3" s="6">
        <v>2162605.9</v>
      </c>
      <c r="E3" s="6">
        <v>161942.70000000001</v>
      </c>
      <c r="F3" s="4">
        <v>81466</v>
      </c>
      <c r="G3" s="6">
        <v>10608.82</v>
      </c>
      <c r="H3" s="1">
        <f t="shared" ref="H3:H26" si="0">B3/F3*1000</f>
        <v>24156.779515380647</v>
      </c>
      <c r="I3" s="1">
        <f t="shared" ref="I3:I26" si="1">C3/G3*1000</f>
        <v>10831.383697715675</v>
      </c>
      <c r="J3" s="1">
        <f t="shared" ref="J3:J26" si="2">D3/F3*1000</f>
        <v>26546.11617116343</v>
      </c>
      <c r="K3" s="1">
        <f t="shared" ref="K3:K26" si="3">E3/G3*1000</f>
        <v>15264.911648986412</v>
      </c>
    </row>
    <row r="4" spans="1:11" x14ac:dyDescent="0.3">
      <c r="A4" s="2">
        <v>1997</v>
      </c>
      <c r="B4" s="5">
        <v>1952617.8</v>
      </c>
      <c r="C4" s="5">
        <v>126353.8</v>
      </c>
      <c r="D4" s="5">
        <v>2201363.2999999998</v>
      </c>
      <c r="E4" s="5">
        <v>169204.5</v>
      </c>
      <c r="F4" s="3">
        <v>81510</v>
      </c>
      <c r="G4" s="5">
        <v>10661.31</v>
      </c>
      <c r="H4" s="1">
        <f t="shared" si="0"/>
        <v>23955.56128082444</v>
      </c>
      <c r="I4" s="1">
        <f t="shared" si="1"/>
        <v>11851.620485662645</v>
      </c>
      <c r="J4" s="1">
        <f t="shared" si="2"/>
        <v>27007.278861489387</v>
      </c>
      <c r="K4" s="1">
        <f t="shared" si="3"/>
        <v>15870.892038595633</v>
      </c>
    </row>
    <row r="5" spans="1:11" x14ac:dyDescent="0.3">
      <c r="A5" s="2">
        <v>1998</v>
      </c>
      <c r="B5" s="6">
        <v>2000815.9</v>
      </c>
      <c r="C5" s="6">
        <v>129057.3</v>
      </c>
      <c r="D5" s="6">
        <v>2245697.2000000002</v>
      </c>
      <c r="E5" s="6">
        <v>175794.9</v>
      </c>
      <c r="F5" s="4">
        <v>81446</v>
      </c>
      <c r="G5" s="6">
        <v>10720.57</v>
      </c>
      <c r="H5" s="1">
        <f t="shared" si="0"/>
        <v>24566.165311985857</v>
      </c>
      <c r="I5" s="1">
        <f t="shared" si="1"/>
        <v>12038.287143314208</v>
      </c>
      <c r="J5" s="1">
        <f t="shared" si="2"/>
        <v>27572.83598948997</v>
      </c>
      <c r="K5" s="1">
        <f t="shared" si="3"/>
        <v>16397.906081486341</v>
      </c>
    </row>
    <row r="6" spans="1:11" x14ac:dyDescent="0.3">
      <c r="A6" s="2">
        <v>1999</v>
      </c>
      <c r="B6" s="3">
        <v>2059480</v>
      </c>
      <c r="C6" s="5">
        <v>139945.1</v>
      </c>
      <c r="D6" s="5">
        <v>2288079.4</v>
      </c>
      <c r="E6" s="5">
        <v>181196.3</v>
      </c>
      <c r="F6" s="3">
        <v>81422</v>
      </c>
      <c r="G6" s="5">
        <v>10761.71</v>
      </c>
      <c r="H6" s="1">
        <f t="shared" si="0"/>
        <v>25293.900911301611</v>
      </c>
      <c r="I6" s="1">
        <f t="shared" si="1"/>
        <v>13003.983567667221</v>
      </c>
      <c r="J6" s="1">
        <f t="shared" si="2"/>
        <v>28101.488541180515</v>
      </c>
      <c r="K6" s="1">
        <f t="shared" si="3"/>
        <v>16837.129043618534</v>
      </c>
    </row>
    <row r="7" spans="1:11" x14ac:dyDescent="0.3">
      <c r="A7" s="2">
        <v>2000</v>
      </c>
      <c r="B7" s="4">
        <v>2109090</v>
      </c>
      <c r="C7" s="4">
        <v>142976</v>
      </c>
      <c r="D7" s="6">
        <v>2354719.7999999998</v>
      </c>
      <c r="E7" s="6">
        <v>188298.8</v>
      </c>
      <c r="F7" s="4">
        <v>81457</v>
      </c>
      <c r="G7" s="6">
        <v>10805.8</v>
      </c>
      <c r="H7" s="1">
        <f t="shared" si="0"/>
        <v>25892.065752482908</v>
      </c>
      <c r="I7" s="1">
        <f t="shared" si="1"/>
        <v>13231.412759814175</v>
      </c>
      <c r="J7" s="1">
        <f t="shared" si="2"/>
        <v>28907.519304663809</v>
      </c>
      <c r="K7" s="1">
        <f t="shared" si="3"/>
        <v>17425.715819282239</v>
      </c>
    </row>
    <row r="8" spans="1:11" x14ac:dyDescent="0.3">
      <c r="A8" s="2">
        <v>2001</v>
      </c>
      <c r="B8" s="3">
        <v>2172540</v>
      </c>
      <c r="C8" s="5">
        <v>152193.79999999999</v>
      </c>
      <c r="D8" s="5">
        <v>2394313.7000000002</v>
      </c>
      <c r="E8" s="5">
        <v>196078.6</v>
      </c>
      <c r="F8" s="3">
        <v>81517</v>
      </c>
      <c r="G8" s="5">
        <v>10862.15</v>
      </c>
      <c r="H8" s="1">
        <f t="shared" si="0"/>
        <v>26651.373333169769</v>
      </c>
      <c r="I8" s="1">
        <f t="shared" si="1"/>
        <v>14011.388169008898</v>
      </c>
      <c r="J8" s="1">
        <f t="shared" si="2"/>
        <v>29371.955543015571</v>
      </c>
      <c r="K8" s="1">
        <f t="shared" si="3"/>
        <v>18051.545964657093</v>
      </c>
    </row>
    <row r="9" spans="1:11" x14ac:dyDescent="0.3">
      <c r="A9" s="2">
        <v>2002</v>
      </c>
      <c r="B9" s="4">
        <v>2198120</v>
      </c>
      <c r="C9" s="6">
        <v>163460.79999999999</v>
      </c>
      <c r="D9" s="6">
        <v>2389573.6</v>
      </c>
      <c r="E9" s="6">
        <v>203770.5</v>
      </c>
      <c r="F9" s="4">
        <v>81578</v>
      </c>
      <c r="G9" s="6">
        <v>10902.01</v>
      </c>
      <c r="H9" s="1">
        <f t="shared" si="0"/>
        <v>26945.009683983426</v>
      </c>
      <c r="I9" s="1">
        <f t="shared" si="1"/>
        <v>14993.638787709788</v>
      </c>
      <c r="J9" s="1">
        <f t="shared" si="2"/>
        <v>29291.887518693766</v>
      </c>
      <c r="K9" s="1">
        <f t="shared" si="3"/>
        <v>18691.094577972319</v>
      </c>
    </row>
    <row r="10" spans="1:11" x14ac:dyDescent="0.3">
      <c r="A10" s="2">
        <v>2003</v>
      </c>
      <c r="B10" s="3">
        <v>2211570</v>
      </c>
      <c r="C10" s="5">
        <v>178904.9</v>
      </c>
      <c r="D10" s="5">
        <v>2372843.7000000002</v>
      </c>
      <c r="E10" s="5">
        <v>215578.1</v>
      </c>
      <c r="F10" s="3">
        <v>81549</v>
      </c>
      <c r="G10" s="5">
        <v>10928.09</v>
      </c>
      <c r="H10" s="1">
        <f t="shared" si="0"/>
        <v>27119.523231431409</v>
      </c>
      <c r="I10" s="1">
        <f t="shared" si="1"/>
        <v>16371.104191125805</v>
      </c>
      <c r="J10" s="1">
        <f t="shared" si="2"/>
        <v>29097.152632159807</v>
      </c>
      <c r="K10" s="1">
        <f t="shared" si="3"/>
        <v>19726.969671735864</v>
      </c>
    </row>
    <row r="11" spans="1:11" x14ac:dyDescent="0.3">
      <c r="A11" s="2">
        <v>2004</v>
      </c>
      <c r="B11" s="4">
        <v>2262520</v>
      </c>
      <c r="C11" s="6">
        <v>193715.8</v>
      </c>
      <c r="D11" s="6">
        <v>2400726.7999999998</v>
      </c>
      <c r="E11" s="6">
        <v>226488.4</v>
      </c>
      <c r="F11" s="4">
        <v>81456</v>
      </c>
      <c r="G11" s="6">
        <v>10955.16</v>
      </c>
      <c r="H11" s="1">
        <f t="shared" si="0"/>
        <v>27775.977214692597</v>
      </c>
      <c r="I11" s="1">
        <f t="shared" si="1"/>
        <v>17682.60801302765</v>
      </c>
      <c r="J11" s="1">
        <f t="shared" si="2"/>
        <v>29472.682184246707</v>
      </c>
      <c r="K11" s="1">
        <f t="shared" si="3"/>
        <v>20674.129816451794</v>
      </c>
    </row>
    <row r="12" spans="1:11" x14ac:dyDescent="0.3">
      <c r="A12" s="2">
        <v>2005</v>
      </c>
      <c r="B12" s="3">
        <v>2288310</v>
      </c>
      <c r="C12" s="5">
        <v>199242.3</v>
      </c>
      <c r="D12" s="3">
        <v>2418293</v>
      </c>
      <c r="E12" s="5">
        <v>227845.4</v>
      </c>
      <c r="F12" s="3">
        <v>81337</v>
      </c>
      <c r="G12" s="5">
        <v>10987.35</v>
      </c>
      <c r="H12" s="1">
        <f t="shared" si="0"/>
        <v>28133.69069427198</v>
      </c>
      <c r="I12" s="1">
        <f t="shared" si="1"/>
        <v>18133.790222392112</v>
      </c>
      <c r="J12" s="1">
        <f t="shared" si="2"/>
        <v>29731.770289044343</v>
      </c>
      <c r="K12" s="1">
        <f t="shared" si="3"/>
        <v>20737.065807496801</v>
      </c>
    </row>
    <row r="13" spans="1:11" x14ac:dyDescent="0.3">
      <c r="A13" s="2">
        <v>2006</v>
      </c>
      <c r="B13" s="4">
        <v>2385080</v>
      </c>
      <c r="C13" s="6">
        <v>217861.6</v>
      </c>
      <c r="D13" s="6">
        <v>2510585.7999999998</v>
      </c>
      <c r="E13" s="6">
        <v>240724.2</v>
      </c>
      <c r="F13" s="4">
        <v>81173</v>
      </c>
      <c r="G13" s="6">
        <v>11020.39</v>
      </c>
      <c r="H13" s="1">
        <f t="shared" si="0"/>
        <v>29382.676505734664</v>
      </c>
      <c r="I13" s="1">
        <f t="shared" si="1"/>
        <v>19768.95554513044</v>
      </c>
      <c r="J13" s="1">
        <f t="shared" si="2"/>
        <v>30928.828551365597</v>
      </c>
      <c r="K13" s="1">
        <f t="shared" si="3"/>
        <v>21843.528223592817</v>
      </c>
    </row>
    <row r="14" spans="1:11" x14ac:dyDescent="0.3">
      <c r="A14" s="2">
        <v>2007</v>
      </c>
      <c r="B14" s="3">
        <v>2499550</v>
      </c>
      <c r="C14" s="5">
        <v>232694.6</v>
      </c>
      <c r="D14" s="5">
        <v>2585312.2999999998</v>
      </c>
      <c r="E14" s="5">
        <v>248604.9</v>
      </c>
      <c r="F14" s="3">
        <v>80992</v>
      </c>
      <c r="G14" s="5">
        <v>11048.5</v>
      </c>
      <c r="H14" s="1">
        <f t="shared" si="0"/>
        <v>30861.69004346108</v>
      </c>
      <c r="I14" s="1">
        <f t="shared" si="1"/>
        <v>21061.193827216364</v>
      </c>
      <c r="J14" s="1">
        <f t="shared" si="2"/>
        <v>31920.58845318056</v>
      </c>
      <c r="K14" s="1">
        <f t="shared" si="3"/>
        <v>22501.235461827397</v>
      </c>
    </row>
    <row r="15" spans="1:11" x14ac:dyDescent="0.3">
      <c r="A15" s="2">
        <v>2008</v>
      </c>
      <c r="B15" s="4">
        <v>2546490</v>
      </c>
      <c r="C15" s="6">
        <v>241990.39999999999</v>
      </c>
      <c r="D15" s="6">
        <v>2610128.1</v>
      </c>
      <c r="E15" s="6">
        <v>247771.7</v>
      </c>
      <c r="F15" s="4">
        <v>80764</v>
      </c>
      <c r="G15" s="6">
        <v>11077.86</v>
      </c>
      <c r="H15" s="1">
        <f t="shared" si="0"/>
        <v>31530.013372294587</v>
      </c>
      <c r="I15" s="1">
        <f t="shared" si="1"/>
        <v>21844.507874264524</v>
      </c>
      <c r="J15" s="1">
        <f t="shared" si="2"/>
        <v>32317.964687236887</v>
      </c>
      <c r="K15" s="1">
        <f t="shared" si="3"/>
        <v>22366.386648684856</v>
      </c>
    </row>
    <row r="16" spans="1:11" x14ac:dyDescent="0.3">
      <c r="A16" s="2">
        <v>2009</v>
      </c>
      <c r="B16" s="3">
        <v>2445730</v>
      </c>
      <c r="C16" s="5">
        <v>237534.2</v>
      </c>
      <c r="D16" s="5">
        <v>2461511.7000000002</v>
      </c>
      <c r="E16" s="5">
        <v>237115.7</v>
      </c>
      <c r="F16" s="3">
        <v>80483</v>
      </c>
      <c r="G16" s="5">
        <v>11107.02</v>
      </c>
      <c r="H16" s="1">
        <f t="shared" si="0"/>
        <v>30388.156505100455</v>
      </c>
      <c r="I16" s="1">
        <f t="shared" si="1"/>
        <v>21385.952307639673</v>
      </c>
      <c r="J16" s="1">
        <f t="shared" si="2"/>
        <v>30584.243877589059</v>
      </c>
      <c r="K16" s="1">
        <f t="shared" si="3"/>
        <v>21348.273434278501</v>
      </c>
    </row>
    <row r="17" spans="1:11" x14ac:dyDescent="0.3">
      <c r="A17" s="2">
        <v>2010</v>
      </c>
      <c r="B17" s="4">
        <v>2564400</v>
      </c>
      <c r="C17" s="4">
        <v>224124</v>
      </c>
      <c r="D17" s="4">
        <v>2564400</v>
      </c>
      <c r="E17" s="4">
        <v>224124</v>
      </c>
      <c r="F17" s="4">
        <v>80284</v>
      </c>
      <c r="G17" s="6">
        <v>11121.38</v>
      </c>
      <c r="H17" s="1">
        <f t="shared" si="0"/>
        <v>31941.607294105925</v>
      </c>
      <c r="I17" s="1">
        <f t="shared" si="1"/>
        <v>20152.535027127928</v>
      </c>
      <c r="J17" s="1">
        <f t="shared" si="2"/>
        <v>31941.607294105925</v>
      </c>
      <c r="K17" s="1">
        <f t="shared" si="3"/>
        <v>20152.535027127928</v>
      </c>
    </row>
    <row r="18" spans="1:11" x14ac:dyDescent="0.3">
      <c r="A18" s="2">
        <v>2011</v>
      </c>
      <c r="B18" s="3">
        <v>2693560</v>
      </c>
      <c r="C18" s="5">
        <v>203308.2</v>
      </c>
      <c r="D18" s="5">
        <v>2665057.6</v>
      </c>
      <c r="E18" s="3">
        <v>201377</v>
      </c>
      <c r="F18" s="3">
        <v>80275</v>
      </c>
      <c r="G18" s="3">
        <v>11105</v>
      </c>
      <c r="H18" s="1">
        <f t="shared" si="0"/>
        <v>33554.15758330738</v>
      </c>
      <c r="I18" s="1">
        <f t="shared" si="1"/>
        <v>18307.807294011705</v>
      </c>
      <c r="J18" s="1">
        <f t="shared" si="2"/>
        <v>33199.098100280287</v>
      </c>
      <c r="K18" s="1">
        <f t="shared" si="3"/>
        <v>18133.903647005853</v>
      </c>
    </row>
    <row r="19" spans="1:11" x14ac:dyDescent="0.3">
      <c r="A19" s="2">
        <v>2012</v>
      </c>
      <c r="B19" s="4">
        <v>2745310</v>
      </c>
      <c r="C19" s="6">
        <v>188388.7</v>
      </c>
      <c r="D19" s="6">
        <v>2676210.7999999998</v>
      </c>
      <c r="E19" s="6">
        <v>187114.7</v>
      </c>
      <c r="F19" s="4">
        <v>80426</v>
      </c>
      <c r="G19" s="6">
        <v>11045.04</v>
      </c>
      <c r="H19" s="1">
        <f t="shared" si="0"/>
        <v>34134.608211274957</v>
      </c>
      <c r="I19" s="1">
        <f t="shared" si="1"/>
        <v>17056.407219892368</v>
      </c>
      <c r="J19" s="1">
        <f t="shared" si="2"/>
        <v>33275.443264615918</v>
      </c>
      <c r="K19" s="1">
        <f t="shared" si="3"/>
        <v>16941.06132707532</v>
      </c>
    </row>
    <row r="20" spans="1:11" x14ac:dyDescent="0.3">
      <c r="A20" s="2">
        <v>2013</v>
      </c>
      <c r="B20" s="3">
        <v>2811350</v>
      </c>
      <c r="C20" s="5">
        <v>179616.4</v>
      </c>
      <c r="D20" s="5">
        <v>2687921.7</v>
      </c>
      <c r="E20" s="5">
        <v>181984.5</v>
      </c>
      <c r="F20" s="3">
        <v>80646</v>
      </c>
      <c r="G20" s="5">
        <v>10965.24</v>
      </c>
      <c r="H20" s="1">
        <f t="shared" si="0"/>
        <v>34860.377452074492</v>
      </c>
      <c r="I20" s="1">
        <f t="shared" si="1"/>
        <v>16380.526098835959</v>
      </c>
      <c r="J20" s="1">
        <f t="shared" si="2"/>
        <v>33329.882449222532</v>
      </c>
      <c r="K20" s="1">
        <f t="shared" si="3"/>
        <v>16596.490364096</v>
      </c>
    </row>
    <row r="21" spans="1:11" x14ac:dyDescent="0.3">
      <c r="A21" s="2">
        <v>2014</v>
      </c>
      <c r="B21" s="4">
        <v>2927430</v>
      </c>
      <c r="C21" s="6">
        <v>177349.4</v>
      </c>
      <c r="D21" s="6">
        <v>2747312.5</v>
      </c>
      <c r="E21" s="4">
        <v>183255</v>
      </c>
      <c r="F21" s="4">
        <v>80983</v>
      </c>
      <c r="G21" s="6">
        <v>10892.37</v>
      </c>
      <c r="H21" s="1">
        <f t="shared" si="0"/>
        <v>36148.697874862628</v>
      </c>
      <c r="I21" s="1">
        <f t="shared" si="1"/>
        <v>16281.984545144902</v>
      </c>
      <c r="J21" s="1">
        <f t="shared" si="2"/>
        <v>33924.558240618404</v>
      </c>
      <c r="K21" s="1">
        <f t="shared" si="3"/>
        <v>16824.162234665182</v>
      </c>
    </row>
    <row r="22" spans="1:11" x14ac:dyDescent="0.3">
      <c r="A22" s="2">
        <v>2015</v>
      </c>
      <c r="B22" s="3">
        <v>3026180</v>
      </c>
      <c r="C22" s="5">
        <v>176110.2</v>
      </c>
      <c r="D22" s="5">
        <v>2788300.5</v>
      </c>
      <c r="E22" s="5">
        <v>182500.2</v>
      </c>
      <c r="F22" s="3">
        <v>81687</v>
      </c>
      <c r="G22" s="5">
        <v>10820.96</v>
      </c>
      <c r="H22" s="1">
        <f t="shared" si="0"/>
        <v>37046.041597806259</v>
      </c>
      <c r="I22" s="1">
        <f t="shared" si="1"/>
        <v>16274.914610163978</v>
      </c>
      <c r="J22" s="1">
        <f t="shared" si="2"/>
        <v>34133.956443497744</v>
      </c>
      <c r="K22" s="1">
        <f t="shared" si="3"/>
        <v>16865.435229406634</v>
      </c>
    </row>
    <row r="23" spans="1:11" x14ac:dyDescent="0.3">
      <c r="A23" s="2">
        <v>2016</v>
      </c>
      <c r="B23" s="4">
        <v>3134740</v>
      </c>
      <c r="C23" s="6">
        <v>174236.9</v>
      </c>
      <c r="D23" s="6">
        <v>2850479.6</v>
      </c>
      <c r="E23" s="6">
        <v>181606.2</v>
      </c>
      <c r="F23" s="4">
        <v>82349</v>
      </c>
      <c r="G23" s="6">
        <v>10775.99</v>
      </c>
      <c r="H23" s="1">
        <f t="shared" si="0"/>
        <v>38066.521754969697</v>
      </c>
      <c r="I23" s="1">
        <f t="shared" si="1"/>
        <v>16168.992361722683</v>
      </c>
      <c r="J23" s="1">
        <f t="shared" si="2"/>
        <v>34614.623128392574</v>
      </c>
      <c r="K23" s="1">
        <f t="shared" si="3"/>
        <v>16852.855282902085</v>
      </c>
    </row>
    <row r="24" spans="1:11" x14ac:dyDescent="0.3">
      <c r="A24" s="2">
        <v>2017</v>
      </c>
      <c r="B24" s="3">
        <v>3259860</v>
      </c>
      <c r="C24" s="5">
        <v>177151.9</v>
      </c>
      <c r="D24" s="5">
        <v>2924648.4</v>
      </c>
      <c r="E24" s="5">
        <v>183932.2</v>
      </c>
      <c r="F24" s="3">
        <v>82657</v>
      </c>
      <c r="G24" s="5">
        <v>10754.7</v>
      </c>
      <c r="H24" s="1">
        <f t="shared" si="0"/>
        <v>39438.402071209945</v>
      </c>
      <c r="I24" s="1">
        <f t="shared" si="1"/>
        <v>16472.04478042158</v>
      </c>
      <c r="J24" s="1">
        <f t="shared" si="2"/>
        <v>35382.948812562761</v>
      </c>
      <c r="K24" s="1">
        <f t="shared" si="3"/>
        <v>17102.494723237283</v>
      </c>
    </row>
    <row r="25" spans="1:11" x14ac:dyDescent="0.3">
      <c r="A25" s="2">
        <v>2018</v>
      </c>
      <c r="B25" s="4">
        <v>3356410</v>
      </c>
      <c r="C25" s="6">
        <v>179727.3</v>
      </c>
      <c r="D25" s="6">
        <v>2961732.8</v>
      </c>
      <c r="E25" s="6">
        <v>186799.7</v>
      </c>
      <c r="F25" s="4">
        <v>82906</v>
      </c>
      <c r="G25" s="6">
        <v>10732.89</v>
      </c>
      <c r="H25" s="1">
        <f t="shared" si="0"/>
        <v>40484.524642366057</v>
      </c>
      <c r="I25" s="1">
        <f t="shared" si="1"/>
        <v>16745.471163871054</v>
      </c>
      <c r="J25" s="1">
        <f t="shared" si="2"/>
        <v>35723.986201239954</v>
      </c>
      <c r="K25" s="1">
        <f t="shared" si="3"/>
        <v>17404.417635883721</v>
      </c>
    </row>
    <row r="26" spans="1:11" x14ac:dyDescent="0.3">
      <c r="A26" s="2">
        <v>2019</v>
      </c>
      <c r="B26" s="3">
        <v>3449050</v>
      </c>
      <c r="C26" s="5">
        <v>183413.5</v>
      </c>
      <c r="D26" s="5">
        <v>2978183.8</v>
      </c>
      <c r="E26" s="3">
        <v>190268</v>
      </c>
      <c r="F26" s="3">
        <v>83093</v>
      </c>
      <c r="G26" s="5">
        <v>10724.6</v>
      </c>
      <c r="H26" s="1">
        <f t="shared" si="0"/>
        <v>41508.309965941779</v>
      </c>
      <c r="I26" s="1">
        <f t="shared" si="1"/>
        <v>17102.129683158346</v>
      </c>
      <c r="J26" s="1">
        <f t="shared" si="2"/>
        <v>35841.572695654264</v>
      </c>
      <c r="K26" s="1">
        <f t="shared" si="3"/>
        <v>17741.267739589355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0779-6126-4F49-B9CC-F63FF22F2EB7}">
  <dimension ref="A1:K27"/>
  <sheetViews>
    <sheetView topLeftCell="F1" workbookViewId="0">
      <selection activeCell="M19" sqref="M19"/>
    </sheetView>
  </sheetViews>
  <sheetFormatPr defaultRowHeight="14.4" x14ac:dyDescent="0.3"/>
  <cols>
    <col min="1" max="1" width="8.88671875" style="1"/>
    <col min="2" max="2" width="34.77734375" style="1" customWidth="1"/>
    <col min="3" max="3" width="35.44140625" style="1" customWidth="1"/>
    <col min="4" max="4" width="34.88671875" style="1" customWidth="1"/>
    <col min="5" max="5" width="35.109375" style="1" customWidth="1"/>
    <col min="6" max="6" width="33.33203125" customWidth="1"/>
    <col min="7" max="7" width="33" customWidth="1"/>
    <col min="8" max="8" width="33.88671875" customWidth="1"/>
    <col min="9" max="9" width="34.109375" customWidth="1"/>
    <col min="10" max="10" width="23.5546875" customWidth="1"/>
    <col min="11" max="11" width="22.77734375" customWidth="1"/>
  </cols>
  <sheetData>
    <row r="1" spans="1:11" ht="30" customHeight="1" x14ac:dyDescent="0.3">
      <c r="A1" s="10" t="s">
        <v>0</v>
      </c>
      <c r="B1" s="9" t="s">
        <v>10</v>
      </c>
      <c r="C1" s="7" t="s">
        <v>11</v>
      </c>
      <c r="D1" s="9" t="s">
        <v>12</v>
      </c>
      <c r="E1" s="7" t="s">
        <v>13</v>
      </c>
      <c r="F1" s="13" t="s">
        <v>14</v>
      </c>
      <c r="G1" s="14" t="s">
        <v>15</v>
      </c>
      <c r="H1" s="13" t="s">
        <v>16</v>
      </c>
      <c r="I1" s="14" t="s">
        <v>17</v>
      </c>
      <c r="J1" s="21" t="s">
        <v>46</v>
      </c>
      <c r="K1" s="7" t="s">
        <v>47</v>
      </c>
    </row>
    <row r="2" spans="1:11" x14ac:dyDescent="0.3">
      <c r="A2" s="2">
        <v>1995</v>
      </c>
      <c r="B2" s="1">
        <v>24322.38033157869</v>
      </c>
      <c r="C2" s="1">
        <v>9909.1568391313922</v>
      </c>
      <c r="D2" s="1">
        <v>26385.08387858513</v>
      </c>
      <c r="E2" s="1">
        <v>14905.720042112598</v>
      </c>
    </row>
    <row r="3" spans="1:11" x14ac:dyDescent="0.3">
      <c r="A3" s="2">
        <v>1996</v>
      </c>
      <c r="B3" s="1">
        <v>24156.779515380647</v>
      </c>
      <c r="C3" s="1">
        <v>10831.383697715675</v>
      </c>
      <c r="D3" s="1">
        <v>26546.11617116343</v>
      </c>
      <c r="E3" s="1">
        <v>15264.911648986412</v>
      </c>
      <c r="F3" s="8">
        <f>(B3-B2)/B2*100</f>
        <v>-0.68085776943071907</v>
      </c>
      <c r="G3" s="8">
        <f>(C3-C2)/C2*100</f>
        <v>9.3068146317191882</v>
      </c>
      <c r="H3" s="1">
        <f>(D3-D2)/D2*100</f>
        <v>0.61031563636224995</v>
      </c>
      <c r="I3" s="8">
        <f>(E3-E2)/E2*100</f>
        <v>2.4097568306596564</v>
      </c>
    </row>
    <row r="4" spans="1:11" x14ac:dyDescent="0.3">
      <c r="A4" s="2">
        <v>1997</v>
      </c>
      <c r="B4" s="1">
        <v>23955.56128082444</v>
      </c>
      <c r="C4" s="1">
        <v>11851.620485662645</v>
      </c>
      <c r="D4" s="1">
        <v>27007.278861489387</v>
      </c>
      <c r="E4" s="1">
        <v>15870.892038595633</v>
      </c>
      <c r="F4" s="8">
        <f t="shared" ref="F4:F26" si="0">(B4-B3)/B3*100</f>
        <v>-0.83296796424412034</v>
      </c>
      <c r="G4" s="8">
        <f t="shared" ref="G4:G26" si="1">(C4-C3)/C3*100</f>
        <v>9.4192655012501856</v>
      </c>
      <c r="H4" s="1">
        <f t="shared" ref="H4:H26" si="2">(D4-D3)/D3*100</f>
        <v>1.7372134113799644</v>
      </c>
      <c r="I4" s="8">
        <f t="shared" ref="I4:I26" si="3">(E4-E3)/E3*100</f>
        <v>3.9697602157393339</v>
      </c>
    </row>
    <row r="5" spans="1:11" x14ac:dyDescent="0.3">
      <c r="A5" s="2">
        <v>1998</v>
      </c>
      <c r="B5" s="1">
        <v>24566.165311985857</v>
      </c>
      <c r="C5" s="1">
        <v>12038.287143314208</v>
      </c>
      <c r="D5" s="1">
        <v>27572.83598948997</v>
      </c>
      <c r="E5" s="1">
        <v>16397.906081486341</v>
      </c>
      <c r="F5" s="8">
        <f t="shared" si="0"/>
        <v>2.5489030459502633</v>
      </c>
      <c r="G5" s="8">
        <f t="shared" si="1"/>
        <v>1.5750306709312984</v>
      </c>
      <c r="H5" s="1">
        <f t="shared" si="2"/>
        <v>2.0940914888209265</v>
      </c>
      <c r="I5" s="8">
        <f t="shared" si="3"/>
        <v>3.3206327760852243</v>
      </c>
    </row>
    <row r="6" spans="1:11" x14ac:dyDescent="0.3">
      <c r="A6" s="2">
        <v>1999</v>
      </c>
      <c r="B6" s="1">
        <v>25293.900911301611</v>
      </c>
      <c r="C6" s="1">
        <v>13003.983567667221</v>
      </c>
      <c r="D6" s="1">
        <v>28101.488541180515</v>
      </c>
      <c r="E6" s="1">
        <v>16837.129043618534</v>
      </c>
      <c r="F6" s="8">
        <f t="shared" si="0"/>
        <v>2.9623491907411834</v>
      </c>
      <c r="G6" s="8">
        <f t="shared" si="1"/>
        <v>8.0218756444046004</v>
      </c>
      <c r="H6" s="1">
        <f t="shared" si="2"/>
        <v>1.9172948038136306</v>
      </c>
      <c r="I6" s="8">
        <f t="shared" si="3"/>
        <v>2.6785307828301756</v>
      </c>
    </row>
    <row r="7" spans="1:11" x14ac:dyDescent="0.3">
      <c r="A7" s="2">
        <v>2000</v>
      </c>
      <c r="B7" s="1">
        <v>25892.065752482908</v>
      </c>
      <c r="C7" s="1">
        <v>13231.412759814175</v>
      </c>
      <c r="D7" s="1">
        <v>28907.519304663809</v>
      </c>
      <c r="E7" s="1">
        <v>17425.715819282239</v>
      </c>
      <c r="F7" s="8">
        <f t="shared" si="0"/>
        <v>2.364858007781748</v>
      </c>
      <c r="G7" s="8">
        <f t="shared" si="1"/>
        <v>1.748919405838286</v>
      </c>
      <c r="H7" s="1">
        <f t="shared" si="2"/>
        <v>2.8682849390775829</v>
      </c>
      <c r="I7" s="8">
        <f t="shared" si="3"/>
        <v>3.4957668503870409</v>
      </c>
    </row>
    <row r="8" spans="1:11" x14ac:dyDescent="0.3">
      <c r="A8" s="2">
        <v>2001</v>
      </c>
      <c r="B8" s="1">
        <v>26651.373333169769</v>
      </c>
      <c r="C8" s="1">
        <v>14011.388169008898</v>
      </c>
      <c r="D8" s="1">
        <v>29371.955543015571</v>
      </c>
      <c r="E8" s="1">
        <v>18051.545964657093</v>
      </c>
      <c r="F8" s="8">
        <f t="shared" si="0"/>
        <v>2.9325878743917855</v>
      </c>
      <c r="G8" s="8">
        <f t="shared" si="1"/>
        <v>5.8948762566279251</v>
      </c>
      <c r="H8" s="1">
        <f t="shared" si="2"/>
        <v>1.6066277893199636</v>
      </c>
      <c r="I8" s="8">
        <f t="shared" si="3"/>
        <v>3.5914171438647475</v>
      </c>
    </row>
    <row r="9" spans="1:11" x14ac:dyDescent="0.3">
      <c r="A9" s="2">
        <v>2002</v>
      </c>
      <c r="B9" s="1">
        <v>26945.009683983426</v>
      </c>
      <c r="C9" s="1">
        <v>14993.638787709788</v>
      </c>
      <c r="D9" s="1">
        <v>29291.887518693766</v>
      </c>
      <c r="E9" s="1">
        <v>18691.094577972319</v>
      </c>
      <c r="F9" s="8">
        <f t="shared" si="0"/>
        <v>1.1017681796089753</v>
      </c>
      <c r="G9" s="8">
        <f t="shared" si="1"/>
        <v>7.0103733252746601</v>
      </c>
      <c r="H9" s="1">
        <f t="shared" si="2"/>
        <v>-0.27260025027800511</v>
      </c>
      <c r="I9" s="8">
        <f t="shared" si="3"/>
        <v>3.5429021678663473</v>
      </c>
    </row>
    <row r="10" spans="1:11" x14ac:dyDescent="0.3">
      <c r="A10" s="2">
        <v>2003</v>
      </c>
      <c r="B10" s="1">
        <v>27119.523231431409</v>
      </c>
      <c r="C10" s="1">
        <v>16371.104191125805</v>
      </c>
      <c r="D10" s="1">
        <v>29097.152632159807</v>
      </c>
      <c r="E10" s="1">
        <v>19726.969671735864</v>
      </c>
      <c r="F10" s="8">
        <f t="shared" si="0"/>
        <v>0.64766555846412199</v>
      </c>
      <c r="G10" s="8">
        <f t="shared" si="1"/>
        <v>9.186998719384377</v>
      </c>
      <c r="H10" s="1">
        <f t="shared" si="2"/>
        <v>-0.66480825590253056</v>
      </c>
      <c r="I10" s="8">
        <f t="shared" si="3"/>
        <v>5.5420782846197589</v>
      </c>
    </row>
    <row r="11" spans="1:11" x14ac:dyDescent="0.3">
      <c r="A11" s="2">
        <v>2004</v>
      </c>
      <c r="B11" s="1">
        <v>27775.977214692597</v>
      </c>
      <c r="C11" s="1">
        <v>17682.60801302765</v>
      </c>
      <c r="D11" s="1">
        <v>29472.682184246707</v>
      </c>
      <c r="E11" s="1">
        <v>20674.129816451794</v>
      </c>
      <c r="F11" s="8">
        <f t="shared" si="0"/>
        <v>2.4205955896022568</v>
      </c>
      <c r="G11" s="8">
        <f t="shared" si="1"/>
        <v>8.0110895794845902</v>
      </c>
      <c r="H11" s="1">
        <f t="shared" si="2"/>
        <v>1.2906058432392591</v>
      </c>
      <c r="I11" s="8">
        <f t="shared" si="3"/>
        <v>4.8013463825261979</v>
      </c>
    </row>
    <row r="12" spans="1:11" x14ac:dyDescent="0.3">
      <c r="A12" s="2">
        <v>2005</v>
      </c>
      <c r="B12" s="1">
        <v>28133.69069427198</v>
      </c>
      <c r="C12" s="1">
        <v>18133.790222392112</v>
      </c>
      <c r="D12" s="1">
        <v>29731.770289044343</v>
      </c>
      <c r="E12" s="1">
        <v>20737.065807496801</v>
      </c>
      <c r="F12" s="8">
        <f t="shared" si="0"/>
        <v>1.2878520054018614</v>
      </c>
      <c r="G12" s="8">
        <f t="shared" si="1"/>
        <v>2.5515591876043064</v>
      </c>
      <c r="H12" s="1">
        <f t="shared" si="2"/>
        <v>0.87907881331587867</v>
      </c>
      <c r="I12" s="8">
        <f t="shared" si="3"/>
        <v>0.30441905707163136</v>
      </c>
    </row>
    <row r="13" spans="1:11" x14ac:dyDescent="0.3">
      <c r="A13" s="2">
        <v>2006</v>
      </c>
      <c r="B13" s="1">
        <v>29382.676505734664</v>
      </c>
      <c r="C13" s="1">
        <v>19768.95554513044</v>
      </c>
      <c r="D13" s="1">
        <v>30928.828551365597</v>
      </c>
      <c r="E13" s="1">
        <v>21843.528223592817</v>
      </c>
      <c r="F13" s="8">
        <f t="shared" si="0"/>
        <v>4.4394666346316853</v>
      </c>
      <c r="G13" s="8">
        <f t="shared" si="1"/>
        <v>9.0172286250404543</v>
      </c>
      <c r="H13" s="1">
        <f t="shared" si="2"/>
        <v>4.026192354790088</v>
      </c>
      <c r="I13" s="8">
        <f t="shared" si="3"/>
        <v>5.3356749039008733</v>
      </c>
    </row>
    <row r="14" spans="1:11" x14ac:dyDescent="0.3">
      <c r="A14" s="2">
        <v>2007</v>
      </c>
      <c r="B14" s="1">
        <v>30861.69004346108</v>
      </c>
      <c r="C14" s="1">
        <v>21061.193827216364</v>
      </c>
      <c r="D14" s="1">
        <v>31920.58845318056</v>
      </c>
      <c r="E14" s="1">
        <v>22501.235461827397</v>
      </c>
      <c r="F14" s="8">
        <f t="shared" si="0"/>
        <v>5.0336242766643622</v>
      </c>
      <c r="G14" s="8">
        <f t="shared" si="1"/>
        <v>6.5367048812259219</v>
      </c>
      <c r="H14" s="1">
        <f t="shared" si="2"/>
        <v>3.2065873434807926</v>
      </c>
      <c r="I14" s="8">
        <f t="shared" si="3"/>
        <v>3.0109936064458735</v>
      </c>
      <c r="J14" s="8"/>
      <c r="K14" s="22">
        <f>(I3+I4+I5+I6+I7+I8+I9+I10+I11+I12+I13+I14)/12</f>
        <v>3.5002732501664053</v>
      </c>
    </row>
    <row r="15" spans="1:11" x14ac:dyDescent="0.3">
      <c r="A15" s="2">
        <v>2008</v>
      </c>
      <c r="B15" s="1">
        <v>31530.013372294587</v>
      </c>
      <c r="C15" s="1">
        <v>21844.507874264524</v>
      </c>
      <c r="D15" s="1">
        <v>32317.964687236887</v>
      </c>
      <c r="E15" s="1">
        <v>22366.386648684856</v>
      </c>
      <c r="F15" s="8">
        <f t="shared" si="0"/>
        <v>2.1655435197888977</v>
      </c>
      <c r="G15" s="8">
        <f t="shared" si="1"/>
        <v>3.7192290877448761</v>
      </c>
      <c r="H15" s="1">
        <f t="shared" si="2"/>
        <v>1.2448900641013456</v>
      </c>
      <c r="I15" s="8">
        <f t="shared" si="3"/>
        <v>-0.59929515146537937</v>
      </c>
      <c r="J15" s="22">
        <f>(H3+H4+H5+H6+H7+H8+H9+H10+H11+H12+H13+H14+H15)/13</f>
        <v>1.5802903062708573</v>
      </c>
    </row>
    <row r="16" spans="1:11" x14ac:dyDescent="0.3">
      <c r="A16" s="2">
        <v>2009</v>
      </c>
      <c r="B16" s="1">
        <v>30388.156505100455</v>
      </c>
      <c r="C16" s="1">
        <v>21385.952307639673</v>
      </c>
      <c r="D16" s="1">
        <v>30584.243877589059</v>
      </c>
      <c r="E16" s="1">
        <v>21348.273434278501</v>
      </c>
      <c r="F16" s="8">
        <f t="shared" si="0"/>
        <v>-3.6214918582859892</v>
      </c>
      <c r="G16" s="8">
        <f t="shared" si="1"/>
        <v>-2.0991801200753302</v>
      </c>
      <c r="H16" s="1">
        <f t="shared" si="2"/>
        <v>-5.3645730058381877</v>
      </c>
      <c r="I16" s="8">
        <f t="shared" si="3"/>
        <v>-4.5519789602055409</v>
      </c>
      <c r="J16" s="23">
        <v>-5.3645730059999996</v>
      </c>
    </row>
    <row r="17" spans="1:11" x14ac:dyDescent="0.3">
      <c r="A17" s="2">
        <v>2010</v>
      </c>
      <c r="B17" s="1">
        <v>31941.607294105925</v>
      </c>
      <c r="C17" s="1">
        <v>20152.535027127928</v>
      </c>
      <c r="D17" s="1">
        <v>31941.607294105925</v>
      </c>
      <c r="E17" s="1">
        <v>20152.535027127928</v>
      </c>
      <c r="F17" s="8">
        <f t="shared" si="0"/>
        <v>5.1120270778674373</v>
      </c>
      <c r="G17" s="8">
        <f t="shared" si="1"/>
        <v>-5.7674180825285628</v>
      </c>
      <c r="H17" s="1">
        <f t="shared" si="2"/>
        <v>4.4381133695820711</v>
      </c>
      <c r="I17" s="8">
        <f t="shared" si="3"/>
        <v>-5.6011012358057934</v>
      </c>
      <c r="J17" s="8"/>
    </row>
    <row r="18" spans="1:11" x14ac:dyDescent="0.3">
      <c r="A18" s="2">
        <v>2011</v>
      </c>
      <c r="B18" s="1">
        <v>33554.15758330738</v>
      </c>
      <c r="C18" s="1">
        <v>18307.807294011705</v>
      </c>
      <c r="D18" s="1">
        <v>33199.098100280287</v>
      </c>
      <c r="E18" s="1">
        <v>18133.903647005853</v>
      </c>
      <c r="F18" s="8">
        <f t="shared" si="0"/>
        <v>5.0484318912123554</v>
      </c>
      <c r="G18" s="8">
        <f t="shared" si="1"/>
        <v>-9.1538247204779903</v>
      </c>
      <c r="H18" s="1">
        <f t="shared" si="2"/>
        <v>3.9368426096904745</v>
      </c>
      <c r="I18" s="8">
        <f t="shared" si="3"/>
        <v>-10.01676155086561</v>
      </c>
    </row>
    <row r="19" spans="1:11" x14ac:dyDescent="0.3">
      <c r="A19" s="2">
        <v>2012</v>
      </c>
      <c r="B19" s="1">
        <v>34134.608211274957</v>
      </c>
      <c r="C19" s="1">
        <v>17056.407219892368</v>
      </c>
      <c r="D19" s="1">
        <v>33275.443264615918</v>
      </c>
      <c r="E19" s="1">
        <v>16941.06132707532</v>
      </c>
      <c r="F19" s="8">
        <f t="shared" si="0"/>
        <v>1.7298918219789887</v>
      </c>
      <c r="G19" s="8">
        <f t="shared" si="1"/>
        <v>-6.8353356249749124</v>
      </c>
      <c r="H19" s="1">
        <f t="shared" si="2"/>
        <v>0.22996156132020518</v>
      </c>
      <c r="I19" s="8">
        <f t="shared" si="3"/>
        <v>-6.5779676739789377</v>
      </c>
    </row>
    <row r="20" spans="1:11" x14ac:dyDescent="0.3">
      <c r="A20" s="2">
        <v>2013</v>
      </c>
      <c r="B20" s="1">
        <v>34860.377452074492</v>
      </c>
      <c r="C20" s="1">
        <v>16380.526098835959</v>
      </c>
      <c r="D20" s="1">
        <v>33329.882449222532</v>
      </c>
      <c r="E20" s="1">
        <v>16596.490364096</v>
      </c>
      <c r="F20" s="8">
        <f t="shared" si="0"/>
        <v>2.1261976593005301</v>
      </c>
      <c r="G20" s="8">
        <f t="shared" si="1"/>
        <v>-3.9626230327577403</v>
      </c>
      <c r="H20" s="1">
        <f t="shared" si="2"/>
        <v>0.16360168119684423</v>
      </c>
      <c r="I20" s="8">
        <f t="shared" si="3"/>
        <v>-2.0339396471496407</v>
      </c>
      <c r="K20" s="23">
        <f>(I15+I16+I17+I18+I19+I20)/6</f>
        <v>-4.8968407032451511</v>
      </c>
    </row>
    <row r="21" spans="1:11" x14ac:dyDescent="0.3">
      <c r="A21" s="2">
        <v>2014</v>
      </c>
      <c r="B21" s="1">
        <v>36148.697874862628</v>
      </c>
      <c r="C21" s="1">
        <v>16281.984545144902</v>
      </c>
      <c r="D21" s="1">
        <v>33924.558240618404</v>
      </c>
      <c r="E21" s="1">
        <v>16824.162234665182</v>
      </c>
      <c r="F21" s="8">
        <f t="shared" si="0"/>
        <v>3.6956582715126909</v>
      </c>
      <c r="G21" s="8">
        <f t="shared" si="1"/>
        <v>-0.60157746519545208</v>
      </c>
      <c r="H21" s="1">
        <f t="shared" si="2"/>
        <v>1.784212087461903</v>
      </c>
      <c r="I21" s="8">
        <f t="shared" si="3"/>
        <v>1.3718073253711256</v>
      </c>
    </row>
    <row r="22" spans="1:11" x14ac:dyDescent="0.3">
      <c r="A22" s="2">
        <v>2015</v>
      </c>
      <c r="B22" s="1">
        <v>37046.041597806259</v>
      </c>
      <c r="C22" s="1">
        <v>16274.914610163978</v>
      </c>
      <c r="D22" s="1">
        <v>34133.956443497744</v>
      </c>
      <c r="E22" s="1">
        <v>16865.435229406634</v>
      </c>
      <c r="F22" s="8">
        <f t="shared" si="0"/>
        <v>2.4823680400605337</v>
      </c>
      <c r="G22" s="8">
        <f t="shared" si="1"/>
        <v>-4.3421825891807292E-2</v>
      </c>
      <c r="H22" s="1">
        <f t="shared" si="2"/>
        <v>0.61724666064663469</v>
      </c>
      <c r="I22" s="8">
        <f t="shared" si="3"/>
        <v>0.24531976193388874</v>
      </c>
    </row>
    <row r="23" spans="1:11" x14ac:dyDescent="0.3">
      <c r="A23" s="2">
        <v>2016</v>
      </c>
      <c r="B23" s="1">
        <v>38066.521754969697</v>
      </c>
      <c r="C23" s="1">
        <v>16168.992361722683</v>
      </c>
      <c r="D23" s="1">
        <v>34614.623128392574</v>
      </c>
      <c r="E23" s="1">
        <v>16852.855282902085</v>
      </c>
      <c r="F23" s="8">
        <f t="shared" si="0"/>
        <v>2.7546267108436959</v>
      </c>
      <c r="G23" s="8">
        <f t="shared" si="1"/>
        <v>-0.65083136212060066</v>
      </c>
      <c r="H23" s="1">
        <f t="shared" si="2"/>
        <v>1.4081774718687587</v>
      </c>
      <c r="I23" s="8">
        <f t="shared" si="3"/>
        <v>-7.4590108902821889E-2</v>
      </c>
    </row>
    <row r="24" spans="1:11" x14ac:dyDescent="0.3">
      <c r="A24" s="2">
        <v>2017</v>
      </c>
      <c r="B24" s="1">
        <v>39438.402071209945</v>
      </c>
      <c r="C24" s="1">
        <v>16472.04478042158</v>
      </c>
      <c r="D24" s="1">
        <v>35382.948812562761</v>
      </c>
      <c r="E24" s="1">
        <v>17102.494723237283</v>
      </c>
      <c r="F24" s="8">
        <f t="shared" si="0"/>
        <v>3.6039024659802132</v>
      </c>
      <c r="G24" s="8">
        <f t="shared" si="1"/>
        <v>1.8742814141982125</v>
      </c>
      <c r="H24" s="1">
        <f t="shared" si="2"/>
        <v>2.2196563611867557</v>
      </c>
      <c r="I24" s="8">
        <f t="shared" si="3"/>
        <v>1.4812886964529282</v>
      </c>
    </row>
    <row r="25" spans="1:11" x14ac:dyDescent="0.3">
      <c r="A25" s="2">
        <v>2018</v>
      </c>
      <c r="B25" s="1">
        <v>40484.524642366057</v>
      </c>
      <c r="C25" s="1">
        <v>16745.471163871054</v>
      </c>
      <c r="D25" s="1">
        <v>35723.986201239954</v>
      </c>
      <c r="E25" s="1">
        <v>17404.417635883721</v>
      </c>
      <c r="F25" s="8">
        <f t="shared" si="0"/>
        <v>2.6525480653785993</v>
      </c>
      <c r="G25" s="8">
        <f t="shared" si="1"/>
        <v>1.6599419628488654</v>
      </c>
      <c r="H25" s="1">
        <f t="shared" si="2"/>
        <v>0.96384671182664816</v>
      </c>
      <c r="I25" s="8">
        <f t="shared" si="3"/>
        <v>1.7653735173279315</v>
      </c>
    </row>
    <row r="26" spans="1:11" x14ac:dyDescent="0.3">
      <c r="A26" s="2">
        <v>2019</v>
      </c>
      <c r="B26" s="1">
        <v>41508.309965941779</v>
      </c>
      <c r="C26" s="1">
        <v>17102.129683158346</v>
      </c>
      <c r="D26" s="1">
        <v>35841.572695654264</v>
      </c>
      <c r="E26" s="1">
        <v>17741.267739589355</v>
      </c>
      <c r="F26" s="8">
        <f t="shared" si="0"/>
        <v>2.5288312821249113</v>
      </c>
      <c r="G26" s="8">
        <f t="shared" si="1"/>
        <v>2.1298804661692357</v>
      </c>
      <c r="H26" s="1">
        <f t="shared" si="2"/>
        <v>0.32915278197657882</v>
      </c>
      <c r="I26" s="8">
        <f t="shared" si="3"/>
        <v>1.9354287558069745</v>
      </c>
      <c r="J26" s="22">
        <v>1.6090811300000001</v>
      </c>
      <c r="K26" s="22">
        <f>(I21+I22+I23+I24+I25+I26)/6</f>
        <v>1.1207713246650044</v>
      </c>
    </row>
    <row r="27" spans="1:11" x14ac:dyDescent="0.3">
      <c r="J2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CF56-7917-4D63-91C6-14E2379557C5}">
  <dimension ref="A1:I26"/>
  <sheetViews>
    <sheetView workbookViewId="0">
      <selection activeCell="K3" sqref="K3"/>
    </sheetView>
  </sheetViews>
  <sheetFormatPr defaultRowHeight="14.4" x14ac:dyDescent="0.3"/>
  <cols>
    <col min="1" max="1" width="8.88671875" style="8"/>
    <col min="2" max="2" width="23.5546875" style="8" customWidth="1"/>
    <col min="3" max="3" width="24.33203125" style="8" customWidth="1"/>
    <col min="4" max="4" width="23.109375" style="8" customWidth="1"/>
    <col min="5" max="5" width="22.109375" style="8" customWidth="1"/>
    <col min="6" max="6" width="25.44140625" style="8" customWidth="1"/>
    <col min="7" max="7" width="25.33203125" style="8" customWidth="1"/>
    <col min="8" max="8" width="18.88671875" style="8" customWidth="1"/>
    <col min="9" max="9" width="18.21875" style="8" customWidth="1"/>
    <col min="10" max="16384" width="8.88671875" style="8"/>
  </cols>
  <sheetData>
    <row r="1" spans="1:9" ht="30" customHeight="1" x14ac:dyDescent="0.3">
      <c r="A1" s="10" t="s">
        <v>0</v>
      </c>
      <c r="B1" s="9" t="s">
        <v>6</v>
      </c>
      <c r="C1" s="7" t="s">
        <v>7</v>
      </c>
      <c r="D1" s="9" t="s">
        <v>8</v>
      </c>
      <c r="E1" s="7" t="s">
        <v>9</v>
      </c>
      <c r="F1" s="9" t="s">
        <v>18</v>
      </c>
      <c r="G1" s="7" t="s">
        <v>19</v>
      </c>
      <c r="H1" s="9" t="s">
        <v>20</v>
      </c>
      <c r="I1" s="7" t="s">
        <v>21</v>
      </c>
    </row>
    <row r="2" spans="1:9" x14ac:dyDescent="0.3">
      <c r="A2" s="2">
        <v>1995</v>
      </c>
      <c r="B2" s="5">
        <v>1977604.1</v>
      </c>
      <c r="C2" s="5">
        <v>104662.1</v>
      </c>
      <c r="D2" s="5">
        <v>2145318.4</v>
      </c>
      <c r="E2" s="5">
        <v>157436.6</v>
      </c>
      <c r="F2" s="8">
        <f>(B2/D2)*100</f>
        <v>92.182311958914823</v>
      </c>
      <c r="G2" s="8">
        <f>(C2/E2)*100</f>
        <v>66.478887374346243</v>
      </c>
    </row>
    <row r="3" spans="1:9" x14ac:dyDescent="0.3">
      <c r="A3" s="2">
        <v>1996</v>
      </c>
      <c r="B3" s="6">
        <v>1967956.2</v>
      </c>
      <c r="C3" s="6">
        <v>114908.2</v>
      </c>
      <c r="D3" s="6">
        <v>2162605.9</v>
      </c>
      <c r="E3" s="6">
        <v>161942.70000000001</v>
      </c>
      <c r="F3" s="8">
        <f t="shared" ref="F3:F26" si="0">(B3/D3)*100</f>
        <v>90.999298577702021</v>
      </c>
      <c r="G3" s="8">
        <f t="shared" ref="G3:G26" si="1">(C3/E3)*100</f>
        <v>70.956085084415648</v>
      </c>
      <c r="H3" s="8">
        <f>(F3-F2)/F2*100</f>
        <v>-1.2833409751537426</v>
      </c>
      <c r="I3" s="8">
        <f>(G3-G2)/G2*100</f>
        <v>6.7347663098782924</v>
      </c>
    </row>
    <row r="4" spans="1:9" x14ac:dyDescent="0.3">
      <c r="A4" s="2">
        <v>1997</v>
      </c>
      <c r="B4" s="5">
        <v>1952617.8</v>
      </c>
      <c r="C4" s="5">
        <v>126353.8</v>
      </c>
      <c r="D4" s="5">
        <v>2201363.2999999998</v>
      </c>
      <c r="E4" s="5">
        <v>169204.5</v>
      </c>
      <c r="F4" s="8">
        <f t="shared" si="0"/>
        <v>88.700388527418454</v>
      </c>
      <c r="G4" s="8">
        <f t="shared" si="1"/>
        <v>74.67520071865701</v>
      </c>
      <c r="H4" s="8">
        <f t="shared" ref="H4:H26" si="2">(F4-F3)/F3*100</f>
        <v>-2.5262942530491981</v>
      </c>
      <c r="I4" s="8">
        <f t="shared" ref="I4:I26" si="3">(G4-G3)/G3*100</f>
        <v>5.2414329649342584</v>
      </c>
    </row>
    <row r="5" spans="1:9" x14ac:dyDescent="0.3">
      <c r="A5" s="2">
        <v>1998</v>
      </c>
      <c r="B5" s="6">
        <v>2000815.9</v>
      </c>
      <c r="C5" s="6">
        <v>129057.3</v>
      </c>
      <c r="D5" s="6">
        <v>2245697.2000000002</v>
      </c>
      <c r="E5" s="6">
        <v>175794.9</v>
      </c>
      <c r="F5" s="8">
        <f t="shared" si="0"/>
        <v>89.095533449478395</v>
      </c>
      <c r="G5" s="8">
        <f t="shared" si="1"/>
        <v>73.413563192106253</v>
      </c>
      <c r="H5" s="8">
        <f t="shared" si="2"/>
        <v>0.44548274096657081</v>
      </c>
      <c r="I5" s="8">
        <f t="shared" si="3"/>
        <v>-1.6895000139390948</v>
      </c>
    </row>
    <row r="6" spans="1:9" x14ac:dyDescent="0.3">
      <c r="A6" s="2">
        <v>1999</v>
      </c>
      <c r="B6" s="3">
        <v>2059480</v>
      </c>
      <c r="C6" s="5">
        <v>139945.1</v>
      </c>
      <c r="D6" s="5">
        <v>2288079.4</v>
      </c>
      <c r="E6" s="5">
        <v>181196.3</v>
      </c>
      <c r="F6" s="8">
        <f t="shared" si="0"/>
        <v>90.009114194201473</v>
      </c>
      <c r="G6" s="8">
        <f t="shared" si="1"/>
        <v>77.233972216871976</v>
      </c>
      <c r="H6" s="8">
        <f t="shared" si="2"/>
        <v>1.0253945504923918</v>
      </c>
      <c r="I6" s="8">
        <f t="shared" si="3"/>
        <v>5.2039553164973071</v>
      </c>
    </row>
    <row r="7" spans="1:9" x14ac:dyDescent="0.3">
      <c r="A7" s="2">
        <v>2000</v>
      </c>
      <c r="B7" s="4">
        <v>2109090</v>
      </c>
      <c r="C7" s="4">
        <v>142976</v>
      </c>
      <c r="D7" s="6">
        <v>2354719.7999999998</v>
      </c>
      <c r="E7" s="6">
        <v>188298.8</v>
      </c>
      <c r="F7" s="8">
        <f t="shared" si="0"/>
        <v>89.568618737566993</v>
      </c>
      <c r="G7" s="8">
        <f t="shared" si="1"/>
        <v>75.930382987039764</v>
      </c>
      <c r="H7" s="8">
        <f t="shared" si="2"/>
        <v>-0.48938983632710531</v>
      </c>
      <c r="I7" s="8">
        <f t="shared" si="3"/>
        <v>-1.6878443415699909</v>
      </c>
    </row>
    <row r="8" spans="1:9" x14ac:dyDescent="0.3">
      <c r="A8" s="2">
        <v>2001</v>
      </c>
      <c r="B8" s="3">
        <v>2172540</v>
      </c>
      <c r="C8" s="5">
        <v>152193.79999999999</v>
      </c>
      <c r="D8" s="5">
        <v>2394313.7000000002</v>
      </c>
      <c r="E8" s="5">
        <v>196078.6</v>
      </c>
      <c r="F8" s="8">
        <f t="shared" si="0"/>
        <v>90.737483563661684</v>
      </c>
      <c r="G8" s="8">
        <f t="shared" si="1"/>
        <v>77.618771247856728</v>
      </c>
      <c r="H8" s="8">
        <f t="shared" si="2"/>
        <v>1.3049936937393494</v>
      </c>
      <c r="I8" s="8">
        <f t="shared" si="3"/>
        <v>2.223600348631388</v>
      </c>
    </row>
    <row r="9" spans="1:9" x14ac:dyDescent="0.3">
      <c r="A9" s="2">
        <v>2002</v>
      </c>
      <c r="B9" s="4">
        <v>2198120</v>
      </c>
      <c r="C9" s="6">
        <v>163460.79999999999</v>
      </c>
      <c r="D9" s="6">
        <v>2389573.6</v>
      </c>
      <c r="E9" s="6">
        <v>203770.5</v>
      </c>
      <c r="F9" s="8">
        <f t="shared" si="0"/>
        <v>91.987959692892488</v>
      </c>
      <c r="G9" s="8">
        <f t="shared" si="1"/>
        <v>80.218088486802557</v>
      </c>
      <c r="H9" s="8">
        <f t="shared" si="2"/>
        <v>1.3781252026385182</v>
      </c>
      <c r="I9" s="8">
        <f t="shared" si="3"/>
        <v>3.3488255445909338</v>
      </c>
    </row>
    <row r="10" spans="1:9" x14ac:dyDescent="0.3">
      <c r="A10" s="2">
        <v>2003</v>
      </c>
      <c r="B10" s="3">
        <v>2211570</v>
      </c>
      <c r="C10" s="5">
        <v>178904.9</v>
      </c>
      <c r="D10" s="5">
        <v>2372843.7000000002</v>
      </c>
      <c r="E10" s="5">
        <v>215578.1</v>
      </c>
      <c r="F10" s="8">
        <f t="shared" si="0"/>
        <v>93.203357642140517</v>
      </c>
      <c r="G10" s="8">
        <f t="shared" si="1"/>
        <v>82.988438992643495</v>
      </c>
      <c r="H10" s="8">
        <f t="shared" si="2"/>
        <v>1.3212576442674784</v>
      </c>
      <c r="I10" s="8">
        <f t="shared" si="3"/>
        <v>3.4535234609793957</v>
      </c>
    </row>
    <row r="11" spans="1:9" x14ac:dyDescent="0.3">
      <c r="A11" s="2">
        <v>2004</v>
      </c>
      <c r="B11" s="4">
        <v>2262520</v>
      </c>
      <c r="C11" s="6">
        <v>193715.8</v>
      </c>
      <c r="D11" s="6">
        <v>2400726.7999999998</v>
      </c>
      <c r="E11" s="6">
        <v>226488.4</v>
      </c>
      <c r="F11" s="8">
        <f t="shared" si="0"/>
        <v>94.243126706462405</v>
      </c>
      <c r="G11" s="8">
        <f t="shared" si="1"/>
        <v>85.53011986485842</v>
      </c>
      <c r="H11" s="8">
        <f t="shared" si="2"/>
        <v>1.1155918527250266</v>
      </c>
      <c r="I11" s="8">
        <f t="shared" si="3"/>
        <v>3.0626927112585318</v>
      </c>
    </row>
    <row r="12" spans="1:9" x14ac:dyDescent="0.3">
      <c r="A12" s="2">
        <v>2005</v>
      </c>
      <c r="B12" s="3">
        <v>2288310</v>
      </c>
      <c r="C12" s="5">
        <v>199242.3</v>
      </c>
      <c r="D12" s="3">
        <v>2418293</v>
      </c>
      <c r="E12" s="5">
        <v>227845.4</v>
      </c>
      <c r="F12" s="8">
        <f t="shared" si="0"/>
        <v>94.625010286181194</v>
      </c>
      <c r="G12" s="8">
        <f t="shared" si="1"/>
        <v>87.446268390759698</v>
      </c>
      <c r="H12" s="8">
        <f t="shared" si="2"/>
        <v>0.40521106744286561</v>
      </c>
      <c r="I12" s="8">
        <f t="shared" si="3"/>
        <v>2.2403201689988066</v>
      </c>
    </row>
    <row r="13" spans="1:9" x14ac:dyDescent="0.3">
      <c r="A13" s="2">
        <v>2006</v>
      </c>
      <c r="B13" s="4">
        <v>2385080</v>
      </c>
      <c r="C13" s="6">
        <v>217861.6</v>
      </c>
      <c r="D13" s="6">
        <v>2510585.7999999998</v>
      </c>
      <c r="E13" s="6">
        <v>240724.2</v>
      </c>
      <c r="F13" s="8">
        <f t="shared" si="0"/>
        <v>95.000935638208432</v>
      </c>
      <c r="G13" s="8">
        <f t="shared" si="1"/>
        <v>90.502575146163124</v>
      </c>
      <c r="H13" s="8">
        <f t="shared" si="2"/>
        <v>0.39727906067360003</v>
      </c>
      <c r="I13" s="8">
        <f t="shared" si="3"/>
        <v>3.495068242073073</v>
      </c>
    </row>
    <row r="14" spans="1:9" x14ac:dyDescent="0.3">
      <c r="A14" s="2">
        <v>2007</v>
      </c>
      <c r="B14" s="3">
        <v>2499550</v>
      </c>
      <c r="C14" s="5">
        <v>232694.6</v>
      </c>
      <c r="D14" s="5">
        <v>2585312.2999999998</v>
      </c>
      <c r="E14" s="5">
        <v>248604.9</v>
      </c>
      <c r="F14" s="8">
        <f t="shared" si="0"/>
        <v>96.682710247423501</v>
      </c>
      <c r="G14" s="8">
        <f t="shared" si="1"/>
        <v>93.600166368402242</v>
      </c>
      <c r="H14" s="8">
        <f t="shared" si="2"/>
        <v>1.770271627239296</v>
      </c>
      <c r="I14" s="8">
        <f t="shared" si="3"/>
        <v>3.4226553412833365</v>
      </c>
    </row>
    <row r="15" spans="1:9" x14ac:dyDescent="0.3">
      <c r="A15" s="2">
        <v>2008</v>
      </c>
      <c r="B15" s="4">
        <v>2546490</v>
      </c>
      <c r="C15" s="6">
        <v>241990.39999999999</v>
      </c>
      <c r="D15" s="6">
        <v>2610128.1</v>
      </c>
      <c r="E15" s="6">
        <v>247771.7</v>
      </c>
      <c r="F15" s="8">
        <f t="shared" si="0"/>
        <v>97.561878284824417</v>
      </c>
      <c r="G15" s="8">
        <f t="shared" si="1"/>
        <v>97.66668267602796</v>
      </c>
      <c r="H15" s="8">
        <f t="shared" si="2"/>
        <v>0.90933325632991857</v>
      </c>
      <c r="I15" s="8">
        <f t="shared" si="3"/>
        <v>4.3445609825310125</v>
      </c>
    </row>
    <row r="16" spans="1:9" x14ac:dyDescent="0.3">
      <c r="A16" s="2">
        <v>2009</v>
      </c>
      <c r="B16" s="3">
        <v>2445730</v>
      </c>
      <c r="C16" s="5">
        <v>237534.2</v>
      </c>
      <c r="D16" s="5">
        <v>2461511.7000000002</v>
      </c>
      <c r="E16" s="5">
        <v>237115.7</v>
      </c>
      <c r="F16" s="8">
        <f t="shared" si="0"/>
        <v>99.358861467122011</v>
      </c>
      <c r="G16" s="8">
        <f t="shared" si="1"/>
        <v>100.1764961156094</v>
      </c>
      <c r="H16" s="8">
        <f t="shared" si="2"/>
        <v>1.8418907199095125</v>
      </c>
      <c r="I16" s="8">
        <f t="shared" si="3"/>
        <v>2.5697744315805076</v>
      </c>
    </row>
    <row r="17" spans="1:9" x14ac:dyDescent="0.3">
      <c r="A17" s="2">
        <v>2010</v>
      </c>
      <c r="B17" s="4">
        <v>2564400</v>
      </c>
      <c r="C17" s="4">
        <v>224124</v>
      </c>
      <c r="D17" s="4">
        <v>2564400</v>
      </c>
      <c r="E17" s="4">
        <v>224124</v>
      </c>
      <c r="F17" s="8">
        <f t="shared" si="0"/>
        <v>100</v>
      </c>
      <c r="G17" s="8">
        <f t="shared" si="1"/>
        <v>100</v>
      </c>
      <c r="H17" s="8">
        <f t="shared" si="2"/>
        <v>0.64527564367285173</v>
      </c>
      <c r="I17" s="8">
        <f t="shared" si="3"/>
        <v>-0.17618515565338744</v>
      </c>
    </row>
    <row r="18" spans="1:9" x14ac:dyDescent="0.3">
      <c r="A18" s="2">
        <v>2011</v>
      </c>
      <c r="B18" s="3">
        <v>2693560</v>
      </c>
      <c r="C18" s="5">
        <v>203308.2</v>
      </c>
      <c r="D18" s="5">
        <v>2665057.6</v>
      </c>
      <c r="E18" s="3">
        <v>201377</v>
      </c>
      <c r="F18" s="8">
        <f t="shared" si="0"/>
        <v>101.06948532744657</v>
      </c>
      <c r="G18" s="8">
        <f t="shared" si="1"/>
        <v>100.95899730356497</v>
      </c>
      <c r="H18" s="8">
        <f t="shared" si="2"/>
        <v>1.0694853274465714</v>
      </c>
      <c r="I18" s="8">
        <f t="shared" si="3"/>
        <v>0.95899730356497048</v>
      </c>
    </row>
    <row r="19" spans="1:9" x14ac:dyDescent="0.3">
      <c r="A19" s="2">
        <v>2012</v>
      </c>
      <c r="B19" s="4">
        <v>2745310</v>
      </c>
      <c r="C19" s="6">
        <v>188388.7</v>
      </c>
      <c r="D19" s="6">
        <v>2676210.7999999998</v>
      </c>
      <c r="E19" s="6">
        <v>187114.7</v>
      </c>
      <c r="F19" s="8">
        <f t="shared" si="0"/>
        <v>102.58197896817396</v>
      </c>
      <c r="G19" s="8">
        <f t="shared" si="1"/>
        <v>100.68086580049562</v>
      </c>
      <c r="H19" s="8">
        <f t="shared" si="2"/>
        <v>1.4964889113931701</v>
      </c>
      <c r="I19" s="8">
        <f t="shared" si="3"/>
        <v>-0.27548956556398485</v>
      </c>
    </row>
    <row r="20" spans="1:9" x14ac:dyDescent="0.3">
      <c r="A20" s="2">
        <v>2013</v>
      </c>
      <c r="B20" s="3">
        <v>2811350</v>
      </c>
      <c r="C20" s="5">
        <v>179616.4</v>
      </c>
      <c r="D20" s="5">
        <v>2687921.7</v>
      </c>
      <c r="E20" s="5">
        <v>181984.5</v>
      </c>
      <c r="F20" s="8">
        <f t="shared" si="0"/>
        <v>104.59196039825119</v>
      </c>
      <c r="G20" s="8">
        <f t="shared" si="1"/>
        <v>98.698735331855175</v>
      </c>
      <c r="H20" s="8">
        <f t="shared" si="2"/>
        <v>1.9593903824967431</v>
      </c>
      <c r="I20" s="8">
        <f t="shared" si="3"/>
        <v>-1.9687260860153342</v>
      </c>
    </row>
    <row r="21" spans="1:9" x14ac:dyDescent="0.3">
      <c r="A21" s="2">
        <v>2014</v>
      </c>
      <c r="B21" s="4">
        <v>2927430</v>
      </c>
      <c r="C21" s="6">
        <v>177349.4</v>
      </c>
      <c r="D21" s="6">
        <v>2747312.5</v>
      </c>
      <c r="E21" s="4">
        <v>183255</v>
      </c>
      <c r="F21" s="8">
        <f t="shared" si="0"/>
        <v>106.55613440407672</v>
      </c>
      <c r="G21" s="8">
        <f t="shared" si="1"/>
        <v>96.777386701590672</v>
      </c>
      <c r="H21" s="8">
        <f t="shared" si="2"/>
        <v>1.8779397559301969</v>
      </c>
      <c r="I21" s="8">
        <f t="shared" si="3"/>
        <v>-1.9466800904837787</v>
      </c>
    </row>
    <row r="22" spans="1:9" x14ac:dyDescent="0.3">
      <c r="A22" s="2">
        <v>2015</v>
      </c>
      <c r="B22" s="3">
        <v>3026180</v>
      </c>
      <c r="C22" s="5">
        <v>176110.2</v>
      </c>
      <c r="D22" s="5">
        <v>2788300.5</v>
      </c>
      <c r="E22" s="5">
        <v>182500.2</v>
      </c>
      <c r="F22" s="8">
        <f t="shared" si="0"/>
        <v>108.53134373429263</v>
      </c>
      <c r="G22" s="8">
        <f t="shared" si="1"/>
        <v>96.498633974099761</v>
      </c>
      <c r="H22" s="8">
        <f t="shared" si="2"/>
        <v>1.8536796039593839</v>
      </c>
      <c r="I22" s="8">
        <f t="shared" si="3"/>
        <v>-0.28803498109577419</v>
      </c>
    </row>
    <row r="23" spans="1:9" x14ac:dyDescent="0.3">
      <c r="A23" s="2">
        <v>2016</v>
      </c>
      <c r="B23" s="4">
        <v>3134740</v>
      </c>
      <c r="C23" s="6">
        <v>174236.9</v>
      </c>
      <c r="D23" s="6">
        <v>2850479.6</v>
      </c>
      <c r="E23" s="6">
        <v>181606.2</v>
      </c>
      <c r="F23" s="8">
        <f t="shared" si="0"/>
        <v>109.97237096522284</v>
      </c>
      <c r="G23" s="8">
        <f t="shared" si="1"/>
        <v>95.9421539572988</v>
      </c>
      <c r="H23" s="8">
        <f t="shared" si="2"/>
        <v>1.327752132561943</v>
      </c>
      <c r="I23" s="8">
        <f t="shared" si="3"/>
        <v>-0.57667139303787496</v>
      </c>
    </row>
    <row r="24" spans="1:9" x14ac:dyDescent="0.3">
      <c r="A24" s="2">
        <v>2017</v>
      </c>
      <c r="B24" s="3">
        <v>3259860</v>
      </c>
      <c r="C24" s="5">
        <v>177151.9</v>
      </c>
      <c r="D24" s="5">
        <v>2924648.4</v>
      </c>
      <c r="E24" s="5">
        <v>183932.2</v>
      </c>
      <c r="F24" s="8">
        <f t="shared" si="0"/>
        <v>111.46160338452992</v>
      </c>
      <c r="G24" s="8">
        <f t="shared" si="1"/>
        <v>96.313696024948314</v>
      </c>
      <c r="H24" s="8">
        <f t="shared" si="2"/>
        <v>1.3541877893839667</v>
      </c>
      <c r="I24" s="8">
        <f t="shared" si="3"/>
        <v>0.38725633345158933</v>
      </c>
    </row>
    <row r="25" spans="1:9" x14ac:dyDescent="0.3">
      <c r="A25" s="2">
        <v>2018</v>
      </c>
      <c r="B25" s="4">
        <v>3356410</v>
      </c>
      <c r="C25" s="6">
        <v>179727.3</v>
      </c>
      <c r="D25" s="6">
        <v>2961732.8</v>
      </c>
      <c r="E25" s="6">
        <v>186799.7</v>
      </c>
      <c r="F25" s="8">
        <f t="shared" si="0"/>
        <v>113.3258881422389</v>
      </c>
      <c r="G25" s="8">
        <f t="shared" si="1"/>
        <v>96.213912549110077</v>
      </c>
      <c r="H25" s="8">
        <f t="shared" si="2"/>
        <v>1.6725802438687349</v>
      </c>
      <c r="I25" s="8">
        <f t="shared" si="3"/>
        <v>-0.10360258193433847</v>
      </c>
    </row>
    <row r="26" spans="1:9" x14ac:dyDescent="0.3">
      <c r="A26" s="2">
        <v>2019</v>
      </c>
      <c r="B26" s="3">
        <v>3449050</v>
      </c>
      <c r="C26" s="5">
        <v>183413.5</v>
      </c>
      <c r="D26" s="5">
        <v>2978183.8</v>
      </c>
      <c r="E26" s="3">
        <v>190268</v>
      </c>
      <c r="F26" s="8">
        <f t="shared" si="0"/>
        <v>115.8105151199869</v>
      </c>
      <c r="G26" s="8">
        <f t="shared" si="1"/>
        <v>96.397449912754638</v>
      </c>
      <c r="H26" s="8">
        <f t="shared" si="2"/>
        <v>2.1924619506440344</v>
      </c>
      <c r="I26" s="8">
        <f t="shared" si="3"/>
        <v>0.19075969242065563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90AA-9D63-4A5C-8D8C-7E40BC808231}">
  <dimension ref="A1:W26"/>
  <sheetViews>
    <sheetView workbookViewId="0">
      <selection activeCell="W2" sqref="W2"/>
    </sheetView>
  </sheetViews>
  <sheetFormatPr defaultRowHeight="14.4" x14ac:dyDescent="0.3"/>
  <cols>
    <col min="2" max="2" width="23.88671875" customWidth="1"/>
    <col min="3" max="3" width="24" customWidth="1"/>
    <col min="4" max="4" width="26" customWidth="1"/>
    <col min="5" max="6" width="25" customWidth="1"/>
    <col min="7" max="8" width="24.109375" customWidth="1"/>
    <col min="9" max="9" width="23.44140625" customWidth="1"/>
    <col min="10" max="10" width="21.88671875" customWidth="1"/>
    <col min="11" max="11" width="23.33203125" customWidth="1"/>
    <col min="12" max="12" width="31" customWidth="1"/>
    <col min="13" max="13" width="30.88671875" customWidth="1"/>
    <col min="14" max="14" width="24.109375" customWidth="1"/>
    <col min="15" max="15" width="28.109375" customWidth="1"/>
    <col min="16" max="16" width="27.5546875" customWidth="1"/>
    <col min="17" max="17" width="25.33203125" customWidth="1"/>
    <col min="18" max="18" width="31.33203125" customWidth="1"/>
    <col min="19" max="19" width="33.77734375" customWidth="1"/>
    <col min="20" max="20" width="33.33203125" customWidth="1"/>
    <col min="21" max="21" width="32.77734375" customWidth="1"/>
    <col min="22" max="22" width="28.88671875" customWidth="1"/>
    <col min="23" max="23" width="29.6640625" customWidth="1"/>
    <col min="24" max="24" width="33.44140625" customWidth="1"/>
    <col min="25" max="25" width="33.5546875" customWidth="1"/>
    <col min="26" max="26" width="44.109375" customWidth="1"/>
    <col min="27" max="27" width="43.44140625" customWidth="1"/>
  </cols>
  <sheetData>
    <row r="1" spans="1:23" ht="30" customHeight="1" x14ac:dyDescent="0.3">
      <c r="A1" s="10" t="s">
        <v>0</v>
      </c>
      <c r="B1" s="9" t="s">
        <v>22</v>
      </c>
      <c r="C1" s="7" t="s">
        <v>23</v>
      </c>
      <c r="D1" s="9" t="s">
        <v>24</v>
      </c>
      <c r="E1" s="7" t="s">
        <v>25</v>
      </c>
      <c r="F1" s="9" t="s">
        <v>26</v>
      </c>
      <c r="G1" s="7" t="s">
        <v>27</v>
      </c>
      <c r="H1" s="9" t="s">
        <v>28</v>
      </c>
      <c r="I1" s="7" t="s">
        <v>29</v>
      </c>
      <c r="J1" s="9" t="s">
        <v>30</v>
      </c>
      <c r="K1" s="7" t="s">
        <v>31</v>
      </c>
      <c r="L1" s="9" t="s">
        <v>32</v>
      </c>
      <c r="M1" s="7" t="s">
        <v>33</v>
      </c>
      <c r="N1" s="9" t="s">
        <v>34</v>
      </c>
      <c r="O1" s="7" t="s">
        <v>35</v>
      </c>
      <c r="P1" s="9" t="s">
        <v>8</v>
      </c>
      <c r="Q1" s="7" t="s">
        <v>9</v>
      </c>
      <c r="R1" s="9" t="s">
        <v>36</v>
      </c>
      <c r="S1" s="7" t="s">
        <v>37</v>
      </c>
      <c r="T1" s="9" t="s">
        <v>38</v>
      </c>
      <c r="U1" s="7" t="s">
        <v>39</v>
      </c>
      <c r="V1" s="9" t="s">
        <v>40</v>
      </c>
      <c r="W1" s="7" t="s">
        <v>41</v>
      </c>
    </row>
    <row r="2" spans="1:23" x14ac:dyDescent="0.3">
      <c r="A2" s="2">
        <v>1995</v>
      </c>
      <c r="B2" s="12">
        <v>463737.3</v>
      </c>
      <c r="C2" s="12">
        <v>24836.1</v>
      </c>
      <c r="D2" s="12">
        <v>1659677.5</v>
      </c>
      <c r="E2" s="17">
        <v>136249</v>
      </c>
      <c r="F2" s="12">
        <v>436157.8</v>
      </c>
      <c r="G2" s="12">
        <v>20665.3</v>
      </c>
      <c r="H2" s="12">
        <v>436939.1</v>
      </c>
      <c r="I2" s="12">
        <v>30222.3</v>
      </c>
      <c r="J2" s="18">
        <f>F2-H2</f>
        <v>-781.29999999998836</v>
      </c>
      <c r="K2" s="18">
        <f>G2-I2</f>
        <v>-9557</v>
      </c>
      <c r="L2" s="6">
        <v>-9.4</v>
      </c>
      <c r="M2" s="6">
        <v>-9.6999999999999993</v>
      </c>
      <c r="N2" s="6">
        <v>54.9</v>
      </c>
      <c r="O2" s="4">
        <v>99</v>
      </c>
      <c r="P2" s="5">
        <v>2145318.4</v>
      </c>
      <c r="Q2" s="5">
        <v>157436.6</v>
      </c>
      <c r="R2" s="8">
        <f>B2/P2</f>
        <v>0.21616245868212383</v>
      </c>
      <c r="S2" s="8">
        <f>C2/Q2</f>
        <v>0.1577530256623936</v>
      </c>
      <c r="T2" s="8">
        <f>D2/P2</f>
        <v>0.77362758833374112</v>
      </c>
      <c r="U2" s="8">
        <f>E2/Q2</f>
        <v>0.86542138232151855</v>
      </c>
      <c r="V2" s="8">
        <f>J2/P2</f>
        <v>-3.6418836476673504E-4</v>
      </c>
      <c r="W2" s="8">
        <f>K2/Q2</f>
        <v>-6.0703800768055205E-2</v>
      </c>
    </row>
    <row r="3" spans="1:23" x14ac:dyDescent="0.3">
      <c r="A3" s="2">
        <v>1996</v>
      </c>
      <c r="B3" s="15">
        <v>461677.4</v>
      </c>
      <c r="C3" s="15">
        <v>27084.3</v>
      </c>
      <c r="D3" s="15">
        <v>1690705.2</v>
      </c>
      <c r="E3" s="15">
        <v>140626.4</v>
      </c>
      <c r="F3" s="15">
        <v>461830.1</v>
      </c>
      <c r="G3" s="15">
        <v>21509.4</v>
      </c>
      <c r="H3" s="15">
        <v>454806.5</v>
      </c>
      <c r="I3" s="15">
        <v>33225.300000000003</v>
      </c>
      <c r="J3" s="18">
        <f t="shared" ref="J3:J26" si="0">F3-H3</f>
        <v>7023.5999999999767</v>
      </c>
      <c r="K3" s="18">
        <f t="shared" ref="K3:K26" si="1">G3-I3</f>
        <v>-11715.900000000001</v>
      </c>
      <c r="L3" s="5">
        <v>-3.6</v>
      </c>
      <c r="M3" s="5">
        <v>-8.1999999999999993</v>
      </c>
      <c r="N3" s="5">
        <v>57.8</v>
      </c>
      <c r="O3" s="5">
        <v>101.3</v>
      </c>
      <c r="P3" s="6">
        <v>2162605.9</v>
      </c>
      <c r="Q3" s="6">
        <v>161942.70000000001</v>
      </c>
      <c r="R3" s="8">
        <f t="shared" ref="R3:R26" si="2">B3/P3</f>
        <v>0.21348198485909986</v>
      </c>
      <c r="S3" s="8">
        <f t="shared" ref="S3:S25" si="3">C3/Q3</f>
        <v>0.16724619263480228</v>
      </c>
      <c r="T3" s="8">
        <f t="shared" ref="T3:T26" si="4">D3/P3</f>
        <v>0.78179070907001591</v>
      </c>
      <c r="U3" s="8">
        <f t="shared" ref="U3:U26" si="5">E3/Q3</f>
        <v>0.86837134369131785</v>
      </c>
      <c r="V3" s="8">
        <f t="shared" ref="V3:V26" si="6">J3/P3</f>
        <v>3.2477484686414555E-3</v>
      </c>
      <c r="W3" s="8">
        <f t="shared" ref="W3:W26" si="7">K3/Q3</f>
        <v>-7.2345959404159624E-2</v>
      </c>
    </row>
    <row r="4" spans="1:23" x14ac:dyDescent="0.3">
      <c r="A4" s="2">
        <v>1997</v>
      </c>
      <c r="B4" s="12">
        <v>464071.3</v>
      </c>
      <c r="C4" s="12">
        <v>28032.9</v>
      </c>
      <c r="D4" s="12">
        <v>1703856.1</v>
      </c>
      <c r="E4" s="12">
        <v>144693.20000000001</v>
      </c>
      <c r="F4" s="12">
        <v>518336.4</v>
      </c>
      <c r="G4" s="12">
        <v>26478.6</v>
      </c>
      <c r="H4" s="12">
        <v>496690.5</v>
      </c>
      <c r="I4" s="12">
        <v>36028.699999999997</v>
      </c>
      <c r="J4" s="18">
        <f t="shared" si="0"/>
        <v>21645.900000000023</v>
      </c>
      <c r="K4" s="18">
        <f t="shared" si="1"/>
        <v>-9550.0999999999985</v>
      </c>
      <c r="L4" s="6">
        <v>-2.9</v>
      </c>
      <c r="M4" s="6">
        <v>-6.1</v>
      </c>
      <c r="N4" s="6">
        <v>58.9</v>
      </c>
      <c r="O4" s="6">
        <v>99.5</v>
      </c>
      <c r="P4" s="5">
        <v>2201363.2999999998</v>
      </c>
      <c r="Q4" s="5">
        <v>169204.5</v>
      </c>
      <c r="R4" s="8">
        <f t="shared" si="2"/>
        <v>0.21081086434029314</v>
      </c>
      <c r="S4" s="8">
        <f t="shared" si="3"/>
        <v>0.16567467177291384</v>
      </c>
      <c r="T4" s="8">
        <f t="shared" si="4"/>
        <v>0.77400041147229093</v>
      </c>
      <c r="U4" s="8">
        <f t="shared" si="5"/>
        <v>0.85513801346890894</v>
      </c>
      <c r="V4" s="8">
        <f t="shared" si="6"/>
        <v>9.8329521528772758E-3</v>
      </c>
      <c r="W4" s="8">
        <f t="shared" si="7"/>
        <v>-5.6441170299844259E-2</v>
      </c>
    </row>
    <row r="5" spans="1:23" x14ac:dyDescent="0.3">
      <c r="A5" s="2">
        <v>1998</v>
      </c>
      <c r="B5" s="16">
        <v>482721</v>
      </c>
      <c r="C5" s="15">
        <v>34365.5</v>
      </c>
      <c r="D5" s="15">
        <v>1732623.5</v>
      </c>
      <c r="E5" s="15">
        <v>150701.5</v>
      </c>
      <c r="F5" s="15">
        <v>558135.30000000005</v>
      </c>
      <c r="G5" s="16">
        <v>27674</v>
      </c>
      <c r="H5" s="15">
        <v>543447.4</v>
      </c>
      <c r="I5" s="15">
        <v>42572.2</v>
      </c>
      <c r="J5" s="18">
        <f t="shared" si="0"/>
        <v>14687.900000000023</v>
      </c>
      <c r="K5" s="18">
        <f t="shared" si="1"/>
        <v>-14898.199999999997</v>
      </c>
      <c r="L5" s="5">
        <v>-2.6</v>
      </c>
      <c r="M5" s="5">
        <v>-6.3</v>
      </c>
      <c r="N5" s="5">
        <v>59.5</v>
      </c>
      <c r="O5" s="5">
        <v>97.4</v>
      </c>
      <c r="P5" s="6">
        <v>2245697.2000000002</v>
      </c>
      <c r="Q5" s="6">
        <v>175794.9</v>
      </c>
      <c r="R5" s="8">
        <f t="shared" si="2"/>
        <v>0.21495373463528386</v>
      </c>
      <c r="S5" s="8">
        <f t="shared" si="3"/>
        <v>0.19548633094589207</v>
      </c>
      <c r="T5" s="8">
        <f t="shared" si="4"/>
        <v>0.77153032920021447</v>
      </c>
      <c r="U5" s="8">
        <f t="shared" si="5"/>
        <v>0.85725751998493704</v>
      </c>
      <c r="V5" s="8">
        <f t="shared" si="6"/>
        <v>6.5404632467814545E-3</v>
      </c>
      <c r="W5" s="8">
        <f t="shared" si="7"/>
        <v>-8.4747623508986875E-2</v>
      </c>
    </row>
    <row r="6" spans="1:23" x14ac:dyDescent="0.3">
      <c r="A6" s="2">
        <v>1999</v>
      </c>
      <c r="B6" s="12">
        <v>503486.2</v>
      </c>
      <c r="C6" s="12">
        <v>36907.9</v>
      </c>
      <c r="D6" s="12">
        <v>1771665.1</v>
      </c>
      <c r="E6" s="12">
        <v>155994.79999999999</v>
      </c>
      <c r="F6" s="12">
        <v>587610.9</v>
      </c>
      <c r="G6" s="12">
        <v>34438.9</v>
      </c>
      <c r="H6" s="12">
        <v>591712.6</v>
      </c>
      <c r="I6" s="12">
        <v>48739.4</v>
      </c>
      <c r="J6" s="18">
        <f t="shared" si="0"/>
        <v>-4101.6999999999534</v>
      </c>
      <c r="K6" s="18">
        <f t="shared" si="1"/>
        <v>-14300.5</v>
      </c>
      <c r="L6" s="6">
        <v>-1.7</v>
      </c>
      <c r="M6" s="6">
        <v>-5.8</v>
      </c>
      <c r="N6" s="6">
        <v>60.1</v>
      </c>
      <c r="O6" s="6">
        <v>98.9</v>
      </c>
      <c r="P6" s="5">
        <v>2288079.4</v>
      </c>
      <c r="Q6" s="5">
        <v>181196.3</v>
      </c>
      <c r="R6" s="8">
        <f t="shared" si="2"/>
        <v>0.22004752107815839</v>
      </c>
      <c r="S6" s="8">
        <f t="shared" si="3"/>
        <v>0.20369014157573859</v>
      </c>
      <c r="T6" s="8">
        <f t="shared" si="4"/>
        <v>0.77430228164284864</v>
      </c>
      <c r="U6" s="8">
        <f t="shared" si="5"/>
        <v>0.86091603415743034</v>
      </c>
      <c r="V6" s="8">
        <f t="shared" si="6"/>
        <v>-1.7926388393689281E-3</v>
      </c>
      <c r="W6" s="8">
        <f t="shared" si="7"/>
        <v>-7.8922693233802244E-2</v>
      </c>
    </row>
    <row r="7" spans="1:23" x14ac:dyDescent="0.3">
      <c r="A7" s="2">
        <v>2000</v>
      </c>
      <c r="B7" s="15">
        <v>513952.3</v>
      </c>
      <c r="C7" s="16">
        <v>37965</v>
      </c>
      <c r="D7" s="15">
        <v>1800843.5</v>
      </c>
      <c r="E7" s="15">
        <v>160298.70000000001</v>
      </c>
      <c r="F7" s="15">
        <v>668838.6</v>
      </c>
      <c r="G7" s="15">
        <v>42078.5</v>
      </c>
      <c r="H7" s="15">
        <v>655524.69999999995</v>
      </c>
      <c r="I7" s="16">
        <v>58575</v>
      </c>
      <c r="J7" s="18">
        <f t="shared" si="0"/>
        <v>13313.900000000023</v>
      </c>
      <c r="K7" s="18">
        <f t="shared" si="1"/>
        <v>-16496.5</v>
      </c>
      <c r="L7" s="5">
        <v>-1.6</v>
      </c>
      <c r="M7" s="5">
        <v>-4.0999999999999996</v>
      </c>
      <c r="N7" s="5">
        <v>59.1</v>
      </c>
      <c r="O7" s="5">
        <v>104.9</v>
      </c>
      <c r="P7" s="6">
        <v>2354719.7999999998</v>
      </c>
      <c r="Q7" s="6">
        <v>188298.8</v>
      </c>
      <c r="R7" s="8">
        <f t="shared" si="2"/>
        <v>0.2182647379106423</v>
      </c>
      <c r="S7" s="8">
        <f t="shared" si="3"/>
        <v>0.2016210406014271</v>
      </c>
      <c r="T7" s="8">
        <f t="shared" si="4"/>
        <v>0.7647803785401559</v>
      </c>
      <c r="U7" s="8">
        <f t="shared" si="5"/>
        <v>0.85129963653512408</v>
      </c>
      <c r="V7" s="8">
        <f t="shared" si="6"/>
        <v>5.6541334557088383E-3</v>
      </c>
      <c r="W7" s="8">
        <f t="shared" si="7"/>
        <v>-8.7608099467442177E-2</v>
      </c>
    </row>
    <row r="8" spans="1:23" x14ac:dyDescent="0.3">
      <c r="A8" s="2">
        <v>2001</v>
      </c>
      <c r="B8" s="12">
        <v>500535.6</v>
      </c>
      <c r="C8" s="12">
        <v>40002.800000000003</v>
      </c>
      <c r="D8" s="12">
        <v>1819336.9</v>
      </c>
      <c r="E8" s="12">
        <v>166499.4</v>
      </c>
      <c r="F8" s="12">
        <v>706735.9</v>
      </c>
      <c r="G8" s="12">
        <v>42129.1</v>
      </c>
      <c r="H8" s="12">
        <v>661093.80000000005</v>
      </c>
      <c r="I8" s="12">
        <v>59155.7</v>
      </c>
      <c r="J8" s="18">
        <f t="shared" si="0"/>
        <v>45642.099999999977</v>
      </c>
      <c r="K8" s="18">
        <f t="shared" si="1"/>
        <v>-17026.599999999999</v>
      </c>
      <c r="L8" s="4">
        <v>-3</v>
      </c>
      <c r="M8" s="6">
        <v>-5.5</v>
      </c>
      <c r="N8" s="6">
        <v>57.9</v>
      </c>
      <c r="O8" s="6">
        <v>107.1</v>
      </c>
      <c r="P8" s="5">
        <v>2394313.7000000002</v>
      </c>
      <c r="Q8" s="5">
        <v>196078.6</v>
      </c>
      <c r="R8" s="8">
        <f t="shared" si="2"/>
        <v>0.20905180469877441</v>
      </c>
      <c r="S8" s="8">
        <f t="shared" si="3"/>
        <v>0.20401410454787008</v>
      </c>
      <c r="T8" s="8">
        <f t="shared" si="4"/>
        <v>0.75985736539034121</v>
      </c>
      <c r="U8" s="8">
        <f t="shared" si="5"/>
        <v>0.84914620973425958</v>
      </c>
      <c r="V8" s="8">
        <f t="shared" si="6"/>
        <v>1.9062706778982207E-2</v>
      </c>
      <c r="W8" s="8">
        <f t="shared" si="7"/>
        <v>-8.6835585321396611E-2</v>
      </c>
    </row>
    <row r="9" spans="1:23" x14ac:dyDescent="0.3">
      <c r="A9" s="2">
        <v>2002</v>
      </c>
      <c r="B9" s="15">
        <v>470083.7</v>
      </c>
      <c r="C9" s="15">
        <v>39869.4</v>
      </c>
      <c r="D9" s="15">
        <v>1805980.6</v>
      </c>
      <c r="E9" s="15">
        <v>174098.5</v>
      </c>
      <c r="F9" s="15">
        <v>736483.2</v>
      </c>
      <c r="G9" s="15">
        <v>39043.300000000003</v>
      </c>
      <c r="H9" s="15">
        <v>643806.5</v>
      </c>
      <c r="I9" s="15">
        <v>57125.4</v>
      </c>
      <c r="J9" s="18">
        <f t="shared" si="0"/>
        <v>92676.699999999953</v>
      </c>
      <c r="K9" s="18">
        <f t="shared" si="1"/>
        <v>-18082.099999999999</v>
      </c>
      <c r="L9" s="5">
        <v>-3.9</v>
      </c>
      <c r="M9" s="3">
        <v>-6</v>
      </c>
      <c r="N9" s="5">
        <v>59.7</v>
      </c>
      <c r="O9" s="5">
        <v>104.9</v>
      </c>
      <c r="P9" s="6">
        <v>2389573.6</v>
      </c>
      <c r="Q9" s="6">
        <v>203770.5</v>
      </c>
      <c r="R9" s="8">
        <f t="shared" si="2"/>
        <v>0.19672283791551765</v>
      </c>
      <c r="S9" s="8">
        <f t="shared" si="3"/>
        <v>0.19565835093892395</v>
      </c>
      <c r="T9" s="8">
        <f t="shared" si="4"/>
        <v>0.75577525630514164</v>
      </c>
      <c r="U9" s="8">
        <f t="shared" si="5"/>
        <v>0.85438520296117448</v>
      </c>
      <c r="V9" s="8">
        <f t="shared" si="6"/>
        <v>3.8783781340737927E-2</v>
      </c>
      <c r="W9" s="8">
        <f t="shared" si="7"/>
        <v>-8.8737574869767702E-2</v>
      </c>
    </row>
    <row r="10" spans="1:23" x14ac:dyDescent="0.3">
      <c r="A10" s="2">
        <v>2003</v>
      </c>
      <c r="B10" s="12">
        <v>462456.8</v>
      </c>
      <c r="C10" s="17">
        <v>45891</v>
      </c>
      <c r="D10" s="12">
        <v>1815227.3</v>
      </c>
      <c r="E10" s="12">
        <v>181385.1</v>
      </c>
      <c r="F10" s="12">
        <v>750473.9</v>
      </c>
      <c r="G10" s="12">
        <v>38756.6</v>
      </c>
      <c r="H10" s="12">
        <v>680121.4</v>
      </c>
      <c r="I10" s="12">
        <v>61348.9</v>
      </c>
      <c r="J10" s="18">
        <f t="shared" si="0"/>
        <v>70352.5</v>
      </c>
      <c r="K10" s="18">
        <f t="shared" si="1"/>
        <v>-22592.300000000003</v>
      </c>
      <c r="L10" s="6">
        <v>-3.7</v>
      </c>
      <c r="M10" s="6">
        <v>-7.8</v>
      </c>
      <c r="N10" s="6">
        <v>63.3</v>
      </c>
      <c r="O10" s="6">
        <v>101.5</v>
      </c>
      <c r="P10" s="5">
        <v>2372843.7000000002</v>
      </c>
      <c r="Q10" s="5">
        <v>215578.1</v>
      </c>
      <c r="R10" s="8">
        <f t="shared" si="2"/>
        <v>0.19489560142541204</v>
      </c>
      <c r="S10" s="8">
        <f t="shared" si="3"/>
        <v>0.21287412775230879</v>
      </c>
      <c r="T10" s="8">
        <f t="shared" si="4"/>
        <v>0.76500078787321724</v>
      </c>
      <c r="U10" s="8">
        <f t="shared" si="5"/>
        <v>0.84138926913262524</v>
      </c>
      <c r="V10" s="8">
        <f t="shared" si="6"/>
        <v>2.9649024080262848E-2</v>
      </c>
      <c r="W10" s="8">
        <f t="shared" si="7"/>
        <v>-0.10479867852996201</v>
      </c>
    </row>
    <row r="11" spans="1:23" x14ac:dyDescent="0.3">
      <c r="A11" s="2">
        <v>2004</v>
      </c>
      <c r="B11" s="16">
        <v>460397</v>
      </c>
      <c r="C11" s="15">
        <v>47250.400000000001</v>
      </c>
      <c r="D11" s="15">
        <v>1820980.8</v>
      </c>
      <c r="E11" s="15">
        <v>188121.60000000001</v>
      </c>
      <c r="F11" s="15">
        <v>836999.1</v>
      </c>
      <c r="G11" s="15">
        <v>45946.2</v>
      </c>
      <c r="H11" s="15">
        <v>733375.5</v>
      </c>
      <c r="I11" s="15">
        <v>64059.1</v>
      </c>
      <c r="J11" s="18">
        <f t="shared" si="0"/>
        <v>103623.59999999998</v>
      </c>
      <c r="K11" s="18">
        <f t="shared" si="1"/>
        <v>-18112.900000000001</v>
      </c>
      <c r="L11" s="5">
        <v>-3.3</v>
      </c>
      <c r="M11" s="5">
        <v>-8.8000000000000007</v>
      </c>
      <c r="N11" s="3">
        <v>65</v>
      </c>
      <c r="O11" s="5">
        <v>102.9</v>
      </c>
      <c r="P11" s="6">
        <v>2400726.7999999998</v>
      </c>
      <c r="Q11" s="6">
        <v>226488.4</v>
      </c>
      <c r="R11" s="8">
        <f t="shared" si="2"/>
        <v>0.19177400777131326</v>
      </c>
      <c r="S11" s="8">
        <f t="shared" si="3"/>
        <v>0.20862172190717054</v>
      </c>
      <c r="T11" s="8">
        <f t="shared" si="4"/>
        <v>0.75851229719266688</v>
      </c>
      <c r="U11" s="8">
        <f t="shared" si="5"/>
        <v>0.8306014789278392</v>
      </c>
      <c r="V11" s="8">
        <f t="shared" si="6"/>
        <v>4.3163428675016241E-2</v>
      </c>
      <c r="W11" s="8">
        <f t="shared" si="7"/>
        <v>-7.9972749156248191E-2</v>
      </c>
    </row>
    <row r="12" spans="1:23" x14ac:dyDescent="0.3">
      <c r="A12" s="2">
        <v>2005</v>
      </c>
      <c r="B12" s="12">
        <v>464516.7</v>
      </c>
      <c r="C12" s="17">
        <v>41637</v>
      </c>
      <c r="D12" s="12">
        <v>1834131.6</v>
      </c>
      <c r="E12" s="12">
        <v>194565.7</v>
      </c>
      <c r="F12" s="12">
        <v>892962.1</v>
      </c>
      <c r="G12" s="12">
        <v>47480.6</v>
      </c>
      <c r="H12" s="12">
        <v>777115.9</v>
      </c>
      <c r="I12" s="12">
        <v>64606.2</v>
      </c>
      <c r="J12" s="18">
        <f t="shared" si="0"/>
        <v>115846.19999999995</v>
      </c>
      <c r="K12" s="18">
        <f t="shared" si="1"/>
        <v>-17125.599999999999</v>
      </c>
      <c r="L12" s="6">
        <v>-3.3</v>
      </c>
      <c r="M12" s="6">
        <v>-6.2</v>
      </c>
      <c r="N12" s="6">
        <v>67.3</v>
      </c>
      <c r="O12" s="6">
        <v>107.4</v>
      </c>
      <c r="P12" s="3">
        <v>2418293</v>
      </c>
      <c r="Q12" s="5">
        <v>227845.4</v>
      </c>
      <c r="R12" s="8">
        <f t="shared" si="2"/>
        <v>0.1920845406243164</v>
      </c>
      <c r="S12" s="8">
        <f t="shared" si="3"/>
        <v>0.18274233317855001</v>
      </c>
      <c r="T12" s="8">
        <f t="shared" si="4"/>
        <v>0.75844060252417722</v>
      </c>
      <c r="U12" s="8">
        <f t="shared" si="5"/>
        <v>0.85393736279073451</v>
      </c>
      <c r="V12" s="8">
        <f t="shared" si="6"/>
        <v>4.7904120799257967E-2</v>
      </c>
      <c r="W12" s="8">
        <f t="shared" si="7"/>
        <v>-7.5163246657602031E-2</v>
      </c>
    </row>
    <row r="13" spans="1:23" x14ac:dyDescent="0.3">
      <c r="A13" s="2">
        <v>2006</v>
      </c>
      <c r="B13" s="15">
        <v>499533.5</v>
      </c>
      <c r="C13" s="15">
        <v>49710.1</v>
      </c>
      <c r="D13" s="16">
        <v>1857762</v>
      </c>
      <c r="E13" s="15">
        <v>201795.3</v>
      </c>
      <c r="F13" s="15">
        <v>1002714.6</v>
      </c>
      <c r="G13" s="15">
        <v>49955.6</v>
      </c>
      <c r="H13" s="15">
        <v>863784.3</v>
      </c>
      <c r="I13" s="15">
        <v>73205.2</v>
      </c>
      <c r="J13" s="18">
        <f t="shared" si="0"/>
        <v>138930.29999999993</v>
      </c>
      <c r="K13" s="18">
        <f t="shared" si="1"/>
        <v>-23249.599999999999</v>
      </c>
      <c r="L13" s="5">
        <v>-1.7</v>
      </c>
      <c r="M13" s="5">
        <v>-5.9</v>
      </c>
      <c r="N13" s="5">
        <v>66.7</v>
      </c>
      <c r="O13" s="5">
        <v>103.6</v>
      </c>
      <c r="P13" s="6">
        <v>2510585.7999999998</v>
      </c>
      <c r="Q13" s="6">
        <v>240724.2</v>
      </c>
      <c r="R13" s="8">
        <f t="shared" si="2"/>
        <v>0.19897089356595582</v>
      </c>
      <c r="S13" s="8">
        <f t="shared" si="3"/>
        <v>0.20650229598852129</v>
      </c>
      <c r="T13" s="8">
        <f t="shared" si="4"/>
        <v>0.7399715237774388</v>
      </c>
      <c r="U13" s="8">
        <f t="shared" si="5"/>
        <v>0.83828422734398944</v>
      </c>
      <c r="V13" s="8">
        <f t="shared" si="6"/>
        <v>5.5337802038074119E-2</v>
      </c>
      <c r="W13" s="8">
        <f t="shared" si="7"/>
        <v>-9.6581897457754542E-2</v>
      </c>
    </row>
    <row r="14" spans="1:23" x14ac:dyDescent="0.3">
      <c r="A14" s="2">
        <v>2007</v>
      </c>
      <c r="B14" s="12">
        <v>517570.9</v>
      </c>
      <c r="C14" s="12">
        <v>57607.7</v>
      </c>
      <c r="D14" s="12">
        <v>1862077.1</v>
      </c>
      <c r="E14" s="12">
        <v>210656.6</v>
      </c>
      <c r="F14" s="12">
        <v>1091820.7</v>
      </c>
      <c r="G14" s="12">
        <v>55260.1</v>
      </c>
      <c r="H14" s="12">
        <v>917386.5</v>
      </c>
      <c r="I14" s="12">
        <v>84551.5</v>
      </c>
      <c r="J14" s="18">
        <f t="shared" si="0"/>
        <v>174434.19999999995</v>
      </c>
      <c r="K14" s="18">
        <f t="shared" si="1"/>
        <v>-29291.4</v>
      </c>
      <c r="L14" s="6">
        <v>0.3</v>
      </c>
      <c r="M14" s="6">
        <v>-6.7</v>
      </c>
      <c r="N14" s="4">
        <v>64</v>
      </c>
      <c r="O14" s="6">
        <v>103.1</v>
      </c>
      <c r="P14" s="5">
        <v>2585312.2999999998</v>
      </c>
      <c r="Q14" s="5">
        <v>248604.9</v>
      </c>
      <c r="R14" s="8">
        <f t="shared" si="2"/>
        <v>0.20019666482846193</v>
      </c>
      <c r="S14" s="8">
        <f t="shared" si="3"/>
        <v>0.23172391211918991</v>
      </c>
      <c r="T14" s="8">
        <f t="shared" si="4"/>
        <v>0.7202522882825414</v>
      </c>
      <c r="U14" s="8">
        <f t="shared" si="5"/>
        <v>0.84735497972887908</v>
      </c>
      <c r="V14" s="8">
        <f t="shared" si="6"/>
        <v>6.7471229684707715E-2</v>
      </c>
      <c r="W14" s="8">
        <f t="shared" si="7"/>
        <v>-0.11782310002739287</v>
      </c>
    </row>
    <row r="15" spans="1:23" x14ac:dyDescent="0.3">
      <c r="A15" s="2">
        <v>2008</v>
      </c>
      <c r="B15" s="15">
        <v>525754.5</v>
      </c>
      <c r="C15" s="15">
        <v>53463.7</v>
      </c>
      <c r="D15" s="15">
        <v>1884063.7</v>
      </c>
      <c r="E15" s="15">
        <v>215210.2</v>
      </c>
      <c r="F15" s="15">
        <v>1113010.5</v>
      </c>
      <c r="G15" s="15">
        <v>57179.199999999997</v>
      </c>
      <c r="H15" s="15">
        <v>938502.6</v>
      </c>
      <c r="I15" s="15">
        <v>85668.2</v>
      </c>
      <c r="J15" s="18">
        <f t="shared" si="0"/>
        <v>174507.90000000002</v>
      </c>
      <c r="K15" s="18">
        <f t="shared" si="1"/>
        <v>-28489</v>
      </c>
      <c r="L15" s="5">
        <v>-0.1</v>
      </c>
      <c r="M15" s="5">
        <v>-10.199999999999999</v>
      </c>
      <c r="N15" s="5">
        <v>65.5</v>
      </c>
      <c r="O15" s="5">
        <v>109.4</v>
      </c>
      <c r="P15" s="6">
        <v>2610128.1</v>
      </c>
      <c r="Q15" s="6">
        <v>247771.7</v>
      </c>
      <c r="R15" s="8">
        <f t="shared" si="2"/>
        <v>0.20142861953786864</v>
      </c>
      <c r="S15" s="8">
        <f t="shared" si="3"/>
        <v>0.21577807312134514</v>
      </c>
      <c r="T15" s="8">
        <f t="shared" si="4"/>
        <v>0.72182805893703073</v>
      </c>
      <c r="U15" s="8">
        <f t="shared" si="5"/>
        <v>0.868582650883858</v>
      </c>
      <c r="V15" s="8">
        <f t="shared" si="6"/>
        <v>6.6857982947273742E-2</v>
      </c>
      <c r="W15" s="8">
        <f t="shared" si="7"/>
        <v>-0.11498084728804782</v>
      </c>
    </row>
    <row r="16" spans="1:23" x14ac:dyDescent="0.3">
      <c r="A16" s="2">
        <v>2009</v>
      </c>
      <c r="B16" s="12">
        <v>476040.5</v>
      </c>
      <c r="C16" s="12">
        <v>46015.5</v>
      </c>
      <c r="D16" s="17">
        <v>1897831</v>
      </c>
      <c r="E16" s="12">
        <v>213485.8</v>
      </c>
      <c r="F16" s="12">
        <v>954086.6</v>
      </c>
      <c r="G16" s="17">
        <v>46590</v>
      </c>
      <c r="H16" s="12">
        <v>847541.3</v>
      </c>
      <c r="I16" s="12">
        <v>68231.399999999994</v>
      </c>
      <c r="J16" s="18">
        <f t="shared" si="0"/>
        <v>106545.29999999993</v>
      </c>
      <c r="K16" s="18">
        <f t="shared" si="1"/>
        <v>-21641.399999999994</v>
      </c>
      <c r="L16" s="6">
        <v>-3.2</v>
      </c>
      <c r="M16" s="6">
        <v>-15.1</v>
      </c>
      <c r="N16" s="4">
        <v>73</v>
      </c>
      <c r="O16" s="6">
        <v>126.7</v>
      </c>
      <c r="P16" s="5">
        <v>2461511.7000000002</v>
      </c>
      <c r="Q16" s="5">
        <v>237115.7</v>
      </c>
      <c r="R16" s="8">
        <f t="shared" si="2"/>
        <v>0.1933935556755631</v>
      </c>
      <c r="S16" s="8">
        <f t="shared" si="3"/>
        <v>0.19406348883688426</v>
      </c>
      <c r="T16" s="8">
        <f t="shared" si="4"/>
        <v>0.7710022259898256</v>
      </c>
      <c r="U16" s="8">
        <f t="shared" si="5"/>
        <v>0.9003444310098403</v>
      </c>
      <c r="V16" s="8">
        <f t="shared" si="6"/>
        <v>4.3284498708659365E-2</v>
      </c>
      <c r="W16" s="8">
        <f t="shared" si="7"/>
        <v>-9.1269367654693442E-2</v>
      </c>
    </row>
    <row r="17" spans="1:23" x14ac:dyDescent="0.3">
      <c r="A17" s="2">
        <v>2010</v>
      </c>
      <c r="B17" s="16">
        <v>501148</v>
      </c>
      <c r="C17" s="15">
        <v>37113.300000000003</v>
      </c>
      <c r="D17" s="16">
        <v>1914886</v>
      </c>
      <c r="E17" s="15">
        <v>200848.4</v>
      </c>
      <c r="F17" s="16">
        <v>1091549</v>
      </c>
      <c r="G17" s="15">
        <v>48854.8</v>
      </c>
      <c r="H17" s="16">
        <v>956602</v>
      </c>
      <c r="I17" s="15">
        <v>65890.600000000006</v>
      </c>
      <c r="J17" s="18">
        <f t="shared" si="0"/>
        <v>134947</v>
      </c>
      <c r="K17" s="18">
        <f t="shared" si="1"/>
        <v>-17035.800000000003</v>
      </c>
      <c r="L17" s="5">
        <v>-4.4000000000000004</v>
      </c>
      <c r="M17" s="5">
        <v>-11.3</v>
      </c>
      <c r="N17" s="5">
        <v>82.3</v>
      </c>
      <c r="O17" s="5">
        <v>147.5</v>
      </c>
      <c r="P17" s="4">
        <v>2564400</v>
      </c>
      <c r="Q17" s="4">
        <v>224124</v>
      </c>
      <c r="R17" s="8">
        <f t="shared" si="2"/>
        <v>0.19542505069411947</v>
      </c>
      <c r="S17" s="8">
        <f t="shared" si="3"/>
        <v>0.16559270760828829</v>
      </c>
      <c r="T17" s="8">
        <f t="shared" si="4"/>
        <v>0.74671892060520983</v>
      </c>
      <c r="U17" s="8">
        <f t="shared" si="5"/>
        <v>0.89614856061822912</v>
      </c>
      <c r="V17" s="8">
        <f t="shared" si="6"/>
        <v>5.2623225705818122E-2</v>
      </c>
      <c r="W17" s="8">
        <f t="shared" si="7"/>
        <v>-7.6010601274294598E-2</v>
      </c>
    </row>
    <row r="18" spans="1:23" x14ac:dyDescent="0.3">
      <c r="A18" s="2">
        <v>2011</v>
      </c>
      <c r="B18" s="17">
        <v>538169</v>
      </c>
      <c r="C18" s="12">
        <v>27697.200000000001</v>
      </c>
      <c r="D18" s="12">
        <v>1945913.8</v>
      </c>
      <c r="E18" s="12">
        <v>184299.9</v>
      </c>
      <c r="F18" s="12">
        <v>1182692.5</v>
      </c>
      <c r="G18" s="12">
        <v>49166.9</v>
      </c>
      <c r="H18" s="12">
        <v>1026679.3</v>
      </c>
      <c r="I18" s="12">
        <v>59568.5</v>
      </c>
      <c r="J18" s="18">
        <f t="shared" si="0"/>
        <v>156013.19999999995</v>
      </c>
      <c r="K18" s="18">
        <f t="shared" si="1"/>
        <v>-10401.599999999999</v>
      </c>
      <c r="L18" s="6">
        <v>-0.9</v>
      </c>
      <c r="M18" s="6">
        <v>-10.5</v>
      </c>
      <c r="N18" s="6">
        <v>79.7</v>
      </c>
      <c r="O18" s="6">
        <v>175.2</v>
      </c>
      <c r="P18" s="5">
        <v>2665057.6</v>
      </c>
      <c r="Q18" s="3">
        <v>201377</v>
      </c>
      <c r="R18" s="8">
        <f t="shared" si="2"/>
        <v>0.20193522271338524</v>
      </c>
      <c r="S18" s="8">
        <f t="shared" si="3"/>
        <v>0.13753904368423406</v>
      </c>
      <c r="T18" s="8">
        <f t="shared" si="4"/>
        <v>0.73015825248955224</v>
      </c>
      <c r="U18" s="8">
        <f t="shared" si="5"/>
        <v>0.91519835929624527</v>
      </c>
      <c r="V18" s="8">
        <f t="shared" si="6"/>
        <v>5.8540273200849376E-2</v>
      </c>
      <c r="W18" s="8">
        <f t="shared" si="7"/>
        <v>-5.1652373409078488E-2</v>
      </c>
    </row>
    <row r="19" spans="1:23" x14ac:dyDescent="0.3">
      <c r="A19" s="2">
        <v>2012</v>
      </c>
      <c r="B19" s="15">
        <v>536944.30000000005</v>
      </c>
      <c r="C19" s="15">
        <v>21691.1</v>
      </c>
      <c r="D19" s="15">
        <v>1973859.3</v>
      </c>
      <c r="E19" s="15">
        <v>171502.6</v>
      </c>
      <c r="F19" s="15">
        <v>1217058.1000000001</v>
      </c>
      <c r="G19" s="15">
        <v>50131.9</v>
      </c>
      <c r="H19" s="15">
        <v>1027723.5</v>
      </c>
      <c r="I19" s="15">
        <v>56285.4</v>
      </c>
      <c r="J19" s="18">
        <f t="shared" si="0"/>
        <v>189334.60000000009</v>
      </c>
      <c r="K19" s="18">
        <f t="shared" si="1"/>
        <v>-6153.5</v>
      </c>
      <c r="L19" s="3">
        <v>0</v>
      </c>
      <c r="M19" s="3">
        <v>-9</v>
      </c>
      <c r="N19" s="5">
        <v>81.099999999999994</v>
      </c>
      <c r="O19" s="5">
        <v>161.9</v>
      </c>
      <c r="P19" s="6">
        <v>2676210.7999999998</v>
      </c>
      <c r="Q19" s="6">
        <v>187114.7</v>
      </c>
      <c r="R19" s="8">
        <f t="shared" si="2"/>
        <v>0.20063602613067702</v>
      </c>
      <c r="S19" s="8">
        <f t="shared" si="3"/>
        <v>0.11592408292881316</v>
      </c>
      <c r="T19" s="8">
        <f t="shared" si="4"/>
        <v>0.73755748239264263</v>
      </c>
      <c r="U19" s="8">
        <f t="shared" si="5"/>
        <v>0.91656401127223031</v>
      </c>
      <c r="V19" s="8">
        <f t="shared" si="6"/>
        <v>7.0747266994064931E-2</v>
      </c>
      <c r="W19" s="8">
        <f t="shared" si="7"/>
        <v>-3.2886245709182652E-2</v>
      </c>
    </row>
    <row r="20" spans="1:23" x14ac:dyDescent="0.3">
      <c r="A20" s="2">
        <v>2013</v>
      </c>
      <c r="B20" s="12">
        <v>529985.4</v>
      </c>
      <c r="C20" s="12">
        <v>20254.900000000001</v>
      </c>
      <c r="D20" s="12">
        <v>1986393.7</v>
      </c>
      <c r="E20" s="12">
        <v>164188.1</v>
      </c>
      <c r="F20" s="17">
        <v>1229283</v>
      </c>
      <c r="G20" s="17">
        <v>51028</v>
      </c>
      <c r="H20" s="12">
        <v>1055220.8</v>
      </c>
      <c r="I20" s="12">
        <v>54449.3</v>
      </c>
      <c r="J20" s="18">
        <f t="shared" si="0"/>
        <v>174062.19999999995</v>
      </c>
      <c r="K20" s="18">
        <f t="shared" si="1"/>
        <v>-3421.3000000000029</v>
      </c>
      <c r="L20" s="4">
        <v>0</v>
      </c>
      <c r="M20" s="6">
        <v>-13.2</v>
      </c>
      <c r="N20" s="6">
        <v>78.7</v>
      </c>
      <c r="O20" s="6">
        <v>178.4</v>
      </c>
      <c r="P20" s="5">
        <v>2687921.7</v>
      </c>
      <c r="Q20" s="5">
        <v>181984.5</v>
      </c>
      <c r="R20" s="8">
        <f t="shared" si="2"/>
        <v>0.19717293104185288</v>
      </c>
      <c r="S20" s="8">
        <f t="shared" si="3"/>
        <v>0.11130013819858285</v>
      </c>
      <c r="T20" s="8">
        <f t="shared" si="4"/>
        <v>0.73900727837421742</v>
      </c>
      <c r="U20" s="8">
        <f t="shared" si="5"/>
        <v>0.90220925408482588</v>
      </c>
      <c r="V20" s="8">
        <f t="shared" si="6"/>
        <v>6.4757169079739163E-2</v>
      </c>
      <c r="W20" s="8">
        <f t="shared" si="7"/>
        <v>-1.8799952743228147E-2</v>
      </c>
    </row>
    <row r="21" spans="1:23" x14ac:dyDescent="0.3">
      <c r="A21" s="2">
        <v>2014</v>
      </c>
      <c r="B21" s="15">
        <v>547187.69999999995</v>
      </c>
      <c r="C21" s="16">
        <v>19608</v>
      </c>
      <c r="D21" s="15">
        <v>2010640.6</v>
      </c>
      <c r="E21" s="15">
        <v>163961.20000000001</v>
      </c>
      <c r="F21" s="15">
        <v>1288234.3</v>
      </c>
      <c r="G21" s="15">
        <v>55236.4</v>
      </c>
      <c r="H21" s="15">
        <v>1096640.6000000001</v>
      </c>
      <c r="I21" s="15">
        <v>58122.5</v>
      </c>
      <c r="J21" s="18">
        <f t="shared" si="0"/>
        <v>191593.69999999995</v>
      </c>
      <c r="K21" s="18">
        <f t="shared" si="1"/>
        <v>-2886.0999999999985</v>
      </c>
      <c r="L21" s="5">
        <v>0.6</v>
      </c>
      <c r="M21" s="5">
        <v>-3.6</v>
      </c>
      <c r="N21" s="5">
        <v>75.599999999999994</v>
      </c>
      <c r="O21" s="5">
        <v>180.2</v>
      </c>
      <c r="P21" s="6">
        <v>2747312.5</v>
      </c>
      <c r="Q21" s="4">
        <v>183255</v>
      </c>
      <c r="R21" s="8">
        <f t="shared" si="2"/>
        <v>0.19917199080919989</v>
      </c>
      <c r="S21" s="8">
        <f t="shared" si="3"/>
        <v>0.10699844479004665</v>
      </c>
      <c r="T21" s="8">
        <f t="shared" si="4"/>
        <v>0.73185726050458411</v>
      </c>
      <c r="U21" s="8">
        <f t="shared" si="5"/>
        <v>0.89471610597255202</v>
      </c>
      <c r="V21" s="8">
        <f t="shared" si="6"/>
        <v>6.9738589985667801E-2</v>
      </c>
      <c r="W21" s="8">
        <f t="shared" si="7"/>
        <v>-1.5749092794193877E-2</v>
      </c>
    </row>
    <row r="22" spans="1:23" x14ac:dyDescent="0.3">
      <c r="A22" s="2">
        <v>2015</v>
      </c>
      <c r="B22" s="12">
        <v>556707.4</v>
      </c>
      <c r="C22" s="12">
        <v>19642.3</v>
      </c>
      <c r="D22" s="12">
        <v>2054819.2</v>
      </c>
      <c r="E22" s="12">
        <v>164178.4</v>
      </c>
      <c r="F22" s="12">
        <v>1358323.8</v>
      </c>
      <c r="G22" s="12">
        <v>58008.3</v>
      </c>
      <c r="H22" s="12">
        <v>1160220.7</v>
      </c>
      <c r="I22" s="12">
        <v>62685.599999999999</v>
      </c>
      <c r="J22" s="18">
        <f t="shared" si="0"/>
        <v>198103.10000000009</v>
      </c>
      <c r="K22" s="18">
        <f t="shared" si="1"/>
        <v>-4677.2999999999956</v>
      </c>
      <c r="L22" s="4">
        <v>1</v>
      </c>
      <c r="M22" s="6">
        <v>-5.7</v>
      </c>
      <c r="N22" s="6">
        <v>72.3</v>
      </c>
      <c r="O22" s="4">
        <v>177</v>
      </c>
      <c r="P22" s="5">
        <v>2788300.5</v>
      </c>
      <c r="Q22" s="5">
        <v>182500.2</v>
      </c>
      <c r="R22" s="8">
        <f t="shared" si="2"/>
        <v>0.19965832233649136</v>
      </c>
      <c r="S22" s="8">
        <f t="shared" si="3"/>
        <v>0.10762892314638559</v>
      </c>
      <c r="T22" s="8">
        <f t="shared" si="4"/>
        <v>0.73694323836329689</v>
      </c>
      <c r="U22" s="8">
        <f t="shared" si="5"/>
        <v>0.89960668536253652</v>
      </c>
      <c r="V22" s="8">
        <f t="shared" si="6"/>
        <v>7.1047973487793042E-2</v>
      </c>
      <c r="W22" s="8">
        <f t="shared" si="7"/>
        <v>-2.5629013009300785E-2</v>
      </c>
    </row>
    <row r="23" spans="1:23" x14ac:dyDescent="0.3">
      <c r="A23" s="2">
        <v>2016</v>
      </c>
      <c r="B23" s="15">
        <v>577917.9</v>
      </c>
      <c r="C23" s="16">
        <v>20098</v>
      </c>
      <c r="D23" s="16">
        <v>2113998</v>
      </c>
      <c r="E23" s="15">
        <v>163435.6</v>
      </c>
      <c r="F23" s="15">
        <v>1391874.4</v>
      </c>
      <c r="G23" s="15">
        <v>57767.8</v>
      </c>
      <c r="H23" s="15">
        <v>1212314.6000000001</v>
      </c>
      <c r="I23" s="16">
        <v>64037</v>
      </c>
      <c r="J23" s="18">
        <f t="shared" si="0"/>
        <v>179559.79999999981</v>
      </c>
      <c r="K23" s="18">
        <f t="shared" si="1"/>
        <v>-6269.1999999999971</v>
      </c>
      <c r="L23" s="5">
        <v>1.2</v>
      </c>
      <c r="M23" s="5">
        <v>0.5</v>
      </c>
      <c r="N23" s="5">
        <v>69.3</v>
      </c>
      <c r="O23" s="5">
        <v>180.8</v>
      </c>
      <c r="P23" s="6">
        <v>2850479.6</v>
      </c>
      <c r="Q23" s="6">
        <v>181606.2</v>
      </c>
      <c r="R23" s="8">
        <f t="shared" si="2"/>
        <v>0.20274409260813514</v>
      </c>
      <c r="S23" s="8">
        <f t="shared" si="3"/>
        <v>0.11066802785367459</v>
      </c>
      <c r="T23" s="8">
        <f t="shared" si="4"/>
        <v>0.74162888238175773</v>
      </c>
      <c r="U23" s="8">
        <f t="shared" si="5"/>
        <v>0.89994504592904867</v>
      </c>
      <c r="V23" s="8">
        <f t="shared" si="6"/>
        <v>6.2992838117487251E-2</v>
      </c>
      <c r="W23" s="8">
        <f t="shared" si="7"/>
        <v>-3.4520847856515893E-2</v>
      </c>
    </row>
    <row r="24" spans="1:23" x14ac:dyDescent="0.3">
      <c r="A24" s="2">
        <v>2017</v>
      </c>
      <c r="B24" s="12">
        <v>592392.30000000005</v>
      </c>
      <c r="C24" s="12">
        <v>21719.8</v>
      </c>
      <c r="D24" s="12">
        <v>2146669.6</v>
      </c>
      <c r="E24" s="12">
        <v>165783.79999999999</v>
      </c>
      <c r="F24" s="12">
        <v>1457888.9</v>
      </c>
      <c r="G24" s="12">
        <v>62684.7</v>
      </c>
      <c r="H24" s="12">
        <v>1276706.8999999999</v>
      </c>
      <c r="I24" s="12">
        <v>68759.100000000006</v>
      </c>
      <c r="J24" s="18">
        <f t="shared" si="0"/>
        <v>181182</v>
      </c>
      <c r="K24" s="18">
        <f t="shared" si="1"/>
        <v>-6074.4000000000087</v>
      </c>
      <c r="L24" s="6">
        <v>1.4</v>
      </c>
      <c r="M24" s="6">
        <v>0.7</v>
      </c>
      <c r="N24" s="6">
        <v>65.099999999999994</v>
      </c>
      <c r="O24" s="6">
        <v>179.2</v>
      </c>
      <c r="P24" s="5">
        <v>2924648.4</v>
      </c>
      <c r="Q24" s="5">
        <v>183932.2</v>
      </c>
      <c r="R24" s="8">
        <f t="shared" si="2"/>
        <v>0.20255162979590985</v>
      </c>
      <c r="S24" s="8">
        <f t="shared" si="3"/>
        <v>0.11808590339266316</v>
      </c>
      <c r="T24" s="8">
        <f t="shared" si="4"/>
        <v>0.73399236639864129</v>
      </c>
      <c r="U24" s="8">
        <f t="shared" si="5"/>
        <v>0.90133103393533043</v>
      </c>
      <c r="V24" s="8">
        <f t="shared" si="6"/>
        <v>6.1950010811556017E-2</v>
      </c>
      <c r="W24" s="8">
        <f t="shared" si="7"/>
        <v>-3.3025212551146606E-2</v>
      </c>
    </row>
    <row r="25" spans="1:23" x14ac:dyDescent="0.3">
      <c r="A25" s="2">
        <v>2018</v>
      </c>
      <c r="B25" s="15">
        <v>613268.9</v>
      </c>
      <c r="C25" s="15">
        <v>20288.099999999999</v>
      </c>
      <c r="D25" s="15">
        <v>2177697.4</v>
      </c>
      <c r="E25" s="15">
        <v>167093.79999999999</v>
      </c>
      <c r="F25" s="15">
        <v>1491167.9</v>
      </c>
      <c r="G25" s="15">
        <v>68396.7</v>
      </c>
      <c r="H25" s="15">
        <v>1323231.8</v>
      </c>
      <c r="I25" s="15">
        <v>74250.2</v>
      </c>
      <c r="J25" s="18">
        <f t="shared" si="0"/>
        <v>167936.09999999986</v>
      </c>
      <c r="K25" s="18">
        <f t="shared" si="1"/>
        <v>-5853.5</v>
      </c>
      <c r="L25" s="5">
        <v>1.8</v>
      </c>
      <c r="M25" s="3">
        <v>1</v>
      </c>
      <c r="N25" s="5">
        <v>61.8</v>
      </c>
      <c r="O25" s="5">
        <v>186.2</v>
      </c>
      <c r="P25" s="6">
        <v>2961732.8</v>
      </c>
      <c r="Q25" s="6">
        <v>186799.7</v>
      </c>
      <c r="R25" s="8">
        <f t="shared" si="2"/>
        <v>0.20706422267396979</v>
      </c>
      <c r="S25" s="8">
        <f t="shared" si="3"/>
        <v>0.10860884680221648</v>
      </c>
      <c r="T25" s="8">
        <f t="shared" si="4"/>
        <v>0.73527814528035751</v>
      </c>
      <c r="U25" s="8">
        <f t="shared" si="5"/>
        <v>0.89450786055866249</v>
      </c>
      <c r="V25" s="8">
        <f t="shared" si="6"/>
        <v>5.6701975276095086E-2</v>
      </c>
      <c r="W25" s="8">
        <f t="shared" si="7"/>
        <v>-3.1335703429930563E-2</v>
      </c>
    </row>
    <row r="26" spans="1:23" x14ac:dyDescent="0.3">
      <c r="A26" s="2">
        <v>2019</v>
      </c>
      <c r="B26" s="12">
        <v>628689.69999999995</v>
      </c>
      <c r="C26" s="12">
        <v>19348.400000000001</v>
      </c>
      <c r="D26" s="12">
        <v>2218588.2999999998</v>
      </c>
      <c r="E26" s="12">
        <v>169987.6</v>
      </c>
      <c r="F26" s="12">
        <v>1505430.3</v>
      </c>
      <c r="G26" s="12">
        <v>71709.899999999994</v>
      </c>
      <c r="H26" s="12">
        <v>1357110.2</v>
      </c>
      <c r="I26" s="12">
        <v>76442.2</v>
      </c>
      <c r="J26" s="18">
        <f t="shared" si="0"/>
        <v>148320.10000000009</v>
      </c>
      <c r="K26" s="18">
        <f t="shared" si="1"/>
        <v>-4732.3000000000029</v>
      </c>
      <c r="L26" s="6">
        <v>1.5</v>
      </c>
      <c r="M26" s="6">
        <v>1.5</v>
      </c>
      <c r="N26" s="6">
        <v>59.6</v>
      </c>
      <c r="O26" s="6">
        <v>180.5</v>
      </c>
      <c r="P26" s="5">
        <v>2978183.8</v>
      </c>
      <c r="Q26" s="3">
        <v>190268</v>
      </c>
      <c r="R26" s="8">
        <f t="shared" si="2"/>
        <v>0.21109835464151003</v>
      </c>
      <c r="S26" s="8">
        <f>C26/Q26</f>
        <v>0.10169024744045242</v>
      </c>
      <c r="T26" s="8">
        <f t="shared" si="4"/>
        <v>0.74494673565815517</v>
      </c>
      <c r="U26" s="8">
        <f t="shared" si="5"/>
        <v>0.89341139865873398</v>
      </c>
      <c r="V26" s="8">
        <f t="shared" si="6"/>
        <v>4.9802198239074467E-2</v>
      </c>
      <c r="W26" s="8">
        <f t="shared" si="7"/>
        <v>-2.4871759833498028E-2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1E26-2B77-452F-9BED-AB15C0017CCD}">
  <dimension ref="A1:I26"/>
  <sheetViews>
    <sheetView workbookViewId="0">
      <selection activeCell="J4" sqref="J4"/>
    </sheetView>
  </sheetViews>
  <sheetFormatPr defaultRowHeight="14.4" x14ac:dyDescent="0.3"/>
  <cols>
    <col min="1" max="1" width="8.88671875" customWidth="1"/>
    <col min="2" max="2" width="29.5546875" customWidth="1"/>
    <col min="3" max="3" width="30.21875" customWidth="1"/>
    <col min="4" max="4" width="9.44140625" customWidth="1"/>
    <col min="5" max="5" width="14.109375" customWidth="1"/>
    <col min="6" max="6" width="16" customWidth="1"/>
    <col min="7" max="8" width="7.88671875" customWidth="1"/>
  </cols>
  <sheetData>
    <row r="1" spans="1:6" ht="30" customHeight="1" x14ac:dyDescent="0.3">
      <c r="A1" s="10" t="s">
        <v>0</v>
      </c>
      <c r="B1" s="9" t="s">
        <v>42</v>
      </c>
      <c r="C1" s="7" t="s">
        <v>43</v>
      </c>
      <c r="D1" s="10" t="s">
        <v>0</v>
      </c>
      <c r="E1" s="9" t="s">
        <v>44</v>
      </c>
      <c r="F1" s="7" t="s">
        <v>45</v>
      </c>
    </row>
    <row r="2" spans="1:6" x14ac:dyDescent="0.3">
      <c r="A2" s="20">
        <v>2002</v>
      </c>
      <c r="B2" s="8">
        <v>93.49</v>
      </c>
      <c r="C2" s="8">
        <v>76.06</v>
      </c>
      <c r="D2" s="2">
        <v>1995</v>
      </c>
      <c r="E2" s="16">
        <v>29</v>
      </c>
      <c r="F2" s="16">
        <v>35</v>
      </c>
    </row>
    <row r="3" spans="1:6" x14ac:dyDescent="0.3">
      <c r="A3" s="20">
        <f>A2+1</f>
        <v>2003</v>
      </c>
      <c r="B3" s="8">
        <v>91.23</v>
      </c>
      <c r="C3" s="8">
        <v>77.47</v>
      </c>
      <c r="D3" s="2">
        <f>D2+1</f>
        <v>1996</v>
      </c>
      <c r="E3" s="17">
        <v>27</v>
      </c>
      <c r="F3" s="17">
        <v>34</v>
      </c>
    </row>
    <row r="4" spans="1:6" x14ac:dyDescent="0.3">
      <c r="A4" s="20">
        <f t="shared" ref="A4:A19" si="0">A3+1</f>
        <v>2004</v>
      </c>
      <c r="B4" s="8">
        <v>87.88</v>
      </c>
      <c r="C4" s="8">
        <v>75.290000000000006</v>
      </c>
      <c r="D4" s="2">
        <f t="shared" ref="D4:D19" si="1">D3+1</f>
        <v>1997</v>
      </c>
      <c r="E4" s="16">
        <v>25</v>
      </c>
      <c r="F4" s="16">
        <v>35</v>
      </c>
    </row>
    <row r="5" spans="1:6" x14ac:dyDescent="0.3">
      <c r="A5" s="20">
        <f t="shared" si="0"/>
        <v>2005</v>
      </c>
      <c r="B5" s="8">
        <v>88.5</v>
      </c>
      <c r="C5" s="8">
        <v>72.88</v>
      </c>
      <c r="D5" s="2">
        <f t="shared" si="1"/>
        <v>1998</v>
      </c>
      <c r="E5" s="17">
        <v>25</v>
      </c>
      <c r="F5" s="17">
        <v>35</v>
      </c>
    </row>
    <row r="6" spans="1:6" x14ac:dyDescent="0.3">
      <c r="A6" s="20">
        <f t="shared" si="0"/>
        <v>2006</v>
      </c>
      <c r="B6" s="8">
        <v>90.7</v>
      </c>
      <c r="C6" s="8">
        <v>72.42</v>
      </c>
      <c r="D6" s="2">
        <f t="shared" si="1"/>
        <v>1999</v>
      </c>
      <c r="E6" s="16">
        <v>25</v>
      </c>
      <c r="F6" s="16">
        <v>34</v>
      </c>
    </row>
    <row r="7" spans="1:6" x14ac:dyDescent="0.3">
      <c r="A7" s="20">
        <f t="shared" si="0"/>
        <v>2007</v>
      </c>
      <c r="B7" s="8">
        <v>91.62</v>
      </c>
      <c r="C7" s="8">
        <v>72.61</v>
      </c>
      <c r="D7" s="2">
        <f t="shared" si="1"/>
        <v>2000</v>
      </c>
      <c r="E7" s="17">
        <v>25</v>
      </c>
      <c r="F7" s="17">
        <v>33</v>
      </c>
    </row>
    <row r="8" spans="1:6" x14ac:dyDescent="0.3">
      <c r="A8" s="20">
        <f t="shared" si="0"/>
        <v>2008</v>
      </c>
      <c r="B8" s="8">
        <v>90.65</v>
      </c>
      <c r="C8" s="8">
        <v>70.58</v>
      </c>
      <c r="D8" s="2">
        <f t="shared" si="1"/>
        <v>2001</v>
      </c>
      <c r="E8" s="16">
        <v>25</v>
      </c>
      <c r="F8" s="16">
        <v>33</v>
      </c>
    </row>
    <row r="9" spans="1:6" x14ac:dyDescent="0.3">
      <c r="A9" s="20">
        <f t="shared" si="0"/>
        <v>2009</v>
      </c>
      <c r="B9" s="8">
        <v>90.92</v>
      </c>
      <c r="C9" s="8">
        <v>67.040000000000006</v>
      </c>
      <c r="D9" s="2">
        <f t="shared" si="1"/>
        <v>2002</v>
      </c>
      <c r="E9" s="17" t="s">
        <v>1</v>
      </c>
      <c r="F9" s="17" t="s">
        <v>1</v>
      </c>
    </row>
    <row r="10" spans="1:6" x14ac:dyDescent="0.3">
      <c r="A10" s="20">
        <f t="shared" si="0"/>
        <v>2010</v>
      </c>
      <c r="B10" s="8">
        <v>90.26</v>
      </c>
      <c r="C10" s="8">
        <v>62.99</v>
      </c>
      <c r="D10" s="2">
        <f t="shared" si="1"/>
        <v>2003</v>
      </c>
      <c r="E10" s="16" t="s">
        <v>1</v>
      </c>
      <c r="F10" s="15">
        <v>34.700000000000003</v>
      </c>
    </row>
    <row r="11" spans="1:6" x14ac:dyDescent="0.3">
      <c r="A11" s="20">
        <f t="shared" si="0"/>
        <v>2011</v>
      </c>
      <c r="B11" s="8">
        <v>89.36</v>
      </c>
      <c r="C11" s="8">
        <v>62.1</v>
      </c>
      <c r="D11" s="2">
        <f t="shared" si="1"/>
        <v>2004</v>
      </c>
      <c r="E11" s="17" t="s">
        <v>1</v>
      </c>
      <c r="F11" s="17">
        <v>33</v>
      </c>
    </row>
    <row r="12" spans="1:6" x14ac:dyDescent="0.3">
      <c r="A12" s="20">
        <f>A11+1</f>
        <v>2012</v>
      </c>
      <c r="B12" s="8">
        <v>89.44</v>
      </c>
      <c r="C12" s="8">
        <v>59.9</v>
      </c>
      <c r="D12" s="2">
        <f t="shared" si="1"/>
        <v>2005</v>
      </c>
      <c r="E12" s="15">
        <v>26.1</v>
      </c>
      <c r="F12" s="15">
        <v>33.200000000000003</v>
      </c>
    </row>
    <row r="13" spans="1:6" x14ac:dyDescent="0.3">
      <c r="A13" s="20">
        <f t="shared" si="0"/>
        <v>2013</v>
      </c>
      <c r="B13" s="8">
        <v>89.28</v>
      </c>
      <c r="C13" s="8">
        <v>61.72</v>
      </c>
      <c r="D13" s="2">
        <f t="shared" si="1"/>
        <v>2006</v>
      </c>
      <c r="E13" s="12">
        <v>26.8</v>
      </c>
      <c r="F13" s="12">
        <v>34.299999999999997</v>
      </c>
    </row>
    <row r="14" spans="1:6" x14ac:dyDescent="0.3">
      <c r="A14" s="20">
        <f t="shared" si="0"/>
        <v>2014</v>
      </c>
      <c r="B14" s="8">
        <v>91.63</v>
      </c>
      <c r="C14" s="8">
        <v>60.27</v>
      </c>
      <c r="D14" s="2">
        <f t="shared" si="1"/>
        <v>2007</v>
      </c>
      <c r="E14" s="15">
        <v>30.4</v>
      </c>
      <c r="F14" s="15">
        <v>34.299999999999997</v>
      </c>
    </row>
    <row r="15" spans="1:6" x14ac:dyDescent="0.3">
      <c r="A15" s="20">
        <f>A14+1</f>
        <v>2015</v>
      </c>
      <c r="B15" s="8">
        <v>91.36</v>
      </c>
      <c r="C15" s="8">
        <v>60.23</v>
      </c>
      <c r="D15" s="2">
        <f t="shared" si="1"/>
        <v>2008</v>
      </c>
      <c r="E15" s="12">
        <v>30.2</v>
      </c>
      <c r="F15" s="12">
        <v>33.4</v>
      </c>
    </row>
    <row r="16" spans="1:6" x14ac:dyDescent="0.3">
      <c r="A16" s="20">
        <f t="shared" si="0"/>
        <v>2016</v>
      </c>
      <c r="B16" s="8">
        <v>89.93</v>
      </c>
      <c r="C16" s="8">
        <v>57.27</v>
      </c>
      <c r="D16" s="2">
        <f t="shared" si="1"/>
        <v>2009</v>
      </c>
      <c r="E16" s="15">
        <v>29.1</v>
      </c>
      <c r="F16" s="15">
        <v>33.1</v>
      </c>
    </row>
    <row r="17" spans="1:9" x14ac:dyDescent="0.3">
      <c r="A17" s="20">
        <f t="shared" si="0"/>
        <v>2017</v>
      </c>
      <c r="B17" s="8">
        <v>90.02</v>
      </c>
      <c r="C17" s="8">
        <v>58.55</v>
      </c>
      <c r="D17" s="2">
        <f t="shared" si="1"/>
        <v>2010</v>
      </c>
      <c r="E17" s="12">
        <v>29.3</v>
      </c>
      <c r="F17" s="12">
        <v>32.9</v>
      </c>
    </row>
    <row r="18" spans="1:9" x14ac:dyDescent="0.3">
      <c r="A18" s="20">
        <f t="shared" si="0"/>
        <v>2018</v>
      </c>
      <c r="B18" s="8">
        <v>89.3</v>
      </c>
      <c r="C18" s="8">
        <v>60.73</v>
      </c>
      <c r="D18" s="2">
        <f t="shared" si="1"/>
        <v>2011</v>
      </c>
      <c r="E18" s="16">
        <v>29</v>
      </c>
      <c r="F18" s="15">
        <v>33.5</v>
      </c>
    </row>
    <row r="19" spans="1:9" x14ac:dyDescent="0.3">
      <c r="A19" s="20">
        <f t="shared" si="0"/>
        <v>2019</v>
      </c>
      <c r="B19" s="8">
        <v>89.62</v>
      </c>
      <c r="C19" s="8">
        <v>64.25</v>
      </c>
      <c r="D19" s="2">
        <f t="shared" si="1"/>
        <v>2012</v>
      </c>
      <c r="E19" s="12">
        <v>28.3</v>
      </c>
      <c r="F19" s="12">
        <v>34.299999999999997</v>
      </c>
    </row>
    <row r="20" spans="1:9" x14ac:dyDescent="0.3">
      <c r="A20" s="19"/>
      <c r="D20" s="2">
        <v>2013</v>
      </c>
      <c r="E20" s="15">
        <v>29.7</v>
      </c>
      <c r="F20" s="15">
        <v>34.4</v>
      </c>
    </row>
    <row r="21" spans="1:9" x14ac:dyDescent="0.3">
      <c r="A21" s="19"/>
      <c r="D21" s="2">
        <v>2014</v>
      </c>
      <c r="E21" s="12">
        <v>30.7</v>
      </c>
      <c r="F21" s="12">
        <v>34.5</v>
      </c>
    </row>
    <row r="22" spans="1:9" x14ac:dyDescent="0.3">
      <c r="A22" s="19"/>
      <c r="D22" s="2">
        <v>2015</v>
      </c>
      <c r="E22" s="15">
        <v>30.1</v>
      </c>
      <c r="F22" s="15">
        <v>34.200000000000003</v>
      </c>
    </row>
    <row r="23" spans="1:9" x14ac:dyDescent="0.3">
      <c r="A23" s="19"/>
      <c r="D23" s="2">
        <v>2016</v>
      </c>
      <c r="E23" s="12">
        <v>29.5</v>
      </c>
      <c r="F23" s="12">
        <v>34.299999999999997</v>
      </c>
    </row>
    <row r="24" spans="1:9" x14ac:dyDescent="0.3">
      <c r="A24" s="19"/>
      <c r="D24" s="2">
        <v>2017</v>
      </c>
      <c r="E24" s="15">
        <v>29.1</v>
      </c>
      <c r="F24" s="15">
        <v>33.4</v>
      </c>
    </row>
    <row r="25" spans="1:9" x14ac:dyDescent="0.3">
      <c r="A25" s="19"/>
      <c r="D25" s="2">
        <v>2018</v>
      </c>
      <c r="E25" s="12">
        <v>31.1</v>
      </c>
      <c r="F25" s="12">
        <v>32.299999999999997</v>
      </c>
    </row>
    <row r="26" spans="1:9" x14ac:dyDescent="0.3">
      <c r="A26" s="19"/>
      <c r="D26" s="2">
        <v>2019</v>
      </c>
      <c r="E26" s="15">
        <v>29.7</v>
      </c>
      <c r="F26" s="16">
        <v>31</v>
      </c>
      <c r="I2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Ερώτημα 1</vt:lpstr>
      <vt:lpstr>Ερώτημα 2</vt:lpstr>
      <vt:lpstr>Ερώτημα 3</vt:lpstr>
      <vt:lpstr>Ερώτημα 4</vt:lpstr>
      <vt:lpstr>Ερώτημα 5</vt:lpstr>
      <vt:lpstr>Ερώτημα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xaris</dc:creator>
  <cp:lastModifiedBy>xaris</cp:lastModifiedBy>
  <dcterms:created xsi:type="dcterms:W3CDTF">2015-06-05T18:19:34Z</dcterms:created>
  <dcterms:modified xsi:type="dcterms:W3CDTF">2021-01-26T14:11:57Z</dcterms:modified>
</cp:coreProperties>
</file>