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_Phd_Meandri\Roner_et_al_Geology\Dati\"/>
    </mc:Choice>
  </mc:AlternateContent>
  <bookViews>
    <workbookView xWindow="0" yWindow="0" windowWidth="8790" windowHeight="8970"/>
  </bookViews>
  <sheets>
    <sheet name="trasp (3)" sheetId="1" r:id="rId1"/>
  </sheets>
  <calcPr calcId="162913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  <c r="C24" i="1"/>
  <c r="C25" i="1"/>
  <c r="C26" i="1"/>
  <c r="C27" i="1"/>
  <c r="C23" i="1"/>
  <c r="C11" i="1" l="1"/>
  <c r="C2" i="1"/>
  <c r="C12" i="1"/>
  <c r="C3" i="1" l="1"/>
  <c r="C10" i="1"/>
  <c r="C7" i="1"/>
  <c r="C8" i="1"/>
  <c r="C6" i="1"/>
  <c r="C4" i="1"/>
  <c r="C9" i="1"/>
  <c r="C5" i="1"/>
  <c r="C13" i="1" l="1"/>
  <c r="C14" i="1" l="1"/>
  <c r="C15" i="1" l="1"/>
  <c r="C16" i="1" l="1"/>
  <c r="C17" i="1" l="1"/>
  <c r="C18" i="1" l="1"/>
  <c r="C19" i="1" l="1"/>
  <c r="C20" i="1" l="1"/>
  <c r="C22" i="1" l="1"/>
  <c r="C21" i="1"/>
</calcChain>
</file>

<file path=xl/sharedStrings.xml><?xml version="1.0" encoding="utf-8"?>
<sst xmlns="http://schemas.openxmlformats.org/spreadsheetml/2006/main" count="42" uniqueCount="13">
  <si>
    <t>Jadammina macrescens (Brady, 1870)</t>
  </si>
  <si>
    <t>Trochammina inflata (Montagu, 1808)</t>
  </si>
  <si>
    <t>Miliammina fusca (Brady, 1870)</t>
  </si>
  <si>
    <t>Eggerelloides scaber (Williamson, 1858)</t>
  </si>
  <si>
    <t>calcareous</t>
  </si>
  <si>
    <t>count</t>
  </si>
  <si>
    <t>(salt marsh indicators)</t>
  </si>
  <si>
    <t>N+P columns</t>
  </si>
  <si>
    <t>Core</t>
  </si>
  <si>
    <t>#</t>
  </si>
  <si>
    <t>Depht from core top (cm)</t>
  </si>
  <si>
    <t>1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</si>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</sst>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selection activeCell="A14" sqref="A14"/>
    </sheetView>
  </sheetViews>
  <sheetFormatPr defaultRowHeight="15" x14ac:dyDescent="0.25"/>
  <cols>
    <col min="1" max="3" width="8.85546875" style="6"/>
    <col min="4" max="4" width="12.28515625" style="6" customWidth="1"/>
    <col min="5" max="5" width="12.7109375" style="6" customWidth="1"/>
    <col min="6" max="7" width="11.7109375" style="6" customWidth="1"/>
    <col min="8" max="8" width="9.7109375" style="6" customWidth="1"/>
    <col min="9" max="9" width="7.85546875" style="6" customWidth="1"/>
    <col min="10" max="10" width="12.42578125" style="6" customWidth="1"/>
    <col min="11" max="11" width="13" style="6" customWidth="1"/>
    <col min="12" max="12" width="12.28515625" style="6" customWidth="1"/>
    <col min="13" max="13" width="12.140625" style="6" customWidth="1"/>
    <col min="14" max="14" width="12.7109375" style="6" customWidth="1"/>
    <col min="15" max="15" width="11.28515625" style="6" customWidth="1"/>
  </cols>
  <sheetData>
    <row r="1" spans="1:16" s="2" customFormat="1" ht="60" x14ac:dyDescent="0.25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0</v>
      </c>
      <c r="K1" s="4" t="s">
        <v>1</v>
      </c>
      <c r="L1" s="4" t="s">
        <v>2</v>
      </c>
      <c r="M1" s="5" t="s">
        <v>6</v>
      </c>
      <c r="N1" s="3" t="s">
        <v>3</v>
      </c>
      <c r="O1" s="3" t="s">
        <v>4</v>
      </c>
      <c r="P1" s="3" t="s">
        <v>7</v>
      </c>
    </row>
    <row r="2" spans="1:16" x14ac:dyDescent="0.25">
      <c r="A2" s="16" t="s">
        <v>11</v>
      </c>
      <c r="B2" s="6">
        <v>31</v>
      </c>
      <c r="C2" s="6">
        <f t="shared" ref="C2:C22" si="0">(B2*137)/114</f>
        <v>37.254385964912281</v>
      </c>
      <c r="D2" s="6">
        <v>25</v>
      </c>
      <c r="E2" s="6">
        <v>5</v>
      </c>
      <c r="F2" s="6">
        <v>1</v>
      </c>
      <c r="G2" s="6">
        <v>0</v>
      </c>
      <c r="H2" s="6">
        <v>78</v>
      </c>
      <c r="I2" s="6">
        <v>109</v>
      </c>
      <c r="J2" s="7">
        <v>22.935779816513762</v>
      </c>
      <c r="K2" s="7">
        <v>4.5871559633027523</v>
      </c>
      <c r="L2" s="7">
        <v>0.91743119266055051</v>
      </c>
      <c r="M2" s="8">
        <v>28.440366972477065</v>
      </c>
      <c r="N2" s="9">
        <v>0</v>
      </c>
      <c r="O2" s="9">
        <v>71.559633027522935</v>
      </c>
      <c r="P2" s="1">
        <f>M2+O2</f>
        <v>100</v>
      </c>
    </row>
    <row r="3" spans="1:16" x14ac:dyDescent="0.25">
      <c r="A3" s="16" t="s">
        <v>11</v>
      </c>
      <c r="B3" s="6">
        <f>B2+3</f>
        <v>34</v>
      </c>
      <c r="C3" s="6">
        <f t="shared" si="0"/>
        <v>40.859649122807021</v>
      </c>
      <c r="D3" s="6">
        <v>33</v>
      </c>
      <c r="E3" s="6">
        <v>16</v>
      </c>
      <c r="F3" s="6">
        <v>1</v>
      </c>
      <c r="G3" s="6">
        <v>0</v>
      </c>
      <c r="H3" s="6">
        <v>62</v>
      </c>
      <c r="I3" s="6">
        <v>112</v>
      </c>
      <c r="J3" s="7">
        <v>29.464285714285715</v>
      </c>
      <c r="K3" s="7">
        <v>14.285714285714286</v>
      </c>
      <c r="L3" s="7">
        <v>0.8928571428571429</v>
      </c>
      <c r="M3" s="8">
        <v>44.642857142857146</v>
      </c>
      <c r="N3" s="9">
        <v>0</v>
      </c>
      <c r="O3" s="9">
        <v>55.357142857142854</v>
      </c>
      <c r="P3" s="1">
        <f t="shared" ref="P3:P27" si="1">M3+O3</f>
        <v>100</v>
      </c>
    </row>
    <row r="4" spans="1:16" x14ac:dyDescent="0.25">
      <c r="A4" s="16" t="s">
        <v>11</v>
      </c>
      <c r="B4" s="6">
        <f t="shared" ref="B4:B10" si="2">B3+3</f>
        <v>37</v>
      </c>
      <c r="C4" s="6">
        <f t="shared" si="0"/>
        <v>44.464912280701753</v>
      </c>
      <c r="D4" s="6">
        <v>7</v>
      </c>
      <c r="E4" s="6">
        <v>10</v>
      </c>
      <c r="F4" s="6">
        <v>1</v>
      </c>
      <c r="G4" s="6">
        <v>0</v>
      </c>
      <c r="H4" s="6">
        <v>167</v>
      </c>
      <c r="I4" s="6">
        <v>187</v>
      </c>
      <c r="J4" s="7">
        <v>3.7433155080213902</v>
      </c>
      <c r="K4" s="7">
        <v>5.3475935828877006</v>
      </c>
      <c r="L4" s="7">
        <v>0.53475935828877008</v>
      </c>
      <c r="M4" s="8">
        <v>9.6256684491978604</v>
      </c>
      <c r="N4" s="9">
        <v>0</v>
      </c>
      <c r="O4" s="9">
        <v>89.304812834224606</v>
      </c>
      <c r="P4" s="1">
        <f t="shared" si="1"/>
        <v>98.930481283422466</v>
      </c>
    </row>
    <row r="5" spans="1:16" x14ac:dyDescent="0.25">
      <c r="A5" s="16" t="s">
        <v>11</v>
      </c>
      <c r="B5" s="6">
        <f t="shared" si="2"/>
        <v>40</v>
      </c>
      <c r="C5" s="6">
        <f t="shared" si="0"/>
        <v>48.070175438596493</v>
      </c>
      <c r="D5" s="6">
        <v>51</v>
      </c>
      <c r="E5" s="6">
        <v>3</v>
      </c>
      <c r="F5" s="6">
        <v>3</v>
      </c>
      <c r="G5" s="6">
        <v>2</v>
      </c>
      <c r="H5" s="6">
        <v>30</v>
      </c>
      <c r="I5" s="6">
        <v>94</v>
      </c>
      <c r="J5" s="7">
        <v>54.255319148936174</v>
      </c>
      <c r="K5" s="7">
        <v>3.1914893617021276</v>
      </c>
      <c r="L5" s="7">
        <v>3.1914893617021276</v>
      </c>
      <c r="M5" s="8">
        <v>60.638297872340424</v>
      </c>
      <c r="N5" s="9">
        <v>2.1276595744680851</v>
      </c>
      <c r="O5" s="9">
        <v>31.914893617021278</v>
      </c>
      <c r="P5" s="1">
        <f t="shared" si="1"/>
        <v>92.553191489361694</v>
      </c>
    </row>
    <row r="6" spans="1:16" x14ac:dyDescent="0.25">
      <c r="A6" s="16" t="s">
        <v>11</v>
      </c>
      <c r="B6" s="6">
        <f t="shared" si="2"/>
        <v>43</v>
      </c>
      <c r="C6" s="6">
        <f t="shared" si="0"/>
        <v>51.675438596491226</v>
      </c>
      <c r="D6" s="6">
        <v>42</v>
      </c>
      <c r="E6" s="6">
        <v>17</v>
      </c>
      <c r="F6" s="6">
        <v>0</v>
      </c>
      <c r="G6" s="6">
        <v>0</v>
      </c>
      <c r="H6" s="6">
        <v>7</v>
      </c>
      <c r="I6" s="6">
        <v>66</v>
      </c>
      <c r="J6" s="7">
        <v>63.636363636363633</v>
      </c>
      <c r="K6" s="7">
        <v>25.757575757575758</v>
      </c>
      <c r="L6" s="7">
        <v>0</v>
      </c>
      <c r="M6" s="8">
        <v>89.393939393939391</v>
      </c>
      <c r="N6" s="9">
        <v>0</v>
      </c>
      <c r="O6" s="9">
        <v>10.606060606060606</v>
      </c>
      <c r="P6" s="1">
        <f t="shared" si="1"/>
        <v>100</v>
      </c>
    </row>
    <row r="7" spans="1:16" x14ac:dyDescent="0.25">
      <c r="A7" s="16" t="s">
        <v>11</v>
      </c>
      <c r="B7" s="6">
        <f t="shared" si="2"/>
        <v>46</v>
      </c>
      <c r="C7" s="6">
        <f t="shared" si="0"/>
        <v>55.280701754385966</v>
      </c>
      <c r="D7" s="6">
        <v>71</v>
      </c>
      <c r="E7" s="6">
        <v>22</v>
      </c>
      <c r="F7" s="6">
        <v>8</v>
      </c>
      <c r="G7" s="6">
        <v>0</v>
      </c>
      <c r="H7" s="6">
        <v>0</v>
      </c>
      <c r="I7" s="6">
        <v>101</v>
      </c>
      <c r="J7" s="7">
        <v>70.297029702970292</v>
      </c>
      <c r="K7" s="7">
        <v>21.782178217821784</v>
      </c>
      <c r="L7" s="7">
        <v>7.9207920792079207</v>
      </c>
      <c r="M7" s="8">
        <v>100</v>
      </c>
      <c r="N7" s="9">
        <v>0</v>
      </c>
      <c r="O7" s="9">
        <v>0</v>
      </c>
      <c r="P7" s="1">
        <f t="shared" si="1"/>
        <v>100</v>
      </c>
    </row>
    <row r="8" spans="1:16" x14ac:dyDescent="0.25">
      <c r="A8" s="16" t="s">
        <v>11</v>
      </c>
      <c r="B8" s="6">
        <f t="shared" si="2"/>
        <v>49</v>
      </c>
      <c r="C8" s="6">
        <f t="shared" si="0"/>
        <v>58.885964912280699</v>
      </c>
      <c r="D8" s="6">
        <v>56</v>
      </c>
      <c r="E8" s="6">
        <v>22</v>
      </c>
      <c r="F8" s="6">
        <v>1</v>
      </c>
      <c r="G8" s="6">
        <v>0</v>
      </c>
      <c r="H8" s="6">
        <v>5</v>
      </c>
      <c r="I8" s="6">
        <v>84</v>
      </c>
      <c r="J8" s="7">
        <v>66.666666666666671</v>
      </c>
      <c r="K8" s="7">
        <v>26.19047619047619</v>
      </c>
      <c r="L8" s="7">
        <v>1.1904761904761905</v>
      </c>
      <c r="M8" s="8">
        <v>94.047619047619051</v>
      </c>
      <c r="N8" s="9">
        <v>0</v>
      </c>
      <c r="O8" s="9">
        <v>5.9523809523809526</v>
      </c>
      <c r="P8" s="1">
        <f t="shared" si="1"/>
        <v>100</v>
      </c>
    </row>
    <row r="9" spans="1:16" x14ac:dyDescent="0.25">
      <c r="A9" s="16" t="s">
        <v>11</v>
      </c>
      <c r="B9" s="6">
        <f t="shared" si="2"/>
        <v>52</v>
      </c>
      <c r="C9" s="6">
        <f t="shared" si="0"/>
        <v>62.491228070175438</v>
      </c>
      <c r="D9" s="6">
        <v>48</v>
      </c>
      <c r="E9" s="6">
        <v>15</v>
      </c>
      <c r="F9" s="6">
        <v>17</v>
      </c>
      <c r="G9" s="6">
        <v>0</v>
      </c>
      <c r="H9" s="6">
        <v>23</v>
      </c>
      <c r="I9" s="6">
        <v>103</v>
      </c>
      <c r="J9" s="7">
        <v>46.601941747572816</v>
      </c>
      <c r="K9" s="7">
        <v>14.563106796116505</v>
      </c>
      <c r="L9" s="7">
        <v>16.50485436893204</v>
      </c>
      <c r="M9" s="8">
        <v>77.669902912621367</v>
      </c>
      <c r="N9" s="9">
        <v>0</v>
      </c>
      <c r="O9" s="9">
        <v>22.33009708737864</v>
      </c>
      <c r="P9" s="1">
        <f t="shared" si="1"/>
        <v>100</v>
      </c>
    </row>
    <row r="10" spans="1:16" x14ac:dyDescent="0.25">
      <c r="A10" s="16" t="s">
        <v>11</v>
      </c>
      <c r="B10" s="6">
        <f t="shared" si="2"/>
        <v>55</v>
      </c>
      <c r="C10" s="6">
        <f t="shared" si="0"/>
        <v>66.096491228070178</v>
      </c>
      <c r="D10" s="6">
        <v>40</v>
      </c>
      <c r="E10" s="6">
        <v>45</v>
      </c>
      <c r="F10" s="6">
        <v>3</v>
      </c>
      <c r="G10" s="6">
        <v>0</v>
      </c>
      <c r="H10" s="6">
        <v>1</v>
      </c>
      <c r="I10" s="6">
        <v>89</v>
      </c>
      <c r="J10" s="7">
        <v>44.943820224719104</v>
      </c>
      <c r="K10" s="7">
        <v>50.561797752808985</v>
      </c>
      <c r="L10" s="7">
        <v>3.3707865168539324</v>
      </c>
      <c r="M10" s="8">
        <v>98.876404494382015</v>
      </c>
      <c r="N10" s="9">
        <v>0</v>
      </c>
      <c r="O10" s="9">
        <v>1.1235955056179776</v>
      </c>
      <c r="P10" s="1">
        <f t="shared" si="1"/>
        <v>100</v>
      </c>
    </row>
    <row r="11" spans="1:16" x14ac:dyDescent="0.25">
      <c r="A11" s="16" t="s">
        <v>11</v>
      </c>
      <c r="B11" s="6">
        <v>76</v>
      </c>
      <c r="C11" s="6">
        <f t="shared" si="0"/>
        <v>91.333333333333329</v>
      </c>
      <c r="D11" s="6">
        <v>45</v>
      </c>
      <c r="E11" s="6">
        <v>59</v>
      </c>
      <c r="F11" s="6">
        <v>3</v>
      </c>
      <c r="G11" s="6">
        <v>0</v>
      </c>
      <c r="H11" s="6">
        <v>0</v>
      </c>
      <c r="I11" s="6">
        <v>107</v>
      </c>
      <c r="J11" s="7">
        <v>42.056074766355138</v>
      </c>
      <c r="K11" s="7">
        <v>55.140186915887853</v>
      </c>
      <c r="L11" s="7">
        <v>2.8037383177570092</v>
      </c>
      <c r="M11" s="8">
        <v>100</v>
      </c>
      <c r="N11" s="9">
        <v>0</v>
      </c>
      <c r="O11" s="9">
        <v>0</v>
      </c>
      <c r="P11" s="1">
        <f t="shared" si="1"/>
        <v>100</v>
      </c>
    </row>
    <row r="12" spans="1:16" x14ac:dyDescent="0.25">
      <c r="A12" s="16" t="s">
        <v>11</v>
      </c>
      <c r="B12" s="6">
        <f>B11+3</f>
        <v>79</v>
      </c>
      <c r="C12" s="6">
        <f t="shared" si="0"/>
        <v>94.938596491228068</v>
      </c>
      <c r="D12" s="6">
        <v>55</v>
      </c>
      <c r="E12" s="6">
        <v>72</v>
      </c>
      <c r="F12" s="6">
        <v>34</v>
      </c>
      <c r="G12" s="6">
        <v>0</v>
      </c>
      <c r="H12" s="6">
        <v>0</v>
      </c>
      <c r="I12" s="6">
        <v>161</v>
      </c>
      <c r="J12" s="7">
        <v>34.161490683229815</v>
      </c>
      <c r="K12" s="7">
        <v>44.720496894409941</v>
      </c>
      <c r="L12" s="7">
        <v>21.118012422360248</v>
      </c>
      <c r="M12" s="8">
        <v>100.00000000000001</v>
      </c>
      <c r="N12" s="9">
        <v>0</v>
      </c>
      <c r="O12" s="9">
        <v>0</v>
      </c>
      <c r="P12" s="1">
        <f t="shared" si="1"/>
        <v>100.00000000000001</v>
      </c>
    </row>
    <row r="13" spans="1:16" x14ac:dyDescent="0.25">
      <c r="A13" s="16" t="s">
        <v>11</v>
      </c>
      <c r="B13" s="6">
        <f t="shared" ref="B13:B22" si="3">B12+3</f>
        <v>82</v>
      </c>
      <c r="C13" s="6">
        <f t="shared" si="0"/>
        <v>98.543859649122808</v>
      </c>
      <c r="D13" s="6">
        <v>60</v>
      </c>
      <c r="E13" s="6">
        <v>55</v>
      </c>
      <c r="F13" s="6">
        <v>0</v>
      </c>
      <c r="G13" s="6">
        <v>0</v>
      </c>
      <c r="H13" s="6">
        <v>0</v>
      </c>
      <c r="I13" s="6">
        <v>115</v>
      </c>
      <c r="J13" s="7">
        <v>52.173913043478258</v>
      </c>
      <c r="K13" s="7">
        <v>47.826086956521742</v>
      </c>
      <c r="L13" s="7">
        <v>0</v>
      </c>
      <c r="M13" s="8">
        <v>100</v>
      </c>
      <c r="N13" s="9">
        <v>0</v>
      </c>
      <c r="O13" s="9">
        <v>0</v>
      </c>
      <c r="P13" s="1">
        <f t="shared" si="1"/>
        <v>100</v>
      </c>
    </row>
    <row r="14" spans="1:16" x14ac:dyDescent="0.25">
      <c r="A14" s="16" t="s">
        <v>11</v>
      </c>
      <c r="B14" s="6">
        <f t="shared" si="3"/>
        <v>85</v>
      </c>
      <c r="C14" s="6">
        <f t="shared" si="0"/>
        <v>102.14912280701755</v>
      </c>
      <c r="D14" s="6">
        <v>49</v>
      </c>
      <c r="E14" s="6">
        <v>65</v>
      </c>
      <c r="F14" s="6">
        <v>0</v>
      </c>
      <c r="G14" s="6">
        <v>0</v>
      </c>
      <c r="H14" s="6">
        <v>0</v>
      </c>
      <c r="I14" s="6">
        <v>114</v>
      </c>
      <c r="J14" s="7">
        <v>42.982456140350877</v>
      </c>
      <c r="K14" s="7">
        <v>57.017543859649123</v>
      </c>
      <c r="L14" s="7">
        <v>0</v>
      </c>
      <c r="M14" s="8">
        <v>100</v>
      </c>
      <c r="N14" s="9">
        <v>0</v>
      </c>
      <c r="O14" s="9">
        <v>0</v>
      </c>
      <c r="P14" s="1">
        <f t="shared" si="1"/>
        <v>100</v>
      </c>
    </row>
    <row r="15" spans="1:16" x14ac:dyDescent="0.25">
      <c r="A15" s="16" t="s">
        <v>11</v>
      </c>
      <c r="B15" s="6">
        <f t="shared" si="3"/>
        <v>88</v>
      </c>
      <c r="C15" s="6">
        <f t="shared" si="0"/>
        <v>105.75438596491227</v>
      </c>
      <c r="D15" s="6">
        <v>71</v>
      </c>
      <c r="E15" s="6">
        <v>52</v>
      </c>
      <c r="F15" s="6">
        <v>21</v>
      </c>
      <c r="G15" s="6">
        <v>0</v>
      </c>
      <c r="H15" s="6">
        <v>1</v>
      </c>
      <c r="I15" s="6">
        <v>145</v>
      </c>
      <c r="J15" s="7">
        <v>48.96551724137931</v>
      </c>
      <c r="K15" s="7">
        <v>35.862068965517238</v>
      </c>
      <c r="L15" s="7">
        <v>14.482758620689655</v>
      </c>
      <c r="M15" s="8">
        <v>99.310344827586192</v>
      </c>
      <c r="N15" s="9">
        <v>0</v>
      </c>
      <c r="O15" s="9">
        <v>0.68965517241379315</v>
      </c>
      <c r="P15" s="1">
        <f t="shared" si="1"/>
        <v>99.999999999999986</v>
      </c>
    </row>
    <row r="16" spans="1:16" x14ac:dyDescent="0.25">
      <c r="A16" s="16" t="s">
        <v>11</v>
      </c>
      <c r="B16" s="6">
        <f t="shared" si="3"/>
        <v>91</v>
      </c>
      <c r="C16" s="6">
        <f t="shared" si="0"/>
        <v>109.35964912280701</v>
      </c>
      <c r="D16" s="6">
        <v>55</v>
      </c>
      <c r="E16" s="6">
        <v>31</v>
      </c>
      <c r="F16" s="6">
        <v>8</v>
      </c>
      <c r="G16" s="6">
        <v>0</v>
      </c>
      <c r="H16" s="6">
        <v>0</v>
      </c>
      <c r="I16" s="6">
        <v>94</v>
      </c>
      <c r="J16" s="7">
        <v>58.51063829787234</v>
      </c>
      <c r="K16" s="7">
        <v>32.978723404255319</v>
      </c>
      <c r="L16" s="7">
        <v>8.5106382978723403</v>
      </c>
      <c r="M16" s="8">
        <v>100</v>
      </c>
      <c r="N16" s="9">
        <v>0</v>
      </c>
      <c r="O16" s="9">
        <v>0</v>
      </c>
      <c r="P16" s="1">
        <f t="shared" si="1"/>
        <v>100</v>
      </c>
    </row>
    <row r="17" spans="1:16" x14ac:dyDescent="0.25">
      <c r="A17" s="16" t="s">
        <v>11</v>
      </c>
      <c r="B17" s="6">
        <f t="shared" si="3"/>
        <v>94</v>
      </c>
      <c r="C17" s="6">
        <f t="shared" si="0"/>
        <v>112.96491228070175</v>
      </c>
      <c r="D17" s="6">
        <v>31</v>
      </c>
      <c r="E17" s="6">
        <v>12</v>
      </c>
      <c r="F17" s="6">
        <v>0</v>
      </c>
      <c r="G17" s="6">
        <v>0</v>
      </c>
      <c r="H17" s="6">
        <v>0</v>
      </c>
      <c r="I17" s="6">
        <v>43</v>
      </c>
      <c r="J17" s="7">
        <v>72.093023255813947</v>
      </c>
      <c r="K17" s="7">
        <v>27.906976744186046</v>
      </c>
      <c r="L17" s="7">
        <v>0</v>
      </c>
      <c r="M17" s="8">
        <v>100</v>
      </c>
      <c r="N17" s="9">
        <v>0</v>
      </c>
      <c r="O17" s="9">
        <v>0</v>
      </c>
      <c r="P17" s="1">
        <f t="shared" si="1"/>
        <v>100</v>
      </c>
    </row>
    <row r="18" spans="1:16" x14ac:dyDescent="0.25">
      <c r="A18" s="16" t="s">
        <v>11</v>
      </c>
      <c r="B18" s="6">
        <f t="shared" si="3"/>
        <v>97</v>
      </c>
      <c r="C18" s="6">
        <f t="shared" si="0"/>
        <v>116.57017543859649</v>
      </c>
      <c r="D18" s="6">
        <v>73</v>
      </c>
      <c r="E18" s="6">
        <v>23</v>
      </c>
      <c r="F18" s="6">
        <v>1</v>
      </c>
      <c r="G18" s="6">
        <v>0</v>
      </c>
      <c r="H18" s="6">
        <v>0</v>
      </c>
      <c r="I18" s="6">
        <v>98</v>
      </c>
      <c r="J18" s="7">
        <v>74.489795918367349</v>
      </c>
      <c r="K18" s="7">
        <v>23.469387755102041</v>
      </c>
      <c r="L18" s="7">
        <v>1.0204081632653061</v>
      </c>
      <c r="M18" s="8">
        <v>98.979591836734699</v>
      </c>
      <c r="N18" s="9">
        <v>0</v>
      </c>
      <c r="O18" s="9">
        <v>0</v>
      </c>
      <c r="P18" s="1">
        <f t="shared" si="1"/>
        <v>98.979591836734699</v>
      </c>
    </row>
    <row r="19" spans="1:16" x14ac:dyDescent="0.25">
      <c r="A19" s="16" t="s">
        <v>11</v>
      </c>
      <c r="B19" s="6">
        <f t="shared" si="3"/>
        <v>100</v>
      </c>
      <c r="C19" s="6">
        <f t="shared" si="0"/>
        <v>120.17543859649123</v>
      </c>
      <c r="D19" s="6">
        <v>57</v>
      </c>
      <c r="E19" s="6">
        <v>50</v>
      </c>
      <c r="F19" s="6">
        <v>0</v>
      </c>
      <c r="G19" s="6">
        <v>0</v>
      </c>
      <c r="H19" s="6">
        <v>0</v>
      </c>
      <c r="I19" s="6">
        <v>111</v>
      </c>
      <c r="J19" s="7">
        <v>51.351351351351354</v>
      </c>
      <c r="K19" s="7">
        <v>45.045045045045043</v>
      </c>
      <c r="L19" s="7">
        <v>0</v>
      </c>
      <c r="M19" s="8">
        <v>96.396396396396398</v>
      </c>
      <c r="N19" s="9">
        <v>0</v>
      </c>
      <c r="O19" s="9">
        <v>0</v>
      </c>
      <c r="P19" s="1">
        <f t="shared" si="1"/>
        <v>96.396396396396398</v>
      </c>
    </row>
    <row r="20" spans="1:16" x14ac:dyDescent="0.25">
      <c r="A20" s="16" t="s">
        <v>11</v>
      </c>
      <c r="B20" s="6">
        <f t="shared" si="3"/>
        <v>103</v>
      </c>
      <c r="C20" s="6">
        <f t="shared" si="0"/>
        <v>123.78070175438596</v>
      </c>
      <c r="D20" s="6">
        <v>95</v>
      </c>
      <c r="E20" s="6">
        <v>6</v>
      </c>
      <c r="F20" s="6">
        <v>0</v>
      </c>
      <c r="G20" s="6">
        <v>0</v>
      </c>
      <c r="H20" s="6">
        <v>0</v>
      </c>
      <c r="I20" s="6">
        <v>101</v>
      </c>
      <c r="J20" s="7">
        <v>94.059405940594061</v>
      </c>
      <c r="K20" s="7">
        <v>5.9405940594059405</v>
      </c>
      <c r="L20" s="7">
        <v>0</v>
      </c>
      <c r="M20" s="8">
        <v>100</v>
      </c>
      <c r="N20" s="9">
        <v>0</v>
      </c>
      <c r="O20" s="9">
        <v>0</v>
      </c>
      <c r="P20" s="1">
        <f t="shared" si="1"/>
        <v>100</v>
      </c>
    </row>
    <row r="21" spans="1:16" s="14" customFormat="1" x14ac:dyDescent="0.25">
      <c r="A21" s="16" t="s">
        <v>11</v>
      </c>
      <c r="B21" s="10">
        <f t="shared" si="3"/>
        <v>106</v>
      </c>
      <c r="C21" s="10">
        <f t="shared" si="0"/>
        <v>127.3859649122807</v>
      </c>
      <c r="D21" s="10">
        <v>45</v>
      </c>
      <c r="E21" s="10">
        <v>4</v>
      </c>
      <c r="F21" s="10">
        <v>0</v>
      </c>
      <c r="G21" s="10">
        <v>0</v>
      </c>
      <c r="H21" s="10">
        <v>0</v>
      </c>
      <c r="I21" s="10">
        <v>49</v>
      </c>
      <c r="J21" s="11">
        <v>91.836734693877546</v>
      </c>
      <c r="K21" s="11">
        <v>8.1632653061224492</v>
      </c>
      <c r="L21" s="11">
        <v>0</v>
      </c>
      <c r="M21" s="12">
        <v>100</v>
      </c>
      <c r="N21" s="13">
        <v>0</v>
      </c>
      <c r="O21" s="13">
        <v>0</v>
      </c>
      <c r="P21" s="1">
        <f t="shared" si="1"/>
        <v>100</v>
      </c>
    </row>
    <row r="22" spans="1:16" s="14" customFormat="1" x14ac:dyDescent="0.25">
      <c r="A22" s="16" t="s">
        <v>11</v>
      </c>
      <c r="B22" s="10">
        <f t="shared" si="3"/>
        <v>109</v>
      </c>
      <c r="C22" s="10">
        <f t="shared" si="0"/>
        <v>130.99122807017545</v>
      </c>
      <c r="D22" s="10">
        <v>114</v>
      </c>
      <c r="E22" s="10">
        <v>29</v>
      </c>
      <c r="F22" s="10">
        <v>0</v>
      </c>
      <c r="G22" s="10">
        <v>0</v>
      </c>
      <c r="H22" s="10">
        <v>0</v>
      </c>
      <c r="I22" s="10">
        <v>162</v>
      </c>
      <c r="J22" s="11">
        <v>70.370370370370367</v>
      </c>
      <c r="K22" s="11">
        <v>17.901234567901234</v>
      </c>
      <c r="L22" s="11">
        <v>0</v>
      </c>
      <c r="M22" s="12">
        <v>88.271604938271594</v>
      </c>
      <c r="N22" s="13">
        <v>0</v>
      </c>
      <c r="O22" s="13">
        <v>0</v>
      </c>
      <c r="P22" s="1">
        <f t="shared" si="1"/>
        <v>88.271604938271594</v>
      </c>
    </row>
    <row r="23" spans="1:16" s="14" customFormat="1" x14ac:dyDescent="0.25">
      <c r="A23" s="17" t="s">
        <v>12</v>
      </c>
      <c r="B23" s="10">
        <v>5</v>
      </c>
      <c r="C23" s="10">
        <f>(B23*150)/49</f>
        <v>15.306122448979592</v>
      </c>
      <c r="D23" s="10">
        <v>48</v>
      </c>
      <c r="E23" s="10">
        <v>57</v>
      </c>
      <c r="F23" s="10">
        <v>11</v>
      </c>
      <c r="G23" s="10">
        <v>1</v>
      </c>
      <c r="H23" s="10">
        <v>0</v>
      </c>
      <c r="I23" s="10">
        <v>117</v>
      </c>
      <c r="J23" s="11">
        <v>41.025641025641029</v>
      </c>
      <c r="K23" s="11">
        <v>48.717948717948715</v>
      </c>
      <c r="L23" s="11">
        <v>9.4017094017094021</v>
      </c>
      <c r="M23" s="12">
        <v>99.145299145299148</v>
      </c>
      <c r="N23" s="13">
        <v>0.85470085470085466</v>
      </c>
      <c r="O23" s="13">
        <v>0</v>
      </c>
      <c r="P23" s="15">
        <f t="shared" si="1"/>
        <v>99.145299145299148</v>
      </c>
    </row>
    <row r="24" spans="1:16" s="14" customFormat="1" x14ac:dyDescent="0.25">
      <c r="A24" s="17" t="s">
        <v>12</v>
      </c>
      <c r="B24" s="10">
        <v>9</v>
      </c>
      <c r="C24" s="10">
        <f>(B24*150)/49</f>
        <v>27.551020408163264</v>
      </c>
      <c r="D24" s="10">
        <v>85</v>
      </c>
      <c r="E24" s="10">
        <v>71</v>
      </c>
      <c r="F24" s="10">
        <v>12</v>
      </c>
      <c r="G24" s="10">
        <v>1</v>
      </c>
      <c r="H24" s="10">
        <v>0</v>
      </c>
      <c r="I24" s="10">
        <v>169</v>
      </c>
      <c r="J24" s="11">
        <v>50.295857988165679</v>
      </c>
      <c r="K24" s="11">
        <v>42.011834319526628</v>
      </c>
      <c r="L24" s="11">
        <v>7.1005917159763312</v>
      </c>
      <c r="M24" s="12">
        <v>99.408284023668642</v>
      </c>
      <c r="N24" s="13">
        <v>0.59171597633136097</v>
      </c>
      <c r="O24" s="13">
        <v>0</v>
      </c>
      <c r="P24" s="15">
        <f t="shared" si="1"/>
        <v>99.408284023668642</v>
      </c>
    </row>
    <row r="25" spans="1:16" s="14" customFormat="1" x14ac:dyDescent="0.25">
      <c r="A25" s="17" t="s">
        <v>12</v>
      </c>
      <c r="B25" s="10">
        <v>14</v>
      </c>
      <c r="C25" s="10">
        <f>(B25*150)/49</f>
        <v>42.857142857142854</v>
      </c>
      <c r="D25" s="10">
        <v>61</v>
      </c>
      <c r="E25" s="10">
        <v>122</v>
      </c>
      <c r="F25" s="10">
        <v>2</v>
      </c>
      <c r="G25" s="10">
        <v>0</v>
      </c>
      <c r="H25" s="10">
        <v>0</v>
      </c>
      <c r="I25" s="10">
        <v>185</v>
      </c>
      <c r="J25" s="11">
        <v>32.972972972972975</v>
      </c>
      <c r="K25" s="11">
        <v>65.945945945945951</v>
      </c>
      <c r="L25" s="11">
        <v>1.0810810810810811</v>
      </c>
      <c r="M25" s="12">
        <v>100.00000000000001</v>
      </c>
      <c r="N25" s="13">
        <v>0</v>
      </c>
      <c r="O25" s="13">
        <v>0</v>
      </c>
      <c r="P25" s="15">
        <f t="shared" si="1"/>
        <v>100.00000000000001</v>
      </c>
    </row>
    <row r="26" spans="1:16" s="14" customFormat="1" x14ac:dyDescent="0.25">
      <c r="A26" s="17" t="s">
        <v>12</v>
      </c>
      <c r="B26" s="10">
        <v>18</v>
      </c>
      <c r="C26" s="10">
        <f>(B26*150)/49</f>
        <v>55.102040816326529</v>
      </c>
      <c r="D26" s="10">
        <v>25</v>
      </c>
      <c r="E26" s="10">
        <v>91</v>
      </c>
      <c r="F26" s="10">
        <v>3</v>
      </c>
      <c r="G26" s="10">
        <v>0</v>
      </c>
      <c r="H26" s="10">
        <v>0</v>
      </c>
      <c r="I26" s="10">
        <v>119</v>
      </c>
      <c r="J26" s="11">
        <v>21.008403361344538</v>
      </c>
      <c r="K26" s="11">
        <v>76.470588235294116</v>
      </c>
      <c r="L26" s="11">
        <v>2.5210084033613445</v>
      </c>
      <c r="M26" s="12">
        <v>100</v>
      </c>
      <c r="N26" s="13">
        <v>0</v>
      </c>
      <c r="O26" s="13">
        <v>0</v>
      </c>
      <c r="P26" s="15">
        <f t="shared" si="1"/>
        <v>100</v>
      </c>
    </row>
    <row r="27" spans="1:16" s="14" customFormat="1" x14ac:dyDescent="0.25">
      <c r="A27" s="17" t="s">
        <v>12</v>
      </c>
      <c r="B27" s="10">
        <v>22</v>
      </c>
      <c r="C27" s="10">
        <f>(B27*150)/49</f>
        <v>67.34693877551021</v>
      </c>
      <c r="D27" s="10">
        <v>40</v>
      </c>
      <c r="E27" s="10">
        <v>61</v>
      </c>
      <c r="F27" s="10">
        <v>1</v>
      </c>
      <c r="G27" s="10">
        <v>0</v>
      </c>
      <c r="H27" s="10">
        <v>0</v>
      </c>
      <c r="I27" s="10">
        <v>103</v>
      </c>
      <c r="J27" s="11">
        <v>38.834951456310677</v>
      </c>
      <c r="K27" s="11">
        <v>59.223300970873787</v>
      </c>
      <c r="L27" s="11">
        <v>0.970873786407767</v>
      </c>
      <c r="M27" s="12">
        <v>99.029126213592235</v>
      </c>
      <c r="N27" s="13">
        <v>0</v>
      </c>
      <c r="O27" s="13">
        <v>0</v>
      </c>
      <c r="P27" s="15">
        <f t="shared" si="1"/>
        <v>99.029126213592235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trasp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Reviewer</cp:lastModifiedBy>
  <dcterms:created xsi:type="dcterms:W3CDTF">2017-03-14T13:13:35Z</dcterms:created>
  <dcterms:modified xsi:type="dcterms:W3CDTF">2021-09-15T08:14:04Z</dcterms:modified>
</cp:coreProperties>
</file>