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700" yWindow="0" windowWidth="19440" windowHeight="15600" tabRatio="500"/>
  </bookViews>
  <sheets>
    <sheet name="Sheet1" sheetId="1" r:id="rId1"/>
  </sheets>
  <definedNames>
    <definedName name="_xlnm.Print_Area" localSheetId="0">Sheet1!$A$1:$G$49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1" i="1" l="1"/>
  <c r="E61" i="1"/>
  <c r="D61" i="1"/>
  <c r="C61" i="1"/>
  <c r="D51" i="1"/>
  <c r="C51" i="1"/>
  <c r="D50" i="1"/>
  <c r="C50" i="1"/>
  <c r="F60" i="1"/>
  <c r="F59" i="1"/>
  <c r="F58" i="1"/>
  <c r="F57" i="1"/>
  <c r="F56" i="1"/>
  <c r="F55" i="1"/>
  <c r="F54" i="1"/>
  <c r="E60" i="1"/>
  <c r="E59" i="1"/>
  <c r="E58" i="1"/>
  <c r="E57" i="1"/>
  <c r="E56" i="1"/>
  <c r="E55" i="1"/>
  <c r="E54" i="1"/>
  <c r="C60" i="1"/>
  <c r="D60" i="1"/>
  <c r="D59" i="1"/>
  <c r="C59" i="1"/>
  <c r="D57" i="1"/>
  <c r="D58" i="1"/>
  <c r="C58" i="1"/>
  <c r="C57" i="1"/>
  <c r="C56" i="1"/>
  <c r="D56" i="1"/>
  <c r="D55" i="1"/>
  <c r="C55" i="1"/>
  <c r="C54" i="1"/>
  <c r="D54" i="1"/>
  <c r="D48" i="1"/>
  <c r="D49" i="1"/>
  <c r="C48" i="1"/>
  <c r="C49" i="1"/>
  <c r="D45" i="1"/>
  <c r="D44" i="1"/>
  <c r="D43" i="1"/>
  <c r="D47" i="1"/>
  <c r="D46" i="1"/>
  <c r="C47" i="1"/>
  <c r="C46" i="1"/>
  <c r="C45" i="1"/>
  <c r="C44" i="1"/>
  <c r="C43" i="1"/>
  <c r="D41" i="1"/>
  <c r="C41" i="1"/>
</calcChain>
</file>

<file path=xl/sharedStrings.xml><?xml version="1.0" encoding="utf-8"?>
<sst xmlns="http://schemas.openxmlformats.org/spreadsheetml/2006/main" count="142" uniqueCount="89">
  <si>
    <t>Task</t>
  </si>
  <si>
    <t>(optimistic)</t>
  </si>
  <si>
    <t>(pessimistic)</t>
  </si>
  <si>
    <t>Who</t>
  </si>
  <si>
    <t>Description</t>
  </si>
  <si>
    <t>Enroll</t>
  </si>
  <si>
    <t>Greetings</t>
  </si>
  <si>
    <t>Explain</t>
  </si>
  <si>
    <t>About</t>
  </si>
  <si>
    <t>Weather</t>
  </si>
  <si>
    <t>Plugins with GUI's</t>
  </si>
  <si>
    <t>TTT</t>
  </si>
  <si>
    <t>Rummy</t>
  </si>
  <si>
    <t>Calendar</t>
  </si>
  <si>
    <t>Disco-Based (Purely</t>
  </si>
  <si>
    <t xml:space="preserve"> Conversational) Plugins</t>
  </si>
  <si>
    <t>Skype</t>
  </si>
  <si>
    <t>Story</t>
  </si>
  <si>
    <t>Legacy Plugins</t>
  </si>
  <si>
    <t xml:space="preserve">Person-Days </t>
  </si>
  <si>
    <t>Exercise</t>
  </si>
  <si>
    <t>Nutrition</t>
  </si>
  <si>
    <t>Build/Release</t>
  </si>
  <si>
    <t>Reeti</t>
  </si>
  <si>
    <t>Face Tracking</t>
  </si>
  <si>
    <t>Facial Expressions</t>
  </si>
  <si>
    <t>Windows Harden</t>
  </si>
  <si>
    <t>General</t>
  </si>
  <si>
    <t>Session Manager</t>
  </si>
  <si>
    <t>Engagement Manager</t>
  </si>
  <si>
    <t>Quality Assurance</t>
  </si>
  <si>
    <t>TOTAL DAYS</t>
  </si>
  <si>
    <t>Status</t>
  </si>
  <si>
    <t>Beta</t>
  </si>
  <si>
    <t>Alpha</t>
  </si>
  <si>
    <t>Checking all utterances w TTS, etc.</t>
  </si>
  <si>
    <t>alpha = protype works w. known deficiencies</t>
  </si>
  <si>
    <t>beta = all functionality present, but may have bugs</t>
  </si>
  <si>
    <t>WPI:Behrooz</t>
  </si>
  <si>
    <t>Needs testing</t>
  </si>
  <si>
    <t>Needs better language content</t>
  </si>
  <si>
    <t>Needs work and language content</t>
  </si>
  <si>
    <t>Not complete coverage yet</t>
  </si>
  <si>
    <t>Backend needs to be made more robust</t>
  </si>
  <si>
    <t>Needs testing and polishing</t>
  </si>
  <si>
    <t>Very small, needs evening</t>
  </si>
  <si>
    <t>WPI:Sidner</t>
  </si>
  <si>
    <t>NEU:Ring</t>
  </si>
  <si>
    <t>WPI:Rich</t>
  </si>
  <si>
    <t>Needs motion detector</t>
  </si>
  <si>
    <t>Direct build from Git; DropBox</t>
  </si>
  <si>
    <t>WPI:Shayganfar</t>
  </si>
  <si>
    <t>Fairly small job</t>
  </si>
  <si>
    <t>Hide WIndows; nightly reboot</t>
  </si>
  <si>
    <t>Note: Days are to final fieldable status</t>
  </si>
  <si>
    <t>WPI: Rich</t>
  </si>
  <si>
    <t>.Net side</t>
  </si>
  <si>
    <t>Unity Client</t>
  </si>
  <si>
    <t>Has bugs and needs artistic improvements</t>
  </si>
  <si>
    <t>(22 person-days = 1 person-month, assuming doing nothing else!)</t>
  </si>
  <si>
    <t>Anecdotes</t>
  </si>
  <si>
    <t>Logging</t>
  </si>
  <si>
    <t>For QA and research results</t>
  </si>
  <si>
    <t xml:space="preserve"> Interruptions, clock events</t>
  </si>
  <si>
    <t>Works well horizontally, adding vertical</t>
  </si>
  <si>
    <t>Dev</t>
  </si>
  <si>
    <t>NEU:Zessie</t>
  </si>
  <si>
    <t>Health Tips</t>
  </si>
  <si>
    <t>Neu:Zessie</t>
  </si>
  <si>
    <t>Scripts</t>
  </si>
  <si>
    <t>Scriptbuilder</t>
  </si>
  <si>
    <t>framework, Initial integration, has some bugs</t>
  </si>
  <si>
    <t>NEU:Writer</t>
  </si>
  <si>
    <t>Evaluate scripts</t>
  </si>
  <si>
    <t>Design</t>
  </si>
  <si>
    <t>Recording/playback, vimeo, initiation (10 for basic stand-alone recording). AFTER SKYPE WORKS</t>
  </si>
  <si>
    <t>NEU:Yin</t>
  </si>
  <si>
    <t>Currently stand-alone only. AFTER CAMERA CONTROL AND INTERRUPT HANDLING WORKS.</t>
  </si>
  <si>
    <t>done</t>
  </si>
  <si>
    <t>WPI: Sidner</t>
  </si>
  <si>
    <t>WPI: Behrooz</t>
  </si>
  <si>
    <t>WPI: Shayganfar</t>
  </si>
  <si>
    <t>NEU: Ring</t>
  </si>
  <si>
    <t>NEU: Zessie</t>
  </si>
  <si>
    <t>NEU: Writer</t>
  </si>
  <si>
    <t>Total hours</t>
  </si>
  <si>
    <t>Total weeks*2 days/wk</t>
  </si>
  <si>
    <t>NEU: Yin</t>
  </si>
  <si>
    <t>Always-On TODO List - Version of Oct 16,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</si>
</sst>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i/>
      <sz val="12"/>
      <color theme="1"/>
      <name val="Calibri"/>
      <scheme val="minor"/>
    </font>
    <font>
      <sz val="8"/>
      <name val="Calibri"/>
      <family val="2"/>
      <scheme val="minor"/>
    </font>
    <font>
      <sz val="10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abSelected="1" topLeftCell="A18" zoomScale="120" zoomScaleNormal="120" zoomScalePageLayoutView="120" workbookViewId="0">
      <selection activeCell="F39" sqref="F39"/>
    </sheetView>
  </sheetViews>
  <sheetFormatPr baseColWidth="10" defaultColWidth="10.83203125" defaultRowHeight="18" customHeight="1" x14ac:dyDescent="0"/>
  <cols>
    <col min="1" max="1" width="5" style="1" customWidth="1"/>
    <col min="2" max="2" width="19.1640625" style="1" customWidth="1"/>
    <col min="3" max="3" width="8" style="7" customWidth="1"/>
    <col min="4" max="4" width="8.6640625" style="7" customWidth="1"/>
    <col min="5" max="5" width="14.33203125" style="1" customWidth="1"/>
    <col min="6" max="6" width="6.1640625" style="1" customWidth="1"/>
    <col min="7" max="7" width="39" style="1" customWidth="1"/>
    <col min="8" max="16384" width="10.83203125" style="1"/>
  </cols>
  <sheetData>
    <row r="1" spans="1:7" ht="18" customHeight="1">
      <c r="B1" s="2" t="s">
        <v>88</v>
      </c>
    </row>
    <row r="2" spans="1:7" ht="18" customHeight="1">
      <c r="B2" s="2"/>
      <c r="F2" s="1" t="s">
        <v>36</v>
      </c>
    </row>
    <row r="3" spans="1:7" ht="18" customHeight="1">
      <c r="B3" s="1" t="s">
        <v>54</v>
      </c>
      <c r="F3" s="1" t="s">
        <v>37</v>
      </c>
    </row>
    <row r="5" spans="1:7" s="3" customFormat="1" ht="18" customHeight="1">
      <c r="B5" s="3" t="s">
        <v>0</v>
      </c>
      <c r="C5" s="9" t="s">
        <v>19</v>
      </c>
      <c r="D5" s="9"/>
      <c r="E5" s="4" t="s">
        <v>3</v>
      </c>
      <c r="F5" s="4" t="s">
        <v>32</v>
      </c>
      <c r="G5" s="4" t="s">
        <v>4</v>
      </c>
    </row>
    <row r="6" spans="1:7" s="5" customFormat="1" ht="18" customHeight="1">
      <c r="C6" s="8" t="s">
        <v>1</v>
      </c>
      <c r="D6" s="8" t="s">
        <v>2</v>
      </c>
    </row>
    <row r="7" spans="1:7" ht="18" customHeight="1">
      <c r="A7" s="3" t="s">
        <v>14</v>
      </c>
    </row>
    <row r="8" spans="1:7" ht="18" customHeight="1">
      <c r="A8" s="3" t="s">
        <v>15</v>
      </c>
    </row>
    <row r="9" spans="1:7" ht="18" customHeight="1">
      <c r="B9" s="1" t="s">
        <v>6</v>
      </c>
      <c r="C9" s="7">
        <v>1</v>
      </c>
      <c r="D9" s="7">
        <v>2</v>
      </c>
      <c r="E9" s="1" t="s">
        <v>46</v>
      </c>
      <c r="F9" s="1" t="s">
        <v>33</v>
      </c>
      <c r="G9" s="1" t="s">
        <v>45</v>
      </c>
    </row>
    <row r="10" spans="1:7" ht="18" customHeight="1">
      <c r="B10" s="1" t="s">
        <v>8</v>
      </c>
      <c r="C10" s="7">
        <v>2</v>
      </c>
      <c r="D10" s="7">
        <v>4</v>
      </c>
      <c r="E10" s="1" t="s">
        <v>46</v>
      </c>
      <c r="F10" s="1" t="s">
        <v>33</v>
      </c>
      <c r="G10" s="1" t="s">
        <v>44</v>
      </c>
    </row>
    <row r="11" spans="1:7" ht="18" customHeight="1">
      <c r="B11" s="1" t="s">
        <v>7</v>
      </c>
      <c r="C11" s="7">
        <v>3</v>
      </c>
      <c r="D11" s="7">
        <v>5</v>
      </c>
      <c r="E11" s="1" t="s">
        <v>46</v>
      </c>
      <c r="F11" s="1" t="s">
        <v>34</v>
      </c>
      <c r="G11" s="1" t="s">
        <v>42</v>
      </c>
    </row>
    <row r="12" spans="1:7" ht="18" customHeight="1">
      <c r="B12" s="1" t="s">
        <v>9</v>
      </c>
      <c r="C12" s="7">
        <v>8</v>
      </c>
      <c r="D12" s="7">
        <v>14</v>
      </c>
      <c r="E12" s="1" t="s">
        <v>38</v>
      </c>
      <c r="F12" s="1" t="s">
        <v>34</v>
      </c>
      <c r="G12" s="1" t="s">
        <v>43</v>
      </c>
    </row>
    <row r="13" spans="1:7" ht="18" customHeight="1">
      <c r="A13" s="3" t="s">
        <v>10</v>
      </c>
    </row>
    <row r="14" spans="1:7" ht="18" customHeight="1">
      <c r="B14" s="1" t="s">
        <v>5</v>
      </c>
      <c r="C14" s="7">
        <v>3</v>
      </c>
      <c r="D14" s="7">
        <v>5</v>
      </c>
      <c r="E14" s="1" t="s">
        <v>38</v>
      </c>
      <c r="F14" s="1" t="s">
        <v>33</v>
      </c>
      <c r="G14" s="1" t="s">
        <v>39</v>
      </c>
    </row>
    <row r="15" spans="1:7" ht="18" customHeight="1">
      <c r="B15" s="1" t="s">
        <v>11</v>
      </c>
      <c r="C15" s="7">
        <v>1</v>
      </c>
      <c r="D15" s="7">
        <v>1</v>
      </c>
      <c r="E15" s="1" t="s">
        <v>38</v>
      </c>
      <c r="F15" s="1" t="s">
        <v>33</v>
      </c>
      <c r="G15" s="1" t="s">
        <v>40</v>
      </c>
    </row>
    <row r="16" spans="1:7" ht="18" customHeight="1">
      <c r="B16" s="1" t="s">
        <v>13</v>
      </c>
      <c r="C16" s="7">
        <v>2</v>
      </c>
      <c r="D16" s="7">
        <v>4</v>
      </c>
      <c r="E16" s="1" t="s">
        <v>38</v>
      </c>
      <c r="F16" s="1" t="s">
        <v>33</v>
      </c>
      <c r="G16" s="1" t="s">
        <v>39</v>
      </c>
    </row>
    <row r="17" spans="1:7" ht="18" customHeight="1">
      <c r="B17" s="1" t="s">
        <v>12</v>
      </c>
      <c r="C17" s="7">
        <v>5</v>
      </c>
      <c r="D17" s="7">
        <v>10</v>
      </c>
      <c r="E17" s="1" t="s">
        <v>38</v>
      </c>
      <c r="F17" s="1" t="s">
        <v>34</v>
      </c>
      <c r="G17" s="1" t="s">
        <v>41</v>
      </c>
    </row>
    <row r="18" spans="1:7" ht="18" customHeight="1">
      <c r="B18" s="1" t="s">
        <v>16</v>
      </c>
      <c r="C18" s="7">
        <v>10</v>
      </c>
      <c r="D18" s="7">
        <v>20</v>
      </c>
      <c r="E18" s="1" t="s">
        <v>47</v>
      </c>
      <c r="F18" s="1" t="s">
        <v>34</v>
      </c>
      <c r="G18" s="1" t="s">
        <v>77</v>
      </c>
    </row>
    <row r="19" spans="1:7" ht="18" customHeight="1">
      <c r="B19" s="1" t="s">
        <v>17</v>
      </c>
      <c r="C19" s="7">
        <v>10</v>
      </c>
      <c r="D19" s="7">
        <v>20</v>
      </c>
      <c r="E19" s="1" t="s">
        <v>47</v>
      </c>
      <c r="F19" s="1" t="s">
        <v>65</v>
      </c>
      <c r="G19" s="1" t="s">
        <v>75</v>
      </c>
    </row>
    <row r="20" spans="1:7" ht="18" customHeight="1">
      <c r="A20" s="3" t="s">
        <v>18</v>
      </c>
    </row>
    <row r="21" spans="1:7" ht="18" customHeight="1">
      <c r="A21" s="3"/>
      <c r="B21" s="1" t="s">
        <v>70</v>
      </c>
      <c r="C21" s="7">
        <v>2</v>
      </c>
      <c r="D21" s="7">
        <v>5</v>
      </c>
      <c r="E21" s="1" t="s">
        <v>47</v>
      </c>
      <c r="F21" s="1" t="s">
        <v>34</v>
      </c>
      <c r="G21" s="1" t="s">
        <v>71</v>
      </c>
    </row>
    <row r="22" spans="1:7" ht="18" customHeight="1">
      <c r="B22" s="1" t="s">
        <v>60</v>
      </c>
      <c r="C22" s="7">
        <v>1</v>
      </c>
      <c r="D22" s="7">
        <v>3</v>
      </c>
      <c r="E22" s="1" t="s">
        <v>66</v>
      </c>
      <c r="F22" s="1" t="s">
        <v>34</v>
      </c>
      <c r="G22" s="1" t="s">
        <v>69</v>
      </c>
    </row>
    <row r="23" spans="1:7" ht="18" customHeight="1">
      <c r="B23" s="1" t="s">
        <v>20</v>
      </c>
      <c r="C23" s="7">
        <v>3</v>
      </c>
      <c r="D23" s="7">
        <v>5</v>
      </c>
      <c r="E23" s="1" t="s">
        <v>66</v>
      </c>
      <c r="F23" s="1" t="s">
        <v>34</v>
      </c>
      <c r="G23" s="1" t="s">
        <v>69</v>
      </c>
    </row>
    <row r="24" spans="1:7" ht="18" customHeight="1">
      <c r="B24" s="1" t="s">
        <v>21</v>
      </c>
      <c r="C24" s="7">
        <v>3</v>
      </c>
      <c r="D24" s="7">
        <v>10</v>
      </c>
      <c r="E24" s="1" t="s">
        <v>66</v>
      </c>
      <c r="F24" s="1" t="s">
        <v>34</v>
      </c>
      <c r="G24" s="1" t="s">
        <v>69</v>
      </c>
    </row>
    <row r="25" spans="1:7" ht="18" customHeight="1">
      <c r="B25" s="1" t="s">
        <v>67</v>
      </c>
      <c r="C25" s="7">
        <v>2</v>
      </c>
      <c r="D25" s="7">
        <v>4</v>
      </c>
      <c r="E25" s="1" t="s">
        <v>68</v>
      </c>
      <c r="F25" s="1" t="s">
        <v>65</v>
      </c>
      <c r="G25" s="1" t="s">
        <v>69</v>
      </c>
    </row>
    <row r="26" spans="1:7" ht="18" customHeight="1">
      <c r="A26" s="3" t="s">
        <v>27</v>
      </c>
    </row>
    <row r="27" spans="1:7" ht="18" customHeight="1">
      <c r="A27" s="3"/>
      <c r="B27" s="1" t="s">
        <v>57</v>
      </c>
      <c r="C27" s="7">
        <v>5</v>
      </c>
      <c r="D27" s="7">
        <v>10</v>
      </c>
      <c r="E27" s="1" t="s">
        <v>47</v>
      </c>
      <c r="F27" s="1" t="s">
        <v>33</v>
      </c>
      <c r="G27" s="1" t="s">
        <v>58</v>
      </c>
    </row>
    <row r="28" spans="1:7" ht="18" customHeight="1">
      <c r="A28" s="3"/>
      <c r="B28" s="1" t="s">
        <v>28</v>
      </c>
      <c r="C28" s="7">
        <v>5</v>
      </c>
      <c r="D28" s="7">
        <v>12</v>
      </c>
      <c r="E28" s="1" t="s">
        <v>48</v>
      </c>
      <c r="F28" s="1" t="s">
        <v>34</v>
      </c>
      <c r="G28" s="1" t="s">
        <v>63</v>
      </c>
    </row>
    <row r="29" spans="1:7" ht="18" customHeight="1">
      <c r="A29" s="3"/>
      <c r="B29" s="1" t="s">
        <v>29</v>
      </c>
      <c r="C29" s="7">
        <v>5</v>
      </c>
      <c r="D29" s="7">
        <v>10</v>
      </c>
      <c r="E29" s="1" t="s">
        <v>51</v>
      </c>
      <c r="F29" s="1" t="s">
        <v>65</v>
      </c>
      <c r="G29" s="1" t="s">
        <v>49</v>
      </c>
    </row>
    <row r="30" spans="1:7" ht="18" customHeight="1">
      <c r="A30" s="3"/>
      <c r="C30" s="7">
        <v>3</v>
      </c>
      <c r="D30" s="7">
        <v>6</v>
      </c>
      <c r="E30" s="1" t="s">
        <v>48</v>
      </c>
      <c r="F30" s="1" t="s">
        <v>65</v>
      </c>
    </row>
    <row r="31" spans="1:7" ht="18" customHeight="1">
      <c r="B31" s="1" t="s">
        <v>61</v>
      </c>
      <c r="C31" s="7">
        <v>2</v>
      </c>
      <c r="D31" s="7">
        <v>4</v>
      </c>
      <c r="E31" s="1" t="s">
        <v>48</v>
      </c>
      <c r="F31" s="1" t="s">
        <v>74</v>
      </c>
      <c r="G31" s="1" t="s">
        <v>62</v>
      </c>
    </row>
    <row r="32" spans="1:7" ht="18" customHeight="1">
      <c r="C32" s="7">
        <v>2</v>
      </c>
      <c r="D32" s="7">
        <v>4</v>
      </c>
      <c r="E32" s="1" t="s">
        <v>47</v>
      </c>
      <c r="F32" s="1" t="s">
        <v>74</v>
      </c>
      <c r="G32" s="1" t="s">
        <v>56</v>
      </c>
    </row>
    <row r="33" spans="1:8" ht="18" customHeight="1">
      <c r="B33" s="1" t="s">
        <v>30</v>
      </c>
      <c r="C33" s="7">
        <v>15</v>
      </c>
      <c r="D33" s="7">
        <v>20</v>
      </c>
      <c r="E33" s="1" t="s">
        <v>72</v>
      </c>
      <c r="F33" s="1" t="s">
        <v>74</v>
      </c>
      <c r="G33" s="1" t="s">
        <v>73</v>
      </c>
    </row>
    <row r="34" spans="1:8" ht="18" customHeight="1">
      <c r="C34" s="7">
        <v>15</v>
      </c>
      <c r="D34" s="7">
        <v>20</v>
      </c>
      <c r="E34" s="1" t="s">
        <v>46</v>
      </c>
      <c r="F34" s="1" t="s">
        <v>74</v>
      </c>
      <c r="G34" s="1" t="s">
        <v>35</v>
      </c>
    </row>
    <row r="35" spans="1:8" ht="18" customHeight="1">
      <c r="B35" s="1" t="s">
        <v>22</v>
      </c>
      <c r="C35" s="7">
        <v>5</v>
      </c>
      <c r="D35" s="7">
        <v>8</v>
      </c>
      <c r="E35" s="1" t="s">
        <v>48</v>
      </c>
      <c r="F35" s="1" t="s">
        <v>74</v>
      </c>
      <c r="G35" s="1" t="s">
        <v>50</v>
      </c>
    </row>
    <row r="36" spans="1:8" ht="18" customHeight="1">
      <c r="B36" s="1" t="s">
        <v>26</v>
      </c>
      <c r="C36" s="7">
        <v>1</v>
      </c>
      <c r="D36" s="7">
        <v>5</v>
      </c>
      <c r="E36" s="1" t="s">
        <v>76</v>
      </c>
      <c r="F36" s="1" t="s">
        <v>74</v>
      </c>
      <c r="G36" s="1" t="s">
        <v>53</v>
      </c>
    </row>
    <row r="37" spans="1:8" ht="18" customHeight="1">
      <c r="A37" s="3" t="s">
        <v>23</v>
      </c>
    </row>
    <row r="38" spans="1:8" ht="18" customHeight="1">
      <c r="B38" s="1" t="s">
        <v>24</v>
      </c>
      <c r="C38" s="7">
        <v>0</v>
      </c>
      <c r="D38" s="7">
        <v>0</v>
      </c>
      <c r="E38" s="1" t="s">
        <v>51</v>
      </c>
      <c r="F38" s="1" t="s">
        <v>33</v>
      </c>
      <c r="G38" s="1" t="s">
        <v>64</v>
      </c>
      <c r="H38" s="1" t="s">
        <v>78</v>
      </c>
    </row>
    <row r="39" spans="1:8" ht="18" customHeight="1">
      <c r="B39" s="1" t="s">
        <v>25</v>
      </c>
      <c r="C39" s="7">
        <v>3</v>
      </c>
      <c r="D39" s="7">
        <v>6</v>
      </c>
      <c r="E39" s="1" t="s">
        <v>51</v>
      </c>
      <c r="F39" s="1" t="s">
        <v>65</v>
      </c>
      <c r="G39" s="1" t="s">
        <v>52</v>
      </c>
    </row>
    <row r="41" spans="1:8" ht="18" customHeight="1">
      <c r="A41" s="6" t="s">
        <v>31</v>
      </c>
      <c r="C41" s="7">
        <f>SUM(C9:C39)</f>
        <v>117</v>
      </c>
      <c r="D41" s="7">
        <f>SUM(D9:D39)</f>
        <v>217</v>
      </c>
    </row>
    <row r="42" spans="1:8" ht="18" customHeight="1">
      <c r="E42" s="1" t="s">
        <v>59</v>
      </c>
    </row>
    <row r="43" spans="1:8" ht="18" customHeight="1">
      <c r="B43" s="1" t="s">
        <v>55</v>
      </c>
      <c r="C43" s="7">
        <f>SUMIF(E9:E39,"=WPI:Rich",C9:C39)</f>
        <v>15</v>
      </c>
      <c r="D43" s="7">
        <f>SUMIF(E9:E39,"=WPI:Rich",D9:D39)</f>
        <v>30</v>
      </c>
    </row>
    <row r="44" spans="1:8" ht="18" customHeight="1">
      <c r="B44" s="1" t="s">
        <v>46</v>
      </c>
      <c r="C44" s="7">
        <f>SUMIF(E9:E39,"=WPI:Sidner",C9:C40)</f>
        <v>21</v>
      </c>
      <c r="D44" s="7">
        <f>SUMIF(E9:E39,"=WPI:Sidner",D9:D39)</f>
        <v>31</v>
      </c>
    </row>
    <row r="45" spans="1:8" ht="18" customHeight="1">
      <c r="B45" s="1" t="s">
        <v>38</v>
      </c>
      <c r="C45" s="7">
        <f>SUMIF(E9:E39,"=WPI:Behrooz",C9:C39)</f>
        <v>19</v>
      </c>
      <c r="D45" s="7">
        <f>SUMIF(E9:E39,"=WPI:Behrooz",D9:D39)</f>
        <v>34</v>
      </c>
    </row>
    <row r="46" spans="1:8" ht="18" customHeight="1">
      <c r="B46" s="1" t="s">
        <v>51</v>
      </c>
      <c r="C46" s="7">
        <f>SUMIF(E9:E39,"=WPI:Shayganfar",C9:C39)</f>
        <v>8</v>
      </c>
      <c r="D46" s="7">
        <f>SUMIF(E9:E39,"=WPI:Shayganfar",D9:D39)</f>
        <v>16</v>
      </c>
    </row>
    <row r="47" spans="1:8" ht="18" customHeight="1">
      <c r="B47" s="1" t="s">
        <v>47</v>
      </c>
      <c r="C47" s="7">
        <f>SUMIF(E9:E39,"=NEU:Ring",C9:C39)</f>
        <v>29</v>
      </c>
      <c r="D47" s="7">
        <f>SUMIF(E9:E39,"=NEU:Ring",D9:D39)</f>
        <v>59</v>
      </c>
    </row>
    <row r="48" spans="1:8" ht="18" customHeight="1">
      <c r="B48" s="1" t="s">
        <v>66</v>
      </c>
      <c r="C48" s="7">
        <f>SUMIF(E10:E40,"=NEU:Zessie",C10:C40)</f>
        <v>9</v>
      </c>
      <c r="D48" s="7">
        <f>SUMIF(E10:E40,"=NEU:Zessie",D10:D40)</f>
        <v>22</v>
      </c>
    </row>
    <row r="49" spans="1:6" ht="18" customHeight="1">
      <c r="B49" s="1" t="s">
        <v>72</v>
      </c>
      <c r="C49" s="7">
        <f>SUMIF(E9:E39,"=NEU:Writer",C9:C39)</f>
        <v>15</v>
      </c>
      <c r="D49" s="7">
        <f>SUMIF(E9:E39,"=NEU:Writer",D9:D39)</f>
        <v>20</v>
      </c>
    </row>
    <row r="50" spans="1:6" ht="18" customHeight="1">
      <c r="B50" s="1" t="s">
        <v>76</v>
      </c>
      <c r="C50" s="7">
        <f>SUM(C36)</f>
        <v>1</v>
      </c>
      <c r="D50" s="7">
        <f>SUM(D36)</f>
        <v>5</v>
      </c>
    </row>
    <row r="51" spans="1:6" ht="18" customHeight="1">
      <c r="C51" s="7">
        <f>SUM(C43:C50)</f>
        <v>117</v>
      </c>
      <c r="D51" s="7">
        <f>SUM(D43:D50)</f>
        <v>217</v>
      </c>
    </row>
    <row r="53" spans="1:6" ht="18" customHeight="1">
      <c r="A53" s="6" t="s">
        <v>85</v>
      </c>
      <c r="E53" s="6" t="s">
        <v>86</v>
      </c>
    </row>
    <row r="54" spans="1:6" ht="18" customHeight="1">
      <c r="B54" s="1" t="s">
        <v>55</v>
      </c>
      <c r="C54" s="7">
        <f>C43*8</f>
        <v>120</v>
      </c>
      <c r="D54" s="7">
        <f>D43*8</f>
        <v>240</v>
      </c>
      <c r="E54" s="1">
        <f>C43/2</f>
        <v>7.5</v>
      </c>
      <c r="F54" s="1">
        <f>D43/2</f>
        <v>15</v>
      </c>
    </row>
    <row r="55" spans="1:6" ht="18" customHeight="1">
      <c r="B55" s="1" t="s">
        <v>79</v>
      </c>
      <c r="C55" s="7">
        <f>C44*8</f>
        <v>168</v>
      </c>
      <c r="D55" s="7">
        <f>D44*8</f>
        <v>248</v>
      </c>
      <c r="E55" s="1">
        <f>C44/2</f>
        <v>10.5</v>
      </c>
      <c r="F55" s="1">
        <f>D44/2</f>
        <v>15.5</v>
      </c>
    </row>
    <row r="56" spans="1:6" ht="18" customHeight="1">
      <c r="B56" s="1" t="s">
        <v>80</v>
      </c>
      <c r="C56" s="7">
        <f>C45*8</f>
        <v>152</v>
      </c>
      <c r="D56" s="7">
        <f>D45*8</f>
        <v>272</v>
      </c>
      <c r="E56" s="1">
        <f>C45/2</f>
        <v>9.5</v>
      </c>
      <c r="F56" s="1">
        <f>D45/2</f>
        <v>17</v>
      </c>
    </row>
    <row r="57" spans="1:6" ht="18" customHeight="1">
      <c r="B57" s="1" t="s">
        <v>81</v>
      </c>
      <c r="C57" s="7">
        <f>C46*8</f>
        <v>64</v>
      </c>
      <c r="D57" s="7">
        <f>D46*8</f>
        <v>128</v>
      </c>
      <c r="E57" s="1">
        <f>C46/2</f>
        <v>4</v>
      </c>
      <c r="F57" s="1">
        <f>D46/2</f>
        <v>8</v>
      </c>
    </row>
    <row r="58" spans="1:6" ht="18" customHeight="1">
      <c r="B58" s="1" t="s">
        <v>82</v>
      </c>
      <c r="C58" s="7">
        <f>C47*8</f>
        <v>232</v>
      </c>
      <c r="D58" s="7">
        <f>D47*8</f>
        <v>472</v>
      </c>
      <c r="E58" s="1">
        <f>C47/2</f>
        <v>14.5</v>
      </c>
      <c r="F58" s="1">
        <f>D47/2</f>
        <v>29.5</v>
      </c>
    </row>
    <row r="59" spans="1:6" ht="18" customHeight="1">
      <c r="B59" s="1" t="s">
        <v>83</v>
      </c>
      <c r="C59" s="7">
        <f>C48*8</f>
        <v>72</v>
      </c>
      <c r="D59" s="7">
        <f>D48*8</f>
        <v>176</v>
      </c>
      <c r="E59" s="1">
        <f>C48/2</f>
        <v>4.5</v>
      </c>
      <c r="F59" s="1">
        <f>D48/2</f>
        <v>11</v>
      </c>
    </row>
    <row r="60" spans="1:6" ht="18" customHeight="1">
      <c r="B60" s="1" t="s">
        <v>84</v>
      </c>
      <c r="C60" s="7">
        <f>C49*8</f>
        <v>120</v>
      </c>
      <c r="D60" s="7">
        <f>D49*8</f>
        <v>160</v>
      </c>
      <c r="E60" s="1">
        <f>C49/2</f>
        <v>7.5</v>
      </c>
      <c r="F60" s="1">
        <f>D49/2</f>
        <v>10</v>
      </c>
    </row>
    <row r="61" spans="1:6" ht="18" customHeight="1">
      <c r="B61" s="1" t="s">
        <v>87</v>
      </c>
      <c r="C61" s="7">
        <f>C50*8</f>
        <v>8</v>
      </c>
      <c r="D61" s="7">
        <f>D50*8</f>
        <v>40</v>
      </c>
      <c r="E61" s="1">
        <f>C50/2</f>
        <v>0.5</v>
      </c>
      <c r="F61" s="1">
        <f>D50/2</f>
        <v>2.5</v>
      </c>
    </row>
  </sheetData>
  <mergeCells count="1">
    <mergeCell ref="C5:D5"/>
  </mergeCells>
  <phoneticPr fontId="4" type="noConversion"/>
  <printOptions gridLines="1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Worcester Polytechnic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Rich</dc:creator>
  <cp:lastModifiedBy>Candace Sidner</cp:lastModifiedBy>
  <cp:lastPrinted>2013-10-09T19:33:04Z</cp:lastPrinted>
  <dcterms:created xsi:type="dcterms:W3CDTF">2013-09-30T12:16:11Z</dcterms:created>
  <dcterms:modified xsi:type="dcterms:W3CDTF">2013-10-16T09:07:29Z</dcterms:modified>
</cp:coreProperties>
</file>