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ur\Downloads\Chocolate Sales Data\"/>
    </mc:Choice>
  </mc:AlternateContent>
  <xr:revisionPtr revIDLastSave="0" documentId="13_ncr:1_{1EA697F8-96FD-418C-A3C7-03875FD7E2AD}" xr6:coauthVersionLast="47" xr6:coauthVersionMax="47" xr10:uidLastSave="{00000000-0000-0000-0000-000000000000}"/>
  <bookViews>
    <workbookView xWindow="-108" yWindow="-108" windowWidth="23256" windowHeight="12456" activeTab="5" xr2:uid="{140E8C07-8DEA-4C6C-A09B-D5320B2852EE}"/>
  </bookViews>
  <sheets>
    <sheet name="Data" sheetId="1" r:id="rId1"/>
    <sheet name="Product" sheetId="4" r:id="rId2"/>
    <sheet name="Country" sheetId="2" r:id="rId3"/>
    <sheet name="SalesPerson" sheetId="5" r:id="rId4"/>
    <sheet name="Quaterly" sheetId="6" r:id="rId5"/>
    <sheet name="Dashboard" sheetId="3" r:id="rId6"/>
  </sheets>
  <definedNames>
    <definedName name="_xlchart.v5.0" hidden="1">Country!$F$15</definedName>
    <definedName name="_xlchart.v5.1" hidden="1">Country!$F$16:$F$21</definedName>
    <definedName name="_xlchart.v5.2" hidden="1">Country!$H$15</definedName>
    <definedName name="_xlchart.v5.3" hidden="1">Country!$H$16:$H$21</definedName>
    <definedName name="Country">Dashboard!$M$4</definedName>
    <definedName name="Product">Dashboard!$E$4</definedName>
    <definedName name="TopPerformer">SalesPerson!$I$3</definedName>
    <definedName name="TopRevenue">Quaterly!$J$4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5" i="6"/>
  <c r="E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A2" i="6" a="1"/>
  <c r="A2" i="6" s="1"/>
  <c r="C3" i="5" a="1"/>
  <c r="C3" i="5" s="1"/>
  <c r="D3" i="5" s="1"/>
  <c r="A2" i="5" a="1"/>
  <c r="A2" i="5" s="1"/>
  <c r="C3" i="4" a="1"/>
  <c r="C3" i="4" s="1"/>
  <c r="D3" i="4" s="1"/>
  <c r="A2" i="4" a="1"/>
  <c r="A2" i="4" s="1"/>
  <c r="C12" i="2"/>
  <c r="C3" i="2" a="1"/>
  <c r="C3" i="2" s="1"/>
  <c r="D3" i="2" s="1"/>
  <c r="A2" i="2" a="1"/>
  <c r="A2" i="2" s="1"/>
  <c r="C2" i="2" s="1"/>
  <c r="C15" i="2" s="1" a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D3" i="6" l="1" a="1"/>
  <c r="D3" i="6" s="1"/>
  <c r="D20" i="5"/>
  <c r="D21" i="5"/>
  <c r="D9" i="5"/>
  <c r="D8" i="5"/>
  <c r="C15" i="2"/>
  <c r="F15" i="2" s="1" a="1"/>
  <c r="F15" i="2" s="1"/>
  <c r="D17" i="2"/>
  <c r="D18" i="2"/>
  <c r="D19" i="2"/>
  <c r="D21" i="2"/>
  <c r="D16" i="2"/>
  <c r="D20" i="2"/>
  <c r="D18" i="5"/>
  <c r="D6" i="5"/>
  <c r="D17" i="4"/>
  <c r="D5" i="4"/>
  <c r="D17" i="5"/>
  <c r="D5" i="5"/>
  <c r="D16" i="4"/>
  <c r="D4" i="4"/>
  <c r="D14" i="4"/>
  <c r="D20" i="4"/>
  <c r="D8" i="4"/>
  <c r="F3" i="2" a="1"/>
  <c r="F3" i="2" s="1"/>
  <c r="D19" i="4"/>
  <c r="D7" i="4"/>
  <c r="D16" i="5"/>
  <c r="D4" i="5"/>
  <c r="D15" i="4"/>
  <c r="D27" i="5"/>
  <c r="D15" i="5"/>
  <c r="D26" i="5"/>
  <c r="D14" i="5"/>
  <c r="D13" i="4"/>
  <c r="D25" i="5"/>
  <c r="D13" i="5"/>
  <c r="D24" i="4"/>
  <c r="D12" i="4"/>
  <c r="D24" i="5"/>
  <c r="D12" i="5"/>
  <c r="D23" i="4"/>
  <c r="D11" i="4"/>
  <c r="D19" i="5"/>
  <c r="D7" i="5"/>
  <c r="D18" i="4"/>
  <c r="D6" i="4"/>
  <c r="D23" i="5"/>
  <c r="D11" i="5"/>
  <c r="D22" i="4"/>
  <c r="D10" i="4"/>
  <c r="D22" i="5"/>
  <c r="D10" i="5"/>
  <c r="D21" i="4"/>
  <c r="D9" i="4"/>
  <c r="D8" i="2"/>
  <c r="D7" i="2"/>
  <c r="D6" i="2"/>
  <c r="D4" i="2"/>
  <c r="D5" i="2"/>
  <c r="I3" i="4" l="1" a="1"/>
  <c r="I3" i="4" s="1"/>
  <c r="K3" i="4" s="1"/>
  <c r="F16" i="2" a="1"/>
  <c r="I17" i="2" s="1"/>
  <c r="F3" i="5" a="1"/>
  <c r="F3" i="5" s="1"/>
  <c r="I3" i="5" s="1" a="1"/>
  <c r="I3" i="5" s="1"/>
  <c r="F3" i="4" a="1"/>
  <c r="F3" i="4" s="1"/>
  <c r="D25" i="4"/>
  <c r="D9" i="2"/>
  <c r="I18" i="2" l="1"/>
  <c r="H17" i="2"/>
  <c r="H19" i="2"/>
  <c r="I21" i="2"/>
  <c r="H20" i="2"/>
  <c r="H21" i="2"/>
  <c r="F16" i="2"/>
  <c r="I16" i="2" s="1"/>
  <c r="H18" i="2"/>
  <c r="L5" i="4"/>
  <c r="L4" i="4"/>
  <c r="K9" i="4"/>
  <c r="L6" i="4"/>
  <c r="K5" i="4"/>
  <c r="L7" i="4"/>
  <c r="K8" i="4"/>
  <c r="L9" i="4"/>
  <c r="K6" i="4"/>
  <c r="L3" i="4"/>
  <c r="K4" i="4"/>
  <c r="L8" i="4"/>
  <c r="K7" i="4"/>
  <c r="I19" i="2"/>
  <c r="I20" i="2"/>
  <c r="G3" i="6" a="1"/>
  <c r="H16" i="2" l="1"/>
  <c r="G3" i="6"/>
  <c r="J4" i="6" a="1"/>
  <c r="J4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<sst xmlns="http://schemas.openxmlformats.org/spreadsheetml/2006/main" count="4412" uniqueCount="905">
  <si>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</si>
  <si>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</si>
  <si>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</si>
  <si>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</si>
  <si>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</si>
  <si>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</si>
  <si>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</si>
  <si>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</si>
  <si>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</si>
  <si>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 xml:space="preserve">$5,320 </t>
  </si>
  <si>
    <t>Van Tuxwell</t>
  </si>
  <si>
    <t>India</t>
  </si>
  <si>
    <t>85% Dark Bars</t>
  </si>
  <si>
    <t xml:space="preserve">$7,896 </t>
  </si>
  <si>
    <t>Gigi Bohling</t>
  </si>
  <si>
    <t>Peanut Butter Cubes</t>
  </si>
  <si>
    <t xml:space="preserve">$4,501 </t>
  </si>
  <si>
    <t>Jan Morforth</t>
  </si>
  <si>
    <t>Australia</t>
  </si>
  <si>
    <t xml:space="preserve">$12,726 </t>
  </si>
  <si>
    <t xml:space="preserve">$13,685 </t>
  </si>
  <si>
    <t>Smooth Sliky Salty</t>
  </si>
  <si>
    <t xml:space="preserve">$5,376 </t>
  </si>
  <si>
    <t>Oby Sorrel</t>
  </si>
  <si>
    <t>99% Dark &amp; Pure</t>
  </si>
  <si>
    <t>Gunar Cockshoot</t>
  </si>
  <si>
    <t>After Nines</t>
  </si>
  <si>
    <t xml:space="preserve">$3,080 </t>
  </si>
  <si>
    <t>New Zealand</t>
  </si>
  <si>
    <t>50% Dark Bites</t>
  </si>
  <si>
    <t xml:space="preserve">$3,990 </t>
  </si>
  <si>
    <t>Brien Boise</t>
  </si>
  <si>
    <t xml:space="preserve">$2,835 </t>
  </si>
  <si>
    <t>Rafaelita Blaksland</t>
  </si>
  <si>
    <t xml:space="preserve">$4,704 </t>
  </si>
  <si>
    <t>Barr Faughny</t>
  </si>
  <si>
    <t>USA</t>
  </si>
  <si>
    <t>Orange Choco</t>
  </si>
  <si>
    <t xml:space="preserve">$3,703 </t>
  </si>
  <si>
    <t>Mallorie Waber</t>
  </si>
  <si>
    <t>Canada</t>
  </si>
  <si>
    <t>Eclairs</t>
  </si>
  <si>
    <t xml:space="preserve">$1,442 </t>
  </si>
  <si>
    <t>Karlen McCaffrey</t>
  </si>
  <si>
    <t>Drinking Coco</t>
  </si>
  <si>
    <t xml:space="preserve">$168 </t>
  </si>
  <si>
    <t>Marney O'Breen</t>
  </si>
  <si>
    <t xml:space="preserve">$8,379 </t>
  </si>
  <si>
    <t>Beverie Moffet</t>
  </si>
  <si>
    <t>Organic Choco Syrup</t>
  </si>
  <si>
    <t xml:space="preserve">$6,790 </t>
  </si>
  <si>
    <t xml:space="preserve">$4,067 </t>
  </si>
  <si>
    <t>Roddy Speechley</t>
  </si>
  <si>
    <t xml:space="preserve">$3,017 </t>
  </si>
  <si>
    <t>Milk Bars</t>
  </si>
  <si>
    <t xml:space="preserve">$8,799 </t>
  </si>
  <si>
    <t>Curtice Advani</t>
  </si>
  <si>
    <t xml:space="preserve">$1,085 </t>
  </si>
  <si>
    <t xml:space="preserve">$6,888 </t>
  </si>
  <si>
    <t>Spicy Special Slims</t>
  </si>
  <si>
    <t xml:space="preserve">$1,267 </t>
  </si>
  <si>
    <t xml:space="preserve">$4,753 </t>
  </si>
  <si>
    <t>Husein Augar</t>
  </si>
  <si>
    <t xml:space="preserve">$3,003 </t>
  </si>
  <si>
    <t>Kaine Padly</t>
  </si>
  <si>
    <t xml:space="preserve">$7,672 </t>
  </si>
  <si>
    <t>Fruit &amp; Nut Bars</t>
  </si>
  <si>
    <t xml:space="preserve">$1,652 </t>
  </si>
  <si>
    <t xml:space="preserve">$4,025 </t>
  </si>
  <si>
    <t>Dennison Crosswaite</t>
  </si>
  <si>
    <t>White Choc</t>
  </si>
  <si>
    <t xml:space="preserve">$9,492 </t>
  </si>
  <si>
    <t>Manuka Honey Choco</t>
  </si>
  <si>
    <t xml:space="preserve">$5,061 </t>
  </si>
  <si>
    <t xml:space="preserve">$1,722 </t>
  </si>
  <si>
    <t xml:space="preserve">$12,446 </t>
  </si>
  <si>
    <t>Wilone O'Kielt</t>
  </si>
  <si>
    <t xml:space="preserve">$4,284 </t>
  </si>
  <si>
    <t>Almond Choco</t>
  </si>
  <si>
    <t xml:space="preserve">$6,839 </t>
  </si>
  <si>
    <t>Andria Kimpton</t>
  </si>
  <si>
    <t xml:space="preserve">$2,163 </t>
  </si>
  <si>
    <t xml:space="preserve">$9,583 </t>
  </si>
  <si>
    <t xml:space="preserve">$2,653 </t>
  </si>
  <si>
    <t>Kelci Walkden</t>
  </si>
  <si>
    <t xml:space="preserve">$147 </t>
  </si>
  <si>
    <t>Camilla Castle</t>
  </si>
  <si>
    <t xml:space="preserve">$3,654 </t>
  </si>
  <si>
    <t xml:space="preserve">$2,443 </t>
  </si>
  <si>
    <t xml:space="preserve">$938 </t>
  </si>
  <si>
    <t>Raspberry Choco</t>
  </si>
  <si>
    <t xml:space="preserve">$14,749 </t>
  </si>
  <si>
    <t>Choco Coated Almonds</t>
  </si>
  <si>
    <t xml:space="preserve">$4,781 </t>
  </si>
  <si>
    <t xml:space="preserve">$6,307 </t>
  </si>
  <si>
    <t>Madelene Upcott</t>
  </si>
  <si>
    <t xml:space="preserve">$7,602 </t>
  </si>
  <si>
    <t xml:space="preserve">$9,737 </t>
  </si>
  <si>
    <t xml:space="preserve">$6,979 </t>
  </si>
  <si>
    <t xml:space="preserve">$4,382 </t>
  </si>
  <si>
    <t xml:space="preserve">$5,243 </t>
  </si>
  <si>
    <t xml:space="preserve">$4,865 </t>
  </si>
  <si>
    <t xml:space="preserve">$8,575 </t>
  </si>
  <si>
    <t>Dotty Strutley</t>
  </si>
  <si>
    <t xml:space="preserve">$91 </t>
  </si>
  <si>
    <t xml:space="preserve">$14,798 </t>
  </si>
  <si>
    <t xml:space="preserve">$2,205 </t>
  </si>
  <si>
    <t xml:space="preserve">$441 </t>
  </si>
  <si>
    <t>Ches Bonnell</t>
  </si>
  <si>
    <t xml:space="preserve">$3,556 </t>
  </si>
  <si>
    <t xml:space="preserve">$16,793 </t>
  </si>
  <si>
    <t xml:space="preserve">$15,421 </t>
  </si>
  <si>
    <t xml:space="preserve">$4,438 </t>
  </si>
  <si>
    <t xml:space="preserve">$1,603 </t>
  </si>
  <si>
    <t xml:space="preserve">$273 </t>
  </si>
  <si>
    <t>Baker's Choco Chips</t>
  </si>
  <si>
    <t xml:space="preserve">$3,073 </t>
  </si>
  <si>
    <t xml:space="preserve">$6,090 </t>
  </si>
  <si>
    <t xml:space="preserve">$10,255 </t>
  </si>
  <si>
    <t>Caramel Stuffed Bars</t>
  </si>
  <si>
    <t xml:space="preserve">$2,030 </t>
  </si>
  <si>
    <t xml:space="preserve">$19,453 </t>
  </si>
  <si>
    <t xml:space="preserve">$9,275 </t>
  </si>
  <si>
    <t xml:space="preserve">$6,181 </t>
  </si>
  <si>
    <t xml:space="preserve">$9,037 </t>
  </si>
  <si>
    <t xml:space="preserve">$12,313 </t>
  </si>
  <si>
    <t xml:space="preserve">$5,642 </t>
  </si>
  <si>
    <t xml:space="preserve">$2,800 </t>
  </si>
  <si>
    <t xml:space="preserve">$959 </t>
  </si>
  <si>
    <t xml:space="preserve">$2,002 </t>
  </si>
  <si>
    <t xml:space="preserve">$609 </t>
  </si>
  <si>
    <t xml:space="preserve">$1,274 </t>
  </si>
  <si>
    <t xml:space="preserve">$7,595 </t>
  </si>
  <si>
    <t xml:space="preserve">$4,725 </t>
  </si>
  <si>
    <t xml:space="preserve">$9,681 </t>
  </si>
  <si>
    <t xml:space="preserve">$14,504 </t>
  </si>
  <si>
    <t xml:space="preserve">$280 </t>
  </si>
  <si>
    <t xml:space="preserve">$63 </t>
  </si>
  <si>
    <t xml:space="preserve">$8,001 </t>
  </si>
  <si>
    <t xml:space="preserve">$4,032 </t>
  </si>
  <si>
    <t>70% Dark Bites</t>
  </si>
  <si>
    <t xml:space="preserve">$5,859 </t>
  </si>
  <si>
    <t xml:space="preserve">$11,095 </t>
  </si>
  <si>
    <t xml:space="preserve">$7,182 </t>
  </si>
  <si>
    <t xml:space="preserve">$6,881 </t>
  </si>
  <si>
    <t xml:space="preserve">$7,154 </t>
  </si>
  <si>
    <t xml:space="preserve">$6,188 </t>
  </si>
  <si>
    <t xml:space="preserve">$4,221 </t>
  </si>
  <si>
    <t xml:space="preserve">$630 </t>
  </si>
  <si>
    <t xml:space="preserve">$1,743 </t>
  </si>
  <si>
    <t xml:space="preserve">$2,919 </t>
  </si>
  <si>
    <t xml:space="preserve">$49 </t>
  </si>
  <si>
    <t xml:space="preserve">$1,827 </t>
  </si>
  <si>
    <t xml:space="preserve">$13,006 </t>
  </si>
  <si>
    <t xml:space="preserve">$1,064 </t>
  </si>
  <si>
    <t xml:space="preserve">$11,571 </t>
  </si>
  <si>
    <t xml:space="preserve">$5,740 </t>
  </si>
  <si>
    <t xml:space="preserve">$1,456 </t>
  </si>
  <si>
    <t xml:space="preserve">$5,334 </t>
  </si>
  <si>
    <t xml:space="preserve">$4,151 </t>
  </si>
  <si>
    <t xml:space="preserve">$8,106 </t>
  </si>
  <si>
    <t xml:space="preserve">$126 </t>
  </si>
  <si>
    <t xml:space="preserve">$4,697 </t>
  </si>
  <si>
    <t xml:space="preserve">$7,798 </t>
  </si>
  <si>
    <t xml:space="preserve">$9,408 </t>
  </si>
  <si>
    <t xml:space="preserve">$1,939 </t>
  </si>
  <si>
    <t xml:space="preserve">$10,906 </t>
  </si>
  <si>
    <t xml:space="preserve">$5,929 </t>
  </si>
  <si>
    <t xml:space="preserve">$5,579 </t>
  </si>
  <si>
    <t xml:space="preserve">$10,927 </t>
  </si>
  <si>
    <t xml:space="preserve">$623 </t>
  </si>
  <si>
    <t xml:space="preserve">$6,013 </t>
  </si>
  <si>
    <t xml:space="preserve">$1,505 </t>
  </si>
  <si>
    <t xml:space="preserve">$476 </t>
  </si>
  <si>
    <t xml:space="preserve">$11,550 </t>
  </si>
  <si>
    <t xml:space="preserve">$17,318 </t>
  </si>
  <si>
    <t xml:space="preserve">$1,848 </t>
  </si>
  <si>
    <t xml:space="preserve">$7,273 </t>
  </si>
  <si>
    <t xml:space="preserve">$854 </t>
  </si>
  <si>
    <t xml:space="preserve">$6,832 </t>
  </si>
  <si>
    <t xml:space="preserve">$4,606 </t>
  </si>
  <si>
    <t xml:space="preserve">$4,466 </t>
  </si>
  <si>
    <t xml:space="preserve">$16,114 </t>
  </si>
  <si>
    <t xml:space="preserve">$1,561 </t>
  </si>
  <si>
    <t xml:space="preserve">$8,897 </t>
  </si>
  <si>
    <t xml:space="preserve">$2,464 </t>
  </si>
  <si>
    <t xml:space="preserve">$4,830 </t>
  </si>
  <si>
    <t xml:space="preserve">$2,765 </t>
  </si>
  <si>
    <t xml:space="preserve">$7,126 </t>
  </si>
  <si>
    <t xml:space="preserve">$4,263 </t>
  </si>
  <si>
    <t xml:space="preserve">$3,605 </t>
  </si>
  <si>
    <t xml:space="preserve">$19,929 </t>
  </si>
  <si>
    <t xml:space="preserve">$5,103 </t>
  </si>
  <si>
    <t xml:space="preserve">$2,541 </t>
  </si>
  <si>
    <t xml:space="preserve">$5,663 </t>
  </si>
  <si>
    <t xml:space="preserve">$392 </t>
  </si>
  <si>
    <t xml:space="preserve">$10,976 </t>
  </si>
  <si>
    <t xml:space="preserve">$9,282 </t>
  </si>
  <si>
    <t xml:space="preserve">$8,267 </t>
  </si>
  <si>
    <t xml:space="preserve">$4,116 </t>
  </si>
  <si>
    <t xml:space="preserve">$2,093 </t>
  </si>
  <si>
    <t xml:space="preserve">$1,015 </t>
  </si>
  <si>
    <t xml:space="preserve">$12,516 </t>
  </si>
  <si>
    <t xml:space="preserve">$2,758 </t>
  </si>
  <si>
    <t xml:space="preserve">$3,297 </t>
  </si>
  <si>
    <t xml:space="preserve">$6,048 </t>
  </si>
  <si>
    <t xml:space="preserve">$10,101 </t>
  </si>
  <si>
    <t xml:space="preserve">$2,282 </t>
  </si>
  <si>
    <t xml:space="preserve">$4,361 </t>
  </si>
  <si>
    <t xml:space="preserve">$3,052 </t>
  </si>
  <si>
    <t xml:space="preserve">$8,029 </t>
  </si>
  <si>
    <t xml:space="preserve">$5,460 </t>
  </si>
  <si>
    <t xml:space="preserve">$8,911 </t>
  </si>
  <si>
    <t xml:space="preserve">$7,203 </t>
  </si>
  <si>
    <t xml:space="preserve">$13,083 </t>
  </si>
  <si>
    <t xml:space="preserve">$2,779 </t>
  </si>
  <si>
    <t xml:space="preserve">$9,058 </t>
  </si>
  <si>
    <t xml:space="preserve">$3,549 </t>
  </si>
  <si>
    <t xml:space="preserve">$9,436 </t>
  </si>
  <si>
    <t xml:space="preserve">$10,283 </t>
  </si>
  <si>
    <t xml:space="preserve">$5,446 </t>
  </si>
  <si>
    <t xml:space="preserve">$1,043 </t>
  </si>
  <si>
    <t xml:space="preserve">$12,586 </t>
  </si>
  <si>
    <t xml:space="preserve">$1,687 </t>
  </si>
  <si>
    <t xml:space="preserve">$5,299 </t>
  </si>
  <si>
    <t xml:space="preserve">$3,213 </t>
  </si>
  <si>
    <t xml:space="preserve">$5,194 </t>
  </si>
  <si>
    <t xml:space="preserve">$13,706 </t>
  </si>
  <si>
    <t xml:space="preserve">$6,489 </t>
  </si>
  <si>
    <t xml:space="preserve">$9,324 </t>
  </si>
  <si>
    <t xml:space="preserve">$10,829 </t>
  </si>
  <si>
    <t xml:space="preserve">$8,113 </t>
  </si>
  <si>
    <t xml:space="preserve">$3,269 </t>
  </si>
  <si>
    <t xml:space="preserve">$7,287 </t>
  </si>
  <si>
    <t xml:space="preserve">$2,583 </t>
  </si>
  <si>
    <t xml:space="preserve">$9,982 </t>
  </si>
  <si>
    <t xml:space="preserve">$4,795 </t>
  </si>
  <si>
    <t xml:space="preserve">$9,310 </t>
  </si>
  <si>
    <t xml:space="preserve">$497 </t>
  </si>
  <si>
    <t xml:space="preserve">$581 </t>
  </si>
  <si>
    <t xml:space="preserve">$3,472 </t>
  </si>
  <si>
    <t xml:space="preserve">$4,333 </t>
  </si>
  <si>
    <t xml:space="preserve">$3,325 </t>
  </si>
  <si>
    <t xml:space="preserve">$11,718 </t>
  </si>
  <si>
    <t xml:space="preserve">$2,100 </t>
  </si>
  <si>
    <t xml:space="preserve">$4,018 </t>
  </si>
  <si>
    <t xml:space="preserve">$6,468 </t>
  </si>
  <si>
    <t xml:space="preserve">$7,238 </t>
  </si>
  <si>
    <t xml:space="preserve">$6,454 </t>
  </si>
  <si>
    <t xml:space="preserve">$3,115 </t>
  </si>
  <si>
    <t xml:space="preserve">$6,475 </t>
  </si>
  <si>
    <t xml:space="preserve">$1,162 </t>
  </si>
  <si>
    <t xml:space="preserve">$14,238 </t>
  </si>
  <si>
    <t xml:space="preserve">$1,428 </t>
  </si>
  <si>
    <t xml:space="preserve">$8,064 </t>
  </si>
  <si>
    <t xml:space="preserve">$9,660 </t>
  </si>
  <si>
    <t xml:space="preserve">$7,357 </t>
  </si>
  <si>
    <t xml:space="preserve">$6,055 </t>
  </si>
  <si>
    <t xml:space="preserve">$5,124 </t>
  </si>
  <si>
    <t xml:space="preserve">$3,479 </t>
  </si>
  <si>
    <t xml:space="preserve">$784 </t>
  </si>
  <si>
    <t xml:space="preserve">$18,991 </t>
  </si>
  <si>
    <t xml:space="preserve">$1,372 </t>
  </si>
  <si>
    <t xml:space="preserve">$735 </t>
  </si>
  <si>
    <t xml:space="preserve">$6,538 </t>
  </si>
  <si>
    <t xml:space="preserve">$3,199 </t>
  </si>
  <si>
    <t xml:space="preserve">$4,571 </t>
  </si>
  <si>
    <t xml:space="preserve">$5,481 </t>
  </si>
  <si>
    <t xml:space="preserve">$3,136 </t>
  </si>
  <si>
    <t xml:space="preserve">$252 </t>
  </si>
  <si>
    <t xml:space="preserve">$3,395 </t>
  </si>
  <si>
    <t xml:space="preserve">$14,938 </t>
  </si>
  <si>
    <t xml:space="preserve">$4,053 </t>
  </si>
  <si>
    <t xml:space="preserve">$5,565 </t>
  </si>
  <si>
    <t xml:space="preserve">$7,161 </t>
  </si>
  <si>
    <t xml:space="preserve">$8,883 </t>
  </si>
  <si>
    <t xml:space="preserve">$1,351 </t>
  </si>
  <si>
    <t xml:space="preserve">$3,171 </t>
  </si>
  <si>
    <t xml:space="preserve">$7,910 </t>
  </si>
  <si>
    <t xml:space="preserve">$3,108 </t>
  </si>
  <si>
    <t xml:space="preserve">$5,075 </t>
  </si>
  <si>
    <t xml:space="preserve">$378 </t>
  </si>
  <si>
    <t xml:space="preserve">$7,350 </t>
  </si>
  <si>
    <t xml:space="preserve">$3,388 </t>
  </si>
  <si>
    <t xml:space="preserve">$11,837 </t>
  </si>
  <si>
    <t xml:space="preserve">$5,425 </t>
  </si>
  <si>
    <t xml:space="preserve">$3,752 </t>
  </si>
  <si>
    <t xml:space="preserve">$7,728 </t>
  </si>
  <si>
    <t xml:space="preserve">$2,296 </t>
  </si>
  <si>
    <t xml:space="preserve">$4,403 </t>
  </si>
  <si>
    <t xml:space="preserve">$3,192 </t>
  </si>
  <si>
    <t xml:space="preserve">$448 </t>
  </si>
  <si>
    <t xml:space="preserve">$4,270 </t>
  </si>
  <si>
    <t xml:space="preserve">$70 </t>
  </si>
  <si>
    <t xml:space="preserve">$6,762 </t>
  </si>
  <si>
    <t xml:space="preserve">$3,745 </t>
  </si>
  <si>
    <t xml:space="preserve">$2,639 </t>
  </si>
  <si>
    <t xml:space="preserve">$4,389 </t>
  </si>
  <si>
    <t xml:space="preserve">$2,604 </t>
  </si>
  <si>
    <t xml:space="preserve">$16,569 </t>
  </si>
  <si>
    <t xml:space="preserve">$14,658 </t>
  </si>
  <si>
    <t xml:space="preserve">$161 </t>
  </si>
  <si>
    <t xml:space="preserve">$2,807 </t>
  </si>
  <si>
    <t xml:space="preserve">$13,034 </t>
  </si>
  <si>
    <t xml:space="preserve">$8,484 </t>
  </si>
  <si>
    <t xml:space="preserve">$2,240 </t>
  </si>
  <si>
    <t xml:space="preserve">$13,447 </t>
  </si>
  <si>
    <t xml:space="preserve">$9,422 </t>
  </si>
  <si>
    <t xml:space="preserve">$8,687 </t>
  </si>
  <si>
    <t xml:space="preserve">$2,415 </t>
  </si>
  <si>
    <t xml:space="preserve">$6,272 </t>
  </si>
  <si>
    <t xml:space="preserve">$3,122 </t>
  </si>
  <si>
    <t xml:space="preserve">$8,043 </t>
  </si>
  <si>
    <t xml:space="preserve">$11,662 </t>
  </si>
  <si>
    <t xml:space="preserve">$8,925 </t>
  </si>
  <si>
    <t xml:space="preserve">$7,294 </t>
  </si>
  <si>
    <t xml:space="preserve">$1,526 </t>
  </si>
  <si>
    <t xml:space="preserve">$2,688 </t>
  </si>
  <si>
    <t xml:space="preserve">$14,889 </t>
  </si>
  <si>
    <t xml:space="preserve">$2,912 </t>
  </si>
  <si>
    <t xml:space="preserve">$2,632 </t>
  </si>
  <si>
    <t xml:space="preserve">$6,328 </t>
  </si>
  <si>
    <t xml:space="preserve">$2,527 </t>
  </si>
  <si>
    <t xml:space="preserve">$1,414 </t>
  </si>
  <si>
    <t xml:space="preserve">$7,714 </t>
  </si>
  <si>
    <t xml:space="preserve">$4,347 </t>
  </si>
  <si>
    <t xml:space="preserve">$7,490 </t>
  </si>
  <si>
    <t xml:space="preserve">$2,058 </t>
  </si>
  <si>
    <t xml:space="preserve">$3,640 </t>
  </si>
  <si>
    <t xml:space="preserve">$455 </t>
  </si>
  <si>
    <t xml:space="preserve">$10,990 </t>
  </si>
  <si>
    <t xml:space="preserve">$5,558 </t>
  </si>
  <si>
    <t xml:space="preserve">$1,876 </t>
  </si>
  <si>
    <t xml:space="preserve">$5,523 </t>
  </si>
  <si>
    <t xml:space="preserve">$11,200 </t>
  </si>
  <si>
    <t xml:space="preserve">$5,593 </t>
  </si>
  <si>
    <t xml:space="preserve">$7,882 </t>
  </si>
  <si>
    <t xml:space="preserve">$10,241 </t>
  </si>
  <si>
    <t xml:space="preserve">$1,379 </t>
  </si>
  <si>
    <t xml:space="preserve">$3,010 </t>
  </si>
  <si>
    <t xml:space="preserve">$1,540 </t>
  </si>
  <si>
    <t xml:space="preserve">$6,916 </t>
  </si>
  <si>
    <t xml:space="preserve">$1,232 </t>
  </si>
  <si>
    <t xml:space="preserve">$602 </t>
  </si>
  <si>
    <t xml:space="preserve">$10,185 </t>
  </si>
  <si>
    <t xml:space="preserve">$2,170 </t>
  </si>
  <si>
    <t xml:space="preserve">$8,673 </t>
  </si>
  <si>
    <t xml:space="preserve">$4,760 </t>
  </si>
  <si>
    <t xml:space="preserve">$3,374 </t>
  </si>
  <si>
    <t xml:space="preserve">$420 </t>
  </si>
  <si>
    <t xml:space="preserve">$2,863 </t>
  </si>
  <si>
    <t xml:space="preserve">$5,936 </t>
  </si>
  <si>
    <t xml:space="preserve">$889 </t>
  </si>
  <si>
    <t xml:space="preserve">$16,016 </t>
  </si>
  <si>
    <t xml:space="preserve">$10,479 </t>
  </si>
  <si>
    <t xml:space="preserve">$1,575 </t>
  </si>
  <si>
    <t xml:space="preserve">$8,197 </t>
  </si>
  <si>
    <t xml:space="preserve">$840 </t>
  </si>
  <si>
    <t xml:space="preserve">$5,691 </t>
  </si>
  <si>
    <t xml:space="preserve">$4,193 </t>
  </si>
  <si>
    <t xml:space="preserve">$9,016 </t>
  </si>
  <si>
    <t xml:space="preserve">$9,870 </t>
  </si>
  <si>
    <t xml:space="preserve">$2,576 </t>
  </si>
  <si>
    <t xml:space="preserve">$3,178 </t>
  </si>
  <si>
    <t xml:space="preserve">$4,676 </t>
  </si>
  <si>
    <t xml:space="preserve">$5,502 </t>
  </si>
  <si>
    <t xml:space="preserve">$7,462 </t>
  </si>
  <si>
    <t xml:space="preserve">$5,803 </t>
  </si>
  <si>
    <t xml:space="preserve">$13,888 </t>
  </si>
  <si>
    <t xml:space="preserve">$6,867 </t>
  </si>
  <si>
    <t xml:space="preserve">$2,317 </t>
  </si>
  <si>
    <t xml:space="preserve">$1,218 </t>
  </si>
  <si>
    <t xml:space="preserve">$4,109 </t>
  </si>
  <si>
    <t xml:space="preserve">$1,953 </t>
  </si>
  <si>
    <t xml:space="preserve">$6,797 </t>
  </si>
  <si>
    <t xml:space="preserve">$9,226 </t>
  </si>
  <si>
    <t xml:space="preserve">$5,733 </t>
  </si>
  <si>
    <t xml:space="preserve">$4,312 </t>
  </si>
  <si>
    <t xml:space="preserve">$1,638 </t>
  </si>
  <si>
    <t xml:space="preserve">$10,815 </t>
  </si>
  <si>
    <t xml:space="preserve">$987 </t>
  </si>
  <si>
    <t xml:space="preserve">$4,669 </t>
  </si>
  <si>
    <t xml:space="preserve">$2,905 </t>
  </si>
  <si>
    <t xml:space="preserve">$6,986 </t>
  </si>
  <si>
    <t xml:space="preserve">$1,288 </t>
  </si>
  <si>
    <t xml:space="preserve">$2,345 </t>
  </si>
  <si>
    <t xml:space="preserve">$3,619 </t>
  </si>
  <si>
    <t xml:space="preserve">$16,982 </t>
  </si>
  <si>
    <t xml:space="preserve">$8,092 </t>
  </si>
  <si>
    <t xml:space="preserve">$6,993 </t>
  </si>
  <si>
    <t xml:space="preserve">$637 </t>
  </si>
  <si>
    <t xml:space="preserve">$6,034 </t>
  </si>
  <si>
    <t xml:space="preserve">$980 </t>
  </si>
  <si>
    <t xml:space="preserve">$2,821 </t>
  </si>
  <si>
    <t xml:space="preserve">$3,563 </t>
  </si>
  <si>
    <t xml:space="preserve">$2,996 </t>
  </si>
  <si>
    <t xml:space="preserve">$2,436 </t>
  </si>
  <si>
    <t xml:space="preserve">$5,509 </t>
  </si>
  <si>
    <t xml:space="preserve">$12,992 </t>
  </si>
  <si>
    <t xml:space="preserve">$3,724 </t>
  </si>
  <si>
    <t xml:space="preserve">$7,133 </t>
  </si>
  <si>
    <t xml:space="preserve">$8,617 </t>
  </si>
  <si>
    <t xml:space="preserve">$9,198 </t>
  </si>
  <si>
    <t xml:space="preserve">$11,823 </t>
  </si>
  <si>
    <t xml:space="preserve">$5,775 </t>
  </si>
  <si>
    <t xml:space="preserve">$13,125 </t>
  </si>
  <si>
    <t xml:space="preserve">$14,287 </t>
  </si>
  <si>
    <t xml:space="preserve">$16,233 </t>
  </si>
  <si>
    <t xml:space="preserve">$5,313 </t>
  </si>
  <si>
    <t xml:space="preserve">$3,577 </t>
  </si>
  <si>
    <t xml:space="preserve">$3,528 </t>
  </si>
  <si>
    <t xml:space="preserve">$679 </t>
  </si>
  <si>
    <t xml:space="preserve">$2,450 </t>
  </si>
  <si>
    <t xml:space="preserve">$10,577 </t>
  </si>
  <si>
    <t xml:space="preserve">$2,597 </t>
  </si>
  <si>
    <t xml:space="preserve">$2,219 </t>
  </si>
  <si>
    <t xml:space="preserve">$11,319 </t>
  </si>
  <si>
    <t xml:space="preserve">$5,978 </t>
  </si>
  <si>
    <t xml:space="preserve">$5,327 </t>
  </si>
  <si>
    <t xml:space="preserve">$6,020 </t>
  </si>
  <si>
    <t xml:space="preserve">$5,614 </t>
  </si>
  <si>
    <t xml:space="preserve">$1,736 </t>
  </si>
  <si>
    <t xml:space="preserve">$6,384 </t>
  </si>
  <si>
    <t xml:space="preserve">$14,539 </t>
  </si>
  <si>
    <t xml:space="preserve">$3,493 </t>
  </si>
  <si>
    <t xml:space="preserve">$994 </t>
  </si>
  <si>
    <t xml:space="preserve">$1,554 </t>
  </si>
  <si>
    <t xml:space="preserve">$966 </t>
  </si>
  <si>
    <t xml:space="preserve">$4,935 </t>
  </si>
  <si>
    <t xml:space="preserve">$10,024 </t>
  </si>
  <si>
    <t xml:space="preserve">$2,506 </t>
  </si>
  <si>
    <t xml:space="preserve">$6,524 </t>
  </si>
  <si>
    <t xml:space="preserve">$8,148 </t>
  </si>
  <si>
    <t xml:space="preserve">$3,948 </t>
  </si>
  <si>
    <t xml:space="preserve">$5,271 </t>
  </si>
  <si>
    <t xml:space="preserve">$12,327 </t>
  </si>
  <si>
    <t xml:space="preserve">$6,167 </t>
  </si>
  <si>
    <t xml:space="preserve">$18,340 </t>
  </si>
  <si>
    <t xml:space="preserve">$7,014 </t>
  </si>
  <si>
    <t xml:space="preserve">$7,119 </t>
  </si>
  <si>
    <t xml:space="preserve">$15,491 </t>
  </si>
  <si>
    <t xml:space="preserve">$5,747 </t>
  </si>
  <si>
    <t xml:space="preserve">$4,550 </t>
  </si>
  <si>
    <t xml:space="preserve">$2,191 </t>
  </si>
  <si>
    <t xml:space="preserve">$7,623 </t>
  </si>
  <si>
    <t xml:space="preserve">$9,023 </t>
  </si>
  <si>
    <t xml:space="preserve">$3,402 </t>
  </si>
  <si>
    <t xml:space="preserve">$10,507 </t>
  </si>
  <si>
    <t xml:space="preserve">$7,721 </t>
  </si>
  <si>
    <t xml:space="preserve">$5,033 </t>
  </si>
  <si>
    <t xml:space="preserve">$1,960 </t>
  </si>
  <si>
    <t xml:space="preserve">$238 </t>
  </si>
  <si>
    <t xml:space="preserve">$7,756 </t>
  </si>
  <si>
    <t xml:space="preserve">$2,660 </t>
  </si>
  <si>
    <t xml:space="preserve">$11,564 </t>
  </si>
  <si>
    <t xml:space="preserve">$1,365 </t>
  </si>
  <si>
    <t xml:space="preserve">$4,186 </t>
  </si>
  <si>
    <t xml:space="preserve">$7,406 </t>
  </si>
  <si>
    <t xml:space="preserve">$112 </t>
  </si>
  <si>
    <t xml:space="preserve">$8,204 </t>
  </si>
  <si>
    <t xml:space="preserve">$2,611 </t>
  </si>
  <si>
    <t xml:space="preserve">$15,652 </t>
  </si>
  <si>
    <t xml:space="preserve">$4,074 </t>
  </si>
  <si>
    <t xml:space="preserve">$12,250 </t>
  </si>
  <si>
    <t xml:space="preserve">$2,366 </t>
  </si>
  <si>
    <t xml:space="preserve">$6,965 </t>
  </si>
  <si>
    <t xml:space="preserve">$5,292 </t>
  </si>
  <si>
    <t xml:space="preserve">$588 </t>
  </si>
  <si>
    <t xml:space="preserve">$4,046 </t>
  </si>
  <si>
    <t xml:space="preserve">$7,042 </t>
  </si>
  <si>
    <t xml:space="preserve">$6,713 </t>
  </si>
  <si>
    <t xml:space="preserve">$6,440 </t>
  </si>
  <si>
    <t xml:space="preserve">$10,885 </t>
  </si>
  <si>
    <t xml:space="preserve">$2,387 </t>
  </si>
  <si>
    <t xml:space="preserve">$6,678 </t>
  </si>
  <si>
    <t xml:space="preserve">$4,515 </t>
  </si>
  <si>
    <t xml:space="preserve">$5,852 </t>
  </si>
  <si>
    <t xml:space="preserve">$1,750 </t>
  </si>
  <si>
    <t xml:space="preserve">$5,782 </t>
  </si>
  <si>
    <t xml:space="preserve">$2,870 </t>
  </si>
  <si>
    <t xml:space="preserve">$3,094 </t>
  </si>
  <si>
    <t xml:space="preserve">$12,761 </t>
  </si>
  <si>
    <t xml:space="preserve">$3,696 </t>
  </si>
  <si>
    <t xml:space="preserve">$5,222 </t>
  </si>
  <si>
    <t xml:space="preserve">$8,939 </t>
  </si>
  <si>
    <t xml:space="preserve">$2,156 </t>
  </si>
  <si>
    <t xml:space="preserve">$2,380 </t>
  </si>
  <si>
    <t xml:space="preserve">$3,339 </t>
  </si>
  <si>
    <t xml:space="preserve">$14,980 </t>
  </si>
  <si>
    <t xml:space="preserve">$1,512 </t>
  </si>
  <si>
    <t xml:space="preserve">$6,657 </t>
  </si>
  <si>
    <t xml:space="preserve">$3,836 </t>
  </si>
  <si>
    <t xml:space="preserve">$8,771 </t>
  </si>
  <si>
    <t xml:space="preserve">$651 </t>
  </si>
  <si>
    <t xml:space="preserve">$6,706 </t>
  </si>
  <si>
    <t xml:space="preserve">$1,421 </t>
  </si>
  <si>
    <t xml:space="preserve">$8,526 </t>
  </si>
  <si>
    <t xml:space="preserve">$1,435 </t>
  </si>
  <si>
    <t xml:space="preserve">$7,434 </t>
  </si>
  <si>
    <t xml:space="preserve">$15,316 </t>
  </si>
  <si>
    <t xml:space="preserve">$2,751 </t>
  </si>
  <si>
    <t xml:space="preserve">$2,786 </t>
  </si>
  <si>
    <t xml:space="preserve">$2,303 </t>
  </si>
  <si>
    <t xml:space="preserve">$12,271 </t>
  </si>
  <si>
    <t xml:space="preserve">$11,298 </t>
  </si>
  <si>
    <t xml:space="preserve">$15,855 </t>
  </si>
  <si>
    <t xml:space="preserve">$12,404 </t>
  </si>
  <si>
    <t xml:space="preserve">$10,808 </t>
  </si>
  <si>
    <t xml:space="preserve">$4,858 </t>
  </si>
  <si>
    <t xml:space="preserve">$7,742 </t>
  </si>
  <si>
    <t xml:space="preserve">$10,983 </t>
  </si>
  <si>
    <t xml:space="preserve">$6,769 </t>
  </si>
  <si>
    <t xml:space="preserve">$777 </t>
  </si>
  <si>
    <t xml:space="preserve">$3,843 </t>
  </si>
  <si>
    <t xml:space="preserve">$6,930 </t>
  </si>
  <si>
    <t xml:space="preserve">$8,393 </t>
  </si>
  <si>
    <t xml:space="preserve">$3,822 </t>
  </si>
  <si>
    <t xml:space="preserve">$6,342 </t>
  </si>
  <si>
    <t xml:space="preserve">$6,510 </t>
  </si>
  <si>
    <t xml:space="preserve">$10,171 </t>
  </si>
  <si>
    <t xml:space="preserve">$5,908 </t>
  </si>
  <si>
    <t xml:space="preserve">$10,164 </t>
  </si>
  <si>
    <t xml:space="preserve">$9,716 </t>
  </si>
  <si>
    <t xml:space="preserve">$22,050 </t>
  </si>
  <si>
    <t xml:space="preserve">$9,989 </t>
  </si>
  <si>
    <t xml:space="preserve">$4,739 </t>
  </si>
  <si>
    <t xml:space="preserve">$3,185 </t>
  </si>
  <si>
    <t xml:space="preserve">$8,225 </t>
  </si>
  <si>
    <t xml:space="preserve">$14,301 </t>
  </si>
  <si>
    <t xml:space="preserve">$1,316 </t>
  </si>
  <si>
    <t xml:space="preserve">$3,486 </t>
  </si>
  <si>
    <t xml:space="preserve">$13,930 </t>
  </si>
  <si>
    <t xml:space="preserve">$8,470 </t>
  </si>
  <si>
    <t xml:space="preserve">$77 </t>
  </si>
  <si>
    <t xml:space="preserve">$3,381 </t>
  </si>
  <si>
    <t xml:space="preserve">$4,102 </t>
  </si>
  <si>
    <t xml:space="preserve">$2,975 </t>
  </si>
  <si>
    <t xml:space="preserve">$4,137 </t>
  </si>
  <si>
    <t xml:space="preserve">$9,541 </t>
  </si>
  <si>
    <t xml:space="preserve">$5,152 </t>
  </si>
  <si>
    <t xml:space="preserve">$11,116 </t>
  </si>
  <si>
    <t xml:space="preserve">$13,076 </t>
  </si>
  <si>
    <t xml:space="preserve">$10,213 </t>
  </si>
  <si>
    <t xml:space="preserve">$2,485 </t>
  </si>
  <si>
    <t xml:space="preserve">$8,715 </t>
  </si>
  <si>
    <t xml:space="preserve">$7 </t>
  </si>
  <si>
    <t xml:space="preserve">$8,904 </t>
  </si>
  <si>
    <t xml:space="preserve">$4,396 </t>
  </si>
  <si>
    <t xml:space="preserve">$12,068 </t>
  </si>
  <si>
    <t xml:space="preserve">$9,772 </t>
  </si>
  <si>
    <t xml:space="preserve">$10,458 </t>
  </si>
  <si>
    <t xml:space="preserve">$6,426 </t>
  </si>
  <si>
    <t xml:space="preserve">$7,504 </t>
  </si>
  <si>
    <t xml:space="preserve">$5,439 </t>
  </si>
  <si>
    <t xml:space="preserve">$15,547 </t>
  </si>
  <si>
    <t xml:space="preserve">$11,956 </t>
  </si>
  <si>
    <t xml:space="preserve">$2,723 </t>
  </si>
  <si>
    <t xml:space="preserve">$19,327 </t>
  </si>
  <si>
    <t xml:space="preserve">$8,848 </t>
  </si>
  <si>
    <t xml:space="preserve">$14,336 </t>
  </si>
  <si>
    <t xml:space="preserve">$16,401 </t>
  </si>
  <si>
    <t xml:space="preserve">$5,173 </t>
  </si>
  <si>
    <t xml:space="preserve">$2,534 </t>
  </si>
  <si>
    <t xml:space="preserve">$910 </t>
  </si>
  <si>
    <t xml:space="preserve">$2,331 </t>
  </si>
  <si>
    <t xml:space="preserve">$2,086 </t>
  </si>
  <si>
    <t xml:space="preserve">$5,012 </t>
  </si>
  <si>
    <t xml:space="preserve">$13,482 </t>
  </si>
  <si>
    <t xml:space="preserve">$5,621 </t>
  </si>
  <si>
    <t xml:space="preserve">$10,486 </t>
  </si>
  <si>
    <t xml:space="preserve">$17,626 </t>
  </si>
  <si>
    <t xml:space="preserve">$4,494 </t>
  </si>
  <si>
    <t xml:space="preserve">$105 </t>
  </si>
  <si>
    <t xml:space="preserve">$3,220 </t>
  </si>
  <si>
    <t xml:space="preserve">$4,802 </t>
  </si>
  <si>
    <t xml:space="preserve">$5,677 </t>
  </si>
  <si>
    <t xml:space="preserve">$945 </t>
  </si>
  <si>
    <t xml:space="preserve">$8,757 </t>
  </si>
  <si>
    <t xml:space="preserve">$4,816 </t>
  </si>
  <si>
    <t xml:space="preserve">$7,532 </t>
  </si>
  <si>
    <t xml:space="preserve">$4,340 </t>
  </si>
  <si>
    <t xml:space="preserve">$1,799 </t>
  </si>
  <si>
    <t xml:space="preserve">$1,127 </t>
  </si>
  <si>
    <t xml:space="preserve">$10,038 </t>
  </si>
  <si>
    <t xml:space="preserve">$2,926 </t>
  </si>
  <si>
    <t xml:space="preserve">$6,279 </t>
  </si>
  <si>
    <t xml:space="preserve">$308 </t>
  </si>
  <si>
    <t xml:space="preserve">$3,500 </t>
  </si>
  <si>
    <t xml:space="preserve">$658 </t>
  </si>
  <si>
    <t xml:space="preserve">$12,565 </t>
  </si>
  <si>
    <t xml:space="preserve">$3,955 </t>
  </si>
  <si>
    <t xml:space="preserve">$8,512 </t>
  </si>
  <si>
    <t xml:space="preserve">$504 </t>
  </si>
  <si>
    <t xml:space="preserve">$4,256 </t>
  </si>
  <si>
    <t xml:space="preserve">$13,573 </t>
  </si>
  <si>
    <t xml:space="preserve">$6,566 </t>
  </si>
  <si>
    <t xml:space="preserve">$13,503 </t>
  </si>
  <si>
    <t xml:space="preserve">$8,680 </t>
  </si>
  <si>
    <t xml:space="preserve">$385 </t>
  </si>
  <si>
    <t xml:space="preserve">$2,961 </t>
  </si>
  <si>
    <t xml:space="preserve">$1,981 </t>
  </si>
  <si>
    <t xml:space="preserve">$7,959 </t>
  </si>
  <si>
    <t xml:space="preserve">$10,794 </t>
  </si>
  <si>
    <t xml:space="preserve">$1,897 </t>
  </si>
  <si>
    <t xml:space="preserve">$2,744 </t>
  </si>
  <si>
    <t xml:space="preserve">$5,474 </t>
  </si>
  <si>
    <t xml:space="preserve">$6,069 </t>
  </si>
  <si>
    <t xml:space="preserve">$6,944 </t>
  </si>
  <si>
    <t xml:space="preserve">$12,173 </t>
  </si>
  <si>
    <t xml:space="preserve">$5,705 </t>
  </si>
  <si>
    <t xml:space="preserve">$2,492 </t>
  </si>
  <si>
    <t xml:space="preserve">$3,024 </t>
  </si>
  <si>
    <t xml:space="preserve">$3,437 </t>
  </si>
  <si>
    <t xml:space="preserve">$1,869 </t>
  </si>
  <si>
    <t xml:space="preserve">$1,225 </t>
  </si>
  <si>
    <t xml:space="preserve">$1,155 </t>
  </si>
  <si>
    <t xml:space="preserve">$6,811 </t>
  </si>
  <si>
    <t xml:space="preserve">$6,433 </t>
  </si>
  <si>
    <t xml:space="preserve">$8,169 </t>
  </si>
  <si>
    <t xml:space="preserve">$2,275 </t>
  </si>
  <si>
    <t xml:space="preserve">$3,857 </t>
  </si>
  <si>
    <t xml:space="preserve">$1,463 </t>
  </si>
  <si>
    <t xml:space="preserve">$7,924 </t>
  </si>
  <si>
    <t xml:space="preserve">$2,898 </t>
  </si>
  <si>
    <t xml:space="preserve">$9,506 </t>
  </si>
  <si>
    <t xml:space="preserve">$7,175 </t>
  </si>
  <si>
    <t xml:space="preserve">$1,729 </t>
  </si>
  <si>
    <t xml:space="preserve">$1,589 </t>
  </si>
  <si>
    <t xml:space="preserve">$5,187 </t>
  </si>
  <si>
    <t xml:space="preserve">$6,223 </t>
  </si>
  <si>
    <t xml:space="preserve">$9,457 </t>
  </si>
  <si>
    <t xml:space="preserve">$2,107 </t>
  </si>
  <si>
    <t xml:space="preserve">$1,862 </t>
  </si>
  <si>
    <t xml:space="preserve">$6,972 </t>
  </si>
  <si>
    <t xml:space="preserve">$10,220 </t>
  </si>
  <si>
    <t xml:space="preserve">$3,969 </t>
  </si>
  <si>
    <t xml:space="preserve">$1,547 </t>
  </si>
  <si>
    <t xml:space="preserve">$10,633 </t>
  </si>
  <si>
    <t xml:space="preserve">$15,057 </t>
  </si>
  <si>
    <t xml:space="preserve">$9,338 </t>
  </si>
  <si>
    <t xml:space="preserve">$14,525 </t>
  </si>
  <si>
    <t xml:space="preserve">$5,810 </t>
  </si>
  <si>
    <t xml:space="preserve">$1,582 </t>
  </si>
  <si>
    <t xml:space="preserve">$791 </t>
  </si>
  <si>
    <t xml:space="preserve">$9,100 </t>
  </si>
  <si>
    <t xml:space="preserve">$9,884 </t>
  </si>
  <si>
    <t xml:space="preserve">$3,780 </t>
  </si>
  <si>
    <t xml:space="preserve">$4,557 </t>
  </si>
  <si>
    <t xml:space="preserve">$5,796 </t>
  </si>
  <si>
    <t xml:space="preserve">$84 </t>
  </si>
  <si>
    <t xml:space="preserve">$4,746 </t>
  </si>
  <si>
    <t xml:space="preserve">$6,237 </t>
  </si>
  <si>
    <t xml:space="preserve">$7,483 </t>
  </si>
  <si>
    <t xml:space="preserve">$1,309 </t>
  </si>
  <si>
    <t xml:space="preserve">$2,989 </t>
  </si>
  <si>
    <t xml:space="preserve">$9,625 </t>
  </si>
  <si>
    <t xml:space="preserve">$10,031 </t>
  </si>
  <si>
    <t xml:space="preserve">$6,587 </t>
  </si>
  <si>
    <t xml:space="preserve">$3,311 </t>
  </si>
  <si>
    <t xml:space="preserve">$15,330 </t>
  </si>
  <si>
    <t xml:space="preserve">$14,028 </t>
  </si>
  <si>
    <t xml:space="preserve">$8,624 </t>
  </si>
  <si>
    <t xml:space="preserve">$1,197 </t>
  </si>
  <si>
    <t xml:space="preserve">$483 </t>
  </si>
  <si>
    <t xml:space="preserve">$9,534 </t>
  </si>
  <si>
    <t xml:space="preserve">$1,694 </t>
  </si>
  <si>
    <t xml:space="preserve">$2,933 </t>
  </si>
  <si>
    <t xml:space="preserve">$2,044 </t>
  </si>
  <si>
    <t xml:space="preserve">$12,656 </t>
  </si>
  <si>
    <t xml:space="preserve">$8,722 </t>
  </si>
  <si>
    <t xml:space="preserve">$15,750 </t>
  </si>
  <si>
    <t xml:space="preserve">$19,481 </t>
  </si>
  <si>
    <t xml:space="preserve">$8,099 </t>
  </si>
  <si>
    <t xml:space="preserve">$13,727 </t>
  </si>
  <si>
    <t xml:space="preserve">$8,659 </t>
  </si>
  <si>
    <t xml:space="preserve">$8,463 </t>
  </si>
  <si>
    <t xml:space="preserve">$4,914 </t>
  </si>
  <si>
    <t xml:space="preserve">$3,087 </t>
  </si>
  <si>
    <t xml:space="preserve">$9,205 </t>
  </si>
  <si>
    <t xml:space="preserve">$1,358 </t>
  </si>
  <si>
    <t xml:space="preserve">$8,498 </t>
  </si>
  <si>
    <t xml:space="preserve">$700 </t>
  </si>
  <si>
    <t xml:space="preserve">$644 </t>
  </si>
  <si>
    <t xml:space="preserve">$826 </t>
  </si>
  <si>
    <t xml:space="preserve">$203 </t>
  </si>
  <si>
    <t xml:space="preserve">$13,356 </t>
  </si>
  <si>
    <t xml:space="preserve">$5,894 </t>
  </si>
  <si>
    <t xml:space="preserve">$1,617 </t>
  </si>
  <si>
    <t xml:space="preserve">$10,822 </t>
  </si>
  <si>
    <t xml:space="preserve">$10,724 </t>
  </si>
  <si>
    <t xml:space="preserve">$2,016 </t>
  </si>
  <si>
    <t xml:space="preserve">$7,588 </t>
  </si>
  <si>
    <t xml:space="preserve">$1,904 </t>
  </si>
  <si>
    <t xml:space="preserve">$4,844 </t>
  </si>
  <si>
    <t xml:space="preserve">$4,599 </t>
  </si>
  <si>
    <t xml:space="preserve">$9,744 </t>
  </si>
  <si>
    <t xml:space="preserve">$1,400 </t>
  </si>
  <si>
    <t xml:space="preserve">$364 </t>
  </si>
  <si>
    <t xml:space="preserve">$7,231 </t>
  </si>
  <si>
    <t xml:space="preserve">$8,309 </t>
  </si>
  <si>
    <t xml:space="preserve">$3,164 </t>
  </si>
  <si>
    <t xml:space="preserve">$490 </t>
  </si>
  <si>
    <t xml:space="preserve">$18,032 </t>
  </si>
  <si>
    <t xml:space="preserve">$5,131 </t>
  </si>
  <si>
    <t xml:space="preserve">$1,141 </t>
  </si>
  <si>
    <t xml:space="preserve">$7,980 </t>
  </si>
  <si>
    <t xml:space="preserve">$5,229 </t>
  </si>
  <si>
    <t xml:space="preserve">$3,423 </t>
  </si>
  <si>
    <t xml:space="preserve">$4,326 </t>
  </si>
  <si>
    <t xml:space="preserve">$3,997 </t>
  </si>
  <si>
    <t xml:space="preserve">$5,180 </t>
  </si>
  <si>
    <t xml:space="preserve">$952 </t>
  </si>
  <si>
    <t xml:space="preserve">$10,969 </t>
  </si>
  <si>
    <t xml:space="preserve">$5,964 </t>
  </si>
  <si>
    <t xml:space="preserve">$1,302 </t>
  </si>
  <si>
    <t xml:space="preserve">$4,179 </t>
  </si>
  <si>
    <t xml:space="preserve">$1,946 </t>
  </si>
  <si>
    <t xml:space="preserve">$4,291 </t>
  </si>
  <si>
    <t xml:space="preserve">$7,196 </t>
  </si>
  <si>
    <t xml:space="preserve">$10,437 </t>
  </si>
  <si>
    <t xml:space="preserve">$3,647 </t>
  </si>
  <si>
    <t xml:space="preserve">$8,995 </t>
  </si>
  <si>
    <t xml:space="preserve">$7,252 </t>
  </si>
  <si>
    <t xml:space="preserve">$16,380 </t>
  </si>
  <si>
    <t xml:space="preserve">$4,522 </t>
  </si>
  <si>
    <t xml:space="preserve">$329 </t>
  </si>
  <si>
    <t xml:space="preserve">$3,458 </t>
  </si>
  <si>
    <t xml:space="preserve">$4,641 </t>
  </si>
  <si>
    <t xml:space="preserve">$4,627 </t>
  </si>
  <si>
    <t xml:space="preserve">$868 </t>
  </si>
  <si>
    <t xml:space="preserve">$210 </t>
  </si>
  <si>
    <t xml:space="preserve">$7,007 </t>
  </si>
  <si>
    <t xml:space="preserve">$5,845 </t>
  </si>
  <si>
    <t xml:space="preserve">$8,428 </t>
  </si>
  <si>
    <t xml:space="preserve">$4,977 </t>
  </si>
  <si>
    <t xml:space="preserve">$9,527 </t>
  </si>
  <si>
    <t xml:space="preserve">$10,766 </t>
  </si>
  <si>
    <t xml:space="preserve">$4,879 </t>
  </si>
  <si>
    <t xml:space="preserve">$2,408 </t>
  </si>
  <si>
    <t xml:space="preserve">$8,981 </t>
  </si>
  <si>
    <t xml:space="preserve">$5,250 </t>
  </si>
  <si>
    <t xml:space="preserve">$7,560 </t>
  </si>
  <si>
    <t xml:space="preserve">$3,038 </t>
  </si>
  <si>
    <t xml:space="preserve">$1,099 </t>
  </si>
  <si>
    <t xml:space="preserve">$7,413 </t>
  </si>
  <si>
    <t xml:space="preserve">$5,397 </t>
  </si>
  <si>
    <t xml:space="preserve">$10,325 </t>
  </si>
  <si>
    <t xml:space="preserve">$2,149 </t>
  </si>
  <si>
    <t xml:space="preserve">$12,362 </t>
  </si>
  <si>
    <t xml:space="preserve">$12,635 </t>
  </si>
  <si>
    <t xml:space="preserve">$7,315 </t>
  </si>
  <si>
    <t xml:space="preserve">$1,393 </t>
  </si>
  <si>
    <t xml:space="preserve">$8,022 </t>
  </si>
  <si>
    <t xml:space="preserve">$371 </t>
  </si>
  <si>
    <t xml:space="preserve">$16,702 </t>
  </si>
  <si>
    <t xml:space="preserve">$13,258 </t>
  </si>
  <si>
    <t xml:space="preserve">$10,192 </t>
  </si>
  <si>
    <t xml:space="preserve">$7,140 </t>
  </si>
  <si>
    <t xml:space="preserve">$9,835 </t>
  </si>
  <si>
    <t xml:space="preserve">$749 </t>
  </si>
  <si>
    <t xml:space="preserve">$7,770 </t>
  </si>
  <si>
    <t xml:space="preserve">$3,507 </t>
  </si>
  <si>
    <t xml:space="preserve">$5,600 </t>
  </si>
  <si>
    <t xml:space="preserve">$721 </t>
  </si>
  <si>
    <t xml:space="preserve">$6,615 </t>
  </si>
  <si>
    <t xml:space="preserve">$7,420 </t>
  </si>
  <si>
    <t xml:space="preserve">$9,114 </t>
  </si>
  <si>
    <t xml:space="preserve">$5,404 </t>
  </si>
  <si>
    <t xml:space="preserve">$14,924 </t>
  </si>
  <si>
    <t xml:space="preserve">$7,091 </t>
  </si>
  <si>
    <t xml:space="preserve">$6,496 </t>
  </si>
  <si>
    <t xml:space="preserve">$3,738 </t>
  </si>
  <si>
    <t xml:space="preserve">$1,190 </t>
  </si>
  <si>
    <t xml:space="preserve">$9,268 </t>
  </si>
  <si>
    <t xml:space="preserve">$1,029 </t>
  </si>
  <si>
    <t xml:space="preserve">$12,026 </t>
  </si>
  <si>
    <t xml:space="preserve">$13,405 </t>
  </si>
  <si>
    <t xml:space="preserve">$14,763 </t>
  </si>
  <si>
    <t xml:space="preserve">$12,894 </t>
  </si>
  <si>
    <t xml:space="preserve">$8,302 </t>
  </si>
  <si>
    <t xml:space="preserve">$8,183 </t>
  </si>
  <si>
    <t xml:space="preserve">$1,645 </t>
  </si>
  <si>
    <t xml:space="preserve">$3,143 </t>
  </si>
  <si>
    <t xml:space="preserve">$5,873 </t>
  </si>
  <si>
    <t xml:space="preserve">$12,425 </t>
  </si>
  <si>
    <t xml:space="preserve">$1,715 </t>
  </si>
  <si>
    <t xml:space="preserve">$8,190 </t>
  </si>
  <si>
    <t xml:space="preserve">$4,991 </t>
  </si>
  <si>
    <t xml:space="preserve">$5,096 </t>
  </si>
  <si>
    <t xml:space="preserve">$7,063 </t>
  </si>
  <si>
    <t xml:space="preserve">$4,200 </t>
  </si>
  <si>
    <t xml:space="preserve">$11,137 </t>
  </si>
  <si>
    <t xml:space="preserve">$301 </t>
  </si>
  <si>
    <t xml:space="preserve">$17,465 </t>
  </si>
  <si>
    <t xml:space="preserve">$10,143 </t>
  </si>
  <si>
    <t xml:space="preserve">$3,626 </t>
  </si>
  <si>
    <t xml:space="preserve">$3,346 </t>
  </si>
  <si>
    <t xml:space="preserve">$6,321 </t>
  </si>
  <si>
    <t xml:space="preserve">$9,345 </t>
  </si>
  <si>
    <t xml:space="preserve">$15,008 </t>
  </si>
  <si>
    <t xml:space="preserve">$7,609 </t>
  </si>
  <si>
    <t xml:space="preserve">$10,332 </t>
  </si>
  <si>
    <t xml:space="preserve">$819 </t>
  </si>
  <si>
    <t xml:space="preserve">$5,754 </t>
  </si>
  <si>
    <t xml:space="preserve">$28 </t>
  </si>
  <si>
    <t xml:space="preserve">$4,956 </t>
  </si>
  <si>
    <t xml:space="preserve">$2,352 </t>
  </si>
  <si>
    <t xml:space="preserve">$3,906 </t>
  </si>
  <si>
    <t xml:space="preserve">$1,813 </t>
  </si>
  <si>
    <t xml:space="preserve">$11,788 </t>
  </si>
  <si>
    <t xml:space="preserve">$5,768 </t>
  </si>
  <si>
    <t xml:space="preserve">$2,401 </t>
  </si>
  <si>
    <t xml:space="preserve">$10,122 </t>
  </si>
  <si>
    <t xml:space="preserve">$2,268 </t>
  </si>
  <si>
    <t xml:space="preserve">$574 </t>
  </si>
  <si>
    <t xml:space="preserve">$1,792 </t>
  </si>
  <si>
    <t xml:space="preserve">$9,107 </t>
  </si>
  <si>
    <t xml:space="preserve">$12,187 </t>
  </si>
  <si>
    <t xml:space="preserve">$5,670 </t>
  </si>
  <si>
    <t xml:space="preserve">$2,681 </t>
  </si>
  <si>
    <t xml:space="preserve">$1,533 </t>
  </si>
  <si>
    <t xml:space="preserve">$9,765 </t>
  </si>
  <si>
    <t xml:space="preserve">$3,318 </t>
  </si>
  <si>
    <t xml:space="preserve">$4,214 </t>
  </si>
  <si>
    <t xml:space="preserve">$4,690 </t>
  </si>
  <si>
    <t xml:space="preserve">$13,062 </t>
  </si>
  <si>
    <t xml:space="preserve">$12,488 </t>
  </si>
  <si>
    <t xml:space="preserve">$14,147 </t>
  </si>
  <si>
    <t xml:space="preserve">$10,199 </t>
  </si>
  <si>
    <t xml:space="preserve">$11,389 </t>
  </si>
  <si>
    <t xml:space="preserve">$3,584 </t>
  </si>
  <si>
    <t xml:space="preserve">$12,481 </t>
  </si>
  <si>
    <t xml:space="preserve">$8,603 </t>
  </si>
  <si>
    <t xml:space="preserve">$6,559 </t>
  </si>
  <si>
    <t xml:space="preserve">$18,697 </t>
  </si>
  <si>
    <t xml:space="preserve">$10,150 </t>
  </si>
  <si>
    <t xml:space="preserve">$4,592 </t>
  </si>
  <si>
    <t xml:space="preserve">$4,158 </t>
  </si>
  <si>
    <t xml:space="preserve">$5,684 </t>
  </si>
  <si>
    <t xml:space="preserve">$693 </t>
  </si>
  <si>
    <t xml:space="preserve">$546 </t>
  </si>
  <si>
    <t xml:space="preserve">$1,036 </t>
  </si>
  <si>
    <t xml:space="preserve">$13,846 </t>
  </si>
  <si>
    <t xml:space="preserve">$2,499 </t>
  </si>
  <si>
    <t xml:space="preserve">$10,689 </t>
  </si>
  <si>
    <t xml:space="preserve">$2,226 </t>
  </si>
  <si>
    <t xml:space="preserve">$10,262 </t>
  </si>
  <si>
    <t xml:space="preserve">$3,864 </t>
  </si>
  <si>
    <t xml:space="preserve">$4,900 </t>
  </si>
  <si>
    <t xml:space="preserve">$8,155 </t>
  </si>
  <si>
    <t xml:space="preserve">$2,478 </t>
  </si>
  <si>
    <t xml:space="preserve">$2,471 </t>
  </si>
  <si>
    <t xml:space="preserve">$1,666 </t>
  </si>
  <si>
    <t xml:space="preserve">$8,400 </t>
  </si>
  <si>
    <t xml:space="preserve">$6,139 </t>
  </si>
  <si>
    <t xml:space="preserve">$7,077 </t>
  </si>
  <si>
    <t xml:space="preserve">$9,954 </t>
  </si>
  <si>
    <t xml:space="preserve">$1,260 </t>
  </si>
  <si>
    <t xml:space="preserve">$469 </t>
  </si>
  <si>
    <t xml:space="preserve">$973 </t>
  </si>
  <si>
    <t xml:space="preserve">$2,520 </t>
  </si>
  <si>
    <t xml:space="preserve">$10,500 </t>
  </si>
  <si>
    <t xml:space="preserve">$7,952 </t>
  </si>
  <si>
    <t xml:space="preserve">$4,872 </t>
  </si>
  <si>
    <t xml:space="preserve">$6,594 </t>
  </si>
  <si>
    <t xml:space="preserve">$1,470 </t>
  </si>
  <si>
    <t xml:space="preserve">$2,674 </t>
  </si>
  <si>
    <t xml:space="preserve">$7,364 </t>
  </si>
  <si>
    <t xml:space="preserve">$6,818 </t>
  </si>
  <si>
    <t xml:space="preserve">$6,776 </t>
  </si>
  <si>
    <t xml:space="preserve">$15,099 </t>
  </si>
  <si>
    <t xml:space="preserve">$3,612 </t>
  </si>
  <si>
    <t xml:space="preserve">$3,710 </t>
  </si>
  <si>
    <t xml:space="preserve">$6,111 </t>
  </si>
  <si>
    <t xml:space="preserve">$2,702 </t>
  </si>
  <si>
    <t xml:space="preserve">$5,887 </t>
  </si>
  <si>
    <t xml:space="preserve">$10,647 </t>
  </si>
  <si>
    <t xml:space="preserve">$8,589 </t>
  </si>
  <si>
    <t xml:space="preserve">$11,781 </t>
  </si>
  <si>
    <t xml:space="preserve">$672 </t>
  </si>
  <si>
    <t xml:space="preserve">$12,558 </t>
  </si>
  <si>
    <t xml:space="preserve">$8,337 </t>
  </si>
  <si>
    <t xml:space="preserve">$8,134 </t>
  </si>
  <si>
    <t xml:space="preserve">$8,491 </t>
  </si>
  <si>
    <t xml:space="preserve">$3,066 </t>
  </si>
  <si>
    <t xml:space="preserve">$4,410 </t>
  </si>
  <si>
    <t>AmountN</t>
  </si>
  <si>
    <t>Transactions</t>
  </si>
  <si>
    <t>Total Cells</t>
  </si>
  <si>
    <t>Country_sorted</t>
  </si>
  <si>
    <t>Product_Unique</t>
  </si>
  <si>
    <t>Count</t>
  </si>
  <si>
    <t>Product_Sorted</t>
  </si>
  <si>
    <t>Top_7</t>
  </si>
  <si>
    <t>Chocolate Sales Dashboard</t>
  </si>
  <si>
    <t>Unique_SalesPerson</t>
  </si>
  <si>
    <t>Top Performer</t>
  </si>
  <si>
    <t>AmountN: Numerical column for Amount
=--SUBSTITUTE(SUBSTITUTE([@Amount],"$",""),",","")</t>
  </si>
  <si>
    <t>Sorted_SalesPerson</t>
  </si>
  <si>
    <t>Total</t>
  </si>
  <si>
    <t>Unique_Months</t>
  </si>
  <si>
    <t>Months</t>
  </si>
  <si>
    <t>Months_Sorted</t>
  </si>
  <si>
    <t>TOP REVENUE QUARTER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</si>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</sst>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9C5700"/>
      <name val="Cambria"/>
      <family val="1"/>
    </font>
    <font>
      <b/>
      <sz val="20"/>
      <color theme="8"/>
      <name val="Cambria"/>
      <family val="1"/>
    </font>
    <font>
      <b/>
      <sz val="12"/>
      <color theme="8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8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19" fillId="0" borderId="10" xfId="2" applyFont="1" applyBorder="1" applyAlignment="1">
      <alignment horizontal="center"/>
    </xf>
    <xf numFmtId="14" fontId="0" fillId="0" borderId="0" xfId="0" applyNumberFormat="1"/>
    <xf numFmtId="0" fontId="22" fillId="0" borderId="19" xfId="0" applyFont="1" applyBorder="1" applyAlignment="1">
      <alignment horizontal="center"/>
    </xf>
    <xf numFmtId="0" fontId="18" fillId="4" borderId="0" xfId="8" applyFont="1" applyAlignment="1" applyProtection="1">
      <alignment horizontal="center" vertical="center"/>
      <protection locked="0"/>
    </xf>
    <xf numFmtId="0" fontId="18" fillId="4" borderId="0" xfId="8" applyFont="1" applyAlignment="1" applyProtection="1">
      <alignment horizontal="center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Product!$I$3:$I$9</c:f>
              <c:strCache>
                <c:ptCount val="7"/>
                <c:pt idx="0">
                  <c:v>Manuka Honey Choco</c:v>
                </c:pt>
                <c:pt idx="1">
                  <c:v>Baker's Choco Chips</c:v>
                </c:pt>
                <c:pt idx="2">
                  <c:v>Milk Bars</c:v>
                </c:pt>
                <c:pt idx="3">
                  <c:v>Fruit &amp; Nut Bars</c:v>
                </c:pt>
                <c:pt idx="4">
                  <c:v>Orange Choco</c:v>
                </c:pt>
                <c:pt idx="5">
                  <c:v>White Choc</c:v>
                </c:pt>
                <c:pt idx="6">
                  <c:v>Raspberry Choco</c:v>
                </c:pt>
              </c:strCache>
            </c:strRef>
          </c:cat>
          <c:val>
            <c:numRef>
              <c:f>Product!$K$3:$K$9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#N/A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D-4EFB-82AB-6C72128E062B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Product!$I$3:$I$9</c:f>
              <c:strCache>
                <c:ptCount val="7"/>
                <c:pt idx="0">
                  <c:v>Manuka Honey Choco</c:v>
                </c:pt>
                <c:pt idx="1">
                  <c:v>Baker's Choco Chips</c:v>
                </c:pt>
                <c:pt idx="2">
                  <c:v>Milk Bars</c:v>
                </c:pt>
                <c:pt idx="3">
                  <c:v>Fruit &amp; Nut Bars</c:v>
                </c:pt>
                <c:pt idx="4">
                  <c:v>Orange Choco</c:v>
                </c:pt>
                <c:pt idx="5">
                  <c:v>White Choc</c:v>
                </c:pt>
                <c:pt idx="6">
                  <c:v>Raspberry Choco</c:v>
                </c:pt>
              </c:strCache>
            </c:strRef>
          </c:cat>
          <c:val>
            <c:numRef>
              <c:f>Product!$L$3:$L$9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D-4EFB-82AB-6C72128E0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3413408"/>
        <c:axId val="1243403808"/>
      </c:barChart>
      <c:catAx>
        <c:axId val="124341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03808"/>
        <c:crosses val="autoZero"/>
        <c:auto val="1"/>
        <c:lblAlgn val="ctr"/>
        <c:lblOffset val="100"/>
        <c:noMultiLvlLbl val="0"/>
      </c:catAx>
      <c:valAx>
        <c:axId val="124340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41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C860495E-C9FE-407B-8B55-E78253DFD1C7}">
          <cx:dataId val="0"/>
          <cx:layoutPr>
            <cx:geography cultureLanguage="en-US" cultureRegion="IN" attribution="Powered by Bing">
              <cx:geoCache provider="{E9337A44-BEBE-4D9F-B70C-5C5E7DAFC167}">
                <cx:binary>7HrZkt02lu2vOPR8KQMgiKGi3BEF8kyZJ+fU5BdGSkqR4ACQAEkQ/PresqxqS+VrV3RXRPVD50Nm
5MEhAe5xrbX51w/rXz50z0/uh7XvjP/Lh/WnF/U0DX/58Uf/oX7un/zLXn9w1ttP08sPtv/Rfvqk
Pzz/+NE9BW2qHwnC9McP9ZObntcX//FXuFv1bM/2w9Okrbmbn128f/ZzN/k/WPvdpR8+2NlMny+v
4E4/vfjb7Cf31OmnFz88m0lP8TEOzz+9+OZbL3748ft7/cO+P3RwtGn+CNcmJHvJiUBUpFh++Xnx
Q2dN9es6TulLKhHmaUrR5x/8de/rpx6u/6eO9MuBnj5+dM/e//Dr328u/eYJvlnR3uZfjJDbz+f9
26tfHvDHb438H3/97gN45O8++Y0fvrfPny1974aT+fivdAEhL9OMUMnxLwb+xcS/8QCXL1OWMpGx
X9ezbz3wp6f5fev/etl3lv/10++tfrr+91v9+jn88PPzU/dkPn41wL8g/Cl+mYHZRSrJF+uTb8Of
k5cipRRjBgtfku5L4P+Tx/l9439z8Xcu+Gbte0dc//zvd0T+ZJ4+/gtLECMvM55KwdBnT8DPty5I
JHvJkMBIZP/lot964s/P8/tO+Hrdd/b/+vH3ps//9u83/Sujp+ePP1xC1/lo+68B+T9Pgyx9KWkq
UpL+2gPEN1mQgIcylDH61UOfXfRbF/zz5/p9V3x//Xcu+X75e9cc1P8C11x+Ncn/ueN/gzseIF3/
VSApldAk0ozTlH+pUOm36SHlS4QFdGlJv+QP/br3l17xa/w+TE/Ts/+69Hth8ofZ8fXy30+Or6vf
58arh/8FufGlbH094v+55acX/xq3/P8x7t8xf/E0Pe1+IQu/gbl/vPpLFAKF+e7SP0qnLy49ffzp
BaHQG/5OQT7f4p/oFH+/8PnJTz+9wC85kyKTEhAvxkRigLzh+fNKIl4yClBNSs6wZERI4CPGuqn+
6QVDLwXDhIssTWWaZZS/+MHb+fMSlbAEySuoZEimPPs7Tbu1Xays+btBfv3/BzP3t1abycMTfeY8
w5fvfT5oRpmgjOIMwd3geLAhrH94uoeuDF/H/29rp3rDM65zSXgca8Ws42IfYucXZYZEJofYdvLS
JZW3Retq/Br3o96LZKCnDpVcX2+hEp/K1uJPqzf2ItGsOsUu8v3ac/0oqjDsVm8797Bt23rgZhxu
USLYJYuEvjVhdAcrB9qqbBrKMrdZRD/rddI/M9xwnYchYW/SqTNlIaghSJF1HZdi7FoX1ajFkh5Y
SOhDaJtZ3rTS2KaYtmYyauPrWhZVugzLSVY9w/u+bcRbMovEFHYii9vNXdzmPSt7+TzYkoXjVGWV
3ZVlQtOdjAivB9eihufRC0Jyh30wO7OMw7ivxn7NTgmni7gnsvZalRqv64mWPee5XnzfXiCedGC+
uRqL0KfrwfRByFclzbQvWDdWx0myCFvItX9X2627CaPIqIpBJMvRiM7nGxGxLAaREK36IS5XfSbK
Jg9b1bV513crP/QpLXclcXWdm1Dxc2NHbnPMMO/ytVwY2WcL9W0uOxo/ThvKStUNLGaHYbHc3dah
xNMpNmgKBTVcOqWT2D3YINkNIcOqd6ux7RWJSbmqrO5WvCejTBbFNDXvljTTw4WTQ8jyuG14731M
3+OpZ+KukyG6/VQ3cODM+2lHN0TIvulQMGpq6+GGb9TMj5td7Zz3cjDjTvJe+tM0TOg9wnM8oLI2
WmWxqdLcuIaHS9c48a6mFW/zpqzCAW0+Vsc0RemrDTs95k1vp7slDKkrZsv0o5y4w4qTxHwIQxY+
LjUb39oY0BXlnT6OWcUv56TtEzVXC+dFkIvoVY3YdpLdkDy20vf3cl3GuQhR8yLt6/GSzlVTKd1x
8jB0vduXI4nbboo2a5QPVfvaYjfeOpt2TJUy+KNoFoGUr5rQKLMt5VPW6/WDHRMvcin8dpitRaVK
ueuXolklG3dzw8c6H3tc5iKJ5qnfmvbImiR9PeJZZkUnSvvsyszTfGg4W1Rt+w3lLvCnqs7Ilqe4
tHfaZcPBAR8Zd7jm/GaUhkSFWrQ1atESWzWjilc703ehyue0bJ5Egsl8qJvE7F1YwxXDWXrbstmE
fcjqtVEOa3MlfCaD6qKfJ7WhashOzGbdVbK2Ee0NpO17FnFbqbZf8JD/ps7+TtkCDPKbosUpFVD5
iISimSLGWQYY5rdFq8fthOjEsOpcYRE6Mlcd/xs7gFKRUpJRCmDo2x28b0c3t7DD6JTb+BFVzf9w
h+8KrxzmkPYD7NCPuYZn4JP/7+xAEeGQVoLwDHrIb62Et8pDuGRYzbxIMnocG/cnOxD0jSMEwRlF
QsgMEGOWESC1325RDage06aEOJgsXa/qeUAPm+/FG13RBF8iNw4GnqyactIKc2WoLndk4N0Vzqps
LETqG7Yf17l/s46Y8txXKG5vHV5QfxxX4/ChzDRazyhBTV/grh3In4QS+/4JIHqw5DyTWFABwtW3
TzDadh3ZyLGSGz6j6aOQ7QW1aGcD/ZOdPjv0vzot2Ap2IhJlKaIcmjf6zuEJxb5GXYIVicNjKVxz
ufDtztT9Vvxx7P7+RqlkjGYkBcd/+0hbZ1ivTU0UnVnRa5enwb7WMrz9423+0XKcZJmkHHPw/T8k
4co6KyKORCHWFemCbN4Z8W417JiE9k/2+hyq39qOpwJz9PmXBEz0XcJr3k4UaZOqWawn0+zHxqp1
2HLiL2u+/+Pnwt9Cos+O4vBQKJU45fAXf37w30CilhlPxVpTtfZp3rHXKC2gR8jEqlE88eXeVRei
P6fefOGOX+Td36lqWNJvC9svWwt4QM4oYRAh30djoIOrBuNSNZJsfuR4aZiKTnY8t2KubkyQa5rb
2PGPpEu6i2oy230aFrub/DrSgrpa2yM0en3TWMpI3rLB1HltyxqQXTYnb4fQd4clG1CfE2iJlw2e
h1dREoiWbG6mxzJq/K7cvPy5FKzRyot+HBTJxlIXmHXzqJJ+rsxOpyzEglaDS/JGovTcDNt0sgLQ
nRpZWN53QzBszysSXrFBrDx3I2a7LvPiPpv74O+riVOTVyPd1oselSi9rIaA3k/DoG+7tvSbStJy
nPPAku0CDdxTlWqp79O5eob+UEW1IjNLVa1yEKqK07AVghH8EDzT5HIWA2EXcq3Gh3ELzp7WIXP7
OCT+o47VdJuZ2p56Uptjz6tuR6cej6puYm0LPyzEHZaZpVcpDX6BHiwHlNdcWKTEYhNaTIxztF8t
Ht43Oum02uZtAOAZ2369GbbRF0NJxv6qd3F5KsVsL8dqTIt6HNGdTL24xY7YwnLKzmIr6zxZAE7l
VT83TZFmyN4QaZd+vywTmh+qteNaNePoiWKtt+uVT3wVLivml6TKcelXljd+aueDJ/Wcqb7lPBZp
Y8PDYHhV516L9p3c5EUD9e6Y2bXc18KldwAM5UMwUMMPuCr3XV/zHM2JgrBL+euE4fKcODlOeV/O
1XnQrQkX4Eyy9yNfi1WUy8Vsq9gr5Kq1UnRozGOArNklY8vWvSFQPs6zbBerCKl5dp6q0B02wZLX
A9mWQcl59ruFNTOFqGauvgXwwPPRN6PYs4YNjYK5lLuap2Xb+SRpWjWlTp/IUNb2fp4iGvZrGeV8
2YMpb2QtxlMoJTQPY2KIjy3ETnoIcDtWqRr3LWCVbsyEfJyo7nYzqbZLNxlWrH4I8Zh5C7GsNLFi
X0UrtQKEGPZ+Qry7GMNSN4dsXEJHlNUEkZvQVr75sKCU4V25llNyjJnswgOow82Tt4m0l+la8lNn
NtMWq7Qdy2Mvs0fWGqfPU2q8VVLHPitG5pqfx21qhqmgs5dlsUBXP1DgZGs+NVOX9go7npyMQ2wu
LODLN6aVju418aFIy3TaGxrlQ037dp9FunjFEJmeSEfrPU3mcExicLcrkgzgMx0+ERzosUE92esm
EcfGuflJjCjsskp7SK61E0uBaSddofU4B6Xncjn6KJJXvmwIUSb0iKummuuPdpbiviwXneRJMNsb
l6ahU3zotidZN8TmWYnMnoclu/Bk2CpIXcz2iy+ntyytxVOMIzaKr3N6SNg03S5zA+dIMr0p4sb+
QjOHkyfu6xQfjNfJbq4S2RaGlmtXDGStkh0IvnXIayhyy6HdOn+mW3xjzVA/9a43Z2ya7UOjWSkO
oe+l3QEVHmNO+xqFw5qQps7dUOpXUbsqVb1P3CHry8QVCIq43qEO9Z/CNIqiHdIg7xfg8eyA5NBl
l2g2K7mpufZ4h9NBx6LN3LSdM6oRUWNSRZT32SrHY6LdhhQrzXoHDDOMVw433fy6n7NQmmJEHR11
MemBFshoV6sZSvS+bGq05nol6yOc2xSUiPCEmnUZ3k3AlvK5p1A6DAs1209LE5PLtOGGHusEwJhy
fbMczIjDgZQBjwfOG/uRWdpFxRviLvrRJSGfY7LteCc1VQvyyX2NeF/tkTT61Vb22Sszr9kuNma4
kAOuq8LOVVWMYoqvxZCy7Yy9RldJ3Nb5cXSoJbnWxtxOSVMf5jTl78OMhVazHGqyZ+02pDtka5G+
6sSkc7NWw2XnKsePdqICn8YSB7drbdwkU3qLQ3gA7tdsFx3S2u75tBF6yyfq+7dTOYZxTzWZ9R1D
rN+hfkYXM3BA/HM319gUQmcjvQ2AH88j7pY7YGAbPeIxkPJIQlUX1UKqa0wNuzfDTGi+sSGSXOBy
KRulpwSa3RhXVj0xB3695nSORoFwsIp9M2+4Oq5hjOT11NoBiBYL6yV3S3W0fpDVVVxwWn2m4e4U
SWIf+mGRA2TOpLvLKpuzpRDIytuuCkTuVhL74SLCYL/KKZexUXiq5j6fS+dHr8pENjqvIuv2je+Q
g/wWW3uZZFvXqgb0i/tFQrYcl5YRdoTe4I4ZCC/9tZPWHzSqsjd9RepeNSA6hH2Jl+m4Bdy/qZKw
vd2gAPB9RbXZ+0TEpoBqu5zGjmHIEpb5WrWkxocKufl22vTCz/1QrzinS6zwvvWrG5WNMr2n02bA
sms4DB6yr5q0Q6qMpX5IW4+AEpTpjjWk3G2z6KOKgCoOvG+iVrhZAY4olzGg/HUGFYxv2B7qbdOr
6jaenhxaMD63koXJK2xLc08t5cOunRf00NdZYg5egt+VR07y6yyN1X0CJMXsw7DRV1td30OZxk1R
o2Uej2O5zs3btq1kuO6Trsm5N+P1OCRUnHXlEchErnPzpSXAovaENSASTCaFU2/IRWimSDCQZZok
L2OzXiyo7XK7AbRa26nrf07WroO8W0QATceHttuZVA+dwu1Kd+k4m+l9kox414cNMRCqBnSkWTe3
574MTXbUIk3aArsGB0CelUwGlcgxgmSDMx9UWT4Bkx9Vh2loXocJa2hjrpPimuGt6S/dKqTJhRBk
UGtpqlNTIriFW7bs7SYR6BCimuxhwYi0UGtdi4+VNzo7Vdvcmgvftk0hxjDVu7T3bXWPy21eClD4
2jEXW++KPjHVXmZsAwQ1xEfhjV8eUJblWOvmQlSjKwxoM0Wo0uOIsvq6plt7KIOs99XUjXmJWbWv
IPt7Nc6IgofX9bgiUN46kbmtsBUT5xZ3yH8ak4UrsnjQ0UadHXyXJAZ6bdtMipe+X+6WPoztrlxI
K49zxqfrWhr0rh/XoYVCMg+7ZFviZe+HlSoxSdrloLCucR+Yp93bAPpJrUbbE6+8jfhMJu8A9Wq6
nFGcLLmSLSVBrbPs3jfQXAEYJLI6mZa1jbJtYJfrEthtU2797Rq5FU+hXarqtURmKIjfZAMtjfF3
ZVW6fZ0O266zIQCYSNC7ZKVC5KAO+7s1JaZVfe/ZJemxANFBNHYnZeiTfGxqQfaiTNK8jvW2noYF
4OLe2mE1F3RLyvc9aQEM9sQk74BGzVtO9RCTB25qwUFz0r1VYPv4NDVlGz8SbsrxPXYW6/3M+2Qu
UKdd/5C1NZSQaRxsPjtZA9YCGbewrcB9AVqf3JHUxln5Za3zlfj0cY498IR+QPEigkh4SrC2vRK0
TMQZOsaSd7WsGsXpOH4ytAUEDcqmWpv2FNv2cp57ZaJJ6c5IVvsibi45tXFs99zW1bGRTXmzatQ9
Dn4/AZT3oAwpLRdIALSmU3+zZRMo1biVcVOAI7etSLeqBLrRbvwukGZMVdi8uBZjY3bAMrLrGUXg
ULSfP3U6615ByokDH1px6eVA9onwySdcQWblUJrjKSBZhousrEd0ua1DCqgxmuoDo8N8GLdtSF7N
aZuuqrGiJLltsMGfMSra403HtYi4yZbXg6QYWJhshGrXqdu5LPGNAprlCje17dl3BIkd58LgfBot
OZRuLbeT3rZYnbqkpjrHvkeHPphxyUO3hOaUsMDJyTVjZc6iYzZVGQTtW+246fK5W4ewm7bZmnM7
b+HS1iSNJyiL9QlIVdnlnU+R3uEmxA/QDRqTt1ufarXWiFxU42fepX0Pu5qp3rNu4cemmkJu0cD8
cWiqOtyLlXIQxxhpbmPTje9H7perFCYMh5K3siitnFdFxra05znR4S1apsUpbtYwk8LMbIKyWU0r
34Wta8azBRWdX0zl0PSPkxEgT07gT74b06F9mwIpbnPAIsv9unTpXbKW/mfhMVp39cq2y6pG0+WS
dfRp7Unl8or2yFxtIaAW0nhy9T0rEWHQJqm2Kp2TeJksVQy7kaL1uuWTOXq6uPCZm7SrqkaWKT0s
7sNg9HyTJM74E6iO7Xta0XFSS1lMmZHDfou4bK+ysd7eZRjweUEmlzZAVBOghNE3b5oJkyVPoe12
+QIafafGZauBxkD/mVTpiSwS5lzBLBuhBXg+nNMmBHZqJOD4yWeAGeTcFbFr4V8pl71ul2kf16a7
H/Ba7RAa+W6G9yGMCgaJg1zq6ucG1LXHIQ4LJFcp1nycOn1nnUevHQbKajbU3mSgRe26lXmkQDQo
3xE3cBDo8HgpiHbX9WZh23WoxmFH67C8kWzQnzrbBcDkq1wPktbxmi0RePnE3HqgGHpiYZiebqKl
5NDCS2D+laVZvKh9rYsNC7LtIeWyKu8oZXkf2AfmSXLVgrbeqL5C5g4gqX03L5h6gF4emOzmAQDR
tKxmKBPVENUyZcA0YShETmlGswNbVn9uddudIaJxESxt9nD08S4lFj8G2j2UBmBCBuqGalKNJMRG
h32xonH7BIUGXzQySLovWR1OEfC7Ue1mzBvv5qE+wN3odVun7VD0jnsFTDb9IBBvd8GN9hQ2jkNu
Bh+wahxwkZJT+U6MfXK06wAaVbL6uc5Tn0DL6NJyW3ec1sMAwM76YoR68DpJWrknwCTfsnqi9kR8
MoJoPjJzockgCtmVTqqlYu1dosX6LnFVf89GXOVZUq2XHQxrzsGVFoIOc3xtBeuPS0zbe1dOfIdg
oJQb3tmbyWt5ZK1ctBJA3pUHvtcXbGLh53nO+mLixLNjs4K/CgiCbN7XNWr5bkCJPKTQUBIVVjhA
rkdTvhrZKg4bJknBXIlh+hcBf4+kuay1344VDAlObpVzqaxMp8KExV/0ka6PEkY5dzXGMGEJ2Vqy
ndb94FSfJVuxgA7/MHeBHbbFryZf2dKbfNSxPVpSgmJh6ZiP5eyZsjMOexwSaDw82lIr+Hhpi77u
5pw6FHkeomyApvsGntd0eL1LiKiBJo/uTOdlKsQA48OyjvqQBahrGY5DqkC+hYu87PvXXWxIe2ih
fkSFs67ap0OURQBDiJwzspwNls7ny+Sy58q3dged3vw8Zz6ftGjuS4/T5WrY5qz4DJ5fidjyh362
/Qywlc/th03I4U10CV32ySZQdwvmgPRZhyVyhVc75NMsOvi99ckN3hiDod9nbRBwwCrQgRLL41E3
E4pnU+HsyWqKoRiDLlq4FIjFXuvEBQX4lexQbJEsJB55k9eubPdjvUA7msblw1KyeScpu6W4qcbc
D8CkFE7Ccp4XSB2eIJIvkFO33mTimUVQpmJPQppPpN7eSlPSt6WP4R5EMOCSssnMpYDswiBX+lko
M7ZAoeuZwDBug4HNLuhNP5Rya/Yu1XwnsSn1foC5dKPWDoJg52CelCrB6zHLE435OVtgiJqL1FV3
zMWOqgGm44B+IfIUELF1eSg3p4bXyRkGeU1/QHhAJ29h8L5vWyBq/oy6Qe9kn3yc4lxuygEffy5n
luBdUvY4NzjU+6x022Vw3MJkEgtUH4Nx/onTnh4Qt7QYZ6vjMU4Ytg4+jZDZaHF3JBnwzdqB42SL
5l0r+1CgXgfAQ3gqr6nVclTjSAnKkfFbdjVo/2iH+YkLt1xtgsR7ukh93iLdoMpiGK1dZIf6roXw
O8Zy6qbcUcDjB+6y+e2mDecXaOpXqLZ2tFegyUeAhxZI00qq+oQF8FjgTyN7DdwwXARhwo60YV2O
FbzT/XEAUDmpTIq+WAYIDYUDmgsB6lSxlZhOIJ+0y+sJcPD7zjLwg2NAHXftlNZdUQsrAW4j4GRX
Rlgjj841elb1sM6LAtg5XtVBQPUFyEbTvNmieSV7XONCg9R/s9aLtMrNKRSOkU62Uo0cF36dpp3d
i2XiPoeX1tsRXjrIwnsyB60PnefzidSdl4cSsP5TOzfsUA9L+5SkVAwFDwRflFuzoj2QhxgOepQ3
kJZ3bQ3KQZ1SqTK9ZuVJuplme+l1Z5QBnCz3HPDQ1dBOpFJVOciiGSr3dtALzZ33MATvZF++cUB5
ZE5mEVZlwWWvGYiwHCZFjU/vUwvD4nJp6In1cP49CklfFq4RAJvShfhY6LoMXk0dBWEwDcxdlVUU
H0HQfLakvyvrVmfKr4LcxExbvN9gFN/tKl52D+lE54N2RH9KuzYOgBNKAJ4i6aky3MLEWcUo+3Ns
2iaDVKirTY0+MzCnYDY+VYPoUQ60Z31NS3jfQpWibS5xahaQlOYOpyeyDWg+zFsyL7kI3vU72rO5
VTOdp3bXVb1r9k1Sx3bncA/zyQklS/m4dt5NBdfVtuxhwFxGBQPB8kpUkrfK66H1h9Z06TnRE0mV
7Ksoj3UP+v51jZmMqnLZOsJEIeoPGMTxJW+TXp8basasKGkV+TGNsUkO8J4Ke4JXHHBQAyAnVsiq
mw+DNVt7V+FRPA6sR0s+Q2SfZz7DOfhQofYkQ5skuctAZKlUXw+suSWSJ7wAzX4G6R9MpoCkjuGp
r30g+ZiO49MCMt32cQKi1d0ugHtPBmrgejTwwsCk/EDIHa4sa4uyNfgx+Yx2jxVNsT9Km5b5NBmz
o0nS37iS+YcZtxno5iPCz5tO6/1q8JoomZkeNPg1HeYcsbo5d/9J2nUsOa4kyR9amKUCkLgClFUs
rbr7AmuZSGiZEF+/jjdmM0WQS1rPnl4fnlUwdYS7hwPzvhl47QCBpmSD3ETfCdOG0za1VP3UKNbt
ekgJUEbV3vTQhkQ/Iq3r73PemChw6VACUCAu/i9nCH/lY0fqwIrthAfgalXj13lsD1tSZL245XZu
rSKnCd9zLskqC/NaHiCbKUZUwkDhnzuGgx1obOL3bMqRMqopspAaUJW9192YjOuk6tJoPRmrxwZS
wE/9zlLxu64BB+BudqzcT9NwNTmiOag2xMXsJlWBd1eCASqG7wiWhGuIfqoXa7LqtzQrbTBreLF+
iyyOH9Mslqscd0W7NY6U69RxWtTBsomy2wJw4Us7TqIP0iLh7KDtzvuTtqhcfRJ2dFpFYdP0W06m
UW88V4nYj6ZSGl+1Xrob8gTal2Jwo32eJcLC1Jhim6ik+prZo30Xdla5J17bvxBOYryuqUn98LdX
ltZTZjX1JvZ+adcfPbumKxCdQA4GJKBp4OSksEDHUPK7ob1XBWaIZeTneRjz2yTKoo84jMp6rbsU
pRmpsZ/BKXtvQAUfTJS+htROihV3orDye9WUWMUCCpJ26FBolPFtFo3trikcFzKVZuxuxxxAyIGE
wlMb4Y1VfVO2fVvuuzjPQRlgqe9FW+VmnXcmnnwvTAzzazZZ6pZApFSss3xqDyIMAfBhxTXwM5QU
6QPJoUspcxBDK2haohA/MlIA6EewVlCU1OWOgDN8ruZHV7USO8/xyqQOJE73NxB9NA6anNXax04V
a13TAQlmPrHXJovzB+PmyAQT4I6YKlRvmwHYaLKN3RTvQl5JlGe9rsf4hlLjfqEJ07dWnzXjQ120
HfXtgVcsyCN6o7y416usLyrmJ+AjfiS0yvWmrqe0/yhLcBZ+5fWR3tYlx2Nba7dYGyvsQdUBtXkq
ezPdRl48JE856DmMTLYqfaStLZ+0Zm1+k8ZjYa2y3LXepqYkD0SpqfJJBtjITqqMrHMyERR1zGFI
dDxnuMvKyf3gZIbCldU6bM3z1DlgL4Ub5FFk441tl98MLRU/kHFihmyblvUOXNdb0XQT+JyUt67f
ZI07bVkmZbuKlYrZa4VUjAaMU1oAWJw6xOusIQBxpBywBI4cfUdauK5Tx1jvRThUu9jFk+pnOh1/
YOHonXabOPmWYNg+yzSzXkCKpiBXTBJNAO5c/tK30ppBx7BZJbQBIGDHdR/P3JPZt5mnkt2kyrLe
qsaeXmNbm3SV9sPw1o5cr8pR8cMIuPoJLHr8LW+reoeur6zeu1lbJruozqECG2y2hnYQGGUWjm69
FmkTv+R0rKTfl0kxrQBMeC8ZQTpwl7ZWnz63ReiqIJPphNrYSDpuIGEo001aNx6AxFylBNmI6/yx
IHpJ921ftiBrMtyPAffSZh91yCF+lCBxxjfLyWn03IRZ0mPLKp4G4ygA6duy7t+MiTO9CgedvzX9
4CFHbiRQdLDrluXnGrD5ZjKeFT21YVuC+tJJ85Urle1LMkU7ERW88EWcTu+64QK6xyF5iewSuJII
+9DC2jkd0LaOkcqPKz3UAeCYkhzaXlF9n9hWRJ6jaMQOj7G33FsbT/Y+y0aqb2KwzKhJI8y+P0rW
fYeCs72nSV9B0NV4zpNmuIeDvmqzR6nc5oWj7Be+Y5lS34StUz4pRYfu0DOWb9KkUF8dJEKNb4YQ
WGNMNEeB04zfq0SWbtCpRptA1XhcAoZ3e7i1JqW7gAo1NKti6PQjVymf9qkdVsVHNcX9faodgmpc
JelHTqBA8Alt2tfWdurX0XE5aGCntAD26+JGTlUdrSbPYpnv8S6x/XFCDRFkVcIAJpVddgCglz7h
t1t0hdalVvxMxq6+NbldP1IHiQkT1fReVmN0V9hMrjgo9xWdUnPjADYhWE4wB45v19aotqNjV7k/
8lTWuV+lsTs8x3EL5tMlNXuK8479EqT0olWkudkkKUSdXzVyQGCfI3QRPqhHd9fgvOxrO+4O4Nzc
b7Ts5C2XwgasXpNq5eVVmGz7mugMhaDmGyZi8mQKZrZMO1WKQziKt7BJccOaDheS21ZdtOtQE4O1
zBq6Y51AkaVzr63W0M56axvkxB88WRTC1bKWq9CO0+9NV9d3kBZGj8WQQFWIbZUXvgP8r1jlFpSQ
fg7BbPdcsYo9NrrTG52Z4Z54hH2hdUsPzkDtdVXiT1Vg78Mg142drXUFCjFlfbkZm2LELhF55pue
OGbNjRXLG1A/wweQonyDzJlMfjaW7W3NI3Xn2qX7TjonBs3Auvuy77ydVgn4zhQcNOoVqgDggxjL
kZOC+P+FsxSuTdl4j3HdAalKQ/wg5fCNyih54LqDhLJMW7nKcJ18dATJPcHWXEPTKAe/DSOW/QkV
cr+D7qF1vFGSNdEqTHEf75CkQwEb9THZp32YvcS06b/xXKvcBzDaIKtXXs0fIx2WzQ46vvwmboWz
Gzzkub6dDgV2NLGy5xH6BtCZcRX/JiycvrLGBjNCwLTVO8CV41s1kZbcRWAAMRciK8N9zzsobntP
898cx3AbEhHWK97GdevnVpI+KyWBOkDIQp97YJjIpIC6+U3CTL6JLNCeXtamLFCay7dsCgt77ZjO
rdZNrCFyM1nWrbKYT/k+9JQVrbLOLa0NMoqyDlJwhLs8VVP6Oupp8I2V9QeGvM7zxwS33KbAk3YL
3V9Ht+mU5Y+2RJIzhpRLIK+0UShvSIi8ZV64TdggqX4AzinVNzNVDAeltmdyCyzCSmVG3XW6gVia
j3lr3p0CaZanxmbww8qyh33HJgHUWQJIwxGvUERaE125uCatoGkc5kegdKe0NWtnLLe4L5LHcHAT
fZOoNnmOuhy0PJbi1rbd6Q1su2ruNaFhDPyQqx34T/VaWhrnqu/ie0UdgNQQ6ikoSpCnxxs3t1DC
oqjHuZgwYV1gIXteDZNVDf44RPXP2iR9FjhFa77ZsY1LK6yi7LEpWm9YJeC30gDAd7GWYCXy5w5R
n8WYZ7chrrF7lDDOQ9cO9RPVo459RnIwFiZrNl5ooV6RbWKCqSu9OadPxSYuGuGuI2Znu07iHg6k
S8gziDMAvxX+VuErW4T7EY+NuWkdp3voKwN9Y1rVXG1qW2aJPwBZyHwdOgmD8qIrHnks2N2QWxG/
hbauGPbc0YC4ZE2KR6vNE5A7BkcFTL9GrVHVD6oWNs5Gn29j5De3NIym72Gd9C91CyGl3012f6i9
bmrWZaZCL0AzY8U2pQeRp0/L1OyBXLN3B5n3ByTnIxB6m4N2EBX93hXhlOLtSMPicSiHZC3sxEik
aKO46RNdex/pQOpDbk9D4kdYFr6pRVZlQd1aZeW7XQzWi6TJQ2wwQRukCVQCW8obB5ypdPInsBDR
+AIlQVp/QdpTN5CaVdHOrqPkT4O2V2ubedxEjyjlpdl2yGdWvEmdLCAGDcl+LQqZrWca1/YrRw5A
6SHDecY1kEC5RAq8H2OZbeupZW8u7QawhX2xxoyTr5D2lbgFbbx/bIVKBgk/Xu4eRexkA44AZ5ri
Ws5MHIIfasDpegXoGj60lgNoHQlAAqDvEGsmDugWqOIggzDujZdKvAtO3FXisuiXZPgpu1oMZQMC
opAxqkUKZAq/eIhuR9kMH96UaGejPacma9y4HoRYeAzVhydr+UuNE0v2eV8ARoI6sc7XSOCHJLDL
gt6NXo3Uhsp+/NLmIv6hh5x/r6RpLIjBcvktgrKpDXhVZjXYfCV/RaAvPFzx4F8AofZuFVjQVOPq
smrQRFGcPcQtmk3WFLqM3vfcsZx26J7wngBhQgbClNQvJqtJeZ+EpO9xDGMbCYvoS/OQiWi6iagZ
fhK8q795UUVjYBKGe6fw2LzPYzl8YSUVL2Nl0RQsu9bhbk7PXLCFgJY2wLOd0e9ZTuMDtGg588NM
UrLSzGu/1Kgmb+MhSup90ZjQXXW4qEc/NiCT0WjB5ptaGaAHWas8sipFpZKACW4n62kKgX0nymre
eTeIH1GOBD/gaRTiMcHT2t7osC2cPbjz4alNrK7Y/k87THmX1wZXuE54sbKMMH9k1/DWj4BAPydd
LrfU6eLDOKj+O4vbChgsIV8vy1JPVb2ulBCmetRBFkXEQqhc9NQ0UTdynzXPo2Z3GQ6u5077y1HO
CG3BRRIJIlTaUoiFoJuUcWiNbQw2nkUBsZ61F/lecQ8utxSPl0Od0bp6grkeNPboyGVyMSDos8q0
yYDoThEqNhK+JkX4dDnEmTnzXOIA5eEYD7quj5W8Ni+toUsQgpdPpfuaT2uA+JdDnKqgYThBCP+n
oVgKtlAmJ1EBLUxUCZDS/aqyuK+TLYFMdor4FXmwPNFAS2ILitfccyW150ayz7LkvELjeagLaEnK
0I8B6/WaoETYOcPPTN5o76oc+UTc72DKGPOgEYGK3Jnb0z4HLMopqaGzFX6TToEBeEjoTV5vtXcX
6zul1gZ0r3NFfH26YrPsGRo2ZkvqkKV2nSmQmh60cX5hnlnR7Uzebni3vrxmpzvPI2hasSlU1q4j
ltuilGmnawcpNPUehu69lYfLf5/Oi34kV8cCYcehswBKZAdH9njmGuCn7lA7ji+aLqgoCUzxEdtO
UI+R9pmA3re0fG6+s+a9QWEMbHGvY/fu8q842S/oMkBLBi4L5kjK2LL9o8gg6/YmgFfcfiiictWR
9nmMnSboLfrIqngFKuFfZhn/t4T95DjMQSVBexmxJVbQOx65k3rQXkYUIHns3dfVR9kjG2hE/9RY
xWHM2brrnXsQcsAo7Ro6R9E+DpIHDU8OeTXtGqXuSjU8X56Jc+uBX8VtXAaYDPQPHP+quhnBWqGN
xw/bH0UpbglyMDsWlW+KO+l0gRqkb+Xdm8fSB8ueOQL+gwl6pYnh7IJ4BAW7h/uVycWCuAxsnRqg
ma0ySC5ta+V5qd9XagWkY5cAgoH65+flkZ9c5/NyfAo5/6RPrQysHkHg5whZh5vSBuJBIr8H2dbV
/a6Irpzdk2O1CLZY+8FWUDj3CGagjsGDDSLTRTlxeUQnFwSC4GS5NoPND8NiHo8Igsgx7nLu+mS0
1yANtmUCkS1ywcthTvcxWmtddNfigvAkemOPwyjXalur5SGydvk45uQPTG2AjWTN2zS5xfvlYKdj
8gTBo4ub3REOnsPjYGXGK6u13dC3NNlSJEuKm3fs4isP7un+QxgPrZCMcwddO/OYP22GolXMtJMX
+i59b+NNBq48h0IA6uTui1vaweVBnW49JBIUTTRzyw66dxaD6i0TtV6lAKchqi90tzehWSdD9pR4
09rk05V4Z1YMj6PAlqAE/12eLq0loD7KQl8UP4xD79Ohfc7H1Be5gt3Fv7u8z/TpnERCnw72BAbl
YRI9Z3GorJmlymPH9aPGfcL/WeyUqcHAxVyuopZc2YnzqTl6S/AEM+7OCQZ6wdGidrxqpB7qDko8
HOEuaMQLtf/06APJCdg/d52ZL7np15fHd7Id54jCxRbx0HluL49YV2VZoggiFrEIbI02aft3OCZ/
e5AlQ3qJBvR/DKOc5UsBmGlkXu6AZB7uh/KrXYeoya88gWdWCjEk1kogiyFice+DyColWoWRlFkH
iSJe1Ddu+jF275cnjLLTNcJAwBBB3sOkYy+yZtPyUdKUIc9sLHpAL3K7qtxq2KcDj2/Hzv4T8r6F
hhdYU2nyXTKi3aoGe7NmcThc2Z0n504ilXaAlUpAfUhw5lv60ynvmyr1BpfafsxED+EA+HaZCf7K
hUn3U8sARIguv5LxnE40LNXgSWC7sAmQcC04Dio6oDlgOkC6t56f1D8ZmTZhcgid18szfTo4LriD
LYMePSgJlz2UarSrqW4h5Csw2aY0aA+ybzPoLUodlN6fy8HODQrPjCCOcAXiLgaVcdNr6gEMSNLy
Eb2be7Q8QvfXHwyzdpdDnVzNKIJwkzCCgTlopp3H/WnREsVjM6nc9bM0WRXhe1NVK9TsARTJ67z9
CVLwcrzTI85tvFhonXZAI2G/HMeLaMJLHkeuPxlR35IwS1dgDYubwcrMldvk9P5CKM+ziTc3iSIZ
OQ6lG0cJu0nQKWRksqfA/3xtxmw1jE4R+SAknBvljuYWzPi7C2L8yjUzb/fj6xNmN/KfNmWXiZMd
M5gxgUihc5Fue2BJ0KpW3VyeS3pSJyGz/BxiMZkllZ1LayjUM03zXWGscWWPRbevIfoKqhHcK6f5
r8QyVdDn6QPvSPW3b9/8Czx0eaNew+PHFr8gS8MwEga/gAImDtBwfyicAq/7+CV1qyvv0ZlTgQY5
mzsoem1UFYvMCCrhEVAesry0jVbUuiHeXZbhlW3+n3HmO/fTkagtgz5FijhgvVY9vQvBamu4JVTp
lUfi3A7xKLPhF0ZwbZLFc16FaaI6Cia2KuhTVaqfsWtdGcuZ44ZmO/giUlSDFPfj8Vj6KIHOLUVV
VEOM5jfcBDYbGj+yqyu7/bR3GdZNnyMtdsKAtlYZFZi1TqDrRj9O2HjR79YSUDFmgVUDp+i+N9Ce
Ota10GfuMIS28QAAnMI/FoOMO/TgQlaDepO+avUA+k+QXdU89mxLQK4JfSjMDRm2JfrU6ueoPoDs
77yNnfhT8f3KkTw/4f/5LYtpEHGrYceCacBvGYutau8L8i2ETwG3D2hCdOytHl7S8DaMDUjStZNs
xvHKk3hmWyEjcBhUZg421/JJpMbhhVNjOsqaUCC+JR4saCguD/TMYXSowIsBsyCgDcsav4NIFP3Q
wHDR//KHFfYG+t3faJxbV07096FmyyGYSwISgmsQO97DleorUSbc8UESfRg9PpWNfQu9188wKbsr
sU6XD5mhg0RGCBvQ0xLrtHpWVfD1wC7m1raq5E+eMHQae1//dvYQBoUQI8AhKWRlx0MaDYRCo40w
bmsO0ZCBgYYiuRjXqD6vACP/vODH79B8tcBRhICmdv/V+f/pOvOE1VSliYAzxL0rn0qg/nvFuNV/
pG1ZxRseg0NZAx2XH4K3QwzCb8JrZemkHwOgcHqPRk3nPUVjtnsX1mX/G+5L3nRA6wH08C7IuWxV
ZDaS3HYCobABm5b+GUO0Nq2cSdvvDI2Sj6ROvRtsmaFFHtqb1zKq0cYycCcHVFXm6VbweIAwJdL1
m+tM6rXRbfwVZEa7j/Oh+x26cbtHz8IQX7kgT++Of4BNWLogtcMrvTivdpmOvNIQhmTVD+3FQSx/
VRr2R9V9HO9dduXGP80i50oRJp0uc7GX/3nQP60FElgOzUSLtZATrIPCJ3B3Pu3MncBLxqfwr19n
AesKBsBRwvIBNiPH24w4aAemjSdRL1I/6tY27zfuhL79/Eqg0ysHf5174NZd+CAj/T8OxOzaNHac
eH5efOXiNnaurNK5v4+qFzAaDgCyuUVCXHroNVQFmpjGqfjRguOeevf9r48k3Fj+E2IxV1ZsGTQ4
IARBjw24SR+nJXC7VQvl/OVIZwYDCRVwOD4/yJwtnqsJivXYbQqJO6YBbwuXFH4txOntDD7gU4jF
rm4n0/do2ZLotLTSVZYMKogL0u8mNOqvm4IMr5eH9A8FsLhkgO5Q5NvYAK69TGWKHBLZTuaeD4Ga
7/DypkwSH5gc/CWgHYEhDxQsr7AzeBbxEMgIXSBFflugCdpFfwFl8dPl33N6zhxQO2jZdtES47n2
IlX06ilOtWuFPs3FsxAK/aA1Or+bXTxFX+RErxQ1pyuKcaOdAvSBa0PzsFhRlZSOxTpigf7V4SFu
3D/91E5XLvLTp2m2hkHpCTRhxrkXlRr4iLBQkIb5wnzXBYHU3N1YvLiykqczhygOlPiAYiSepsVJ
S0p0Cg86UkHZ0J9tmW9DdNgOlotOoLrP0ZYnt5eX6tywOJ5CQCWEzOnE8dUxdfloLNh1BW7xmpfo
n9UuPOSuXVCnB8IDHyFgRgUZLxcn7I6MElUrD/yHa+JAd7ne5rSEGYNKnl27p1dSsNPScw4ncVE5
MH45qarT0HJbWcFeJZKwVgu/QHS5Thqcv27YcVyTjp1S34ns1eW5PF2847CLggK6K3hrQHoRxN1w
AynaBi16NxJ2D8PQbnAhXAF8TpcONz5nlAPoQjnPFuFgWpCjSTHSAZSuN01F0MA29rcls67Ax2fi
4KlE/gd/IvDQfLFFBJzmKlqDvIolzBpnez1ySNIvl+fuNBGY3+P/BFk8YWgGG8cUyWsw6D4JqILA
uUkDuPAEE1LBNPwTDfXL5ZBnaiYPxDruDOxMQU8ydaPLHqLDQaMo009RzzYCjVJDTX5Sqp6GxEAV
TD4gxgWAV620SK682ifbBZ8kgFuMR3EeKFiqeRd/ykY6NJWnZm7x7Ymp/LZ3f3q5a3+veEcDCjZq
lVb5+HZ5zCdrOceEiABlmsB7Kxf3y9Cj0SN2Ch3UMYwBHRuuQLiX9Vr1OBaXQ7ETeASxkNIhmnRw
L/P5t3waXxRLG9IFqoNRbeCX4Uc5xNTTe5jCTSZ579IBsucDurxuo3Se6iCDtm3YOlm8KROyt7r7
Ovztunu7v/JcsJP3Yv5hsD8F50Js/HsxCVM99kklHB1MOXpTAYDFyMi8vIG2F2qz7C4ZC+0E0JlC
7q4tp2t3RcHsxyhl1prougt3mZYquqlxCY0+8ki+gjSRPfXQQZpVbcYSXeDWYN1KWJeJgCYQOQfo
+0e+XmUV/9K5Goo90JBxd+UGOrlnPcJxH6BcI+CwTpjGNGRmsEgdByXgmgMKqGlV9mEZkMmQHdXK
2V1e47PxALTj4ALlAy1yvMRJPRnaOBA+eVF6w9qvSjM4O2yIuJK4n9m2oNTBTCDFxYFZlrs6RVMD
3IkwrrG6x8n8Cf+XrbLkldf33HBmEB2vIcMBcRcnEus9RXiN4iCNv1H7lzEbh/8qoytX3fkoNsUe
RFktl6yf1oRGnWZxoMi+nX5NcEJQw6M2vy6vzbk5E6gIwPwhZ8Hlfbw2cdriGQw9HcR4JbaWtjOY
/gitYTwVF1eSIzYv9FECio03lwd4iVDunJz1GPh84eokDljUk3c4R3hwEY5i+jSMBDLNESpR+AVa
jPxo8t7d5JAJvqVoKDtkUPK6j2ihLrPATMh8tmD4oJ53SRP+amCH8DpFKv3puo29g00ChKyjke5X
ERf0+9/PF1AOgiuZUCDkC7y66nAeexLqoBPjKowgZ/eKnRf+tW4IM/U5zOLI5CxMgOkiDARvaOff
qZYEdpKgEfP98njObTNHAPp2wLaDkZ2fn0/XrycqOG4JC+PJXLD/+SDEB5VJ9YxCl/+cnAgX4OWI
Zx40xEHKNX9mAWXo4l5tvJhjIYc4QDWCfiRirDss3o8hb1r0O5B83QNLupLqnRnlv4peFD+off55
4z+N0gqlVaHkh/Syhxdh1QcZ6oBRZruwz67kQddCLVIUOQEjqRKAFEnxXqLlC2pbaIy/ROLKJX7m
4B4NaTGN8IRtbZ4jDoSrK9U0a7fVu276a1tSoN5wPkVS7nkM+cdifxBNalFDdY2Zk6uO1vchms9h
P7a5vCnE6c0wf1DAcaAqhGeauwjDTV3EcTf34sUfvVMjgXy5HODMdM0ck0RiCpwNfMzxPi/DMomc
oksCGDn80W22KWDEAcXulSfozOaeqV44O+F2Q1W7OLcEBpaR5UBQClOFA4A1cBIwHMt/geJCm9B4
5Sid5qaQw820ASXwiZ8z4+NR1TDOS8Y8gdk1OsfgbwGj9snZkxyX5MZlMI3rYKJYr6P87zcf4goA
nsggBOxQj+NOVZSHVokWCzTVBzyxV0VjwQWVri8v2rkHA+JPCgwGuAUFdHEcx2kGz87qPAlMiqyr
jAB4PnnyTcD/DWYA4AZava7CG662pniHEcAgX2pYcZrvZXkrZun+eugegNxe/llnNivAOgIlDrJj
aGUWs44u+MrW6FHDEd+i4xJ98s2VhT23jbCLsKRoGIRpxOIS8aZqqNICESSe/RHtWs1DC0obriDN
NRHEuYMh8fhT3MTzs7zIZpTrOAo+BLDPUeUOTcYrldh7WJleGdH5MDPgM5cW9jI3m5RouMTFGKhi
ChzwuHbi+JI/XF6Zc1FwT+FxgXIYdctiMCyMPAgnIHvvm4M9e3RNCXwirgzlzPKDVUHeTMFjwfx7
sfmrpCoJz1F/ul23s9ERiPW7kjGfGQeG4KBmB5Lk4DI53vfdpDqe1hjHFJp3OK1sGkiWSOr+LTYA
oeuslsD6Sxf0+3IkQ5t3MXchbm+9Fe1uphZcgRyvHJczL+JRlMVmHmGdPZkYUcwIDxIgBB08S0cL
8j9ypZg8N20wRoa+BRQUhJyL5YdtMR1lqVO03iV7C208AlYiYau3l3fZCQoxTxsOPg4oMqeTDIbX
LBRtG6VBKGr0S8IEAkz4zejBbtjGRJZVu+q6P/9NTAhUIbQGirO8cduwDkflIiYMYdfaICPel/Sp
LoBcZY+wTbsc7cz9A3P7GWkBlz8TlMf7D8i37RQcfoUcX+LA1wD2mXFXToeHE6JY11x5/M8tG/A+
ABwSEC2+hXIcrQol2jJsdEKpSd7MX6Cg0l6z5kr1cW4bzgAO7NXpDFAtxtTZ8H/wLDgSkMLZzthb
nJV+D68HGG5eyQLODuhTqPmnfEo3tUAnrecgFK+91xQ956lf2tO4qp2x/tdn7/5PSfW5ywg8KO46
JBtYscWotCk0Bo1QcAvcy9F9gEnVlc1wLcRiNKMdGVWGCFGXg/c8qToGhKjU8+Utd355/jOQeUt+
mrNohEp98hBF9pY/oSYQYMGeufVfPK2gp2eNJuRNIMcXdwRcfMiUo7cETlXiZRbFGC/cTSyCjWty
xy15Db87d1l8iucuCsZRwh1HhQUObonWyKaO8BVQo1xfseprGMJJWqttVCSby7N5Nur83SBg2wB6
lilKnyq7UbpKg6lIb8AtlulvRgcfXToZp0Enr4Q7FTnhSgQt8O948x76tHqsz104kyEe/HKDEeZZ
FuzZqCAwpH3p7YcMCLsNM6J4fXmYp9LKRdzF9hcU1i74yEQKunTawlJFVE8jh6/btsVoIe0omjGA
MdKma/Zw4b4c/Owl+WnMi3PhhLPXfYbYYE2wc+AJSAbrcUwVPl/Rozcw+/vk5miOFydEDHD6jIp5
rOygKGxRG3gvoh358qjOnsNPo5p31qeVhE+96vChHPghePActttvfdOh3UbFEFFe+xTFP0LCBSDk
SCDr6ORBRg2N6HGwtE2VaQQg/NaG+WzUwaqrcn/iYzPoXw5f413R+QIWZnDH4GRP4H0Vfw8dJzDq
iymu3D/zTjn5KdITs8AAmsdlgWgYNF5d2aKG0M3vTMJqoUOfeCrVlbfh7Px+irPYNRz2esD0MWSL
wY9wYoHVwsNk+gZPyP8iT8XWAxoKkBcay0USqSpAHnDfwv60Rs/nBczGYBF+Jci5aUMGBC04JKpn
dEycDBms1eEpCisjqcqDnYaHrpXvf78rkfh4oH4gYpDLPjq3NFYECUYaJLGTvzpkTPc1XB8PEfP4
u50lH5fDnSusHQ+VF2Q/yIDwHZPjjRmZ2XhQjzBChcmyaffAYQvz1UHKN950Fmw63bu0XzXh5nLc
+c8uNyFqsTn3wpqhMfE4bIGPYphOETxOlj7Af0lsk2YkPins5lG2N1H6PnQFXFKvKuLmP3wcGOJQ
ChCBAdNE3rcIXHnT2GqOj0Mo2NzCwqx1D1Y0fLEaDpMWUBp+1skPWH5PH21fjqs2HkXQJPpZcf6t
p+qdyzq5t5xx2iYGthsKHTJXapXTLAS/DzODlmg8p2RZQKYWaay5l8mv+GtbfvT5l8tTf/piHv/9
xb2XZw2+jRBRFNl0m1jvLoOh2VOabW25KlX316fmONhie4k4F/BYw2DCdEVUBPNP2DbBOujykM68
jtjAuM1QCeEbg2KpRmBNa8AsAjiAjN0X7rudfOP8zcoHv7IPCXur+tvGbGDSxpJrXD49s14zyQR5
Hj5qOPMxx1s5d02RVry1fUa/0mSVhrO3LfxN/7h2AJVT3cBW0+7XXv8WJs0m9O6uggHi9DTN5wi6
hbnHA0T/YlNbcM2Vg8GmRn/6GsYwCcy0Kn3TCgh60BBgPXSw2jUxjrET4ANTQV5sBraeOtiBr3rx
yMqgiXYVUt4xhL19jw9tbA3ahIeXHoYeZG6AToLKjja9FMEYws00fhH1bsQn6QZZ+3nzHc1Fq8S6
a8tvmfjd1C+efBDeNh7JVkFKAYYjzV469ybPr6GdZ/Kx46EvdrPWbjjlKYb+v6Sd147cyNKtn4gA
vbkly7Q3arVM3xAaGXrv+fTnow7+UVU2dxHaewANZqYxHczMyMzIiBVr0dwOvRuM2uQiEcUJdVpa
d8BNd1P8wYD35bLHrWyisxkXFj0eR0lKB8z206EbqJIzjy+81HG24I6H+EassrHAmhBbQ+Cc2E2A
uQKuz5Ymfzm9SUbIYXpPVZA0mn7I8EBeHuL7C+9sZkWcQ1S2PYx2vQG1hekFJXTH4DAjREsum1HV
9yfycgnwQiH9szR9nO8ff5og+uiwM82jB98kPZovefrTMW6U7tmyJBcS7TmBa+vzUCeQyBxU7Qf5
e3cwTEi9BlciMVlq98N4bKBRk6RyI/r9feUKV8bZBwohv5/RuAG3KBMBq05r38QQreZ6hjn2PMwu
3c90UtyFYdYKnuborSjBA2dui25CPjreFEEN5TwDr6Pn4tGGk7G2HtTG/HZ5Ht+D3mAQ4KFhABfW
LNKPwiFAtkKepoZ5DGZ1J1mek7xG4TXSiSoYoxjeMN36YJMip5TnVJ/Jl3fjD7hCNmZr1WtOvkLY
jypaElbi8xUynQS6/6MC64kw68b2WzvwzwYr7D/Zhqso9QfDHWpH+5DPirygfYzb0ZhrOqBgaO0Q
EvUSXyV7Ce3kvuv8zo0XPZ1Gi+yNB8tKeM/cIxyL4j3tdSRdzn24l525hOPScNPqGSWhsL7W9BQ+
8cy1nF3nfLGKrzLrz8uYP9+MEZ5k5+tQgxv6eNkLfh/175z15EuE+affRdO0hi9p+hnOtasOSG+e
LGTmNw7E/NAQK1DASeqj3HyQ5UMwP4zTqy4hEBtfdWSt43hy1e6mptzR2PvMaL0YqrRRb2nJ+gLR
F2/N8nj5m1di0GX2lo5f04AzVMSfwxU1WIikGgCDv/gq2jxfJS1060Y/juBF/H72WnAkoOCVduPw
WfVWlmwhx4BLQrw4Iagyiz6aDYRsEBfpWrR9M6n/AVNtuuGx719Dyxj/WBLWJbB92IBrLIGA4J1C
D0p4aCGPMjtzY0xbloStoWYsmp9gKdDknc/NPefkTtMnvduI4X8j6t772r9jEm8lCGttawo5BaNq
USWGFJJ/TG/KDm7F6LmT4r3KURko3iw9KPJR1W6C6FZ3iIo+pc4Xrfxk2TP/8jZM95TDaex9zJ3M
i6t9gY5Q+XlynjccbXW5lwwijXCUYH9v45Mnv6mlPsgJPtiU/IcxhMS3tqDSRSG4HbVDouqHUZ7J
5Fg7qC3fEv97jd6zhx7WcXZ6tJK3egLXPf/kg4RzYw71aqSbzXBzcz4UU+kpMmw6zl0Tqh5CN2R0
bhv5aWhN14r+/nqnRLX0lTAfUOILbpKpmTREaDe7KFuQr5Lu/T7dt2m5AUhYGyJ2LOoUSxnpHYRX
ahKQyhYXwmhIsSehmOGiLoiOwAS3LbSb0oH/1z/69F5CwMgNmyUTYJneTjcGvBaoL1wnS/aF/Lst
9rGiOzDFYcYxE8NpPgbarnCUT1pr7tSx8JzCeEFH+Roq1jsHVmXIm57NQXmMdP1g9MlGin59Vk6+
RYgpusSBd89g9rslKWIcEcaSzfsCag54cbXBq+XsBp3ALtvYAis74GwOlp+f7AC/ooswB56ErER8
nVrDIZrzfdH+feHYNmiNYIAceZSOBb9OgSAo0TK8JL6BQNlz2o1qwPoEnlgQzlOlR9xTzhlI5jwE
1udRu26yq2T4rI3PWXEDalFX74Ziy4WWOFs48c7GJWwasEpBiCYqoaD1qsyffck/pvKNlD/VaIK0
oMrA+m1lt1aXTFtgWCY95dSNzpfMaHlEmxMj1U32ha9fZTByF7mz8YZeJuzd0E7MCBNaI4kzWYsZ
hKi8cjiG6EjlkLt9KOh1g3h54yheovpL5oSZJOhX4cPjlkqKJyU7SPE9APEo+IlKEokPWJq5Gb0i
/6HoKEMPGxHH5SmFgPB8StM4S5U25djVmhAGS/kRZu77PrX/m83275RasnJuBj06Um4pYyyND037
GJtfZv/D5Xlczon/PI10V52bKCI5lLuRVUtmyZUH6LelDQtbcyU8z5KileGkwEIXhkdt5K07BjeL
HMLlgSxeLA4EjA04EBoDFwz6+UCCipZ7W2ZJmlqDnRVVKPteqVpwMLeSuYXRWIuSiQGW8ig5Gw2S
LcEaqglGE7My6N700y8jVK/y9qoqRs+M4U13HuUZwqqRmMRKafQ8ylZztMcXp0NV7YejP8jaj8L6
IWmoUD45bb5rimKnD7eS9c02ay9p1Y2Ybu24O/vgJeg7ObcXPa0UGVHurkRtHtV4IiFTtN81h55T
fpAAys+iT9Bm57fhNEeeNMiPdtilG9+xskpnnyGsEokuXpkwL7phRSJCNVuZN0bXXycwfcHFgpJt
0MZbHfDLUSC4xplR4WQKMtVGfxKj2bzPSWQN+eTWUb4HJup1UPTJ2qttbbK+LZvznVVCxN85NRXu
nvMZ14tRy80RhzSG2m1u4hSWTglg985+SK3HfKp/6Wb2oTal68sbYe1pyzH/r2FbOJyCXktTZnl5
S37shq+K+us3e6P9saiv2xiYzwyH322FqFhnbNwBv6H+7wdNWLjkYuR3OQSrKxQf/RXDbccy24e2
U+3QrJHvFB+Oih5iKzfNh8HTnfglTDM4ZYc59NDvUInkAHAp1tb5tnL6MBl/PkhY+1DtGhKbTIZJ
237Wfx3AOfX5xhG3gr6zz6yIa22aVe9PWIm563r0O6LpE93jXHs7zf5Wwwkb5i65U6uA2lj25gQy
7xzFw+mljNsdDMJF+0V1yKCm7jx/2fCHdUdcKutL27Qj5uGaPC+zcmJNiu51nG5T7VpLDz19RyMK
UxOg8NtM92DOu2x2LS3HnPwxq577fzLTaOSgXO0ODknGRT4y5HEX7VtwYHWzs2GtLfxvfQxRV01v
JVUiywPW7sI/nkofIE5WLQ8ut5j0ZGvfNlvftyz8O0+lz4uYSF7uDfEkAs1VhRKzYurDblFNTdoe
Ge0nZKab5Os0b7iIsmVPcESpCFLEIpiOOBqvSKYo0eCGyqEs0SW8icrX3n4xjHtI1sOxIyV5j/QH
mtA/43EXKc9muUlwsUz/pfELLmvOZqb08bI8xpe8m6/rdD6gkep20asqeUn3adJVshofq4kv2rir
15LuS2vD/02+CPWAfMwYFVqJyba2BDd3qV8eTP/epyCW8Vwqfzgh7CEb6Yb/YNWRSbIt2Knfd+TJ
HShxPddWqxnunH51Utk18i+QabtW9Wra19XYeJb1IunSxmDFhaehELoe+gYIFVSCEyH+6eWBlkXJ
BsciX0Oy7w1gEow7TflU9x+KYuMAFnM3GPjNHAJ+W5XhORPiEq1G2rtHd9DrOyCEHdy/qtO5TmLs
tXQLhyTe5ctgFjOUYcH4viOKM+AEz8kLQAmcy37tFVNSQMSPPFJD5ANT0HG25ug6qPN0IyxeGaRJ
eyGsFjT7QC4oDBLt1mrRsUm8EY4AFy/rdiRrvyBDE98gCK+4l0+yVXOQSsGhAUBM/334n7hN3RUI
UUPGzfX9plcgq9FuhfxP2cp8/84enW5JJpTeEqq2y8XpkE48PzEDeGgXaUPaNWsgQSbCTKgE5qE7
UxHSYLz/EvivTQ5B+WfVOlJTmdQXpCdt83h5vO/yHOJ3LBNyMuA2GR258/kOM/ZdW/UPKTpf2RPn
pF7ewy3h53dW5GXKHpkc147uHGkju/FuywgTIZzNzQxiflL5AB2RdG+wAxesNDoNSI7mcrKHcX1f
q8bGPl1x57PZFw5oH1UpI4ZllVReuI/LmxoCjzQ8SP2VNH69PMOrprgbKSbT2/WO4afxnU6tHHYO
hOlktI6luk/raKf2O9/fOBAWn3nnUzRhgW0DCmuKzmsnhaUHNUWM0XmcW9Cpn+etVMq6CeC2MCsC
PBBfqbGs93m14MdDtH5/S/X+SoMvl2fsXVD72ydBEv+fESGaCOsQeUKTV4vc0MpGYUhu9pIWdF+y
3kn3ph3rV0Eyyy/5mMaHtCyHuxaAVE9XgxRdJ6ilbuUfxIez+EHCsV6FaL9Fusyo1Z0le3UIRMHe
Gf6thZJi+OxE1xW88J2zQ3kqMrxa2foAMQHy/z/A4pqkWgeAX0gOqG2iz1bGB1gxYpmKl0l7DQ09
+R7tzAKNAlSYnJraOQX777qxEd29u0tF68J6SJM+GYi+0oYkH8P2YYZ0VY3+ARE/DJ9l+5DWh6be
GPG6n/0ZsDDjqNJVfV4zYM1/S5MPU3mf6b8uu9nqxnT+mBCyqkUlz0hLYYIqrFx/B9uW2Y/9DJhh
Cze+NZjl5ydnrJ6hfJAWzJ8WTw9F9yY58kHd7D5aPUhPxiOc5E6iaQmE+1hpeXmigqofB3RXeQrB
lm05G8f2EjK+P2v+zJ5wbBdOnhjGMnvj/ISUge48mObdmB8jACXtDWWcy4u1NoW04tLuBI/ewsh7
PoWmVqXo9TqJV5bP0fAtiKlCbOVNNmz83gYny4Q0opINPTaQ36YijQg2WoFkvC+PZC3COBmJGJiq
1PEGs8JKlmof1UHbd+1O7ofEVbSNPbTmECQUQfjoiPDSMXU+ZwAgdMToqemBMQjqQ0Z9YvrSoT7a
GbeDf7w8rNXJOzEm7CYlNcyxVzA2+MPeDJ5jGoHr/p/LRlbn7sTI8hEnK+RzEBGcYcTi9lH7+8w8
oIqNpOHWibc6GorL8FoYSyOf4G52mwcokXOTluBGiu9jP7gTes+Gsq8rdW+HLynlUgU91jn3uno3
aY/h+K3eIhxdHe6fr/hNEnEyXEBUfSSVfEUe09nybTRuNJS5t3gW16zAlExYD+UCDxjBTRyHq9RM
gOJD+6MnO8d+kMadvZVFXZtRotzl9U3d3nCEGTWhcWsQKUy9JkCByfnaABcd4g1oxe9UrHgqwf4D
+wCPhkVN4NxBJvgHZGexosjUD7u0WmQs0sK+SqByQ/sSvTrKIXNa74PE7u5tey73cjxMxf1oWg10
VnZqVz8HiW49IHBF4KjeHIfI/Qap+lNuUjTFANgChyuMXK4OUOQXKL3bWdve9b02ysc0M0YChFov
9Z2u5cEWsfXqNEKQSLPgAvgUG9OrEBHrqQGPLVXOwxCpnkLrdhsk+7/faCSQ/jUjxMdpg5BSazKP
k6/1rjYgpGgVLswbj3GXXv1vtgTP0BNS7lKPrT7/aqe3eXKflg/dFpB1NYghcoIfiuSY9i5FGyAx
12gsoWca8c8OOoxK7lwkNXk46wjf1k/QMu4KmPTqLdDn2gaDLG2hIrfwfpGzIs1VReoi1qxS1F3u
7zMFiAwUan9LnrmEaeRZGCTNizyShCu5LBUo8S1GWNVBdyhj61daGvrGA3ktFIYV3CalgiVA9Oc7
zO/0UAKLznuxaG4jQLpBHm7cW6vzhdrDwhkG+4KYwzT7sKvmmX5FJJGT3Ti+1UrtmiMN/WO11YW5
NhyEugB50NFHvkaYM2SYimqauFESRMTs4rlPny5796qBhS1ah24KXgchcred3pDSlMEYC+i3u47b
7/+NAernqBRyfostkE4Qj4Gj0wIJr+APMl0InYVb+hHvKkqLayFKQKKftYfcXlj1olazqo7Rfhsb
/6hEe0clGZDtEEPVjE9BvIj43C2auFC8/Tej+2NYCCv6MqA9NqXl0qryb/SleXqgboBO1tztdGzC
naE0KcrfIWML1K/w9Oy0cS/ZxmEyNiKk5RwT7ybQ5pQRoTPmjS54AqUSy45ngCu1pfgIZ30fa/Id
w+e6j5+cMTChnk7vZFgDLs/g6vAAMEGNB6GUI3YzZ6ajt36P2amHIUyptF0SW0jVa59y6cdlU+tu
wt1OJ6pJh51Yl4USPcvNpRerLzXP9O+s4nEyocW7VrWfRXVlGM+S+tHqNy6QZY++m9iFWYK0K2TU
Ii5Ph3yWQI4Rmgh/qqBz8h8V+F47OerD4fIIV3czUmIcFSQHQaucn36F3odWpWKqanllNUp95Qfx
Vt10y4jw3IbTJ+eSxwhsbp8GX/5owQR9eRyrU8a5B9XmEl+KMmLSZDlIPnIqTVL3swqi6xLCXLDR
V/bwVtVbncxrDxEoEv+1JgxIk3lrDwU7DOVxAmm525P5dJF9gxXks987D4rx+fL4VtOaNHkBFAcG
Q1fJMgEnoTMSjVIWSZhEw+l5mDMP1cBXVII/5TISefSXGDnKsXmJ5I72RXOmndrpu84u9xYS6Ze/
ZX2u/3yKEEv5fTylacUR5hiDV0lEUQ+I2HZGu0/HDVMrEw1whFa9BazAS1lwzwbpcnRr8Ry0mXZl
g2T4LjSuTCvbBfYbAsiXB7ZlTVjWqLPbHrlU9h3vZXN+rYIvY6BSgODJ5NyY+dVlcysHGR2RJgOD
rIhLSIgTm7I2ZnWgcQ88yJH0Wyf9MNoPqCVvHJgr5zSiHDQXEP/SEC+yx+hjLUV1tjTVUSyrP5oD
bBY3uX6lpOhvqbyey4207do8KqRs1aUXCQJaYWB21oEI9zk10/lprLwwH2/VPRr1+75tNtosV3wR
YlQS0WgLQQgisvfJklkH8tLO2SDQPHJHuUj94SNZ4PqJ9WT+NR6NwAGDi5YRxF0U44SxzUEx+gny
n14Mo30n2W5LZWFgn/29b5yYEfUy6kYtjXYx4xNix8192Xh+qdK3tHH+r91wyMA4VMPoHwdOJuyw
yjG6tpxp7JzLGtQtFMWw7eRqdTul+rM0NtGzHU3ad78y28OU08AexmYXunqICPXG9lvzU2aWohxL
yZ4QPgUhZgURUpVrYnyL5DcoONN5wUXfGPSXO40bbeXgVv30xKCw3+fGr6LCxGABTUmXImz+iv6w
qxaxN2RvSrix39debGCN/wxQCDql0FazFokgnuB3pd2ArWlhflniXHgjD5LMgU3Zxqm+XfalrWEu
1/PJ1QEOKhv7kGHStvVcFRw0ofmpCO2j5MxPFTpwQ74JFV2GIoQwZ0MVYlDDH32tybXUK9WfY7kf
0W/WrwPnznKuLf3RaV+77FAZKcLt14O/8dxaPRNsqFuAjCy6osJV2Q3tXAQF09zKAQQFV62lHXrb
k+k9GrbYRt5hhn6fB7xPUQeiw53m2vPJTYLR76WIydXMUiZFHTX7YZgAimR6RsuG/10P4pLe2kG9
gWnwRUKEezdYKEOTAHa4xMPs+vJqr42e6jkCSdSWeaYJB5QzoCNg5Doz79tIGECQFR/j5mBLybHK
5uNlY+9wMsvwT6yJGb0i1oK2jAzyU/ljpyC7XtUVqO5nDi8vLPTdkMW7vFbvq/BQKjvVs67N6GMZ
33FIo7uO6EL8NO6knRJvfNhKyMl3LeXoRUACEsrzZZGQ4CKlxiyMlCeTqnzkatiY6LXrG6wmfbW8
VW1YRs5NOIkf1lK77OYkspLd1CdAgSZruEZjsopQVXbal8uzvXqAnJpcPulkJ+tdm6iEnsSdCyFg
9a3vXs15PyiU1z+PiAEjGih9vWxzdSLZQ0wW/qSLxKEQKAZJXDPKdHBQc2zuBn8Ld7c6keivkk/i
Ne6IYCbFV5IZKAY67M2dnN5a4wdJPTrD8+WBrO4L3vwGZWQFyT5huexCqyuzWPZFkD8lmnRThdXL
ZMN23HUPIZLxl82tzhsKHyb8QBovK8Gc3AZDm4F/9rSuam4bs3DuzHmLLmH5JeIpiwf+a0TwhzIm
MRj2GDGMceckFbIiya5SN+6PdbeDGZLqOLsdRzh3u5S4K48TWBF6PXuuB4V+yvI6GsIrCTbhOdGv
utK5HYyflrMVEvwH07x7CFBIOIntsSZKRsgdO8TInbZro6+KhLpcrR760PfGLjtmxttQjMdA2Sr/
rDnlwowFNBKuKkMsUPcVRWI7B8I3R3X82AUN+U15Tu6rXkFANWibjZfO2lKSxAX/BCyIXkDhwCJn
a0ggrUimQLHod9czt0P487JPrgZ7p0YWpz09P8a5kYcQI73kOO5YQnAeSPvUYGrjRWx5PM5kwPLY
eR4tB2GP6Mf/+AHCriio7klpxgcEUnbQ86M1fw38B306tk2w7+pnVf5oa7+oJl+2u7YZT8ct7JOm
bjU701hMIy7QaTja5ri7bGEtxlqoPDgigWTy8jmf2TpQAq1pJrY7PLCaslf611g66tJVBw1ySg/p
ZXNr3klyCFHaBQtI7ubcnDH70NyGHJmKcqc4gxe38HTEb4UU7S8bWpu5U0NCiNyURh6AWYF8v8xf
ujn/qOXzxljWPJ+K5IJB5q5+R7MX6X6q2T0RVNh+scknV0/5f/OwPzWxjPLE7w25Tavs98tieOW2
tOhJ503pdYHXVk/VFnf06uKcDEhwcidx5CryWZwpuVHqHpkLCOjs2B23gpwtQ4Jbj1Ksdn3CzMX+
jWK/9ul93Xywwo04Z219SBNTA6Ex5T150xjP9mz6Nns2tQu3l76WZXU1BPnG/bzmaSZwTMR0Vf6I
D1E/lI1Ztzga7CRGm9tXOroplPj1sj+v5dF+C1QvXOsQiIoFVbmNrbxDgBHdEemtq7SjKmm02cje
BM3sMIZwsP6jwYFcTfXB6YJ9wJayy8BLO3vD71dPY4QHYMuHZd5Aj/ncK7XSHCjuZRz5c0ubetSP
bjJSj9ULsPUF+uyOV0QVLfORS7eOV8xbvdLLoSSGD6cfIGwL06nSzMqXfBdhQ94dEus2RwkPhECQ
yfuuKHgveZfnf81lT00Ke8PwhzgoA2rzTj0eovafJjoWg7ab238u21mD3LHOfyZX2BtG7kyRtRAm
TsYYwXeeu+UAt6VV3wQtJGe0Ru2s9h9tTo7DkO9jNYKc56+7aJbX0elHCIGTjlCBPSwT3GS+m6qk
79HItH/OxvfK/GcK79Fq8RL92HT/RQIOmb7feqBLkVaYZVubwoRiPUeqEl8FFkpQhX+nxi+tvYvN
f+J+d3my10LrU3PCXFcFUZlEsccLwvlzPlX7Xjfpgye7uOThlL9V5P09q4siIMcEmmri2y5qo9ix
G6gdUbnaTdWuKB9mGbqdLQqY1WHxsNOoPS8KKcL+DKO56PQIO1X2smyKvjqOSrCzq3t7K42wagpS
uoVsGkyYeJ+XdRaadVxxFMgKOn9XmrTLEATwv0V/K/++TN5SzqKR1yT7LNaHo8keW9D1RA7tvjUg
lHnuk0fZHDxLuWvajd2+dnWcGluippN7V4mSMggtjOV9kx/7WJER29OhWevQxr7sg1umhAAsSeZK
zxRMacODNX1PpSei9Q0ba4cXzGlEeCrE0IBVhOE01FWLGIcou8pNusIDb+IiseQ6/9VoTiwJYRdd
Ns7sFFgKWppANXrL/Ie+/3p5ytaO/9PhCP4dV70uFzlGDD2i6/hDU0WuYhwV5WM2VW4zPlbV/rLF
1QlE/BC1HXLN75i6uGwCJMbI1o/hg14cSvk6Sj/Cufe/WRG8bgJU3Y0VVsocETwlkN7mdL6JFPUx
Df2tS3xZCeEOXUjrebExHg4k4agNwUgosU3+HJLQfU1b3ACxnlmlbgcFWipd64iWcv0YNwGNor6q
eIZdb3zDytuDT4BlAj4L0ljilh5LAB/l8gmwrqnWvq93pXHdwx8oW9/7TXTdylG1lB+B/pNYg95Y
2GhqMxbNvLwIMqOH3Uk6IF/3UTfHK9oBbrPA3GpgWYIQcYKZWLpllooryM/zTTcr9dhpGqsJqG8/
mPaeDP1lf1k5OhaI3SJQDjU+LLrnFvKmSadaoz4WSm9l8JBNoxunGznpLRuCT+ppJFtZhY15gD7L
fkss6U6xx8Plkazsr7ORCGszRImhBSWeUMcF3f1eWl1H2osCF9X/Ygfu+vMZm2H/VSB7h2Nb791C
fgQQ0cWltw2SXps2cgJk1/nbwvR/bkilylhpNc/quQZY5Xb1VCaQ2ynOzldQRgTbWYTFPusqZ++T
E78Oh3G4HoExwLWj5Vc6LQwAoUxrSV+GyOrY1XCcwzA+YK37STuOHLl1WOWwbjo+soB1TAIyGmeI
m7MpAfjbsuusq45KBjikotH2SVqqriHN42d/mOWvcdAEd05UTm9jkFr+c9Kp2le9g0OnCCXywYNs
BUc7VcwffpTMT1aq0hsq2X1+LMsyH0CBBUPszSM6Ysfab63+zqkTqTpoTaKERyUIws+10Q+fpbrS
NJgLi/BrOdlK5EqBj0qa3ar9FYXB/DDEdexs3HdrBwvQKKB+vMzBewn33VxyDWYKKVM/b3etcawJ
X0v9aqzuSn2f2R8uO9XaWp9aU8/XOoi7aIpVrFnVQE2aVrU2dG2SG5fNrO2RUzOCSzXJjPtMmFEg
0sueE/9D332vNgtgy9yIxxbUPiDkiFGh5VxGexL61L4ROhqMjF5TfS+1nZodNf0xCZFRKW+l+AiQ
yKmeTHPjEb32pqRh/I/ZZfQnZocWfSzeA2T4tB89tENF9iFFk8bs94bRu7L+2Ej7FoKELWT3O/49
4sqFuFfl+KT0BGzz3LBdza0EMCvz0LP7rhdvcz8egEcF/WuXNDdmMO1tHgSL6MhIw01iPHOVXs9h
cTNp1vHyCq/cUGefIsxBW9spdRk+RR8UE0JkYycZJeDlNvC6IrlWiy2+n5VAioFzQy0QUtkSyRJ8
088jPRsyLy3MlyJFkMYuE8/I/IdOKn5RX7hqpual1O0flwe6hg4/NSySJRiZkgyS0iOWVszXvpwS
7NiZ5bWS3t7LZg9dSZkn8W08N1Zxk4SSfytbaUR/bdmEv/xJkyWvTUyF5HrWP8nqFF/FmY3EpQ4p
nUr/v99+DRNj/NQH1OXdWA+rm3DojZtJltMnOeZCzoNiA1+65sJEpRR8AHIZiGEKnhQHc9OG/QjC
Sep7zwfVLtuNwamgf0WlJdnXdfKRjMyTkR7nKtFcZdwS4Vg5icCSgL5bsEdgPIQjAlzjLGmRnBEQ
ZJ81LTw6jfXJVLYwaysnETKqS/KHbAMhsXi8DvFoGhWrNw2za1LToPetC48Z8IrLfvKufX/ZnBQz
FBU8jryAyM43Z6MMVMTsKfMq9evIA1OHV31XK7tsvunlV6jxYIcMwyutGt2UbgZZe0yj6zC4kjVP
5b9d/pr3s7skrHm9Q8XF3WIKoZCcxrOE/yy49Qw021U35V46/vUpDymxgdgRqHG8SaS46cLe0kYA
BmiNkOuNdqPxpqqfxq3u0ffB6bkZ4aghaNGqpsBMBu/BoD9MTrIxW+8Ps8UC0bYJVQ8Ex0JwaqRT
pGQGFgqt20/yaz7vwPUf0xl+quvLC7M2GG1RDtfhlEASXYgeTXP2WRnYSpG1a5/aPKLY22bZxoBW
nJGKqAYiDSPg3kTRIyswLPS+MGNOrwbiqKGSfXKGnPaU9MVpwN/TqpNKPfLWNcwjixZm4LZG9NKq
L3oX3/vKx9EqPUnb7Ap9f2Uv7VEmZRzEfuCfFw4eqn2aXstV5gW5gzirBjddZM2PJG5dCGD25Qzd
z/TP2GeHtAEQZbxcnv6VWue5fcGZ4kAyerOtM4oSzqGvereaJBRllfBh9n/VTXSYJJ0GLcL7cSul
tuZllJO4vRZtSPbN+QFRFMBS5rxhTXjBRv29mu2WWMUfb+dkq97z/thjmH9siZCRaKAjOIywpc0t
AFqIVMZbLbq1t9Bdq2Oi3Y3axUJMLqYJIeEj1WwSBtDM5CpyQW/MoZse0vYtl44bS7fqOie2lq11
EnaNvd50iYUt3pKEyD9lhRD5yvQLT7f+mck3R/qhAIU0frxseGWMvIxAlHE+QDsiVjNUx44aSy9y
8Gq/glxy1ZyLkv7B+MbaFGFZtcWrH/cgg8hf52OUhjrL465EHFltKJ8dVfUol5C8N53b/n19E5wz
mE6sGKBIxWiybKdKDaYKW83RVO5n9KibUXHnbmP+VspB54aEPVdqU22mI4a67DYJ7+fyOGo/VHs/
krO0OrfPbymByOqnori2m32XPF9ev/eRI+Z1SmvczhAciqmb3HDSgNgw93xjABBFKzxa08NSnrRe
8qb0IPtOtto2VvbfmU3h/tU45tVMx+aspwcnPiiZf2VpN0a7VeDaGpxwqKCPZsTlSPeZhgYn1I4M
anK75Lti+LtW771IPkT218sT+v7JejahupCZIOaYkBVhcLlFCuymbXaz/jY3Om9ub4zr67+3xkWG
fhphDH3cy5Y52fbTKPc0uyi8w4tor9HCm9R3Eom3pBoPVTeAsOg2bs+1TXhqUVg8w+giJJNR/pSU
8tiM36SMBmXbPERh5kqbUdSqNZUHJdWPhZJN2PKg3uIwqRlfOxa7KbegqwHuPxU7NaDZZuvN/G7t
oIHQDFsDYUQwTHB4Ppv+oA591ykS1U8PPbCFdSw0VS+W7+34mQfU5bV7F+0s1pAGA29DGPrueggj
I29SH2uS863JaFzS3y4beOf+GADEDKcI8o6EVer5cPqisdBXgsE/B4ZK/rJvH5riUzwhq4Z2QdZc
lcMWL8OWSWEG02zgeaayRsH0llL5g1a6gJkwBXv5rbcNz9nqK38XywtjFO49tZvbPieX6Y7jg60e
NLUg2D5ensd355VgQwjL/DmYMyvERsi56AcHZ4BibNxV+sZmXnMIXmJkL0j+4RLCZgblCu90hJ26
/JhqmVeXGw6xPll/DAh710zaac6KxcD4witdUZ43ucm2xrA4yMmB1BqTFictJuwwOKD74c76lo9t
mBA7EwolJtOxTFMTmq4efJKdjXVYnybQ1OryBqG58HwM/qiaPSrIjCFuXDia6/qDan647FPv4QGL
U9kU8UCI00coLrbewmIIHmnRskp2QQXFTb2bndu+82Ldck3rMZRqt+og1mt2crXh0atTSBMX2C3I
GOBzOx+hEiRmAve65Fr+fZU92s1GsWF1x5z8fsHRgr7vY3TeOdommjC1fj/Zrjzfp1udmFvjELyt
MrXAmJbdX9SpmylXvrxVQH7/JmKdFlCktfRfgg4WNj/9peM8jKzTCMmradAD5gbxQ6152nRdGrvY
f6j+urixmKRspwNC4jDQBP8zm6qteplRJfS1ye6kfNSBBlXG1WUXXJu8UzOCE2QRxPuRihlZ/WrB
lmL2Py8bWPEC8NRUSJBZ54Ugaq2rYxkiB0JnS9W8KuQkq92kX4/Op8tWVnYrVvDipSQIE4YQImjx
AnKuZ8lN9X1OkjCsE8o0oXfZyspk8RowYQEnD0K1VfA0GPosrcuRnoudV8d6lsMN8p93oyDlASs+
2HADxluycec7MlwodgGFhZ4uPSTDbWLuNf9v1xsTzM/C9kNju/NbxerkaO4DUOn1kIce3Q9y+kHX
Nn7/4i9nBYfl95O6QEPIMC1KmedDkHo5iLKhCL1W+6XUL0N7M4SHfNiF0Yahd34lGBLmKnB8fA6R
dk8tZjpPbyLrTU/3cv23S45QAfxIgG/AxBB6CvtDy3IZSfiBDm/1Vxvtun6rsLwyjjMD9vmEZW2s
mBMods+wHmf/QCNOCZBoq9y0sixkkVlug7wabQCC5yZ+pvhGu1ip7lMfEWL1qu0LD32Hces4XnHi
U1Om+PYZnUJTRkzBYKUXx6656e2Nm2VtNETNGg/WpZVUPI7TItSHrtVYFP27Xrp2fus3dB2QrEs2
vOzdjmf5Ty0tq3eyXXLVnCkLY6lAZSzOKT5sEX+sTBfPbhYFxASFKzFF3A5Dn+iNEXoZz43kVTf3
cb1Ry1hxMUwAaoYncaEIEnwYuLNvtz4sBan209bdoIRyPf5QIDh6+XhctUMD7FKC49ayhL1v24NT
WKUTepK0izUvDnam/ThvtSisLAn5Z3A7SA2qGlj38yXpIk2NzLmLPGSRFOljlL1eHsXW7xeWvFe7
PMwUfn+ZHJrsqS1/Xf7972dpUc4mxfn7PfbuBI7CwdGaOgBMEKvtleO3D7Y+N9dtAT6iGsOtquCq
uaVqDkyGNm9x8Tmqx9mJoSSopv9H2pXtyK0jyy8SoIUipVfVXr3vbr8IbZ9jStRO7fr6G/LFjKvY
ukW4LzBPY5zOIpVMJjMzIja0LkBat41x6rmhCZSfzyTq6YDlYGk4kLaaytbpBHGvNkwAm72zohoN
521f3rd2vS37j8s7OAer8zsGpiAdRNEdw1yAWrpPKhc9QAJTECDzH5LcHB76tL6axkTui66OV/bY
/3DqcbhK4uHnZdufvQOa7iBtAVKegQhcHbTquTMY0sN2gn5mFbJ8U+vm9ueAr66O4O5CKoBhKvQo
zv2bi4qmOZ0pFtx2www38FlzlZTxW8PGVYdiNYPk4xcWhbcmytMIEFjauUnhtHEE9Dqm0at74ZVB
o+uFL30x3J6zNjgw3qZqoGN2Jn6PQbsVJFQEFATWg3+PbrwpoOjUB6FuZuRzVEUNZx4EQBQClI8o
+WCXCel7FYYKw/x+Qq+qemh1L9DPj7e5mo9YB3gvATeC+n4q7aItvZGDBzB+Y+HKBFtptx84NFw5
iEPvO4BLK1DVU6ji1bvLH+zzoT43rSQNZTNYENCFaZsNh8EC9pIC3Pw4/fUA6PkSmVI8stKmHxor
ApenlwY0eYvyctvo2hafneNsMeq1IcO4F3WPxUwWZhQxngHWgcfaHwKonrxyC6J3sg/q3tcErM8u
ArNzSgT+JYz0qfdI2deJORGsLUwBthc7WbyGf13knvcP1QPcuaC2+TylWPHO6GYblU+7fe/6/wJj
etcYY7lH3rG97BSLC/pjTCWE73wnQa4CY5Hzr2tuJoQJTjSO9/klfL4itYfPIhdPZAdGiHEdknVH
rwUYgvPM2Ur7WFubqfxpG98uL2zR208WpnhhJCZ/tELY9GM7X8tU3LjdSPAwLowNsHw6HIFuH5UA
nJlhPrACIh+m8xCF91WHeR0NMkJnYr5lTtLKyBfRxHiMT+X9QEaGpmfAuCZ1/UyFPn+qmU4akxbz
iOL8I06MAMfkkt7FOlz/xoD+X3VTkKBpg8HZh+nBjZ8ZdPW4GUANunLvSApQRmA3mift5zka5VfM
H/fkV/i5UwKNjl8xQF3NCexoCGzw5iYf0XCXQc+1D9cU2nedLjwvOs3J6pWkN5KQdylr2B3Fk00h
nrEH1/QasP/Lvrl4IGAGsu3o1QNApexyPbXgOQhhxyCo0xGsw6KgrwrRnQgxwhvN4y6mtYa2+RFk
iJeNf865MJyPaQxMsXgeriHlVQd4nztaNmwnlXcEam2dovTVD853WrADb3UONV+a55nJqTmiztsO
zKuK0YbgT4r8jv1bDtaahwGpH0vACmUu11GxzfL+0Efry+tc+pZ/1ondPvchGpv1aHMYzqFrVDn0
wGO5ZTZmJkGUeNnU4q1OIDKB1yXyy0+3etrWQ5vHsOWhHRN0zhR47QTe/HQ9QvrNLYfN/P/L2rlN
rHSP34pxXg2b0OKZOf0NyvWOnl2Tpz1+g8FE+IwSbX+V0RyPqqnoVrkJCove4NMObFTjsYxteZcN
ctfg/aWh8Ps/NgMT6f/bpFIfpxb0hVAYwQ8xKcYwmnXX7gX7aTTbxN1yiNcDwNxjk1BsG3Th63Oi
DWdzUHEFt948p6N888oRMZiPCoRIPt46RoWRZ51++KJbYWzcxXuSzASM525lj76fgTMa2xx/B6td
4vzjzzD0L+QZQERA4QND8WhhKteJMAbHKEo55xnusaXFPmoBzxh/aPx2ab8Au0AQYmjgf1IQYGkZ
W56YU8IOIXYIvdecQSvcbcAHE7ap/RKC3Ec0WYhZxv7HUBbf6po9VCQE/UvmvIQNcTTRaTE0ggYR
WBDUzVB9UEJwlxq4mCRaw0mdbUInfMQc076ZKgijQbApjB9Im23cIdvwVJMx/C7LqaEKjzQUhGeR
GoyuKZ82AeO4AxKpVVLeSzrsYkl+pGMSZM3jZDVri0f/QtZhruN26ON15XsjcAv10j7UboJEzQ6o
/375C82HVv1J+C4e6roU/1PH2EdWV1UzwqHjARIr3UPmjDtwHgRhONwWALyGiY62Ysm/Ty0qeVMJ
VYdxnGCxFFMFcTCyrs30PUbdxNV2zecNvbQ6xcsto5kGu4etBNm038cBK1/LXnMDLd13pwuaz8BJ
LiFdI6otH0ZGhGAhqiDmYI86hhEeP5vLX2vpUXJqSnGgIm3aCByHyarG/F2db6AqxuLvYcLXNkSl
Rt4GZasJ+8smwSmPKVlEI0e5zUVfxgmksBFswwqWxEom9mH0zaCl/m1IQdSV3SXGpOH2Xoobs1I9
gJggawCF3fmeGpl0x8hCEHQIRm6ZdxtzXY609Nnm9QCCMNeg1ImKojRjsBo3uL4pG8v7bOx6DPYh
YLjrOC1BG8EbaHPWkAjSXOZLTgmBGFCwo4KPl7oSgGSZ4SY1O2gCjHeJs22gA9R/5RIBuxeuEJ8Q
tIaUr2Y2Q5/Hbg8VxPbDmG559BL7L9TbXnbHxZWAd8ZGV9DDtajchhMbxhQ3CXzDi5/atnsVEqiU
ftJ4/eKFj0kUBv4X1KI/jWgDfhRycxiR4vk3brShyVWfb0e5k+296W4Ka+PgjUCvre75C+s7sauE
qmiw2qiPpjl85Fs/EQeneiwyQ7OLSyH4dHWKrwseTzyb5YkiRsqVdNi/s9G9H5N8ZZc528Zla62r
PNeMXCzbxZAPmnuglFBPttvnlVOj1w8Wn2wVZ95Vx+h6nIy70MiD3DK2lP66vJ9LpxqH+T8W1QG0
sMnizgGwbOUUfOWJW7/VzUYu3u6nJhSXxOOGVJTDhOeFgCLjZG0ifs/7t5Ku0F6yIWEWNpoDvRQi
fw/TW2gnA6auHLbQLd16Ei7cpEMr2X0HZeBqSPq1g6mmWA7HhmTXZj8eLm+mxqq6mZjSGBKgmLDS
4W4qQdV/b0ev0rivyV5Wq0o3sbV01k8WqdYufcdvE8yVY6JOAMZzFTlAHEZfOAmnNpTzBhG/gnIb
NkhSQykxcEkU2Khoy3E9NhCg05jTLUk5eGPmJWNlwhyLPlLMdufDRqvq8fsaUVIQCoefu//zvI7a
FnAS3lQ17tBVC2LgeGvZHX+H1B/9GWNwd+sXVv40FF5yy4ZGTqtRcuMO3V20xfqE99dRlaZXjeuB
sPmy9yysfSa8taHuB3ZTVIvPL1gvBy6zwesVBZhDyI81GwKv0wLA566quvj5dY4HK25yXx2dh/Kk
LJwONbK+r9xrw6vse565V+nQ48km/d3Y2f0a6cvNAN7kIBLFpFnmQsSZKSoABAPUHChYJRzQAk8f
MCJjmQ4wW6CfwmVxeSOXIg5MQMAMMHMXw3HKdc6nKmxcjpysoFd+sx/qjVesUvZOIhMont3Q4zGs
6TQvfTz0GME7ONMIf+LPS6mTNaSYM07jOqU7A3knQKiX17UQXuipDXruINIyMbHU5IjV1RrUFANf
T9lNGL+AlhKg/fYLqQRI3dGCBLRkzjSVXazrkdPWwXs0to4kOpbDdy/W5JSLu4apVjz94PmAlZ2v
KKtIHEUTTHgWXP5nn92MjeZxCUKmBY+f8+SZBBl9YJUGoxGDHBNwkQOlE1cvsyDkD9dMulfIxpSg
Agzt72md+4cwFsYty0VzFJmVbQRAIfuwMKMDF7J5J0NoflSiCPemxaetMFyOVwUtnF3R8XAL3u32
aNKpI8HE8uk9GcFwRvmQxkE3ELME0agn19ko2psmTs31WNNyFdetfVOPzLiTVTg0UMcZp11lVfzD
FlZ6Q7O2fAjLergmIm7uU0O2eG1GJZjukswHHVFb8zU37R/elICsOid1aEMXrmye2zaON6Tp4luX
Sbdex24MQqYSHVKA+SMGbsAJIjavDQWZDzauf+zKiR8st7I2fohEJ2hbj+yjcihKlJwreR07zvzL
QnHooOOxtqs2h3YwiUCW6hf9tqKu3Jp572e7llftHlXG/kDDLOYrc4qcF55O3rGn9QCOhyF34k1I
0rEMSGaSa7s0wz3vfTBJlbVZ10GLTdz2EOdau5jTAv6PZsa+a9MYUF2387eCdvEum3z6LWui7Ijq
o/Eskqz7PoVeeFeXPdkYVuS0mNcnThrE6IaSNQRZCeYKzcR6cybbR1t7oFdp1lofbSrtf0kRm/c9
S8WmkFaMhBmQg3Rt5EX6liW0r8DnXKT/5KE7HAWI7V+F1XWHIremlezH7Ab/eXsTeR4Gz1Pm3ITG
aKGx4kQHb7DFjR271VoWU1wGFcq9b35l04c+576ABLJ0SgBwvLTfhhnn6Q5AcvtQ2HXzkAin2gKV
5jcr4TjjEQNf/XfWRSZ6vRLFYg8qx7se4DgZEDDa3nuAZtymYSVKsL/PMRyaFk88yfLHIp9osRZl
VB7aoqreOaGRH1SW7D9IJzA4mlrj5B7tKG2+CcxHbsWUlsewNZ3nvC2d8AD51xjMgPb0ALWjfJsl
o7syQoM9uKwKD41Vu+auI6HDN1VbhVZAc9RdV0QkY7dL63p4SMtu7IIh9cPr3jUyII2Mdh/GpWEF
bKiKHwDqRM8O9iUKKrDUPnHLrfN1zrr0uRBkeLJBrfbdL8Eiy1PfbAJRivw5d7rqw01RUQCOiAIO
EiVR9Vb0qf8Q+rymQV46DjjPSXbl9QPfTC0w3mlR9892Ndoy4IYsfg1dP2wsNBSfbRoD0JJ6aBYF
mV2ABTqL/ejJSUKIf8Vu1AccyfmzPdrGtghbJwrMwkwx8x8O/asjeX8I00z6Qd5TetWXdnjLnQYH
uDDdAacIw4xRVnZXfZ+Y7yMmnwI7qQh+uuuFGdh4C3abSTywQZ3jDocqjA2EDiqTEYp+kzwSaST3
o5jaIoDYTHWoPJpsc7dBvcydIonqgzsAyyGSfzDX1b+UzG8PmZf6aGyjCHiX442WA6EUrUtZyA/u
hdEtomG7NmQ2/mCZXW0nAhYnp8uHKKhZCUKOaRz5VdzFSF39kYa7iojsaUC43pqitrsAhvih8Mtq
i0GP5IaUhXg0wjHa08hxcRwScCJ4NGo23AGjfjpO3RaccMl75tdGQMao3YCzgu1BOQEmOcrdbi3l
yFD0s2zMhIBAlW/JyCAJSap+E4ucbIoucftdSan0V15G3CkAjLj2gx68c83ajuo0wqNMojvslqBo
DTqQim0A8G+cFeMs2VArSZ89yMZjrq0eDEjGE1eOK+BtpnLlm3XyCzTxwFIORdW8VoUfbkZHlu+M
hM2+i9JkCx6G+t3hRrOvoJW8kkbbbCST5dqZNz3KjemNWK35qyeJFzCWFA8YDGDXvPHrK8hkTAcL
jggucSPSiVwstQLAEfjnllOyxyg2Rgh5hQJMCo9TvDXRi7DYu+2/megnT3RllEEybolOWmQxm5vH
BWcqARSTFbMSM1CFNfeSjXpXgQ0+lbrBysWs58TC/AtOanm8LW0Oago0ddvxe2n9M5Ps+yYELxwU
hOKffprek0YH+l5MIYkJILaPWjkGyOaX+onVqmaiHQwkDck8+hgf3G7bZnEAXaI42g/xW0j+EZXm
Lb6UqKCqxzCpiJoKUq5zm3Edgbp4bl8X4W0cBz3dNuWur29C3aNuKe06NaRsKRSdRr+bu8qGfG7l
N4cfWp3c4JJfnJqYf8LJ/okqlFE8f7WJHYbMBeOx8/etcYoCF15ymPGaaY/PLRQYZCP23H/z+6t+
3DF/47uanvScUKtvJXDkA0QK0gP6aYzbqrPatLq5ZTt5172XHps4gepkDB1Ze305t1/6JCem1JkM
yVhdZilWE3pPHrmHYqKlG+39jGQHg+ipDeXl5SDLy/0INsBIuAIDHVJEUGZO5pqFEiwrxrWNycKo
o1CuADTQARVRBg6W3AoSMexHqPMNeLE15neGIYHLq9dstDo+5LGkCut5kkLyje+89i0qC0euG4Za
8klIDACuh1Fg65MSOO3SGkQPeHna8lcinyP58oVVzJVXkASAgl7VwUIWVIdjjddM5m+qKmiAMgHd
o5frJigXfQUhAtP/HgDHqkBObwsULxI8b53waBv/Vh0YmzQtBp0JJUKYkJuGPDtMtN6T38WASKxN
nVyizsb87ychokhk5xEPT2av+FUlm6S4G8rHr3yRPzv16cUMEp+yxzJKpGuV++YV38Ns1Utd/2DR
s06+iPJUji074tSFnRzqL86L6DR1Yd1WKbeRUeGBFBJsVZVtKkgN1u6r9dfk/HN0OFmDEk9FYoNT
rsQamvoo2jfpPyXhw+XPodmm35fuyRf3wxzT4BImbPItSiG8Ib9wJ8yiD5hMRb0OKdi5S41mm4xm
hh5VZh1jyAjixjb/Wq5l3iekbYDhgc/VV9v0pmfYld/glI8Zhln6e894aN0bjgF2qomKS/nAqSXl
EFbIm6McAKXVaO5ItOfSCwh9AAVw8fdTsPOaKLT7Zk5XlHzO9822yrDKBSx11tojtxPZdv1Xvj0w
UZjDR+0Vc+bnJuQA4SIrRKO9KW9cvwia7Ctn/Y8BV1lDmjcF9aI5uncveb+l0VUR7qgOtrR4EjFB
BYA0Zq+xXefLYGacV3U71+DYrudbo0oCobuol25DMI4Ch4E2EFh2lTywKCfAYXv01iJAyjO+TegY
gKXLEpvLx3GpiUdPDSkOBolmSbJmNlQ35TWKSskxR1Fjw5q6vgfiM1zJDtSxHaXfB9Oq13RytymN
nRV4hnUZ95Kz417+7YfoHttKcpI2zlRMNo4uS7amPQBO/8jNqwaSYoOlqTouhaFTU0pPIy/tCnUV
mJoHemPnoYc4x+WdXbYA8qoZDQaEmxKHnBRE5WIunTb1rixunU5zmBY9BBX8//x95T7wc7B0yQF/
v8r/Ea1Y8xzVEp9tnFhHKv2b3kbNgfG0A+gIqSNm/hVnhCOipwUOs5XXUQjVuXj8GFuXg1kRNatm
Yhj1YoHNoUuTFNcYWL4dUfub6haVsS4QoAJ2wEMU9/6+tW7b0EfhS7MXS+/D0x+oODHQae3UznvR
Gm8evY/oMYs2UQGF0GNV7h3d8MXi1p/shxIAUHN0fdABobOIhlgdNwEtR0AL9xwFostOtBRqThem
JC+5LwAdGbEwgYFJ56Uxbk1TEwEW/XSmXcdcAvoWqp/2Ru6CEQIDF8K+jhIL6beu+7t4rP9YUOH3
cZ76BWY6MCcAzYK0fq7ZNk+/pfW1kenGsTWL8ZVjHfpU9pWNxURxuS9EfA09rf1XPsl/90t9odeO
PQ4ixGp82u4Kp0ddLQ9Slmo+i27TFJeuukQSK8SXHwEhBikGy0GulaxJ99SLdP3/W5Liz2MJHkXQ
eOHabMiaFi8ZBbbb0+zb8hn9s29KPAxNK2Z+jX3jYm9iCFTWN2N/U1EkUNDvsXa+s728quWrzQeY
HPTnYF9Qp61LMSY9IS2uk/g6zo7hcJdi9ti23iAn2oLIhwTEWqETHOCl+JVzO09mofbuAL6n7Gg+
TAnq0zAd1ce8jVYmCv2RTktl/iOfwvKJEWVHO5KPBp1Pru/tBNvJrMZIvqZ1tnigTmwot0yVx5M7
ubAxgG8mn0kNWo3z6SwoSSHvyzI2DFjAXgahUaw63VDtoueh8Qd4F/stv3CerxVQiKFFhqmr3BPP
AiE1yDLotoHJla4YKJDAdDM+onPygemvwxd8cFaVBJoW8u3A057brpK+Fl4zoIHq8ofMcwDuee7r
CrXs8rqr2SofzAc5/JiaV8zFb4jx14SdeKmAWheJ6owaZp/qBAY0hKSFtWfCSsAhzUZzTzrDhUp9
mVx7XmG9XF7xklNiqyGiC4CDiXns8wUPcW/NVKhwyiiwEvDK53cTHzXHayk4nhpRrkXYHuKSwEjk
/IwZGjr71C3xlHyu29fLy5n/knrGTi0pZ2wYqpF3LdLjcgDzHygfATBa2WgSOc37ZUu6jVNOGm4S
mqIRg3zR/+B8z5InxjaXTSwdhBkBD65IcITgBXP+bWy7quq4x2hZHn6wGNo56D+X6EiaQe9/OMa2
4j8uG1xe038NqsNQXtpimriGQbtwNnTAvAIkeTM0QS+bWf5If8zY5+sqC9eSdj5/pGRL8w0h6zx9
csgXAtXJ7qmPfheC8GBthxVHfsvEris1lealQHj69+d/P6mMMADVB4gY4UkyQBwNwq9Cdystfv/5
NgQ3BSCv6vO4E3UKSjgLc8rsSTbjSgyv0iRoJqIPeohHtIl0YOHFg4p5V0AaAMEHwvZ8TbwpGGpW
sOhb13EIPIrY5rwP+tZC3ry97AWL+3diS/ECGxTariuxfxEgoAbFzLwmFnxmXpyD6YkF5R2Ue2NO
5AALFSYyxbGUTwV/lGSVV7sWDWLkzuJo8S34rYHrWuW55kW5mNAw9zdVOmZYPiU0YZ9Rqw3hgUZk
9SLIWDe+kNhAw1kKrwA4OszR+huqx5TR7I4CBFWs5hmEGwv4PjDTEi41e754wAHXAFIBRDefiK+Z
zfuqDh38ou5J2Ju6Pza+JmjpTMyH/+RYOJk/VnFKMM0s2G3Sgk8tF7e51HH8Lp6Nk5UogR7Rt/Pi
CWbqLm2uXNYXSEasoxhiuq5dcfT8FBLigl+RqtC98hZPyYltJS73TRu7XTnbdgpwK21l8lREO/Di
AP7yhTPyx5JKZCtE3XlcwlLUuIEkZtDo1Nk1n0s98cwpGJMFLKQE6Wi5tTHwQzJNa2LxqJ8sQznq
/mCVGF+B23XWK/Ng4+nyNi1+EM8BaxPwUZgenBd54nO5EJC/qdCLilEdMl1QZa9FemOE92iCXbb0
uzmuJhjIbPFOQGAB7EBZSpJaInVmIAfoAYLQueq6X2kICsRbA8JQTbHpnT3L3sfwpnTv0ZK7bH1p
ncgNgXwikMUB3OJ8nSE1cgFBXOyjqD9khNny4TuGy+4G99lJas1BXjphQJ8C0wRsAvmk8FYUeCZ5
86CfTUzw/Vxl4sfgeIFbrKL8qkvWdfPv5dUtGgT1CwAd4Od0VeYfA0Kgdhk2KNN4xdVYv9dgq/CG
28jrIWHPn6dsXEMoWrOlS/6PS9SDrPqsQK22pBmefSy3ACNJCBjsIN3QXY1aHqhFI6D+wrgFZphB
O3z+3XxvaFFaxFtaknpbh9Ohisxdzanmiy0OlIA8GXJIAOWhjqlc37K3Z9q/+fUQpzejvJvAFxvJ
+hasahvMum6jKrqHiOnjKOqVn35c/nxLhxxwZfBPAQzkoSh8vkjqTzmtfCT5FZQQjeG6K/65bGBx
F8GAi2YEOsGoo54bSGxSDaaD65SF027u3JWGueXc03jEfEF9OuEnZpQLzHSgQcrmvAQqvEFrY0o3
27biiXwB+Dxrkf93OcphtgoLXLSYA12FyOlizOEk2UdlAb+n60ktnqsTQ8pLJfZC2pYg0FkVNujl
/Q+CMc70qSF3LVvnRbyvvS+09DyMcVEED7TVVSq9sm99U1Yo1vPkOE7fTLq35Be6q1AlRsseCZZr
q9eW4YBJRxgo2PhCrNgAkgpckbpC6JJHnxpRYj1NJnAR5TCSUe/epO2Dnz9edmmdBSUwOE6eFRCT
w5mBdI413Lmp5lMs5qDo3bkzgg3C9GoPLzHHmPcSp7L23swCWKGr0X4y2hcRPYB0OboxblBMm77y
wjuxqr5cIuSeqTs/+PtkwnjMayNZUHprLSv+7LrqWT21owQ8Ls1+AEVUsrIqmu9ie3zohjc5+fd0
+pkBzxew5MflL7YUhE4tqj6RJ06RFDhMiQtgwiwx0D4mfy1iiIfLqRHFLTK7trkMsazO34FFNoAs
LzhIHR0l5VKkOzUze+dJ2lSwuncGBjMlXmDpMAYZ/dH0+9LUAC0WJ/NODSmRm4xWyuwZmwex1hUf
P6YQH+wmLB8hvAfBJpDQuzYSqi+09ADzBQEfispAiqsVAF9wUdvzdZh25rHJ2W2nJfefP7figDDh
z4SboKL6pJ0SukU/YP4eJlh1W83P5HIK4qgNMuEAKVOhWHNkTr7u3W8D/2aXOiaFhU+IjiL1KBAs
gKiqJA60a60stnGJmGAE6oudwJSG+d3VEWQveP2ZGeVOBPiXk4TBTNNgCLwZ7hpS/Wpyc335cC0c
5zMzypXYtFPVxTOWMq3FDZRYAMsOkoeB+TeyCAPMomiu+oWbkeEdjC4akLefe2nCMsxK1LjqBa1e
iV1sovZXFAJ33j/BpTBT/MOP+90X1nhiU7mNDWL0btXYc8hay+lJJg9B4EB/WzSalvniN8M7AXkt
BSuhSg5Y1jLj8WyoH8HU6UXbbsqO1cQ1PCI6M8p6nEFy1pswMzS7it6LeptG+8tbNn/2T4cM+nZ4
+kD0ERnTeZxqwgoaYxieX3U9ZvXjjS9RxQFIJwuaL/RoIF+FGRHQMs9MlMqF4oMcGEkZTA1Rv27p
3oF8dqqrHyxuGQZF8Ncg9AsKp/P11JkDmITroQoDKB3YO0bMaLpcc/MvnSXLxKgtUnFsmwpN5Hyw
Dd4aQIEKaxdGKIULAtI6Mq79zgfoZUAhMS40X2ppZRYggiBPROr3CVInehoBMwP+y6iBxJIvs2rN
/K7fxs6kWd5S4Du1pESkaWIUwAQsL/IJEMrkOu/8Awf3IG6aw2X3W1qUjX47BjfBNvLpIQyqkzD1
ExRFywHysCbY5ATdjNLX1JOXvNymeIfOulV4xSleXrHWT4sYlRg/yaGAsYN+ZORdURaMYnt5QUt7
d2pJufchOTcB4Y0F5cYWzB4BZT86f9M5T5fNLCS34Az9s6B5X0/SC8uwTY5/hRl3umO9vyuKUhPA
l1cyk3XOsuafOPbTLIX8l4PCUpb/GgER999Yu+l1sl2LDgC6qP9YUUJcnFhOFc1V07a8L9rDCEqS
QXMrLJkAkw0KO0A3zzTn53sVZ5nf9jP4vRlvB/fVAEWtWWs2S2dDCTty6CXuOtjwyJbwb70FBjOd
ltxS1EHv1AehPjS2gOM/X8eQ2gmoxHAbAL34o8yi686B6pEjtikYSN3KCzzwxwaX/WzpFp/xBHNd
DMPgag7kFlL0Dce64q4EyPZWIGBXWRGAiHdFyw0QmNC/vWxy6ayemlQ+V1faKS9NnNUqY7eY+1jZ
ffazK61N5nvbjmWasKpbofLliMRkWkixq2NRFquGDB9hadSHtKu/FZ35bvq82ISxf5thHkyzucsf
9M/mKr4Psb5kSEts7sSsAWpcKFyBkqVbQ/vhYyjCd7OwbiACoBljWDrXqDmC1hh1QNyUyjUMORZ7
LI05FvZXeDY4QxJM8UqGvy5/xqWCGeaoIKEDWAqA4OrcBwGQcQC6HfHDpjdmQldjStdQ1NxVhrjK
kvfGyw4ucIguH/fcbX9eNr/oRXMhCxVUUBqobMC06zoJKmQk78XPJsngOPHW5h2utI/MEJoPubil
J8aUoO+4ZhyCFQxFGXDrlfQ1mZKDX0PCxfhKVo0/999lKTHABRJPUIlljREA1aZ3xXKGvBAa10Nx
JxpzLaMm8CbtaKxuhfO/n9w3OX4SaPJgNxLl3k7lSrht4ALVAa6sm2EcVxiXu+cd6GCEuQ/b5ikr
6R2L+wYy0OmuStrA0jJVLn5iaoI8aEaxg4rp/DcBTZvKvp2PDyrXabT1wZtO1qA6CHQkcYsH9cSS
svqeSbBgRFg9Gb4TJ8jSfYpmiCXWIc+h/KFx3cW75MSaEpGKEQwEzryuGAwm5vgtRJ3Uggjh5QOi
s6IEn6hPXMNNZ09yMY+6AfIzQDamMbIYXE+WMv/7ids4jdtG1jh/orb55vjNddTSdRe+Ag23ITTe
xNFHjlndyytb6k3PaiP/cQxVSUF0kajK2ergplsnjg9grFxZXb7pWLNH9oz2iliDFOOx65xtZJQb
j3+YBr9Po8PlX6LZY1UiuKkMGgLtN5eh7TWJbHBjxrvS0MnsLCWDUHXAwwCEgWBMViI6S+vS9RO8
eThzoSRP9wCs776ykj8m7PMPiYnnGNT3iHB1x4+CRRgmjV7DadKYWQwzJytxzs0UTlN4zYiVkJEf
ZF3eWN2jlXsYA6Eaz1xqNmIGDvKbBBAMTAEpm0b8pjacyEdWCE46KLpNLqTWA9d5ZeTbMG3b8M7t
g5x0IH/Y1DrEqda6sp8RUtWaSCzURm2pIA80Okbeqi+vwPGbtj+AyMZ5BA17Z2PMqt9c/piL4exk
6cou16yvWjm/kYsYDGViNdEdj9s1z15yH+Lhq8vWliqUZzut3I6cR2WU4ZW3iqZbt9uUGHN1u90U
S+RVj47xmNrrQWi64ouONE84zgfC+YRtNPy0N/0CNsswOuSyAwl7vck9Y9diiZfXt3gNzYReAPgT
VCsVR+pGNxtDG69lN4IoJvJUoyW7FC+MiXzDtaUJKUsLm+fTfcjrgM9HbUOOBSeuQQok/A6rA5mk
/zSV361sTuNgst2Xy2tbanGg52kCWgEtdxuyCucHkhe+V5suzGFSjezqpLxu6qpYuw0fDiBEoruW
Oj+buKqDwWuLtTOAw78Mp6eMljpO+KVgiqCO8QCCX/OJD9bOGmdAlpWuROofSVutSMVuUu0ra8Fd
0fman6OQJpj1tJU7qxG8sz2nQxExfvTyj7J7KMDWO0Ikh6I7v6kNSHIxjQ99/qqwidIYxmMdSLSo
7VfDs6O4CGFTZCurfoo9CY7gQ9Hr6K50duZ/P7mPmd0KqEqipD6yVdM+jfkWCtmSvF32Gp2V+cSc
WClFDzp9D6tx0y6IPIC2rCdiojP+fNnOZ4+Ydw3uiSFX02eqc1ZxBKWDZl5N+tR3D7l5V+l4+z8f
7nMTSuyK3HLy/dnEwH5wdrDkmhcYZ/g16boAn+9wYE5MG1pvv5XM1PGTBoQlxjjPCg/lA5f+o+m1
mpr1ogUozBDU2WZ9FMWvHUtEYRyiIN/KVSPeiPPXIXdm84QcIvjxZjEU5au3UTnWw+/iO3upna0T
FkES3uWABF3+6kvedWpHSVztIccMXo/SF83WPE0DzkCohGYQ0axnab/QekLzB4UjsKYpcb1tkLiV
FJUp6d/Zxb9pb+suxgXnchFXkc4zVFaYKv8tgYTIxxzpYeuWEMh+NqH4GbFsJn8JZHHj+78IFQ+N
024T8WB29R4NjufWdtamJcGmVSBGVLpnweJvoiBKdRDzZ5Gw87MrW6icAcqPlJWmV+HUXsnY2jmV
ux3h++Ok614umYOWCFwfNUC4zXzET0JFUYDjoWf4mLKeyveRhSCKySaIi66KNIUYuxgtAl6TFvqN
OcSSeUBIx4JpYP2RQyRk47dT6gVAhBY5JBq8mVFLdPVLiCLSvVt0RCfStvR70SehEJklGI1Qp+HC
qQtRR8b2jHhPBGFiro1pOHpxcT0YzT953Op8ZIbpnvdnHEjPQYHYJnBFNFzPN2iEdO7AvTlRNCRk
Ev6Hs+vakRxXll8kQCJlXyWVa+/NvAjjWt5QXvr6G5yLs13FJoqYAQaLBRqoFMlkksyMjOj0cKLD
FXq7QmddwpZ5SOOU6LuddoAyqlaH//gX4/AFE5wfnKFQMI7OnU4bVlxt5tEL20nfa7q3dXQgaS1r
qw30eU0nXHkApyVPYxMrElWSDcjV4yFWxhU9AUs6HXqFWLOWEe5wVvxjSlyfgMPqr0MJgFx/Cg+g
wUCT6KmFYoxnRscIWdtoYyYHZlzOIEiq3s5bkRxTJ1aELTVXiQH6Rczi6BzaGS227NZzN+dtSB4U
FEY4VQ72EdJdwmR17ZqubYfqUGXN2xzNBn4ce0bg9May6708hxLDlIdFDSLuOevnGyDNkLwxJuui
K4f7sV8XxRfJdgpc1wIvIE9YizUymkaTCQAgqFHJByoJfuneRLp2N3gTahVzqBi+zFPhouDxxIuO
wGVOV5KOHcra/EnTGBHEUsruygPR1yZhNXsfUzvb4qZw28ercwPC6+vM1RyIQuQKh/0zyeJ+wQJA
5tTAfgVG6/QrIstN5jECIcXc2FOPFuGS6kFsl+aT5oEip8+HFiTvc14ll8BwwenSLEeZ0kCT+cFx
svZppjmIqnrNMb+7Y0xD8NmuA462Mr/Q2VIlm3zFL/ldb3dPtZcaYRM1nO2s6pdNvNrlM7F7i/PY
GE96b2ofrOrYzss08mJFEdsX/VKGWWKuV0lqlqiERFHix+BFuxvidlYBlb4+M7H2uJjhuo57jS3K
GOQzHt5krIrAJej3Is5dZf3sUUbIjRbsnHQ7q0CMkpQzLIIggB8mvC4vzH822uY0OHitDMvGc+9p
HFbDa+U8JeN3CN6lyMHY16ZSvlG2v3EYoDILinbQZQpbbyrIYkFGogimBOSqBld2yW/t1lSAAST3
Hpw5kMNCPhsbXUTTTgX48tIZSOhi8EDldkibb5n7Zjvb81tJtm8BdoGutc0jipizmuqWDujtKQLT
nTZkLg62l4dJZ/oFfY9nU3G+SefuyBo53THrSMYsa2GtX0EgTsimcO7YrJg5uRHQ4gOMzPEowgKR
JJ9jx4P24FxOP6fZnu9cZ3yus75WlJnlDgjpDJTnUJ1Fa9HpcDJAeNqJv87raALm9Ee3AFlzuXp+
PKMyuCHOxYjO1EZFE82v7mLcMT2KzQYtI3RwCld71+ydyC4xi3b/vA6Pc3MRZyAf8HPtWW/3huqt
IskKoBMAMH0ufYDmG7FPfoCAXwkUHXykf0bf+kwDPQ+jdNPnvpO90SKIYdW+cZvded+U3QiO7QpX
/4yAUnByMU6363epM++nRdUXJnN//kbCZKJu9SWX2vZTTwoQnfLW7KY7sGm/sJLjhmt7Vdw+ZG55
bErw/byOgXrDDThwY6hPxfbetQpfL4t/2NDHZoSjMc4WtrYJzERoKm7muzl/88o6iJZfCdgzzy+Q
LOQDSwTRHg8x3xRx6jzb31VTj52GVg3vwcs837Pu2+hxgMC0rUr0E5k/2Aj2UDuioDET473BtJG1
lF96gOPsDd9rHsmKldto7L6LXtALrpnXQ/x9qYPS3dP8o2tuEqdB5Wbnjpe6+avVmF82j8W6r+ww
rVQcPDJnOv4+wV9t1tHcinEfAGV0pvvjsm2de9r96FPFzeMPJluMADjxwF6D1ypOISHw0NbtjMTC
TLQkAYxrVyyoZnDyWL/P75m9hIlB/byvNkWNw7f41lDQAQUF+2nRi3x+qVxQjs6Bbt/PsSLCS2+m
x58muPlAGooyLyaBlZdgo8Lkb5AaarOQek9ZubWzcMz3NTTY4jKs/r4Fi6LfEuaBlwLXkviGYAxJ
D2SiIBoMrnPkTv3IDCaVZJ4s/B4b4Sf30SM27xqvQoMhLgDGe9/7Vr9zyi1NniZrX0a3RAWQkF0E
js1xrzsyx9hixekCc7aVBa7tm/RmRrOcp3odybwXT30dygDI/KLCe2pnWDTLNmpEW5qP6Dg8tOtD
AmI60/heqFg3JHEDx+UfHDHQbcjpnZpCY2xWpiZMpdmjHbdo5wQfcX0bg2uRBmgIOx+lJOt1Yk1Y
rykjcaHNsAa9lJWB8xH9+Wli+jbxS/MbeHYBeVEERkmsPzEprFmGRuTKGmGStHSj90M41de6yjEk
C3ZiRAg365RlUcsvU/FU+qy4QMER0+qDaX1kiisVka4Y9hN6ZpHqQ5HldMXKKjMLc+FzWDym82FK
b/qKokkvtOKNWT2lmRkk46+u+pXaV9G6d2gbTqbtU33rgoo8PfTxto2K0Bg26KwK5mIA0+YWN4oc
6njJ7eT9/SGIasnn5wpTg/g4VCTF77fAKHgALxntzmE/Js3dOL/Oe5eEV5QrLXzaEm5jrYsenZXf
UiL2o7bCTntNkQ71ej9PDvqyadNtQ688Y0Pqux7sTEsVMPLgWW9Fmewa1REkC79HXwMR6dOFgnJZ
NOk6vsbDNKOwGkMENrBy3e/GA4jJ/Wh6G9p5Z1l3VRlO8z9UHGAebXM2xcsMfe+n5kFeTbuZX00j
djd7T2QFRKS+mBPFASjdX59mxGZebY00r0thpure0nYK42ZfsepfNvGRESEgWqaWzIA1YSq1bx14
sYd0Y6uIgmWxieOyeF+FAwYqYV8ZwzwVOS9LJ/aPIjqsBYQiD60Dstn8sq5f55fzziqbN/T1Qu4P
SSNAmYXl0Xsd+N54wb5bNpq7t9zH9R+OYN46/D8T4tI0ZIJcewMTLbsu4ndmb7RKsbvlo4BqOfpb
kWwSc02gj197qk04Ptb9Yr7q2VWr6iaTmkDlxNaRJkSnqbAuyUiMdnUwinF+BAp6ya9QdT2/FrLK
I3j4Pm0IQWqxoHUBmRH4V/u2fjORc+8CzfpN0m/DeF/gWLSGUmFTPiy8c9AThRekmDZkTT+YNYBU
gdUe4vgjRfKIfj8/LNlJgXLTfyaE0zYydLdEKh4srdFm0va4hFthVt2s3oZ0ive3ajTCInlLXCTm
AFMeZNdjYz+l3wCPPj8c/hvCTRuL9DkcYZHyYZk6Q4cNli5+Wvim87K4pe8Zl1RVIOIzc86UsDkN
h7WR0cDUVP80tIui+2hmPBR35wcke80jX2YQjo/GJVl8tK3ZBCUUaD8FC253wExCssXwo2G8dJgd
RKTFS665cVy6W6zoOnHi+4QpOk5lQe/4CwQXaYCCBRkDvoC6h3H5bY9PhKJEfQESntrdprpqxDxQ
CxOLzjKLgJQM7dxgLz09lEZvTebJsJAnbCGjkvhF+uzUmyK6mM3Vn71XihRyj7fj358f6D8Aah49
+FD4ERtr87ZnEWhE/4Qp1w3LfjfOm/OLKZlJNNZwHSkoWnkgUTgdWVM6zcxSCJLZLA16d2vru4T6
qL75VhriopWpUl4SHz02+CemHT1GbAJ9iWaOsHRm5hdZAyzxYR2uMqqoRUm29okd4ewddTSjm6WH
ZAnE110HCezZ7/7hgD8xIjxVnWawqgrX0iBBM5QXBdR7nVSczJL4AfoApCE5vASewP9+NGG5ra0l
ze0iQFn0qqsHqFdll/2UbmrevzlminmTRN8Tc0K4AiMO9Dl0+FxBfuUs9VNi+IW2ge65i7lUdYWq
rAnu11oDbgIVrBE7bLPvQGL6Zruf89Ai9/nwcd7Xv7qEieIdAg+ulniE2MLQdD2yq8GBJoXTMWQv
IGI4+lW9PW/kq3/DCOrgEKFGTRzcD6fLZa0lKqBzjPorqtHmEDItxev0wdEO5+183biwQwEjQ7EX
1yXxPZWtca03KewYxkcO5lqImbFXAsm/EexNzhQkluLG/NUPTw0KS1XoU21ADhgDizZttR+9i65/
h5iVUqZNcq05tgSm8NMpBF6kmaoellbTprg1R1G6dfoovjZolm1TD3IYTdnWv8zEjh8Sw0129uDl
T+fnVzpc6Ohy6QpkNMQiTdR6LS31FHBPdt0BclyQe9d5n62QtYodJ13JI0vco442eGllels5sJRP
TejhBsdsyHzNQHnuk+l1NO/NXnHtkfrokUUhpLhmhC5wCosg4a6nzUocAFpvo+YfqqxYSdTXUNvE
aw4H5+nQzDmpoKcLQ7oTpHZgGZ0/jmBn0/12+IjMBz19mr0b4OL/Ze3+M2sKDgRl3Sy2Kz4+A9xD
YPjS7mxvU3kbfVKkNaQh5XOAIuDBiFvQDtSwpJkbq7ie1jtjeTs/GPl2OLIhHDKGpjXOkCSAUnNe
inpToiLUrx2k5lLgYp/HzNeWw6jiCVCNTLjy6Kmjj4uBkY1kDTUAC+f5W7SqOO5UVnjC/sj3I68q
rYY7SEovk+xxgJ55rtIFlXo7wiRImlzkJU3B25u2rKPVgw1m+dWa+S4gpyAHSJDtOr9S0pBxZEg4
X3Kv6iODb+QZOXVT+xmza49u1tZnKtUoSciwDVCtUIcYALaKoCstGgpvdWJcDKeNVd2Oadg7j2N9
A9xCXodO+fdeDvUeQGgtVAxQMBBmMEtoPLp5imRJduUYd4X1Vv79LQflmCMTwtyl4NzMpgVJ/7y6
68ldOz6zOliXWzL8/TGGug8CEk5olK3F5k42oO7hjICZuNFdoT9mLHDdwMQxky378+4g27gnpoRp
A/DMdRob0+YWH732ZkMEO6ibxe+Ga4O9GNl1HA2KF4PE109MCtNYaKYJol6MDhnqyXhb9V3rXVWq
8jH/ldPnEK+dfc6hENbHJe/WxcXAPOPXMn6H7l3kPbDkoUj3EVH4nnREoD7jqRpelhHj0DB1CTT/
UDpG7nEEFiPtIGJ4RQfFakkiEYQGPu0IkSifRkLzHnbi9ZZYYdQ8jSrMFf8JcdowadhDqIMAfCT4
Q9W7SU0iANIjAiim/kFVmTO5ARCbgbcN+TnxMUddvIudFc29UAuDpDx5XK1a0eovNYGEGS92A9Io
wgvzxLAmDJrv019182CjF+b8rpGtN8/I/c+AcNolvUHmtSqRYCrvdURqkt86xUOi0gKWLfexGcGt
2oyNOLcxjqQ7rNWLw/wsUniU5DjgClP/jUTwqCTu4mTOMRK3ftHSdw9C6pDazJfcL1RchNJVgRy3
61Iu/SEqcru5ORmdjpK9lV6ZfRN0JVMsi8qCMJgcV7e65kAVqBtRZEAalVacdEGOhsD/fnQTaPsG
ZQEP4C8teU7NJ7qAyHdSrIjUBjA9vIULdQQxcRVHa8XyGcCrer7VtNCtr2j5cd59ZSczSsf/meDu
fTSMoo273GxgolluIKk6eKEJ2GRzzTRIJTNIsqq6iWSxmLjA2qIciry4mJAFpg1aQRQ1hmTZMrsL
CTSHiyXU7CvEZwam2/Pjkzr1kTlhfD3EO8AwA3NuezUZ+9R5cWi4tPtGhSWWr9XnuIRgOY0u6IdW
GBrmb3a2Y8jMmopnkHQsqPXzRiwOPhGOMZd5JVpFUOOjzdPUPKfJwYyBeH3Msn+4c5BPQ6I4IRum
oSwZAr++7MfyCXf4oglGIDBtRQuCdNKODAnJh5i4wO8C2hrYyatW1D66MKEHqHABaYT2kP4HBwt6
T0SP0wGVz8DuABenvomqVuuG+oAOXcVtWhpxjswInmb0WWYkMcwQ/V7T3pgWnvdk6fUMwGcsMWc/
x9X2dKvWmZ1VEccesRWqcFpy6WZ5SFOyN5LpUp9u5qoCPI1UzK+8TlEUkM0hxSWAM5Dyf4LtHszM
dK3gerN7W+eFb2X7SQPu9XB+jDJ/ANCJn0HIDroi4WDSj3TtXPhDbexI9HtcbhdHlQOVYBiRhvk0
IvILgnd/APMGjAxNAIxaSNzryHk3nZ1nBQYAE9VD5u06lcKizD2OrYquvlCgIrjVrrpMocPZ/H1T
GoblwC3g6SCUE3MXLRnXZm3gHv2s2UNgOlm3o2jcZAFzchvUoIPulQqflK7Xp00xcQGARJe73Car
v5cORKrfh2F73iXkbn9kQ5g4No2g8Fphw7APSWf4U2sBXHVX9HcrMpZdFNbaRieb81ZlxyLF6xvE
f+jCAFL4dK/NdDVQf4DRqIfyig+ocDaCnk9j0Jfp3Z01ERI2XZNea32ExOJSGrvzHyCL9Vy9gVP6
4CkhYsuLQnPpUOADTFwsCrph2HSRV/ha8UIqxTVDurl5pQhpZqSadb7KR3cAvaTD6HkDXudtGq5Z
tYHgNfMhToxbk6XqBJW6zJExIUyudVVEM0PNT2/uFjPsp+fcVbiMdO48rjsIwDDnEzsdjxYnTlEV
EzyGVaDm0HzH/Y5nJkCu6NhLLMXxInWVT2ui4hWzWQ+QGQa0pOZj4r6v7VvsrfdlpV/qlYuTE60p
pgrFK40mR0bJ6RCLmGkkNjDEEshQfoUa/yEniS45NEWjtQV3NTFTWJYNdNMTDMvMPuiq+evkU8v3
qmdL1UYhX65PS8JYUL6Zk457xKCjV6fzbS+g6f04or73/g+bCg3sKHRYOETF9yak3GLa2zPyAIAH
Of0NlO5H9wkI8jFSKcTK3PwPfhyldIMzsp0ukJ27S0pLLNAKRoC8mTZswNuQvJwfkGzngv6H6w+j
LQPptVMrtW5VoNdc8I5yvmf0YwYOmEW3na14RMtWCG1qaDBAoxNIAYUQPHTDFLcJ5i3Wrob4oJOb
Yrok9f1gK+rk0rP52JLgCzqAFEPS8xUymt3aepdZD1wZrSiIlZohNEa0adRsR9CyMXfdr8Z6+4cJ
xQiBskFW4ouk89C669p7fELBautpZhizTY/IEX+ctyN1jyM7/JV0FHJdTStQT9Yxo+5lZl2a2Vbr
FGezLC6ZnyaoUFTIZxsiyCmGMo+vi4ek7rzPQNMb048F9Smy3OgqrVSpNwJiYwE/ZKPMJ7iJ4y5k
MiIMqkSty1wC2/hIQLtPUsVNW+qOSOy6AGYC5WAJdsolHUhmwUnydY8ibJM+adOma24tVd5QOiD+
SMV4cKkSY2AxxF0dZwTeWGgHu/1wvfGnV4Bdr2WKHaayJPh9W0TpErWwNJF7sMCZ5SvlgmFxvjnv
d3/wbmJOD5q//w1JuNjgJQzEa2RgSMy9Xsfap3YbjFX23HTmQ5sPV6negL/0iTQvVZrcof/N19J1
M7nvJt5nS9NuVjsNHJYdzFHFJqSaBH7oHW2KobCYbTJ8G9htO2/TmNd6Erbaw/kpkCUgkA6GVB9u
djgJBO+JmTcRYwQ2xp2/FcPHOAZrdtDZxdIE06/zpmSnNAjiQAOPq5XlimUPc8mMyQUFXpDPt7Vx
CwoE/7wB6YwdGRBmLKdas+QMBphdhBm9WvqwYHQ7/kv28XggwmnmkHos7QF2rPRbWq6+Zdwb+Y/z
Y5Hu6qOx8LEerT5a/wHT5DaWofSz/G1u4iA3EvTGP7iqErZ03tDMaEJVw4UItnBuTvGIF+ACW20D
Gsu3ufN1yJSoSpJSTzuyIgR5iGdMSHojAifYOna26SMfKKxBv3Ojrek+nZ8+abg/Msb/fjR9elxM
1OAgt1S/jgD67oA733rGUxIHXbtnqeIqpZhB8RFdORpA0cufg/JtqHdzAxjWU6zi9JYek7ivcdDe
H1qc00EZTQ0RqHrFo1lzd6sBCmK7v45653B+7qT79MiMEBKsFHWICJxiQQL16xQi3OT1vAHpIxY0
8v8NRIjvjNIyN0HlEKzkwxx0n7X7yXsxzQfCXhMglqA+5daqWC/dUUdGhVg/JyM07XMYtRrEduSF
cD8M8zTxcTkOqfMLSlTbpHoYbNxQvfc5TQJteK316mlEqzTLapA+T8/nJ0LqNkefJAQsbdBjq4nx
SWM24Vn22DToiXhotd15M7IFRccc8Gec/QDMEqd+UzZ9Oda9jVwICVMwG5XrqriDyAZyZMESFtSL
c7stUxcWxtdZD2fn3nDeQKh2fhwqK8IKRhkmizIHMbH4PYMgIs79fv7Wex/nzci2GWpjFm/qQHOv
mFi2p7rLZobBlMhvoBRjmdsVEgTnjfA5F28eR0bEpLJLGj0hLYwwtOyU8aPHQi+7BxFUl112dRY2
o4qzWBZ/jy0K21onsYfedVi0GTiLg4FgBxB/qa6mX3mlKmkp5tARHML1hpEsE4xp9VM+hPP4TBUh
15B6g8fhXShoAMcpeEPfa2a7DMgJWW335KD5cj8vZOuw9Q3snbmfT+60m7t2CVMwfF24dvE21Qzp
v2zjpT/BLXFlldOWzmuvAITJ4gzXkICWBNfKcIR59shgJjoHwLujhlxHCkaICImq75nt9ypZU9k0
H9sSprkFilArIdsXNGzyUfMP1vanqUJJySb62Igw0Ti2Y3fhMPtqASwhNsK6GG9KDTzC/1QCRzaa
oBCGxzXID04jFa4mbtLFMw4GI7TAVJxU389vO+niHBngYz2+F2Ru7DklDMQGGgEBO6dD6kfjS21u
jEolrCiLuyAocaB+AI43KtK8Da656Ols8oLlt2b6yabt+cHIVv/494XBsGQwnTiieL2sSRDTLkyc
p35W9YzIpuzYCv/70ZRVKMJEJdr/gjo7jNYu0tESOgaFi9fQ4z+MB3QeaDrAWYW0/amlYipryDLj
nFrMLGDdlg7RljiKuCFdlE8jf+4mx8OxopF0OoxEaBhznV0yqvoyZfvFAeaUErgy8P/CMCooKdVz
hmOKsv0KdbjKr+aH7F/QIkdWXCGhUTkWMp4E4yDxtjQ+ZlC7nF8NCa8uHjlcgs7F+xCocmEcw2Ah
viywYKOyUJkHvEPt4Tadd6DBcqND075ih+b9romhl4P9ipfQ+S+QT+R/H/CF2FfTshYQap7+SoLW
9SP7ue7e5vFw3ox0G32OU6RAifUUAnIdxmkYie/ibCgePdXVRbqJPE7Dzrk8IcBy6trRQjtQn+Ax
X4Gbp3200oNeHepuk6lQSrJTHuzr/xkSYwKplzhLkDpBxolM19P0vGh7s39ry72pqpRIt9KRLeFF
N9VZVSwObGUoxawgmWhSxVmqGI24NDWZzW5xMW2kTPwuR/niyh2uWB+a+bfCVtT5ZcYgugi5FeQ6
kRUSzrk19sxi4JFhzuttSkgwONZhWNt9Z3igdJj9vm0UhWTpHuNqqwCA8JYssZWR9lGaRgXuSXUa
RFT3UR6hNAUl1G3EDpbrp9FvXNz8jN3k5MrJw16lliF9ix1/AV/ko3ioue1opCO+IK5vyByucWhN
26a4TuLrlu3i7CHC2+T8hpPbRKKBZ8+hFSBmgoBC6fsUGi1BiWaEyUTZ5i5t7rT2MrE7MBGim73O
fXRtK8zyBRTv3H/YQwF+4DQRwklWuG5VVjbMehXVfjX52iEHDFmEYdbKQ9VxMCnwdzuGpqrAyTKK
2zGZ1g/dXXV8GQqd4zD9C1AGjHtIh4GEBm0tQpBlyFFU3so7uPTar/o35n40SpZH2UY9MiKeeTPy
3ubkodHJ7QYIp+qoYinmVhbfeEEE3Pzoc/LEJ6aVg2An7tMST7PEr+OfA5hWcu9X1dwpGy5k4frI
lJhrMczFndI0LoM5LkJoo1ylcxKSeVLkoFVmhGv8kK113hKYidqHjr4WLcVmVBHoyE6447EI93dS
rUtfRkkZmNrGTS5s9xaXqmxSLI50+T8XR4SrFMvqjJqOoeA14juM+o4KLKkahxBEIt0o9cqABSu/
n0rkv2DD9PzkX8qwHij/QE7NI6Z4JcldvWZNC9ZkLW5fMse7aw0NkrzzJTpadx3p9+cjhnTiPs2J
F5C8TDNrjeDVozXsZmO+X3EinDchdTPOlMDV2MCiJLiZbUTWGJcw0TU/KVpQ82Qzxe9/bcPhsobQ
PQBuEu+R0xA/2F1sMa0poYO0RKa/RLp+h0aLzAnNqirSzXlrkgZjYMssrquNBB9n9Dw1B9XfiI4m
aLTMMvMzDbHUuopQmB8clH6DZs19d0j2RnFH234LERPF6SI5xk/MC3tKH0kG6eYWM2puNaSWQcU2
hh5Au1S/1TXFBUV2lJ1Y42fO0fHZoX8oz1NYo/Shx1Ns7Tfg5fSd5GWgOGeQnLiK+n/Y0CdGhe1m
LaDY7QlmOGlum3jC3Ut19SZ8loSz8sQE99ujccXUrUutwLg07T6ytp27oUkcmvq1Fb3l2iatNL/9
RUttmyWbJH1NsoFDIvHiDRzg4dLLyf6px+8Le3LHSOVg/Gnz5dtsCyowf7RCRXIGtL6VDNSIJSBr
LyUIBsbv1rqdGndXtk/mGsL5AA5WdcNJNireGsAbgrEdiUExraMvZsQMrlIbzX5GX+z6Ouu353eO
5BD905QPKDDSH47Yp15oOp2pA9KHjtCdM/8kxXaJu2CudrNKnFESsE9MCR7EAGdy7RqmEiMsNCBA
9161W1TkkpL4eWJFcCL0pvce62DFzXczue3ADX9+xqSLgrv6/2aMD/PISyHzVpMmhYGMgCH7OR23
SaqAGctAGMAQouINsCn52veRJC2omEf0GjipvkHzDHTXNmX+I4/C1Lii6AnKt0UKYTRdlSKWxZYT
y0Lc1mgBLjXKuxzYPRRc6zLUsx9IJIAJOm1CcMsqn8JSk+hNA9MjqsFIxAhXZMPLooKOSKr2g1+A
dBZduwOIJXu/XwY/Kwc0K+IWEf71KgL1/GlUHKfuZkvOcZPVelfbd7rxYc8/z5v402cvxIxjG2K+
vRt7azJ02KDN9GQN7CKLFj8DwL5DS1fe07CnH23xZhuPuIcz+6qck43horzr+nqOrkMrOaSjvV1K
SALYzyTSoXP2M0XrLXAr/mhVd/Nk3WboFj//3ZJ9evLZ4lmajolhdfjsEa9AUm8n48VLQ61ShFTJ
mYmzGvBFHXcQZNSFjRqbSdR0C+C4i72aL6nnld9ieAeY2UyaXGJX4PLQV3ZbYzISMBKfH+TXMAFe
fNDP4oICZvgvpFFTwUo0jKcABhSPtX5ZFYrRfY0S/8+7z01YaEUTRleOTdpGGX6/Q63FY3GQ6fnW
09/Oj0ICJoEZYKWQKkOqHbZOgxGvaFoQwAP3QvrQguIz3+p0N0OlLI4BzL211pCNvuNd9QF7sky/
DwJo1TbbVRWxZMOFTi0w49DEAvOE4DN90hjZQjBcVv+uc/uqX7TdMhAFOO1P697pjgI1MTSmwcQA
9BFKMKfDXXV90Bod0Wmy7TXxNaBLPoyktC+Xmoy5rxc9IIU9W6GSU9MOqioFWgDX0mhpaKRpfWfg
WX2LQn2Xoq3S6+yQThHZTF07zlBPH8rK1yANWfs9y5OnyBm6p2mtMYNUz909iTLVYcWX58t4AHID
HwNyMY4Y+thQFraZtShZmTGeLw3kTwuvAKe65ro+I+XV0ha4zxXoNMu0f8CuYDZxVwabKiCmwIyd
zqZmzB4EIrAD6+Ijti+jdDdGr1a5O++jUtc4siK4BhQuxsziHSZu95DnodGC5MJ4Pm/j6y0GgCp0
sZk2VEQ5ZPt0JEMHqH1DRw7Gbe7IYF0nHt3Z0Yrjo/ZdLVIcHrLgwdtLoWgNZWZXLAN2jGqxMWBI
LTDNXkt8knw/PyCpBaSqcAPgQhBfwkdUg2k04ceTY289MwKHhKLxRzplRxaEa8zCUCltcliY6/sR
BNLTo55dennneyoh4a+BHovjcWIT8GIb+I+wONEINUkCIG623gACqbN9lGyqybdcSDpuzs+bhIvw
xNgXLHgbxW3FYdktC0tyPS27km3cfGPEe9vczjSsu9syDeto71KVeq7M048G6vH3zdHNENojgArw
gersqkUq3NvHKlU3WcA4NiE8/ZrEiyJjhYmhCIf5ANYAhHjoAGTeVnODTiUILskV8+nEyYLHPFZP
fFfPVZ6bFcA5Qdxsu/5OX99Itne72yWB7sNvlx4K81ujTSjpQ+pN/95ZioyYbB8gOuEIBXwPt0M+
5UdTGjE7zgaK8ZagOUHvjj8SRXiSWnA4vImAFAdg1lML+to0ObE58oh2vlFe66mKk0uSnECowCyC
kIvzp4sboGWazqDjglPLQj3pslweDG+v5ddxv6ntMPZyn3VASOCfItUv23lHhsXNkDtj3I8jDAOV
7mk7g/7I+htjee6aC+PvAYongxQ16rIFe7/hg2zietst35uVXGhJGp7f36oRiVuMVYW9cNR2AgI1
e70tqkvcfyP7h97vgR9TWJNt6OP5E3bbALxHl+t8TCjaO9+6/iKb3s8PSBaG0Sqm8z5sBxA7ITg2
jQU63R6dP25kotbZpr/TkWj+VEMtJZnjdQO6GBXriGwSkSfjjO3A9Lmu4PKzltDU4wiOMn/se/CW
B5r+XBv+4l1MKlIkyRQanKf9T+snGo6F8YEq0ag1G7Z6D1kxYtpPTW+v28IBteH5mZSERgP8Akht
czFBtDCfbuRYhyzvBD6DIIXepbGkN3F9B8T0jWY0Fw29SXS6dS1cB89blVDx4uL0afZLaWAecEWw
ED/S2dujtQriK04Ypy90IXtNsy+65qmNk8sx6UKc4yByML1ggdZFtkJOynk2s2RvDmZgGorXJ5Ws
Mj4MboUef9wgRCRIG2dj7VRwXrdGZ4M2xPlFYtU6CQovzV7wmlzfXa/wDikdpn1mLnnYDv00+Q3p
IfPar5HP1jx5rdpGv6sikkWhPvVWsY+6fACD8jT3F9VMZ2iLLjYNHZI0v4ZsjKeQaOX8qwB78+8k
AhNxZ87L7E+pTX44Y2sdqmnJL5fYHeYAZ/X6MHitAafQ8/eoY+kBbS7dFgC1rrzSqsG7zvWxVhRd
vz5wsWRoSgNOAk8mCKOdekqR9YaZNKjxG90Fngoa/bXU10Wk6qr6ow0g3O7RKY76Gm92QiO1cPPF
w3fsWWKi9je2lR4kSTJeY06nj3TQur1uDiCrsPNm/uFW5nBTzRNKGPqYN5t8zruLyZnbhyKvkdnt
Qej33KZmfscKbfjReNqqmBKZs4AXyAJSnnMCi84SD7oJ2RDUoZ1FS3eavZKNzbxD07TtgVJkgRbX
jfylNse/P+AhjgU8Kj8fIcsrrAUer8jm/6mPdvegKfQde3N+g8oW+9iAEMN7M+5dDY4egOAEaZNa
a/wo1YPs7xNKaPzFZZ2TLuJ/xECusZENKS9HuTbbDEN+U9HBH8ZWcaRLrisgaECUw2uREzgIL52q
HFk25RPy0O4Upho27RycnzDJiYQHISgC0dFmQmpKOB2mBHJ4Y4uBkCVoQSEOTeuBgAhz9FuDKmxJ
FgdVaMsG1Icr2ohVwlE3m2KMUIlOan+svrXzbV9vMpVolmTOYAWZCUwaV+gRfCy3vJS4C7dSvdvu
daYqXKh+X3hKJcu4jgWvDrtz5evaJp4rxTypLAirnumZ3ZcEI6hIfrDHbF83+/OrLl+JzzniAeLo
os2apGDrgjGwKt56FIQw86uNFOzfN3RBvMVF2o2LGXOum1M71mg0yVjCTmncr9bsx+73nt54WaKY
Mcm948QOn9Gj8UBRqlsA4SrRMHm3jNfd9KoN7+enTJKlPx2LsFNyOyLdPMLGGj9kEYDh5aZyMv//
SDuz3biRZWs/EQHOwy1Zg0bLkmxZ9g1hu9uc55lPf770/592FUUUIZ/evdEXBhyVycjIyIgVawXD
VTvfq/VjlF/LzvfpLyLa2dIW7mZCIypFtnBnHVnPxusq2SuLW23rU21t4dLpwmJqnY7l+fazUT7U
wehqye7yHm7ZWLjdVMx+prbYqIOn2b4qBg8k81aKtnp6KBYyrcgjFq6dc1/obDUK9IYNqxww6MbO
gXRsckVlzZI/T3ALRC91+tz4qG2C0O3ST0ydXl7mSo8DVxE5NyrwFHSWnGRFUwGZLnD7rjpo1mOf
HYAuHMbK8zPHlYH+yeNd+n5iWQNJTZF9c+AotS8yYstM5qlWLFLT7IpRPvhW7GZX9/vLa1tJHU6t
LAELtZPZUHBhxahf83Knz/d2X7pJQwQ5+NnrZWNr/iKQ92JsTFDYLnxyLpWksGVQRWm9q2ukhyxq
pU9/YQMSBoWbSRev9nN3GchynMrBXaL8Vx7ctRCtbN3iq8vQuPAQriQ7X8J1i6GOh2jEHQRcIRTo
P8r1W2T/a27v/DGyROuOdmjF84yRtvzk0zuP/qbgZZxaWO4UKcoUZ5xeqSpdOpNmd+Nv8T2vpSNA
CwA2wyAvWjXnXyObLM70APymVe7kcdf1X3vroCXX0/DyF59d5xFOKQhI2W8lsJMbA0rbDE5aPrsp
X83+LqivffXzZRNrN4bgEgF1+Vvze3kiu6Lt5XYGeaOkX0vphvfPruj3k/nkWwfbOSbqL0s+FNZG
qXflbscqKlXsooIG/GILjbDzTVq6BHIEJVTUsiP/quIhVmwBU8T3Xjx4MMREOLxrNNeWJ0dJu7RR
swQwgdntC61yfZtpNmZgRuBfyh5YBohaCdTUgK72nPy4vLsr/n5mfZHm9UkiSzY4DXCto5vbH5Rq
Y32r+8iADbMctE3MZZMrtfqmpWrO8gjYifRrHJ+k8D7cuixWggMG/phZrKMNtTaqHcxowR0ii314
ZfiHv9iqExOLLGxWJbsKkgw8I1S9QwMGOPh02cLWIsTHOjlNUg3PsSb2ihKEWzi/wh7VsnKjH7hW
7WdwhwcXTy7KxMtnK0xViQS5GFgMdNfKiKddyNiA5ub5Bx7c2IN9G97jsvg8dp/9LdTXSsXpzLrw
l5M1opzbx5KMw2V9fGwc61nuq1tBlxVoJogs5sHHDEdsjpe3diUinpld3IFRGgc8plj0rD01/l1q
3I/KV63+pm1NWL79hrwDLThUdITB6a0t8oesGaAHlK2YZqocuklXfchMyU3lcCM+vd1H0VyAUg+x
At6Ab94EbVe1+WQmdO8aV+/uy/F5qCZv0K5l9CsQ9X0/zlYgTbCFcjCnYFmQH8vMTMvSSjw6yZLy
OQmfpObr5Y+0tncnJpald6Mzc8cvMFEC46z1V60zd820u2zkbcT7jZjhsrK5hpH8OHfACZrvYRiR
pK6sYW/GzW7YyiHehjws2IwU8namz7kslWW6ZOZyhHy51buldG2o+16Dhqt/ubyQFTPIr4uyCWMB
wrnPF4KXZb3TAR/Ius+Gc6uNSMB/6pSNN+GaFTDvcNvRyKK+Ib7ZyXk1pMlUEj/ASuozPFL5T6nc
fRhmqblWZF+6urymt8fU5sXxx5r4NSfWEsuIZ0lDkz2PqsTVy+9jnn5Sg6/2rF5N7a/LxlbcDRZX
iBQ4R7Bua4uAHsdl6FcV7uwUATQK30egU2b5fNnIirvZ4hMxZAqqF7qo8xUBRm4LS7CUjeAuDJdU
xnrkprT/uWxmJRz85tm2hcg2sMRF2JlCJ1MqgQez/EMyv4bwAMURo1+7QjkA/qVQtDU0SROOn36e
udh4ORUvgCUqdOWLTDacpcwJA7hktdJuZlfW/YlBEdn/CDiSr2eFPLndkCl+z7L7bucM4eBWik1W
zRuZuQOJ6kzj6YM0QDc9N8P1MEj6S+Y3pCKR3JdXcakl867XiKZyZrbhsRtStAZ6IutdUw/dHRXk
+kOlTEF3W1qR/tGcTc7bPM0HtZ3CW1PN5G/qVNi3Y2Q31x3uFTE8lhGY9VlXaB4miQTFUOCYvzK5
GA+zbk8/ImkyHovGz55DOllfysTubnUnGQ8GNh5LG9RHmedquMtGp7/RU9N87asQdqdkChV37IZ2
2imBlH8oIgDNs5w2gTfVcv9dMHo2BwjQiuvOnAnb9WBlH4e8budbuqyD/9EBWfrAqIvdewNUia07
5mFxbRnh9FJ2dXiwoh4m0EKBH4CCpnkMIw2tAN+G7nwXdBMDQLMaSg+pmsuvSTX7j0XbRPRPLKO6
znop3iH4hnJOr+eNR90qzG/zMilu+IxasNecZPpXrdQigzUtyT5BV1TyzoYw/JA3TfSraatUPUhW
nfMmtqwu4V0edK+qPrRfizlAU6YP7fgHYg3avg46HWmNPNXu9LCh/NaavuRedvm3b2hqYrJgyrOA
SQD4OD9ZERdVKFVwJavZ7OlwP6hSe5xj+RhBzez32b+xtNW4WjvMlCSE1rUDIduyKGL4gaXnGadM
Sw4m4KNufD/EjkWdWFgE9TJPraIVbKkB0rFSOrlDfn1527bWILb1JMS2k9Lp0+9IgX810YdRfbxs
YCXBhKJI47ZA74oWxTIWteBVi7ydKG4UqvTN6i3rax4GQ+1Vdk551IEA85D5TsApzMx+dtvQj9Rd
m6jZP3WgxXy/qLkto6Gvdpd/2drSIRslP4PejlL9IuCngT8OgQ4wYug+S0rvmuFGo2HlsmTlfwyI
H3Cyt3bdJoX6m9hoUF8SFRpHEBjGVN7k6oalraUsnN+I7Cy2hLRiTTsD9EW5qRm1djtavEl5eEPh
TRfgfC2RExGfBTaBSLVTrRcHjsPQ2Pgiq0ZoLJJPYot+97kR3UqjckBf3ZPsx745pN3O0DZMrH0T
eFj/M7F4GTpAVk0/pkvXjN8Sw9zFHZDsfKCDucVuubWYhXvJRVeUg8RimulKqW8aMvItFMJKfmRT
0SFDAvcAwmexX1E/qT1xT6AQ8gOsg4fsaD6HECvr/vupXKFDODG12LexkLNkkihR+mV0hdhpngYH
o9218n0Yvj/rOzO12LhRsYI+8RltLUZ/15rRDobVtHjRZZjcJdO7HATWrg1YNCE1RqgGNPvCWBUU
fdc4bOFQelETuWWIRt4VMlSugV5yvOUUq+53Ym4REhol0adcwtyU+W7U7yb5l9+7ffpyeVVrvkee
SYFF1dW3nVRYzjojNYCMhIgfAEiwAW0o8xY304aVpWbslAeyGU0kszFsU3b40dSfzC3m5LUNO1nJ
ctAum+u5Sn5Ln5aGeRy0pKbsr9zPUOLRLPLj58sbt2Vu4ebRhLx5k7JxmvYztX4yZ+eVTA6F8ZfL
dla6GTD3kTPQs6c/DIT/PNTVHKfa7xiR77l3M8NzjKdOfVYmKh/RLiwO7bTdOFzzdQHZAOeOgh1M
qOc2nRCO9aAATKEVuZjo026LrnvuhjLbK/WHnh6O5GyAItYilAMLP0uUHYsm9blJ8sdBswa4BqRB
7/aS9tFIOh+2hly+Lu3qFR6OrVbVqsXfXADwgglB63OLZtfqTZUQdosptWi3KagNJ0OkfFMTXwq9
Sq/89JiNXbZRSFu5ggFNaaZlUwyBc3jx5OIT54k50FbJQ+O66O4tvzpe9pmV4/b/SBhNkFl0pBYr
k1J00PWOyrecJNnemOGVNOtmBIth/fsXlngHM4vgiFHQxVrm0jEpBBOl4oKCiPrYWcdSrfaXjaxt
GJPngjOGmZQ3JXVltsM6qQWxmzm5I2NY2pbyyIorOKcWFs5nzUjByNpEVkRPPv4YywdFu8qyu2L6
izxdIHvpjwKNgNRKfLqTTC/Jx3yyJ4GpVBgi7RyvDH9e3q2VwET/kVYUoHXgRUsUcTLEVqmVGgQh
yo063OT6frJ/FcbWM35l4Eq0V8HewBpv8b/FpzfSrJsikVK0cVQcnC7or/LeqWfXyg0z2FlOaN9H
chZ+CJywK3Z1kVUfhiFNn6NZi27STM2Ko894d+xWVafvVdNPn0Wp/E6NR4h7VZTZQZEbUHA2w9D4
blwwfbU3o2hSKRxExnPqQB/j0QQxr+OmqWqePYqUb2SBYhXntQrWBx4ajmSK3vayl+xPSeDXNAh4
uRnyfhpy39ObRroeWmGwaqe9qg760Zi64Vj3le1d/phvTzLmmVmB2Zgm6RsZUZRChygpaStCV1Id
WisJXu0JwEju1+8XXceUQHMC3gGAvgyHoxMrcR7TX0y7fnItJY+uw9K0XcZ1tvhB1lbFlxNsX46m
8iI+PwSUZ6RiSBm1DaeyuS1ss3xU49b+YZcaJZzLO/j2OIgpKYKqYQO/hSD/3Ba5jWM2PROkZflQ
abSS0DXup6NeShufatWQBZoLvT9TU5dEH4FqVlae9LSZATdOkcJ7NfqAGs++0auny2t6GxBZ0x9T
y1kiv9QLeW4xNZlw/DX5w9SVXy+bWP1EcLfQyLQ1501gr/SMM1diYuiDXeZrHxM0+MJk2ripVt78
LAVINn0+cLOs6vzzdJFDFS+d6K8Mh25+itJbKX4J1GuDEe8I6czqdkYjPf5QpsAxP11e49o2wmIg
lLW5WiiyntuWJcnqo8SgQYxUc9blXhYdLltY20VbAL9JoQArvqn7dEbhm8ReLypf0Hqb1ce/OUsi
ytsQGwkywmU/ZwqSop5rxjeH5ErOEC6YryKyqMvrWNkp0kAaOHwlnStFO98p2yiqqLQV6D8mxeuS
PfMjGxZWTg8YeaoFAmEg8++5haxibDD0w9zL83s//BBV95bza1A3Howr6xATXogEMAHIDOciGCCS
mbdJnuTegMCj/mpuqd6sfG8CJwLT3O40PZYxNG+6dmKGJ/dKmHWHZKfmD1q3obi4ciOZgAv4FKIa
he+e75Sa+rpJiSv3KuWoZJ8G+1hYX3TzWjaefAPFFIZ6L3/81UWB0hACAYDcVfFYOElZlASkejBg
sI/vDOMltL4mDJT932wsFjUlctAVNjbm/MHvHihZx9HzZROr3/7PMpYCAfU4N0C7MaHP00FR0quJ
KYH3m2AkghPC/5nlWgQUa9DzChaJ3JMYXo1Mixp98herODWxiJdNZIWUdzCRzrXrMO7cb7xO3j79
SLEpBeBjDmndMmSZRg91V1XnnllErp5/il9prFLi2Jl0asYflzdszZdJViEJExAw1MTOXQuXc9Ku
bnMEsB6mHvlkpqllemom/IPHyTeP8pZs2Zozs0CkhpgRgKJ+Ecm6OCycsuiJM2bEem6y+Hu3RcS7
FstObQhPPDkwtVZLvMqwIeVu9KtvvsjBLg43HGFl6yyqn0L/nGoU/fxzI+Gg+mMtDVxaxq1kxm4W
PpvMQYaOq5i3aEZV80bcEZ61yISBdJIJwM1Ei1pdHNGhURGYnCa+lfM8S7c6+gGmp7WALqYtsrGV
j8S8Bk9kR+c6eCPGY+t9Ti4u517dTVCI87rUP1XjVlPmjRVBGmAyKyu4FLk6F0dJlpnKIUcDetgm
zDDtSiV3reh42cO3jCyCZ1UqTuuPGDF8AN7wi2n5X4itCV4CwUCLQwMfWea4sjKM5jhCTBCr1Nq1
3RCU3uVlvHHp3xawQc9WjH4vLs62K0tG5Wh5j5Wzy6ud7TwpqePJG/FgZbdIMBj1RqZb1PXFn5+c
HL+oS9Lokkp41SLDyiTT9CV4d1LGID4yv1RI+Oqkf4u1SE0RGrVQsMpD7VHr+p2RI78XbMTRtaWc
WlHPlzKlg9/FvrACftKU5aMSdQ+atYVPWjWjsV88+XVeiYtT2Y+8Gc2ZQbw+Ne7aUbu3AI+oWfd+
N0YVmQxNIIfEBN5iNbOkmrUhWhTUuy2AZpXm0kC67GRvrh4+DLw05DSUrBTyp3MjalHlPDhNQKGG
cRicaM9c5nEIwPKk8dMoDbsw3KLgeRNFFyYXMSC2y8oaW5oVWaQzU72Pyu+B3+4SJu309KDXR5iu
Li9S/I1nYZS8gPe1KP2B6oAJ4nyR1lyYpdHSqLXthpzdgqOm3MPbcDRn+6n3s6vL5t6iYIU90UdQ
YCum8LTw9tCHZLkTylwDZcYu3ZcmbftjEXuF9TlJXhTlMQxfneDmstm1VTIKqaMiRAoBYvB8leTI
Q5TVFK21+iYI6c+IlvFtMzpu0W/wN62EJopPNBppYDBJ5Sy9Jk/SuSowZarydab5d12aQGNU/eqc
9vHyqtZMiSaJDDqLK2P5WNXzohmMHm8xzF52G6Xs7u1wau/KppLcNpj+IlIxNOlQe6LjJCoz57s4
qHaj+IICulbNPf1W6Kyplr0b9I2HgJMW2HhS1jcvSAf4Bt5DiQtWfWuXWIHlzmn+GCkpk6d5cZjy
/PXyPq55BxhpsTZxuy+fSZVV92ktBBjs3vg3ncajigrzHNSNG9vJoTG3WMS27C1ypWZswFKF2Cuz
6JcctoiSjjcjFfhGqh7N+t3py+8N/bO8xRGf8sKq0oQNtXOYdqVPyPQeii0WxpXAbwFcJtmna0Ke
vEhk82Jy4MBjDWOiXlfaY9sbexB377/3z6wsdi7IujqJRX1/DNWDXPuvXVvda/PPIKo3+j9r66EW
KOCCJDOUBs99XZunOJ7jiUjcP6WDwyiZ5IZbwXflhqE4R9mdfyjoLq9+ncnr2od1CIIoZRfKX+To
i9/Ebu43j1WEpOtGvFg1Z+HkQN1A6i/1CqcxBF0gZp+bubyxkrtU+6ceqr35b0lfvN+ifhHfYnmz
wGtAEkBiwy4uYi6s9J3c9GQcieP8lFIIHfNoAzy8FgBJzzQeT6Rp8GCdfyQOEdrtDbGWKtG13OW7
bpi+8RJhqsrYuCfX/IH8yeKRJirSy6dhpADPyy0aJbF1BZYQJPRVo6YbZYe3lCsc1VMri8vD1KMs
d4QGW5vq2T/SbJg3/qjVH2G4mj4r0mwxOW6WR5oqKbVJq7mNS6ohbl7HzoPqDP2zme3VYYuw/m3P
d/GzFofBiSbDD00WL8Hfkw5HJjzM2QuMEF2tXVFpnh4em617YM1baRpx1cD2pau/M4mT5FuBctea
oSP0yrq9jkzteo66Oz8dryaOol93N4levz/jE32q/0wukuS+MCc/DzAJL4fb6qY72j9bfwfgak8n
MY82zuPaCRGoXYr0OkwBy9mcLi3nPBUcAYrjf9RgJB+rz5dvttUDwtgz+qTi7boEiaiBkTtTLSyA
Q45uejlT4uOoKVXoxqXhf2/DvvybPaTcBO0HLz8qzednsp+mXg8EeqjNo2Nnya+5XN4UJSUHS71v
J8gEsy1VmtVVijonfFwwZy4jTVjNoxEzFeFZNAX0WYY1Mb/VC4f5C2Oj6rCav/KxRFDD4BvsnWrF
CSKp3N1+mzISO7g6d54VHOLk52i5kvah8p8t9aBbG6FhNf5wDDgIusBsLrY1pK89J7poozaWi3TM
RzB6Bx8xmcsOs5aaUC/8XzNLZExjT4HaiUMn18E+aF8kmgVVcQinGY3jjZC69tko3/K9KBvB3LJY
UmBICuqeItEbgRI1vv2PUw2WJ7VjCB1Ncry8stUgxiCcziOHtgFvj3PHDJzepsnH1zI77UNUPxW2
hSB1MRxTIzioc/p1nA1kKx5ic2vGZXWhJ5YXYcVvUbRpDHwmSrPXQf4yJ9pjSXHWo6F1uLzKNTeh
lkjDg8SZ+tgiDbOqPveDGFNJZSRuaei/nDa7obG2Jbi1FrtomRJSLGrwypK9MGo1lAFHJiZpu38t
Kid0tU0639V9gyCCRxRXLt/u/IvF3ZgNeYuN3AJAjCB6EYOg11XoGjfeh6vOwVufEg8RS0yBnpuC
Jmeah5lus9m2tnLTOlqQ3pNslqOrI2UARL2PG9s1BzX5oLdG+KSGandrA2Z/f52GSiNUebzKGXJe
HgojKjvbkfghSd1+Jp9mrE2NdzksshtxenXJwKlEBU00HZfdgdhQwtSuiJqkwTeaHQdugtyy34Tf
/H74Z3bUlzDTPLXIPyo8hy676dsvy6OVUM1+Uyh6QzljaIMxlOQ6Ht23/WBCEV/sAjgu8/zpsqG3
8QxD4NXoeorX5DJD1PrB6DSH/oTf3OXmtzEL3DS/4kFOZ2RjTW+P3rkpseaTfAV6r1IbdUwpE6p6
zt4pSBa3LvQtI4tMrDeMplJESwclk6D54Ui9m7xbIgCUMb0PrhmqQszKLWII0x61PAaU8hPmbsy0
v8qs9KBJW6WglaWANyJFYCaLgLVsHE4KSWWpUFXPG+s7Xfmj5ROQgzLYuGY27CyZmBHpLRBnnfG1
bHLDUjo00rj3jS2c8aoZ2J7E7UwesoSAS04/SU1lsmuT33uyXdiuYxbwfHX++4OVQpeFKWtKSJAI
LN9xQVUTqVLI/iOzdDN7b1teEt/bRbSz629mGR5sZoLmd8+piKAEAoPaiwLqzV64nhk1YexHWLXT
9BPcUC9qSdojSyi0MQNkMOyWBc7+8vFdiRNi5MwULJTQKy19pNeCOO3mqGD0Rz702o90Go4zGfmE
ZtBlS28rrzjiH0tLL/GjImjGEUut/ZnBFnKSveQb+3n8Zqjkevtqqze/ZXCRjqRt4QPlwmDYVK41
kDF+iAdm3L5Elr1vpFdrCzC+updwnjGfJzAgy5uls/TOGJuk8BRgi1P4OKrTTvbd3tpIkd++29jJ
/+zQSjiPg3VRyqVvsrBY0ahcf9Gd2fNjTzJeM+eLLW1J2rxNRBSWBKkQTsm6tMU+WnM4hEFNGKnM
W3UqXQ3268uusXKyoZASFLZ0AURadb6gsUopNDDT65W2KruTPMT7pIW6Bd2mLV70tcVQOzaBHItz
tnwR0lFLpVS1aKcHpWsYHzdTqt8J/HlVBmE9MfdMBAFBuEx0uhoMbu1zikejyd3SN26tzGgP0hQ/
hLL0kDW6ceOrw50iSTe2XV9LavG5qub7Ug0CeOA5hU34kR6STtrc3xRI4PgSGVkga/3GiXxLncp1
Dehb9P/JU9iT830f6h4IUxIWzAaZh1LJruRQEMbLu7JHH20EEh37njz+DGZjFyuBYNrbKDeufHnI
BZiwplZGwWzZNmhKnw7kJAk8wE3QW25QP0FsdXy3e2GEoVmkcgDQLM9llmZVVk4BgYA8zG/kown1
/qZ23kq6R9uDxzFPOwvYzDKZ7uIqV7QEM8WY7PPuszUJbGw7Xs2VoNPpdhPCU0qJ7KHRbOWaq/vI
s1JYJ6dYjjiSBlZaZGBbj+HEGltvLJXbNNyCBKycHoEw/8+MiICnGVhew8LUYSYq6O+k5oc23BJe
X4naoiWog6gkd4Xv5NyEXSEnlEkEN7N+0v0Pff4KsU47PtnNq65fdf5G7rJSbkBE6cSeCLYnS2qn
1vanKC68udoV9YdkciOK38pumG906Zujue3wWeqv3u+RFPE1niFArEhnzo0yi1tkJUA++hPyw6QV
N2NgPETS6/ut0Lti+EvG99Vl1QaKScCWKSqORjrt63a6rupmB8x34zpacwoNTVGgVmDs3pShh9gO
K/IhnIIRFa35l9z//evQCRCqCj6ITtwiXVZjBgJ6s8G55U+KcaOhKZBurGHt/ACxE6NeQIRwvvMP
4jORXdA4xeuQA8lrU5CMuJt3w5pv07MHKQj4lNtucZMGpl041EPYKfO2Y9QEEhNleEzCXe7/Ww+7
rNjIY4UbLa4i8CFidg32B2rmYtUnvp32dc08OkPOGpycVje66vDYFh8jO3LTOHKrLe2slV1k4FA0
ZWUgayTQ5/akqTcqXjaFl+RiWtf+2QdcLpq6BR5c8TjRtwQ1Ii5yanXndnJNKf0wkkUqWUs386BC
s9wbW1Sda1ZowlKDZP+4Ihe7ZycVu5dOBSIjtyOC0lsjmivewAAwTwzocoGPL8tlamfBthby90v1
vpQppSZ0Qz8pzR28/WpwnLZQaqv2RJOS/BQmh2XDDXyKMbQyu2YV403njEcq8a7p/NKsH+QssPNZ
R/rG7x0/JsKZCPvBxObI3O+LTRz6vBoSUhwupvbKCgZkxrcYnX7/HUs3Z1mKYI6ieLtMIvROCwuo
bgsvoPgAMUQaXUfyfUtGjDZm/1mdXHv+iLBPEH1Pu2M/P4Rb8XzNVU5/gXrukIkx9mOV64Wn+rN0
g+KX+qBXxs93h0FBqfzfMhcxqtYShY1kmXEi7yX+iwTStQXh2GUzK6+Y3y04wPmAVhjAOl/L5MgT
ZNvicJFGtKXtKSO6ItFDVWwxKK6FC9Hs+/+WfidUJ+HJqOcoCjOl8FJtvsp0+EiceD8P5tP7F8Ss
Gm0nOibUORf7liZKFXfUv7yA2rPlBD/GOrqXyXhhS9rKJlY2j0YptCqCbx6/X2we2MYs1QJsqXF5
23XBx3kyj1adIcdhH5KkvZK1jwrw2rRSoTL/oCrPplnfBY3hVtqPOkk2lr6W3Zz+nuUWtxXP7qbj
98yG/6Xolb1eKzdGmd/ESfixobKRgoO0yFfpNoWQiGy47MoFBKcg0kXwq4DwWoacoVenZGgBJ+aN
42bK9ah4yAqmauRlElnd18sfesWfbOK1AMABEGKE9txzZzOopwyeMlTHkHY2jlP6fe434tmWjcVJ
N/wiSR0/LL06yt3ZP+ZTsKs2hwZX3ehkJQuXDapylJWGlejJ0W6/SswVpbsw3l/ery0rIqqdnL+w
dJiI7ViLiQRcAFjhmmefan+6bGV9x0xBpIEoMgT851ZsZY4t3LD0UsTYFQbo04jm0+GykfWl/Gdk
qRMQQqYjz7X49NJ9rj9k1lU8eWO3gYZYdWfqBgwuMZ33Roeryi0/Hi02TGo00o72utSquw6Wbcb0
VW9Q/KM6bBV71rZPFF4YMSHXAYh9vn1pbCWQwDKUbdsxlU/nTs7yo9Mqny9v4MoNBgsLFUBCPoaW
qMEqqWJlKit8wVTvkRc+Fv6PyxbEw21xS0OcJ4TFYKYWLFDnCwmHplNrjeTQsqMMLjWIAZJwYL68
yb8NU9wRF4NsI/69tQlBL3O+kOAjgqctC+1zJhmto5NitdGud77q2t7vbgb9Wyd7710chqCGFjM6
BLxl3I98ReuagjSn7F5H86tfXwfdS63ezFtDm2+/05mhZUBvCqip0oE7U6lfrYSQvSUfL47j+WdC
8tukXcxbDkbYZYGs0fu5aFuTLGO8nduPZn6Uwi91cFUNt6V6GzQbYM61L3RqThzskxhUBHnc1R3m
0nLyJvkaTuWjH32Txqs23gL/rNpi8g8UIlAmelXntvoZDXlOGpeh/NLa8ZVuzI+FVu+lunPpLG3k
Am8PrphgF0A9WOP478LfDamNg0LcFMOQuZZ1GOzPfrm/7HZvw56wAfEsbAaIsy2ZBYq4t6diQIO5
K/41pqcqvgsnYCAbj+M1nwOhzZwriSFNkcW+KQpqjpolrCiPph9REXm8vIy3cRUBcIIqz4PfkWGx
VZ1clXlZxaVX5DuzRIvzZ6A/aPF1hjZrsgXWXPOCU2Pix5x4XFYVYdfBJuTZs+5GybVhPRpG6Vry
dbP14lpzAdCUYNrA54HwWlx90NkOuRGycRXaG2l9FAJwRrjFMLBqRchJcCcJ/sDF7oV1YVA2TktE
qB4nB3Yz50mytthY1zyNK/w/I4tds6tBItJiZOZwFtdN9HNWbmRlS+Rt9ePQYyBfpBaDOu/5x8nL
srGSCDN2YtxmDOxe8TSFtjQYv1mdea8GfrZxhFYtIv5Mm5ROCtjrc4uhEeaG7HO/+tk/4optLK+S
rqWh3LXF8bKbr+7hf6aABJybgkyvbeKiwB2mK6juqqF0HYO0bsPMqj+cmFkcV9M3qq4bMOOne7P/
2oVPZfRyeSWrm2YiX0J5EXXUJQQNQQm9BmpTeqr62MeH1riRHR/wiGduIfhWF0PwkYE8Ex2WRZiQ
2fpBy1jM0ESHctK8GITPiCj55QWtfpoTM+LPT4JCmg22iZpl6SVdRm3MG6P9pJhuW/xFKBXTLv+7
HLGxJ3YYEU1VSPZ5PiA/rHX2Sz4Hf/P5T0wsTiq1sQBxHEz0wZMRPUTOwzxu1BXXP/+fVSzOTKM7
XWUIR4a06hAGt11yrKCsCHV0Zjaf1MJdlwnJyZYtU3uoOIam0jHW5SFzqYOYGZiPkvHN7Oxda2X7
ftZ3ldnFUNL0V8ns/N/2c5k1mBZDXXCB/Q6vnfqp149+s1XQ3PDypYaOmkJLYJfYSGtnZ4UPcuu4
1hZ8ZsPHl1DVyiwGxOQwogQ7p9339sFQb6ytos6qbzCABO6JKgjSu+cerslTGCojVobyJ5of1bTv
08fUDzwr2crnVncNODEkH4ypkdadmwp1q4G4uSTQyZ+0ap9m/1pbsXQ1MzkxIVKjk/MaB2mr2T6r
MfMXO/8xKt8Tx+vtZ3tQXQA1l4PQ+tb9Wc8iCFm9lBaDzhuslqA8irpdOI5MxLqD8aMwXi7b2lrY
Iko0QdDLVcHehbVxRe+mH78YQD8U7ata3vfqX+TCDCr896UWAYNOeVIHOtbUXP+RWlPk0rE8IJ9y
fXlVK/UuMsk/hpYz/8CTS3rvbGEb7Gv/k5HvLNqHc3w1drvCvCoiont45ctb4GGxgDdB6sTu4s6d
lRH6YgZZPb9OXnonvnbGT4YvbDKZ5sSeQjW6qv8mbT4xuqhFFf7chEGC0W6oD5n6WFYDSq5Htfk6
IMycDT8vb+7GcVu24UBHV4ksjlveAR9mJrRuy6dUsjZWtbWViyMHN68x9xlm5OKnEXtle2PBCzc5
V+HgTY7bbGW2W8sSf35yxIO0DKVRw54/3Vvth6L4pFbPl3du7QF16pWLg91XaVk5wsQ8PI/TD23a
uI9XoAfnbr8IuqPtB2bcY8Ae25d5kp4UJ3ZLJXyEaQcBFOM2yh/KlAmBzNw6cSJpveT5i0BS22ol
xxGmTb140bLuLk6DW8uablI9uqkd2ZvLHCJqc2+M8ka8XI9h5J9oojBw9TsYnHy5nDHXTmsJzrGk
e6n8U47DY5jNBwWBmayO75m83ahWrPoKVxt4V55zbxDuGgMCYxqLE2cgCVAN+1zRoX3ZAu+uXgQn
ZhYHG+nK2okn9rSN+kNm2149RA891MeZ9m/obE2Ur24js6CUZkFc0Io8PwBm3Wo9M5LkBa0gzkw8
pzu28LfJs6sWX5LevXwY1hf3x9zi1tYh7m+gc+e8FS8SWBj7S1Ps5uagbb2Lt9a1CCTU/vxgbDDU
Jc9yziDVTTvetvqDJN/o+r//t0UtggjjYlKRiU771H239GMOe914p0T3Try7bGhrUYtQInCpnV5g
qIWly/4Q+58dH7qspyK/G9W/CSv0bwQGlkTK0MWPOTlgjuzrWcKMvhdG9nURfpE1w4uzyTOtEKYj
GizjTzlIn31nq6UrVrEMKqIOzcgh/KBwp5wbNszG6OYBw1EkX4+Sc0v4fIxr874Pw63DtnbfnNpa
LBIGwbyQc6LIqCbHMNgNxWM3X1Gx2TuSG4Q6fGv2XxyBU5PiJ53sq54FZZVGLK9Jf2X2rdT9Glt0
Unw4ebdIrdf8RTycIaAEA0Rf7NxU3fXtmELm4c3JwfIZsP2m2nf+VBxUdWcHWyzdqxfRqblFLMkK
Syu7BnMVOaWlX6eh6sLYbQc0y5w7u9iX2b+daW4cilV3OVnkMqSEaWuVmviE0r09HvuCsiGIBnOL
TWwt/J+ubhFRtILZtJYalVcM3xLZk8OPybSRKYu/4o3nU3tHR5FmGaxi59+L1kgXmP9D2pXtxo0D
2y8SQImilldJ3e32Fi+xneRFyDYSte/b19/DXNxJN000Mb5IBgHGgEtFFovFWs5pccPUXn0/NfET
Ii7Nla0TIbmQCiS9Xj10CLCa+Banf9f2ukegcqHEQAhIH8TAumTgSBi1HNRMaDzCjJSZfu3JEmQ6
BDnlwf1XyLs2aCS5wNWxwBW66/ptGz5zPz1yJHOXH73xnHHz0QPu22Xvq1w6dImhlCnQmeXe3gqN
BB54tJEmWr91/oOtG+1UGvLJ75e2ZiHVOhkixOaOc+X5/FOao06e1MYuXj+S1wCCoIfKPNqoKJX2
yEknDuxj6IJ6ZxEkrlEGfByu21RXG1Mbw7+CbCntObpLYeUMgkiDR1nz9r9jOxqXql65v0IkP0cQ
ebq8gBBWYNKxCDwM+Y8vPNUcT6U7ZciDgwzIxZSq5N8qox9Wj0LMKvp4kyIN0xLEaGzh4eYvQZMX
VzOefJetThExAb0Ic0JANEWD5bsGloplKfrZa8yF7AAMb0+A6gi6OjL818uCVM9ngSyGyTGgbWH0
VvI+OZA/nNLx0a3Fxp29lgej2PYx6DOLbrsa7N+oRt8z5Key1bnNmK68rtITfTroVBQTq/j33Pc5
G5mrOUOzij22Y0RBTrMz59wPxrweQCRjVRFJARF1WWfFkUYDOtpLUfrG9IHcoGZVY7XGJmpPRTwW
gHD9Ma8YtbwsQ4E6YKFtVSR9/2DtylnsaWO9U44oBDmr/VBO6AeCtOHGA8fRtbGCTcpYjAckm9wb
EyFAaG3ZdwzuonPImfKAJ8Byzv47YI/4JPS8YmodY4JynbdZLVIuFHpP7Cdrn/Mkj4A7jFVfg9jx
NX5T4QLOhEl+bUSVlTQOhC3Jgp4Zg62hBXipwEjXH5eXWnEpQBIKlXie4QUln5WqRcbF7xFadesE
Bro0mYKCcyMyV+PYrpztu8I3AwDE/B6W+vNl2QofdCZbmNpJWAeWvRG4RyheGZsTYl7GtaJmoDtb
R66gOienOkqndM2QH+wbVF+Stb93Eey01YE2HahRAApbX11WSrWg4CDALAtA1NBIIQlLh62zigVK
jT04dFtqASiLOMsriHsYUqDVL14AJLjupuyFdGOpeXCrlhStZx4gIzF4BCRCaUkXALiOi4Heva3p
gmzrhgc29G3EGYiptm0ZNfJUS4uxICbgHKjACT6Xh8m3KbFzaNtilHEaX/3+eoyvzOSOD5ojoQqV
MS/yryh5Hm6rS5txGz7BXlgcmGwK1zr9wgYnzK34LR+7I3oUf66NdVzJB57GZ7Kl27LqGdK/yHzh
NZc9TKDlTpj5yai7MJ+KoNlcN5iY8XDZkFRbKZA/gSBhIoMiv0S8rPWaWZSpR/x1SGjELybPozXR
eADFFY325r9yrPMtRPWznzIKOV48R3dVVFcYXGofjHzvWbvLKilFUSr6SgF9htbcc1GuMeYjZXA2
NRAME14egKTVgvmmM6+YfePphhSU4gQ0BtYQLk5uMopZU7I/pZWRJPyq3RwTcDHoklnLer33S9+M
Ch7fNQVY8i7rKU6Z9CgBZBUyQ0DNBp6E3GFAWwtzlCuinqb8JKB5gKVLdBQWSuVOZIifnzjPLK9o
TGbIWDL3xzDlNzHnIaLtZ0RGRzftAmq40WW1VCJdQNEK4irwt8vdYVM5t94m+h9n87NhhH7y1d2O
/fy5RHFH+xBX+dFTYdLlUI9WDMZwtJ246GhJp192BghXdEQS+r0w0iCebzj7z72qIK3ECwxVeqTb
MMhwvqRNyieSCZGGue0Xc7jeBr4fZ2d/eRkVY4SQY4l5D4KFBGbouZxtbNe+Fbe7NYMXkz4nHCUy
IJqgwTqykp8owODVb3gRK3UjGqpFBZqraLjDcWAyXl5GMjSXNzjrBJUy0FPvSv5C3NfRuU7cp4py
tCR84I7/A6WCgRABwy5dEBh+S7LewJqaqfU8YmpxLK1ditmTDmyVmnVVpNZx1PF6/l9ZcuXbW1K0
jORYVzv/lQKHt4zjKkQX1UuX8B2v6qM1LG1AGv+TR5LXy8JVF6FAPERrGXA539VWUeKZ+pHgdvKL
CZ70yce9jyajwDeSsGo0XRE6YdLZ2DYM72QmhE30p58crKGIiuytbXcLWM4v6yV+lezKTvWSAopu
6zGdK3rZJvPVKr4Dj+MDvx+FTnRQIpuOaYPzs5CQIfEaH7+/98tnM51+WKURfUSEj/YLcBkATVES
0ZCO+jVKSgATjQpAJxIQk12WoPL3ohdSsNa4mGOWD3Q8THOGRFfokiFkVbD2wADWzcyovO+pEOme
BiIk9TqR46X+S+seyyKyNg/DYjQsl0/lz8saKbf9RCN6vi3AP1pbVkGYtRiBCdwQ29RsvHLNXEwX
A9oGPc5ynzayyNy1OqRu1gSNQxic5mFSvJhZ/yE5mIXEqQQwn7w3YOnAaRHtPZ6XzgeCOHiXo5c6
Ms1el3dQ7pAP6Fp4OkRtcjBskCwvegb/45NuNzjXGY/Y8Js1eUCqzzR++u9bJIAT0KeNfoB3U9r+
BrDfysWrplnfBmRwDF16QbVDfwVgsuncBtZ288rCgwBn/u5Cida9TnU+WydDOjkpiqB9lUHG6uz9
7JGye0S6l9dJFUefqiGdm4aMBCl2iJin2zQDWtmxGSO71/hJnSLSgWHAY7dGCikd7fdlm+/BxByU
Q6exZpXnBwgDYmj0e+KZKT7jJOpzDcsfZuEEBNmRF6T+S46uyNz5Wfn/XF42pUInksSynkjK/HFF
bAtJDXDZHWDqls6h6DURlzLRc6qP0PdESot5p7WZsWwT3x6ZZwRzi3szNSPHzl8mc4hSf8DGrShs
OZG9DVNQ1XxfFNl91y66j1HFD6cfI10Uq816a82g8uL5rzOG3/hW7wtAG7l1er3YdgAXcsD0bJSW
H+ibEuAa/7evnnTWUjz1Rlv0miX8bll+tMDAmncAlFjBc20+/792Vp6qrtLYGzBnjNSvmx6rBBCW
FVqnRh0MisaAPOncOWa1brWL1cQga2eVgT0mAaiKL+uicrmn6yZFQtXktA4XzY5sfTCt0Joeh/7J
ym/L9arU3Vg6WdLZK6bW3JZe7NEy31ajE3QZSNanfjdl6UM2+SD2mzTqKZMeAtkIkGh4w8LLn5+P
rh3qtRX9dJjViY/FSss91vGLWybHDHTIAdhBWJiz7Ln2/WvSrs3+P68vnnt47yGoQVVbfkJPXpzS
Gn1LYVKncGc/59rDcQzZfLCn60x3G6jUhTjbQREb2WWk1c/VLdo58x3wCIdeatzbJiJ5NiCVxMMB
TCE5QODW1NmtpA/IWlxd1lRhrmeiJX9X2N3QdwU0Lc27rNkV7WsVa0QonDdEoPuS/uFak7PaldPE
fBGdHFn7mI2RYe8yfx9PNwPVNCIodQFdF6YokAQE5+v5Mk5rbjLuYhkn58par9P6NZs/X14upS4n
IqSDVxhOksccIiq+y8a7FoB8ADHblitfh/UrFl56gWCE668ykk1s3ewveYONAbxoya/X5tuSoIn+
x2V9FAEv8vsoFgkGF7RQSAfNzasu3VxYnM9Af4cKzqCj0FRtyl8J78qvucX9xRwhgRgP03Lr9ccy
jv67EsAtAaIEDpHAYDjfd2CnWNMmqm1JSRY0rwHJFPFvqQl1VBtyIkVOxLrNSEkzI3If7S+DHZbW
TZW9Ddvhsi4Kbwt+zn91kdOfdlyORsqhS+YDIBFA+8tNke2N7M2n99X2eFmYam/ExDvyywL4VZ7P
8EaMnAO+Ao07a2ch2+T0wbw16c7FCJxm9VSGBl+OSj8koRFPiniNEU8duHVR2pmjfhtuVqKrVKuW
DgUdvKhdYP/Bps/NgHnpVFoA6gxTAGGDcxn8vfXBQjIpq/1HO/3h0fJ4ef1U3gBwZKKFHSO3gM88
lzgg9J3BT4YywAJ8wakNLOOJFUnAViPgTDNVrBMmBRYtRSdDYYoYuNqBdTlcl+t+y/arCUhszfUn
Vkr2Pad6SY5UdH54uRh2mpZ7Aig3UDwFcbYry6iPB7SCPxgIwi8vpcoUT0VKjrWb82mdBkTEaLO6
ziv/y4ABY2qnuhqrykhgI8iLAwkfvaCSkUwbHieJgVO8oIvRyl9b99VHb6Z7NPlVnGpCa/U6/itM
BnGuh3KtXQvCmiS9mosKY5fjFXifjtyuAsPdflvOMgaeQXSDIipfdaKlPKadkmx2MtHyXTMvGNuX
JbGCjd8BklizbaZmPS3JKscY87eTUHG2mu+paXcB6VlY5+ut2yy7ktAoI+mnxftKnDiqvReDNIes
t4LBmT9ZzedksVHlAeMa6JY+YFACShLgWchMvOvBoUZBGxdnc3GSq76Hw+bDP+3Wafy18lQi9fkH
RFeQR527ALNHSyw14EId8rmPnwf6qasO269kffuAOhZA7UwBGfluuHb228loN/jPPLPDFQ9C38UQ
oq4srtQGUQBomwUwoVwKAHN9mbY2pBAnf8S3hDkYlmIAu5RFfT2YuktB1UiCDra/8iTr2eptgytD
OIVnrRV05NeWfqsX8JOP9h6FmLvNXD/H5MXtu9ApdMjZykNyIlzycvliTEWeTHCopLjx2HNJ4uc8
3fYuVvYDm3ciSXJuDTU3EAdhWev8Cu0aa/Zt1I1DKJXxxZAlYBko5tPP7bBZ5snuKyjD018djbxq
z3uM5OtQf5Ru+q8YOTxpcl6yLocY0mNepqnDRcySfOTongiRrMIf/MninQiy5+d2vir6pyw5fmBH
TkRIe2/URQIaYehhMigALiMrRbuyxjmqFgt4yXjTwReDJlzak6TMx5jWEFK3t+Ba6NrbVMe4oHw6
ovADByQg/ICvd77vvCFF7i4EQY/3c1w/J6kbgIMBM5b3I/zEkgVW9uyVHyiPAJ39r1ThR07yV3i4
rD44X3CxgTRgIKGDHujLG6SwZyiEpz+aQEHHKPeTtCik42zCr9qL9ZJTvE44TX6MC0N3x6DL2Sjc
Hnq6bBNZeROxtxzHzauzOUOP82mYvzDJHDlrfjSqNfJYH9Ds52XNFFZxJkyybndJTCudIawsrsel
Q+wRzLOmUqZcvROFJPMGn8lGzQlP7g09MZv1YhVPOaZRU+PXZV0UAc6ZLpJjm3uD9A3+goZ+ecGw
794dkIHy26jz/Lt1pC9AL985mc78dEsofn5ifs5m+dNciv1CudFBa0NZAx5T4yLEt0tB8Jlu0sny
vDEBCit0SwBkUHrgbR50bUQ6PaRjNCKFtxQJ9MgWeoMOfMwQ+FBEx9KtiNHONBE/P1muFNQzNdgM
YQ3uwRluvWG/dJY4TwEbyrDW2IR63QBZCPxKPIvkm2gozZL5Pbx3s9YR7W9ariMkUoUNUOhfEfIt
xPrOEz3WyFqkwTgHvnm7sBCALS6AlJc8GM0Q5UFHJ1btJf5KlQ5u6k/GYNaQWrQs6OljWX5tltsp
XYJk0ZxfzRq60vmlC8/7VmSyHADLz+vBM3QXufrk/lVGfMGJTdTGVDe9LyTgbefNwZLs5uxQ5gL4
HyDOh7m6uuwqdKsnnVmOUtqylRAIAF0M3m3bA5/zcOTRTL9dlqQ+VX9Vkw7uXPllVxJIAoTzOiLj
ZAaVqWnwVt27ZyYoHd3Wrvph5CIQWtHHGTn8rau+DRjzm8i3KotWK5h0kEs6o5COMeag0J9sQy9q
vo7xN20aTbduUrhithNQyhf8/sFPvxvrfAUIsbehYfvL26NbOrnoM4AYYdqEcTeJjamfPSCW+gTg
jsA2Te+cKqqsa6bDw1JeiEBQBcItQ3vo+zwnLv/Yggv05iTiJTlSpGhc46eL1vzL6il36V9J7/Kd
nclJOY6QtHYYLerqoOk/Yt8nEqQnZ+2640iEO+8ABetOP8GalOggiZRXxokM2dd5bZ91FHvEiq8O
eL2Te5Spl2LAnDx6TjVLpnQNApDcRV80kOYl12Aas9tiShZnyXqkZhGYXrT0tyP/1BiHy5ujNPET
SZJrIH42jrktTm3/RFjEyM5vdJ5BbQB/tZE8A00sXm8ztJkNxAzTzqDDrrJ2ZjMErRnW3QymEOBG
o/ftNS+/1lM4j5oTpvsCyVEAnw/h5QAt+/qXQ3+izHl5FZV3x8kqSo5iK/wtLhehYfWazE++CZqM
h3j8vLCo7MHJ0OiaoDUG4ktlYrZVsV2BIS9MgMbmkjDewjkB+FcaTrpyhU6UdLicubO20RS2iJSZ
IfbrC1+/TPk108GQ6iRJR4xiWmV2eyFpNtC1esONNDT7wFl+Lp7mgCm9HxCB0bwKgEikPs8v+3Zb
gfCK8c6QeG/GAJII58fAHnpdb67ydJ2IkU+XxYs+ETmqzf2O2ZBpvnViTUZVadonIqTDNXiTObri
8TR7z+nwz2ofL5u2TgXp6LCsdYDLi5WyqiwgeRKR8UDjf/5/QqTzs9qtN09inazJAaNYifn9A02+
/L+EyLds2XXZgKcynma4hzJrtxkscLkOiE2zXvLLuZtoZvcigWe6L6n9jSeH4gMoUtjwf43Xk2Lh
1kMnpifCHgx4h2x65VMbdvVtzm9NjNJdXjSlZzuRJczvJCo2uJXmbgtZSfM9Bi3P1havJKOgsyW7
wfejti33zCm/XpaqvGxPpErnZhhMp9jEiymZv9nNiwGY66lz9oVpoqrkeEGV5zp6SY1HkFEn63SK
Z0/c70MDfP808OMdsKUCQ9fJobMP6Ty5TtWZi1DNWo/eEpXzmxbXXSdCOk1Dt9kE1x3sw9+7y1NV
/NC2WGtEyEn+tvKMdUz+rNbnYnzw+yebaxybWgRaxUUxEXGq7NgKOrdEHKR1G4M0u8rjFzQPXbYz
5Y1D/8qQNmN0rHgxPcjgxfrCyyHgi73PlzhomvprZesakJVmjXo8ULeAGIx0wPlhajuG/ieKC87F
/AJgxQJ/3E8dj9rmOs2ORJc1Vpo0qss2ukIx7GFL92kXb7m/uhDHyVd7vfbaY1qHpXe8vIbKfTqR
InkIlhdIwFcrDg69Rb8MWd5SQyNCGOy7xBPmaMDGCj3QUXu+bnNXWE6ZILlaYKqMXJn5rgfaoLVE
fXKw3SXY8rcP6HQiUPI/3WgZOTWgU+Gt1q2DuCSMR4Y6BVl1qC7K5TsRJZn55jV5tmwbmij8/HGr
0pAn7k2xaMbzlKZwIkUydAs23ScjpDjFwaNAcn4oyT3TdaYrCCVEg9jfjZI9jwOU98WHmHlLIgwa
FqQLnPS+bXZL/TphDpvfYNCExzdT/7RmADnY+x960LhiKgkIKAJlU7IVGxCbsyMS8ciQ0+WWrd8c
ndtQ2uOJDGk1KSrlNkMuVDyaUhqV5Q93+D5sOzP+1dq7VjdJqty8E3HSqvZGMpAuhkq2/YWtP03r
s+PfaLMQykDSBYI5IDCR+pfxB721YHUl9q5fl3Bqf6SxxgaVln4iQFq12U5t3rgQ0A2HvLwGJBPA
TS6fW5WDxRsd6InCp6MwfL75GBo1Ui+Bx6NrXT016XDtM7SDbGPGrgcMltwnBMQAlt3rGENVW4S2
MQ+9Q+jdfUfmai3VwvxqgcNwnlz3Ed1Ji3WT656xqhWkQBmnmDy3MF8kGQLoeoymTak4XlYUA+En
YRuY7+jh8ioqLEEw/AEzAXO8HkpN56vYA2PY4B540gnmQQHWEpMAOGw6qCJxECWnfiZFujcmv3WX
0YEUDLU/NA1QUNtiD4j75x55aweJ68tKKdYOHDcU6BMCIwbA0udKpUNR2N4imNjHdFd3/U86LKFj
EE2eWimGIusInmuQccrhvwu4ZMADgOV6ypov1YQ+drN78HVoGqp2eeQ2Baw4jA02Jz7jJCx3uVMy
OwX/dOxVbOe1efZEnPTLlifZjtPxtoyb+zxz3mo0AQbT5tzFSUkDMmxtsMStf8x7pkOVUe2nBeJk
0fgFChEZQGCaLMwPt6CHFo2Ts19vQTU4ZuAi3g1BoJQGmaMDYFOKFHg/GLHHess4duniJqAOLMtw
Wfb+eB2zDv99W0GL2uj68lU5WtDd/ZUlBVM2d6bMsSFrBSRrmV5VUxb0PCTb/bBFlD6ugBPojN1l
o7UUfuVMqmS1DhjT634pAE9Q5gKfZXGzO8us+29x7K133sDpJzN22O94XrxmnwwjmDMLh8THhJjT
47wWFeoKltmi0LmQo29O3RT2XY/aXUNHE2Sehm/+TPvE2c08gWMZ0He9BIVFm6s458lLWtlrEbXG
kO55PDFN3lbhrjGLhROJVkGM2coNpNSsZ8MQAMgbA6kafR79IwAJU/swu3fVpOkWVJ3MU2FS8D0n
sFxjhDBMxFpWMBsd+W1ikPlpNHjx9fK+6WRJ27ZyI6/bHLJo8jTYx8Y8xHn4ERGiTxWdyrYr277V
UIxDjDhuBftnqR5A+a4ltFJqgXBO8LBjAlueXh/9OuNzBydD2HrIZxKglIBcpq7rSDUGjcYqcHqD
zRTtaXI+wyrG3Br/rBavg3W1fyTVz3Isbi0M5o1r8asz3dC0s5CV+dUGzpgk5w+XF9MUGyJfRlRw
nOJmYA6T/WlekMHsqNgwcA/swBzzRnxj3jMfMw5tkYFJmtnPpPOKgBB+szBufHWz4qk0R2cHhBRD
s7kqx3b6OcItnLj3kjUm34QvnWgazCA+yLd7NoRmfl36ny+rrvIw0NvEHBkuJ1ARnIuqMOae9nlW
hhg8wsDDmMRhXOG9Y655jFdPbwy6QqtSIkCKwIaKNkFcx+cSiVfNORUSM/p7MHczqu7tduXoaig6
MZLDjkErO5sNxOT1fZxFTXw3ZjAvHVaA2npB+YZSoINbyBd7ebJX41zkvG/zMkxyN9tPTR1kfnab
retnf3xLq+KuK8awJfxtdIx9VWxHZn25vIVKa0HnrkDTcEWz2/kXTElfTjbD1TTYYGJ4hS0HS33o
+K9S10WjdNgnkqSYDYSU4NYSl2A3sMjPv6TpGOQLCVK8efg4H5t41mSBVLEorBN8OoD+xw0h6WYk
69RRcQEiIF6CMl/WqBttXSODytPZImxBuxiwj96Z5MptEDxWWME2yvKXBVO0ZIsu75IygrBtIiZ/
wCxK5P5b9Kq6dmsg0CUJ0Iaul/V19PbddusB4w8MEKYbubrRYFUzMuht/sqUHEnCY3Cc+JBpgfKo
Bh0hPFnzfaL3NN63VrQ5n9I2XOHojC+tFRaAoahJNJRHpz76tS4EVzB8Y1gV5SgMRQsYJvmo+FUv
Hu34mrm+SfyA2b/j5bHJAiMOZuvZiYMt2Zlgsuk+sfyG1lGMwdb2ehx3zfy14Ls621/eEpVxoav3
f2lTQLInvafMuDQ6avZlOE7LFBARoA5N3WuGsFSOyEbHI6jgYVvA1jo/nv5SI0gvxjJk5PfWf2kc
FyB4HgbpP9BdicsaoLO+jdwikn7ngsa87xdmzyU6r48+9nvjD55uiFp1UuDs0BYI0lBA90jOu+de
PWIYpwyrlV25rL1za/PKMHtNsCZWXr6PgbqK1xKAUQQEy7kqc17USeGjF2vuK58H22ySTxMw7q47
0pYR7QbyOI3WeF2uA3HCtUyrt8umodSTit1CeZDiz/kHgLeJb86IDzDaYzJ9JfGh1G2XypliMu9f
EeLnJxdH29AVLzuIaMsUR+B2c3Z8i5KJoPnNA0zh7gMaAZYEz3qsKv6ci6NtTnuvE+ImK7RL/y5d
2G7l29NlMUqtTsRI1+7YonFhaGHtgOIDPrXbdUFlvDn9Z984NtpmX/Hb3tnJiTTJTqyEW5s9Qxoe
9kPxZQOOVFq+4O5Nm7fB29U1CbzfpD0CfzG4rOef6PeSaOkuJFsfd/WK9WzSg0Wup26X+neVEZbt
ISkiry0OHbl2mi7o7Z+xt0vtr2l3jMcHrsPhV/kXvLsFmrvLMJsrbSxr0dnKPKyBkYnu7aumjnjy
6m+ax5rqRCBgA1wkyOXx7pBOhD8X7WqCBwJM3+ahW8y916e7NaYaM1Vek6B/w5SxBWYpVEnO7TRh
ztTPnbgkVkDo7Mo5Zf8YUzfmwRpbWbz3+RjvgCU7PBUIWd1wqlArxZugTAfNja3SGOxtwMgXAAvI
7Z1/iZkNoxvnE0x53vv0W1UGxNA1WquOy6kMyYBzdOW16SYuhyTa3CC3rqwCoJX1HmgDzgcaeDFQ
jewXONXEJkpLOwIiFJchFOo2XA+jlQXZmH3AcZ7KkCOO0lgQjEJG7GG0CNyP5tHq0x9u2X8k+3Mq
STJIlBpcI6lw3RWf+/reGT4t2x3JPvHnywdduUMniya56dKbW3R0Y4fi/Dnp7aAAf7QdgWBtsw+I
ujVuRWlzeNHjQYZ4/h0fZscGZyhMMfDDbrzsUFiPjg4qQeUvgKb6fyL+HMCTe8daadfOrVi3+W2b
f1l9ZHZhqRsDU8VWp1Ikr2RxK6fjDEUGMGJbYx8AweLyxqiWCh2eGHIG+yoBmOD58WR5g5QjMxGK
0FuGcdMSTae6VLgqDvmTCSfwrkhSScfTXzB91qP4iKII8oqHDeOYJd48VpMES3MYqjzK5t1ltZQO
8FSmdLE4VW468ILw58kW2NXtkHQYpb0h5X5ewz65B3YGWuYuCxVrJV1mniDJJYwS0PnJd4gxJFmH
rni8E9D8PAm4svJ3tqKy2v2gOvSDPymFc2EM2Lki34dqLuYEJTfEkmKs3AmzmCNDbRpTkI43BWu+
m1wHjHi/PAD8zexLY66Bn6SIk/f5Wga5/w/NtrsSKaKxv7KXW999HsjR8Z6SsQITaRG5wNvRdX2+
XxfxqT7YsbH/DETo5zZGuL82W4lPLfodn5/M8isebxPBG2X5fXkH3p0XAO8KRlL4ZQLYC/kJ2vvA
vu1TpwAjKfji280egrzYdLyn786MkOIzkXKFh3m3zxh4b5yKozyBOfftuq/7l8W3QApXOS//XR1Q
UVpAsqeoIMk5vYkOce5viBZImnwvkS7brCS8LOKdY4YuAscLeX9UqUy5QaQaDFog64GEbvN1pc/D
BqjrJTCTJKj4K3N2l6WpVg4ZVTzjMMVhuTIyAK2aNd9YhzIV716Zmdx6affqJzpEP4UZIEAX07kE
s1e+XIU1wSzGy6RG9EPom7v2jz0i28uaqERYzMQcnnCa756JZJnHxceRCtNmdEJglA7wNDoYrHcH
BwN+No423qMAyX+Xnu44Bo2BEVCGZoEQfP5MqyFM2JNh03CjmsLyuwsNshhMAdggtqA/lQ4pj8vJ
Xwsba+YhifCPYUbl9jAur5eXTSXFAfoNwDMYUpe+MJCTa3NlM5JfNRPpm+Uxoz8wqXTXVB4YFDeN
M36fjYZCQBZHPkocUaQnzkW1duKUlQtRHRCbl/F6oqjGXPn1lWHfmCxctp2DZEk2f83cGzQt/Xc9
8bBHCY+hKAPQmHPh/gic0mYqKwBx12HqHlzviPdkgJKGRpDKDsGeBANE5zRml6UIwaOgq/VXCEKD
Vwge8/slsR8v66IWgXAX9UgLKKeSLlZNutQGfCGIY5Nj08+YmZyan5dlqOxCdBHj7YV3AiZoz9cr
ScGmAbLVCkWsHx7SWe7XDqTF5D+TyMEmsCUElgdLx2NPEjNm+ew7HVbLvqlb/6603Qiz9po9UXi5
MylSsItyx0xNDildg6F93oGswP5VVqWm3qJcM7xDBK4/cqHy8MnAWebXE8QkzhcOdsgiDto+0g7v
vx+LE4v2rxxcRueL1jhDzbIZcoqqj4z2sC3faH29pVaQOqBE9e9rZCfasNBBFSmupjO5kmlbrV8k
Uyzk2sMOo2phNflBVni7abEDmz4R5An+sxUCRNhk6HEAuA+yZueaVkvMh2UAbwt8F3DJ6oAPcxDT
11g3iKfYujNB4siduEEHTfkmXSGop0X57HJqHVHerW/WrvmWA25ao5diJX2UpdBKwVwMjstdBaOB
kXGTwkn0Tf4KXLNoSMYxwBxWkJHqjiIpF9uWRqZKRZAi4X2M2MJ7l1DJXROIyNlYhXRxAHI2BVMa
+RXoHVpNZlhx2uDh/2A/i2tFznLyae5az4XrQI7+2iurNHBM1AKoq8N4UWmE4NUF6T3Y6pC7Pd80
fyXNNOfQaMW7n4OL13+koETpqGbllAqdyJGMIyWG7Ux8gi+M3QM3k9Byyyjvt/1lY1ddkP6pPtJd
vMQpMlUl9Im3KsrzDSCJ+97dOWvYONfgVl+A7NsaUY/hzXG74fS/NvmItxKGHWEhCKSZXDeogCIs
psmr0McYgWnkO2u1d6ZVP11WUxFDnYqRBxZiezQLo4CYJMUzKP420/bZJnU0WOZV3eiMUSlNXMQi
hYgiolQM4Uu7GLO3QSmYBWnqG2L/4Px3MvVRitfPZdUUFzNQnlEFQj2I2bZskKbRE3QLQTXKqwej
pLdu+/2yBKUpnkiQTLEla5eUPiS42RRWyRRs5vAEhgqNKSoVYQwYCWDfQeAurdrAq7WcQL8T9l7y
SNzlmXLd+Jw4nGfP5T8vczA0OXiB+qAJOD+8Ncf/LmsGY1/ip1j0VdWfXSQ77CbwnqtqB6xL175z
fxMA8lflcLi8jirXAQYewAqLEMeSMeoru29jtgJEPfM+ZchFVfNPPu5ismlch8rRU8HcBjU9wOJL
R7pj5WxaHC1JGXXv0BUdLbUTxGse+H5xmDwz4KXuKjOVuiEB4WMDfRc0Q+crW4ApsZptuwK6JH2z
k+XogEXum1vQm2Zgd9XYO+Fmp5+dzn3i8zIHLE/NY2fP5Dou2yOzO7pvhrYMEpO+XF7199UFbDq6
URAWiwoU4MrPPw31L+QdQZERtm0fsJQGs2MHzoRqyrxkR6uO92wGtJTRjgHL8tBExwyr7nJMfExo
W5/aOWjZP6zVDbS9y4fhs3Cd4/nLcGgtOXUD+4/nLEVAXQ1uhFopVP8nb/pDbb5UW2jUd00ZXV4J
1Tl2Gfo2cfn74EaXrL9xjQGV86IKzbbMrlpS2GFO0+WupoXzEVFQENGTD9xE+SzbHu/jyodydbfd
+SuK0gv57Ljz82WN3jdvQoYLKejkRYXjXbMRCp5OSURUuoEK1M3Tl2ngd/30e41/0Xk+eumQBmwk
IWq5zyZfdgzw6JFhEXDLjKYm4FdtKBDKsa6ogzMmd0x3DTNnvsZ4as5mQPsQgIdJuwftRIyWvNX/
PKYah6k6c0BgBysqrk6AscvvGODUcqdLYEFWEsTjD9fdV80Wcl1/nFKxEznSS8Zr3dTwagNp++ll
WB6m6kgYxq1QHvPvzGbfzB+I5QDkCOQu4aZRXzk/sBxe0ojnFAfWA7Y4suuGMQd9Z2rcpOo4nIoR
y3sSftvDkPUmWEEBMPQwu3UwYNDC0/WEqXwxXA+2SThGSy5+4xyUpT9ynLnlPk7vyg6I1+6VT/ZD
tUt1HNxKjU6ESRuVkq7uyyLD9WaToG1vLH7oAVl5+cypgptTjSRPn/dJj042aLR2e8MdwwqDhGl9
O/AXa/qIgf/VR2ZtnDB8NxcJRCXm18a7WvLHzvrc6rhIlcfoRIp0Pzj+nC89gxTfO/rN29p8Qq/5
NP8PaV+2JKcObPtFRIAY9cpQQ8+Du932C9F22wgQCMQovv4ufM/Zu4omitg+D+1HZ0mkUqnMlWtt
XP6rhwglDfgB3mAYvVp4W8L7LC3w2EvMJKTdL52kqLZ+dRuQOGjpzjD1wFNbieiaQ8xUWhTCNHgW
LSN+mglSSBcOgSw+orz2M5lE3hY93J8R+WVadWpmkSC2BvhyNAozGsrlL11u98A8N2mbRb3tqmcL
k4HxDuTUpe0DItIVYWXQ/h1X8hAqaiQY4vN6rgVICQzx5BGtfR07I53BTA11AZmWcDXFgHSiUrg/
CjXRp96RvELBwfCeszijj6MDVp6+iJtvNf4XdGOB3HjjNZR4WyaSfJdoVt+i2QT+DJ+16Hc9ygEF
tRB3UwMS16wGCTcx9Xw3sNEso2EYrGbnNtwBae1kho10q4cqricIlGZccr+rWjdwR7va1cAtFEmL
OdfGEiX3R9ZV1FfoC95R2RqT7zhj+aFBGvRN6Xmb+qkLCKMPfhK8qkZrQkrd1EkXWFlFnKu8d82Q
uIn+PNT9mN12lnIeDFbQMQLpwpBE7kj4PYiPuxC45cTxmYU5NIsDw4RZWz1+ZRUd3VtW4LkYZIPp
3huykEeWSHc3Zj2CtrKqTN9bJYXKG1WZ+zJkddL6XdfzvSFbsSssryp3GW0bdBtTa7gGKnJ8j3WW
dcEwahWkhkjFNxKGtUN46kKLmC+nYYJ8H45Hga5ZE9918ZOL2pKXf7kcvT63BJExoAk1kxKjTABp
qvNz2GS6xYy5jqnG+1IcQJqX6TtVv4CU1q+y69g9mtrhss3VU3hicnHRjF7fuKWGwosEDLkiNUMV
pHpMqunbZTure4i+I/rRgK3hzJ8vjTb11JccdtpRHgZg/0WdvWSm81R1w8bnWt/Gf20tO9+jKiHc
O1ecJ+dgeD909dhaaaC8d6uKpilqckilb2nBrDwyZlg1+kYO6umYH1lEaiA8EgmAMGqB9DapH8Rw
K8efCXtXIsjsncKBTb/gnPuYaiVV6wsSpvlby39c3ubPkfz8V5DzbcYUkhe3DL+iz4F0jJ+lysNS
H4OYhUP1laVB2my8Wz87ECya9oxKnomFl+subcy1pqwtoUpgB1Wt7azUOw7xlpmVGi/s4EGCbrKD
ruayMRcPvVPxSeAmHJxni0Ljt2fy0DJ65ZhoFhckHwJm4pHXpvKYCohjgZPb+++uNf8KZ2ZQxmMN
I4jn+xsbwCgbOXL6on5N6a+cKd+U2FXtm1a89+oOY8Rq2mrVrG7xiVHr3KhexDyRFj7qaE+HzHDe
WtbthLQ2soCVc4PFzV0HlNMxc7asQOjoEcYCZKqgYAezYHEn6ZcCN39x70H3QkZFc1vEW2Dhz3Fh
tonO4byluAcXxwbKOR3tJNynKX7JJgdl+V0cK2AJf10+GKt7eGJncTBiSoXiLtYmmyvBf7RFZAyP
l03Mn+E80zhfysI3JCR0AFPBUlr5OOnCH0EgftnC1mYtHMEjjWuzEovIgaZG1D7mqffogsMXczUb
plYDycl+zft58gApKi9DVwWLKb17zf3QGsefRpCHxX5s3AxG7Deg0/nvq8OJmtH5kAKBLsO5SWrW
3Th4qPaS1oLkzr1K78o+3ZlbvCprrnBiZzmONrDGVDqDHWaU15CtiVqHhxNPNmLFlpmlZ4+8tzod
ZjqQi1CMG7FChlWxBTv/PJgCgRFEIteBZuxMuLuwA4hXleoeKqBVOkzomwyxtSOg6FP+mLdmcYuh
K9SvvFq7S/W0j0ypyu/eUPTXpJkVIAcJ/M/lD7m68pNfRM4/pGtKC4k0fpEX988iNj4a1wpd8XzZ
ypqHnq57cdyMspkqFWN/3eErbSuo1mEAtX4E7IDpE5KzN/TPL1tcXZeHlzJKYnN6sbCYVGleMYIi
cJp68S6rdftKmH2OJiPfIghfiyWYmpoxNcBOIh0830Lou7WJmE11nXkjY/GQlk5weTWr4R5tqdl7
IPIKqfNzGyzOs3bS0QmowcWfSAzTH4h+aPsdeNsM+kAc5rfdxpzPWgTD9gEMj7onkqSFTU2jkFUY
Uf61x8R3jTbgkzoWlhU5ZbvxtT5XN0DAgkL2DHWDtSWmy81pLaeUlGjtFf6khVOf+IbzTZLbcrgq
5cvl3Vxd2Im1RXnDLYZ2KgpYY6h3edAb11tUHhpfbPHlrJ533JPINVGixalfhEltkrwp53UpWwdR
c7szaRGmQF62jRZkrhEO6itQ3IGqx9uYu7s4Uxues7ZW/ADUvwDLmr3n3HGKQlSQxMI1xPAOjYuf
ncfCAuh7naYb3/BzPQeBGvVTtDMhoPsJlzd5Oa3SucGeNs0tSuRsHxdeF7YKtLB0Umiy24x8ufwl
1045QIAG7iFYRFZ7vrqqpxVNdcB/EweCW7LgTZDUQxx1lfHrsqW1CDbD88BUMAtiLtnptBJKBFQr
BPqLZv+mq2mQ0Dk2XMhdNZb3LhzV3NtpMgC4hfYknoPISzc2eDWtdh1ssA4mlVk7+3y1dto7yZi7
KIaXsW+aA9q5zzX1x/K7re7T/L6y7h1nP9Xt7vLaV3fZQdUHQrCoHy0x6obndlYyOEiWtHfNgqQQ
XvFlsvE2WSnBG8gkAB1G7dvF0OYi3DgyLogNLGngEuZLtRfiYcwenQK1nz1zDnpzQ8huSq1gQJ5h
fCv0jRxg7Qt7QBdY8CdA5JbhDrNFXglU5AxMuu+9YTcjbtsH27sxs+Mwpr7ryo27dy3qobsGNigL
RwfrPv+eHr6m0XCsePTeJwMPk4cCYPYGRFTuGCbNFunrygFFIMCzbw5I6I4uQgGpRYXZrHqGfnv1
da0sDypxkoFW2crSyESRad+2XhNvrHIFGYCrH70bINfAags81vkyRUY6XhSwW6rdaN0Ptt/TDvPF
PR6+0FS5pXbQeb899NHQoAgN+z8Tsc/jVcCIYl4Vk4U4vuf2Y7CxaEMLqqOCXA3pT6t+ZMnH5ROy
FuhPbJhLVJNy7dh2JGw01HokpPMLKBuM+s/Mzm+ASDigp/69TdQ31Dd90hnHKt+iH11xprNfsAgO
KOMgNfbwCwQUgSn40prmDmw71047hjZQdirNtuLRfCIXjyg0y/6IR2Ag8BPAqeZm3k2GJQKtSiZn
r9mDfOumJJ4lAIf2iaF8+1jrml3siA2ZVz+23SS5MRIrP7iV6M1dxy39KqPesDUmtJKSgaXXRFPU
Bn4bz+PzT+6MvRjFXGCwM3uvTd6uSrdQUKsmcJYwgAC6jE/SPb1T5MpVCMbg1TrWBFVfoDIue9XK
3W1g0HoWmJxfDJ/e+J2q6dTZeC0UxYHUCVT8bmRKfMrijU+5ZgmVvpmTDrHhE8DUERnPSYIIn2YD
qr1JKOiVLR4T8jd2kOOBusI05pbr+XfxuGc1uAPwXQr92tB/6nV9aEZE2sze4mlZPZIWeuJoOIJO
EFWSc1tEMyuLuflMr3cXDy+ox/g6Oxg8h5TKvSZenO66s6+K/oU5G+DntaN4anmRX/YlkSmTyEp0
devWt0Z5JIYW2Oady16M6XDZSdayAgDtZ5SQi6fOJ9GlzGJJoXQhgopaN5YgT6r/QvsqShKxq7LW
b83hVtfzG0/zrhoj/nbZ/NpageKFhII7l4v/fIWT2kPatXYHYbn51qavymY+ESbUoj0IsOlvcNbr
NtliqVpfMTIRZ667Y9pocbq1UZksTrDiMbe/jBj01JQRjkabB7mT3DjGgMkVKK5WZmDHH4W1NXaw
lqlAdgrPSvTKgcBZXihmzAy3b3FaRHPjVcjlj97QoMmsgP8+eDTy6J7GOw4WugxlwF2+RT639ho0
HCixzmwdSHyXo0GSpnHTQS49GLKjgUZUC2CApf1miA2OduDqaMW30Dz6718awF3QMfwBJiwh/UAe
JzWbLxjMoGc3eSsLiPi01S0tQL3epXduFr/3OW03mvhroQnTMeAowOgCqvbLe82UJU9JKwKrNqFT
XPqug2QXyB8dAx+XV7iSIIEJAq1V8PgCB70cc40rS+quwGxcb/+EOMgenHZhi3chbeXRBUn+ZWtr
XxHvCQBbYAol3D9dipOj0/EYPO8UTwqkPs9/JKwJhE70PDK8ej80Dz3Vg76LdwnakJdNr+zpmeVF
aNQE1G6G+THTxA9DnAVtCdgST3amu8V3uhaFYQqX16x2CXdd5LiamjD2UiA+tJN5ZaEXi5v/hmlJ
aFYyygvLLyq2E97T5LDraXD2jb5VHV1drEsQnlCsxKFdRItySmvCSix20r4DQtZojV+1Tw26zJc3
dSUSYjQEvQawAJpoPy9W2nloGuNMIs01uivp9RFCdeDUxk+tbA9aMR55vCW2sQJJm6WgcKGil4XH
0/LNYlWuC9pf2MzTow2+F/vKSPaSH/D2LL0Dm8LC/WprNyXdkewFYlE+lHNt9777zyy6yKvxoACJ
Cm5vC8qm53dtZ9KRaQq/I0N1Id9b5hfXvvVkjFb8NeVb4hyrX/Rfa/ZihKAfVZ2i0Y6dhjBBq39F
rSEcR8uvtkLeWkBAMQP7i4rbzCF5vqyYEzV03YRHv94GQFeg2dI9lUZ1zcz8aaTy8bIHrR4WBB+C
UTDM0aHRcm6v0Uc9xVtRBAZVgPFVkOXY5Z3uW9UtiHDA5BunT3H5mnoguUu/XDa+ks+iUvWvbXJu
GwLehi7RNAduMQFWPLsx2BZudT4Bi/cCYJPADKL2ATbTZf0CUl8V82JQSXLNizygAGxdIQtMj5dX
snY/A+01Y/kwyjpjVs6XYncYdrdaNHMbScU+TZjlT1aRPBZeQsPeHvmedeI2cx0YB4imUVbms0Qh
MUzsF9Crt8deFGojmf9zUS1XD9zoH3EXzPktAQOFQtKQdfi4EpX8nhv+ACXr2v7AXOa1pc+z7AjA
1jtNHb+y5d7qZABu9UNaPEjPOeR268fonWZOeh17zp4RDZD6rQ7f+tbZpgv+DlSorOXMSt90WaIo
vKDsISafXXX5Wxb7gJKAq/gls6qjlb4ZjekTZ/hCCr7LMulLfWvaY81R4B5gycZzBMntIpTigxhp
jrZckJoY1EktYzwAjAxkeiM3UvV1S3j3eH/GFf+kmid3MOp3Ne/mJ2xmkYNnsEPT88jh7v6yS65F
LHRq0Xm3UQnG2Pq5R466qWUYVIWyD7AoVXNI848UI8XWFlXBagSZwdN4DoA76VOZslQY42ozDEeL
Oo5JxKDzs7N12SKR0PqX3lPuV6MzjEPB3OqmcRvjxnOkcW2VFUj1DJpsRbQ5FC+dns7lFwBZMQm6
LNBCpJmY9ixV0Ui/T29i8dFpv0kbuaBNJvu63POtc7a21acWF7mNYpVs6CyamZXfaj3gBHVhdT+Y
W43+tbvh1M7ikRcXsS6aDnY0wndaDdQZHQNtbI6Q2oZSCtsIH2vZxam5hQcNJkvHdMBG8vZtkmAB
qJ6H9EnXQhELX9DdZX817Dncf/pwaBqgzz8zVy0ziykrMrc0cceiBAJwZiHHUe6buvGaCEfGuZIt
qc0oAah6p6BW/apXkjxoNlXmVesWPXqVlTHunNyEsEeHQkmysyalHokSuhuYk2nyB0Sfel8NpeUe
0jgf33MD8wWBrRIzYlOCMJh4SX7d1LQdQoKhUQl+/l6waLQ1ecV1oUXp7LZmSWJQ/HS68UFbvTmQ
ZshVqBdUS8OeZaUbNGPs3dlanQE2aHjVg5lY+peaGPzN1gvQcWmGNyHLb/RED6zUiDGKKNrs2BWD
ibxVUXC0YYoOv8Hr7no3Nm2f61rybsi0ClH1lM9mbQ5VqLp6iLqs1b9jdgFn3dJTB5NBRcKcnc1q
cpUMkA3222poeVA0g832TQFgAECMM6uEwa15Lks/0JqA2LPlHZl8Wo3Ad2RjWSM0gen+asgZBXdh
knkfAoocgepc+jtPKuNYmDTdo0qgQsoxjHUFUD24nlqQ9fm1wCb7SZOpLIRiXxcAPwjlwU63il91
pbpbZ6KiAZdlFncgle1ApwFlFvt3QeP23Uhb5QV50sifXWOUzwLKUbFv18oLW0+jv7mN7X1yhZvc
QUZDz4JEcYHhCGu6sUBuHPUyh5CCgWu/HKi378uYjJhzb49F22VX0zCURxS6yFFvUQavx2pIfVIy
yN3KBh6mScAor2xboTte2sKLiNanSQgCxxJ0dH18q5NKkwdVGm4S5kTXbosOvusrQcQbkQogmBh4
QSuQaqrrcIDsmnisxoxdO1KZVlBXU43xnbGuZ5ky0djRmLNkl7GhudPsyXi25JhOAEFDlN0npiDG
Q2X3ZRV1g9Elt1orzZtxIE1kIgn+gaH3eg+CDQBUK3hGsfHEWA3v86QH+myIqOZy4ljKFt5TQNE4
A8VaTPasviXDtzy9M3O/zA6m+C2nUJk3jrc5AL8SEPCqQY0HY58zj/siroq+pXWTIzPApPAN5sTu
7OQjh/oHOF/2BObU0O/QBb+ui9RvOFDwltgISishEKxZwPIDUQY272UfodT0qWBOJwDSMHwS7O2b
brBwKnXwP2xJ8a1Ed6TC6GfiH6Tiy/DHq8YqlIu8QOQNGBlQso7BLpFjtJESjkqsK838GtMFWbUR
59cMY+oJU4wYYLM/kXQYGrcbo9VQ2+oA+L2rCgf91IOKv8RmuuFNa/uJqgrYCQn0OxDlz5OSSg2I
1zVQ03FjoY5WW+LK0MeO++C5BYkSwlcXTomRl/7UOcMWvc1K5oVOpgcgDGo7YGdfWG9N1aTTAOsW
lKAbvcNFFh95uqWBuZIOgCoQU/oWngQAMyzNoBTpVaxCOmC0kbQPkKLAjf3F3XoqrqX3gEogX8VO
ogKw9E7ljJVZJSnm/bBXbzX6tCjGKYwTBS0w6RBIdRL8CpblCkjuwYodX+GS+x73XV/7PEnymzIx
3GvW9PTAEodFcVwl1ywdtMiweI+iRePkcZi3A/qi3AFdOJE92xrRWStKYbcA8ycz9Bf433OnoH1a
2noHSevKQbWATT7jZcSn78wsfYN9xxAN4WFhGRtuv+YNp2YXnylvyoLIDGY7e4iq4oup1J5vSQLO
v32R04BfxXIAvJqhNMtktOVmo3odyXGPOnVisvs86TZYFLZMzO54+p4QEgc7gYmiyPGFY/ZI2vS/
v1nmHjWaQuAvnSvQ5zZkrbs9b6Al5enVU9lo70nMd1AX2Mjd54zy026dmFkUBLqUS6f1YAby6RW/
FxhPYOltRn1OI7P/Wjj7yznnSuTDsrAkTLU64PtduEBRo3pY2A0I7xULhWjvs8mN2tG6Im0cuoXa
uE1WzYHoYh5unbtrC3PZ5NROZyB/j1FtNSYe2bWDUQjwepnsttqSS1qJtRZ60P9YW/gFRjBGLVOw
JrX7aWh8Qj6a/La1dwwdmnIrGK19OgxqYIQQJxhMTwsPsXJQcLJhlnVxflluRN39OPzm2Rc6xGHd
fYzWVot9bTNBBgGAEwUSDiWqc5e0zBF18ySvgbbDbKSIK3/i1uh3eRYo5qqgc7ofl71lJWCgOoAc
FsPxcz60+HwFGwUVM0+DEICKjc59kth7guzYv2xnbWVID02828GD/IliyFPKTXHWgK1ton66BsGo
jxEaJpEcbs19rptCLw3RF6QQS0ytGYPdYOIAULnyTeg64GgvCri+Kj6orXrtmoM4GCL7H1NLWK2T
5sijDKDUMcZF5N3g1CGZnMDF6ePee9GE7Rb9ylrqig/2r8mFi6RdCSabESZdSOzV1QtF3qaPRWRp
+QNQqL6YR2zR7ZqlLvQ9pzQYYrKBMVpJBmbYFHj1KZIOtJTO3RStyl5mE3aYQy41BX011eRtq+lH
D5Dpy36zZWoOCCcXAdd6YmozN1A91gevtkMNiWs75hjb27hy1kILIPkYtoASG77o4iSYo6LSU4Cf
Zn0ZxdApCIkmnrVxiDK3iDyuReMoNq6gtWvu1OYinLlJ5rA+g00OZftSmqgQPl/ev7Xz7YJzwEId
EuiK5WGIgeuzGgXcYmXHYFzk4LQH4M7bINBd3bt/rSzPQYlRtH4agEueOopihfaa5vRuhu9qLoSP
EmvfJ1tiaGtH72Rhyxq/aCvDmXIArh321eEPXvybjMe0iSb+wIpnp/91eR9X/fBkhYtbPGtToqez
ORbfeiMIy6JJvm6S9a/6w4kV89zbUxvdRHPeR+miczFkKKjnzNw4vWvx8XTn5h9xcqQE+j7GQGEE
E9c+GQ9G9yGtRzv96djRX2zazF0HsJyHuL9YTpd1rWsIbFqPpkCmt6GZHqCbROPXy3ZW3e/EzmJF
WUM7NKOxInN2ty7/6VV6MBjZLuf0mx1bV1We/020ODG5iBZuOdjZNMFk0aIwGoeMPTUK/JloIdo/
Wb/V5F51P4wqY9QOQA10tc6/mUoajxN3Dk6J5vP+rgISrU8f7XyrZbDqHIBCzCN9IC9bHqsp7hXR
Cxhq+Fe7uNX4DvPKQUmjGvWkv/hqJ6YWR6pESc4dTZhS2o2eE58UXcT5VYLaSJ7f2Ft95dWzdWJu
4YxmajKdynkL9XqXs/g6Gbb0xD9rUoBpAgWHf3Zv4YhFSovU6ubdU99L50lBUpyNvqeuWtD7TzuM
64HckFeHNjtAGi5w0peBPjntgwJlW6N9uby/q6nC6a9Z+CjwoiCJt/BroIzVyWt083wXiNG+SfzK
uaZIwYi+q5trVkabXBh/Oj7LZw8gINANBB8G5hcXeYrmQCTKaxS4DzzyLQeNOamHO61DbmLke0WF
P5UyHOX3knIMX8dbqoXr9lGUAe8H8hQA289PTI+e6JBqmPToDOdomj0UzLhfdi+60/tWYYJvEmO/
RfxuOfLN0jeiw1r/DxhZjPijjz+T1i1WL8yuB4oUq++Hr0PphDGRofJmKvT6NabkiDJvVI05XGOM
Ejt/Q/U2ip32Rhab0iRroeP0pyyOGQC1EJlpsRElxZA7i3T6Cy8zvU4OG+42r2n5xU8NLXa89Qp9
HsdCquYi/c1fTQ/iAZXfiC9O30HLcV+j+pKhbcC2ekhr1ZZZ7GQeUMV0Bpgqzz82YAV5X1Nsd2IK
36wAGfkw9cfCiDIIQeTZPVN3xV9gMM9szpfSyTU6WThZXQ2bNQr5dURSZfLQyYoBwJF0/IaRiuHp
8g6vXXOnq5xTohOLbEqrojdgEcSVmXadVyBkED4bA1O/zfhWpXqODp8/5//uKYYlzq3FRq0yUuFz
uqW4SkVzqABpd+mvy2tau2/+XdNnLMMkAV6e16TGLhBxjWwEAnnpc0GxzGmrqbkaEiHDhkE2FLA8
ugTYcGI4ooMcUmAzCPBMga4/2hb3K/eL5/wAZpcL5afWm4jvu3LjfKyfw39ML9E2zajZuadguq3H
3UB2RdeFBQTC0r+gVJhFpf5gmRB9PnU3XDliYIrAUiFeWbyTKiDJLdEH3zCveBa6UzBtyiOvHv4T
m4vT4E4TLw0Bmw5KB7m74zrqw6j1ZzvNvnZATxpHjhamxvtl91kbijhb6+JMpL2nddyA3bLoA0mP
sr2zHQR3yD3eANGpa22Iqh4Tu474sbN1Rla/KQDlwDTNok/m4oY10AkE8hD4eC7kSzdkj+kwBAN7
5doWt9TqaTyxNP+Sk7Pfjj0HuzUsiZiHFWOhiTHhSiujy/u5tiDUj+E9JuCnYLE9NyOMfgRwB7OK
XMP4g5tlGOxLEEdLy/qeG93G83fVGpCb0ILAn7Vsw3m1LAxNx6iQRjDoH5tAiLKg0OpH8EMGlxe2
tn+YHfzH1MI/zYpwEP3AFNMwkpybLZrPGPcOK8feX7b0p8C6DJynphZ76Nol6/sCpkR53ZDvhD44
1V1X37DqZw491em7brwa8YH0X0X+BBoquiXouhZTT37AH62yE19BE9Zp0FJG6iM+iuJK925miUmP
PBTpVvdp7Uo6NbXIc/o6thoKhHzQTO7vnL3mZeoLpw8rDY4DRGpv8Y3tXf2QKFQCHgns1yf2dS1z
tLzpY3zI0j4CXfzSVSys+7+Y5ADS9l8zi6zJ9Bh6aBbMIIu8boW1m2AiHe0DsH0bgmAre4i5anAh
OgBCYy5ysYeQaP2fz+XSoYl4bNFw0AsoYSTuQ4aqWmjLEaNsfSM38omVFxHI3DAm6KFDi6LivNWn
fgKOfFYUTAS2SLUnsyvcoADz08YHm919cRzQNEQndtbFA6nU4jhMtRmLwsTDGPQhThfqKdhCwCj0
3UOFg0MQyJAb89ZkbV1g5kflHrKVkD1drKsWPSqG9Qx7w1SBiRFo3vUgy4U2XWeDlcA+QBciSonl
57Z2NME76LpJZLfpvp0yXyYDKldDGDtDNDnuF10YvudxVFJzcDDlYVXSICd5eDlorERCG4JpCIIz
oQwqJuefQo2QoBorgBrLpoGeJ7KRzOfZR9E+Xraz5ms2Rl/xh1mXTzKFbl9qqGKhHz+2exuqkzE7
JkAggjjHag8uzvH/zdwi6gpDTro7zeaSF0GZb9C7rL9n8Us59P4mvf/aMwDU1oAFQu4W2PHlgG1R
1enY6A7GmIeQQ2eOtn6WG2FDAPX1G/s4iVuxNZa59uVm+m6AOhCSPnURE9LZI+MDhh1k2Jo8KPmv
Un0Z9K05uZWg/ocm/H/tLAISCH/RXTBwjGzv0IMAyPFtzfKNKeDVJvpxfqktjywi6yyiYRK8AJbe
mIxSWilsucbDaD1oI6jYeh8EeV3bg1p+h4F7Ue1AuwRG2723VWpd/YwuUGvzoOvcxpy34iQuFY6b
OYUa/zhpq//M6++uvSM96C0hHQVeg27Px41zsRYyTk0uHJW18Vg2Dr6i08hgmuhzYWob0Xb1A56s
ahEHmWOqwe5hQqvZTW2DrBFspL1Mb+2cf+03uSfXCiA44v/s4h+SwJNdJA5vKq/FLrr18CHZvQu1
Es6Se9TAriqze9YSb0dRqGytt+avYE5n1heXGhW0VRXFallzzOuozkYgGZ+07iNOXj12I6pnw4uk
+aWyNnLKtRfBmeXFQUk1QkrlwTK0KkJNgsOnZTe2k91LR7w0Fd+p4QmDb3st6cM8e1bmq9Fvsedt
bv6iFpKbjhJDhc3P6w8ePwLRGLY0KLL7/o8kQznhLfa12dL6XY1F4DCGxAmA8cbyqlUq0cfSglVm
hGX77DYP8bDLyg1HXrtDQHD7v1aWLKAzuFFoNqzYFu70DrfrbjIOxP5OGl8OXy7fICvZA4oCOsaD
MZIJAZzFqUldVWLoH6GIehi8yfdO9aqo9iz10sf4FTQ8iM9tttEh2TC6fKpbmDj6/5PuvQhF/2LH
1xkelMxGvfTGTVLfKTeu/zmgLgLuDMfDWAMoP5AJLk4LGOZoAgAeciTjsQLJFJFH1W+14Fe848zI
4mDYhVPErQkj0/jQ4pXOKSgakIPZG5f+1mIWvp9qngFEwWzH+8HkgFp47Hv/XYQJAEYA/OY36p9p
yvM7oqyhoAk1CzghDyz+in6cN0XKBtFotfVxVvcNg0u43lFM+URoQQlQ1UKHqSq+n/pf9fDsJs92
+99fAVjQv1bmG+okXE85OkpcgxXNRaGU+7UXOXFUd98Ss0YLf8Ph1u5YkDkbGOt3cEfoy3OFTnfS
kNmcW9zL5Mdg1tCpfnXsR3c6GEM0dKAh2PCLlQsQBVrXxXA88DSomJyvEKBjz+JzMsjtFjKuYLNx
IwGws3dTW+nG+tZOsIsoCIAtUjJACc9tQb9VkNibcacQIBb5kRovTLx54+jb7c/JjCQi8OVAteYl
cA/QViFhAnxnEahU7fAkG2DRBmBRa+NAs8DRMMUhwYjS/8nU8n2PnkNu1/lsShuCfMwPGvlqYix/
Et5WH2N9VXhCUWjUoye4SMWahMTVmNgiUK3kHyWmxX94laG9AaldPTcuiaGzLHhyDRA+v+HT5N44
ikCowTAoO+adK4TvjVCgB0l5YXQQgWZ1H+pm0W/kbyt3EuANxKAz1BftpsXuV/Y4NhiPAKYZ7VgU
V53mwRa9zzEaZgoGwrdvlz/Bmi/P2luYhEXOb9FFLE2cruqrBvZYW/u5AOvLtxHpuKM/eOlfjKwA
MYX5EWjcgHV02dzQLCk6c17bVEvj60iYiohb3UoQ1oYAp91BUCE9YPEbmI61Z7QL3oyZmQNPxU/n
lXET46EZkMW2dOJXr9TVE6AcxvOUjsQIzJ633wbHzA/EKuzftd3Rd0yv9lHTd2bmj+j5HK2ysd9w
4hPlO23hPXlZbud7TVjDEDp1z1gkeyf/ajMN9PWO2YTg0TF+J5OJeodhJMbWw2blZoL+C+rF6Eei
JrHUM+sTBrl6BSlpsMXeiUTc8NIEGMb974EObCMAX6LvB46gJegdQ4seeKbzCrVwn2PGQyfPqH3T
/Ic5bLj9SphDNEX8dmfCCvJpzLAsmbDSeR6u9jHQWimoszVXckQRddwXgh3xPS47/lpmC5MYicO4
PebYl4AiT5OyqqHliKHT33q+R6T1jS71eRH0Y77L6TchXhPzNSs3SAXWZrRPDS8xRmPV5XprwrAF
bskakPpGCzP6YMfvhPd+PWDg5orWe9DFphQyxg/SfUuTb5O4a7ZmC9a6u2c/ZXG7jC2EcToHP0XT
ZGCDZmsw0N8uQlt/z9wmMOWBFDfJFGJQPAFhCbCx5V/wTYIuG2KagPwD1bUcqXbNGNNXJgDSMYgy
MvueMcfXxUaUW8sScIviyGCMdabaXIRV4rakiJ0Z6Y0i2bDj5D0u9t7syHKXqSsJ/SHH3aSVnjuL
i2x4poCEFiXGyIBLnY/xSSoUV/gpQz4jpsU3Yt0SykPbeazIIyFjyMarxooAHLjs1ysXyJnN+SI8
sWm5oDu3POA2NczcTBwT/+p97hTYnGOEDBB+gG4uW1z1otNlLu7WUQ3J6FqzSRnpYiesfTHtZ6SE
4R4qo/XT6kiTW1SD2xo6Io8Vfb38A9aXPJMswIPwZF58XDwwKt5zjELq+m0lwqZ98lp0z6cIiJES
IfuytbV3OXb4H3PLR1We1nkVG/iqmc4CkxwEvVP9sasDrYAyMAb6Yue10g9oOBfOxyitLfvrXvWv
/cWhFeBdwOA6lptMR8gKWenXCjN2eqDSF2YeRqgyJ9n/I+08lqTmmm59RYqQN1OV6ap2tIFuYKKA
BuS919X/jzhxPqp2K0oBLwMmFdGp3DZ35sq1Vmwu3TenLgtRQh9yN6jzCKvqY9D9lKd7vf11eViX
boBTE0JQXXRdMg0yoxrQnZ+DopKVvQEIwkkP6GhV88yu3AALoQ+SxDRH0wQEk6OIEJN6xeknDVD8
5FzTuyh3tutU30PvylqdsyVT5FZhKAJkrL1TIHOqVPdGvy82g/Q1z7bGBJYq3ml0yw3TGvBtIdKl
fX1ms6ZvBwYOYXnojWHDNT3QNpFSl89ueY/vouitKw+XJ2zpTIVpnPwJZxuPEzEIUTrZ9KAt4B5r
DQSQM0unVUxPdNjq6wYJtLGWuVEGR85uTcmmZzeN2j7Zlv6QrhRKFof35EvmA+LkzINvV5c7TUao
PBge6+ktDz83IAPGmNrotHZpLo6vA4MYPGw6pPbC+NqG5lfQNoAMmpBY8SxJ38JD/Tl3rM9SAmDo
8igvWCMsgvmDljxogURqKzmEyMbOoxJKyPTVLpruoIZ2RT90ET923lgdL5tb2Ogg4S1aADlMjXfK
T4HfhXbp0LchR5PttmUMmktREWts9DX2ySXPKNahMW9Ag4B06PmkhaivOggLlRtFK66CKttlXXcc
QuvQtPVKyDWnHIR7GEgDzQa82tHJE8spbd9TdKwxZUfNIbWGq8Bao+ZbGjhaQih8svGUd0wtXiDJ
pamhUxs1PJMRNvmBthVSKpP18/IMLW07GCPQPeVAoXVBDGVKkm5FUfUl2BeQz3J7A6Bi53TesZCt
K7mp7mO1RF+z2Cue/WPF9ry2xYG0oJol8EfkmLzL+ZxRtWmjwJrKjeqNu8abdnmTQDjW7c2yuuvN
gHu+dlMJorPUuMrGIFrJhixs9HkSSV4BB4XFT7jpqzZraK2Xy03Rm/SFDCPUAX13T5kn2OmRlLqy
1Sq7y04vzeyJTfG6hyaDRdkpJRcT8krWV5nHUJZAFH3ZzNJ2mFlu1Zmtg+4i4QxLaeGTLE+dO6ac
K7kf3krFOBhTdTA1ZX/Z1NLTB6UaLiOb84tIRtx6lZPok0E6Lu/VTQacUu/0rQ+6k9b+bSwDbW3L
bdq9xEQVXedf/Ufzgqv2AFrMLzFft4O1g5Gaho6w3/eFDrYklMYNh/mHwZdGt4z875YR3Xp29X3l
IxaiKPoKNWQlQUeQmReOcZoZJ2AKRrmh5+PBRIGa3Mqwd7zymzKq15GnXbWAt9vA8V2Oj5UgfWmy
aSSYCVDA8NFde76PMrsa7cqxyg3voru+Hp7gS32SfPlzOTlfLju6tHxPTP0+Tk7uxnEsbLAsNqaa
gp7qMUs/RJ0ZbMxKX8vFLh2zNmVOAACMK9xn516pY2Nr4Pu5PEiI8qT70uvG22VvficCxBPIAQ9h
AVmdZX2FaUthNpzGWC1mTbVS38rlzTT+aONDkmhuVn8OGvPG9D+NxdEbnkvlR+QUmzK5k4p9Oh2s
7EofAWPuCv8Kfa1eW7k8388qwt486UiZ2LCPizSQ9WD4et7R8a3QPYc+V5v6m1F9i5yny4OwaAdN
SlTgZ9JJUXZlcDqtoyYIpw+a7AZFiaineAWb3qrMwKIlXKKX7LcCsHDeB1JReX2I0h9968gYPsHS
M3ofhvTbZYfeLxxahX5nuGfgAQRA5wvHGVDRtD3yTE2fmIhCIyDmed5aK/uSM+wEkum/SW3FeLVu
JaOuAl4YXTEkN4Sl0l1eqfT4gnP0x75eqYO833hzFpcSG02ic3ZVWKmKB3/J5JFyqCyP+Km9Mlpr
Y+ZrTFJLYweL9sz7qdGXKrYtw5uixUnG43uwDqn3Q00+X56b+TA+33C4QWM5vtCtQ3R7PjdIn3aj
mdKonBpQNLpeChFEcAOtmRvpR739ednasjd/rM2/n5xWiuKFWhJjLeyN3SRD3ppY28sm5rP1nUPQ
WziKblBXEXdp6WijP+W8j+RWu5cSe6fkX5zhyVJf1KmFvqTlCViu8ahdNvoOg64ldmkaDQ/AXjrU
7T4wrkZohob0KjQBo5B2LNa6hBaW3yyRy90GYzT59vmLTkbSHoLI6QaN3FNdIrewlyZ5G6+qTi1Y
AexFe4ipz10LjrDIvaHPR78l7E2MdGvmA828EnmJaKOO0esYmR+7/MWQkm3sPdLh8obG/Q3NIpWj
bUt4uC5PrKK+n9mzj5l/P3G57smKe3MM7jiPElpxRQPncbiNuQLdxn7N2vymA8LhTNIu6e+GYVw5
xhYGgwch+WQuPzoFxU4ddYB6OcqHEtpA+yPvNh9i/a7exHWyFsG9j4NVnVonZVyIs6HnFoY9L5Qw
pCxXbfIRcbwO1VS3mOSH0vLfDLP9EJextYIkWNiYQCxhDgDiTP1GLAUYDaKaatVULODpFuTaTZOV
u8vztzB88BMA1qbPin0pPmz60AjtSFVhOcw/FuNTkl2Nf48rmekW2RVQFsHMKu79ybDj0ouNagMZ
wXaAwASCXaiR/b/Xl8UOVfAZ4wbnpDhaYZt0fp9gp4RNHDZzTzuU4dGW9pdHbOFGm5+BJtfLTCUo
Vk2qjAcpbY7VxpduzexJLQ8TUolr/R5L88LORhdRJuiCMfd8Wzkw6A2lpVfs7ZYGP/vQNs4+7PW/
znQwZizlGSxHe6glXDSxr6dUBBmzdEJe49HySpc+Xpsc2T8M2okd4YoZU3i58wA7Xqrtg1mFwDI/
QRGWufm4kndYOPXPXJpH9uRACmNDi+wWUyO0AiZStb3hbPMSxmyle6nMt6RC5HqN4GghP30+kPOq
ObEqNZk2dRVWJ1A/sO056s9RgbCMgyh3Lf0IYx6P5KZRQdIfISq7PLwLBwXAAUTgAHnO5TXhaKqc
usqizKuop0QbcDogpP9+AmnEtKhHcuco7wSPU/Ia5jAXrDKEUUZgcdaXKHkOp5U4YckRQh76YTSb
x7LIDdGpcVvkWVhvwrKhEWjTE8ZdHqqFjUXg9seC8A5GH2KCDBALhXM06sSVasBu/+IFRypH0axw
KguLodQKrYcptd4kHWLDlLmUNVnNhbuI8/qPBeF4kIZWHsoCC73zECY7KYMVD7Sy52baSqFpyRKd
LyQooX8HQTfP2MnC1oaBZQ3J5mZMb6qG/BNBxI883Dbe4fLErBkSJqZp0yCscgw5rLBeQU6T5yx1
JVAKa+XPhSYbuqxVixSEPt99hmCLAj6kxH1Zo7fXI+T2uczvTQm2wjdj3MLx3PRvuv421fe81jWj
coGAt/bKOlxa6SefYM6pkpNxLdOqlceRT5jAmXfmo56v5OcX7ik4E6jtm4QOMxr63IAk51mMWHS9
aRTV7QlbKs9VlcqlG//yxC0cuKeGxNK6LY11G9t4Io9AvmGzv9HD6/l1zMvY0PdasJKOWLOnnjuW
55LS+Sb22uiQFdtKJwTbp8ZGkdwi/WWtLZalA+NkHMUr0jbASxkN4zgh8SDTdP7dbx4uj+Caifn3
k7VQN1qtI7vOVMHGPbykyn2yhrxYXg0zoJvslsIb7NxEX0ZxmIV4MWMNytvW3wXa1bAmRrS4qHXq
YDTqAKUSxRSoQFnS1OLIEMkgp1PXWSvELliAKwwOC6JikCsiei2OKy8p1bHcmATgLiCdLVTi9UpU
NG9/4bVKaY1mW/h8uPTEN4VuxVMTOXqJjF21lcyrKv5MWWFCFbFoPwRrCNEll8gq8aiwqS68wxWV
iW5OVUAGz0zk6dlsyk9j4FR/nxghDfPHiHDi0XqRIUlF8rMPKxf1hOvG1LkwzMPllbwwcjPkQpkr
MnOpRDh0yshTogyZ6Q2NbsG+7CzANigSulmWfygrx37y9LL8GCalsWJ44VAgKYf+DY8zXmiGsIWa
LvBaG8jFJpSPvr1rnYfKvFKiuzL+Wjcwgjxe9nPhsjozJ9zwuo/7lj632Y3mrpV3sVTsorIi2tui
G7KyHBcWCKodNKOZwF9JLAi++bpTtKnTEVuWxy6NNwmoksvuLJwOZxYEd6wkMVApG3CnAECSxZs6
etLTu7wetpcNLY3bqSvz7ycnXdBDgIr8OYGq/Fj3uZv5CMyXN0oOIzPdfJeNrXklrPnCRKg3l/tq
005S+SEN4mHXSqX/WEzOo5w16opvC6c4G2yuIiF4Np+A576NiM0Vo4G5znnM0mMV/nC6lZWwNHwz
4Z5OuRgSAhHM2ZXxkI7qVG1q9G0Nt28PfQzW6Ln7+y4NOjRODAm+eKoHqDPGkB0dkIeJ5Aer2+rt
dgyegm4lUFla3n9sETGfj5vddhFARGw1w3PYX9v/kOKg4ASNFLfe3N0nxAujHwyD2WocDX5FrfI1
ogdellZSNQvlPXpMUNhhi5KreUeV1jdBORGys4X8rTdskzrd+qZbyy9q87lJdvZwCwprcn5dXuJL
a+7Eqhh7pXCYqfXsm53/KBLjVa3UnV1nn/+bFeF52eeJU6Q9vhFGXsW0SKRJfq3Za3yIS5cH7cRz
oYkyE9X284XgORnkQjrOWPKvPDn06dOUx25XuVPPQH6/7NPvWES45IG9/rEmnHlqoKNVFmKN8rD5
1Y6G+Gg6k66Qc/cmcPiaBgn5VD00im9sjKzOby2gm0cAAPVOlpJwg1x5fQyi1Nz2VWPvmrj4cfkT
FycX2OTvdPKsRHM+HlqY6E3vmHxh+tDH9wntxPLTP5iA3gh9D4Mkk2iisxPfjlMGwZgQJu5i+u/r
wk09byX8+B2XiaM907gh/kl8QHbu3Jcw17IxNUfusFjddc1ry/ugDdRtFDn7vnxTLcctu3YzFEBT
5O6u0Ubd7ctpX7dfJvshCaqjpOjXJB8+GLK3LZw1FdilQ+j0+7Tz7+sDSy29iL7bPH5t9Lt0Dbi1
tLZP//5s/+Tiy/VIj3WdQ07lENLS49R0Wyu4jqIHrwNut5IDW1o5p9aEnYQggxSp4Bho0fo6VnNy
4MVYA4Au3a6nNoT9Y7b21JcFIwbLWxR/1HjpxVt1XFmgC8gblUIo8PSZfpICtDAxPkz7Q5rgyqS+
9L5FX+axAt6aW0e4N8z6WicnWq49yJZ8OzUqzFbtaKXtGazWvvuUxB+NhNfS3T/07eEaIevMI03Y
L4LaQqvtUkj7sVLEu7BM6XPrXqbs74Uwz80I95+d2p4cl0wUUlJTvnVGRGCmCZ6t0UWR0tW1lft8
ecpO/BKmjK7Zupd/r4yxQR0SpAtoEl4Ft6kWbftZeiSB9jsHKu2Ua3wRSyv/dEyFmVMDkO2azJh6
8mPYfonbq2q4vnxmLgVhpyaEzSWpVj7JsUI8MSRPna26I+r1tVV9rOiXoDKwkoBbOpmAPs/VPgg+
3uHoykkywtrDnJlIP8eo/54hUXLZo8VB03ivQbBB96+Ibeh9r0Nlhfs9LO3XEDY9JTfv7MBYMbOU
JKd1748dYSUqNPGVVYKdIA0/1eWnsHWO5phAsTButPF1mKQrtWuf67Df+f0sEBhu7DH5dNnZpZfi
6UcIq1O3UiXs5fnKG7UPrRegbFXvokS/lUz/miLJzkDPIsf8ZbNrYywszC5WDRi/MRtXmkvGxy0U
YFjm8bKVNeeEtamFeQPCEytVsrFxY/ikodOuASD5lsQ3HmXgy/YWD8qTGRUuATk34zKwZnv6LvC2
QJwy55VWr3+wQssVS3OmmhElmLMkkNFM59WYabfycGX4276905SVKHcxhKe/FJwlZT2ypkK8FfoW
PYmzM2H+UumqG15Xvyxza6kfIDqwku3QfRvXVGQXD5MTm3PccBIX+E2tWWOBTXSa4ujXYLRuP746
0X2zynO4FIKg9gzKmJ5DsBiCe1B7W6SD2X2GfVdld21wV+kfmuJFmx5BIv79jJ3aEtxqVWka2xxb
ehK4gbkrvK2OIpfUr6z3NZ/m/XAyfJAshbmJKNUmaJNdPtiILP0ITRXagoY+e21DlLL7T56JyFTE
Utqy8udRLD7k/k+r+xTC++PIKwO4tC7muj84MGj1uUzPHUNuV+4li3qiYcHzmdyb/fUEA6vX3KjF
1WWPlk6mU1PCXA16MuStiSkUorz8m2wdDf/nfzMhTFOWgzLl9Uyko8AGEz5IxVs5/D2YdwZl/G/I
xLewU+tx6inzmgtbfRfJMMQqNfoAIaXLD4rjyZvLTi2uPYAGZM5o5iWDcT5FZlPYINnm59mgvkz0
um4mc9hW/XgjJxmNGNorPZ4rNpfOW9g5CBcpxc0Z9nObjh4oftVT6E1zeOjmE71B22Gb6M+XfVu2
A3xfo/YHFk3wzYd7SadBoto4WX9ErD1Cx9OR/E0xriy++Q+J70LAm0TANOrM6LBzh0A0RHU9MYhl
960uAAhqtFxfDfEOQiQt2ylrYr2L++rEnnBhpUXm9+qAPXU65L2rqVu/+WIpd1nx12hjqhMKhA+z
dK2F3sy5Y2oqKUkTRvUmVwgOd31z5yEKph7/dp6wAm+ASmhIdljEJKV6bKjjlKB7HtGEdgsKtxq2
0tpT7/2ggXsipT+L25PWF2U+VN2J6L/XqWdXW+SMEf5KC1gxH4q1Psr3R9G5IWF2etsPQMRo1I+0
N6jKU97I9ffLI7ZkApi0ToaW/Oa7vkXFBmovdXbNkr6tlV9m95av8fesmBC7awenjRt1woQ6HiPj
qMlXKO1e9mKOFs+3zTwRM4qeZAqI7HnGTu69QipHuVFsUmUhMh0NpXk/X0nZLHlxakK4FnwtkocJ
xDzgM8izCv8ANcuubLO/fk3hiSbLJIYgwFDeQV21pGnyhhMt741vcZASHNMsdAdY6KnvG3ufGerK
Cnh/5GBR1wA9U0jUaaU7Hzt9hFMc5kliBoAGiX8/OeZV19HddQwCzW0qN12rFr0/Tc8sakKG2yuh
E2+7+Yaluz0vd0MZfkWB8XYyu7UGr/eXEqZgAYRug8QhSfpz59TWjkNvvpQgb7mJ/ebJTEnqSaX5
cei9p1butrk5frq8GBea68+NCkullku4WGVuC8ufHroCeobUfrOjaeNYX0fLQrYy3I+VnQD2kh7N
vL5HQOVKtj7Jibd19O46M6x9Efsrr4bFBXwyFMI8l8CIPC/lq5Rm2nttdT8ABc6DcsX7xRHnbCSV
rHEriy11uh22rT2wT9Lhq9noro6QA/qbkHlMw6G2JPfyYC+dxTxS5vQ4He7vKK8bGVLEyMarJP3S
aNneVsrHdPqVddoNne8r4caibyfG1PPVVDqmb1HEJZtSI2KTxYe4PsoOoik3dXNU7DWuksUZOzGn
nZur/Co0qoqhnDzP7Tu0cwx5M4RrtZo1r4SneCuZstR57JGhcVxJ+xaEW0n+pkSvnX1jST8uz9fi
3j/xafb55KTuEKh3QrJD9I2o7hCq27L54Q/ZMSHf998sCZdnLWVVKM+hlJn9ymNKnaob1x8z++8B
Mex2ThbAqXTCoMp17hHNkboVKQ4hm6a75G7vmyFxgzo+XHZn8Yo7MSPMEo2dRFUFF0PRxPLWy0Pl
AOeBtrtsZXkt/HFGmJ4s1OXabnHGrG9p3Ntr1ueuPxbNlSltSvvLZWPLawHCekBDKDbLQvRuDNnk
eBLrG37ljdQS3Zi1q5WWG2R/TwvMJMFdZc8Flzk2PJ+k0hwUzTMZPTWEldZ80spXa5AgeXqKM2Wj
FCtrb+lU4r1PZyM9N8DqxGHUJqp6AdFuVhluXN1XSHXkxePYfa7WKBqXBhFEtEYLH21F71TcM70d
7Sgj5M19mjW7ylc/qGoUXmWF8QCJVvPx8pwtLcO5IAmJFbz/4NfPB3KGzehp48+8LNEuVf370R/2
l00sDB54JpwBQozUljhXueFX9hQBSXWkx7C7izQ4PIqtSfbCDleW+0KOa+4x59FA7wi1avG9VeXc
ZHnBRAUR/KvTm1NIW/QX3SIc9yFZDEuDsVjuR3Jg01NmrAHEeDwyXkLkSusl7Vl0bcAkLBY9otxO
RyOOgV6qFPuNKAq+WP4Y75SmlydU5+L4Y+ZJ/U7W/PwohVr61uS2uenggX7uCjv46DUEEf5IFTbO
pGZvR6HB08eWbnut6u7bRulpMTByVkShxeUbLfz15zgZtI1RK8VnMP12sBmUQoL7Jh++y5JkPNWl
bd1XiePBSJkGB+CFw8+wNVPtfvB0OI6tOU5LJtn8ZQ5NXm+1JFCPxTRIu96fkuMkB1YKQ2cM1aMe
B9GtUZCTcqlbGbJrdI06bsdhNC1QB3rWu7GZO+oVvOg6nV1Tqge7SCkQdq1lqwZm2wf9LkFnZmd5
XverawendgMrCsKNE7WOtvEQSTmOijbcRIqU3tZJ2n+046l4qaXyE/3bD5jqDkOeWQC15Wnq3MZy
4IYM1HTWmlK1fdj1ydfWauzNpBTJU0uy++DXjkIbgwpvZDaQ/gdQEFbFTjfjvgP6K5tXupFoOzOS
o6OSZOouUXjVmkhOXrNpJHgEqvooVV15bXSdfRyBYXTkrYZg13RS27zFXqv41zD4JeA008JGut4M
812pV5Z23QeDSgcCQ+6yEyC/azOZhp6kQqSESnDxrFdhRPAac1Ejqv6SFhWcOpLj7IfOAyJQWmbr
2notfx3GCEahFiEOc6s7PshAJfKiPT3gdG6WRec/t1Pd2M9JMrTjpqO95jXrm/RQ6PBnb8wpjfew
MY0/ZMsHWFPR9L9Lpbj7hOSQo26VzDPzq6nUsalWRvCKbGJpX+t+6Xwk8k4PIzQKquempafdTbCI
OS5sYjRvZErb3A5qYWXXlHJ0HTUfVd5lpRzkbu5QanS1DI14N88cixbWsCjYiH3e7dss01/C1I89
JLWy7FpKZflQeHF1GGhV39jVVHC8J4XOsylWrcyNfe+j0WnKtoPX5a7VmmFPaVu9roOsPHhS49xq
fRKq2PZjxDzkxj80SR89Qcc8HUGtk/aehlDZ5R6M5vow+W5VOB1MVIbR+9sisbojUvKoAwzhoGzL
SVN+aWEH903dhURSnTp4rukP3q0mScmzbOX9T2dqw93oTPHj2OfNATS28hPOtqJ3h8iebuIs8rap
b2iPZa1ImzCFVcLV8HlvlF0MjFTyq68QWIeqa6WF/0WNIvKhRVjY/YOXZek1iFCJHKncJI96XzvP
jVr6Dyl4gy/9WI/WXo4152rqVS87TJZU3wZKYnHXG6G/S5vYfOyKBOHr3pYS5baRk+LJoJvjRpXM
6FduECe6/eSQStb1ut/ZftY6rhnbXf/c9FmyiaKyuTYna9waaRrtYjqGxrUze+HGQwwKBoaZMA3R
ZCHg6h0rNew65WxgX2ylCWrrId2MlrMF0IF0UPTJKH/qaJa6Aadn68bX30c/32b5nSEP3y/fVQv9
frzSTz5GCMtqWS5qP56v38SHwuBjmqXbyPo6DNp2av1feflW+sZt4BF5NrBQ1WsP3MUb7PQDhFAj
QZzdzoY55dVH11HWbtsy22a1CuRUR9JIOeh6szOTYJtSEoCu53VlAOYLX7zA8J9sxcxhDKPieUAg
SWUEWoULzKy+x4G+Depgr2X11zZ5zRFZcasu3zVm7m+TInCdYliJRxYXA0kLi+iXJ6CYiwN6hiCX
BcQaoPAHw2u/s1Wuu+w6o+qx4umclnjn6Ymp+VNOni65hOpB04IZl4pyGzo7OSp3OQ05aMaO3YsZ
Xg3BdauuhP0LATmds/NDGgYelB+E4Y3lRPdICRNJcg8aU/+CYN5hmmR4ojJrU1Txk7TWQroUf9He
AsEKrdxQ4gkhXuBL0pS0mAzrcNMjy+yrAeR8Ry/ZNGvqKgvhpIJ2FBlIhQeMJrLTd1lQ64U2En9p
b43fu9Za79HS+jg1MI/vyaRxDKplbmOgbcqQHkU9vc9673OC5D0Pw6TcXl4k824T14hGvx0Ekr+z
3MJ0gezgCgc8tsm656p/CaJX31zJEC4O2R8TYqdMMEpjIfWYGLRhaw71tq6u/pMTYoyfeZPemyoW
2uq73R1a69M/1DnQlJhFOqgJUOoQ2V80UBxjHCs8I8IAoA+SInlZu5KifM7U4rYLmscpQGW67Neq
Ykv7SZvZx9ASpINLbPCNtYT+b1mtN12tQCTwXU53xGxSMO3q5OMgr8Bgl1Yf/W4OsmEQlLHCz1cf
knZtrc1XVax8LPNdMn2XrJth7WRasoLojQI7F/uVdMO5lTbgrSlrzFeUfahp9PQGt9S40v8e3aAB
G/5jR9hLRuE0fRjLeAMPtJxbh3pKbnMCxySTV8pFS4scpXib6GfeSWIxcZAqJGEDponr/zaxp1v4
Vg5/v8phauTemF/qvGXPR23sZJ2rmyqO1Fo+LWeZtS2H0NtkKsWjfzA1L3VS0bDtiId471RxkljO
HCTUbjhcZ9lPxKsu21gcMRrWZx0+WtiN+feTg25UkrZ0Igl3hodYNlxPXcGxLR1t5okBYbz8wA+7
ZvTqjU8lmZ4qVy97N1mTKFgg8mSz0CoKzJj/KF+f+2GGYRnksTm3s8nloc5ikjZGM45bKYikY5D3
zW00lSREC81IlY1v69HzVMr1p7xHScVLleGQa1N2V1Sw5q+EnktjfPptwgZoJruCYZAlU2UdyNXh
mEv9/vI0LqAFZ/9RWprJi6jgCzdIKUeh1tsQ38aTzgNRe1bKL70aHGIk+YqM0lP6syjkx84IVkLZ
Zef+Z1iUOAEObdfhyMB7kbLvrWCfKWtyY/O3i7fjiW8i0Xcz5YFSmAa9g5n80hTqwffqq8kKNoWl
+25c+lAvmw91oX+5PKhLS/fUrvBiSLQKZTUZ11LpoUy+l9K1VXy6bGLpDAa5OqvTItuKOtf5skVC
YbAtj2mjCcrikWl8MAGOyJ8vW1mcoxMrwgJsIdyI8xErffjDLo7tGvZl8e9zK3P0zvjK34+Nk0Nk
MjNOypw93qkvUn8byyure3EiTFhBqZrT2iTmyisgPNagUgpuK1TupMEdy8dukleyr8tWLAsSWq5d
Xh/nc9H3AedDjxdj/ZT3u3J8qOKVi33RBOlCrg6CPbi7z034it10Tc9pW46/w5d7wPJQYNX/sqpO
zAjzbU8pf9fCkzI6GnpMJ8JBN1/kdKW2vbh4T8wIA+YkMtmM1Ac7Mx7S4ja2jq2EnM/m8uKdP/bd
7v9jRRfKvr0TZlPiY0W1NlN0K1df4VVylKM97JQ1guRFj4D18Q9FG6A05/MDJaU5aHXYbCLlNpxo
WIniY1T9oC9xBY68mABAie//WxK9MkgU2RzaeDVu2mJvmzdG8aqMr0F2jLOcMOnYRI8pys3+Wnlw
cTxPLM+p5ZPN2pFq8Jsspp0zAC3wlDa3WvsytPdpdDuUfw/A41qCfmum/QSAJ+7chAZPMwMzCaD1
Q4VcsvxQ9a6EFvfaHbu4s+Y4duYjIJ0w/37iFUFFlEYeMxfCVF7rits737vgeHkpLp5zJ0bm5XNi
JDarpnUiJk0yPFcZnsgZXTYw739xrc/lJphk5BkMJ7yh46JL4cdmbibezs0YbCY/ucsHZ+MX9VVm
VStvwqXlfmpOWAp+owG+KzDXRp6b6P6+rX7zDa4hj9fcEiZHtqsGZUvsOPa3NLimBWtMSMoe2mh/
efyWVsGpQ8IEOW1v9E2DIYMKMUxoeXCl9muM4gu8FxqkQnMj+Jx3fo9wrtMWTuj5eM12voS6SnLj
J6+VfoTTsI1u5OBJ0l1Y2kL9NlI/xtnGC1aC6qUBPf0C4YCXPTqt+oYvaNIPyfhMZtMlx04yyHWi
8B+uReoMbCxaMsm5CFGQJcfpZA+cv+H4QZV+lOleW0vnLE3bqYl5353sK6mqO1WaTYy58phFCPSa
3r6BSu/y6lhMep7aEdZhjABO0WbYaZwrJ/nWSjsaPf38l2bQKpdtg3GTOh+GNV3uhQOXZaKpiItB
svlOJmJCV5SAAKtKVbqK8r1rIRqGilB5HjwqhO3KHljY1GfmhE3d5WGSUNMiR+JXD2WWbfUm2ncA
QYmgVgZ04Tw8MyUsjYmQzO7NOZzp0l3VxNd+be4uz9maN8LSqDrJ0sYGE136YVJeR+XZnp6zf4jL
cAQ+bxsZD6ZKuPfLXnfMfOKaGvpnigNGeMyalWlZeqGd2hDhawp6VFlTcEONdrIFBbx1/NSFof5L
Y+Wu6pe7Bh4odH2gWxsfLw/i0uv4zLZwr4yIdjhGj21Z/xwVuz6+TopDHr5M5a4OPvnGodGex/LY
F1tdftTMlRNk4bQ6sy6syFgLdL0cGN3U1zeB/KNChTYOfNfL5Ze8WONoWbMmLkonCZJ4juFgr1C0
n3qH7HbWuXJ6Q6V5ZVznLxfua57bBDFzW6UOdPj84NKiQu1sD8+Msbw3SulWJsXVN/5DGQWku7wv
eUYhvFGe+tj7YOsh0gmfL3/CwtF59gXCTZCntuQoMd5GAxUT2+4VCm+VAoVQudZ4tjiwJ84KmwR2
n7SVM5xtQ+MmkPx9oRvXmtO5sZrQi/bjXxwjKc4NC/G9GDnK/hQkGaTeG6M8wng45RRTry6bWHbo
jwnhbElCpNOlARMK9erBcot4IsVwG3dXUfxy2dTiHTDDNejZnhnZhUUpUw4PKwNTY3JAjlHWblCn
09VdmD0VZrmy35a3O8RvQGFmmT+R2pRFUPaqnHCcIVFcgwDMzbluP7nR2N0lRu0aoEdV09+Zob9J
FNXNEdNujTeANSsR8+IQn3yJsPWDQBnqqZsjTGCdPUI6GQ11NBVV2z5YOWDXTAmzKau905gBTksW
soYm8Kwm3lZV60bdTxhT1sZ4oaynIiXwvzEWYokigpncKDA3Sq8DsqQtHdUzjbEPL9BHx3ygacEN
10g4Fm9DG9ImVNXJs4i4I2lSzTavMOq1sTuSp7DN4pEWAiVfY/1dPFdOLM1fchKSGUZJj5uOJZ/8
V0ifQie5srXy/lg2As8L0t02KCbhRAntuokNOW02fUN4Yhf7qLb3gbwmcLE8av8zI968cT1IU2xh
ZqDHXtpm3gMEQ72zkttZsyLcsTaNqcGQZIxYfDDGX43zEGVb3/l7jUsiyZkb5/+N2W9k2MnE2KBf
RoWmmA1XT3OU6/BN6rLyNYujn0qnBbvL59aaU8K5lSaN7cQeQ+fFv8xx54QfIQtI/P1lK/PWfHeN
OhS85hZ+MAHCXjKs2naCkXd14gfaTi9Mf6uP4T+FkidWZl9PRi4cnACQCmdRiGQST7grFZkrD204
4EqX/Vk87R2dV/xcCaex5NxSnqShpsynnmkhMaRSKoKx9VvD0nA+SOCk/5s1IQSY9DYg08SKGKrm
RvO62i2LGlblTgHXp8noPvZm6KaOk6+cgYuL48RNYfu2sQ66Y85WVONzkdIiCKgnm64SVdtc9nD+
Q+L6gNEIfQZuTvoxhPHUra5tspCtldngohoka/PQHVVpF5MBlKd6m9rOpteSw2WzS9MICR/d/KAs
IUMWFn8Z6j4EBSz+Zrh30k1QPfvK0U+/B8XoVtGaYuXiA+HUnHCB5XBpdXKHOSuACs24t7LIzeWD
p/0fade1HTeubL+IazGHVzB1VE72C9dIspgzCYavvxuae8bdaJ7mHV9bku2xR4VQqCoUqva+04bn
OPby3i7SP9CdU5ncyaMVcC+zDDLDDjTE6rZoMjJqNwgNROPeXKsQWLqAywyK32DAgzqM2PnBGEe0
pZtaiURQ/IymBKXzWwH5zpAkyoEBWgPocDQdI1x7vv/mnr3UoN+C+bM/1IEuVBBMg4KlkBPzr7J6
rnGvFMAzaNY4H4qwnbqU9HqFqtLGKbXep7nig8WYWFbvBVXiiIXi6cIaejSb9LWxcdrd1W1YKAK0
e0ZuVA4eCv0tGVdO0FJwhJIJEEihfALvvJyMpgF9bDNBhhChNWuyCoG00UDxfp31LgribkBAO6zA
50iL5+dEKGeYaG7M4hhWCJGM8jkZB9+IeqdC7W4clx46FG2qonq6/lGJ8T7RvpR0PqrScyYKRAFO
WgEUWVWZD01Q+NfP9bIangyMM1yiHvYjBXadrYyApRVe5X5DqZ9NH6oWkwKwGdXRQDlYv70ud3Gj
wePF8EPBwsYXXBQJLsEoUsZ6jMVGM7qNbIZ4ql57jVs2JHhPhM1C2cVFxg6Vojkq73CoaTPZ4Lmz
0fPudugg09CpA9TKJzUqHWqgknSOVpZ2yZOzp8z/iOZsmDog/2UxG9brdBfX9RbUHyuqvLyKv0Vw
NqQYGLp1is2zUJULjkqYkJRUyPj/yWb9FsOdmKpAXVmGjI0dp6PTWomb6a07AL75uphF13ayYNwZ
wSNdb7TMtZnxVps9s3ywYPzTQ9KDOHLTr/VQri0er/kdUE3KCfuTSU47HHX9oI+f12e0ogJ8oVmS
BINVsQBVKJ9G5XY1jFv8/oCG1NBBjWIsHqMUIL8IF2c2heK2ax5ra3N9/ItWC9w3QAlCewyACM99
FAhjSiNrcUo7MT0MqU4UKXnUqiddrTaNnu3puNZMzb7jhQM4kcjpQJ3rYm3JkKhPWx0076g2EDZa
+QmYiutTW9z9E0Hc7g+WGKIOAIIi87ZvNbBfoqxoDaJncTaoqEVrEXur511NOsxCAlZkmIABDibP
xq04AaQqEt9EAA53s7iyX0tRqGSi5gd0ZKgR4Jum1L4MgjJv2KQ2rfpqSo5u4fFgxXYvagVgDhF8
giUFVXnnWiGUAZhRdCxdqGdO0w0kyWp4T3RGhJsiaohQrtwhFpfxt0C+ribqyirOBwisS9+Ub5rG
7cpfovkkrYEdrQni7q2hYILWtGYzE0Bb0TkANkvTd1myrXnl1Wrp5CoGoLPB38fAI9jfn1zAwjaz
asOkKBWS0eBLXdlae79fkoCHe9Q8M7xpnN9zCRUAJS2rQL8KnkDsuUJjwR8UTaIEBeNHixPYcHUu
kFRbSZmlABKslNrhgKo2J0IkKwwr7mfRiaOsBYjzgAgxL9rZko4mQT0AxMGSXowMieNfunGg6VMq
vySaE6U7upbSYirMmSENwQJwm3BphQPnFCFo2jwaaxDZj/pzCaCS/LZSfVyyTDNCduvWXDMUC9YI
V328nwIeHNRzfJZSloH4pkuAexbrnPqjBeRiFK1T+KVs7V14QS8AU6Ag1YubB+qH2Rk40bwsrmKK
FlX0cVqiZ1bTX7Mqrij34mxORHBGvIgpLJ8GEVJbE3AIO91wS9dwXhZsnQkkIzCIwNihRZjbIr3u
EyWuIGRWcDcM0Z6M6aQeHhquO4ol7YMg3BSAk408Bu9kQylXWjScMaih3QheDLzYUNVXAgI8kQK1
N9mxih6vy1zaIyQcoe5oy0fRMzc3IGVUSUp7oDKbuVcE1TYzmhWbuhT4Y1q/ZcjnejBrEYr3U8hI
KyANgHtWQUd5wdrjvKZzZjRozU7UeVH47xOdqCgCgo2FqiL4D94uWUUVW+bQAJ/vJgh+xeNjuUZC
vqgaqCxDqTUO1UWyQhzBjznhmdfuqqfakkiofBhZAjP7cn2blvQc3HP/yOGMeFTEaNHqIKes7FQB
mfqN1K1E+EvFUSjhlnXkCVDNi6rk820SjDgbwUEI7cvL+zkJqk0AzI9mVkDsIKrhBix4s9+IVXEo
pWgLSrYf1gAAxGIO84frs/3OqHNGEUMBcCp6aPBww+eAJLVQAikdAUeejWFGWstoX4YyCu+MbKw+
JrVAz2UyVAZIGnQtdWhbmDdRGum20qOrEQxdSbHBNy/9IjXQ4F/DOR1Gsx0MMMnpYUnieb4LGfVw
LFSjD+DB+lBFYfesAcOyQZ10NYhEDLX4rhhV7RMww9ZrN8lI/IJA+CW2BqlyIiB13cdBKkGBGzKC
yw0YpXJyW/bsBhFUkwmuChp7ZTqVX0MkTCFBo4PohsDGupOKGoFMLfXyTgYCxx8Uj2D5AErGeDgt
MO2c7yQQhMpQNKEteH0/ZFLji0JxCMLwD4wvnu4B3wSSTAybs+/aGOZ6lcwMwM64rQDPMuEVmGhg
e7yuDkt2EbxQSFzhHdQE/A03n7mWBmrk7JRZoCyw+gxJokmvndqg9WMTthOZw1K25UwaiA4IcVdG
vcnT9UEsBGwW0uSMPxveE8+J52saBWOVAVUIaJEl4mvlMalSAvxnOjyP4bRiMResypkszmCqQUTV
aYIswdpZja9F3RHMlpkhrITXi3KQEkGog/j6gnE0oTiDc4h1jSPZvJ9kvBFqAoClLB0QCLOuFc/X
13DB2QAmDfkwaDqOEk8GUYxpjC5lzMsC0e2goAxyWLvZLxjKMxFsyicxB+0A1jcBJtgewJqWgAnb
kiano2sE8ctikFRCHAXfyYcEYWxK5cRUX23emxwdxcFjIvy6vloLkLMMVe63EE4N8jDS2oSpQW18
JyrQIzSmb4W4laRnJfM1oKNUFK94Nz0Kq9Z0Y+HqBeGISoGXgio0vrFwjoSsSL+xq/UWJHCboc0B
oX+T6js9clq02l+f7EIYbAHHXURHJAjGsarn+5ZTkPhODVP5atgGiepL4/gTzwD7MqQHVS1scVa3
mjK8XBf7DdnAeRrIZYW5CPnRx8HJHYSO4YRBXwqAppjlM5wRsDhzb7bmTWtKRJnQ4p/E76H2Jdbd
oznJJJKTV5heJ9cAHYPKk6L5mYLdXW2HTQXAvEymKyndJWVDAh+hJwPMQ6vi+dpkqPMVaw1rI3fx
fsCjelmOu9F4vb4USztwKoU7OfFsFj16rnE422q4UQFMCvRTM1VaIurxvBWLNn1IRcsPjSC3q3G4
uy5+yTaAJVRF3yyASmDkzydZBaGARiKcqGRs/U4ubxTtDy4L6Ov6LYILojKa5IrODq0mxvdUzB+S
aLBZ/df1mSxtF84N6ytF7KLxSDnq1Kaz0Re4kzQWKmhmT67mrZVPK2KMpRPKSJxxj0PbosKvWG0E
tJHVEhQxkVSXJLNwdACSoQ2OmKeN5tFI0z2T1uOj2Vf0psqy1MmAHod/JGCQJBbjbiKGGLUyScYO
UD6AKS4dUWuEyW6iJL0DEa9yBIREi2ZIQLdW7RAC9kMUx0NAjXmnJkEO4Gs5CUltBfVrF1hA2oqk
vCOd3sWHoW3me0sdqqc2seYdxUO5Q7tqNkmc60D4KMFUFRKlqpLERmiNclpA4NAPRctC6pZyWW6E
QrKccIyCO3OQa3h42Rg8ULEWQLBVqa/Uo5UQuTUbZIOiu4YCMFqU6mArFME2LQV5awiaK1Wz4hWV
MXnzUFl447amWyANz76qCepBq3EzIVHWl+DsK1IU4o2onQcgmqpsprmdX6ZGl3IyGEl1p8xIrhMA
g3QBmYDj46KXkz6N2Sj5fZ2nP4QwlgB0EOt4sBRALbxiIxfjIBM81BJcDvhu+cuabAltkRm4RKE0
zjiAdbq66cHfsVWR/nnBu3gAPI2iH51KGM0byeyTAjAV07/nvFHwJPx7FJxbypB/rAYNoxis+TCm
BlCZev/6EVqyRaYOYFD0FoKynucoHxBOtyptYJVNCdx1Ea7dVQhrVHlCVr6XYom+N3Nb6WtZzaUg
zwROKzh/ZVQO829FlgW8SKVFcqSQDnJsl0KIGtECWcdNJa7lmpaCr1NZXOoi75MxNyiWsTJqwL70
We4B3O2py+rmobWEP2A2wLadzI3zdDHOudCXkBfN2UjirEPN5CQczDj+lUbZcTKiygGCR+GKBdBS
amNovq5v6pJdxDcAcgzqCjWkhc4tfDkBRCbrMACpprgMKVbpBtPwHgjtWjHqkmUEnheyakgas07e
c0nqWJcJAkG4MjV4LTJKbatGAW6n4KFbA2uEiJLwRgPuyfUJLmnPqVhuR5OyKgOFpdbqxmCZ1thw
1BQxQoEEzhphNPNVfNxyKovbzaJpWi0RsJjA5yNZgQ2tNtdns7xd/ywiz1aIllyhTSDHjs0bHYDu
w7Bv0vfrMpbOwMkseEAtsxetOeiwYmHxFTcCwT0ExRfhbVfTldavNUmc0QKqAUC12Xp16P0rJ2qr
w6NiulO7Esas6ADPsA2rr0xjjhmZTegas1daqTPPTj08AlpqxR+szYnpyMldp0BdFe1S7JCYx6S3
RhJVQNZ063bl/r0oB8BnqLZGr6nKXwX60OoUmVlFpYucsnAa7VipJjGkFY1bloMcOFKsuAbw2lDT
CYBEFUtAIRFO+68GUFWq5o7B1x9oHXss/185nC40JRpSFAPrJsmZZ+n1QdSClyQzd3Boa5A/a3Pi
wtowr6c2M5A71qzgXUfyh4QoBWmbzCRDaTz8/ybGKcSEBqq6HTAxAVqXh6TRU7eSn4JozXct+Wfw
Bf6zgrwpl6c061UISseCGP3oAmeViNbLrEx2G6d3eVMBRL5eyeeuSWVrfaLvuIZEGnrDYV+T3ZCJ
TqUfQA1LJgnoKjniSC/qcu/6ii4e55OJcp5EjAZDBFUa7vlUdnC7I7HUP6ZFjShZsLtyred+TVs4
DxL3DUUDHMRl2kSUYKtTAIuBX2aNInFRDuDdwUmFCuALOo1hKgtpmpCR161yHwWoUUErkYCMll6s
EYAuruCJKG5KuZ5aFDiC7IUG0dxf+rhBaQdoBwq70f+gGN1CJhKvnAB8B1wN5xR72RyqvICh0hRw
Xk/lX0aU7WpZBp4W3GOjjisGa+ll41QgX+OsGUD7oyK8Ci7WW7FSd3rc7ttQ3Bb9G0gVb3VNJ1IE
Nc1FHJNse105Fz00rsES+H4lC08c5+ehHrMShMLYxUyonKRWgMj4HmjBSlSzqCsnUrgNLHO57LsE
UkSGNdzTrRglXp/iwqmVKwd88YKD8g/gWeFSi5wTZ1dMZB6aMIcsoXNlmjmpHCP4dmSg9zUqMUNn
DBWi/kEXs4VkOa7QwK1kmezzdZR7vc6zAe9E9RR4oz5URALZly50K3mcRfv1Ww5PvzJFwhDkAnvE
SS3QiP1EonooekJNPwmorTUfmqW611WEbc5FmHgikstaj6ZcaIICkRk2zIocRL80t9v6ZyIVyOus
7N+aNM6xzmbFYG+xkCorqXwMhQfdOkbqY4SOXXUFBmFtMTnHOuiFrhYiZOm0dmfBmQqvmxHavwDt
pQa8Y7ragbwmkfOuaSWwijJIlKbE6zTqJFboDrPkhDjZwZg/Z/F4q/drTJrs217bQu5MSGjHomYJ
sSF4sfI6w8uTthJILtWMWojtAAqI9ne8r3CLKRcGrEuMLGgsHCL60tRvXbtXQkeSN0mJnAJ4dL15
zkiQ3JtiRHQgm2t7o98qFShjY/u6zi6atZPBcOvcxHlLpwwTpvpD3k9ule6Ro14RsriqJ0K4Vc2U
IdGGGjNO053SjMAd+QMwOzxeyugXUlGtf8F9Z2Crso4i2yhgCSX62aoBEQsC0JyV3VtcrxNBzICf
hEWpqqBKuoYg1C2REo2XofIi6Su261KICvROEQloGclysMOcC2nQrwZQLGZI1MEWaOyXvYrLjfSv
t+VcDGdB8AYdKqmCvTdlmbqFKQbuFHeZc13DLl3auRRO3QUUAAERBpMxZ9nJk5cmi0kdvA/azz+R
A/xtVnuMdxxOjjlWWpLpiH3UDoTuprppLKMiytD5gOxb49e+NE+YFLA+UDkCfEbwK5zvkMxwlEcV
+fseahBNjwo6cA0nAigCkLBxk8epXVG8yzN0LpHbrDxS9DTMRPgzfb7BHYd0Vnh/fQUX1e4bjE8H
7Y1mcbpNjbE0wISOQ6Rk70UxqK9ofwn8ILXWAG8u41RQU6moZ2S123gK4oKprBLmUZpUvD+k5Q4Q
XrRDmQUy4/UPvO1cn9Slm4QokEaZGrCndFnmDNws1m3fjxqsrbRrmldJf5KSLXiSJwXWaGUBF0Kq
c2GcoYtFOSyFGcLkzJHUo6IBPCMmounRBt0Vj03gzmv0UYtLeTI/btOmAaTocawjDM8oUfqYzEDb
RvxBg80qZOjSWio6ulssPIToOs9XhDKHgJaCgW0rySgoZLSQmqc1IFyo0zf7/PX61i1E/KyO8rc8
TueL2FCrxIC8In3uVJKJN3n1EzcM2yqPwkTG0TN7u7VWDNbS2Ub2FoV7iE7xUskp51iNQpRmANdD
hBEkgJa3QP7jSpFF0moji8+mur0+z6VzB+gywCUDgwR1b2xAJz4FrB9zOtUQ2KFJu/lplC9j8Hld
xMLztiqeyOATjLUmV3LXCOwNvXmci9np+7/A4v1TZZmLSbqTKnVfaeC7Nwe/Rm9UOr+iznDF4SxU
PZ2PgjObSRZHGAZmOgyVXWnvdVDc52PpSUFhx+DGG0KEywdBiP2G9sAXz1aKaJYOy+kqcAqVlpKW
ozGIxbGWW1cVmdXXWTpoyZ0xruQml7ToVBTnjkokDGujxVRF5KebqiGh4Sj9p9J6COjSdmPQPzE+
pxI5S1dqSmK0MySm01NS+0D+DsucCGCI6Ohza4RuJNqN+O9z4+dbypm8sYHTm5nU0XgukXFT1/z6
2kJyBs7MJa1tGb1LW8wRASwpyEEpaYv4QJXSVZTgpUD15lxoD9ePzJKxO11OzgwIbVBVKOmFGVAo
0cZHNe2I0QFZOvqVJNv439/82TriHm5IKBZGmdC5EZi7OmnRF4abR/41dBQXflJYTi49X5/Vsq35
LYZTErxIU8lgJ6Cbk03QTke1U11Rrlci2KWg73Q2nFYABiIUWwVixPahGJhTYq/CtpHom+vz+S8m
5feEOPVQ6mBKgMuNUjEk5Mesc7X4VZ8d2fCVAV1hHrsmavYcOXjkXQktFv0TsMDRmoESNcYzc75n
5thK5ayGAJ3MtOFXnqqjr6dzssX7t4lXxjygD0Kltq8zVWuHNn25U/Ga6zZJLnjXl2HRsOHRGaBd
gMACc+/5SISoSlMzxUgE8Rc4o4bGq4R9iUSYuBZPrUniFIgVaCVRDkmmFdql4RbVUym+hXXkllW6
4i8Wj/7JrDgtCpEEUPsqQi4z89AHhR7zWp1QPFSRXIvRcv4qxS/X13ExgkPd4T8LyakTvLNgzDrU
STN8UDIKvSuCLCDR7aBxaH9vTbij92t6xHbnPOuAs38ilDM1Vh3EfWdgTZXq3kA1oKjts/Y1myW3
lUKvaDo0JyDtco8y18bapWsVkGtbyizhSfyhZHofGw2WOQe9c5Q8MZAYXGNU1TXilZfB7/bna1Pl
Yp1g1Gictpiq0fROPMyQCWFz8lynut1YP3IFBBnVsO+01K9l/YcBbgQRwNp0HA4i/RJQOA/buc3E
D0uKbLzB+Moo+EkcPNRNsu/a0s6sNe7U70zo5aAZXiGCM/D+cHpYKxPwazvwLmnSAQ7PHsAio0ab
ObnBMQe3qYniZjo+gLJYH54Ga6eLr0a/BkWw6I/A4/efQXBKItUzbbBRQLcXdLDKDD9xOY1BBzM5
vVgDA7V1xl4zVlRz0V2cCOW2K5bztMwiCE0botSYOd4kqzWeOMCWLx6Af+bGX6d70NybVIOYcJRQ
ZNQACtkL0kgCdVczPoOFVXqQoqEYbGOIul3bx1FLkjzuf6lSoqokDSbrXQT57B7Y9dZR7HKzI2Fh
qdP9PAbdj5Km9UGibYB+NkNrH4Ap1HsTWMgiTx5SyyktXJq6eBR60lWV1ZMIOLkgfTGzehcmWrdB
7YiyL40aSaVakO5HgKg+lk0fI9cE6qxNEFXma94OwS5tQtSel0PQO1NfIWGnDPNNYViZnwij5bdF
CyojAYR7g9kXhzxpDQe5scaZ0N33DDKiYRfoFminQM2ABKBlFscM1UG3IEg3/gLsn3nM+7nqSWuY
Mnr1S2roXqCpxU6JxtTTAkN0CpR7gj4QLfxD1So/4i7t78pWinPHQqM6ntHmwpm7PHoSEqqTLMrN
uy6jk0EUtQFqnz7P0gaE1VqBAshJ/xCxgPuoDln7rtGLqCS2KlAv11Y0bkwLr2YoWzOAd8rYbXrL
al7MmU5PoBmo78xxjG5b9GPuTJpK2xqNOG42UPErrmV6X5aN+AOUV9YWVBf4joHZ5F41GfVkz5PU
bRvk0ndhCrA2QEGGioPkuvkM8IjuGNWTXgH7Uiw+A/D0eCB66gM7RHHFRjLzKofPyxp11yeTpBM5
6qzCS80JjaBNEGjAowvSfiTIZssTMRNZepjGNrxXAzliDR9ZcNOCcesOd0BwvOq1mf80mjBoSZmE
VYyFbwQTeNyGtRHVQr0Tg7TbgYtWOFp6xxBrRDNxAUQwfemtrtrlDH55/7qLWnSKIPRUdaBEo1uD
c/VTBr0GagdIg7tSJd1UH3V1Nt2gH/7KE/MjbfqDUWDUWjltr0tejncsZFK+K9IAY3HuKOJaAbHS
mKP3UGq9QGlTuzQtcPHWqtcoNETjqACbjPdwImbAmxAkXNLLsli5xDEXfGGNT0bBu+iuKU0ReWsb
OeUboJv5qrCdc79OBuf6fBet0okgzuJSAP4KSI4Dk7vue1L0KSVVEhw0UfjRxyah8xo54mL0gbJs
hRVtmSZSi+cLLGSpBYylBKCnw16RvlF8GuNRgnHqQoSNDh2PieH++1kyPglG9IdPvtdCRa9Nn02Q
KTbvjApu0F51cDOa/au29hK+PD9kOcAVbwI4iL/khBF4xFCOAU4i8SkcgU2x17IjzK5jonTLUL0Y
9EGStDLBJR8GeGbUIoM2QbqgwKZWHFa0K8AxMRdEA3pt1MVuhavP9XVcFIPKWaBLiBDEFyOF/ZTX
NEBkU86bJgX3l3CUu6/rMlhwzau+diKDC75xr1AsRYaM0KhqT2rQA16DyG1lwZYO2KkUNtOTeDCY
JqWvJUihQwPEwBoMu6k9yE4zhisB/rJCKLjw4skLqXu+DS7WiyoRBIjShsadB40MMKJmPdt1W261
utNJgRxG1JgOyJDWjtv3lvxeTry+mXgoAGIO0m5oq5dFBoB3MlFgyJdgZc5z20se82NFbuzN/n7v
fFnOZq2I59ss/5ZlyhKgvyAEFfcISsG3zUVSoyGUQx3DVVbOYLcumMSd0RGIQFDm4pZ25IDh2tbx
iZui3bmjPTiSHZCEiKSyBWcggWs4mtOv7MAFzeb3uGQNTzzo+JcuXjKELBQHwbQGUrtsXNShDkq/
7RbjmsnvcRl2bCPCtCdvcP4eVeoUdugEtuGYdrVieS/AjHCfFtErhY5mwChd1sxIAxwxMj8jMadt
nBEpdBqLwEbpj60n3QQbId/rpMcKPUfk8XNtUWT+BPDiuRsRFRNaguxjJEJEwBkk35uGXWx/3pY2
4koFYKsk3gZetfmgdkYKAs2ZyBcAE+y1hxJAw3FHHgDcrDhbRviChCtu1+c6WudzS5U60YnjOHvH
OTr7I37nsQ/PI952Swh+OXqeh9+RLfE7svV98uDjy39+4MJcvJMH4uOvt/j1Af8O/9Zlf48vNvuw
8cNhX2ybOPb9vbPBx34DWQ77gk8bH+yfsH/K/uB87l/uX/af+8qp8Kf9Hh+fe/a/YJz7FY24uCIw
wltRRLERtEGRJYvfEi0qxDHLTaKRkvz8WzmV284xyOTGJPaph5p1J7d/DV5tm4obPM67zB/2A+nJ
S+WI5OvTtEPPcKadsDI26UJdcHIYxQlo/kQAwumcwczksclLIYvs/VtOUhKypf54tV37fqU49AL2
FGcUOAkq1EFHlzdknWtDBMCGQCtwQ5D9xsGm+/6hdTKC/bjuaL5h+M/MFSeI8zSDIo/pFAeA+CX5
t8kCnCm0W3cV/EnBJNlnjp/7tzfnaLnHW49sRzZx/+5DJQeV1I7mVq7mfpA7hKkEzzfk1Xcf7c39
5+d+jYDrwpGwezkgxhVUM4HyGUt0vjD9iIZwuUUGqvpIVBstbLib0d30NryPP7IVT3+xC1A/6KKF
Kg5sOjaC22/Az0h0FsrIfvPeve2vuw/35jFcNc2XhSKsgAcsX3iCAhezcfHcJlRKH815bL9oBHtN
yAGrS2x3s6JV3w+7p5vN5oP4CJxfoFlmEL7niycHclbKuN7YMC9H7+349w8PVuUI48I+/jYUzFgw
i+Ez+7HFf2ef3z9cl7gFORxsmI37zdf9xtnfwzh8vmyu6+WFY8BQQYeuM84i1kgrcm40rztNDcoe
9It2a8Poxd8Wy96stUh+P4hxawJoMfSEAiQJiQneX4tDmaf5hMVn1gy2FpN2ycopW9ph4NVJyP6B
WQgxAXfDaBQrz+sY9Isp2e9f9s7xp+e/4vi8uitbLLGbw8V0TiRx5lMsQimwIkjaH4/YNtimP9gY
NBtLiOxBkgwi9HMdikurTNp4ZgIc5+3o/SI+1MHerNjaS7QCKMCpHG4iEs3LKC0h5/jz5/vT01OI
MOUJhocFKzN+jz9BtHtw7c3jV2U/fj0OhP38mshEIvbLyrvbd6Erv7SoLUDBhAmDLPOIjw16E0HW
KUFT2HHZ3sIlw0fCUW42cJTXl/kyf/o9/d/CmCs6CVkHA15Qq5kwuH84/gd4eUx1wxz0dVEXLoAd
NeB4m8B8/3Y23GVURFpk6iwwnbKog0UbW3bs2flnIcB3OLAmc3ktT2TK59MLrXTs27qDTNSYE3wB
7h2+vmC2KSLQX/6rf3e4OxzclU28TPFyk+Uca19TORJTCIYFLInnPfk/7Js1o7J43k+XlDO0RijJ
VROz6TlHg1iwnnc+NPV5TU0uX8W46XAeSo+zRkLHKQS9Od7Wx81mRTsu7jPf2qEjREeBBop4+O49
JSkLIZ3+3qm9Qd5AQe46Hpx/5X58m0p7w87AStHr8vE/Ecsd/1QJ8nyWIJbpR0reevvtBaCFcAeT
3Tns/oKI0Hsg8JQs6ugQdRD/FYiv33eqjOBCiZ9Y/xXH9A1WdmEFTgbGOSYTLMQzMB3+Pi1QIuf4
/QUHhx0e5lHhKtlhZV/wFT8O+PX7MH0H31gtHOOVM8zOy5VR8VXQQh3UvXg2KjYyDOhv781GwcbC
LgHutyddG4HCVJofAUAGUIIFyAvEMdy6lKWVaWqD/k4m+Puewq4q7Bbyitnf2DtmJp17by2o+c5b
nQlGT6kGnA0Ld1vUUiqcpeySQkgiU4FDKsltSEKS27lNyS/8biYjvoYsmnIxBoKh+Ic7+2H74G9d
F0P6+rr/RMS19WB7cMnZ4y50//Kyv9/05CvEXfxzNX69yDXKiAMAvwMQWoT3KD86N3y1oGtJL4gp
WMTI/BZ8tUTZzO/Ze7gtt8lDRRo/fZqc4X2N8eLSoaBbwgJBOMoO0EePBOC5YCFDs/yILlXmvW7h
T5+emEvBGjxOBFHVZm1fLgMrxFQINSEO4CSAJuEEBpHaoWNUFojuzx/xJtt68+aX4gu76iW230G1
YesEzxg2MKrW4nZmxM9UgoVzcNKItgCkiCDlfK6DHumCTg2Ifpb9N+qkL9l2GHzJT7eF327qFZtw
cS+UOXmcCtaF1otyBXnUkx6lN/om2w+pHbSOfHcYDvLBcETfWDny/0UoiuPRZsEyKFxSq1F7IRlC
CM0y2widn/H9fKCbjxYEJl/FHhbQwzvLc70WYPJ34L/n+lssFy3EgRWDBgpiLdmeHu7zL9EG4rQd
i/vhx+vk5NtnVLOs1tIz63Gxo9hUJK4A2IHu4/Md7UWcmZlNdrZIvdM+ZH/yzWP91TlPd0lGptsI
a4zkEUmexb3uXreuF5fO7zmfSOeildpq51oF6jaZNDKjAOIFDgfwVIEr+PLrGu7wd4fR5VzxPIC7
row8Nqe9ZR6j2gS4RCQ51F/1iwxzlu31reSPD+XbuAOUll2DfpCsmYhFwQhscXBwgUD2mRPcpgHt
KwGC89xFPYSLNpraL/baQ0aGw+SZnnU/bEY/cVezX0xX+SmfSuasomAEgRyobHsxNyLvKk+96wgJ
D23o6MQkz+2m8O+VrXa3trfffbZnogHzAYptDZyOSDoBcOtcsyjIhYCLniOnMyLBGW6sW4Wgd8gJ
PGAfevE+dbt9fq/aIVK1wDV/uRt8gMrDehUkv2tvoQP7wFVvbma/sMutTELnOVu5c8ls+vwYv085
7qkoe78oo57bNlPKHjyKjv4yEsMFQ6mr3PysEAOh+s/vDvGO2vk2IsmNdp89WNvcgRnwhafS1bYr
h+Ei1ACDAAw7KrpZ+T1ugecLZqF/QCwrFY/XniGTuCWyGziV24b+JBMBazh/rki8MOecRE47Qgv1
VxkoSexG8OIXAbWHdm0X+/BQ4zioH9r/IS/NnBO34meT5KKZDvQ0qMWGyH5XCMcqh8Bflj3a4luc
gyGLSLmD7ij/+kQvb0UqiIHhnC0FS6thx8+XVhH0mRajHtnUqW9CYhBzZ9zmD8AhsAcv+dIdlBwg
M50eipsvxR3ITWaLxLzJyV8DCd+vD+YyA8MNhnNqeKZvta4ENfWEfKDG+tzUiQBZ8gDis/fODTzg
oNR2iZcBmeglCf51BREnn9t1dAzIdTtjMSbkInPS3jSe7GZPQJF56DbSZvafgTfgZQQsK053A7Cu
Xb8pbGulwPHSKGIYJiCH8BqOnMdFX0ETIuiMOySiuo9WIxQ14tt4H7rmNnqfb8RbzQ/tPHJdayut
HTS225wOnkm+0AbUT9QUklsXRSL0Tf3q/fm2JSiX0Y7Cz/rQxjjlawbxMm5DuCZJgKJBkhuUtrwS
ihPVEwGMZXZyUJxkm7uDa7nYegGBtOInX+GTcaSmDZAjZ/zo7b4j1xVv4RScD4BTvNjScyVAkzG7
+nnCZo6JdDC/usPbp+lNu9EJ9+Ne/ZJdlaD2qtinTyqglmxxd9PhOTEgQOteG9GFe8KSsCAWnXw4
l4bIjSjL5irtKeKsSLEHF23xQgZTPPw1E9PpQBdJJi8hL+kTIpHQ/hRBmLoygovwhw2AYeUCuA4q
+H1bPskGqeYopIaGAdAYR5DZAPU2vBvI/3D2HT2u80yzv0iActgqWnK2J2+Eico5WNKvv8UBPhyb
Fkb3fTZnc4Bpk2o2m93VVYu5x33cuzVErbQS4zTlobppSOd0o0BuQa9SvVxHbmY885+8rWq6v3C7
3ZdkqMVRF0qS5SAblmETDYgH1mMN8bXDfn6r+8ioUdHLPvIlk3P7CSIbjLYgyyFJ1m2gVdqKKXsW
qbL8Nuwx5FKhrYT7vl8FjqKh/zlZ1sUc4VWZueRMM3GVEyS8TjAURT6mTF0tqlwPXKS2qZGs4k4f
zrmtGQDcWQ2oTg0GbWHte5KNaRvYw6Q366We5+x2X9mn3w1sHJWCOMA+lJyOiivXuE5VczIK52K5
E0H+ccb57yM9E0Rv1kxjT6Khj7tQJE+TQgemXk885QVqwx+JUX0OWLwZWoPlP5fbpczyfh4GZxaM
RUhWMH4mIZzdfuk24jFzMgXoF22Er9qeXjJPdIVtjSvNAg4l17vV32udiZ83Fun9jdsGhwhoOIMd
DfGtWA1mvB+3walfpXq2HQxEbyM/snb0CMUnxVuUTLmrMNyumN7rPOZ8NpJhP3SZvXYO8PatnmIz
2agPY2BNKyXRc6N64HcTsxCl7p+klGkSXa7C1MCFSeILZOlOv2HjFd5qRvQ9anqH0fX9xRw8fo1X
hCk8/L3nv5QQt1claGzxMFTQPofcBX2eU7+TGT6tE0N0omcRdxPWuCm2Ap5Ka8aCcoyrbQZTRNAG
/MOcdP/hBYTG7uBFD/5L9SUu+MDMGcPvITTBRGwaOTsV0sCFM0lSCtycfxRPnF14gdVrQFXwNvIF
OzHLi24svRLuu5Uij6wcTVHUw9Ck+C1KX+1+DWZCrtfyxBDOIM0eHQnQDvG1cLQd2MDjp2YDmr6F
JO2+0E1s8iAxQkEAUI7f43dlM/ZDhWuGKkEw6U32cYj0XhcBbFF1OPhG3bOIosy6tdGhX3K2+1cB
TIPJjkhzEHkTKj8s8kQEITH2GLUVPVoFFv/qbzpbczBKf8KU/eFvH7vDiqDrD0UvMLeiS4uvqvK3
zi2I6VBfEobkwogldv3SunvoK6mG7MQH2VSMEM/kl9aTdc0pf3KjNLRHSPkAYRQtId3uCxL4LRi7
Qd2TEP7ecbE1cSM0XPz7W3gD86BSoOcrYNShfLGPPv5e+H2PgTJGhdCiBpd9kcFYCBj6qv7KvMRQ
DPGTNWNrcJbojGddCjk3Ek+UPtBhpM6OyFZV4DMIIvyxRgaauh+REWwxk5XhGcQffLtxQSWp7oL9
0nDNfVZAdvWfZcqjtHoKA18OE6NObXD2/wQb9rN+ih1l4U3xO9dPhasbQ9SO5loS+XUIQyCd0M7F
kz05qKEhvxZ1+SvbSie8LYx6B5JEeVc/Lkmdz9zGWCegYGT8DNKbNONlozA1L5b4oNvi1O7Vg1ii
4lEZgm9oRmDEb8VhXF9cGXW85wVXIjt4t/Ary9QZkrSw0ELiSu2LKul7ZtI5RzYFRS8+ocwx2rUe
mc06+oidPjcWH1Tkr/9lnUSUq2AVMZCmC9EtMKonAB6D1Z4Dy9/TxSw9xonsxURrLkABT4D3AlJM
FN4pd+qFFDxXLWKjfMze8Z7fTSsGyL/OxlhjZ5TvSzybsxfAtUHKrZJUUgM+g8GLwUG+8jCtDv0a
UxMHwUFRlt0shuD7dxHWBeJ2Ea8idF5YymCcZpLcZ7h2/WO8B+ofYaj3IDPGW8KXf1rwHfL0oL+e
DGpegjqAhAEd70e5EAc+RrzvDKgRhJnR7XIbdIBWZcr7zoUY7k/00J3VpSvu/knE43r7Z5daZD8p
IVNGsJsDfrZrD+hoDF6sf7EbHjUgDnF+sUk0d0yuTNJjMv7Fb5NQw76m7rQR1oJZGdpOM0orcptP
9pPXlc24knBqT9PCLTeXuVyvluaGiJuL2ECuITGSJ20jHgdTs33ky5fXdu3bqdefRn3JJtnA+w8L
FQKNAKp4OuBznRwNUtolxvRy2VVGskkOkycY0VLwIRfHnR2SKACHQxS9qLdtHyuJFMaw06C6PZ1R
yrcjr3zOSyvASNp6dKtz/Aj1I2Rs7t++SwGQ4a64Qn/RXYoAkMUdBVfma/yUtwNyFePiRKfUlGyw
KazkJxviREa/lV8iO4RTqXazeRz1ZmX8/QPmMvObH0CtfZAitZAD/IDB3AKA/Bmta/c72chuvBNQ
tJVz3VsiAFu0ScU/gY+GVq4uiH/bsNfRotL2sS070TF/lraoKzIOxsg5KwJWc2G1pBtEf2mF8A1D
FIEI7VJHVpQDqWHIaiuF1Cst2cw2zLfkXR669WLJZO5WQRkcgRd84XjXU62pZMATc6wm5Cte3Rtg
5Tb5r1o1emS8QatzsVnbC8ubi4SKAn0nZKPQ7qIT/UtdciOvCIlxSjVd2qP+/trobb5i18IxM2uL
P8H4aumYzqYNwLcD+gU+HEhQUbuai0k4RQW5Xo6aLTrFaVoRLlG3tTajqSAr1jfgycFo8lK6NLNe
RQA0j3R0ZeSEVLWmHPosYWMpQYGoM9KvchOdRu+BQVdsWEl2jeqU4uF5u+f1fBfYzPpIXh1Lucuv
lVunQqkIDWWI8yFnwswbnO4qe5BBsMAOvUwqCXBj941Hgd6sLP+tcUYLw2j605b3BFuyEC8n/TmD
G/ReYLZoXzGxDuK0d98KjHA7OksElzPPAVA/E2+H1pkMLhMqrYKyCANGAQbh5ankreBR+GBfR5OX
t2KAd+CC992HawDUVTQqIMiKUiTdXFcyZqz9QibluuapewfB+4dghl8F5hCBlq8Bi/4CC/1zu1XX
S5p4M40wSGoR5lDQCuJXyCTEX30DlEC1CiNSibHGR0DNDu0AZ/Rqt0E9XjOYx8hAXXQDbvEd81br
hVU68QY1cgxSWsFCkLkbqMDaAVAErSIGKqChRyM5uIZUWnz8FmH/FhnCS2OdUdpyOuvhk0A7otNn
1lgo3pOaLcijRDPalHrqFefAnizBUg65o1oL3+b+pFz/JqA0b/eHHbngciG1nwsUdfSLBQYdq/1I
Wf0wmiWQ2hF2Ys2slgIuf58joZxJOE9BvgRYMS0pOVSYcSu0KDXql+RdNOoccKz+CUOkdrARdnp1
MUQ9fPc67FXjQe/t54d9W6x/kDBwe0DxIxSoCcE9QTpJh4kRDFTq0MWpwUFhBIPbjuqx7yhfJ0+F
k67z0Ji84WdobF5f2PX7RB/jmaR7jKCMWjYNiY1zIVLUFq3rYsetMwcqWibLAJImYWYd4zxTrA8L
o5EzRcZbk/TdyikdeERgkndyNzo95C5G07lnMlVU/uBbO+GOO3JvAiaKagwfff294nnzGplwIrxo
d3qHda5WYjpd0B/Ys6ERnAg9JDZ6p1nTLjIiN3jQHJBhXUxS2fV3hfsfqujYgKtfQEVjhWEzZogh
CD3YnC2dw4cQMhim6FVOua5ioDQMxTOCV/al1rXlG/j+zgejIx51uGUFII0Ucg6v4lAUgn6Qr7F+
ZuVvi3em0YeTWFsQ2TUlzEPr2WId+z55hUVgqVgo+cDRfptmVxYzbpwuDYcPzh7lI+cioeKPzXcG
jMJKPreKyTz6wLsZIJM1F6PK3MHC0ULSTAR9AF27XW2YkR0QpRSJc/4Ch9uHvQ1eEDNoTXxok40h
HGEUH4sP6Nk1axDiwSuTsMhRCYdYjsIUCmTN2Vqx+xfovOksVCtifTzkenOQHPncme8Y715Kl+e+
LyYjZXLHYb00nDKXokAtQvS/oM1kDboQ6D7q9ZPT2ckXKhPJ4uddMkgFbhnScgGbw2C86X5y1/f6
dRvokHSfflioZehLpS5+zqCCKTMUzZG43sH4xULraq3i0ccE/5atnDU9gvqKLof6YaM/P0+GDmi9
Jeur5WnMucvi2jT1WePsAo7XAaaFfZeZzYkxmB36Xk6wJW/5yi0NSx+s4Hwx80dxEwBR8nf0mklk
kUb+Wzst652rIMmeGC411DfuHOyKJ87EBR2fv5m35sAdPeiV6/V2qbE+U9iECxOxUwF4FtLMvT1G
RXDxg9xH6xh11AojVT/MPkIru7TzNY/n7kaxLrA+WfIu9BZRO+SP05cjWJihswe6EDyBqU3nLkWj
Vk2QGZhm6jUda94kWwgoJG5ixk4X6H/v8dwNgVwU00YyaMohdUZlapmc1j0quZA3MyYblQQj8ILv
ehU+B8fyA64tnNRS5794xA7ELUCncjd5/vs3zNQy8GQQMU2JWSfIfNIMCkIkgdNExW8YPfZbfK1I
gxfTakbyIBndGkwVFhQpl4aq57wLSSHKC5B4I7OM1GsljJk2Z3hAhgZ7tPh3/423JmSEWWEH3/kO
qMy9hlqrGx+Xgsh91UjU0PrCrYQoDWEJ6hPXfjAJFWnsoifBjnqt6LIbbEDZri583JklSuidyzIS
LXScULS59eQ2zbkqbSskPKMuPaDZZ7JPmedvlC0oMVGp32ZfuZGtU28x0bx3Y1hG0kEQe3hz0xVH
zocgl1ijkRy7/Jv/jiHFDXCSZw3NPN8sXnoc3NXlAuS/l+3FXfi9GDfvNxmitCgigR9eQ4HhrjTH
ZHiBibj5q11zZDE4/KgBoHRxvtKtZG4h/xOaivPMrfTABeM5hiFLdCNzQ0WDH/Pti5XC+6sZeaeC
IgdSTySeNINwCVFWTSxwNccdLCCUrIoNOGrLtb8KeDSiUCTMHQS5paN1n/Ii00dbXSNdTrTFKA+I
shJIGdDdGPyxe4JzWwIk/EzWnbzChpQn+9CsFg7zfTJAlLUhcAkAO0CQNJy8v1wqyG75qTE6aGqn
Om8UJ2Wd7v0DoFk/eaAnkc4DNsKYS5DnmbuSmCZcHRhsACsUtVhRSFo/SRC4ubN0Fj3RYqz4Qzx+
SLseBW8jcTEn3q3GTEfmKxhgDnMuS/H0F+B8G79vfwOV78ZsBN4kDb9B+hSAAfJxXZNOa8TrbGh1
H/JS1XvGz2/WTC7xq3wzjNKwj0PcF6HbbQtM05j+BuJuSBa8XOeOjDM+d8DHPAkP7evCl77PD26X
SgVQBvp4qchjqfULKPbcSDX7Z4wZg4OJfGijPSX2knPNHCMAy1ki3YGWKnr3t6ttIaZdjxHcuQZZ
g++WHxMm0iodggJ6sJeMcsueBgYTagsrnTlFN2bJR7ja5JgRYszAqoAhOchvV4Md6Hq9HozupTpX
68W2433OB1jAv1XSYZtjqmGqeCSZjR44wNFhfWjb7HBuYj1zfNzHL9CEMMPTWfBqI41NQhcfL10e
c551/SvIr7xadDF0ZeuH2OsJdRM92UIS1AjPmvXNuyAbwgBMWendej0sudX8ZgNCJ5NHlEa346Ap
oCY1xJQxcNKb0qrbZQbznuHF5uukXLqYAs0eWaL/+38Gqfu4w8Ao33AkRjpcavvO8BAcAeCfDA6D
L/8FRoevC5oT8lpiMSJB+XAHVthg9BEgO2P4bPEdM12x4cQ6f46A6yqPg7GkYTXTcby1STmwmoPy
XQ5wVAdb/EnWFwtAMqfYpLvKBRTBltylC4/sGR0GrxdJ7WkqtbWs9DDIOsEpe4w2iTtYpcGe/j6Z
sz76by9/s9srH5XKKJQvNcz0tmJ3sd7YEpbTL7jkkhXqXonzcOSEiuze52QGR3/DF7i+BPfvtSxs
2e/tdrUWtIT9Nr3ASrzxHRC9PDcmVPTspegyU4S+8YXfHtiVnY4T2yAeYEc8cghm7bq2wBr+AuTP
8e8FzXjdb4ILMDaq8IBQUheEz2ltGfYqGoYcXlFqaWQ/GkCqjUCmcpQ3ZiufE7NY/W11JguAVUKI
hjRARVGA+lqk7hxGlY+mkpU/oPRsZHaM4pu2Sd1GBi4/Xwn5k+KUxvGia6hOa5vFR9z9p8TMPZas
SVCbVzCOexs62YbXIKqTIQnQs1PyxPV6YMWcgURAj7zI8cEQIgDAse2twM7OIFj8ewtmHlS39snv
u/rEFQRrG00AUrfzJpszU1t85Xajzevpo7r9Upz3rwWD9zH7xiB9Djt2qsF1B4P+m8TpFxBqP/Vr
Ttcsaduh8PeDvsrSGu/zTCLbjqcyi0YDQcfcrjFmR6aWBnzm2mTO8aHa9edYMeUNuHV6fXK0N85I
zMo3BGkx6syU0cExgs8LBXSUNlFPv7XdZ1UVBm2HsuK5R+K+eSkMZQJoVAT9wa5fR6BFklCQqszu
kH2ElgoXRG1IWNqC+y4CfgZ53oDzGFqfKlXdFC7+UKgtHpKab0udzm9H4yMz8J7kD1puCsfKjTYo
q7pLUXemQoIKI64vpGAaaA/p9k6vSXV4KVHU7dChV1ba+RuDN5/YghrpGMBnDru6rLVV+XLRzKWb
Zc65QbUDpkWQhUEQnI5fcZWpHKNh86N37QEKBLI+bWQTT80AlRlkST0mbVR7CV13P5dLajIYCkat
kbzZabNyNwTglUSRU+3N0RK3ocm7gpmvRzs1CSxbNUMAR/Uih4CjmTvmu2eo1sK0/Qwm/fZHUNl+
pJRSLbIjeVzhIYmT9aGtfbPZRphK1raqXn0l3xteT/alqS5ctb8LvL3Sb23T3lbVKnhfYRsOB3ZA
8e0N7dXXT8lT90gNdfmI6ba37Fg8tLvpQ47ADG9wlv++EGnuHx23v4IKrVBcyaEqgl8BSNhrBc2+
QS8/ssdN/8T8qCvx1Cbo2P1tk58JNRjdxbw8jhvyxF8AxVU4FaII6qkTizIKVET2FQS8nRZUccr+
IVb0T1YPf+SH51pnNKO2wHtposEKlFwHH5R33Tpegm/PwBJRCYbnA6/GAXmpUOFdbiUlCX0xw6P+
AkJPfdiorpU4iYOZI7CqYPyTgT9c9KnTHxlncQ7k/hPAPEqkOBBQdkL4uY1+YtSPcsbJOPLSOrmY
QLDZvT4co+10bFO9Yux3fnF0ewbVS6rfaG2gKDqDhZxKqWilSgJngN7onYcubhvrUC7CQ7cDJHMP
ljwAqMuVADK6ekSbOTOAfoWoOvLBxTny+4Tw9sfwtzuQTJD4TBv8GERdIPjiHq+EAJGuPcQ2vj/7
opyAhQUtX2TsFq7amfTm1jZ173VqHnFJDtv9S/IzeiYXWJUuHrrXT/VrcgY80trVZSMrenxUnII8
xhefw/ev8NufQEWhDtNHZU2+RWFpZ+Glx/SAsJUcDJcbg8Vsj/yxXGIKuEcwooYFxAR02lCmRmXv
dsc7AIguQV2gtNM6Ixk1bLYIvfumsZLDsGRsZn2AaUD5BR6Oe56+3n0f9EF5oUAqcNc44bMIrscN
3+ns+ZC8hFYQr5A7N0uX+YxP3RilwivPhFmuZjAKIi0nWHG6CpHQVfNaPitbfsXvJdBwg4EhW3Ok
ZPt3hJu5V9BvQDxRybwTDzDW7fYq2jSUfqZmGLzwnWobu6oXQC78gz8ExnDMnyJTcqPX5Dk6x85S
HWnOozHgBXU1tEs5gOWpB/GAqc1LU1a4OI38AdzamMSROLNLUTprYgzRkhnWZBM4KgjsUgth/jl3
FnOp+wwWlzpaLsA2AgqMecrbHejbOs1bBj+istLQig/Zo7phXR46Qx6ZVOAgTfMfUthbm/Rdht5E
wUiwWW+UMygEyYSXdBIxSZ+B1RPPP0PdK15usP970fDWMPW5wRAeaUNYo9x9TA+9STpsr9KaR4VW
dRUL40+29sQ99VvfkMwFT5s5yAqLGK6iXgYQKT2IglFlQkECAVz/kfXKs0zM8XalYgJoXPLqWVu4
p0BniwYXkPS33zTK+hH0IiNKkdCcQ0+aedd6E6Aj1PkX1zUTM1Bg/2eL8h9mSmIQlsMW0MfZLtuq
X6FNMOS8ze8NdBu27Ae7ILA3874mRf1/NqmDwxXVyF842CysEN2dAjdjaBJaLmEb7lrdUxer20ur
pDyWYTkyIYg2oIJ795N9SgK0kUYXSFhTA8MnZ6Re5y41k2ZmA2/WSQsNF1kvye2AdUJXqLHQMoNa
hSGe83VsHpRjA6rHv530fkxNAoMJmbzAiD9iEv2+aVJxinktKpBhSzaz+xjM7L3Ra3S4q0Z3xs/6
+UTOZr7eJHvQfDydmYfQK9/AZer8/UvuPzF+CQCkYLMDYoo0VG5dOOlLrSrrFOjjFdM66pEFNTH/
2kq6bIrgcOmd5HMhwbgfI4JJVE2wesLbCTznrclWuySDOkCEftqHm8HuXYhNGNxbsRE/QX68FIpI
qnTzqqCsUecGBLM+PBjWWhs59QqwY4db1+tph3HmAdndwn7eOTAxp8kkkwRNGqBBt4tT8IDq2Kwq
DIEDQUALAqBJ/8WAyRDN3fTeZLzjYbnU8b1/MMMsylG43vBSx+1CfUZfqnm/Hi4oPrnxXt0+yF+8
i3E/j0UBDDN4jWngTDHRgh/fI7t/zQKQhG4ceTGLt6sd80AJ67KH9+zRAe7NgPBSqA/IZRJH2Rab
+kleVWvNXWICuacGoAxTPiSVzCUvsw6+6rwNMDzt880F7msL50JPvstNhUiFplyLxCbWq2fGszpA
ht9HAIIldzFfJ/cZ7WREm+H/9oFyMhl6QQEr4+e0jSWtlDOwnmsZXCj8uSzMxh4sTFyuqk20T54N
qIot+NyMddBmowGPFjy4Y0UqY49DJZAzqM4b8qP6pmwIRXJj+Act0nFDoIlkTh7P6cxWtTFItmB7
xt9vbFMeUMX1WHUVbINB/Cd7qjfpQVgDjaZi2VppTIZQ6eUj+7xglvxZasPBTSQDUwLHQw2UOmYQ
v0Lpt4RZZi2D9YbbKOtprVnMd2OOUBTQ2fVi3/l+pYDqEEQpCJkAOZCpqynkLtGg9EVJujh250W7
Ylc84tuuUJZCKptgvKpbKQ8LCyVv3duFEqvgmeZYHjUhOsXwwzblUggXGiVeWmjQveZrlLa3mFMz
oYT09be1+4c/ClDX1qgwkrRDAxKkCn2UcZVZIPR6InxHyq736lXiao8g+7J6q8WYnODUp8gsFyvL
5KTcrZeMMxCpeIx4UW9/OS6KSMzaEoVeULGTeo/sVtt6FQDn6MKsFw869xq7i5/3/hDhWYIqLz4w
ur9Q5MYPu6rB9CmaDD2CmTEeJXDAH8FpUnhyDLxf5ubPaJN6uTOaiesDur0UP+5BUgQ7jjQSQ6co
NwMrdGs8L9mMTZMMenn7IsJcweAmznioXkRbPsv6e/mDQpdVWEC3O5hLWmoM/XYEqU1HCxKLBwsF
dIDpjmjKpk0uCnDtziNMAeMRKbueiNA6AnKEdf3VaOZW/Kg+/+8IPCz8yrJKha4p0aYgIJalfbZL
960N+KF1yO2h1SeMVZBD1Xz027rSpaUX2cwHx4OUB3oYY+sAsVAfPM2YvuGh6gwtPwiIowWevwtW
h+LmYj2LBCNqe5HuqBhcAdoPTADkl1y5VhLJclqEXGmI29ELTuMuQorHuIGbwVq39Ci5D41Qdvhn
jU5mlQJ6TSHDlka6CTH1UG5CO9rirWkHzuRITr34vp5J6GARzMGYe0JLFoPot+tTmUm5QGWSHJ3J
HHcpppW/amu0/efwjbEXyffJn6O3UwWVAhYJsQhgz27NBW2c8pe0K6GWY3EY/MQbPnpkD5JPHu+b
cokj5r4uLQHfDuQgLleAQnjaHrSrmxySNfBRW1iBdtYSDchJrZlHsD5dXjHXYPAPEEvblo5vJbWe
fGQ/yaIPzXzV6x9xh7Oq5SHrZMTFIUDtMbJYgMpWOSaewKgh8ka1Zx4G0Im05sKNMOO7JK+AViar
kgI1ddFiBKdKkwl2FXTbVpcMY2Zv/AE55oHbVWb8zLqQIyBDLZhXxJRbXunVehFrt/QjqGwv9Iuc
izt8gdbmNhyE4oBU5q3LT2ZAAkp2CdLAR5c5f2LtY/DReE8Lm0CuPcrjrjfhlwr46gCPglJCMQ72
4w3UfhzuFGGkZjioiV6jX4/KZI4i6DNv+6f4WX5m9cuK33WGZj4KTmZmi74wcwCQ6aFMDbg9QPH0
oGEm5002ZCPa3afmqYEeCYSjNtWBQTP4IO6axUf5zJ18Y48K0rg1c/VSwB6zUo+jxW4jTyjM9LnE
aBXnxk7sJQfJWMLPCjMJF3phEL4ADR4YN2gY6zTGvSR0QJ6B/EsEcwsHviskWtYnZ6JqZnfHwBI8
BbQiKPCoeuzFLjJ9K1tBStcd1qOVO5Bktc78pjrnmPz62ydmHs74Tf9+nUIdjDKbFDmr8OvkYx1a
3JoH5KU3IMde2KOd73yLNX/+NjmXJdyYJDHiyg1FqZDL5gKTyvklsiYXfLZvvBHuN5xBRvx9PQt1
cRPZArr+f5teXC11AqVJq5uKh+nuR3mYXvr9B9IwB9os3iFzBiNZ4jmbedBie6FSRpi5MON3N1TH
EcyhmGCtgRk+ACIeh3r6M1qVtcfc/fPFDM4c6jQu1AQhw7NQoP+dAKcOPMYn0fbHpYb2Ox1tFc0P
wlruUKC3UgBIQCZk/eIcNj0P6Lhkv1x0zlb2ka7tGL1xuh5A48J4DS0BHK2qPqw5CwzDO9W8FPqq
fRnxUfqnyfH1Y2n629BaCFD35XWAvYlKjsqRqVyUVm49I4mDCJAb/N7kCWWkyaw/MD+Bx9d35yTg
4nTDjXQATMDqVvLuf6+Cwjgw7qCLJdOgyB9vjQtJzNSZBJw7ZqDeoKg5fAyyKdU2rv5cFw5/e+J9
MR/WMP0Lgm9CC4MW/a01RZbzMA569IJqnHaFoDMVvX99KRzCmyJ/FY6iYAYNrErMZjI86WtcLU3x
z2SOsgLpGZI5AmlHUyOI/ZDzQQ+59folQ7kjxKss9vzTiOEga2G1ZO8oR1SBBgDpIAitwNFCpY5R
mgRdVPuYXDBEoz9fRFDy6iME2p6idesKdoaCUn7SQHePxuhBczWnyzHnJutQ820AAPr758yFgeuf
Qw/MyIWf5DWjZUa+UR0Z3ZTASrb+CrWFcC140XkRCDKT9twYpFLL4DJWZRFj/RHYf8EXh1mzY7tS
YGp48sGKUTpfC0u869NIyJ3/7bhMxfXpkvlCn8DixWihaKmDKcGL7QMmddEo4Z3E/NveXFC/sUdd
rmF3uahZBXut2W6EzdQbmp6g557vRYN9L8D+CnVGc4dPHKKsA1/7D6H95gdQByoP60Juit8f0Gwb
3oaPyfZn4D3jUvUVnYUWNZi7/tdVI5nUEKxIuMCziKbgiOIOUrYJMqrR4Mz6Ga2T0wdOMob38SAK
EU0PHmY2Dh3E5pZ6kfcRhIgA4iwpmAnSELOoeMVpmFq9KG0NJ+bfCHNnZH2+xpjPjyxw5dmgTdBz
RMrHC5THjv+7Igisg1IVoyso++MfqsQiqkwo8ZeuNhpcXyAf2oGeB2bRegy2vSE8CTjLGNrNHlbJ
4rDf/UsNvS/UkTAFhUEsMrJzGzyDizwwQtHUBr8FdRlYhVU3MZ6Ll8JN7KXYNW+MoEhAQ4dRbBrQ
NAh+J0Yt9plBPXRaaQbJFDJ3stBPWi2Gprs3AlnalTXKjcNUCSZZw9IqS/YCj9HDfWpGkS7vX8V1
Hi8c23uQK2WOciJMvFQch6Yu3ry1WQKhAIUJJcXIDypGxt+H5b49RdmSb7+azMUAKnawdfE662NY
Jw7mAl4Idpyxh/1iNejuzqHMUR7KiR04rMjS2pfOGt+VdQ8yJ8DORBB7BOfWqR+Pi2fyrpNK2aSK
q6g+qReugE31mK1Ck/TCRiPcQDBHyEBX0IKic3CQX7F27iwlT3cRn9gWQXFM+l8Q46Ai8AWTZM1Y
wzb3qX0l77a/5dF07OwB5WuvcBc/591rkrJHeaoUdWxSks8pbhkAiy5IVQgPWgX+dtS8CD1ma6Rb
1cidv/3oLm2h7FIu215GLWMq2AXnmK3G+sdJctj/j/mD+fWR5B1TUlBooPwnheRRyGk9IpzHO913
tgUrCNBsGQiOaqt/j9z30OvWmJL6e3n3ycnv+v7ZpXxIywUhFmOMqhDuCZmoMvqb+qO2OICG8lR/
PC7NpQuzMQe9AE4GZRXch/qS/QQMax4hlpPsTNs01p5zR2N/evGhGkDmapQd726jx29ZH1/BgKAH
thOuI7Bvag+Pi7VUEgZuckWsH1LLBE8EZJFEi1IyRcwVSS7WoCHHoGu0mpCXirp0xCh3cUELsNqw
IKqZDh27FKDmTi+mWzAnBmYAFAIpzwpFtICaka3Rzu7VVXlAVmhY8h5NCnYhW5ld45Ul8v9XT+CI
hSZGNsBSZfVQW8dbK9cWVnOfkZF9REoEYD0hfPtFCl7ZSNRMbHxFRvz7HKCBiSeGowDcIbvqBsye
E9ofob676AUYHxSXX0ix560jQZAQkzCdTZdvoXWVVd2Arzh6fGb2glHiAWdwDjz4dHHAqyHpIWPB
vBUStnMNo8Xm4mzWfSOI7AGg1wBg8hgUozmOujwKuaTAEK+8bd7VU5AB+B6hwjF+KjaGt9+FSRfe
ait4YIFVKz8jW+sXPsPcrQcFTGijE6ciOp+3n7rkA9Qlu6gxMtTn7XKPwV5b2rJfLTpQJeiTeO0/
3Ok3FinnUvix05ocFn9f/aAYvRw0YEFb0LDVS92H+6EwovB7tTzqZZeVgwzihRAq7I58DM3Oik0m
Bdn4eXSUr4XIOHM+wZbFAcuLSjZ2lLrhpqxJ2RpqjbjhsB6Iq2Q6fHnAiJ28nV4XjM0ERTxVAR+G
KbTxaHjHEMlVGYDzGI8lbc9aE+gCwVgIQZ73WI8dHN0FeySsU2Hvxh513SS+mE8CnwGyA2D0UXQI
s7iNGQWUp8xO01tLOJKLp9SLTfQjPSxYJyH+L+vUpTMEl0qecljvjII8IHYfvc2i+a6a7Ln4qo3w
e8HgzC2OiigYb8A3BcABrcrAM3w1MXwBZewtgN8XT3Yka3/Yox9QriBy5qS6h1HgDqWI/zDISGSI
r2xTB2Sqa4VvNdgujr2OfoDh7xOnt346RV9qic591WtT1FeFyD2fXsKyAXN6vgn37YrZMselpu9c
mMOCICzLosKIkV/KSqu0PMDOFbEygcmmBa0MevlgenHr1WtoFy/aln8IT+M6RjKTfCTjgvPe85j9
7ui/H0BFgTqbukFjyQ8AJnY8ysAmqc4AkSf2C+ArvbZCG9B34FM5D5S4tgJtodAZ9pr+BMJ+a8G1
yGppX0aBWUFLASQCKLPdRtykjqopYmuAV5C8IO6iotbtQgTegHAZiKvI7EAmyDpL33rupQgawX+G
qUOUMxC/agYYxvTL5LK43FnApgiHFQ5wVP4HdQuy7f8M0gwsfdDEEHyHwbfAayr9O9d5fPcJOMrR
ZFHvAHPTwt7OheBriySOXCUV0lBlncTBYrxhje7bf0jXzBtodnbCUr/yHpRFLY46pamM+UupJbtp
hy5Qv15uZo4GLBQWl2C0GlIaK/5ZPP29wt/n/L33YGIKfHjoldKtfAl9wlZW4MraWfaUtfAMNggM
mB8wg4i9Ze3SeIYrGynycXbFmtzrUptwNmOA66K8gXopUDrUNRdqQ8p2KhYuOygCGPFXCFz1Ljow
Zmph+tRdgnHO3uHXBqmP2sUqeO/RGSFjmCjLXvTnV15vzuOqANn7f9neq8VR6VBTIWWtfdgqLNa3
ZMzFJTqLRjRoN58JXxNp/hz8w2d5CqwWL/UEfWn2f28FArCKrBCAK4hoAGtIndTBDzlo4EzITh3f
yX4mu11/TMhPFQu48nNwKB0xQFrx99rvJ/JgVZLIJwXzJxAUdNkqVyafS4QaiNEClDZWtr04Axxa
0nMIsGFyn0XNG2d2ifDjHhhDDINVBU0g8PXeYb6EKhmaPsdTQOGNYV153IkxIkt2QeI5HTu39zII
Ggyv3NeS6NXcIQaKVNXAq8myaIGRLOsqXgx1QehPxv9H2nX1xq1z218kQL28qk3zjHt9EWI7Ue9U
/fXfoi/OsYYWhrg5CJAEMZAlkpub5C5r0Qv46CfQmgu3GbaxSpxgq96jJGkfqbhOddxXNLUjZhuj
GNoCvwoKSjHfjJ2peF/F0yzhFe0aoK90r9tNbHi2rHjVMfBMuGVKjMy9Dq/co1AJjYgoaGwRm2Qf
XaY+EjPIAKvcg7wv840XxXKD+9afnWmHm5vfTi7HqlaOOyg4gLUQwqBU853xk+Usiakl4EIqbto7
ysuDjmKcvIWtboMrpHJd0RUPeOFxHOWqNePGinoysMqh/IjxGtOMrH5ORhr/mV9Q5668J4jkneI9
edZ35La600Nb+s0tm1m5OKK9CTWThqzRThTmdIci72BMlYEo4tE6DWDVf0631TY+NvvsUXJaqHrt
wpvAC35b3TZ95zrnH0UL2EpLeMZzKG3UihaF7/3yhN4bcDMW7zgEUcjYbqOSd7Givv7cjBXogeBa
hxc0ZR9jLlbTIM1j3istntEC7uUyfm9xuVJO8t7ycc8rN62CQylBnfDe2CEk0zoIzPAcyFfi9cdn
oEzJQpmqiBg4M+l6L5pESPGfi+herR3EEHxl0+NTwFW07VCSFYHMPd0UcNgCVDS0nQguWPX4FzaH
OnvUyVI6MnwLK96tTnMwiKPZOuFT86F7ErorrvUN0i6/Da/YJuDhlvYTh6555Tw+B2WWPNYsUGJT
UPIxoUnQsOdtcxXjxGp9sPKepi1nQ/90XWd4LFljV8lUKBB4T9XOhNx6fivYEgKcV88WEobkKB1v
LyP+3FLngIyTnvISeqUZAI175ZmgZQLExw8FXybk5+XxHIe52IziTJJuAk6ya1AGfNWjX8IH6cID
rMgrd5OPbJXpFV+vvyD2eZHFlVfKOT7jsUI9DNSWLuTgBYjKqyfiJ6+5B491GCFnRa8bBqxY3MW7
05/xRr6WIZwWvwdYYl7MdSU+dv4tzPlUikWiBATfEj51HiLL4OBGRxS000C6mry3L9WTsElO99Fx
cJINj/tj5UJwjs6cGZY2aVpKV2La616wMTPbQqWRhG5K2hZvfqSvwq255UamqCExbgTtorgM4N2P
gKTFeDMhHydBJnAj+lvhEtBsXDfP0qny8l35WeNez0vP/nTWYLPFPUvCOYUkJXvNmyy5FrTcopfN
8cWAjlLuHQgu1aozg6aS0k8EPrgQHuFO7am0m33BCYOuTfTiC5BDPL//WEOtjOmMLxC2KDKvvWPu
kXd0NWwyUK6XH8FDezM8N2/cRpqVcwO4SEorqExGEJZx2Jqhdk0hYIGRm32DRhq0ht6gsxnu7mvw
r27z1OGejD/vIXSyvyEZN6mE8zykAYYqOv1O2oadq9/0BJX2kiO86qAcSPbySbgRt1w+X2qtrFmB
yga/aEsqOnTPJ1nWqilSSIDow2a8kh9RR5i4YI/Z4jjaILgMIoL7ZjMcnv7fXhPj/UZldvBs9uOU
hEKLrtQisvtD8gf9v2gWsaXPy0ArcQU6s99IzG4tCr1NYxXjy1GWeyIvBWLYglei6Q4isWTD5Rml
fvDSfDIr2ZhBZUg98CAvd9LwPKu9lx6KALvgXvR/tVuuksnKwXA2QMYvqPoY970BQOUDTAH5cRYd
ebC7l/YhnLnieis5b/Ae4vmFPgVcI38k9FF/iEx0jYWbMpe8tBv5FdeHo3mtocqKs3JrlmmgRxIX
VVqrwOayoGtWW3MeErAOhnfKfe+iqJxcJS9Q271TVa+DeiD5BWol3hWCh8tYTFzoShqmwJU+Ui96
KtwYmssySL0NlLQ58kl9Q9BV3NA2+b8ZMarZwQBCWeks5o0b6XJnTpmBM3ZfXUmfLaQx4YLER5SX
hb+vhOP8KwMDtMLj+li7pKHOEcuK7kHkWdgq2yKpBxEk1zCh69GPnBrldCfxBlJKH7Vv7botV8J2
JU8LM0L9HBq0oW8N8tZzryNkWq8ONTROu19m59W9N+7Bm6lssn0MynLkskCAA25t5ZUzw2uufYnL
rK1UNImkNxR3P2yMa+EOx9ux7BxyJB5xyCtPAHTlDY+BUj4RlGqjLpOt01YaaTDELiaO9TGptvUc
3Ut3+TGlEn2jM4AvVEAaSzyUrmjYnLGuXIUpGz+aMcApg25UZo7FJGqHpgZ0a4C9R9wHBcrYZm+6
AS/Z1rzPjkpl59fcZ8bavQGkZChKR1gdbROMP1LKok61GVNMQNWJOLId3Ie71+ho8UVoqC9lfe0C
SmUuCMlgWmEwY4QVqlQQ8Dtp7+nv8jhdgyt98lVfu0l98S18jfhVVKuG9D3KH+s6DUrZ0VHSNilE
OSEqYZyK7etj4JQH/lqu+qQFHPPKkPqZZFAkxKSiO0qClJsTHyGj5Ch3VGXauMqO+V9Q7lP9eURx
kQJHuyOiFOebVG5G1BTLCUFKHxTVEEbeavbojodBAjEpXvHaWwf9EBAs3443HNtduw8toZnXRjVa
WQFRC4JbifYhe0WJKFRKpcev0Z1n3ULqfROiiizwCq4zXDnA4X2phAeCXwggMNtGkqNBHiVAT3tc
GYKj5LcgWsBJd4P0u7ZXt9ltsrk83K+CZcaQgYnOKcjVom6DrcmzpDGV+hiY5IEmgUv0LFe4+YUQ
ucT906MtJKOX+8iC7PUTfnAV2cNBueG3edDNeelDGDurU5RgDRk+RLvOnKf0kEV2rjsycU3o1aBS
c/sLerW1LTwUj8ou4jGPrXiss2lgVr0cm9QaSjoNPoR5QXTw0o5Ov01c6066I15kGwg5O5fn/mfd
vInyRBQXoNoBROmg8z638tisUkhoZTC1fXF1xHnb3yQ3ENJ4gI2D+ssGG7/ffQrubYLn3l9gS9hj
EDECMb2pMcfRoBeinEw5ceoGUu7pFm0Ef2IIQ+ZXzbbYFqZzI9+bNNoKFrztdHcZ/Svlzy42zZJ8
XeTQZ8t46tyYwnCKCN5XhR054l7f69jq+gQBXUoone604+Cfkv3rDVTiwEN8DwFyNztom9ovwLUI
ZnEuSdBKYS7qE76/iXXplTg0jaK3SFxdvwheuFfAHVreZs9orQNfQ/IM9lrvNhVt7aY+hC7K7dHx
dnla1u4mX3yLVL4NjfTsZkybqlByC9pl4IBS9wrIkSPKttYjzgKmoBvFlnH3u4y5FtE4w2T23ZQF
faObwHwPQQl8NT6LN9ON+FK7r6BBQRkkPK4b7dUDZn3LZRJdOVzOwJkdMFhKYllFTwMatM+l9ILJ
STcCBJsGyKpIdgwOX5MbUVrdeJTX8p95ZnZ7CBaLoEoBK2xnaKdpdrlPU2R824+r+kG9hlKaqx8N
ROBlbrZ51eEusRknTybceCcF861cS/6MTDouvu93Oio+dVfaizfiteUoGxVMEenzPURa7b+g64Df
WX4Cs/f7gjSDHuAT5KMiwcSIdzfboy84X1uv8POXamPsFdBGXLa19XmHOBWEL3XIdLMv/rFXpzbs
Me+gb4NptfCrnd2/KOBGMRDXqQ4JRArw8gehaOD83REDYSykIABNKwbP/a1UZEMSi+NXdEVy6+0E
1/eOWT98FE+V/RsZiIfJBtG8kz2Z3Nzl2vkGTTA0HUCwyUKB0jm43jdNWs8AVyi3kGUjbXud/4Je
gKPd4nRvwGvUO+VrA/VuKpq+40z92gG3hGdMfqjjONdHOnZQkHyML+kxQddw5YRQSYBwUfqLitTn
15+XYVedqgFBCMoLQosZmZiEESsDCPyRCGnAsX7bI1JpXBegFa126XYAzY+CFLmWwsOhixpNNYkH
jpDoUeWSlPx0NGA2AJMsVBMUEGiyOdyuLWVUViKVKsOjvfji/QjhqhIWp7tWihLv4SV0unfQoF0e
/9dBdn7QneMy3lVq49ScdKyuYT+Y++xqvmm9+br3b8ElhX/rIIvR4Z8NkODbD5qHO8dzuxFQ6qh5
jUe2yZPkoNIeZ2B5VWKfDs9c0g36BZe+kLFLsyybrlLoF15Hm+gBfHyQ6zPBd4UvOFQoCQQXwt60
5TuImUQgput5p95XFor9AoR0cNGHkAkl6TvfGWo6ddUgo/DRuL7WX1F4v2lcUGzYDaqhHHKoNBsp
9l3pfOASav+Bjpzop67gZ/BPvPLBFXtVkbj7/hbGXrMwRFGkhG9B/hlhfZRw/H6zIE0QfMJNwjfh
9os/dbuhxJvaTuAHKFbKus8+gW33LvW+TjINn4DEcI5OIBmi7PruvXHzd81WPidQolTPgUA7h5CH
Bx8KylqGV+XuA33YfrnLnMFNXV7D8dcGubBIFmPI6oyNlYr4KvkY36Gz+Q3kZOk+cD8KO97I1yWS
mM8D8tWTjycvbxutXFLO54Qx0jxqS6uny2Ju3jvY4Da6Rw55vkXl1OuMztLkFiEb48q4Dk4GXSQe
K/NP543KAAVEe8jXGwhtMCY6S1ba1UMEqjDhSiWTq0zpC/qBHhMhe5MCTHyG9hTCTQf8DLACFi8z
SqlBXRdzTdbSTqwrHZWzVbMNFDuVNj0kb0HqJTv6jIITeFNU/lx2WT8PCmDSFL2IZC1cJZOCULtJ
KGRaGWwpd5rsNvkEL805jVYxKHsGwrj4JTLLOeb1bJUVxpXp4aGWN3Jfbavq9+WBrNRHYSQLFObI
S4jZZGQASkyJVSf0IZTpXR2M161qOlLQ9AjMN65K5SEb7QF9ebyih5+hhPMPoNOwqKIJKoSYyxxW
S9LpRUdDzzjHH4JSbcWuthtSclZu7YxbjpcxUi2X+qEPMN4i2pD+KR6fSfzUc+OKP0NfdFRUespC
/yLygsyo8iiXyi7FO6lLP2fR/MzlyQNls6204VWvfvR4UcYdapQ6Jd6rMoq9c5CmF3ULPQI9SsB7
91mZ0jFGd5xKCo4iKefjTCYuVxg6icMAUz7Mdh0fZnMDWjRLQ+5ahAI2r9hx3Y5RrQqPYEB8krFj
2SJtENKpKMzJrgr0kgrlTi0KTinDqvfBrfUfGMaQR1UaUCoFmKR/JtV1N+PyrPpmZjoTWhlnx0ha
7/Le4Q2MsdyJSEEd9UAU89khJnSuzElySjLWHJvlATE2G0Z6pUotnUHjMdVOKGi3q4RX3rU6f8ga
4Vkn0WgiY7GqkVax1KJKPgCjdps+D8kpnBK3DX7N8UZDBrvVeSTSq3sRXTwmZAvAa8WSEmVV1+kB
rZOPNd+szc3QQmX+OHWS/xcLZSJtgzYw8BobzEKlZJLnMgWO1k7OrO6iWfI6IfUuo6w6sgUKs0q5
qTZGgj4OUKJXV0U7ZX5IhFeDoB5PlrvbMkx48SkeInMKlUog92NVoOSgC/yye6011MCLuPB04V5O
0t3l8a16jcX4mFsfeqYTvauB1tc7QXpMmr02RLdzM7glVF4VM95cxuONjjHIIp/7JG6Al7WjnxvK
TaW3tmpmXkyS01jKGWeXrVvjv1bCekWTyJlhxLCSXkIF5/jQtH9q43MU7i4Pa/3E/Z5HlrgENZRx
UhXAIZb81qYgTWmSQjhADfxKznM0bYyj7hVgX3XEKkdJhdz/EUjFIzXgjVY+P6DaGL5KoqNtBF82
3QrVs10GGQGDF89YXUY0y2HfoTIYHE3nQJas57I1YRmj6pjX/pjeShXits1zFGwvz+yqgS6QmBNg
EAyrmEcgWfITETGPfoEoQtHYXWraoKn4G3uhPaWU4wTtnIxXUYUhI3FP17EGUiy5OYQNySwf9Wzg
ZJ5XF2sBxbiWpEkrsQIpgIPahXtTHl4TbXKKQd81msUZ1epZs4BifEqbCAWEwjCJaog8jqWjab57
V02uGtnPNCQuSAscxpskKuR1v5qHClBEzW6Bl4ocVW4B26izBwK5HHIzm45G3MtGwptKxqukRjR2
ZYOprBXVJrJV2lkDKlzotQyFxnMpK3XEdJRoPqZt1vSv58Zf52UFYU6gacn4O0POSJTDa3MMdySP
X4IiRy952/1JoJeUWuihMqEjkrRuUgcuRHmfVYRiLo+e4rEP1MX3sOQwvWAU1dChZatACElCXbWp
goor0j2t9AXdzSwP7FV/MeMgHNRAB4gyX1VhLEooM00ZiwaYInqcIZztqeXkzhWotGWVE6hfqX9R
xSUYY1ZZL5SoXUKHS14flP4g6o4aXw25WxqPoKfJkOCPebeYlYDtOSazyHinEUjc0wYxaV/E1znB
RFYuSe5TxdY7Vy2PobhNEw+5q4AcJ3MrDfuI3Bmx1+iHOOTFAdZ28GIK2BSNIExKpGT4nFYL34a0
/dTldFONAScbSL0pa0oIAYHPAxqNYGhh3J9UhaUSl4BJjG4z6sWrZM63l6117ehYQjBuzwoVBOBR
L+yoSWu36qHF4T8LN1L6FIi//hsUY6S6RUyDSNgYTSvZUX7bCrVfGQdNKJy25Mzc+gJ9zxxjo6SN
gjyDwLcDR+SI4CAQUKGpcp5D6yBUogfiy2gpYAaUjpYZtwJ2XdqiWzKJnDwMDpVScJZo7czVQRH0
DwwzlibOyqCeaT6wOI7Ngy60L21xKjPi6xBcjkDuwzmfVq9PS0Rmt82KWogJAWJXjE5Ubq3fGJxy
mip7HwvOPDldX/h/YRzoyEAF5v81Z597cYJ7KOlo76MYosANPbuCMXgZOVnSA1F4ZPir+2oBRn++
iIdUWViECGziUVQp3jjEsEbBAf+/E1R+H0q21Huq9FRat3WDEMlTBw573ntpfY4X38Ds7bCYs9Fq
MGBdt63gbVTvohQHsqcKOMEqLxga21SvW+P18jxzcZkNXxlGZAwtcJs5taEkKPa3JSjkZL+CypeQ
5XalI9GruhJuBpehV7fLYsTMdinyXkiKCchV52UiNAD0cdPzXjTrS0t1k3Bxgi45vRMtllYYZrEU
QppSnEW3JVDzUUj3cnkgK8WCOI0gF/EPCHOxH6yGGNaIqgHJuoZMMJGfLWvTCFe5eupjSNs8W/Km
JSez/CA8Wo5VZ7CAZq76Qp2qQo9wj6OgXKPTRHuOH4QIZWyN6OiQAhQMjeMN1u4zCB2gDhzlkcaP
EgmtKhIxnGmJRPUw9Udi2UbsBxUKMhQIE5OtWXqc6V2LNi8Q2dO1N+WsnQog9saGyJ5e3kzpbAc9
9P4iYit4bbSVLWa8OvBV+wTDL4rbaesu+9hQJAv5eA2wlvhUxI0Xi6h8CfstZ3SrFrqAYTbgSKx0
0Evknk3hg3R2bVzBhdtmUDsC+LfB790Y96C6ExNPjt7CerS10uCcjhTix71i8QnMThyVKMuSiKa/
69wVI81P1btJHW+ajnN0rU+pBY1WFcTuPwJeSWNCQm1ETq8UrtrxNg2ORbi7PJ/r0/kvBEtLHXZF
XXYdIOoCOXOjcofsb2KDUDP5ZxRsm3wuBZALpqPQ0KHYpKUbToeIy2ixavVQOADLDMjRTZXZ2WIo
ZbFgAiVLo1f8fSM15rYxKi8J5mOhKZtBvy0gooO3RMk5EFedygKaOQ8hKpvPcY+XUCY9VWNkW1lv
D3G364JXZXhr65mzB1ZdygKPms3CSdeRpCVDTyfUmjfKPG7kQfSqUrZzq78Oa31D8xJxJrmXTYU3
TGbn5WM/KiKFlS3hSQje+6yObKJMfqm8SX3uDXLFCSqsPk4hhwJaWuSYkFVmFrWL1NwiM2Y2lqEL
LI+P0lwdY6namCZKuaTHWJq2Y4jPMCYQPATQVLYt4RkNubbZQp1aH/zLU7C6W6CwIKL6AAo5bAeV
OsZTl2gmWsjrcZPJ3d0Y8XJq1Hn8cC7/QoCh9nxx+wpv/DkCBOpLBu2E92CSbkzVV8a/8WILIPao
7zQjt0YU4QZ64MQBVIxIZFfpvC0iXtx51Y8toJgDXzazMhbpMvZk2+u35vBMJN45u/6uXoAwtlLo
ZBYngvEYeYgAqWIPqDxK0Q4QECcpPGJ4Mo0otLx0HReY2f5FAFb/SKI9ySI0AIPQntHlrm571D81
oz3pW6U+1cbfHA2L0TI+wOzL1EwEgBayawiqHYQbo+05d5fVdfuSe0RQFGXyDIhSZPlo0nUrUnM7
xqBlmHTPkBTn8q5aNfkFDONYalmfzEQHDKQh7K56b0rQ7lGKhsQPgpEDtnp4L8CYwxti70bZTACr
p8KeslMFBrgp/NWWM8dd8oCoO114aT2UGjw7ARQXN8mwAauebSDTF3Mypbw1oofFAkarcACkCQxB
RNdPHub3kTj5ed3eX16jdRhQdoIeHAlStqQV/MlRjq5o0FsqkC1QJqQG7kdZ+iuD+0ZhHEWRVk2I
vAQoAIm2lazoYarjTVJYnMjD6kkGasN/BsO4ii42srAzLfhYhFLmaKMGhafFW4IXeh26My8gwJs7
xkGYTTCoXQm4sDxFMqj4ekju8kpbeGNi9iriX5Glj5i6HMFet0HpB0rx5vxXnJkgGxRTxKfqfFA8
JZu7h8u2sf4oxlGFrj4IEoJS5NwG1U6IyDAEYPsgngZVvM4jEWqcylNV7i3iQn66QzFBOPLGTCfu
x1n5jftVbrSw/SKc66lPMeZZQjczShWCkXcDWb1WLiCYU3LqBZJlEiAgaOwKGEVlbHU4Wjlx0jF1
JpT7Qlo95ClY8UbGbASjgJhT1sNkNMHYjVX3NDfZ5vKqrVrlYmTMJtD0uGvFFotmlccmL1Bd82DA
Oi+DrF5VFyCM6YPOwhSmCeNAVN9WhV0LL9jIit1iwfQRMuj7WdhehuRNHbMRskHMi04GZBEECKpn
e+i+vF2GWHXti1ExB5auBEjDmvC5Ncp8i+ZYBOWm048xdDv+BkgBzbisaAq6K883VqJHQ6AqAkhe
jOFGypPQkQs0N47QiTDV58tYq6cweGT+wWKWqqnbjOgW7CHXDggbjFLjKsRV0NYBPp3LUOtW8Q3F
LFGboQymqAAlKd2VEk5Oot6NOQgYxC5875tsh252b6gCmTOd6yb/jcusmyqm0IVNMZ0yfHwHgj49
fAzHgZPhWfXEi4lkbhgKOpAChY7OVF2S3VVqjKo1iDpqftVYXhj5lydz3Ri/B0U/Z+EE567vLCnH
oLLQ65Eh66uN0r6pOq90lIfDOHkpG3qzFjEsGZU2I3371TGycul9VyY8r0u96k/H/s+YwAB6PqbC
FPIgNoFlRY/xsAMZp5KCs7Bz5gHKeen9bP0ZxYdSJRzfsUIYgdDkv2uHdttz4FHQM33OARy34N5M
/rSBFfrmKNoEF5I6FTZ5dd/3k231UGXBk7PqA1/uoaioQFOhN+5Gtb6ZcpGX8r5sUmDTPf+sghhq
22dYY5I8kv6gmbekjPZJ9qTrb2mjc7bJ+vYEb5gEoTmozzJeR5GmCmK+OPOaTARxotOXaF9XWihE
7cbi14TiKyvieIRV4zLQwWZIiODgqXE+wDENZDlu4LQRubSNyGvJa6v8rnXOm3c99LzAod+x2CxC
NyVJG2BoRr2ril0eg7LqI2u2eX87SRtJxln72XSPdXY7qYF7eaOuLuICm/ELqlnLRKdnulJvMx21
6JDZQVK/M/0udMVu+I9TyvgFiDxJiUQAF+a/6/ikVk4NLWiNM6jV03YxKMYrtFaiZ5UClD6dd5rW
fUqdzLmtX7YNZHLP1ywTE6sqYkDENVrY4NcEBHmFm6z2L6/P6ukA7gJwVovQ9JAZGzStXiZJHiL3
MZZHQVWOei4+6Y1xdxlm/ba8wGFskERV2gUKfIwyPCM7KCleArUtCUSEoSc2rgB5pcCOOpGzq9dt
f4HL2J88CW3bzcBtUKXW9PU+mBUbj0c3KKBEmIIl1vrVFtFHlYCKqUbbRNdeGQbqrS+Pf3U5F5/B
2KUSzIUyEOrLsm5fqdWhRZ1cPqKRR5g5UKtXmgUUY5y5pVUDXl/QKsg/NRhOk+BxV/nt8Ay6xu1/
GhbLuJ62aVAo9E0ZNn4YxQ6wrMkRVc7Vc9WJQCNLh2Qx2v9MZhFVddQTY4CR1tNGbX+j+KkqczcW
XY08NmLL2d2rJ8ECjVkrqzNSYoxYK3F4k5tHvT/I1tMQRCjzPRSVP5GOswd5gMyKpW0gqGVJh1ck
dghtKOEoNbLdlKdc8TTdU3jhoFX/9T1CtktHiyIUG8tok0BKwZ4QaZgT8nDZMtarbxYYzKUiaFFB
VYwYlJiJt1Y8oGkwK3u7zGVQP2TjqR6Sa5G0H40yoAhcnR/bYN4JNKXVxNdxI0VO02SJV2ZK4BQ9
sl1Q6c7txAoEzpGx7gH/NS62OSgAY6sW1fjQRJz3ArIYWaWewhqSSpdnhIfDXDDA6pJUiQGzQkxx
qwSlVxutDUEIDsz6XjFolBTpV9AnMgeHrpaoW8NwDP2x12e7zd2OgPMCVGvjrahzVcxXb61gAADn
A5gAwBl5jhcOxhikKmwpS53MmOyyu8qR5B2jhxFEcsXWQhGygHaRgtd6t2rEC2D688WtJowtIStp
q9lk1BthHDYDrwVm1WkvEJizMYtyDQc7pnIEWV0x+5UeuKmxLVUe58yqy/5qMsUEmnj0ng/FSBJr
LAeYRhHdabUXo6JCxB1J9eKedxCtWuECipm1YJR7sSgoVH2L1gxbb0U7DxOOR+OhMDOXhxE4Auib
U4ivLGT+Y5RzFrxmr1W3ieplMJWCBf5HoW80oBgMbTuoqJAQOo+vpsQpQdustNdW5iUpeFIVzjm0
QkukgooU/WxU4gRsu8zmqrI+zVMDkKSw06N2N93oD+1Jvgl8EN6+gD0HV4xd+AdXjMu+Y21TL3DZ
c1Zu0iKRvkIi884EYTQqY5MbOTx0kjslt5exVrsll2CM5waRV9rjWkZ7OC0bEvYh5IDAXmjrN/k+
31QHa7Yh1Js91n7optAvDkCscvkT1vbD8gvk8/2AlKYS6yrMZx79LjlME2IkD2bj6tKvy0Craawl
ErPzQNRYyEMIJDk5wCV3U+cq4kHTUDqibBvdr0HjUvOCFz8VWnEuLlGZTWiafSj3Ama4tcvjjEvn
vZjYY2gjFB89k8fg7kBoR3vs/gq8kJdrVXjGxGxOeU5jsQfLFdQSIz940G+S59Y1vBgUldMmxILe
Jq7pqk6z0+5qV3hDy/BuA3ZQWHfltFsc4mAMB5/qVnltfPFWOMS8W/uaazfQwQlqH6ijqyzlbqZP
c5rkaAY0xlMQj87EPbbWHJQBlS3a/6BJUF46t7CmyEkmTjg8isDWJhSx5ZuA24mw+vhYojDr3KAT
Gr3HQEGjqwiSdSM7QutVjT6VDpn9TPAtyavFx1ncDJavTaLHsW66T9iI0hKfWeksEIiYG8DPFNSA
tuFGRAGYlpXVVk5ElGKn+6gnG7VKnQqvTCEZdqg0+pv01vIj6Cm7OKdVZDpRH4mPkMrbQQCRM6oU
84KXeFx9YC5h2DcCyQUlT2HVeJI3pt+2V/PwpAs62ptf2uRRLLdavavnu8tTvHZFWKIybwWhGlFW
Trtk1VrYp7NxGLI/gpQ9t5PweRmJZ7HM0dP0YlkUJsZnTDea9Dj19yT4858g2GdB0mVdYYQYjJzO
jhzLTqDM/pwV7mUY3lKxfI2zaUVaN9BJU30BL3Jcdzpz18jXveYN0mciHUrJFfV8dxmXM4PsRT+M
xl4SI8CG2kuDvFkv3Wry82WMdd/6r19hb8OambRVXmGV4gE1q32NcIfwYprDodHk98S8b814exlx
3Vd+IzI+ZrLSJlMDIDb1MRBx0QZRCO+mtYqB4kbwMYIC/UdFUtGaLbp4qWF00am0BoRHLLXsPi6P
ZHXupC81IdR5aezciagAGjJKpSHXujsJ9iQeg2xyZUFxa/06RLbuv+ExM5eH85QmtMU+re8a9TpI
/XS6SszXPLgd9YZzg1s1vsXgGFdsiHGSipQNYepn1N/vmrS1o5RTk7fqjRYgjKtNw35AyhsgwVB7
6Pp2xNjC+9u8RqEHx+x4i8W4Wz0sEjkVAVWiyt9CyYpH5vdpvFfkg0A4uaXVuZMpz5sBipUfoXmD
tFOVBbguQdBem4a9BPaQmsdPvn7tXaAw5lCociWgjBI1tsfoutnOW2SvdvmxAk1HYiNxC40yV9kV
jnDMfTG3ITPqyZz1WxECwsVw8Q2MlZBOFdQmxRboP64V3LufUNP3+fIgayC1qd3e0TYGpOmnZ8jR
O8p+1sD4p3K+YbX8cPkNjBEhNjrmbYh56MBn5eaDo92Nh3YDPsH3+iO6Vby0AvVVLXmXd+P6pXgx
dsaiskKe9LYGLigzTQEy3uOBbOXP4BOcKcgtib5s1+/Ikl6D1FwxvL9gET6fe2rxi3tKoKppasXA
1+6PVo6LeHA1oJ46AfJkm3fdIbiTT8Fsh++XB766aRfjZg72RG8rTafSiQno0hClgbSJ4LW8JBAH
5eshtBidkaLtATXcOJia9yQ4aJmTJr0915wXMv3YHzfO78F8Hf0LGFlrA7Di0UkMcyeLjN8KXjKW
FNmi8meORDyuRMRteSWzq85ogUrvwQtUqBg2UT8Btas+hUB1s3QbQG90Mh90xA3j1r+8YqtES4st
8nXvX+CFVW4JHY2fTk7tGAZex8YL/kCfrHHSWugmvorvxBHvhKtiQx7VxMluhatpc/krOF7xi49x
8REENHnwWLCbWsJeGSS/VB1IMf3NubWYWsYjlSC+7iNqN3VT2IFeOxrkOlLelZC3gIzPyZqClikA
RUw+WslrO7eOPrTUm9LaTrgC5Gshy+XyMZ5GE8YmN6iXFfrWngw0M9+Ihhv3ndu1boTAm1b5BnlC
CyjHx/GWjHExcleL0IbAMEm3QcBhzH6jlJqzYLypZNwJStNLyOACw5LtYX4Z8l0+b0zU+kGA0p91
TqSGs9/ZYjRtauKupwuXm57QeTGUnwpswWQ3y70zWYdR4Fg975j++vnC7CsTNh83WLxsh/JteQ+J
2+qKHCwvs+Nj6yd2qzh3k/+Ybfr9YGuQbb687Vbvwt8b4ss3LPDRfRAgl4kRCynxQsNAKJDjXqj5
/fShmmyBvB/EgywxT98JmqLKuFqZ5VMX7QzrQOqnKPMMhTMUHhBz49FGoS5zyrlUTX4dgQ5pj9bN
bHC7vyqjASHDv0NivIjeD3k0olvYEcsPNJvjZpoh11ryOnjX18Y0kCEELzEaz87PgSlRRCnTKdcQ
SlxzM0Ux0u7y6q/vrm8EZgdPYiTPpg7rm6XEnuIap0vpBIZ61ZeCnYWa2w4G50j9iv7/tIdvTGZH
mzRdV1P2urion1PZwBMvK6DzaWX51mgrFQdsmMsauFbT6TXu1By9xWiz1zNDAMl4LCjvcje3H92I
hqpGNccrcRirN5VE2R26K1WQWYF+yEYlQLzN5xaVqxVayeqOmH9QVhg8dZM4vUO7EnJb9Qhq11QR
LGciqEdI9TDchsQI/JxoCm5tlZUejT7sj8Y0hTv0woEUk5BjS2KNit2oo1tbSvzRmxNUplJL285G
q/6PtCvbjVtXtl8kQKJEiXrV0INnpx0PeRFiJ9E8z/r6uxTcs61meJrYOchbDPQSyWKxWKxa62ek
1gm0N9IcuSGF+ok+ndTKyvdpTU/6pNgHoyTgc1Tih9KOFcmCipMRMJj/txmeXmYOFgulAZhdEF4o
KPafFidPehxzrzWkEZWbpfyKtzN7kBFoi8+CT1wuy17MkUZQRLZmIBdwoihOkJlu+nfH9ycKFxkp
VlaAYgk7ogbNGe3dYNhFwc/Le0I8hTrY21TIJawMOufbLqxtIy1mgPTJKVz26vh1ofsUQR/6M/J4
p7TvzVrR9jcH3QaVixmMVcm5mYAatN/j+jnWEtDhXSvDUU9PKZWlQITLtUHjXEtmxRSc10BTlLdY
/zDQbbVY/v84kbx3mcokDGyAJNVj0N8T+25SS6cvr+bIa5GZL0p3xJtLJXsCFx4Eur1yGoIOBDRj
5wtYRXaWLR0osqwm2C/T5OZxdNeP4V1jzd+tNv+bA24Dx60cKBqtpifgsgm1N6N2ZiV2LN0x0ptJ
OqOiSna0H/8zMm7ZzGa0maJgZHZCjqaSOBE7VPabgphcs67TCD3Bho+Nd3khRVERElirACrootXf
onCbGKEGgaBSrJx385Q7TZvt5iJ1x7IHL1Cxj8LkMOctGs3Vl8uwomVkqyY3CgpB6sSXMBbQM4LU
HeTjgxYHrPU40CSFU25x4bNvVTySXoYTbYktHBc+BJFFFXUCXKo+jlnrt+xr0sncpOjA3YJwpmk1
zF7KASBh+RNyFnHqDRkoFsCuUF6TwJRERNrqD/mzFq0+eNw1tVVZgIOLs2WsJht8I2YaOVnwfWQO
6pc9PQAV0VOPM6+Fuhiahu25cwLt/S8mFOTaKzp4AvgEaKYYVcJKNJNb5Af8rBsvL53sgi6czw0G
t2h1TvUmXTkz0oigVWY/hmilSxC1v5H+hyGjkxKaCAO9JGoaDBMlrueOhelpGdIRO73QkcSJQDH0
PtFScgcRRX1ITP8HhD/B0xH0u8pKI1iX7XNU0F2BivO/WZlPCO6wNqtFKXoF42ir2I+QnarnzjWH
H5dRhPvXVokGRTmQIvLGZ+udHccJ1mbQnrvUJWYCE8BbLEikrSGTmLrQEDZgnBNGXmYhZQowezgF
5oPG0AVP39G06lHrGHV/0bAHL2yjyhySIRDIOTeEoC8qK9BW4QBS7UOrcZKJ+kUq2UDrN/O7d4uy
7u6N3wVNKi1piw1U2ncBShNMa5+ShySTwIjc+xaGezzux2mZjZXdIlyKQ9YZ+3ZAmaXOdlVKnB4c
zsV0r2oyhjTRXtqicjvXToPQHvsVlbzZ/S/SXRH76bIByuaP935QeWmJBoi+m5A+s/HOUzHyNhXg
eNK+XMYSDmdtrzXYyl+gcidzYWV5NxjgkxhhCarGrkaDvjXg1b0MIxwSnjp+ux/wHHIwVVcms9YD
huLqhkIu+6GvjF96WO5Rfbu/jCXYv+AxJauNIxaETvS5+TVJbNQoKUb/GjvcEygujcOdHsvI69Z1
5oz8DIXbuMVslOBCaNH60hyqpXMa2REhMG8AQP5MBWE4gcLO+TBmc47nNAAATVsvRx/johmgMX1a
GugyBspH1OZOywLJI4/AH4HjltgoDAOhk8oTY9lBZOph06G9zIIHVwNnMo1Hq4qcpLjpbioqK3MS
GMYZ3vo9G18xhygLQX0EStSGHVgHkrY8ZPlxaVPJuH7nYf9Yr83AuDOwiEwzayMAaei+MI6UuJ25
T1s/tZ+tcUfqAr09hynZ06V3up4hIJVVhAu22naoPN0JgjQ6VgRfMM+3GYqpCDukxeGy7Ysqqc5A
OA+fr73Fy7p+qTL7wYQyl8R24qm9aW0kJKwEtVWRE2njqUT4Jdnk/wUcPb6gVCMUxe/ni4nCi2Ue
SY/uAlymKdotFbbL4pfCOLVK6QTWEVpSDuQnL49ZuFFQsPkfVM63KFVGRtUa0FfT77TQK4iLQHWn
1vuwdKocz8kyTn3xQn4CcjaLDrsiVxYMs2lv0ddiT249SYIp4VSi5grEmCZ0bf+ovZoNK6jCaoS5
qnF3N9nR5Kn1DHF7TYeamo2OVvDu92iGwssYNRYTvF+ljBtBNE5tlaCnIMU0EQ6dL2dudrOSjgva
ChBqByFB6+JdVH6/vHoib70F4WxGyVAetgzzWgkbulP6mpG9CsEuyx0bybkgarDTtlCcoXQqSNuC
DOMxJx/1/VP1GNOXqDpN3d5Gf/hY+Vl6G2Xvurpf+sOYuSggjWOPyIjcRD5v+x2c/XQxUxn0EOHz
wBZS6c+FOnvIOaCqfpJsDeEKQlVj1YJGvSx/lUnxbISieoIR6xRE77uZKG5V7i6voKgcF1Upnyhc
SBTZVZQZGVASmnta603zO1OvBvU6qvcBvR4sSDGRmzi91Sx36t9o+itY3ltZOec6a7yD334FZ61z
papj16NfWI99C7WEY+n2NXW6yAKdMvKWnSS7IJxb6PuCdQBqL2ivOd8dJrOCTLGAtyx25WUtxfuO
Rb7Tjsqyh7oo1oDWLF21ZleVWw4qS+oorSJMMIWQZO1PHnXwYuamkIROHTzyQF18hJZ9nzjZr+Yw
7+Kb5OUntNXvyV3saXscZi8ZVO/Vg4zcVTwH/3wYXxCNvE7dTyM+rGanNIgcfTmmuuTOInIQ6AWF
grJqrbcxbl0XfZyzrNDRG9481yp8RAKyjCu6+BqR9YaI5nkLxfmieIaU5aJjOF3rq3i3SMEWcHmv
yBA4F5TXXTamCxBKaKK0Wu2kstck4cmxHQTnXZJpymNjAEScHEGIERn+mH+P1EMC0WnlKmhvNBmb
k8gKoE/wW/TZZMjanO8EyM3nc6KtVmDsVObXaDaQQfx+weR3NwERwSpQgJCYb5AMjAg3hwRWACHX
q3bX7m3baz/i/cvs9TsoAXuBG4CCw8ktB7XRvqwUXuSyt/CcZShlTrN5HWIMqlEVfhqRsWVcxYvk
3BfiINaH7IPGdNj7+VQyc0QxV4xhztN9bHpG8m6W95ScLluhcME2KJzDVokyrlyucNhgxTOVgxmi
olzWTicqu0ZIBuoIC+pDFKJ552MZSdZbQ4mcoc3yO0XdN+izZM9B+Nwvjk7L69R+yIFvsB0aRWzZ
ThPBE0jLMOTxcIUCM+05fDabYaSVM+oYV7We0ZusRyt6odMHKZ6U2okWD9U9DJtCvycyXi7BNl/T
RwxV7cjla5TbEa2F+yfUOVENqio/WFV7YUtlBFkijJU0Hcp4uOviwnY+vj4d2m62TeTbqqFytJnu
IKDzeNlQBGcqIWtGD6EDMqE2Nw511My0GSDcTCMGulJ/AXdFw371sd9CpDpmu8twAus/g+NclxmB
viBedaKVEfRbCrvVlQmtPIjp6XS4DPX7aOIcCgQsEVyaOrSSkfo4n74I1O5NYKMQf7wq0YAxuiBs
cShkv7z+qtwPCTptSv8d9X4O/TK4YPmDvGDofeReeqO7qmOh6eLyF4nmevNB/Fmq2JkxLgY+aOlR
9f1ztiIPLjsCy8sQ3lbN/BcXYkyAgXIAtJdCF4zbnkNI0UFXAE9bJcCh2mt4GPVH+xod7NR5G3On
tJx0di+P8rdG5Z/z/gnL+R7SDEhPgu7Ffc59cFuEIKLdQ17JCY7GQ3yzHOzdcJ05k2P79jc8XebO
d/v4vT2A2k53wl37fgeytG43u4F/+cNEUSzmwwL1BK6uOnTDzw0i7GIQZwf4sOCrsqtuQq/7AJUl
84Kb0NfAvbR2lbn58S/Yls5gyTlsEGaKtqyMwGELIUt9cNjL5YGJqlnPELiF1tWRDrUFhOlj8PQD
2hnvyrvktf0au8GJIgfshCfjtUI4iXIE7yryU+fX//gJ3KLnVUrDLIRSNARbHTB0vWs3hld+fchv
P96qW7ofXwIXK614zKHefC2jrxZVK51NARdD2iQM8c6DKVAOt9N9/ou56EMxD+z48Vru0fQVFI7y
zTixk723Hmfnx+Xhiy6eZ/Cr39skuaYGdURGjOHT+3vmmvvhXfMmlNaGjxBcrKDMrLtga5QR2QhO
ech9obcKVSE4jXgPZ0OxqsqXFFzTgd9WO0piZMczdzI9PNKo3a0SXqGkQk1chiLJb3HkT7KHAOEZ
rFsG3tEIdCfwEHs+8LmyKtOCEIy7dLhc652TqoYDp4w+nb2uH0v7nrVOCJL2vLhb2F0lu/+KDhRU
1BoYP9XRysbtaWWCspXRA3+k1yzxwuRY2CHywc+XF1gGw+3h0URTdqtifQM02i51eYOO8A+lib5o
nUxXQqR0SnRmMBMMORaq8LkhReDR1uhqS+Avdzsv2gePzM+O0xN70vb6Ybievii3xa8T/YGoY4ej
ZNdCB3py2xfZrhJ7zM2ncMNukhZsEApmN4UesDfgDoyrabLL3RptlO6Ebk5n2Ku75co6Xp5v0R1n
jXk0FJKBJAjJi3O7mmZ0EGlGgknoIFlmTXuF2G4HQdVxytHXEc/3SLB+R/+qT1oZt40o7kJq3IBd
4Sb+x1MGmJD0up6xrUiITp+fQ/Dl8uBE29aEOCKYp0wVlyk+5pqpDY4NzCqJ5nlywqq0wt2khRnU
y/Kw9i+jrb/GH8dbNC7kSsK6nesJaFnXHQu02nat7s9scNMYnBTR22U04dxhaKgKVMEgwr82tRZk
vPqx7OByYpSwtTeTmkluUKJEPzSiQRmLCqjfGdRz2wiTcoZaaNW5ZTk7UKByFsie2g3z06C8Hori
KhghUWHEB6sxnKXt3VKD3m2ju4TSq8vDJSLHgBpIUO/DBYFwkDt6yZCH+tA3HbhEmF9NnWvYwXU+
Z/spmA5aRnZFke2s8aSVppur+j7r5yOIwp2aQRWAJjeQ7HMj6EH2YGjqg29J8T3FoxbtK7DiZrdz
zEaQOmR4YLUkYZpwh4G9AvGxTg2cINwOSw0SKaGKL9fqV2u80WyHdG8VpDCjB1o5U3FtqlKB7dVf
8La4xVxnc3NMmgFtVLUFZtimTozX6UJX3HD0c13ZqeX9ZN9qWebYPSpqdv1fpA/JFpzbdlEWkCmZ
Ad6PyteuTa5M9tRqnZ+gLXIKaseY3y8bhzAq2CLyW69gtJ26dbhQ9WLIBUXFW4rEpWl4Zmg6Y+3p
0DABvacO/qy2czJ1DwmXIvs5zteW/VPyNaspXpp87j6E95MsVCd8DZRAPXu6+V1ZSj0y+UuQ+lbw
UBevqpKDrOmlzn4q7CTBF5SIEQtJPhMO3cCjLbdVaKo1dUR6zD95ahANGdEzbumEHCmUsq2dnaI+
RvaGK7pybTG5sNSINa2ajKFz2+wUDTsWX80KJF30HXQjnTKUeCaBq7WZhas0Hug0vK5xW4paalRY
KsrR8jZzOsU+1Q2Dtid0UeNvQyV78FzXi1vPMzRuMzWB1phhvJbcFSGM5jYH2XpgeaX5JR1bJ21v
DV1yKosRkeOGkNlahcqND6VaRpG2iC2tOIOaF1JyxkuClvs+109j/wutgyBqk9UviNy9jSsbrvGo
a0GZH2c3iZEMnUlREwRZypbeERCvE1I4RuOr45FkvrJkrqGgbvM77UtIQBxr/XDZdAWH2tkXcFYU
zaOuhDZmWrfK16KtqqPdkUZylAiNZzNMbnKNeFTCci3hiofwGIaxa9LHxoxdvCTtOuMvinoxJDz7
oc0YB5fBO4Oks/JpwVLasepbZHFZ/KLF8VNXst2cwGq1SmI86/f/Ya6fiJQj2kPYpiVDv1aPobaw
ItkhaEM3leqBiNcK9Tvob8bV6LdP3hwximmwsUxQWKjgSuZUyvJNlWmlCZwK5u4TgnPrAdGrkax1
cGpSHJAYBdfwbi07KEJvAjcbUV4vm5/QMmwChR8bNFNwneenpj7FKCBbleaUwhkUfdcG9028Z5mr
F7N3GUq82TZYnKkPhQ0RqBFY1lKqD3NX3dqx+dgv9r4aUKmpE+VEjBh8WsgoO1ObzQ+QSNf9mkZX
fZYn9x3L86+Sb1rH94flbL6J2xn2UI2DHeObgjx5hgrot1yt7rIs/QjG5xwPgCmomEcl2NM0cRYD
1G5B+EFMyFFf/g5BqGezzWdw/rYsaZ+wtWQVAm+DTa80CMsF07Ml004X41CU5kCZx2J8W9LSFiXe
qYAThy5T91aYHkv0XUmrw0XhCQb0CcSttUGHKdZ7zOvAPtSo35tzh5RoYH0No+KgZ2+mDalGsKno
c+fl7UtLhoee2i/QnHK0Ir1LZrSY2jLyCOHm2nwUt9glHvAnNcJHqdQh1o2BOLFl+9xC3wE6VaZZ
sqhCr7SB4xZVUZReaQgmu5+R++68afBK1NP8jeVgNVdtMEiAcpHnqEL+c0pQ7ldXLlSQduAMdyiK
r1JNcoaIJ+8TiPNMZWIGw5xAOy8tfhh0ebDiRxDA0sLr5w89GCUeXWyon2jcGdKMURuj1BQbQtdx
c3VUu90rWnNnqxKvtP7Qnw7gHyD+6ChzUPDRHCW0UfzWImueqV7e5eC8fqkjz2LpNUjpLq+YqDkf
RyPiVYbQA4Jj3JKlASoXfxciL/l0mCD0paGcoQAnc2aUdymIIhWz2jH6o+9/0eInQfssboIQd7U9
s88lHyOy0e23cKu6UFKnRY7zph2TwmlQP+CNtR55Rhylh8vjFi3pFopb0oqWGUsMQKVjeMwGDXRv
/RGi7iAIk5H3S0bFd7TOfTWRCa1FLtWU27JGxl8nB9OSvG8JD7TNiPg2VlhNVloBYAIl2/ex8aKU
qPimna+EoP7qiJtqqGQbzf0qVjQPiW/FeDc0DCceZRp2ot0Jrw6tPjBsIFXKJfaYOvZKTWHGbTi6
GYQdzc5yW5vejN17rE2nEbKTEs+zmim/c0CsiMoKhkzaH8IqI6KUJlqlVvVZ/2o3kBBoyyQDaFF7
tU5mLwxlQl7idf2EJOfRSlAF6K1a5XctVltuqCzMb+IRWqgDlT1wrRP2x+g0E+9bFjaqyp+UuTYq
saVjQsENdRuHP2xw/hK136vQmErSXxZNEAVCEpH0x1IdJN5vPR3/AEfa1zRR9Lwmn8/HybRE18ca
4NWc7OKEfkmHRZLgF07lBoLb+CSZErVc4GB7M92hrP+gZplXRrJueVEqCHyin0Phdr1eYJWy1ZEn
2Y0efR2jCEXBjy3x0vrKjMCqoL4q6Ir7C1ejI2dPoMG2XkPO56+o7dxuWxyKZo+7Th7siqTfW9CZ
U1gkKTASerUNFGeSPTXRJmsAKmKmPyGGSOYRr872PSS7Hy6PSrjH8Saj45xHiTrfoplCNxbvrphK
JXMRraJnvQD3AWKqJn+nLPyrOfxE46KXJkxbI1sDi0C7NRmeMJOjHcVOKktzCt3IZlScrUMSUbWy
GaOaw3w/ReBPqX7Zans1RS8DJHEvT6F4tT4HxVl9GZU1ydbuLKUDQ6t9m1rvXTDetzKzF0UV9mZQ
nNWTIu5SApkad5hj26vDIMVjdPfYWeNrSMa7fh5jN0T/yXVmJoZs5YTgqO3A05ltrN2g59Y/oBRJ
1XKAU1A5KJU3TR9Ke7Tz2CnbU1b9kjLFCmf1E5BXvq9CHQ13NQBLbT/W3/vOs9OXXJX1KoroqG17
g8Nta7zC1oHagpSt87AFQj8+BF6PUlzHcOj+u3I7e+394udeeFJuTP+y5Qj95Qab2+eDPSSzVa7Y
UHynWbKziH3MddmhKg4ONzjchXyhEKQseuCk3w3fvCK+wXz6pfLnXfGlBrUoDrs9yE0lUbDoNe5s
arn7WjjiMseqFfa59LPIUw6Bb9yOz8bPfF8c5gx6UW7zC1JcVOLUhPP6WynTQBnwH4VWaDaLyyAA
MCO3toaGzNqbrUY2vHV1/jhQNyjc6imki3VttZyk2dP2nkK5J0eR+NJ60C2owtIP532NuxkOJHt4
umw5wt2xweZWtMitIa4UYIedcT1nAFHrGxCg7JvYPFyGEvrSDRS3iqCUAD95CKhCGfcKOGPInEA8
DQULZoaKQ/r1Mpxs7da/b/JhUxVUfVYATrPfKu2xXOumZc5MNnvr3zcYNEPSCElSzF4T42h4zLtD
aF2xv2ivQYEaHv5UHfVcePI6h2k7vYtYquIUKq4zxWuqj0hKyiZ4pECjCcV7GAoa8Y/DqLuhyhlB
VEe7F431V+NYNd64vC1Ke4tGdH9YqtdCe0qL8nR5nYSBwwaYO/XitsBvroFDjASfXbvlAkfSBc6I
uigzgdCwSf/itWI7VO4IyimLZ5OtoYqKxteJWDtwMk7B8KjVa62YKuG7W+36j+39OUD+AIoKNYqG
NVZJOrQo9OH3YUYj1uVJlGFwh08BJQMbdMYgPMWq4WYQOOqsylJGQmvfDITzU3PWUaNvAdL3Fcis
VOoGhPmLpSH8KmXBkKjABga5dl2jig/Frtz+rdtam8mMaauTQ7ns4/IhCd5Q422ET52OBOT8Quix
Tx6q6NjKHvNFhCNn4NzGHseuLOK1FdbI/JReG+Q2NF8oaBUmJ8ODWn2jUYcNktNGGBqBj1oziEoQ
WXIjXurKassYoIWSv0wRuhuS2BsJ8StqOG1rQiQxcdVc2V22HfFgN7jcYKc2YpO5xp0LSnzmGM+0
ZugEbPan8hncHK42PxcQCSvZM01lGS4pOOd3+jbTLXACIXRJB9Qu3JbFnUU/oCflxdZVb+3rwAub
QyBLjwhteTNmzuso4RLaoKaGDyB+m7DHujcdGtQ7zXq+PLvCY2gDxDkblapj00UAiqzoOOMyyZRi
t5K7XIaRjOf3TXdzEiUdTaaKrjCTHTj1OL1E+uIoeN3X+l5yT5Gt2e+/b8Ci1MC7fg2whPzSKn/S
3SA8BnjOr1fipnGn9rupBfuxTHlEHAiio5uib9gEUSvn5so8BxlUiFi+a0YnBGNSOoXoJFD2TM8d
vSkPJJvx/83RUBPfwEQri3XK0ACX2c+z/rPK++Plaf8vU/H5RZxPrBq0S84Nur+H6hHsE+NwP2To
94uuKKj2LX2v4K3E7Hw7lARToiJvSHl8AnOBWwsNGVowTMVSvzWhvu9M4kyTeW/OBjpwLL9SQkdL
Hrt8vhrYhBc79Uij/KirJz2LrmwaPNXm+8jeipa4ak9gJtHVYOEhaSTRviu1n23W+GGYOnWpqc7Q
4u1jZQwZa5lwlzAs3AyECwuJaad0phhINjwM3TFMPmqUCRmqF06zZLXEDvZzzjgH2wTVYAfr3bMm
0OI8tcG0V6tHrbs3cKdQLDy7PF02D/Hm/wTkPGvYqJlpjLCOyghAP2QfWlVDi+bkX4aRWiHvRAt0
yA7Dui/ye6h31AxkNrkTqij+Oqapm/e9B1LoUZO+FqxWdh7bUOgTU5ByoY0NuV1uRisb1XxERQBc
xTdtEO8D48qExeP60ifvKdJaU+IOxc2Ue00/OHi2lAz8zwkGvra2KqJcUrX4BybFHPQWj9IIwGvQ
5rTIb+1S9dqIiRfUzMvp7FrlQ6NCcrFwl/YLBdN3Ft2r879nVDz/Du44IWjz76Ma3xF1S7VDcmUE
/wjYaI2iuQ/KJHbASDXvLg9eOHaIbSNXp1IEDZwHGBeShinVEY7Zd5lxCOunVEZZvX72H8uLMlhG
DdywVV4WbVhaPIPOaMQJzApvBJB3oJAwYQaaciLi2cFNi74WyUkmGhbKT/VVRRzpe76WSCEWDMrA
sKb5zgQlbD7vwunn5an7M1zGCbLB4PblZNoh6uYNXKgilykwG2n9lWwU3I6M5zoLpnVx8sgdkKOf
7+rs9fIg1o/kF2c7CM7memQGbEUBhFXcK1YPMinfDG+69l/nkM/nigtgRqyHtm4zd6pv9elHiYaG
/JHpkicN8YqgyABZFlADmBxKPptjOGdYkZ6MThfu0k6y5OLZ+geAp6gI4pnNagqAaj41zfquHgUn
MgQS6/3ziMFsQa4dBGkM7F58zVZoQVbIXmcrGEIQVqLcHY53qQL6w0z64iWkSvoDYond0xIkEHNv
szSQ3CKEA/3d/aSpOrquuJksEmNUSwMDJWGENvFjrjqtlTq5jKhUaOEUABDHQsrA4mKxyarzuQW9
JhrovrEBzT0BCH3Mx8s2/mdwgOncgHDhlRlZSt2tIEa2Z/HDMp6y4RmHjtP3rWTlhBa4geLcaRkG
WrYYgGLBjYm2zaLP3cuDEdrGBmH9gk3YjCpcs1IGIIzGax4fJqgQznda9bU1D0byWo6SRzSR89bQ
UQz/jR31B0NCN7UNhPpsBFblU6GDsQQt3030I6o+DOtbXBwvD044fRs0fnBoOBwR/uNVaz7U2btS
SZI2wslDN9/KogoYPj+V6mk4hoMCcxteuvBGV+/SCqG1/WYZrwlY0sePy+MRmvcq04yMG+jy+Mt4
Mahzzpawc5PBgJCi5rRVgnJtWeAgg+FOosbK7XysAJPRo2GjE1CHU5AdqUS4OJvBcKfRkpiEzetg
ml15B+aKY/iNhk5L0fTnZ8/ULVzz7nr5oZ8sb3xlaAdM3OYGjLGXp1RQkoDdbBtsZQFFyMj3Ieq1
vqB6LkavQOaRq8mLv5lvaHE/BE5+k0LA0beflEoCKh76JybnQZgyGFFto/EWEao5PJF/X81xPibO
bTSdkmhJgN+P9JumOpj2V1tGJy+2kc8hcFsrj+1RMRggTHan0GPIUkfKoyg8NWyGw9zU1xwwd2oM
LF4gHgOMvF5Jcb4j47TytrT/vg+aomEObgn0X+Z6Tp77QDXtJxx8a+feYMKlL+lwygIWoQeE9eR9
SqPy3zesnyNyBrDUeqiEORqqivFlqK5U++tlqxbN3HZEnAEsqVblA8Hva+2hGn6NOnTc5/2Qy1K8
oqOQ4JoDLPCy/FEdOWtagq4qOEB18rQxcig5DOqRjS0Cv8PlIYkMbgvFGZwSFRB8quEuKh1pnCX1
9OilZrH3v6GsX7E5DpXB7MKkAwoYdXJtcPEsa4JL629AwK1iriQ+qJc5B1l6YpudvQ4FQi+Q0jBA
jhbJGp2FJoBWvf+AcJF4E6IYJ4wAEqNjadFjz0RDappqkBt/ujwcIZKFdiv0eakm+E7Ph0MqZPUS
DdvHMlZdzPtkOgSqP8iEqwSFMQhdEb+uRL8QPv2dnN+szZTOMYmRl3UHy3Braj0nkKQ19KVx0OHu
QLHNnXP0NgfhzmxlVd+rdfH3mi02Z31s7vRyxFO6S4rF7WnzsNia5LYhCibA/MBwJCKXaPEER2G0
RAXsZS3rCHHe9sXgGS14apPeRuVUCX7SrglSj7AGDG9jL3kQEm0vHIEwGJC+GHC454s4WCSwlhih
kgWBHBaCcrtiNwHr/uIioOMmtfbngQOBp8btM8U2EHIiIgt8gu6ycCi9Dqxcdr27bJTC8XwC8fS4
9VyOUWUCSFdbCP5qTdCdirwaVVzmoIIp2dFi29zAcUcIUpHlnJcIo814cqA06mSJemATItzMgphL
XLidjerY6b6vFtklQRRTI+GC9hEkXEC+zS2dXmiBNsUM1zvkmwz7S1VF4Hasb6KUeIb2owNNz+W5
FXl91B6gA0jFdU7le8csu5+Mrli9Ph0bR+2iEOKCcXEgNWhnB7wS1a//GyC/+5iZ6l0DQDsrkRT+
FZqqk5QIEq3Bocb0chlNtNfRgQklVuiugU6GCztQnFePeo/LqjGBL5WZeDeQ6YcLZxA8IKhJsxB7
8nvdWtREz1fr1MjkFaY/09Rp0JYPiv3udHk0v6Mk3nWhBxhPd4jTwSvImaaKO0KWtR2CwaN96F7J
rQ72O2d6He9SFxxi5IMdx91yZzpfi1vzfn6Y799Qe3uwDxYoQNDW61/+HtHsbj+HC33qcVGXqMLn
rIs4BSUehZ8vIwjoJyjKTz9HzG2IuMx1AjXlztV39C64BeXEQ+dZB+suv+rfFG+4qm5NB0o5GGV+
U/idLFQRHYhbfM5cO9LWKCgDvgFOziy7YfFdUCpeiaeKyyMVELevI2XQfMFz9Lq+5147yVDK2Y7o
qMQ2fVVwAqZz4ZkTmLLMYJ/luMP3HWT80FWGJlLUhHhq2ctKR4W+z0JRPlhzwcyHB5fzj8gCbamN
FjeoJO2vAhofc5M5SdPvegImhCx0hvkhiUBVGP24PHyRj98CcyEOHuNr3OcAPIWF08eHAh2s3XS8
DCJaTAvOVTOR/sWzAjfFamU3qWkilFas/RKAvWTPzHe6SDycoLJgPfNBNYEMHSSgeeqOtB8Nowcj
jquFDyaEaNFV78Zpdhi09jik3SGm88ms3tC26y5hgTZx7YoUkaRjRThWG1EpqmXB4cUnPBWFEAXF
x+Dv6DIX1blJGTp540N68PKcik4s6xOHz3tOhdoyVNjAYorkix4nfq1V35ZA9QYSOlX9Y45l5Xqi
4IphE6gG2khQ4Mz5dGPJ0T8xgaUgiHUopuhLfmhKJAeTKXjQ9fJ2GofIJaUSuEQjMoEmkbdHQfwq
irEmDvkDGnIYbdLMoGHQ6XsyPgz5z2V0p3Y3/fs+0rW1QIeEloUqYJ1Ps6JtQQlTAsdjspeqPSbJ
Wxt/pNVbr37IaDMEz3vAMsB1Q1EcjCsK52STsehnHP+YUaSU+2E3401r3GnRvUZ3TNsxAuUk8kJk
+UphvmaLyznXKYUSkwouNlc1dj8m91E5tM2OffuiPLPGj1u/eZZ4GeHqUfBbrP2e+Me5N3PJ8Bqz
dsqzDI259MZQHV37riZfIxnromj7sQ0S588yOpYsXpFw/3EgZFep38fUNWSc40Jfs8XhNkM4WfrE
VpyiQ6WsdhiczCmu9McO6TevfqgDlz5d3vCSkf0+QjZXt2BM/n8O47UXHx2z5UuZQmgq/3IZR9BF
CatEKgJqPuCYI3w2b2mtEszME47evelqB+1pV7qQCmP32rfwtLjJvn4AmcfoLG+XgUVH0RaXi2q6
VXS+ZCOssn0PhyMo5EJ7dxmCrL/BB3JbDG7HDWqml6kCjGGXEYc8Q0Pcm47s2HrBqXzSRq9wdVDl
US/8nrnX6D9w/ybds/0Cbu9liaXoSobZXQh5SBd1B8Ir10RBx8Iehro5SgYsm1Tu6J2p1c3mhAFb
J3Nf+tqHArlqyI6Gd2irmEdP8zIv3iPf1DvL7Biv4X65QvPsR/TMdrLE0H+Z/TVgB8UmOvW52e9i
KzSXCE5c3dNduQ/2x9w1NcfaaXe124LUzTe89kb/qR3R61zsk7351fyLOzqIqP75BG76pyWA8CTF
sdknV6h+JeaRyUi7hRsVOkpw66oBGUbO2eWtodVquY6y+tE3v2xjgFzOyRx+XV5aoU/dwPwfad/V
XDmOZP1XJvqdsyRBu7GzER/NtbzyrvTCUKkkEvTe/frvUDM7zQsxLrZro586VFIygUQikeYcxtPF
Q1mgpxti0Nxddz8BHeHnp1wewH7ODU/XZQEV1MT8NlCBGCuKp3iYQh+yAtANJC0qnRoabd6aQLW1
Hk0DWm8jUYF3ZfzRaNTRx+5kqrUzVcpJiIyNkNwMQczxh6sxMyzp3x8178PCISp16vudWOJSAalz
C14EIbXNcT+CbFt7mcqdIV4RXp5uNo9v/gNQUAS9nFgMtnlVrMwxJzJuztQQb+NUu8d5/o3ADiO6
/xbBqEXCWBjGEkGBnBG3iuxe2ooxJmqC/Sgcwoznj1YdxEIcY611azZCOCMYEWRc+g7z3AkSgSBX
+w1rXYhhrLXXCmlofSycFku7oN7kkeggO2ILg1PwBhlXVUISB14Gkab5hee5MIwAcWjUFTAMqQYU
aqlZSuP+DkEcWA6QmQcomCIjLmYWTsuqpEFUitqb9BkSp0Ymjigb6tsCcHPTyA41oLrsLq/imvmZ
0lzOwTye9K1PUp8GrTRUbFaRAoOxIldJX3Ec5Jr3WopgbmGhBLhuSaGWQJEyDa+TyMoA7USKx8uq
rLmUpRzmLqAl8LrAMIcACk0MRn2d1e40ZFaYuw2PqZMnivH5pZxLca1AVCxnDlCBi0rGGK9dNV5C
3y9rtVqRXarFeMoqizUgAuP5IOza0Wpkyzg1e8U1bfm6OIIe0Ums2JbcaXswrsO7x8h+DBzeQ20+
S6yTWn4D40HSqu1bsZkts83cNHP7Kd/0rWmp0lEI0BD567LOa8dtKY45CCVAN8bcgDigrT8IM/IO
kEOBDNHzXNWqaQIYFHkhCYeATZJIfTkRoUXMrZSbiXiFcjKCt4lnLaurt5DCeCrTpEkqt8gH0XTb
G91OEECQ6x+HOnUL4ybgYo7PL4Vvu7WQx7wkshLjAX4HrYD9Z3zqyBa8EEe8Jc9gIg06qwhs4Wl0
xJ18VW6ajX8K7n9j+5D20ue2ImAMMRbbEbCahyP0FVC1iAHTRBVb49H5rTquhRDGJINRC4WvRfVz
6ojyMwVO8WU1VvN4ILjRdEyfzq1rjEOZYvCTDP78IhOuy/wmC9A+jT7Vd6r8qrprDeh4xSkQtrH4
cFnwqvkv5DLexZelKQ7nE19PAahEUMDVERHxXmWrVrKQwuySUHVpNyEha5fZlZJ/KKMnt6kFPqSg
yACNlri59npZr9XTtpDIbNmQF6WZFbNd1Acz+kG7U1D/UHl39YoUoIaiLwGtrkC8Z+sgnViIUyND
SuELdqSTTdLnVmxcdxLlPIVWhlwhYiGK2aggBumSnuEpNAA9/F7qrGlHT9NWOCk3VWWl+8Aej+YP
iVOtW3EnM+EK5vxQ25+xyc6j1KIWWhL0SEoCecpAGQkM2VMbWoo0M/K6YOi9vGsr1ngmjlGyIX2i
9zHEFbKXCndStJOEu8siJJ5KjC2i2603yjnPWql3PSZtKiftTm3iAKkUuUFX6j4bZVMZR9G4rbqj
mt3U9LoOnBaOLeSs7tqTEvpinAzlUAw3sqllqRZVYepROC+c4Ipcg17qPn9T7DvqdV6zC+/aTQqC
7F3sZajOHMLHmsestRJcnH0Ac0wyH2ReaowPGPyNP2yK0AnNH515VYS8SgVXV+airUqRJlSFKBI4
GJ4DnlRgKb/CzUfsvUeb6DmXHLoPbkDd7rUWfSi2b7zkKE9Z5m40jBztoSZ2vk2dXnGUoLaq1KXB
K4meLhsZTxJzKyZ6PjaZBl2V0e78Y5kcxuSuHu99yrs45hPB3L/LDWTHONFIQJSogqRKBsn9axNz
Auq1LK8ENmcFTwXVQOzOqFIrhewrM0sCCFJU/xrTDEOyKclmyo7j4EA59JjYk6JyLkRl5ZgCQx2H
Aki+Etp5maJlGNR1kaDKDMRp4lTwb6DnRuklagCM27uJ4VtRbAemtkuLY9CdhPAIVKhRPWrkqldf
tP6WZtSSRyBUB9vYd6K8c1F378VjPG363NEnvHyINSr7yPCPrQ/kYmNwOzQfoq5t18NTB1yXpnmT
27mKZutgDyri41hd6424GULUodG6ACZhngdcsRwZ2OkSkO0QCsjsjYKETJ4Lk4o4AB4wAPsOADdi
20T5TuVN+K+t8FIU42zzHlyuiTyLoh6ob+rQJn1kUXACBI5WcDz7qjBMj2oSZkhljIidXyTB1AOP
kEBY0pkWwCc3IoBfG+lF6L28vYqKZnP5BK7czLOgf8tjHFtbjxnFGxSvJuFJ1IHsKz8EtbaZWvey
HJ5ejFcDlyYpam3WS0W/KEABDfk9V7dkCreFbuwNLoTUikAiYeweEEt4tnxDnxTk0PABx93aEgBX
g2JPp9cR1AJZeU0ll8dCvrKK6E4zDBStVCB1std/munlZAYmQO1V3x6Lx9GfkBnY9BnHOlbu/TM5
jCkWEgmVWtRbOzOvh/iUSA+URxmw4ijPRDAGSCZiUlJi3RpfsWXS29pvjB4QxICAn0LmFMVixhTk
iWhBFmKxlLB9brLJ6YrwLos4McOqHgsps30s0kOdZAgaFSElhn8jDUhjeONVq5uxkMB4/EgITbmY
IKFMP4rSJcCVlJAmvXxuOEJY8h1FzUmAA9LaAxpfGnXfGwo8L6c7n7NWLCOVkZadruTQRGzV67CT
HXAAOJf1WKs3LXedyOf7UVUYOUZFrwUKxnSimqeOsd0DULIZiVPQzJtbzbKwx2NctDAzgkJ3ZmOK
3gk7gE724tbv75uYVyeYt4iJCs4+ignbsy7KGlPA6qbto5Hfl+NVEByT+oiqlBS7XXt7eRFW3cSf
FvNFp7iwycgXuyySZ5uk/bajIDeiz6AV9WPO0BdvP5kz3HamURfmfIbj6KatymOaPVzWhCeBuTby
MjCNQYQEDMP42VZuJI7dr+X9z7aG8RIaTSZwlWGtElV8MKIosoypN6zWHG+GTnDN2NgMNLea+s7E
mPNl7bjCGecRBpOkGr2PAyE+pH6FTmC7bK/T6QbMbENk2r1wzASZI3XVGJH1wtWPmsO3qkNdGVqg
CGFnp/BYfuZSBePcaHoeMBz4pt2JvzFTR8DbCeB3NJjK39gRjUGpC/D3dphA7T7TKn8YkAtrpcwR
0YzJWVB55aAtZTEL2jeGnJYx7WzJqzFNHFixV7zpJ//+Ub6r3nPO7NQK0gBavBaqMa7Z8AEvJ2UQ
172LV/RJv4+vxo/StIqjPtrEddT9k3ob8FyceFlJdf754ngXupyAHwVS8Tp1+88utdSTsg8TKwTE
CkfYmitZaPgNlFMqcjEbIAuFTieLSntCS1t0Zyjbyzu3dv8s5cwbu9ApVKMkbiLISYm51xLlGAJe
rh95CSKeGMYRt1JYkbSZxaiibfSHCNk1XtZ+rZtjaRXq7NQWumCEVB/bWYiwQzFiW71ED5knOdkx
f1HuI82iHDe8euctF4/xw5ikErt43qQ6ewreQPf72ji1JbgUHZWNagkfxVF+6NCVf5s8/d+2jfHP
8JtJRStIJuS9N55kUlul+HhZBlc9xkV3YywJ4mwb2omgu+lVspojPcywzT1Uyl+mw3ATO2BlkbcG
77nNcSgq41Bwa2vhUEI26uJlaknXCgrxljazY7g/RLQV6JwYaaWdau5LAwUfBgpBgMpOtvsjJrmK
RkKzc0Hxtr9Ok0McgTvMkdPaodH9WJ4yf9e223J0hPIqijkncSXDMH8AYBcxdYDCNNtXMQ0AvUky
dFub6CWPu8RJC3Bno8cKlMs+GFP3Y6iBE8VNeYiTkj6v5nmcdC6aOTm5EaDdSsdcdKwdAx01yRQw
ubu434M7WzCv09yrypecbCv9yVStDvMzQu4S8UOS3jS8UVRLHOJbtIdaZiC6BPiY/cko/d3UxbZe
PCBLAvKBNK8cEw2UddFZTfUK/AW7aa6DCZQZxY7IIQqU+06pN6BgGWuvnmIUal6NSXCFRgHawEaS
d9HkFuleLQ+5kLllv8+ErR/ttWyymnQ/GUCK31bdfTycfAKcvswKosBJs18BPQZAsNQQVaS5Y043
SXSdyRgD2oD9vSh2Q3YdgV9x3IgN4tXsCaB3or+L9J1hPuXFLeDdQGlwTMZbwNfoUuwY1U4v741m
k8bEKjpP1Q5RcKvlntA9hvqziYL/5MXVMQfpXRnv9fwujbdZ/eb3D6ibZOa93u1yzdLHLTirM5wf
sQOYGn2vFQBUXPfTBjMoLgUkSfoi1j9ynQLm2gfFghtrpxAUdtJjFt0L+RsZQZjjA8sCFGRagOUa
UVNTDrXgmPRdzlVbCX6I4xXoD4SC2i0KKXIX7VJjA/Ozo/zRL3fAt52az6a0I9MT/Wuksbr60Yh/
9kDwAY5WV84LcgTndWYOdtxtAsWtxXovYKiiAe6hKl8npLfE3Nga8Qu6hTYpdYGfy7vvv4dO80jq
TO2iiCgLseO+qRr4lRq2czOOLe31fbVpnNalVuLVViNa4g05AcrWhYXdiwEGZDmOcEW8hlyUYpoS
aHXBhH5+sZSJmrfV3CYYeRiNtXs7trPrSrR86/leA2FndnhH4ei5dkuO4isUmqg6LCQzB1PLR02v
cKl9tQdhUOhQWtMzqEtThK72ne7qp8KtvXEX7nWncKItaGsBzePwboIV/3D2GcxFF3Z13gQ9PkO2
gTQG0b6jbeGM+03+8gjsd8t0dC+2Xsxfl1f+exR0rj5zzYGcCLAQOuplAJIK09cCaGBFYbWEp9/8
/Yz/O9OPuenEOAVykor6VWqlV4pNjuEmhp6l020b1z/Wu9bmpZRWClnnujE3XBoS2WwMrGn6BAau
fbYpQXHsIv/ovDWnq2Sr2jzIAZ6WTNScEODsfPXv6uaBqFt/uCLC7vKGrd2ii5U0RSZGDscCI0rV
fFS04Keo7iYx2xfAfq37N1ScHDMZ3ppetvQ4BKyxgfEajKT1tLud5zEvf8oKB95ygb8heZtmIhfm
XJJHMHhrgiRmk+0jJ77ynZ/xdnCmO9xqFsosVr0xrM7uN+j2dw5qZN1f/pBvRmwSdIejGZdgmgDN
78zh6YVwTETZRxg1VhvZKO0SzrXWT/J4d1nQt/2FIAyGorVCA6QdBuDO3ZSZTEmhgbAJiTfAlWsZ
aIZcIm8uC/m+w4wU5kzKHZmSoYYUgKoC23tCfGblEZB+0Xu7J3YGflkUr1KOJ+TpxpzQrOhTPSij
HvOft030UKibnodpOf+JMyfAKMYcSGQshVpsoZgQieI+icv0WRaIFgFoccxPehsln0IbDZw85pp1
YHRJx7g94LYN9qEXR2iT6aakRzlwK9YYApOf+uookxfOtvHkzAH34nE0KTKghEcsoIm4zpGGjbYN
DvIPQAIGnnGf3RVH9RTvVbvmdUJ+f5bN6yqDIw1VHHWGPDmXHOiT2Zs0BrfEHqdur4vWc2V1Ltli
LsOd55VsjqrzdfxtIxcCmY1sg7KlVQuB2qnxKDLDW9NWb/XXfjNsw4NxxU1HfEsMMBoyjlVQx6zX
Qwgs1c3g5HZnyRLo6m1lk4FUg+PXvhfuz6V9JbcWO9lmSd4BLAmDM450bWy79zyx6tGV7fl9Nm21
6xqBUWg3b7Cmcce7t1YPIt4CgHxF4+S3KbBRyvNMntIejVVoae12/ZzFUjWekqvmSsACqsyjoQpb
RNAaQy9MLCuCrfYT1Bm25gpeeSh++je6WyEdcpXeBJuGx7G7bqxgRELpYg71WPqH1pjaQDMgF4Wl
d+UWjfUb30l+yg+TrdrldfuTY6vzsftmqwt5888Xm6kKctKEYd7buoxOlgZkmxax6RbziU4vWi1e
f5yV/d5/MJvPQiITzOqtn2ipAA2N12C0SuSpN0Di7KxooznSaNXXo6NvhT0GRHafg62/FgfBizgT
/nPY+k1rYGVLAJzBSrM9gFVS1EZOZmeUeIr0abQfl5d1XcmFAMYFoLOsBxgpfHkzaOjyzq1SiexI
NO6yFu2pbWGi3wWl/Apzb6OCFHQIyjQUuftwFxSRDfABS9Z8y5zK677o97FBLKmv7g21Q6pPoLwH
xvcwf96TxecyDqSLjbgU5fl20/baa/8GvjNtE94Xu7vCqnfGe7qZeic6kMNgS5oz2KNz/5c7YM4/
wWQCNyIoQ5WoWLF02pfiq9DeGtQ2jecMEzaXN2d185FgAakkzvU3LuaoU0sa1fBfE2pd2VRcDYO4
vSzie4J41gbIEYB5wyCuajBGPmQ6nqezRwaWt4px8qv2aqMeAUM7/mis4EE9NIDQt+mm2lwWvOq2
FnKZ91rkVzEBfwcMm8p7pZg8VKmB9jm6Yfh+WdL6Kv6pIRPsgVJCnZoAkgzzmdInhbqX//58Qtgj
ii4XtLygeQBBK9N3otdFCEivEiYZqNsaSQ//xhzu+mwrZclVymv3WNNmKY1xg6lWTGGdQNpoPrfB
Jm94PU88AYxBaDpVB2kWoBn3MxREt7u8XGvB44ycheqOikYdFs5Dkkeg/XVVD0iWn7Xq5M22phtM
s5iBfVnQavy9kGQwBzUfMFarx5BEidjZWRgi4xxHpzT4BaqYTSATNJcmjZN15nNPM8zBZc2T2GGa
QTXyKz+pORb/vWMXRw0gpwrYhdFn+g0vBQxGJekyfE/8KVmS6TRoKqqt3LtCkxISIo3IeQmsHTHT
QAMQmKFMdNAw4aRCCdC2yrq3A78F34dXkBTTNW5eO18L/R/vw38GH/nNP229/u//wv+/5wXKKAFw
vs//97+vi4/sbzfJ2/tH/V/zL/77HzL/bvuRX72l3//R2e/gj/9LOF7wb2f/42YNbcbb9qMa7z7q
Nmm+/j4+c/6X/9sf/u3j6688jMXHP/54z9usmf9aQPPsj3/9aP/rH3/M+/cfyz//r5/N3/+PP/5f
WzfVW0Lf2F/5eKsb/LJq/n0mkcZgPGbHgT+EP9Z/fP1Ekv+OR6eMRhzDRIuMggOY5cBO/8cfAn4H
Ge2ZUAgNO4gaZ4aMGvAK888U8nddmUEq0VSHeQCgyv7xPx93tkV/btnfAO14k9Osqf/xB5OoAyoB
6K0NcMqhjdQgAII4j6amwFdi5HFkLzYkC1gPAT2AvQQYAtIVquQCtzuPscUveTjusm7CEnVQlp7L
KxQlUoVylDxRUpwoeZXT90qKtmHOi9rmD194438KQtchwKqxSmC5PheU6hUdgPAre1lt7Eta2IYR
2nHxT5M/s/jl8q1I0YFNqoCaHP99e6klnUjUPM0VLxi6/qEZ/QIca1R34qT+i9zVs0IQhdYtAhRh
7D1zivWhirIgqRSv7GXD1vVkcgYl5A14r+yPrkio6UjoaMFEwXwrLKLrLpcLMAcRxcv6EgOFnfrQ
Bn3oToVRnMauVjiRzRegNrNNGFczdYAXKzJuTkarzgiEcn7OeJoC1HZbSPX0Me9zKbIGOmAoIxGJ
kVhUrTrkTvpOPMRxUL21VTrETp2bteoGvYqMvqBMVYKrpNDf2ggAlBt08AmhNYVR9ICZ7mn2/dFn
iEQSdWgmdz+AcSa3N93Ym7uoiGPVxWApskwLV/Cv07Y0D7ZC9bVpwLgDvhI4rOHwGSts615UgqlV
PEwZhm4jlVdKTJGZFQxlJ046mqeF61RpXwu/mQ5JDehmMM0TXqGOeW3PX2FqmAZFOQAtv9jd803V
Cr/Umg6LLBNBcuRBBNRTc4qMESyS4DwUxNJVi8bKTHEfVhMPsWNtETCggiOCu0ebWzjPxSu5LvoN
mQB/EBc5sjbFeJtJd3VVT67SNIlHI8UBqEjpmFq0j4UKpSh90DiNgitfAVwSNMfCdaJSiGrh+Veg
3yJCPb1VPVmKyxetRWkSqCo/ui6Kd1RGZzByjvGpBZfNFhi9hSv5VNrVQ8Kbs5pP0JnF4xKAzwf3
EYwes5q4EJYnrCBmTXojF45aPGrb0dSH+0ntfY5jYht2AKEOLksRwSh2HYeZBW4G3E5NkLoWjlXg
6D4Kz3rxy4yFyUIJ3g6jEKUIyQDDRUW5k1VrGmLkBLcK3IgJQPdzDQeMHfZVMAlHQzpUUmL1vBGd
2SkwS4huFlDQz0ENIkcm0s4TXWrN2jSPTUckW6LqvSJUG1rJkRNFfrwLjCR0L5/kb34RmbilSGbX
aqOq0jrWzaN+nZQ/JBklv8eaV1X5dpswQpiQu4/DoOtyzTwG4msPzFJp3yd/reFuNgvEIWhvxtwR
Fo+FzxGJVscC+IY9gPXYUWDYpoxOyuC2I93m8oqtWMGZJGaT+jrKJHkKQ6+V/E2uGuDs5aGtrdjB
HFRpuIHnyfGvesbisiqNTh7SMgq9vmjDbTeVeyMOahdzu8fYL8ZTHVKR49HXtMI1DCgFzDaAAJzR
qktQWiyLBiKDCn0N/Y9K4zGP8kQwptZVwViCRjn0KpCxWURHb1ih8qYkvsV9sAPQS8y0M5gYB+DJ
+RmVJr+tCr8NPVm+9YPuYAjbERdtAzPIzKNR3jcGcS4bxMoRgrvDOJgCvFxwITBuoRVH0IESiAzk
kxjIs9UJGLbgpntX1+9POayJS4UZ6Z3ahx7Kalulx8AbSB14OIbMY//rHM0RHzrpgbslasyVKiY+
4DQ6CJGutczNFasdk2ukGLZGagmoS15eutXdWkhjwog0jgGwmY8hBjvSLQYgD1Il/krD0cpN4vgR
Uud1Yau9znF6LP7fNy2Z6EwatU6IfcitwjsgTmxrs3UC5JQjK5Tllw59PTHwRiWpsihYmdL4GCYf
QbhLa9+mwmtfnVL63neKBajuE+AJrD4H/V28Sc14W6OeOuR4dYNLVxJ2QTX+hqdb7hCT0Gwwu2Gk
iRh6RR9uJNz2WEJnEIilpm+Xd2fNDS0lMYbdq43WqiNsIWxvK7G4KqfwV1A9B3QuKoLE5rI0NlP7
z00BSzYI3TQRgC7MpnSouvX6REKvU6k1Gbs6/zTrVwlYttPY/iCd8RDgFTeUL0IExhjLT24jzMqG
1ejkk+602SHqbjVAzBPdtwx9E6g8RNOVa+yLxvt/PpBZeT9qQ7EyTHj+PDHRIkSmq3YQQ1uZRt61
vHbWDZRUDB2PIrz2mINBxUGTCvRKekmeVE6rKprVKkq6v7zka55rKYVZ8bHTQr9RBxwD+la31akX
XptROaQyD9h+VR2AOmsICxGqs5FylNRqjGdr6GFaOyxyYNr9RerNL+MBAeG/JOBlcO73qRhNfdVB
lUYAIoNZoSB9+ztxDOBywJuNPBcaBAmzK23ejFNFp9DzpdtgJLtcLG2BFJwE4pqZAYoMQTSeqwjO
GFVyWmSkaHy4YJi+0D0V02vPGz5blaERgP4hp4upwvnniwhD1nJRo5EWelF28idix/U2UkvOxfj9
aYLLGM0O/5bCrBchEzQsQ+oNciZaaaPITq0F4X7yg8KlkXzSSPFSoNJQB+oPtW5SNyDVwPmKNS+2
/AjGyAc1ID7AnUNvGmrBKhPFdMaBEouOA7ghhcAV856XPlmVCex8IHIjCQAKo/PlBYmNWMYttnCf
jp3V5QNGGhRbka95jR6rJ3ghiAl31EFrq06fXVLXWgJ5U5GxwSU1AQnsN1zFQhATwkfzq6UbjNDL
zXtQ0FoDJkJUcjAKXgvqqmXqChG/XpF4tJ0vHe42k/RIcXiZ8BhEqPCOjwLlBQCry4aCkA7oQmzQ
V7/zwvxbuSR9JUTUAzGiHkxWHF2ZRuIo6O+8vGxsjv6ffgnopXiz4n2OtOi5OkObCXpVU4yvE80q
x8Yx0m3Zn7KfcYjERLabR3jROeOIGUh10UzL2baV1TSQ70KzBfAokSxhxMd9ElFwu0FR87EhjyHe
XzxXsvYiP5PBmIZcoVl2UCFDU4QtomD9oI3ULTbNmOzGst4KyS/BkN3LC6tg3ZinMoZV4YsBAWEg
H8C4llaXewSqAfUMv7+NStWRRC3kRKeri4cwGGIwdo0k0/ne+XrbCHWWUs9vVTQdPwokdiuQE/yG
JgspjK9oNSFqBoKJ4xDYqy2Q0U3kz/66COSHMDSOqhTscF7MhbnnZRcOotmANdY4tVm1CTqNI2Hl
QOGhirw3unNNpP0ZGzC7MAmarKZeJT5R+dQP+V0IVG0x4aT81rYErgEtPQa6oXCCzzWhxK/DpFRh
z9qHkt4J/WODsfPLq7XyKEHd4E8ZzJnJa5QMokShnhJO7SGISWm3uVJskWw/pIX+HJl1fCsa5W0f
xbznF08/Zh2bSSyFtoPs2rgxu6dI/dGYn5fVYxtbZpd0ph9jDZNBpWGoNeoJx1rStupOG60JpI9B
ZJGPdCzR2b5VMNiBp5ee8hZ3zVCWizsvwMIUG8wZtyG4V7y4BQ0ZevfVZwrmMzN+v6zlqhxUR1QA
qwENXGfkaJkkgIJDxzUymr2r1vROqwC9XaMqb9NBMX7D/gngYEB6hbeLxIrTY0VISxnuSMcQWB0U
jtYckjJzqMxbwJXQAhlvk5igxZhTNYxTGhSlbCsd3raS0Koi3c69IhptHTRtoBecU2Fdu77OpDHn
TRp9v2wjSJtAV/6cCpVVJbfSZKFgEtbHNsLUw/DY53BauhvEaLhHD83ljVw9jagKiWiZxZgom9DJ
hiL2JR2eZQjwypaRBbTbEeOhldgpTiWBRDkBXZVTjXG/zf2ivrssfvVALsQzB9IEx20jzcstmCPw
1HXLFx65yUu2cv51JDHPMNcrdaAPsvOEUxoagthWs1trLAF4Vx1aUoZTlL5QXApm9aw/SvkesYSD
+hCngLCS8QHvHOApTdTFZBD8np/IVtSQSgpb6j2NeW2FmLRNgPudx0d9IBui/8br5kzcfHAXDiCP
oiBNKogThwTQWrdJ9THxwGbWNm2pEhPyY7Z20OUBMorukOdvtL0dVc6qrUY9oOvDqgH3FnSVjB6+
L3XEGGGXNUaGEeBhHO0uKERQ0wi/2rDwxGzy7azbNzEXgGY+4mzsgxwtHm7mfKezoos+IVI+X1Bp
EZC9NmGiyexb0LRJhbHVxaSzAr8EdWbtSx6p6n6rgY+bp/9s+N8+AnDqKK/PyCwGkwyJhISWoiRC
f/k218Z8E7elM3XkV0qrE8HaE2Haz0kwUohuImw7jJBlIqd7cHWjFx/BZKjEpgKnkzJQr5ROJkC/
xPqWW5RZPR9A+wHAyBzHs2lXQ60xgdfkCAcqCdM+vqntVcBauG0yqfu4aDGrMY5HUS2U98uuZ83T
o+cVBDbIYyP+ZO5prVfSvEsguCkS8SB1yjaSJKAxZlrn6IFqOLTkMm+vBgd4LsxsS/C2QFc7P55t
MXZR0pZwt6pwasvHuNvJxM2bZiNhmAzZtdZ48mPFpVLiIkfidj8uK70W1ytgMTZQwkGwiiaQM/eA
8XG/1bo55o78k94oDootnBtl1WgWIhijMSKqaVWPgFvMn6YCDcTiiWg8FKpVq/lTCJvEqcIQpAsh
hAhp8YJYK4rvB70FHg697eh7knBsZS3cgXECkEpDdAeal/Nlm3xfqUYT1IliepjGEQwrB+ROQx5q
4apJaghygJM7j5UwTq+TJgxzajDJwQAYqhnauvqaYAxYovxzt6rSDPyooY6DLBhjiVICfohkgKxo
MGxKwQeXfxby6Ko9z5WtGgRY0THyi1YG9DOcL57ZJ0VT1HDlOaCSB/9XOG7kdmOoxynx7b1pAB3f
PFJMhCqa7SPy0bJu04+/Lhs+7yPmny/uxazRcZlIOHhR9BaiI7Whh4n+vCxj1SiR85iftOiM+hpE
W8hIDSCMo1WAeibCJtXYDZFkh+VNEG70YuNPHGnrGv0pjTEW9CBOKnCvqYee6rICqGAtWUV4e1ml
VX+xUIm96jMliWmCvWvkEgRqr0HxWyd5IYHxSDpBG01eY9EyoKxod0Hqo4V32iTdYJtP1cTt6uQt
G+Oe2kGPqsHvkDGKwLwyXMcxyNLq65zu58JGSw/FAAolVbyL1HSrktYBAD+AZTd9zGst4awt61Ri
TeojmkLzMEHLvH7rg2ng8u6t6mqg3KwoaORBluXc6KdJMEM9GeElaftZt/q0nzT1JRtIzkERWHUm
C0HM6Sr7Uh0SDYs6xG9SGtsYf7TCNLX8jsc8x5PEWL3kVwp6sSApm9QdoKoPKESgaO9k+dvltVvd
nYVKjOUbWdYWpOnhMKagt6j2EdOKZ/u8/WFsf1TSPgf6NJ5/+iPGVN2s/inFqXtZEZ4QxuCRrNBJ
iHE7z8CmxP4n6ufcIG59V8AGKCqIKwwWFFmMwC6gDDC0VEq2PWAChPRzFAevoRxDW1fmT0HM9pMZ
70wJsGJ6qR1T8mGMhitUBufcrN7DmD5X0KKJibqvKG7hyIumB56mjOB7CFT9CNojHdw4Um5FkupW
CZWORiDxxkLWNftTJnNWc7TMd6IKmW33JkqjC4srhoITm63eUOimQyuthhCDdQiFGIR4cU94VeSf
cUIsrdsp9KMT7QqUg5m4/+uWN2MizT3JmJRlrSJrojYyBxOZ6zATt2UuKE7hRz2GHPKEI4qFUPl6
4qMchrHcmdMMndPnrq5uMQutoPcODTbTrjYlYOQjCZa4dZhv82JrNpv5EdljUCDuMHc13ap6e9+0
AHEQZ8hGMbamZtxe1n/tVKigNEHbFNgv0Hx7/k2y0U1mHuObKB0chHJS9pk1gjXwICHXXJWKXmKg
vqFLn5jMoeijsWgGIwFmQnA3Bp8o6VzWY81qln+fcYVR6CMjJKSRl2foUwG5gRQD+fy5GFu7wgWZ
xc5leauP/3kUBo8zoFyjgfl84cJYVUpAhUIhsy83FbgPNlOsEVCn5TrmxuTYqhPMe5RaDCSqYEhf
RhO9oJc/Yu08zt1aaHRCOhBYFOffgMmPJlc1KC0FT3Iggpz2IGhPl2WsbZyGSWRzbvGHm5l/vvAz
cTa1zSTnkZcl6WON176FZice8OGaM5sRn4FyIOuY5CDnQkpajmM+ZpFX1plityJwykT0tgAssngH
RAwua1MbfsPPoMCoAeFHwZgCWz5CvrYaxXyMvFEEDPpjpyZ2nP+Q/NRO09No8tit571gkyX63CE8
j3YD2Yd5ntHERMY9bCPPiPSnglhy+yOSgTazo+Dak4obvD851rEqUQNBvIJJa0RXs/Usdi4nwJYW
Ei3yutpFzJMb2f8n7bx241aaLfxEBJjDLckJGo1sy7acbghH5pz59Oejfuy9ZyhiCOvcGTCgmm5W
V1dXrVqLd8uIKIHqU8o0bL8cvpTalmr8ciKZKKdCO8CZYFB3rikuo5yGkEkw+GAXfhp7NXHL9F5K
nPaH95sKzSA51nAux4PKcJR46uLThNxrAFjD3yyTr5RU+SWMSTC5K/MsVhdeNQZiqRgyqLy450nQ
hO50FCrvnT6Wd6L21A+/x6xweuaHFcF7M7ZbY8svQxLm6YMhbEGzSllC08vC0MdgqoMzd4Htx9BL
0P/tUKpsdo36lS7WX2cEzM5wzxNfpRWW5MQosopxmeBcIrgcdt8g/HO6/mfC8GgabVwbLw+sCsqW
Z/nce+XqXHhzUghpkPuADpSu2Mnph+mjYEwAb+1U/ev6nkqTDxwiICjgNkvAjdUGDNPnXNCC+idG
mclKTlIcbsSCl0dFBewICAZ2ZELBMv6kUiOEE0yMJIO0FdKncogc6/uofxey3/Jnq994sa54BuY0
SlvcunMX8/pkVqk8aDVDaOe8T+gmCK7ifVa9vRzfmblFwvPrdghfOwhX9uRrewL4hzCreYZLerIv
PMnpCu0uCYyDKXWfFFCq/vBnar4Jd0nY2FsVh5V64ry5/612cQyrwBx6c6SsIQTC0TChBJng1TeK
Ux2eoth7sFoNJh/z6PXNXhZzt+g0hxx943SsXNj8jLmxwswKU+YvhoxEz8y1ufKhW8Od3MiOKn4b
o09jwoB9giC68nVsEeVVtu62l5c0h9KaST6pZ85Sa9eb76Wi5Ft5EpwtHe4ZC1XJqqWruuXCSwqh
Oe7SN6LezsGk/rf0YcqpiOHCH3Cexl/iIRDdIhidWA2cQJXsMbWftDv9MHXIAdv5FifXSjggzFIc
N0AM49DLLJIdL0c/pKpk/JSGGpn3j1X124reRdHPDV9+2fngG16YWuQ8ptGqptBjquy/R+PvXHsT
prmt+++N6aDqJ8/c5/nnDZvz+bi+u69sLqsg6mRIBc0OzmsMedGbQDuG+X3kHYYfTfU+0FTU1hk7
osJ12DC8tlhaPFRFKEryCF7sK0RnbDfMh5Rfzmr3Wyy/x79rUXH8uHXM5qNq+mhhbD3GXz4JwMIx
MzmLLs+s6ovz6uVS1Y4D79eh2s2FV8+0mJmcEK/bCIMrreVrS4vc0ozrSfbnOlc6tXAafhTqz1kl
73gSKRazk04uJHAe3gdF8E6W00NgvffG4a/hJPyGGRUzS0iCA1vcZEPtTZE4r7YTBMmpBEi9PQM4
gq5E+cYts3pEeTNwUoEl4MWLnR29egpSaQwZqZz1V5tjUrz1IY41jqWqIuFpfpJUpiwNzzXUdDd3
8eQkPgcwHVayt/FgWrnyWPd/v2Wx9zrsf0qb0zfLKOkVmWV71vfYqGyUmOwJHaIogGlw6y5Yi4WX
RhcpqcUQ0PzcJgZL8ZNVmG6fGXuz/3372KwujalwpoAAbfGquI64daFrjCxYHNdJOlbmQWkZRG90
11Sr35HpTqriRK14vG103q9ljDBE2i/MGZFqLjuyeda1uhhI1EYSQPldoQqw6Cp/qZf2HOQvrSwu
E6S4fbPsKY7IQnJoAvnYlo9KT2Fgq3++FgR4HcF8TUJk0ey53sN00LrWawXcg0LXDvBYccg144/K
AdxLtW9uZHmru0eyPCuq0NRezh41EwzcZa4yszOCLJkex7x1b3+f1QXNc26kx+jULgs9cVuD2xOI
4WlpoTj+IIn5TvBPm9W/tTxDnrtV/xha7Fw7Ctk0zIakQDsbabArA9mJhu6OKj5iYh3Uw9OwF63o
J2WBr/+/RS7cY1A0v2rme1if4Efdl8m7Io9sCWqf23ZWPxfvqlkwlYOmLeyYBZNpnsacBvmUw2iI
kk672xZWUmSQ/My9zY8nnUfNtf8pSdUnDCaAs58FHtP3HpmyLn1JmnBf0A42ho2rdi0yMTkg8d1m
4fZlfWoUlC5ioi88j837qBvcGrliedyaF151wgsri31TtEyUhRxQeP8nb2LbMB5B9k/F99t7N/+V
F6HowsoiayjIRBkLZy2DDHdwUu7K4T4e3gxR6xTRxnfaWtHiO6VWRjcVhPG5LeoHMxpPefB7KD/L
UfX+9qJWDcEOQYkSwI34/Ma5qGa0sdBJjYhrl+LoquUnaVQeatEdkAO6bWjVEy4MLW4PsEmV5s9v
wVoqSJyl+Xlmad+8rNQ2rozV78SoIhgiax4anE/ZxZKqtJCsLOY7MbztjAoM0070sYnoSal58Of2
qlbP04WtedUXtiTQkMMUAaow1Hp622eeeEhH821jSL+r2ggPWTr+0MUp3zhWq18NLg/4eskmXxwr
qZZThF/o4Btik+8Mn7GBPPM+ZCrMmmUQDa+JSxa1AkNnQBudr+tV1pM4qqWGucSgUKnlMTcx42Yb
Pr/mIZR9ZwEgSE/4x7WVqfIKoyiS/+HXOMON8rgdYreMLA5WGJtpZ84QlVg6NVrFOOSDnm+ROKzF
8RlDD8U59RWyluuVeEUJTNuiEFEbSol+Yom4shBtUiKuOfqlmcVnifxWbUYEDM5oKuZHBAwUgGrJ
t6SK0n2SWBFQWWl0/QohqsFq9Z0nxyIqakLgZrqu77opTu0+0ZWjFKCjEgWTf4LfY3OKYS67LOPm
5c+cnfnijAy+rP8PQYOYcK5DpV0jMu3DJqBoR1M9tci6WbHDU6zZLECt7xCIJwU1dqaFFqYVDTKQ
cKJCQ7JwD3zO3FVqtoO9JqU0ErxVp3DjYK6mKXNuB6mi+FwlvV5sP9KO8kcySa0orF3RCrmb9mJu
QwYY72IZ+vay9TMnM3kQFU1efK20PHtFqJ2ZFMiW1OdDe/0bkqjX28CTuTykb0y5WRHiK/GPvw98
M2WkrAFshady4eKZH8u97MU0uAxUak+lUrsCr+bsG914v95o/T5X7l640IW1hadLVq6LmUJoCGVx
b3iOOI5kmeMjDY5d1xR7ofqWKiMJTbsz5fru9lJXT7MGHwaVTKbQlymu1424lkDIGLzUleTcnjbJ
Ceeo82J9FyYWfioMkzAaPQFWLft9LId7Wbqvx/YYiR9z5ZM22JuJ2erJuLA4///FoWy0PhKUiUVF
6s9kEEzbCmIXVhu3HoPfkbS/vYWrUffC2iK0p6Igm/2Et0QAZ6eyejvH3NavXlF04EpUdWbsYRNZ
Uth7ktmJ0TOiPf5eRj+i6LQ9JbDqi6TnoITn2iMX4vXOtfTWk0CkupJE7X2T506Ufpx0UJyNbieG
aptKz8R4wLs4bA9jCsPj3+8l1SNaego3pSou9lLSSzXMe56QmvwnAf5C5b7F9G0jK3kNf5095Dam
mbNssihKGopZjpGqo4+j1HaBNmWETkcuuHmQ2322cchWTgAGDYs3pE7oXF7+YAlGw5NoVYKLciIv
equK3BQy9GKj9UnTwlMrnhq0FW8vcz5Xi3MH/JHBY1DWMjxZiyhWCXpVtnoZnSuLgpGuCx9r1Dga
ofTcTDSSv/9yRBFwzqAEoWZY0j3majwk6hA/N+sT+mKF9NCbG8W/lXN9ZUO+9k4tykCGe1F0buiK
jap3io3RDoaHvv1UhebG9q16yVwch6qJCry2yOm9nhRI8bvorE7Pzd20sUtNDfayJyb7XOy/C6Wf
86jUf9/+bCvhhO4O71gmV/h2y1dlTmIvWkkfna3efPC95p4aajdsgFdXwj5pKGxIYLYpPokL36j1
rhUt9KjPhgyu4ndubE2wrjkfcHAG7qwZ8buMVoNUawxoGdEZOhCTEfFwr4OZy7z3tzdrzSMuzSzu
llrJPF4L9KvDBPqMBHb8O/kYVqmrRl9uW1pzh0tLizuFQkypVCMLMkbIjqvMTkTxy6CVtH8kOzPR
+fn74TB4QC+2cP5FF7dYplJXFkU1OivWd8140MNdVwY2oxH/v4XNwevCjGWMTU0OFJ196U7tYW4R
8vNcYYg/xWVlJ0W1EQxX/fu/ZS2L51GHeK3hKfj3RN/O8Gqnntnf2vTP7XWt3WXsH60lRk0o0Cyh
U1OsWXEmeGAZMjA1RvpVVuQ7sa/eRHnzs+z2nfi7+q0FFImmXNwillh1F3rdoAahY6INfb2rlddV
Xq0IYItMYFl1kbm6lDEGHCV2gThPOcEh8/P2grdMLgIWRD/e1KeY7CXpbdIG7pBB2xbBJFDXd2pS
7AI/f0VAnjv6/6xyEUZg8suKTo7jc6xHThHo/r5KldzOe0mwqyA5pn0Xb5hcdR9yIJU5Rrg0lp2m
YoJKspphn3Kya2m8RtTEan2jtLxqxKARwDgL05JLbqZBqAtGCyjMq+13UHZB+7TZyFr9Wjym5okV
CFv0xelOiiCCLpN3TNjLTjwyDiT+8AreUgDR5KO8xbq/fhou7C2OeSzkQZaV2CvC6NEve3sqTub0
IIX7Tq53oifbqXIXJ1+LrVfj6l7+Z3g5CGUJpcgguUKVVLrLVKbKdHNHO/jdbedftwIYbL4yOW+L
7TSb1KvDQQeNQRHWyE9VUtntltbh2q0JVRx01vBpzdxd14ca+jAjbFKMRJqEPldy36ne979fxwyB
osIH7QJktNcmdDno56c+JRxQzWP2XbWeYAV7hQ0IXECB84tftC8zLc1bLQxJR5uTwGxWOlZ2RMn3
tpW1DGDWDf/HinS9EtPv4MrQfeJ89Zgp025oYLZKT5qgbVwoz8Ndy0T30tIi1upD4vlp3nBRBn51
JyRaag9Ai45NGwy7Kiwq11ca41EUYHQr1VR/F8nJY933Xw1EN2zBn4ZDLvmhXahm7gZjWNri1E42
AnMQrlbmZ2RXGVjOmVGuFd+6K6OQiawwCQ7G0LTnBrA11IG8Ujq/3mJ5WHNr6Im0GdhMB3iJIvAK
BSoMip7nKYocI2l2pNWhsXVZPeNJXuwgA5FM3TCUChrs+lsp3sRjyQeYqiV7AKonSxkdU01n5L6+
G+XoSU4+yOqMUwX3Uz0GevRJQlK0098p2Y82Ctypz+/q/g2Mqan5CAx6L8pPviA7WrZrkjcCPEs2
Tr2/7WEr4GhAyCSx0JfSPCWnuP7ZacSsvhgUJJnFfdSnj2EHHnPK77QgcsVxOo9R8NCkoHqzMrDs
LoBgNUd+sYZd3AhdNEpOYyjvvHIUndu/bPWzXfywxSmOEf0pag2Qrd4OzhAhVXqqVe9428hqNGLQ
E/DrzGWynD8ry7HkY1YkbsP7yIqQIt6IRasn+MLAvMqLzDCoy3oUQgz0iNYxruvbsvwh9j/dXsba
RShfWFkk1pVkWnwBTq+svTEEdwBkCotfJVhUeH/x2W5bW6thAqtk/hn0Bl6z3LV2MiH4Lvk05A+K
PDm9wZjgkIIbeV/XblRJ9zxbO2Ery55P0IsTdmF2sZe5J0j51FMCqIKdCfecShZoFxNyHIFh14rl
6INkt1K5BSFeeyBdLnf+xhffMOxDM4nnZ7nivRUBkLAwibkfzdpVpKG393bVFoOk86zCzKi2iPhj
DaB+1PiSnXFKmtizY4nh46Q71l5IbXGLs3P1kF2YW4T9yNDCTq2ob1j+dzoAzFM/5enGVbmaNoH3
ho8MiBzU6YvIaFWpquUDEGzZQwhGKoLTZDrS9N1jsDSFRMJvDkUqfILpMquip9fs57+2l8E/m8q0
G3ps98k7b6yPDdKuACrswvxtha+p31wsVF58vKATqrwwgLYLPB3I5ZP80II+fMziKX0FvBHKe1hW
5sEOemKLuK1KQV7lPaWV+0IrHbmAJlQcNsrqq854YWMRgqcWSrC0l6Izkmx205jOmH7Xq8jtYXmm
MXP7S6264oWx+f8vThnHYcxhv43OqVF8loRw52nGL9HS3dtm1oMXQ6VQRzBMjSLgtR29Lf0mqJi8
KZTKHrXkbeFp90V66vL8ToinN0V2Qpko/bFhdv72L4KXObM0zbx/NJ6vzQ6tmBnphNnSq908Mpy0
eFLLj033cSiQm+pyW6EbdJjKLejS6hVnks9zCUAv8Hw6L/ZV4NaPJkjrISlPDccIh+Gu98T6cHt9
W1YWy/MkxjkrebYCyaQjGMXoejHh67aV1duUnv3MbUgDa9lnVksA3OlA1q1EgTxXgjVnSkQuoDFw
BsYiXmUOAhy6ddQS9fl8XGxd3A5aoIzccyK0+sofDYKh5mOUpa/Yu7km+yyWRKhahI1RV42w7wnC
STPRjUViWt3d3re1s3VpYfF1ZD9SYlmuyU2Nn3lNU9d7W5abacGaD4BYAygCDACm0UWcF8JBSISe
e7KqT0wqIhdrRrFrSaGrkvuPzpA8SOlREKt95r9PszeZV218sLWAxQgMfQJI9yDSmH/hxQcb46lD
bYAPpsIdDF8zvEGtumt1zc1C3Z20+OkV+3phbxGz1MRqrCbFnpCad8y2OkpbPAj5uJGlrkH5Ge2Z
JeOgtSTfWoBlSz8Jk3RgGKztCrcyHqx+tIvyRAnHkYwO2rDAtFNeC0rmCgNkvB/bLabtVQ+6+AUL
Hw0jseiykV9gZp/aSttPqeWY0RYD5aoHSUBWGEnXeI4uvl8nd4IWNzxGTE/5EaAB6ASFNLmv+Wj/
GVl8tIiJ58ybh954uoelfDK1n42XbXyy9f36z8jilom1OlP6aU6swuLo+aZbDNJxEy26auUZRAIl
GbPG87vgwt/NroxyUyThyPWSifoW2qi6SwZ7EoR0f3vXVo8WA6szxTvQ06XiVSEh3+RHmAokfWd8
EcbYHvKj1vs79VV7Bx4Dd5s1iZbkj0mQaxQgprnVJzqZ/22GjNbpRnly7SqZQR//GFk4tKI2GoGf
dMOSQ92Wph7FoH409oqaZvDuKFuAvdX902ZtJh7aM7r3+lOFhlkh6SLi2rogUSpqIgf0e7AXpLhC
jl6luB326cYbem0oUGEK8V+ri5CsBmkxNRWNgqmuTnI9OahBHkYJ2pg8202ddWeMnSt/VztrP4TW
L5DdbwzNP+vRuylG6lB4nNESM1vDbWda9Vvm16gMA0+TlpVGOqqlPFkmuR51ktg4VKrvmJt8EFtW
FovXkroetdLiNhB5YNDTsp70caueuepHtGufBbkYYVsY6f1MTEmv4nMumy6MZ54IrZE1OlO34bDr
q/nHEMIz1w7k5QD8R0GInquacaeeRKOxEYp6TXT8dz0vtFd5uYhR3bGewhpc2beOuhq7ySYZ5ezu
y3R47nL/b9sYFL1ejVpHwowfYPLYk/e0zt4xkmpFodM2D/OwD3jtjbfM2vZB2cYsNZPAjKEtrpai
74NyEgkqQf8hmH6P3UMbbtUAV23QraXqDNCdttn1ouS8iE1IS0mzsugY5OqRCcZICza+0NrWgdxi
so+UdB5rvrYiCEbtt3EUn8N6tOET3cV0UqkKS0LmCOVkR9HG1q2FLm3WCZun3NAMnZd9ccsozNEp
k9fEIOvb0M7a0fvlT6HhmGVnOoUFRbTsSa+Jl4BXKNzOQHc4Z6+NekNimV2fxmdV/VJke666g/BJ
C5ywKg63g9Hqfl5YWniG1mfVkPlVfPa6fj9PdwXevjI7BreJSFbZ+0cRzdLX2ORhwYwHo69L+oeu
7OVcmfr43JYAHmlw5YeiUZK7yYrRFokHccd7bhfGkb6BgFp9/kLY8K/lRbwac28oMoj1zmM1Mjwn
+eANx4e2lRBvcoDABLaMIkcV/QCWuXEbrR0PUoe5rAUlCqN9158UEVvfk3Mthq06/jxk43injvGX
cNT9jVC5ukgmWiwoBlBJ1NXlIsvAzJOQPFLpi13uafswcLo432s/akW/74pPaW+5tfnr9kddOycX
VpfD2fLomV2qkljm0kPQ3GeFAA7xw+CfEFzc2Mq1W+fS1CJ7SXsZGriI9DKl9V6D2ymrhzr0aa48
3V7TUsR3nnwC2/LvVi61xQTWJMYzyqXK7SxMdmUIUGNIf4PiiT2KFka3j8XEVkf6OV7/pU0P0XDK
UU/Ouzf91lGdj+Ly1oDPnUkE2pP0WRZ3YGv4qRHkVPP0qnDRKRnSYn97vWs+emlhsbEhLQZoFLAA
257bxsaOjd1M29f9kwkb2i1kgi8mEETPIOMLBzLcQDskzHrmIpMAZISe5/ZTZ+fKINtN294LydYw
5KqTXpheHEKzksLcm8jjq2QvEb/9wbbSCjrjxun1TVKK+YO8/GD/LXRxV5lGqpFok/UG1hMgPUf3
w31Tx2hQyeKhVg/9AJWbJb5tImEjwq66CmNMdKAUaLdfoCC9yJB9bYbI+N9N74/vbxyM1RN48fcX
IaYIUReIK5BF6BgUVfXWyA5akO/gRd1YyLqhWZJsVlQlgbmOmtEYW0MyUoRV5Xw3JBPCQ9JhQi0e
NPBt3191DfIjuFJmnqRl31xTI/K+GcXUpKJTJ+Gsb7oLa3NXKppbbQHEV0/ahbWFIwZKHdOzYgMF
68Ez6aDD7qx/u72i1b0jdaHrgP7DC5nISbayuoPV76xGHxrRVZRvEdwHG54wf+kXPv6vEUrK1x/I
RCEhKAQeM3iaAAEvHKCyzgT3b5pER0GJ7GTYKv6vTXDD0kVrEp9ganM5CBh5WVD1CrisdvjYa+8E
pXJnEl5QrHsFtU3YGAbkmYxip+WK4QSNk2blroDl7VSkf6/ogVtCsQDmGR5raQlT9IRIipua3xLC
htxM4UP+HMmgzjJfU8u+NLUIJ8XYt3Eb86KLxOBQi5VdS9JGNrh6CHiTwobEw/QF6Awm16DXB94/
Sv0gB6YLgbNd6pOThJG9SfK0agwcFjhqRjHIia5dxzLbTmgKjFV18Al90kat9oKPWiiMJAU6ALdP
w+qJeybEwCcZg5evrSnc1U0MjJ9q5aNnxE6VnRIEiG4bWY27yGYB9wVcBnL12kjVF3WsGWHMcJ3w
TYuM8Z3IMO7b20bWzjWZCeh25i2gaF74AfOipRYrRXwWp8yO0geKSA3QEXDnWbthau0TMZANjBg5
Zupfizddr6WFEPVlfDYkV5yUQ5YErpmMp4KiFBIv+9sLW/tEBjURWEMAFvHeut49q0w6LWuJJYOo
22mOtGpkOV229fxYTUAu7SxcIRNHX6CzTMshOUOxagcw3Rn15xIED0xce8ms7KH4XcdbgWv1w/EC
p0sArTbUQtfr65IkRemSWJF1p7qHgar8HKS/kilyX7GPjIfCv8VALpiBaztodgKKDXkjw31VxNWO
GYjA2lL4WXWNCyPz/1+8i7sgj0O5xNXjjGYXOIvkgxTrNejfU99s8a0/v46W1wwEfv8uaeGIXpr1
fTvOsWLcZwLqexqUnb4jfS3qg57L53Ey3ybiBz2ZHL9/DBqQVnV5x4zZFMhu6H9Lq8e0vQOpYUlc
7u8ZOWvnCtJQau9v7/3afQjUH30xBbINdDmutyXMJE+vVfY+SxxL+Cbrwk5rfiEwiLzCHQ8U/zVw
1kuDi50x+1oN9RYErVh5bmMV7oxnzcaN/vTq175Y1sJ1abEYQyhipWl/Z5DQC/FRtD5qkZsUW4pf
azGUTjjvAoUZfIrN1zuogJ8ThpHw1hneTys+dvXw8/Y3Wo0zFxYWF0/kDVJjllQB+iLfFVUaQYVV
OFGjhbvbhlYPPDNQOqRb1FiWw1BBWpthLVM7sqJvHvW9uD/1HqQzWy/+1a9zYWdx4MU87H1NoIhD
RXnoeuQf7ofwHnKLQ1F16HA7XvIjkJ/aNnPG4d7qiwcj8h/hHj9m40Ano97Y4K3fszgEVQl1bIMw
8hl2zyA69prxIZ+l2Mv24DfhFjJq9XOSGFEuY9aStPDaYWKA8rrQ5Rw5C2x8eaq6ye635nTX6mQz
0pWqHGUV7qhrIygjWv00TDFN5P5LGaiPSljv6QjquUsVax+B693IJdYI1BQT3mDq6iwOTplrk1Ns
MmHHGPLZNxWnF45devIQITVo7pb3ep67qgohEzMxraMbX//ec0ljTFpQvNBfvB3y3hpTIcmwLbwT
pu7OyplKTlonE7ekftbOyH+WXjwg0G6rhUrk60lTeQoyYQ9vdW9p78j87f/PmkDfX+8nJaPG0HUs
WUnDUPX4FuzVg5C2jhjGWzyfaz55uaqFT1pxnIaBAI9SOKHXLnyrzHdD9v0V63kuoDLrBZpnaUOi
GpQion5u+oOqBvd+/RDnpZNM9UY+sYruNS8sLUKyVgmCL8od53k0HUo3FvDXneW5AnNSUq3/8vvx
IRmqg5Wm78ZIdlIjezSS/N1MIiVN4rH+XrfJUxx1e9+XKNsbh7j/GvTTcRRry2bq7y4QmskGb8kT
StxKu9YPEixbmoGQJOoDi/DYZ34Cmzw/P+unp0hTILM/VONPyQwcU3NqIb5H6PaNlpr3gd/YjHxu
xOdVFzfoRILJn8u/i3DY5m3Rw0XPYUq9+CBFpn7X5anySZmk8k0lvELKkkx9FnLnVSUyMjo750Vq
hrLFECE5gfPRBHRVsdX3Tcb0IYSk8vG2D67m0kxIQcoDA5VsGAsn7PSRbrGArdx71wnFYTLM3MmT
4gOF8JNojk+mX+10r9sraf3utu21ROHS9MIrm6AZirGU4nPCBDyKIB04pU7eqrqunmTToNg1v1HZ
1+vNlAGPketRt9egc+Uk06Pb7oiseQgvblAu1HctLphrI5OHrF+de6S3WXM3GdldEFfHuG1rG7jR
RqFrbduAMMCOgjQlZZRF9pPHSl0amcBDWI4/GJRf5byONkLt2qZd2lh4oNwImR7083p8WGGHh2bK
3M2cdHXT5tTKhDiHOdGFEbNEL1pLLKJSM+wT/1tByyEI230EYevfe5p1YWnxeUaLT6F5JpaUP+gf
2GL357aB1f26MLBwsqJUvThAuOQcigfKWXYM9mMzhdnar0U+Aadt5DGpzH0hPCgJRZbqYewgP832
r1gM4AYQ8gzIgzK5dmatR7VJLFgMczs5vXNg1ZtNhFUnvrCxSMfAFMVjEuDEqPV2Nao1qNreXsXq
bqGCzncH6M/b83oVXd0wuZPGybmM811VN4dGeSzjZuczRnvb0hpDI28d2JqfB89e8LAwteOXmdUS
Yuqwt+WAhE4Q4t6VtA6+/lb24/vO90RIYCrBVb3mizJ6Dy06RfdaF4duLsLGaWi9XZmC/veOefXT
Fo5pCMMQoQ/E67KrnH44NYlub07lr2/AjM6dq2bQyi9CkuB3aTu04CFgrXV9oAOR/9Sjma34du59
olWrDyfB6GzVL5xQp77AsI5oB68Qc+eCplSukWkAxFMXGWJoSJ1o5FQZjErYN8LOimVHyZ9uf+6V
s35lZHFjjplvPvcazrPsYaggaGHGdmNsUUOu+C8TTYwuM03BtawuvlwSDCE5AhACITJcFByhOXAF
XBnWvL8/KRB+UO+YwZm8wxZfz0u1utIFLPE7diX8SUFb7CXjXoPE5/bWzb95UQVSLeZpwa5DNAOv
8fWZRHNEaYSG9zQVZcavGvVkZGDHJ6H+SuUod7qw8DcO59rXujS5CANWoaeNJlGNAP5pF974PlEj
148k9/bK1r7WPK4JsddMBLNMo+JK8rNJGvlavdzbHbqYx7I7Bu1bTUu2lE1XYifDXuSHM/ETz6j5
t1ymh1mXtBpTruck0DM702TNGaxq6/m6snFXVhb+JyYFMo30zElp9kM72PEsYzVssXytWmHTmAaB
Eh4pp+u1oPNVok0YJWcUaYNmek/D2mzKjURzdquF22mI6/5rZLEUOQnC1EQ99FzmRr8DuPIBEgDN
DaLGtEM1T3aN0JpuNEUbD7z1xVEqnlmCURBaJLhR0LagFClSi9IQumJZo4fY967R/v37hPX9Z2dx
gBPB8kMd+cVzVkRHK/sUGL1t5YNjdMfbXr5yfjEEem+etQS8tThMfVXCKVZVyRn9gqMHT4krq2/k
RD52ggTrYRzc3ba3uoGMFjxLlkIUvrCnWG0VGFUGd1oq73m3ugJqX4mx4R5rU6RwoKiE0xmUxj+u
nZBJ/ElOapbVg/qns+DbiIPvjFh8CBgdHVvvTW/+6CPji994TjOdAh3YCDwO8UdYbmEKeDKzrZWv
xJOrn7RYuWYFmkd5I5nptDteLDGSH1wzHbQHt7d49ZP+t/Yl7EfKO3Mcuzo5d97T4KlHqUYW2sid
bNinbb7hP2sveZhgUEtkaHdOlxfHPZDrhq0tknM+Cs2nNk2iu7KXgDcBuHKENM0ezcJs32fQ7uym
KI5cJCu/w0kSPZZdZn25vfRV79Ihip0Zn2nrLI6NjlxAHk14FyxwHwWx5H4wRER//I27YQ2FxFsN
YiRe8yiryIuPaU5yM1kCe+xNSW9Tq2oJPFpW2WrxCEf3HszqwVPbQwfHtCce1PhPSo8z/hAnj0Ow
4exri774LUsQkjJ1cTLIOFZU8+ii6x4M+W5zanLNqy6tLBKxGe+PMg/fWYw/C7mtqjYqtIr2dasp
vHZMLu0sIqyq1GmtmJxcsVB2KfXyNKqdMn2iVbeRuqy6Lo11asdzBIR+9TpINJFu+YLIxnXlo1G7
dP+IDZN2kqI7uXYD4YNg7GLJiboPt710rUJDav2f4UW+WSg9V1vY0+ocPIiHTn27mxQ7H/Z689w6
Az9kd2Wy4bSrfnJhdbGzRVslfmC2nNRItwWwpLOI4+bLYdUKVI4GNS3w9MpiU/06HetuKklloALy
a3j6+m22i1VnpGU7QwGB3i1ZoRntEyo95vhBGBko1SHmTVDDfoJgWbIF3FobF+ZqhFNrRjtJ9L+u
3QT0dip0apaeTbXdNbJ0Bx7j6E/7Rv8AN4LXdzu/3Gnlt6h5xQcD6sirh6F24DXzLlxkhSGZrm+E
dXr2ije9T5MKrftky8jaVs4W5knXGbqwMKJVUqrXhpWeK0P/1fbiR3S29kMqfyxACg3oW9z2/fni
vUrciJnghGD6oXMDO8XiuhgHarJC5A/3kNXR3BNEaR+QitbSva+oB78eNvZwzR5LI97P4mxQIF7v
oZkizTb0Q38vt1b+MzPCyiGw+y5qQtG+y7TvNHrMYx4xinJ7oS/dhpXCKczTgfFQ+NEXKxVL3Rsq
se/vm5bxlVQL4vdDrH8O1ck6ZnH8VlTKX20jymcli7pzgFLEnaVk8kaQe/F5+RXENmZT5+PyAq3X
Z7ByNkIw3KetQuXyW5ZpdmKVB6u4F2mJ317zi9jNSxOIjcajE3ZCJOmvN7vqtLjwY4OPO7yBR30X
q9oD0I5jmOkbbrRiido9VUbqAlQ1X9x5wjSkFRpC9yMYr7HPHcuMd7IQ22mwhapYM8Xng9+edjEb
ufiO41SbLQR+4/0AFN4qT0jrzESIWfzp9ubNm7M4GUxQgA6fdbtmqNf15hlprktj1I73cvTZL79A
oX777685JKxeQO5mygrxRRyzaAelSmyO93kV7gXjUyRlDpglJ8qzs5nArp+R+haGM8lfQN4ebltf
Wx1AzjkroyrBS/d6dYrYTujXW8M9L2BoFvwUCGBSbvF+r3wreA8pWlGgY/xwmf81gxRWcUNDvRa1
nd6Ij1UoPuR1FdkV5ZbbK1qJLPBHUMvBNSQkKxZ+IcsTZA61z3bqRec2Hbp9XdEzO5fL6Y/QCMUz
vA402tL6r3nH4WajkEu2DSQLLPP8yy7uhWAywnFMteG+QBkmkJrZHcu/pkubjcBBTfygJMFk4rUR
URFyKZGD8V5kar4uNQcjsrzxnF79XvCn8gTlWoCf9trICJO/ErfheN8mv+O4sSUydqt3/o+089iR
W2my8BMRoDdbli+2b0ktaUPI0nvPp5+PPcBMF4tThP4Rrna6FUwXGRlxzglzd3upFpzg1EtEMdX3
yvk8vZLJnlo29AtwYv2XIew1KjlxfFYtEMXtGvRh2sizY8zRmt4eqoEmwLzSpylC7QZ1MDokww9J
7n1qx+Q8KH9DUd7I8kYqPzd6/3x7fFcxF2ulaEAPKYeB45hr0fZdKhR8Su/Uemi76nNqxlsSCCsb
fmkWcbcQbicy2ZWAngVOxs8CY3ByQB2RsMsr5U885A9NbjhdnK6s2YLDmEphqCC9y+nNJeYyUS3L
qBxHJw2a8o+ZxE1rgyUzX25P3dIORNgGvSm8O6s2C1erPtazUNUGJ/ArWv7qFj5D0ZTHNsLbZ1It
ryDAl7zGJN3LX7LapLUvd7xSq53lGsroSGlyFHNH8YVfbWmXRrSvinGPwupKHLKwH7mVp1QV2iKM
cuamqrCxaHHqi86o1TtfGncpdMZC+aJXh0Te9eqWisqKyYU5xSTQHERidVzUzGTdhJWAjhcNuwp/
X1vJTuhR6/qjFCtzubAhkeeToAgjlMWlNh2LD35wGA0yO3ojOm4l0a1rCNXvGaq3+1z3zYMQq/Gj
OLrF4faGWVjAKXUPFHbqFktufWZU14IqNeTRCfpns2r2buxEkmZbrsYDzrcha9+2tzTIj/bkmb0h
Nks3U0en1U5G/NzV3c6SD3p8n9fxytAW3AhV9aleAOLXIJdzaSrVNCPNhmRwwOUchAqUatLuys5d
oW8ubA8eGniqCUaFtdkRqPuiTgc1H5yhl0I7cMtn6IVh0zp1vlYrWzL13tgA7Q2TsHS2Q5IoKoM0
Sblf8k1UR58FlY5uWiVvTUjlt9dpafI+mppt+swYZKWRMBVrL1Ik2Xh9d1xxVgt7AfwXZR2NVZpE
KS4XSOORI9ZhPzh6k9mS+qj+alrq66hHrSW4FrwvbpcM9yTKylU223Xo69G1KsItolZoCyAW5fHP
7fm6ToLwsCJwgvvMhTLh6S4HI9C1TOpVicF4+XMWPLneEbJrLp7K7r9VkQPjHImfbltdWiVIKvil
qS+SOA9D2ZMIf/sy7l4TBptmr0dFiQLb85p/v5LhKJJXZ70Q65mfpVAJFa8zGB3bwXMLROh471pr
pOTlSdQwMT3xsDM7sqbelYMusE7099oOwt/I/dHtg8d005xa4WFYQ10sOD9qBJP+Jym6SYj+cs1q
j7SVIcSjQ8V864mAHxNbQC8hlM/lMJx9RdjdXq+FAzzR46cmO3BgwJVcGnTFbPTjKh8dlU65dPTM
Pgc+BXgXNuY+H+Vft61d69rAQwYxZdJtjJgAm5fmLNnzjaavRqco1O6sGHTU6ylzbYyo6445FBYU
6sPCDuhl60RBrxzprZ0+6kasl3YwWLUTJeNac5SFo0gplwAFGC2CAXOWjCzRakOuawKhxheJH1GF
bIt8jdW3ECbA/J5UueiXRCw+uZ4Pd2ktmp4qZh1xiYv8hQvR48WMf8VGhDhXLALsr6OT0mcrx3HB
odEReNJHIgEFwW/2KhQazrpuDIxN7223SrftgBATvroat834c2V1F8dI/Z3/OJc4n8sxun3BsleM
sTRqJ5fFIySoY+Hqn4bmVxw/au5niB/3NIYxxm2RO4W4k+EZFwkxjLdJtJdE9MVjoET27e9a2uPk
xAzgbLhaHMblZ/mjPkIKbEZHUV5U+T7sQlsdH8J/V3yjSTdSTfDIICuj6Djz6Z6J7oqscXj17rNq
vRrUZYv4Piv/alL9JQzUjWk9uvpZcP/9SYTh906yKDmTjZrtLY+urpM+J4e4+lnQ+NgjWjPbja79
Kb/7mu0jAHZ7Rq8XGrocRSkuFqRmrkD+g4h8MEL3o6OJ6QNuhSJbwwrmd40M4r07hbnUbWNtWIl7
ry+XySxSzmwuHX7W7EbrLMRAjRrvocdvgnKordcxWPFQ1w4YEwAfLXQvpvT3bCrLJobi42MCuZxh
CLZDpyCa8MWiW6bYZnv3n6GW7JmpnAb/i5yNOo/VGiOuBE3lgIqxLB8zleoeAbn/XcqDlYr3dcn2
3RT6E2QpaYVz9WoYRrXH+45O/ist0kMiNNtGre7Kurfrwt+iOr+vvBSOi+/01UNXF8/JiHJDvMka
r6Wk223UWFpZ0aWNxIY1OS/goPhzeTQjciPSJFnkSMk3YP/2sG+oe8nHyruryZuthJDXnp5nGkcU
IPAEbZj7J5LupRupEjPQvbXjT+Xf43vIErAWKDzBhLpS50LlXE9p2Ck6IHT3KLpwLvzmi2AEK5nG
a6+OHQYAVI+sA5HJ5ayNJl1zlCIQHdmX7VBq9pYVbGFMOIPnb11rZY2WTh2AGMiJPDll6iSX1spB
S7TanGYtDbdunG9zaiT9sCq2P7nHy8QOo0IahScteCBuyks7fa6V3JA8/AS2vx7YndLQgm5I0RQv
tp3/O7XKV6nPH7vIOygCIhireobTvN36gtluZB+mLpclbq0O94Jf3U0ewPKs8xDtCWJjsf6CyMg+
cLfoIEf1phfXEGyLc00vcOYZqIg0f4C4TaV2bc0ciPmDSUE20+6EeoXgumgD6UmuRBIk1Iou51kT
2jivWx68evcjHV+gUKzmNpeONSE545gobaDWLk2IU+emOne5kHT5XvDHx9iN/kBP/aLIR9dtPyFf
ZtBwYCVdsTQwXm5sVQ7HlJ6+tBoKcRt1YiQ6eVRtwvJekB9pv7lyGhaH9sHILJhA2oICuhaKTt9a
X3Kv2WV9u4ddu8lNeWNGMhLRxj7JosPtG3fpXiI0pU6Kejv05FlsEdBF0M+6gpRP+Uk3nnRUYxX1
kZkNabQ9lG+3rS3NJMwGsrlUEqg3zQ6CHOcDpRSsWXX/tRI8R+irO7qknP4DM1M4TNkCIOW88DsU
qo4uEn5Mk0ns+B6NV94sHMxtK9fh30RLpw0AFTpKI/MCrNWkRQXWVnTM4DgA+2+VR4M0eButpF2W
Jg39AFQReC9a8G4ut1/pKl5YVi3ePyw3qo9El+fbUvjz30fz0cpsacpUSYrG70Sne26qP9IkzHiQ
14DgSxcMDph0JvQMagfTUD88VgTWJR8GRYQk9JDy62pTbXpvY7XDbj2hv3ArT00jaQ3CySWvOXsT
pr3M27MXWmdErs2p0V23QxS6Xm/P2zWdmlQmbbRRasMtUVKaHVy+XSzDwW2dInEK42uX7t0MyaY7
U/4mSF/KYuuG5+GP+oQuZJI6AazueLgzXwPh7B/pcadGtrtRfyrNtor3tz9t4VV8+WmzGzaMrNQ1
fT6thiw63ndeaCvZ1rB2qXLykST71kXPqnL0P7Ohbpt+d/azK+9iVmaeOmJJlK7FdJmdAvGkuAct
JVtjy9JZq45J+KaiOPtVQG9/cPdusgk+ZcJTvofNXwqxbb2MOgkK7y46jupOtv7U8qHU78rx3uN/
zmx5738OX3LPTuviWAnn1IQ/N9puunLE31nFt4Yx20Om0bWl0lqtU0E9DM6oypuuZMvd51rS7Yjk
pGHYIe/Nxt+P3canedt9lWR7T3gJwkMESjDMTmb/Vcv9k+po3lepeErTraamdp2rkBK28RhttIae
ZZ9D4W/VeXYAsTdcuVveE+q3hjG7mnW/N6yi9zpHTZ/IdfdoXtG0T/eOE/9/tNtN9tn/ldjlyXC3
Ix6mSe3oUcs2OqtQODElX/8YGA/CJvLeBnOL3Gfd+tso/JKJm0J36sfguT95Z3mnIlJjNTsmzWZZ
yrOUvGb77EnoN/LwqD6b1nMSfo6Ehx4hTbt77b8Ukh1Ej+2DHtmZbPcwL+Q70X20ki2CA5a/MhEL
pXROBIV65I/p0wHX7tIB5YMpVD1PDgfRD7AkQ1Lt9LIYT0mRIRzap7ITZnFie4r+GA9J9ympGsS0
+mGN6/fOvL9cEVkimJaIYyifIr5/+SFS3BZN2wWdM7JdAPdsJK391JIiKht5M5a1Y/4paPFZUhfM
CmkXW/pOEU/W8J1GanbYKbteswfeWLUtoK8U0/IXmZTjlH6JfTr/iojxCZv60Ojl0ZySYVCVzMSp
K/0ormkjrY5lNqlyk8lFbvkAZoQz+unGV+0ocCyyR8XxIhowm4C7dn1/RA4woKFW4qP9SDY/O0XS
Y/ioGLYqHINd0B6yaOPK2zb7ne39MwkGQ3nOGhs3bq+1KVpwjcw/aAriAxKUPA8u5z9QfGLlOOkc
F7JsgZJ4Ih9qE8xitplydIL0YLXjrh6Sb41yV+Xe/aj7a+mVd3rg1SYA5IzIODEtIdjlR5hhGYpJ
E3bUMIdHQRSeUDWhX5v/lEXaOUVVNJdLgGt4mows2yBvxWLjuvEhk62Xxhxf/Xb4xRP73i9NWiC2
1X1buEdykS+0YGLeN4GkbD0YHsLeQjQ6HbtdrewV0zGaly4FCmfoG09YOWLXURETC/YAcolsUQae
3Tm5qLRJbKadQ29wUDfhNktaMoQ7l0Th7TvmPTa9mr4PpmZnKC8ltSi9suPa1V9KL4XaRJU005/h
Tn9WtGAbpwKYP9pGK8N928Vf2yjfpi+1/yeuahtO/rE1RbtRfnTlWUnUjaz1Bzk5rnzldRjChEx1
M+ID0v3z/tWu15pZ5Y+dg/a6sR+Edp+mUrVNPF3fpgINWjLBfQAviFuOkJgX6M9Zq224FarBsos4
lTZjJaicjabZF5Qw9ypk3TvfS6Ho9mm6CwrTxpElPB9HnVdDre8rWa1fbg/jWgAaPg2yXLSdmDwo
zNrLvQroFd6yVXVOhrSUISMt1aBGJmTaSR3bQ6WdTPPQDz9UYWP592gl703LTiV0UKXhlBNsdNEP
uVhTYL9+NKHtDs0HqhtUdBAOlx8lA8iaprZzOtN9Sa1DnT1LnrpvquQIEKpoHX+sV4KqheXEJHQc
HX3eSYP70mRfwMqyIhGTUbkZwzMiVStBx+Kg6AA+SdfTKnPekCWvjU6oY5CPKXe07x9q+cGQ403V
HmIqKc05G1YweQu3ItNIwmfimJLPnoPySkvou7hnTJJxDLPwSHRyrz144kP1q/zSxu7eW2uIMbnX
2dFFumkSCARKRZVkNouNp0ZI1UqdY+aunQzfLVfYB8mL4renJvneriXQFpzShbmZox1kdSiigQG2
dE/L6L/s/TaEOzQ5VjbH9VNtan33P8OaQwHTorcy1Rg6Ej3HtnmoegyuVR0WbcA2I6MFUgnqxuUG
FPogpZEq2wO43Dmu2Bg0q0rXMOfLe2JCwYoTQwQy4qWZGmZlBHeQoRCGt/J4bL5aWrYzUseM6Kgu
gt7Mv6GXsOlUd+UAvGN35rtjIq+C2Z5QevPgKB7rKq9djXux8J/V+FDpb0bcHtT0bhQfNXqaNt7P
UrXVECa8TNdM+oJ4TlMduvLTMH2c9U209p56/HeBKBqUQ4AiowQOk0LUzAm6QdYiDxUD4Ate8u6v
MH4fui+3He3S8oL6gboIbvW6raUopIaXS5gY+h+V/NBnB9V4vm1iycF8NDFbWg3aNRdP1APeezWs
yNZD4TDG1CP0Qymeqvr473T5ad7I8071D4S45/DOSkk6I6wTQKRJB1eieJT6n77QPsD1Otwe2+L0
kSFHawclF0Cel9tWDl21liMsaQiZPcSCZkt5uhJ4TPMz356gsqir0LSOnTDbBVE6xoFupb3ToanX
7SjYbZLiU9Q83R7Kipl3CMGHZEki9mmT6ZhpzaNQvrbj46g+DKtvw9uDeefafLAyeBnk5qZgMPpX
sT/4vmRHZY+QzMqhnlzs9aRNIipARqhLza7qxECfxuXx5fRWSOXwQdKLlWWZfuHaAr9N0x4wXvNe
EIkn6Gqp5b1jAmrQvyTea/GEfIu9msVa9E+wjuBgg2NHq2U2FpTj5aIlhUldlJe05d2JylapTuFj
r4gbk2a35vCcWicvfvP1n5bv21a0d7tTUP+KvPTNSz+HfftQD8pxWMN5LB7tD182e9YUEPoyNW/Y
M+WbKgu2Eu9Gw5Z/pcGzN7XjHFbm/JqKNZ3s/zU4v/EkV6UnGP1inLA4xU/l4AE6etPLvdd+KqXf
Rfy9lVpk6Z/r1RTT4ob6YHkWQtT0uQ/cTuwdz8ykbSH0oKlcQVmJjRYP4QcrCpvuw/EIZCmm5WrX
Q7o4lrIttdNintU1r7943X6cx2m0H+xoQxZFXsOWIvxvT3L7LREfG4kur66t5PqUG8mER4X24bd9
zJK7BICJQiDxrE7Z/dJs4pZ+SLOw3skGNLX7Q0vHum54+Q+MUMwHDQSxDEuXRnq6baZhpXClyWcr
lzZF/SzTFvj/Z2R2Jv0M7oTmyr0TK1+8xrRF/VSnKwNZ2nLah4HMTleYq3QVlrFhuq9u+FNAyff2
IK7lmDlOEz4ADBMZAR5Ul1PVmabZ1YaEsGDwGVoJCWv3XBvFpkm0rVlB/an+wGNLh9e8KEmdizDY
y8YevG8r37HgS6k0T19BrGMBT7z8jtL11Do0VJYsDmj212pK/sM0A/8cykNMp6ZY0wc76ESSulIs
Jq+un6uAoUNJ6k9RaVjHFmhdvBXUQozg2yXmWdPS/o5WSY1HmjZfqz0ufS/PiCkkZjdfYRDM0IyF
umNl1ApkW9okwq+sKOIDfWeGTepqvmOMinC4PUuLRqf9jLAmIIP5s6mXezFA9KZ3ivaz3P2wqlOR
q9xtv3P19balhWM6QR8J+uHCTZ3xLpejRZ4u7mIsRb2ibtXC14+hXNJBtm6slahjYVDIDCEcg6gA
sNj5yntKLjSqSB0I+TuxiMBTjXfokrrC/aAnn24Pa+EVSBGITBE9akH9zEGdg1WqLn0SKKy24htB
L6lO62GCxCjZgxiOW3DZK6HvgjsHRYEq8gSUpm+nPJtIXm8gMiXRSUvL2ydjZG1N9H1PDdy+Com3
lR2yaG6aSGJ5YGvz4MpPzTTrUpF6J1xohfenUKuHSDT/eEa55gAXFm7qz0X9XQF1ecVsD8wEWdku
lhw1cxFoKDd+P25oH7fX1fFTWa89EJfWDmIOCjJsSXzrzKkXuW/oNSVYqDnjPhiOdVVa2yAUdqZn
nCsj/Vro0p/b22VpNie+ADNJJRTm92zxDE8U3cQUneivkih/k7pAcesXvYz//gd2WDIyShLwzXlN
vA5KA1H8RnLS6HOqRpvR6WrJrv69nzyJtImZyP6ACkE14nI8klxoaVS3MGgz/6th5ftu1Lbw2lc2
4QLWeELvAW8DZqwQsc6WKquiSifbKDmykI/PmpbU24SodC/1Ur8zrdbYDX1d/TGtUECKoPVOrWau
0XkXdufUZWDiVmkTQ2F2dTZy1HuBIEuOSXmojtp9bOZ70/Pua0ve+dHv2yu4FE5dmJvdo5JK0ywU
vCTHCEX6J2uH3Ci2av8TF2rF0UHnAtJpFden+t5HK33lGp9+ffYSwTpSR1QYKEDP9Qn6QXKLFKK9
k0mZbbhceaN76CyTcuV9nh9iUf0dC/kKCG3hQHJfQ8+YcBVoEs4K+CYCDBWzLzlJ6n9ClD99S1vl
JIifMi3eK3q+AopZWlCNogWYawxq8/NvSqnvWi0FM3hC2zSkuOvmd0ER7ZPKQ/Ndc1ewaUvDI/YC
ZTfpLIpzeQI5GmUx0xPZ8fzNKJIQItfvFfethzpHeReS1Lu9hRbHh5Ic8RhiN1eP/HoYGj2rW9nJ
xsaeFC2sOy0OjglV0URe43oteDYwJP9jbP7U18euNwujkp2mBa3SSoUTprxnkiDwn+p2TVJ6IYyF
Uw5MC1ChDrN+dgn6eixHBi2QQSnAXiNqpmCN4NP29gQuWwEczq7kkp97HTGq3IbGNrJTdTV1lUD/
q6fBWsfja7m7qRiBjs1kAT2Jd7ndD+8mQB1jU6sNy0Sntdwu63B8SsVyeOJpXu14FfDyTrSdl9OI
IHcR+BUydF/CHjVdv+dS9r1COefiqNtcLWvKxddqM+9fhxrhpNMA3X3m9cygH8tC7mTH90eogjKC
hNYh0q1TR+fMJHZcLfnRBI1Tlc+ieUgLw/bGL2VyQLwXQtwKUHdpR8PYpQcioSTCgDOfKAhimAga
DoJSd1P9sBLI1dnBpcuMHq2YWlp7Ktv0REW/QEZN4fJm871RqzJZkBxAyM0xYq9t4giI5e0dtlQ/
1cnzcUDf30tzlliclnnSNh5bLEH4Khtl9di5fnvUeqY3MFPxZeQZs81M7y1zWWcNfNMB+OcJidBP
uqo3p8bs+n05GNJOqoti38ujtym7Vtmo/LIdli4omRSlSLOO5f3Qudm2cqV4Z5ogd+hlqB9bLdfs
NC2kbd3RVlCJkpPfSi7TKn6tml7dR03i726Pe8kVmsh6vUtV0/t0dn4LI4vablRlp3BD/9iYouuo
eR79Uv3qW5eQLdSl0tz2camsBEaLhkl7TvhLalPz16kfWUpWe5bsjIK+LxE3Sf10n1f0rEIrQvGG
cxZLKy+fpZ1EnQ34G6ELub1ZjCTAIe59NVYcn4jX9oJzXwExuD2fS69uhNmn7pDEJuC3Z0aqVO17
4NfsI7p9A5QKEQLtdpr4ZoY7umDbmcWL5EsoCnYc/gUSs2J+yftbOEjUVUgnUvi4PC195nK7da7s
CII5AkFQyzc3Loxxo6KUd0qyvNu3oj7uRlOiIOcJxb7wjOyceaq51aziNRWQSdOlOtp1QVreVasY
t4XnJwrY4BPA9iI5M3djgSWIuiyEiiPl5viSAYrZyUqtHTKlW8vfL22x/zV1RcWIhiG1lNhTnFHZ
6TRb1NWTJbtg5rIT99advNaldimB+WFsRMGXk99Fg17KEWNr1Pw8FO39kIj7TigeeFfsQ97YuexI
SrwX9GHjdwW9jn7cXv7FEb+Dmid1PZoRXn4A4JSW7n6BQurCzGBMVF9zUdzKxvg911FWCEfvkAZr
RcSlm2l6ctMomioJoPhZRkEX3V7wQt5SgXKOevPgat5GHeQHa/xdv3nPRU1Gu7/3jNyhPdN25EMK
ozsMqC6Ua0JGS3c4rXW4J7gmYZXN0+muZ9GFbOTlakwoBu2TWwlOEeibYBe3D0Mj2nIunsX80dOP
ZfKip+6TZ34XXW/Fuy3cj1zXMNpYA4j+xmxKfMOrYkXtJMfNHljpp9Z3d8PoAkP8E8GDuL3qiwsw
iWzCO5ou5DkiP+27osvd6UFEuKxJSPylw8HMo7dO1wAYgpjMt0Ed72K5IZp2DMPbpon33JfVU5DW
O2E1Fbz0ZjIQUtCRo4AgChr8ciO2g+4nmcCrpRSLL6P82Vdd242TV6tNdtqA9nRverbl9adaeZPT
NUTA0uwjhTFluSgRsRMurTeRrjcWqWKnFYR9MpylKtql9CSlwCpZLyuTv3CrkP0hIKPN9lQtmt2g
IcthxnkkO6rSktMfNhBIbf/3c1gCQ03sjkayej1shtrfQKEu3OcButLtb1j6hEnPh5w4JVGUkC7H
a+lNGKmNxab3zHqLxru7sYzY29+28s5NmD1FgR4RLFB4Bdkxz1GCnQtgiAbE+q17kLyfkqF9Ukgd
6yW1fMU/Z33ptO6Wfm4nsUhtl2RmM+7zPP/rD9LBwivEXbAJvN9Z2m76MTlJuX9oC/EUemsVwmtH
SOJqku3l1YxIyfzVHKs5SsURj6C6bDqC9V3hfQ7qXaWcRJe+U8af21OzYI4QBloQdEO6k89ZlQpV
b6nsic1zr52KHlZhl9qx5H0XtLSyqKdalt6tdbVbAB7i4aiDk8Mik0X253LdJctPcT+S7MQeOGz9
Z0K7pMTaWlpI7+SzjrrT+CsufquQFhK6RUf1Wibm//gCjRcJ7Ctq2LMbD0C4JXRQk+lr1IWbasyg
Vbp3jej+HcyfifTXF8JXr0O0Qqj+uIHM3Ztu2r493J7+6xzJNA/wLUEKWkjFzM5778epRzJfdvTP
iWbsfOB3Q7Jv6HjSWNqxiJ6HtbB5wcFdmpw5+LTMvIS+yjKQlgYoaqQUe2MclRe5DrudORjJVg3V
9HelNsm+jJV4UyeBaQtN/u9srMsPmQLCD4/WjK4lAY5WdiwhFPZ97BdPgzXGe7Vsxefb07zgALBF
VQluAsefFb+0pQtk9DKdQZe+ug9VFfCTGnwJrW3aahuhegysZ0QrM7q/5y6A7wzMhD1+qfWN7j4m
/d7sfxkUmBDTBIk7gbSRa7v9hQs34eUXzmbD8/yoLmuZzE7m/lYBB3v1XrHotQXm1e3PefwqS+o+
EN9c85Qgd5htPOkhsEa7kdY+ZXFTglolkU4QIM7RI34eWzVt5GVHVKrO7rpHeqqP3V2Zm3aoSSfZ
/F2E+VHKDr1Gh8h6X0qfhqA41L5B4LYfACFFG9NbKUG/Y5EvfbhCnEYmig5uUwup2RIWcl5kQs4b
qGra+JM8BNUu9dp+Kw7jPewg4XHUQhqmAtx8CdvKwp2k4s6rpWckAWIbRZJvRlN3W8vVzU2R+fE2
sEwE0a3qB//IQaxSpEOU/FWqjYhiY5w+Z5GcPDR13Gx7isYbdUyGU9tUax1Sl2YbJL42BVsTfWb2
7pkuYL1thfd3bNfaJHmG50yyyo2pZsImM/UnxfKM1M5EybINktLb2ztv6QaAUzWlo6fk0VwpTUVj
UlZG7Outui0omIC3NPPAhgAhDLpdWska4nsBRYtaGjl/gENc+qzn7DQaguEWfqo4id7A+mjF8rUH
H7xtgtj/paXGcKeo7YC4ToXKtJaJ0SYflTsvksqjHAfDtiw960eX19LGC4r4j5WhjpfGhX8nFK6y
chqmczfbdlzEPL2RJ5kIVLN7goR9HBZSqziiNx4KVUayrmjkbdNHzUYGevHPOSPkcdjdNIyGHEYc
ejk1ad9KYQN/lBrZV1kNqAX++41DNZbqHpAtdHjmCKQ28ErVizvVcdMKdkKxLUzTVvRnPXA3Xtwc
48iu3m7vsOugFkEOWgNNzbIAC8+xmlmStUZeh6pDA2ntmChieB83cGMU35Q2YhOGu7zR1zrPL9R7
wCSZaE9N3HcijNlM6jixWo0DzSnH7KvuqadC8T+5gXUcm+YRULTn9YdqDM60P1lxVQsnipccBVZe
UaQE5omU3kqtQmtN1bFKGY6QOvq7MNP6ndX2+j6IBDBfrRD8KVOvXFncyQfONut0ydEIlqIkQd0s
oncNvTFd3nRO3FrQJRL26pdyWLlMr2N2uknwZpgwvpyLOYzRzCVSNSSjnagUwp03BIZtCYWykg9a
mkTqHOTNQdlTHZy5+z4RsjAcNM0R69bp0CE3/B+9e/I9f5dDlsur8fWfdymhAXUO4JLoYc6ldnHQ
VZNniT6BTtJkL0aHAEj/4CWbNOpXcrYLJ4IKJLh8cuIaFJFp8B9CH7kvvIakvA4HRT4EdHSVCgkN
WOGg0JvY8r/eHtnSUXgPfHR10twAGnhprpGqgpI7DVTo06SOZ5T00uCQZYpvy9Fz25h3lrqFVL25
bfZ6BdGpYUbB0kMQRrbl0mpZgJTRBtdwErfbeanUAqAhkLb00hb7bqsr9DW3yn6t+dH19sSsRls1
IhhIbnPBocryx4yHnOnIZTTscwnEWhR6p9tjW8jWXFqZXWGDAGYkU1PTaQr/q+IhvC4FL5yHrWtm
e6VygeIVT92b4kFa8x0wn4hV/G7DYJf3K2f+ei/xJbhX0icI35HAvZxmQyhCQWw808lhYCbBPfnZ
fIAvBm3Q91aW9PoyvLQ1xTIf9q1rVUWr47ad1A+fRrPnfQojL37MaXy+cv4XNu1ki1wgsQnk5bk2
GNQPtdDK0kTSiSkV2uBHEFX9RozyaNt4JaXdrJTPXqL3iHIYxr1eRN3b7VVe2koKERGpGPDaAHQu
h9tHGYzmrjLRzGjB0tV1BwxRVVcWcHGkKIXC0We7ovQ620vwXVUarzem44WvfZ7bfoLItfKYFCnY
tuQQuoU9erSDWVPjWVpNsiEItvAQ1wB5XA5PNpBtyj1mOCuS4kT1tX/WPPHe8HvxXtE7ceXMLJlT
Nfzru7r+VbfUSKistI1G8/1yEoTHrvwe+LwjpLXswtKyfTQ0uwWtXsmGohhMp03yDW/J0FwDWS9Z
YK0mEgSKN9SCLmcuMMsuGWLddJLIrTdAjcpNLiEyfHv7Xd/mYLCo6kGtp+xzpdXZ1nrTl2VlOLSk
y3pxM9AIM17T1V4zMrsb8shCIC2oDSdEJaJqxUmN+f9tZL4iSpOabt4wktjbyPkD6JhtsFbZXRgJ
SVNeFZOQjkzfy8tFsSSeg/KAPtAQeMcuduHNRJtCLbe3V2XhWiMy58yQontnBV2aKeWu0wIhER0d
xo3lZY85BH11W8bq20Qf0at+BdKycG5gSIOvBwrL2Zl3pRzSMRlxPeADjYOufTI2mVLaVrgStC7N
HuwUtJUIf651iFLR65shGUWHeKw9mkG8jSDh7P3+38HW9P/DDfw3ApFI8nL+DHqWiLXM/IVa9r3U
i03qW09t2a141aXxUKeb9ADxIFeZNWBJupy5mFGizPaNez98bbTP/74VJqLglCNhL6iTm/hwHfp5
JOaqVYlOUtT2UKLb0O7a/E+bvpm1vVYTnLzxZWyPjPkENVSmxCnx9aWxlEAbdAzbwHuo3fu6yLaF
rqMKd17rn73g3JBMn+RTcTu80af9+GFUoeyNYmjUoiPoP1X3b5f98xOXgXz4/dm1U0kygs4dvz8O
D2b24z/7fQIGyrRT/Pl+3X74fgVZ3lgvUIppaIGL04R7GFnl8fbSL22vCUc2Savxlp6HBoWW+GUe
AqGNsj+xUmx6auZS+uu2kcUl/2Bk5ptdeo1Q55cZSRvQHbt9ZB97mv9DEb9niGTcNrbkZj6OaOaj
5crzorYGpQvU6qDIP9K+sSM92mprgPElB4qL1rii3xVmZ/tLGXS6VbJ0DqIvGaT4L/34omJS3ydr
7+HFrTxhWFHl48jMxbhcFF8tpbLw1RU1n9HW/wP1y3cFLvYZdVtY+LMlUrVOGvWGzZwmyQ+5Vl/E
oTjTeib21li1S+tDwmbKl01dMOYlel/QRsOntOXoyj5Rba3gXWVn9EG6vQ2WVmfyzhRBkQ+j9HB5
+k1ANX5C5ONojWU3DzVNNcg7SrTCFkXf7tSVoHDpHFHvnIDovF1Im1yay4PIzxTewo7hCo8htUj+
zS6Lvt0e1AK+4R3px23D056q7sxTJyHgDc0IprpqcZ/SvydAHRpeibmvtbP+X6SdV4/cRrStfxEB
5vBKdpjAkUaSR+mFsOQRc8789ecrXRx4ms3bhHz8YBgwMLurarNqh7XXcnq3i0NXafqPXRn6k5wd
oJC9/RO29hWefkeIStLvXPNXBcxgxA281I8zbCV6/7m0n4XQtDxD6XMosw//N2srt1zMykQvOQd6
lkduo1fHNpRHl0qNHZ4g5D2CbCh3otWty4raAhLKosQAgOjyJOUizRqlMwhTgrPOTJA9Dmc4iwRz
9ADm+M/XB9ExmSH+AHJjFYAjjZcODM/D01VxjJPz2FNMsMP5AL0x4CzXiPfQzJvLE9QPtKqp7K0t
mkmoKVOJo6ogBtUc5cOidrX8jkomQeZeX3yjS8dbD+qFUR4h+rFG3+dLXDpGSmNiIiwHAsO3oXud
/deoKIdZV10d+cX2OMQ/u37HUbcWypVJXohYEMtdJb08d73ajo0iikUL3JBl+HM0JW+az8SCp9vH
uPX1C45bC9YMMay6egqUaND6OcSWWQfHIDU+F3XldW2+45rbZhBBo4EDyc06ohF6IHOqMMrglB+0
3m05vTGrdoxs3c8clGDf5u4kjb/0f6pdtUSUqDyOYe2N6TmEob2xn5dpBwK+8aZBlgQSUJB4XnPA
F2YFEYoI1CEJXtyJ/sydWrbq8fbJbKxGfMOiJEFdgoGFy9UsujJPZTFB69fn0zHU9PaoLYo7hBNU
qJW0c11tHBCJByUsgKy/AeCX1sqxNLRoJNDRk0+J9bS0H6vlfHtB2yZgisCzIRZYP58B2Uwf9Dyf
GQgbVw7NpwKlPy+q253z2TO0ekAnu02rmsU+mtWvPn6sog+zsRNBb5qg9C5KU+gprEvVHU1ONRZr
mZeCKesHHhe32NuwTT9jXgb6AIrUV2NpuRRLcTRGyqOmBN1TPjv6PW2yL7dPZdPNxECMrnENyPJq
s0ZQ6UaqVMpjpo/doQqM1JN0I7jrFgYIYwe04W17W/eqCAWheGHc6Bo1vLTOaJR9oTzKS93fj5K0
HHSjTjzqMDKFHCk6WnFunJW0xtGHBDC0olaHQRr3AChbKxdVTSiTYXClvnjp8p0TE5BICfEAMuCh
+tQ6weehOJhS//H2ksWXusobodYSGBsai/T0V6HPRM14sMZaeQQL4xrVXTDzIKPwYVXVSddfbhvb
iHJEVxc8lyYU79fivVU4zpPcsr1lzgTOo2QDHDS/L311sLXPvb1zbWztIbc5txOIPYGWWu1hl3BL
5ixtUFzJ+lHl30cDseDiP3xub8ysQ7dsdJjoG3n6W/vLYDaeHP2dOztL2TolwhmIhwQlKGxsl0tZ
HLse4DfjJdQq9F3apTjqqD3eE/70XoEQ1/sFxZHj7dMS+3PhGiCsiGRA3tH7p2myco02TmQmw2zn
UV0WVw3C+zEcvnb9aXKc+0Gv3Hj5Z0yjz7eNXl1elDDErcITCeAG2O3lSuUm1odmUKVHKS/fS/U9
5G8fHaPdoYu9LqoLMyDpRKdbJDPrcDSrcsnRA+kxy+uD4vxl/qPXbg04n3mP8NTH9f1U7BTqNlbG
TUa3CxlEgPLrXLBIF2DKuhz5KZAJFJS7YUEObsdR9oys1gW/s6rlMPoiudm6JuUZnL7aecK2No8O
LqhoxqOooKwV54Y4c+TCYiVj8Y56q2t8caxv2XQKp4eu/BXmM8pzf+4WoqYKDA7dPiZbxbrfVG1q
U6/KLl8iX8hhxk7jMpblTcPOp3x1Y5D70e2A+FIUH3hCL62MYUSZvjMjnxDLk+TUrZATU1C4G37d
9vKr7/nS0DqKlgvblFpVi/whCUhMvuSxH0AsBMxR3kN0XHsEWTpTIQJGyJquLnjoPkqzMXI/xu3q
5dxl8Kf+8R3IH35rZHU8Q6uTvC4YkaLgQXawILUnRMFv79rmUhjaFFENkg1rOGQwG8kwJHruL/bf
+tR6RfZQRDsnc926FUt5Y2S1FDhbU0o5Wu5bIQCJfDwOuXVoqvTrbA9PTpIr7hg0rtrrx2gGdaQ1
PexJtQ8uyZuaCnj+Xmq5tWpTpD+/Re6orVw6pb6gyhMpUexPzvdGdjzxfdWMy/753r61oqyspJGD
lGgc+435YrSVmyufenVPh2dvKauoRuj1VrEw4oQfY7nylLk7GHG4cz/9pl+4fLgoHtIrpcmP41NT
uVxLq8Zx2eRy7rcDWo52dDej+pLqLh1Tu0+f5L46lmiMMWrpK+WX2HzVsuY0tPlJAUuWZq8c7J3c
6vdqXLlLMx5u7/T1JUPqRLuOX0jdkTHdy1/nyNFYAeQo/UpvgfEh83fqFRN25w6i3Vnr4/Nte1eR
Oj3Ct/ZWJ2uhWqykVlT6NfgDfWkPQf9/tLA61jTroZAc09Kf0tAzzdd4L268jkQul7B61QY5mCPD
YAn0gYZecKhgR3pVzA9NaR4oJx3NaScu3tu1dfCTpkT7VVb6WmnAQf00WPLOrm18DBfnsrponLFs
yj5AZ6VXztPiIGH5YKTxDpRo0wjUuSaKOpQF1mOQsxFHYTZVpT9Ti/ZoeH0dKu6QoGhe/9zLxNtM
9sQHRzfy0qvTGPUQa6lLP48WwWIex/o75ib20BAbH4/F06whIUPtAQaPSzNtB3N2TCzgI9GaV/KH
upR/6e09yM699vqGA7BnjHrAvUlVdj1wVYwMtA1mUfrOUpSPgRmpJyduP9/etY3jEQ0cOCeoiQrO
xMvlyOCoKz3XSz+Rw/Z+UprwBzSjidtR89i7fLe27q2t1daN6GNQT8NWvLzIdXNvGN8mXjId8tzb
i9qID0WniOIDdxwN0DU9TjfMcGYOJt8OesQZ76i3pP25ahpP07LDIOdeWYfvs8iER/H5tu2Nm+LC
9GpDycQRQFQd/F3Ib+KV6iEjgIvKY5f94ySNi8CfjybzXv1+8yCRXmTgkRCLmvPlQQaaykTzgPvL
o30Iqpc+iWCysIa9MvqWV5LRUqZk+ot65Wp9oKtQJOpnHKaL9AetLKfDvK80fh2ecoAwyAicI5rm
a99X7cZI9SCsCDloQkj542T17ygj/IyZknIdXd1JxzZ3DzQzrgIpBzwFl7unlb1eaBanZsdIf6Xz
Uh6lrLFPpYzG0m0H2dpAxDFFUdkUpMjr2CDtDbPR0sp36uDcqi1TVIHR05C/bWZrRWAY+K4BbgHy
XWUSVJNzfkFZ+a39PCOeHhHatwjO3raysRiySYEzAZRBNibO8U1W1MWZvWh1V/m6fFYVGQv/IVgh
UyaOgmeNwfL1+xF1CPtEzVD7aVw922X2WEbLq65Gr0ah/fF7yPA0KHBCXUiFaBVdLqbP8rRQnDj3
k+RvqfyChLNufbi9X9encmlidfhd3o/9UCa5T/NiGmIXlLBSvNy2cX0DYQOUMFUuOI6vOF+WKA4G
FAlyH/WC+8B8rKOXenyyw48onsloI8l/7GlAO/lOYWKiMsTeXW6bmvIPlcLcr1rIxEPzMYufdOZi
b6/qeud42w0GcRkC+W3o0oqdlKEpFVPuT5N+nOaPg14cdgsL11uHEQSA0bClssDDe2mkrrnUapMs
cqwXr5zQPECVYRl+xdHkMcVTnttyj6Hr+lG8NLm6T7tZ7ax+IKVMDMlTxs8WUB0OatyrRW7un4MK
EpTUYALX7wPogticZBU7o37Mgd47DJTuAuk2VkP7kS4ywR79EmPl33PF45CaVu6rVeYhA0aKkZOd
yp92j+r65uH2fGNpdb/NSy5XnYElp/8ST0/OuEf4cG0AWIbGhcPQEaqe62qZaksKlYs5QDHoDlH3
0xzvYXSuN0uA6wUCjMoqCLDVo5MWkaZUbek8ItR6TKXPKHkyw1c8FGq184leT+8JQAYIBsbmgdeT
y1w69rwoVaNpdUC79p+iOzjyZ+rFp8UKXBWd5kW9G6QHpugke/5RkRZXnR8291oXHxFb+NPv+LfW
JdVV6GDgSFwtukqcftGGBTKU2R79yhrgvh2p5zaOvCfqcI2qIA3AEZkkogJvooZ+ueqoSQDApV1A
0bo7V/ZrFyVHrSvvJkl9mPLs2UTgpJ5bd8h+xNXyUqrJHyc/AjYiisnobjLfuXpRRohYWhID6bHS
hoOq+XH4UiCvdHtHxR+5LDawTCYPCVt4i2ltXK5yKh1NGztKebUenByolLkdw9k5zdF3VDNu27q+
RYBHi4q16FNChrW6IG2jqbVqCGMfRqcfmfW9UD6khfH5tpGNL48LhCeMt4sZoTUFEnptXVobaejH
U90flsFSGW3X9/rhG9vmEFkCuAGvxNjtailq1tfLTBUUyM0Tw/fvtPZdon9Q8uFBn3/cXpC49S5P
iESRThqSelDr0q68PCE1j+AoCCSqTvZwyCMYSJdzoLUnVG+8rPq1K8B4fUrYY1pTnBJf2JrYqY8I
ZZfIiX09mO/0aPGNSnp0mJe+vaz1DooyKLk244BC7JH/vFxWrE+LFac9Fbs4R1itleqDZufFSS4l
YlpYxbyE3fjDT4pBEqoIwIzBF/Dv3zJHbyLOPAkzncQt8dviQVJeRHuh+3V7XWv/w4TQNRD8fLS7
rjpAbRBbhZrGqR9ZfQi9afgpNPK9+b/rzUNbTVBK4OjocK77CfFoJ046d6kfAJWx6eEGlnqch/Fn
GQdIR+15+9olxJqYdYK5BVCGxbJWZzVohWxAoeNbLfXGxKUSF1vfbu/bOnr6bQPtHCEshKuvmxdW
b8dJ40ypX6AxPkPoD3rWnJ4ZknWn/q+8cYfm+59bZE6Nt4Swk6RqVZZb4PjLKzvN/KpRfjZ9vDwn
pT6+t7nYD3XbJPdRYM7nqR7bc1q3e2Qo689arJdXBeIOMn5G0Vf+D/O/3DRykvm6w2B00tl3VW98
7ezx0I/TWVsedoOerR0GiwRfJV83TFurB21qOj1WYXnx7UVtD8yvaV4wdiddri03k9LEMzKtPOaN
jFwLQ+Y73/tVFMGCyY8BKHKNUf5aQ+ikXurtycgQ+OhtgtW4bs4GGmnIXVKitNqxOstdVR9Tterv
lMpJJjecEue+mKZecwuzmI/Qag8fyy7IHuO8KT9muRw/33aJjY+XwU9LQDZ/Y09Wd+0QGkGSa0rm
T5mVHjNJb75nhtTs1Auu6Dl+b4XQdWEyHszWenoXtpjCVmo784OXsvqVvAdXVZ7Nv+DACp5S1asm
r3rVpLvba9u4MwS2FnAV4Qyf2OojdrTAVheF46+UX83wGr1TpYf8U/Jy28qGW19YWUVoem+VOc2L
zE+Lx5DgKK1cxfoL2pPayFx5j83BXL2N/28j/13T6hM2tA4llUTL/C43Jm9UmxBSBEM+BpkGdWjb
hYfbq9u4CGnqM1fOpwubwDq4GMI0BYSiZv5cQpTFe/+Q6ztN3K1jYlkQeoiBfP7a5V1rZGnf8gVl
ftlXkYdmsPNEUhQ9FEpmPZdqhmJcsxdpbh0aaAIuQ8JqCsYrm1R24i7N8cc+eJ6Pjru4yvIzqn8l
r7e3b+MGgt2cegwZi05daWVntqNathrS8HaQmCwLQ/0jugXtUxUU9XEeJeOeCmX0bi6lH6Dz9vo8
m9YFCZ/ImRldXzmLlDJrCd9C7tdTeoJsfXar+ptVgwNtjgPqK0sbfS/SHY/Z8lCCa+qCDiUsAvrL
4xz1sQYvZ1J5CJCop5EH33nQfLKPt3d2yzF5odEoJpiH4Uz8/zeBTREbSIo1mMm6hxaWAy18qvZ6
y79x5G8jUfG1ISENlkbkC6AnL43EQ6iPTl4V/lw9xzEKj6HsQZyZtB802ZUL6I7KU97TVP7eBIhW
Vu9LB1J559iYoTsmSMIEGiDLzvKKKX7fjl+V6C4Yoodq2ctYt3bj7Q8V39ib3egrfv6QtIWvwStI
V9RdtNOS5jt7fn20JBkQfVhibAF++5U3y309j3MK0EYdXtKPGrnwomR3EIruPRfXyxHE8rwKkKYx
U7/+PLu6B6RVyYU/oYurQNIhKT/qPnHlpfTE5LkxAijpohcl/WTLEvl3ChQOydfeOEXSP7cdbeMZ
F1zQSMzjtcRN6ySuGJnUmM0AQEZz6otj8C5Dk2/5J84feLhPUTfe5YuaMuL7aE//VEb8odYabzZ/
jfHp9i+5vrT4IYS+bL8I5deCCfXUJDXUZ4Vfp2lzSrUFl7OtxlOyvj/LRqId28gMjkXR7YXDGweP
ZZEuC1FouA4u3UtbssRUk6Tw00VC5Pdc916TuW13f3uBW2ZgiADHKeYAqH1dmsklXgh5qgtfNrKM
IBh6Yb18arLIi/cy8629NAlEDeB5IK8VcXW++WCcmVaAU/HBTA2EQAYAr37wteARthZwBvU3Y0/w
fCMEAobPQyrY8YDHrtGNi53NQEOiws/qe0OuT9L4arGw5DtSERr6y9k5gxcu9A3lbtwZBr2CyXIP
v7W9Tt4Zjgk6kGwFYtM/nejcKtQyw29Z3R2C2K3LD/30sxxO4Z7Y167d1YURLFWSJiV2Hds8WaNz
yNvnMrpXHhz8qNS8pYdjav5eQiJ925O2LhCUM+kaiWYLFcPL403UcimGueFTkZrEi9IioY1J+UBp
y702yJYn0UEDHwhVN9u88qRIn0cGaJDxiw2I/ZAgkM494/9Q5I/LqXS65JiYVg/lUVHvfC5Xkl3i
WN+YXutUjXm9ZGBPCz80DU9L9RfH/N6NJwWh0kHv7pXOdIE9LXB5fXLmA6nGOD3E6pepyZ4CsznP
3TM12zv12axJOG4fwFUxcf3bVkdv6bFmMYfO0TsPqnVolbswAhktSEpO4fzsoJ3soZQ5Od5tw2K7
L59s9oSEnRKmgDwaqzukazrTkdKRq6o493HplfP7JT+VWXGO3Dpx3GZpdyxe+5pQoeAowKFRZ1m3
DqHXntQeAhg/yRbknZvwMXBkJMOi+u720q6vx7eGqJOunLrRWlVPO4BBg/0YpNaXEEaQRre9Rj7e
tnSdFQpLAoSIMo9oTVxagjV+JHWla+300Q9S+t4bsjzaCRQ3XOTSyspF2t7so84cgKBYDi98B5XA
q1PXHmG0N5eLGxnNUekh85WO0Ai3bmXoOwWRzaOj1Ch4U4Ht//6Fb14BQx8XaRI7ajkvVMca5UlW
X25v5XV2wyKh4xT9BIO8TWz1GxNzqul10suY6Ayc74uSfHLa3oubBxsWuNu2Nh3kjS2x3De2oqCr
7SrEVgeNgXaclcgL6+N/SNgul7QKNu3QbvJ8VkrfjH/ZUUI942NG2UAyd4fkrz/mS0ura3zu07yo
MhWURl+ee6t4SqypcRErc1UQf0NxCmbl/ayFO8jvvTNbXentCAl/ZrLAZtGfskC/s5LhYIx3pDbI
t++gH7fXyLVhoU4FiF4c6ptDa5UpBENoYGz6FcT/GCg7oiOHfyh57FnPkzLueMn26v41uDq+YqEt
PddsqmL8QImvtWuvvQ/09+bH2964/X1D9/W/K1udnjnwDEewt/hJ7PefDcn+a+6OY/J9bobzMt45
xHhO2t+TRgxIrOwY37zC3hhfnSF8cZlCilD5wDcLN67a1JWMlAJgA8DJDc35q6XM1DhBO1nHJHVg
dNLq+EtgmsnBzJPiwe4keK4kmCV3fpm4PC9fKJxajHkJYn56i6sbwdDy1olnLp3IPsf6V5R/tWDy
zE/t6HXyNxXVe7s6/yebKFNDCayLkZRLJ3MyJF9bY+JmOM2ycQycr0P9SbXPpvZRGl/C5XWqd+69
rf2HtQXJX6oAjBysLvdKUdpgyLmLlqp4jhznqVPm4+1VbX05lLJp04ry0dW46ShnUz8WNv5l3XV8
mmP+GPWjN8rPeZC5Ufe91ne6KZsu/dbk6tvRFigjkzxgH/uvcjd5ShMQ6SkQyjvQTucyHJLtQXfg
UY0/2u3HaA7+lK8GigpkYf5d9OqjcsI67mJdAoWqn6zuIU2NCF6H1k2t/JFyxWHZ43cQj8baXVUQ
nCT8cGYZ6/BGlykvmgFL1rO7fgi8KL+jrroTQ229XAy/wg8GwJpK4Cpqm5aisKcBbO1k/IOmZoCa
C+o1obH3HQivWy/m90JIoxmDXWeY8hBGC20kApswO9jqV8fLlNJTEFSGLf2s/hjKTx1kvbf9dKOC
QBZC6srTTN+FQabLr0+e9aqRFr30w8+S9EAvLneTv2QIMorioJ1nZXLrf4L4VNfnevYm/dD2O7eh
cIr1snVRwmWYX5RZV2+M1k/aiNxi5WfE3132Pu51F1FdL4/PqvZUhXsKulv2oAYliadWwbGujjMf
W2OQQq3y7al7KZsXvYyfiuxrUUXgOZ27qe0+3N7iLScl6ifS+l3oX2NDlMqoSqeMal9FMendqM79
fTZaD1kzK3e3LV2BZcUHiG6LSDFomTBQdXmYSrOkhQ2JLEDzb6WUeIH9NQmeksBC0V06VbXxkBQd
L9rOfbrpRG/trp6NVrcXMVBTg+iaTnp+GHLbkxzI7V/YVQWK5hr1nvBrmJ2Uj5D/m+X7Juy8fs+V
xA23ciW6vdDbMU3uCOaiy+UPZoLS6cjPSJ3xwHB3gq62AreMJrQ2yp3YaOu+hY0J8QrQn7+H5C+t
pfOQz+2ENZ1iEHEzlfr422LQJbWWezmBG3F5kmwmf9P5OBvZXVdbOz9hY72CHxUoEK81jdrVt5vq
WZHbY976/fhRuC9aIfN9pLxPoPa87VkbHw1NKr4Z4E2CFUq9XGusR/KC0lHrj/a7TpoOWvbUyp1X
LA/NdNdF97etXfux4NEC+Q/GjR4pdalLc2hZRWmbV5Gfhd/VbDikd7btOdBjZ6rlxgg2V9W7QNnx
4qsnWxhVVGIQgBaky6vdjKW0cIxujHw5ldPjMqiFL82Ava2hSZ+KXC09puxSr9fa9226xDt1sKuz
pPImCibQrwmOxDWwJMoCcyknMZSY5Yk/MlXopXoeHJ3aah7CMTTddO7znXjvKhAiBkLgjxEIAj6g
VasPJpkq3c4K8EalKnt1oHyb2mFvVGBjYYCwBYIf+De9ZvH/3+QQWmrbi10xB8n5fYq12jXnZzrH
Uq0/K3t60VuOA3QKzjeFwIukZXUBDr0820ahsIvJl6Y3Sf/eWfU5ewzTQ/aYd8vdVL3u+Kr4kxeX
jtjDNyZXd1+oDhJTsmIPq+kj07o0XjovnoyDOXeMY5JOx92pD6YP8oS+heUt+muepufbv0Ic1NWP
4CEXUwOIWq2nGYc2WapZZZPbaHazfPFi68MCZ8dtK9dXnljrGzMrf5nTrigoXHOW7VktG2iLS9dB
5lmJP8SHJ6U/FOXHZnEhArpt+CoEW9ld3Qelmo8SbPpMIquvkY0w16R7Y+zmzR6f9v9nhQxxA4WC
Q9xYrdBZ5LArFqYKUxtFkLiCF50YKPacpfykJErsASz/plTzz7KLc08rHeAxUfEXvFLm85+vmeKM
BTEtFJNXo31pE03FXLNmMBgPRny07eHojIsr7djZugMgKIQZS7PE47na295B+akt7cg30qo996X6
xRr1eueiuXo/OMC3RlaXQJKXSqLNBotp0ldz9MqfFTq/oQIbRlwdzKpPvP+we5QIyfEEk6G2erD6
NtXiSWVVjvyczt8cq/Is0+vUT7fNXHcRWNhvJh6GuniJ18Ah2whN0F9j7JfDIbLOlLW9JHkYZCQ8
Pi21O6ue9KwyHXDb7NZ2ksAKzCNTDgyoXt6poR4XhQGftZ/Kd9F0opRs/WgCTy7dsfxTAlp6nfRV
/7W18o+xj4I0zrGllJU3QnO7C4Xa8sC3FlbOEQaTOk8zFhzGrCTmqrJ+B8axdT2K3rDgmARrsJ48
yVB4sGdxSsyqeZP53TAqr2j/tGD7e6P+NbJ6CGS1MSRZYhlR+KL35Ety7TIPc7x99Nub9a+V1dFn
gZMVsz7H/pIabtx/2K2g7hlYnXegmyUTGgskAmoIYeqHFpn4/9sSVuetNV3HGlhCb/GFOEwoxjtN
evEb18+hSjDH5clrSGB1+X1IihKlqs1R1Irl1ep8LBL76LTf62rnNDY/RJE5o7oL3GM9ZzQYsBXU
uZj9tvV7RGE+O9r7VvvIrU52ozwN6Xx3e+82PfmNwdXKRnm2EpOU1VeslxAQRd08jebeYOAVb4H4
5okJZTRIwJhC1Xu5f3D455PamrGfzafxw/IzP5j1oxM8LNUHI9P9WftMfz19L/0Mo4qq8+H2GsX5
r0/vrfWVi7dRBrcPHTpfbv/WBpthdhkqiyd7fM3n/3K7UXQh8AYOBD/NypYTlZFRBLrwdtNxy3TM
D8zHmTsr2vqmeMIFX4uJJ5irEqcB1EYxKi32kYK6c5zkYUYE+Pambbk8Iy5MCAJTE8WqyyMrurY3
EJaI/ViWXR2B6a/m/Bma9dtWNnIk4CYaoEUdiicQ95dWRluL1S4MsIJGZeESo5wQg/ZoH6Hz4i7z
4GnRLkGh2J21P7w1uloasmFGpZsYzefvlC/HQHZBq34xlVcznE806u6DPYqYzURCVBBMED5Q360h
XKmBEkDZRolvTRNh7hlJNmuOYXWNaJ5+oHPgJtB4jnsVjCu9IvHlMeLJzDtVDLLR1d1Ytm2NCjq+
r3EvxjqdgT5XPQv1K2oYdfhu/iIp7+ugflCFRqKn/sjvh/rUvCbmX3RLd3xq67QFKw+kYUwEXgFR
1LZtY7lm49XxpRbSIZpNm9BroAGErhtAKdSzOya3LlQxfMq3Av7xCs1ThUkag+ZJfGQeHky06az+
Ca6yOnJO4XP+47Y3b0ZvjC6JmVSxzPX1HSt9L5V9lviDBpFnbnqG2f0Kg8GddUTK0/pZPOeakz6F
wbe43Zv22Uw2qHsqoooEBnONLo3aKpWmsE38ppvu5PEDo50/Y/Q0SkTwxpeu8YzDyx7l9uYGs69Q
wFB0pely+QUzkVlUQzImvmF8dpbgDuHqwvF1/W/pfmh29di3niuB4IZngSiVKtWlNdjkHegQh8Qv
88ybolMNwZNXR3exfTTvh8+TdgYeWX5urSeViigMArcPeNOB35gXm/Gm9pBaTrAYiC766pM+IwfD
qGTxZFl/EQpUpuHWe/60dVO9Xe7qdU4me1RSegV+0WqvSWKdiyq/7+znoDS9wLgPpneh5qrZXhSy
s8u2erlMdRiqZWhZZpjGrix9H4b3Tb0T3W76Da8LZSpBarUWsZT1Usiazomfludc/7CA43Taj9r4
ZMzvAULvpG9bD6aYdv9fa6uDW8baLDKbFQV63h9Tw2q4B/u9quaWFYF9Fuxjwj9Xx9VWEa0H1Dd9
xOA8MVX/x4RZ4jqnqwEdAarPgub28mQMRE50PXa4zvTXPnvWql/5XrS0+WS8tbF+MrQGMtg24PRt
RIj6ykOT/FQG2bkL57sqWB6kvr2Lx+4DOnLvbSd6N4yIWmXTQVrms6bUx1CxX5b+vbQX52+5JcMb
GsUFCBqvGNDatJVnKQ9T5v2bQ6Occ6v0kr0h1Cuxxt9b/K+V3y/5m29cH4LWgF4n9ZXmPk5+KVN0
Z9l3Dt/7NA/PE7RLkel46lB5SQFWSBvvIsXLgxmx0crNlvyvUbLcou/OWlCelqojb9Pv0lo6hklz
7CztvSM3T0GdfXLSwB3a+nj7itqI25g9YbqPuJAkYs1vUikjraG8gyauWgALw6GiRZ7KcOkem99W
SMPkMD0+3nNapetQN+8mfZogb/Llrr4r7ex92yARd3Sge0hfeu3QDgimZNbh9vo2nAD/ZxKfWSMm
1q6+sTlrVDNvYz+kot0M0UkzQXSUy04Va8fMOsKeQz1t+7wjY+keoiE5CHxRB7n6ny+GvgR5HuQ3
COWIC+WNr3GQvZIAc/Zb/OfYy6+72feGO9D2+NeCWOcbC7XklJ3ekhtnS/EIV/FDbk+nppk/L718
ur2YjRsd0UI4WanpEuquGbGDZmFqViXRV7NjOsQHe1a0YzYthz45TmabnQfUt26b3MjsMElqKWYK
CbdWeVA8wrinOOzfOB0LkFJNOh6THmyWU9xR/Nl5RPasrZ5Fuifo7Elq7HfWMp2D0HIOUu6A0M+n
195AQhZ13r3UeSPiEHPI4PUIYAWZ8eX5tZVeqWFJ5lw36sdijE5KGHhSJ91Ni3KsKykW5UFp2iPu
2HQbJkJ5acRM35r7KVPzJjBag6pQMv6cjOXsqNFhTLPSS+nl3z7ErU+NCWGmxnEeqiurHFCm8qjb
KZmmkcjnpHzolvSY1zutza3YmIGOf62sPrWxHoDKLmxkpPdnJiVP5d/RcDZtX9G+Z/m5sFANMiM3
bGev/VMtD54USBYE4wq6qDwtKzdFNEQyjZo2nLa8LuGHP8cfrf7+Kga3tKDthpG/H8a/DPn77iUi
9maVMPNVA+gEZs7ru6byGezWcma0tP22qv/OI8ZXJ9XZI9Tfcrm3RlYhWmfkWWlUwOdi5Z6Sahrp
fE/Pdv/rtrdtfcR0Q2HygeCOMfiVmRmtzCLrWcuU+GYzn+VQclUAVUz7SclexPIb33a1c2+srSLC
KLX6wE4pryXRCF+MEpTdYY5ChRnGDpnTXh2OuZx2f5WMWS1WMwhkw/iu7wvjMCp5exiL8cVOURa/
vQmbB/rvz1pD5OylKS2gglT94lDyRoYhT2kjNztWtu4ukDFwNHNzsdkrtxz6Yuq6vuZEK/1TmaUn
aQrcWB1ds4ejWXcrVX/o9hglN84X4Qeml4gTocZbT7MrXaSIEgQ3F8oP3ZA+tm313PeMQ3QC0hCF
d7e3cuP2urC3ehQsO5/qusYep+xGdLut8Gmu/8N9fGFldUdGDDSWkYKVynnSJzSIf8Gk1Js7Odnm
WriiQDOJnVvzj+mwvKZyTfESybu7zEjuVVe2d5ziejZIgdwaMSCYrWV44pzVhvWwiJupzkXcJn1y
KsL4vpWi8LntyuOcxIobp0V5Kq3yVzqkqZ+YNZViLfwyN9py3079HsbwN15g9Ynye+CGhEqMIYB1
AcMMjVjPM56f0MkeC7N+kMO/qzT4EsfpyYlM16y0c6oV98zcMd7jkhS5dnZCYf1spakg//8mJ+aP
20616cTUcNFUN8Qs5uraQDaz6uTZ4bGqyochU+/kZXDryLhXoHJvkvJ825x5fb/zKgnuLGAqovdw
GWQoidEFqHEQuSFDz9zMeMi0r9qwU+vduHSwQpwGqgxUwVq+u251PekXSqDIdvco3xiWx4DlXo1x
Iwq9sLK63wGm2IWuQqjSOA+WPXp6q52D5bmVE9eAh7OLdwKL7aP6d1Wro9KsNiHGjinRGN1jYlYv
afa9yp5lEwroqNmJQG8ujlHdVSCRK41OYk41M9FUJu9TNwZXLn/ty/epGnm7Kd5v1oCrbwPwC08/
0lNUoi4dY9DtqWxq7DldGB+T3KqRUIlKb65TyZ2HIvmrhzsETag0O9YJwPbQrr9OWjsiqx3rsHu1
AZy7bL3e1b/miYpnGEFMscRD7uF0jrdM499G1iJipRSfo2hOD1aeBI+Ui2y3jTQIkdI5oNK2xPNn
p68Cb1DC6P0yhsoBEejUq+oMKst6YHjGmUpPn8zJVyIwrzok8EclHCW30BsTrKmm7Vxkmx8NqA6K
nsBk4A243Bs+JrunTJAwwPlBCX1tvsvkAfWm//JtvjGz8mdz6BqznDETJsH/kHZmu3EjS7d+IgKc
h1vWJMklW7Itu903hN0tc55nPv3/pYGzu4pKFGGfRt8ZUFQmIyMjI1asdWiMl2Z0dqH+NCVfbscA
aez/z85adEAPjdkIdOw46IhMMZrPjyU1udtGpIeFmoRFYANguI61Zjv2HQO9lOGaj16mIrDRM6ng
+s6rvQWnlJpymJkX72rYjlafJwMGqMTIo5zhXDFAGhSt4+cOMnDVQ23/SWTjqcQ7lJlxUGnXrqAv
Qx6YI2X/vidrbVPTQeY5eLm9d9IPdGFk5QjI1OeNo5LkF9P7znq1yocqjjbii3TT0GcSEpcuA6Wr
TQt5aZMYkBkzoBYtjb9kms9Isl+q53FL501WP0J0ClgxIigkBNbq1gkrOGMWogsT9okJv9Hy3hlr
9RSiwbIP5z7e0Qh/NN3Z3M/9VPmTq1V/4POilgish2Iq9aTr72a7UVWkDf2SOuz2RWr7TvGjNja+
m6z5zawTu4kkFY2/dfPbqEHVRhDmnavxXaYy88dr99x1T1Of+blew8TL7FNp7gw2PM2fk949jlbn
T9aTgxbd7zsRAZfeM8BUcTauV9yXiR1MEb9FgwpyT1pc78os+zC0W8wYMm9liB48kcfcOc/Ga0NQ
FwY6U+DxeVj01yUovIMRK/0+5lwcbi9J8srgchKEEB58bW9htmU3RZUD1VhQpi9D1Z+r+UOh3keL
vmvbv8roSVm2RNlk1zA7+EvUWBCCrnbRmvp0atqJh00aHvO7xit8RgPnUN8Fc+gHWyBC2U1zaW7l
plHelXqjaTwxYude8/LPCMRQndZqv1Hj+z/Yzf+WthYAGPQSXN3A0tzyC6A3Pxphn/AQa4MC49mI
lr261UCUNU0B15JjUAACqLz2yaKr42SJVV4d09HSUiTdad19dLXp4Hq5nyX7CL3qD3W8NRsoy0cZ
nIZGkIaCwNpdu2ih6faAKglJdh2HPykYdDshlfQHMebSyuoRDMPPMg4jq4Oz5K4y9lWUHJduizJO
5iKXVlaPqjyD5KFHDP3s6PPfeusb+vLAiMYuNrf6I7KDTeefEQUuVV5Nq7uuxTkiUyXfDciJ79o8
/wFoSd1Bg/sHRQomEcivALhwW69JJKbazYdAZD724naHfEmjfdbWW8P7Ui/4z8q6hKzPoaMYJq8S
xXiFrGznWMpGzJW+MGlZAP+lUeK+YRDviiDVjI7KllUfPPcUdsfyRVXe1yG0EO+87rWf7ud/QcZZ
819JWOyyZZeX93r7dPtky+52iNkJkjQb8HbhQhedAGNR+s6pK1BQ6X08hseovK/j94M9H41oC58k
c0cQHkRIRoeAAK8iluI0TVc1tAKGID8N7e5bnoW7eLA3dla6JBimmThnwlRbcz41dWdnKE0D5KHW
v6hnx/orbajAWN+a4O727sncHjlJmC9gfhTZ6/Xu5Sh+RalAXBVT89GurY9R2d1ZyusfWKEOAYQD
WBTDa9dW5oi/2oEKP+cd/BE8rMZPzrylYi+twDDdSNfpF3mxt7q++jFV2ymjjzE1h5qShgGVquV9
Tm13lxeen813Xn6yoxPQV78wHhTVOd5epsw9YEGBgRRojgvx8PUyU7VJ9GFmM50m6QF9eUfkZuY9
A/CNHyphtDHi/tacYLUiFRGYPPryq11deiXIK4/MuZvq3dAxw1WPSNA+qla1cXtKLRGHaTS4SE45
wosuztjSe05YN+A1hpFKStaDPVbj5jABhAl+V22E6pCKpAmjMKDKGAdch3xXqYrWIldPR3rSiWYk
d0WZQ8pnx57vOql7+t2Pdm1vldEtgtO7HXqaGAogMu+nUfzE/zehtm8PmjADkRvzA7wN1pRqXVOH
5WCCC2F93+mwPxVt9l4Jsy3Iu6QhBFkdVWLuMUKIuZ4jCgo3d4uQ9WhZ4ethtHNy1bdJhOswIWeE
GslL7rIWEEf7va/uu8o53N5QSeLDLxCsTLA/28YbNh21aE2E1vCWLD50TYUcKulWsg/rnCMZ+YEZ
7Qbkasz6YG0272XbjCwDLz2xyW9Emi2H1VZTRyWpVw5Wc+d+qwDHUdUBvrqP5n+meV9bw44ha4Od
6FPmKoKHJNe/buyBSLKuK0xUgXlogosUc4drPVjVy8sxKPgKYdEBiTN3LSTVU3oQTUA7eOgHlKr7
c7RsPHSlX59KJ4QNEPmCyly9dBFvBy2pcHpMxfLV5h/IXw5RNJ10bzr2UfmYdMVTFh91bcB49rdV
zFsqHG8vL1bOE0lgBelfrxGhTTUEdRKpPD7n8T1ssUfda39wo32FLfmxHcxvGzstotybnaY8QQ8U
olZDXwXdfoFByUPn8dyo5R58xUOsjKE/V+5H68VNdq36tZnuLcYD/VT9cdu2dKmiAwpij3O9Hgt0
COlB4GgctWjvomAN4wjC4L4S97t6q434Np8TbYX/bIkQfRGCc3sxwtkxGTzv3X86z/RjTfl4ezli
p97sJEhHQZPIZq5LS3PRDDxj+XILF6TRKQd3OpUD0xPaa6w8ukrvl+Vvpx+siu1DKou5Exz2elWG
vcxqtNhcLBbnw/4b+Lqm9/vb65J+pgsj4t8vti5pymoxK4dUOPfKQ+LZ4WHwVH9p08SvnC7ym3qT
GEl2Y9ITV39BVnUQ4Nc2mwTROyW3kvOkfynUyHfTL870d0n/8/fXxiAudR4D1j0yxms7MeMhld7g
/RMr2dMgHs5zYA1ozg3xTh/Tf4GWahs2JRUuylvUhpmvEDfNm3QgiIY590AdjkitfJ3mJzsCoxKH
O6PwdlP24NbPubMxmiTbUJMGJ3pFuAneeb1Q2N+GwXD15Ay1g6LsgoTikvJklltCWjJnubSzcpYl
taF7hijxPEzND7X81KbRyfvKcNdxVgJvI9EXXrA+cQyh0koWhR7bXX09dIX1qRjz9Fwvf49hAEnu
5FfKp1550LtoN0+vt51FdjlemlvtYcWdSGO8AAI4Wn45PruMiWxOqcmiyKWR1Qa2HnoyWSNanIMH
GP8pGLO9Nj1b095zDyn6nuomBkZ22V6aXB22QummqSkwGZanorlLwi9MhfoD5R2l+dq1J836K1nM
59ubKXXIi2+3uncqJsymvMtSHmkMHWgfHW54Tfuw9FvNhbesEUIy2aOLK5gQyfRXBZ2+1dOgW8qU
kZVTYzNc0WV+OHq1z+X+YVbiU2zZhwmN3ia9R7bxqOXLofxkMQ+xqOU7Neg3kgyZGzGZhV67AMW9
0VqYtKyzFKtJz7P66JgvJMybyB/Z5v56zVPFRnZtvWQTneh4yqz0zPvJ14afYlQ7bG1f17Z2V+au
VLGpYTuolzKvcx1XIDX3lHqx03OZ+WZ0Hw7au64IkajO/KZ4MJb08yaFv/iT61MvBonFf0LaYfXi
GBxjVlvDTM+NMfkJGfpmg1OCzxHzm+Iu52FIvFwFlqbxgjGuqce74QcbndNEeRTI3nGPeMTyTqu6
nWpQFXwB8nhox2Nvb3SPpUvkYv9F0yCAmte7WkfKVOUhN0Tau8UxqpSXwgu2wO8yP+R98T8jqxNo
RvEcMgRErh8UR6NJ/caZdttjmBtmft2GF+lD2NZe5xqk8lmr34fTM3WUu20/lFqhiS8m6gGjrZOv
qvJGV8sNFrMA4io0F0KhQvuueP3WsIfs0uFhDcCZKV+Bv7z+NpXX03NwSU0qJduNECFHHm0o04p4
knnaqW9D1Q+raIN2S3qioQpghBB3hKjx2moYW1SHVXF/N/ez4qCd8rz0fK76j5YnWDQYhVMZjFjV
Dww+V1OI5QH5uUsM546JGivhaRAbx7ycobrYyoekn+7C4uo8q0CdUYMgia3T+d6oT/0Mr421kf9I
v5rDC4ABAUHdvboEhApR0A34R2r/Ba6uPVrBvTZ+qSsun+bp9tUmPb2iqGtQTXMJi9ffqouyJqfi
SkvWGbunMNeVD2Ve94fbVqQeAfoLIRFc8Q1//2DBt1pHLuUrvd5R2N8BvIda6qnckjA3ZDGeEV1E
7iD9EEMs1+tRcfhFJyE/u+3ofuuU1NrPAay1dGSjh0CgjJMl5L0aLuekTvQdwyiRb5q9/a4alAMl
NnuvZrl5V0/aS6RoDtNRenZE7SO712aD0YCgWvZor6Az003WkXkS1XdjSi3lkn0c8mb0nbSP9mak
Vx+GhN8RTr0Gv0sV303ZGO9KG2CCWtrzgZ5yehrKPHoX8pd9I6Hl7jEsu3GDi8O2voEE+xOPL2bN
SCmuN4TB6NotrUXojKaf5s78xBvafs5SlGLrKoy+RUqzJe0rNykEBXg3ANFc+W+ca6lqJCjlVPvS
ax8m51vYvCpGeD9aL7f9Sua98AV4IHqpuDHIcb241ALK3pYszqzdmFZi+rkJ6o0NlD6B6Dr8GkFg
IGVdzqPK0Wi9MiP84+p3U/c19Zonle62N51q7y4vRl/Nar+PP99em6TGTWy+sLu682L+qjJ45A5R
qVT+qKYvC6I0HyoLBvJ8CovnsAgTWBTHeT+6lnIf6NpfRagZ+2nOq3s6Tr9POcMPgnkFgDvVNrgF
r3dbaVutQ30Ln06AoTb3WQ4aPD/0rP720mXhgnQbCWoVEWqeTNeG4sicU6910jPcQCplRK3rfOd7
9HrbijRzEigRJn+EjtiaGi6znDQZxiE9D84/zYFCSGb235Siu0P3ARYfyjuz+2gNEH7ClOBk/lBs
sQfJIj0Pder5xFjQVqvDORgDcy96QLRCkTNh+KqBF6Wqv8yIWLY2yWK5sbOy+4tbmYc1g/Ekwqtw
T2khNrUcUScthivDU+N/Qa++z9Otp7XEjsaNjPoCbS00Z1d2WnNwCtsbsnNe/QTmw8RANW7ckhIn
ocUECh4D4H3X3JBhnKauYgu5oMw5zsOjALq26us2yEdcGasIKhqAaMAhZEYbd+WNVEcGI2rpaCXJ
izM+GOO8W+jqezDBqtG+sPdZvGvKw5ghQfvPHyS+V8bFRl9kpPCCLEnFuT9nY3BqrMOo6id3Od4+
CZKAfWVk9bWmHnpNu8KIVX0mbOfKR3X6Cqm3t/GOlrULaD7i5zw2LJQJV1sZBWrvZArT8xUAZcOH
6T1Iwbd2X9rsENZ+lfmOnX/InQ1QuMxVLs2ukgLdVtrMimmQO4lz7CbQYOmknzW7/24P0RaBnORM
s0bINMUbXgx5X38xmw8WGhZrTHX7PmlP5NpaER6zO886ts7p978c9yypPYcadoBVX9CMg8CqBIKz
Rf09QeKGF+6hLZ9jdWIkeePESVd2YWz19fIMOoBgADdhRPN7y2kfw/6b7Qz7uKlRzkqPo7nF7CP9
cNBWAtsX/YV10cwNyfyrAlRi0tKMnKu6O/U2gL6iMTU/AZx1d3s75fZ4lqGKC458jYL0EiUzvQE8
X6jd/32fJITIaUucRXavU+Wh2ynKqeTEq9OmxlOot07Jo0z7olYV2g+ILMSf9PqvyLwf+/tQj/ws
C0gkX2vzLm++3l6jLDRfml/lTHMRz0sWVLAdICrhg9pD+mL5RM/34207kkycZQr9Gx6fJK6rQ1ch
QR6CBQAbaXwzVeudkXR3TQ6L9fdae8qS/DB0vy3toEFSeWFydfRC8A30aQBDAlhq94z5vZodfc/c
rjfWJguYl4ZWUTk0cmXRcj7hnDQnFCz2FWJrnYsemmHXvgKvwe29FD98fQVd2lu5zBIrAahM4ZfM
OsXmx97997YBuVP897FWTqGOvacFwkD12eqjXVV+Mq2NILzlDyK6XNxkdQJGaqjxu6KHICmLn82+
3avqE8OfRppBIfPTiLYqftJl8QjhxWlDOmCtHCKo1TRYNFE2ap0fczCku0ALHqdpawha+n0MshAx
HSnA4ddrs+rMcotOtGKnF7u/U6xPf/B5GF9A8xG+JNhJr/9+HPUlyT7tupExtNyi8UOjXR3K420z
svIzkMH/7Kwy/ECdU8UeqTwoGqaCY54yHgxW/ycPjNPo6HSdanOXNe43YIedX7RPVgo+RJ/OuRjd
BNZ9+wfJ4jFFZ1E2EJOn666rApmkYi38nsR7aasfHSmeOT6Z6UZeInWTCzOr45WH9tgxWEXBpTiA
id2hmbbLsq1u+ZaV1RlzJnMuopLFGJDv7WPFfu7jYvA3x0OlBw1SP3yFNw3F52tnwUODZeEsQTAT
eO+S2XN3Rg75ap2iUFH2Y3NqvNa9L/V6r2jN1iplSQJ3G1VNYI9QMa+ShCSig2HkdCmzbD40Tncf
W91ubIdjXn3W21P5+wN/okL2n73VNeNNzOs4CvYc+IpMJd2VlMns6uttRxR7tg7Al1ZWgaSsWq2A
Qo/LzJ7YQ+9xab0Pdtc9DF51l6S/X5SjM88MA7S1Aty7Cidg97w54f9zYy7qrszDaWdM2rK/vSZZ
YYO6EPMQsBx7CE+tzFRlSVNLJarUVonK7p1S7ht917jjabGL/Zxle+bq9wyHbYQZ2am+tLs6bhUc
MwpwAFCx+XtvOHV5e/QYcKWwdnuBsgN3aWcVNRVvLLpBrE9vMz9RvquhenBTzf8DKxCqCj57iLLX
b5qxguR9shS6yF51GgEu27m53WqVOuCFlbWbe5AzqAvEMZb2xYaWp0PCcMzUQzm/tsbL7RVJbcGj
CuEag0cApK8DiAK00pwppp1pC1owxUPyYqSxuke9NjmR9lhk4ml7um1U9rGYEhVBixtIW0PZwyLQ
cARkyTXzlSrTLhuYhfuTQG+S2gs+QMj511CtgOWiqE1XfDK194Olvg876/00exvpoXQtQOIEvRHV
q/WrLByNqa+6il6/mgtkDQyVcP1v9N2kRuCeZ/AIOniWdP2VjMGkY6mOrIXaVf0+yQu0PuLd7a/y
i2tnHfjgQ+fyhToBgpyVL6hza7aOEWdntUHyPBuWcdcs2jdtLtXWXwI7IEHIKSXbbXSYgt7dgdCu
dqUJgkjtgge6MNXOcObilJijAkTQ9vyQB9B+MBZYR6aBqanZWD7f/tWyO4g5YHBiKtcg8LTrremG
JAmHhrQvtN/1/Qvj4B/0dvC9QbAavY5Gc7htT/YpGHJmilLQ1RNJr+3ValiWvUYLNEc/cD+gwPLO
AKTge02yJYkiN8V4sBhnVYHNXptasrHXQKZzvaJZ1+bOLoIjydvCVsoiNHzx/7MiIsRFrt4Y9Ecy
EyutXuzdFLLtOdt5/ffF7j/9wdbxpWw2D4Nr8FSrazCHCza8Lv5uQdAePm8W8KSLYWSA2h0sJvTK
rxdjZ309Zx23qZW8zFByOrB02t7zZiYiy7vgEPyfndWBNL02VfSFay3vjYNVxTtTqXe1AhnL5O6i
Wd15EDBN0cYGSm9x5liAUDCZITQ0r5c3x6HVziO33AyDc5R9GKEVC6vdNIx3dhHD4faPHjo7aH+2
6FXFH34TGkjxgJ+SnqONdW24KvUEnRoidpYkKCX8RNDlD65WoRDz/yyIw3DhhqCezSZqyWSn4IWZ
/gDlnbH/ctsBZZcdCBfa1QA7gRisVtFS/59jBcRgWrnHpRz9yfwQhCfHBM2KIvxtY9ItA0dD7YMZ
DECs1wuKbIbAw5n7xw1VFKnz4qkss41RgV/MCuvvwp8mpaPVSlRaGXEmuxm7JqFNYz176DBCIdnG
D8fJ/a7oh678Yn5KzJ2afQ2aQzL7VkvvEXeZ9hXsLqleHG8vWba/DGnioNDBo6qxOn290i3zlIF7
G9TiUOTP+lDuZy/13fx53FQTlUVH+NwM0IEIXtARvN7fMoBUBXpWXPIeHXW/9h4Zq9n4hrJjLg6b
kEqCvW2dnM+aVwUT4+znvkMcKgHonmeHqlH9dNAalpXtjZx2sKVMG4ZlzgN8SeizsY9Ufa8X19lp
p9U0Vs/qWHwq+GbjlN7/wce6MLEKYWkPm5sS8BBW3R2EtJ806zExmmOBgPTkGLv/P2Ork5e7DHkp
FugNIzumY3VuQt9o4mNoTmdYGzaMyVKCy81bhRKln7Q2CQRUhNlaK1v2NuQO2ZgfnOB9mxWHTNcP
t5f3yxHenEOK8tSSf83Ur7KQvPQaUAAt/ZSWZ5xfzHnZ71olJz9SI135WthFk/iZi6yYr/YaIL9E
a7t9OZf6DzPvIIKPoUGsGOiI+n8YnG+f8jmNEyYp5vhYLczYlUEzvoZek8e+0wbq52hy4kCMOgRP
faa5AYd7aOJHJc2mjReq9KCh9Q7qGTS3vU5DgCylaY9a9DlEUJ4nVdjdjdpWKUFqxISsi+Y+6Oo1
s3YQLqE6z4QOJUh9fQGgXvuq+f32Z5KeKsDNonpHLv2rSXxxx+RKVthWCqBUH4P4Xews86GcrN8n
iAMe56iYcRkGRVjo+uwmrpfGKHfyfPNe0uS9EzV+F23cZNKVXNhYBT8VlUGziHl1tGMOsW5ZKH4d
u+3+9n7J4rlguUNEBCDAG36FaZ6j2c4AUWZxPiOA3re7zCmWe2VYynfKqJ51i0n52zZljnBpU/z7
xTfSerVI2g4kRF2Mx0WtHnNqS20z/dHSGOFm2p9GwrpprcVt24wjsIPINPaBm+zrxNzravHk9SrC
OhvEj7JFUXlBWh40Kmwiq0U5UxGGWcfLqi6fQKFToLAOSlIebm+d7HPBNEMbHkQUF/DKShUbhZUP
CltnMZ3IsAxihoX3blDzc1VuCRpLlwRijdaZAC+/uX6XmPfCAkAkQIBXQ8d8dPze/pMVXRhZXYOK
bQc8SXXu33LaJQPSKPFxMZhODNy90T/f3j75imhfgTEUMxfibXHheeXMLEId4RKD2ggY/RQ3/jD9
wUueKbb/GRHf8MJIUnrpCNcPpMDQaSRLcIoHa2+p8YZ7b61ldR8N+TK3YQPQerSSXcWwj5u3p3hr
eEMWhS4W85Z11kIguWYxrtXuhr6FHX+jkSRdh+Co4fCoOkf1erusMbDKwBEunUB34v1IkhTmk600
T2rFZjaKAWOBmFm96bWi7pDxYh2W+rNoHkMGvcjXN1K6LSOrT1LFGdyKmQvcX2DfrUch5rE5pSF8
dJ2HgDNmUg+Mk/5Whx4pD7fNARnl0Vej/1kYJwT96i1t9i0rq9tHm904isaIcKY9Fvsm0chsnoZh
4zzKrTBsBQyHCsh6DroZeEyghZCdW6u406OHtPOORnbyyu+3z73Y+Ld79p+dlY+FbgxRWJVmZ6Hm
pns7tULZYYQ2z0GCwviRQRexeX/LBjoFqwEXjybuVnWVJHQ5JKsIo2bnYnlaBNYQhjSlvc+63a8B
VtVvzddq+VxDslMb5uH2iqV1BB7awJkA6ALaFL56EYXsVNVaL6HqW5kBdNtqdjLj+b0ztIccZNP8
obdCHygGOWWxEZgkH5WWKcpEXFHAZtYV9CXSonma6uycjNYd73yzr49Zelckp9tLlNtxaQRD/QFf
9WqF9aJUSa012dk1lZfJbL8Po3NfzOFDSZ67cbIl9y5r+s/WKqbrdWrNpYOtoSYO5nE3+LqRPDVZ
+pxOYIHqLUIfSdwFISDmwUXVmYbY9efLDaNuS5PPp0ZfF6f33eR4e/ckR+LKwGpFmZu1xtRxuS+Q
w/cHJKROYX7vPoG6ONpNezK3VNDlK6LIw/gRlbs1ZW/VdJaW6eK+Cu1XRbeeGMD8fHtNUhPMTwMk
RLyHfuX1pk2tGtSKyjEvpvxucK1jNG1gprYsiH+/OFVoJ3pBDcXh2aV3TYGzC6oNT5PcIYTC/9aw
8uooto0cRE92tvXnmnZh1vxLxX7DiOzjUzsF2EYVVcDrr5ehNupgUsoHz6kOYoAEve/ZuxPSs0IC
yByftVn9ZOnR3e3vIzuxl2ZXPjfNXTYWAMDOUfCotq+KST0HSrdwq5QpC36krf+tb3XbT5R7Eltn
fYmgUQ0KHeLdjmnGwYqfMutDNmsf5tj7uxhNm4ZHkG+8BSTViSvzqzwg1Ibe1CvMN8GHJfs8jKO/
+P1cIZKMxG6wYU2+qxTIeL8JKpiV18dDG2WVgTUTcqyl9XVzr2QPhbUF45Z5JgEd6SbAxjyoVqvK
Iqd1QhHXma8gIKXOV4fii1tsBQqpHTHVJ2ZrWc/aOSua2FCWZOfOfXFDd99792O1NQYgO8hCgh7x
ZaZKGE2+PgHarDSB0rEYQ1GKfV5TrVISa0u2RnZtwCtLvol8CcX81WGeu0IvNRhBz61m74PxOVCf
au2hyYe9voWtlC2IwEGRzVERY1kT9ObKWDh5p2VnryqbPfh2+KXLdN6ou8m+DQANtIeBFXHCVr6m
LLo1xAEo7STOJt8Ivi16vM88xuRvRwrZxoHkN35VctA4XOVOs5HZUaezmlx7qJrkDkC4HZ401dl5
6dabWrZzDFsCfuA7kaet/dqI03qxhvzc1uGR9q6oRtxejdQC73X2TNeZC1itJtMVMtCImC6IapRq
9out7rEsBiCM/D8Lq3Q9r4bJMtKcvm77vU3zh6L/qWYvoZNtRHDZ97+0s/r+SW94YyNuJ7ES0cNp
4AvYeBDK1gKCFJQYmto42mq33LSf+5RJ6bMeGCelQRa8jY5L93dQbg0cSi1B9AmAnZqn+Ut45+I2
r/OycXqNSGOoX8r6ySMvj43Y93Jnw51l2wZIHoj8Ly7zdUc58roADc8pOzvdQxsb93ybdDNuyrzs
0sjKj8umS6uk42yGtkVq/9B2W+xm0mUY8KfxH+LRa/aIxOyDoR+wMMLq1DH/2Vqvm+OSW0ZW4d8I
NcXWc/bKjFGq7H+K8+KN4/72kdyyskpFRnMI05ZB9XNVhOU+G1xnN7l1CztF4m3ETFksY/rJErqH
ggdG/JQLL8vUwFOKJcnPXrPYaEo2479tWLl+FKnK81wU3we71zccTurZ4BdgbBNUp+s6ITTTjL5l
aU6cRjSZad0mhYKxGPb2+Hp7I2WWILvT8QrUnd4occRKpNRlweyYZiHGUcAm+QyhC/QNG1PIwntX
T3iwj2IAEUSu0PNZ7eIwT0Vl5bl4EE3ju/R7Ob4DFbLrDaGZutsss8hOE1h3+v8Q00GItIqoMDHM
heHWOW44+4tt+v1Wq1qWJdJ5JO7QVOKuW8U5vYWwNWxYUVoHfp/Wh8L+K/4G7ZKLitj2DJc0KaZn
JrpXkGRyiK93MF/ICaq8xF7QPrV59FxS0glVOOITW/Gn7EdY/BzjowY3/e+7yKXh1VY2A6OMeYvh
NmpOSLL5czwcg/w528K5yA419AwCWQx1Anu6WqFaLVMLDBLoMiuJd3P/MIQ/by9GbkP0fChxGNi5
tmFYSeQCs82ZgwiXo5AR3DWG89OatfBw25LM4wVnDh5CIQUekWtLEG9WWjFgyZ26EUyYNpA5WuA+
vGZSodAJu8c+sOu7pe60v5dB36rMS1cqGA1wGRLKtb90oZK5VFT5bG61c+EoKZeduQWAkoUPxpj/
Z2TlG4o7EjORLDnH4XgKw2k/Ds+xqz9tzhfKorCNahWjK/B7a2vYUJZCuFdbATOuEeK6zWPrQiOs
Kv5h42KR2SFmiHImVHr2Gr9jdXZbuINJnNLDfVS8BPVPMxuOXQtH0LCRjUmIvHUd/i3RynAASKwB
kEMeDzFaGWJwtz87gw3zRFPu3AKNkC46zGCIgDBMp9F7Tdv0GI36Q9dbf3n6tKvTLeIQ6cJhp3C5
dBh0tlYHQw2GsdeTqDj36sMYGccepQWneNdZn4LRvL99NCS2SEOoq8KSTF9q3eWNrWl2axX+WqXy
7A/1rMJ6FuY5mrKgGp02L2HRKrON86hJrYLBEcGT4XRr9Wa0cqeLjbCJzyDcdsGX0jrmtj95fq1/
YJbt4Bnxk5Y8ZsrABPnf08iTX/uqlf2hYxam2NJRlhwcg8ogykGwPTBOtzo49ugpvTVAnqt73bE4
Wm3k28oprrdGjOV2RDGXCERsXd0ahWVFaqFDZj4FSX0Eetf66H1OB3CT4x1Y0Xrj/EjuXbgrmPGB
lZgX5vpWVJR2XDw2+jz3IP+XNCj2/WTpG1Ykse3Kymr3mE6MHSbYkD6eP42IiUbxsbCzDS+VGoGR
WvTPAPWuq2xj5bSR2Yyo8zXFydGf8oqp/i3WUOn3uTAinPYiu6zygjzfHahyAUpOPgfGK+IIxu8/
yaj5CH5XYG6wGq88Hz68pdIcVjLoxkOqHl6Xeec26UYh61dOtcrxrsysQkg8W6g1BlC9h2m0S7WH
1P4Qm8qpsubd2Jmf4MSBFvVZK15m9d5joN5rp31Qt3tTfw87p98cvImZ4O8oz6OP2hh3nOWzkrb3
5ZgAxvlg3QN2OPSVcgjaR3dL3kP2taGCE7I0wKvhl7j+EHmph0NnQiGs9Ccu9V2akjN25u8/Jgwx
GwxxA6i4N4WRKdeobwsrhbELsgdvgV3rKei+ms7n3w+xBHJwoFRVaJgIv7vwK21yYOfuqZ5a1gKi
wQ3/bbpY3y9BrpwsaFL2rpDSuW1TuoUXNle+vETKmLU9iyOY7+z8+6Q9xH/AXcMAK5SfgnXcAvV3
vS6rm0Zdz5h6pszod/kjk4SlcwqPt1cii2IgFwnNvJQpZYjc/2L3hhnawdhhRD0uAj9rf0TG6bYB
WXfRuLSwyg6VaWgzPRDT23Z6opp6tKfOH9TPmV4fptygYfTQWM/msHec0i+G3++DYN39NUYAYGxd
OQnNZlCTjIlZpw6ZI8iKah9B6LLhDxLhZ/HHefMRPYGmeaswbQdFzR3RMDCoHK3kb5jRDsz13VW9
n/pmGyM45fjUVIt5Dw3AR3O8o4xrp8MRZDGyTvt5s/4lSwEuf9DKe7x8CtowBEnvwAPQgIyatN2k
OzsTSahl2rg/5MsXsy34EMyu9uoMWlGUq1Ff8I3RAK2CdL8wS54Gf0UuQo2PxmPxY9KhMxmOUDYf
p0ftozofQ03QMGXIWd12OOnKL37L6mzWyayg+soXt+29s/wzKgzwl3el7VfpVndKxuQCshceF4rm
UI6sh4cygxK3NTKAEajPReKCrev8VHtU6odgdo5BGKNosne8z1V8mKq7WQzcj8NGvUEWiy5/w+pL
R3SlzFxwx81hvhf8tpa925RhFYd0feHxugPZTf3ZA9JxHSa8uJnraWFcAvYdsh1df2iLhzH/oRrn
YfhuB1tNAvH33tgjZybGikfdmqDGWqrCKyw2ljpkHVMmzpC7RGGCyYbb3iIrNkCFh3CAqG+QCxrX
KwuTKlBo+TIeng7Izn2sNWcnarlBXO28AWQXwYqXwccNsyIgvFkg5AS8/XkVkEdem82NNHGQNhKk
ut6xXrIdQqVB8+/Y+No5TbxHb3nRiuUh2ciPZCQQcJRB/mCLFICq27VdTY0qIxvhyPP0fxJkn2Oj
PFgW0oXluyIK901k0mGd/S6ElWhZfDtu70isN56D0q978SNW3jQFRZy0FqMjqvOVNvJuZEAFYPF9
ssUTL7vdqIgBcRPUKHBvrlY72RAmCOXiILZey6oZd5GSOBsuJCmPUT2h0qzx0hIccNdGnKR0EzdM
CAKOej+boqTtT8/hpDHxM/hBu7F5svMOwb8jgIE40Dp9c9w4Ee0zjuJoxLuiDh69LPsZNMFWUJcF
UpjlIb+kJsypX91psx2GXqoyv9QZzZ2lDfs8f7dAhFLvtOhdNp/DuvBj+73ufYGvpBmPmWrftQPi
Z59DbaudJ/uQ6K9QleYXEWlXbjuVo9pAesOwq1Gl967TJYc4bLWNvF4W5XAT5NtgtgcLtfLLolyM
uZpM2MmH4BRlyqGIQQRF7R6ddL8rHtp6eE6c6g8COOg4pNQYAyULW/kPo3VAsijXnaPB3TGp4lQp
TH+n2wFHtoGXRsS/X+R5mlaa2ggS6Lw0z9XyxYy2KMV+cdSsI9qlhdUnChbeflbJ5kXeh9Lu9wFD
BlZePqgMxBTO4ueheAfkEE9H+f+RdmbLcfPItn4iRnAebsmaNFqyLQ+6Ybhti/M88+nPB/fZ3VUU
d/H8PuE7V4SSABIJIHPlWh/i5EHiJgIXGNKXxzJrB/CausuzBD6r6NYorMd42AfpfNC1YwPxjlKf
WvVgRVtY/zUnP//qxZInUy0BXhdLDtdwsQ9G2/XT1yj12uQvams8T6BMglkC1M8SlkCDi5EUDqGX
LoaduBtIZCdS5fAXCw2uiFwlZwuwrMuFnun96BP/DwmqDSYn8qRkI0u+FoDg1PyPhcVCS40yj2PL
lBUK6IrB9OzwvkB+5vo41q1ALczTUVzgF+PoAj3NuoZdYY3WrqfrXDyHx2ljW6zFbmiv/2NlMZYs
8qvQMdgW2fyg+sbOGX6Tnu4RWVDVXS4H/5xXBKE9sPcU16HfsxbeVgzTqGcOfU5R/khqIBuThw4C
BIrxwd9MH6VaMmGwYVJjuHSDqPaTvPFhhhEcBBNnnjO8bDMKi+99t+fPrCzGw1DnwhKkG2FX7tNu
erZ7ke+/nZstWPRaaBbZClLHgnZXF/v4LH5ZZlK3ls9CpbCT59SdKsMz0m+g2ko92Sv9nmTLdQdc
jQxnFoXrnFmMciuQwoiN1BT9zlfVw+QgO2b3walow6+1v5W1XXVFxOEQXhXanu9WrEiyKhGcM0le
O+4Y1sZpNJubPE9Kt0qDaDfgT8d0jLeuwKs77czwYhFDKBDGKOecN0U3Q/eg6r+Bi/6NP0LKDF+i
kOtZYm0jCvH+7ENk4jvaEdBHwuu4MZ//YsnoRKZoQvR7p0wT+GED4pWYQW3D7bT4Zvzq9DOnSnF0
ki2K+rWaBjzJZH7ht9UFWP/SQfTc75tWIg7aJfL1ynyCc8Hh/t5THkpd9PDCB/k2c+EpTY+Wube2
yMBWNh/oE9BNjJR32R8KhTMHDQNNUowUdYBYSnlcB+W3Kqyg0ELl2A+KjUvKqjEgW4BVybIh/nM5
WKurxzSRaFcb5CnfjXXae0WbaTubRmzUrVEGu76Uq/ZgbARbK9ZzeeGLEtsYjKGl22bUgJ33ym02
NZ4853s1Cn9et7WyAQBTIbn3R8jd/lNOOZvIrLLVUmbzUQkDWBekI+kCOj12eunHG2+FLVOLoNJM
RRxKtP3dKz7vyqhzlTF2ayXZXx+RcL1FXEY0Rdw26C4XnJCXqyWlU591FqDseugnkm32oQqH79dt
rERkIj8NUbrDcwQdgEsb4RDkVmkAk9YrpFnoy7qTg2Q/F3utUfZFlH2nO7SV3q4bXZs/KpaQ2EMs
T0/JYs9NKEUjXm5zXQOqmtSvKblESbq5bmQlEgvpGfEuJ6UH7OpyZJlZW3HLO+O+DRovcdSDHHw0
bkM4gaWXeStBuXLMgKsQe4oGTdhxF9OYTZ0pyTPGivxLBlVn9KrFvjvEmQfw4Pq4VicPHClgNcFQ
8q6RuyxrmYYvxhUXmhv4knykqp95ZT1Nu+umVkd1ZmrxppHmlKdAiZ9HlOHk9nUYPk72h7qz3Krc
Or/WnB0IphAkg06BXPblcnV92aXZwLCc4GNvgkiBWvL6aNaSRER4QbJho+JND/yliTgZQmvQCLW0
DLiBU3E1nKhgT16SSm7UzMco+2WQ+3PkLZT9WhxEbBoKEVzjvQ4StawQNSnaXpsp/Zx2I/pYxW0U
O/voL8pCVGn/a0l8yVkU7JG66GKTZtegrUtPiUyUEf1R9WwjlTe8Y80Rz00twpM22/FYFPS4VeFb
mb2hfmLrt9eXbH3eOJ3ZWOQtl2QUtZk5aWExGlmPvQIyQau4zYvgEHUbwWLN+2iuFlRIMMUiZnA5
bbWWdHGSw17cw4oF34UUZ8frQ/mDi19Gc8h9eDU6pHy4Pl2acMpBgqtbNKSkbqM1e3VfFB4Yl+Bk
zZ+G6G3Ob2LqKUjyDAiwlF9beGZmr0pfUdBy49s4uIEQPwQ2vvFha8sIeQ4obsCCVKkXyzhNUls3
Nt9l2TB4SL/H/we27bXpJS9LKpjeKQLXwiuHShut3nIIJPlEBl8B2LOVEl0L9+cmFsPwAxXNNmQy
79ssPgXqwxQPnomUVJ598OPg1td82VXAbIzV57a23epTUuyMyToWSrLTwo9GdFeXW8W/1W8i3LDq
VJS44F0u+aSVfYJSHhBZq3hQzU/h9EuJqzs11x5rTb+Bv28LxCVG+c7JKAKKu5bAzC4mOpVntaeJ
n3ae4klRqkNp/epEFiy7M7OX6w69VjbRBVQMZyYZzTF+ObpRyhQzSGg/9VX8VY9PXBc8JAdOkWwf
k6nZtSWJn+5hnHTPjqLnvBmf7Nb+CibocP1T1sIEwwVRTXcFtCqL3av7SamOEuG1056NcHDV8Wtf
wvnz8bqZNQJynfwe2R+eroQ+sZXOgqtS6+iqWCSiu0r/5Bj1Lydo7/QUNYc5+mzruyTZ54Eb+bW1
U2rzdN362j7ldsslQ7SvE0MujTedlKkVFB33iXb0Z8ur2vAwFtnGIbnmQH8Ys7l3GrzS1UsrgTZp
BmS7QC+S3jXjSgLbkINRBzJX9vrPsJE2srWrw4IRAt4d1o8gf2lQUYcAChSdIjyZRNHxXTmvqr3h
INeNGMvykCMlPpHHiKgm3snZ7WCeFHsjn7YW4kAK/99xMHWX45DMuRtSASaQ+lvEJ9xteanVpTmz
sPC+OfRD0hl4n4mYhEbHNzRIv5LuFt7dDSfYGssilsayj7oMdYn72X4ooDCfwo1ovfbqOJusP2iD
s42k9yFoT5+hzJ1LrraIDo3h9rt8etPsT2G3YW1j9ZfJ1DGU9DFSxdJIuyosD6jX7CtzA6KwmkgA
PyvgSiQS3tFX1GEemkHM/pQlss+j6jqzipKvdewdUuT1BKnTNwQAwzR7jjqLonZ6ROfxaJtZ77bJ
VjF/dQnPvmaxj+1RDdvJxuOtqEcafrQ+6qW2VTnfMrLwyGJIFGeUGXKRK/upepkyaX896G1ZWJxn
nW60VeZgwclfs+GukLcykusx/WyiFr4OrCg0hg4LkvYl7vS9H99McQd39Z5cazTcKmG/K7LYs+Ed
vz62/8Vj/tTmRGFzuQvqCFl0RwhwD2rSyl7eGabqRV3SRV45Zrmys+ViMojCyTS4MD4Pz7Fiw1Fc
zdYMvVOhladOVfLo6OeQ1O+dNiIR7eTaVnfc2vEKbIAENM8XWn4WB72pzKqpCexPnfgeQBzXnw7+
UO166ffGjAivXF5fzi0tDnK5jzQ7mAJKyk3qxSboGuchlj6PH1swdi+64yommwXeOU35dN306hgh
vEbQGCQoyZDL8G00TirlmqAhVzM3ijXF7W0HAW7tlukPNvJHa/dC88yY+P0s/GmobfbdCLgljObX
aQi0GysfxTM0lL2qh8VjgurvYE/11l1/Ne7CuwtHLuke3VgYRm2hNsKMqnPr/8vh4hsNHyb1PhgO
dfAhJjlNjvP6tK6O9Mzg4smdGoqEBjAGp2Y4QgFA+vtxpLslVHjPGcYunDdejKux3gYLQu4YONZy
HecKziIyxeypt1jLbyel+WIqwIauD2s1lQDBsZhJwNnwbF+u4EBdaLIKzOSA4BGiCdWfRXScpNRV
6icQk25RUTLdqj2uOSmt0KwbgEwyW4uN6NeqnyUOTkpXRt0+l+WtUgRuN3zZGJ14lyy34bmdxbsl
npFlr2PsTPmXmuzwg+6VoRulUEB50WO+k61/wQ1vcq5dN7w6PkA84vFi8KxYzKozR3JszcyqUz+D
gXLGV9iprW7jpBZb+d3owEjrcIMCcluikiYgCIGftZSEDJQzO8+EiNHZzQESlxuputUID5wEQCEg
UMa0iCoFHWp5plG/0z5ZcBDYh4GatB19GRXl0Nuqx+vJ7aiKWp1OM4HnJw9G9iMDZnx9Xlefahbd
cuQLwSYotoi7ZwEnljNzjH2GrMCmX/4KzENV7vvOy79F8mtNv4Q5j66Dqkpm3M/a7VYqdg09Cj0e
1RWouZEaefd2yaLUNkZRNyp1r0t+6tPo6rTR5cNpeMviwwDB4XCjjLej82tj6KurTRuOgPSQ3l62
W8t2iAhQSH1HtXsXZx6L7xGicKAEJP1UdPKhzY4AZwScko3utfqz3FbuPJWuYF/ZomxaC8Bg1AT7
J83TwHUvFyJ3tNQoU4ESSXLbTWskvAvnU9RCquYkybCPU8TxBuoy9NEk3zemQpye7xz/zPjidE3a
sq6lkloofFe7sFY+69r3Prin+nwzx/pj01VumAX74i3c4nJY3dh0JCBJCpyc/sPLYXO/Coq2o2IO
tUxrP0Q2+iAfxq1eubXJFaVlJPlI7/KcvLSSF1FtIqdDeKz7uyDKb9WyY2TV5ypUOXjaH3OtfJO0
7Of1eV3zsHOzi2jpNzOV/xmz6rGlZBiU2V7yc9e3qod26ja28tr5RjkNT4a9W6A3Lsc4mZpUtjMz
mZRvMMoVcFta0Ub8Xzu0aW6gC1XsWXV5S2j0NAwlrtp4RuAV2neOGr3Id0m8n6BoT4otDYQ14Ria
4sEcA8MVnWyLMCmrVfHvonlpVF7U/AgqGCuqBqGuZ+fUpdKhDHnyVntozd1mik6VyvOqnfd2af8o
Q3njJb86xdS4gbtD1UFa6XKKO0lOdSlkPTW9diXlJdHAyllbyJjVhweNAWj+gP4jOi6uRsMUlyoa
hOyJiCr3TdcmrpxYIJb6XR/vgbnrpRflaG9vHLKrwwPhLhqNKY0t+VtQdzGysIV8NettQRJijOZu
8DfcdHV0IIxRcKZ/DSuL0alKq6Za2VEQi6Lizs5REU80WP4dX45v2lltD7y8tLup5L8K+7s2VJDt
8yb+dH1vrjXRkaOkfCAS3JTmRGQ6O/nauo8diTfVfT89Bcmujgb09CpkKU6WtS/mvSFpDxBRVXOz
C/Lwu6qffP1Bgs63EAy5bXC6/j1rk3/+OQtPh3HXqCmFQ4NlxacOmP08vuTSlm+tBUJaQgGXAhEG
zboI9HMr5cNQccpkjbW3nNdprO8KC9ieSadmEzxaauVWxV80mItG1P9YXYTfNDXTKYEd8r603jK1
92zQBfMXa9TcLJs9IqR3fS7XDhWwSaTcoALgWFmcpVMz2m2gwr3uJC90Zx+QArOr0OvsjVvc6prB
1AJm9Q+EbbFmQdT4gT0RDyT9LZQgCILFr1W3Mh2rVkgrA1yFgo3r76WjBiTc2r6l/lk06YPR/SaV
dAjm39enbO2oQuz0P0bER5zthqnKqqoTZWrdarypepPhh9Kf5myXD/VGBFj1wTNTi1nLmyTq5LhA
hXfQvio0QWdmtx9r/cZKERqQ9RvbH/dRvBlXV73izO7igIRcHVEn4Fb3QeP/aknEGtH4azalu1km
jl+fztWD6996jxaMSwAALuezpiHLCoQiTN/u9fBZHj3ZfMqzg91/yIMfNuzx9vxgWSFqwA+B/C0g
1Vdwzx/TrYf9qvfwLARn+edDFjveKB110EX1vIxiT1FfVDNxy/l4fbjCBZf3R7YAjWy8aQye15ej
dRJQSUGP9yhBsKPvgVymueE1q6t3ZmKxetPcT6bU4zVBEz7WprGz6uYQWvovIWh8fTSrU3ZmanFC
+VWhD70YTdS8ySUIxPB3udW5sG6DVn94zOhsXHYXGyVwbVngn2o592zpd20XLmf63wzkv0YWa586
bVZ27Ld7e34WXOdy/9BPW+0Rq5HD/K+RRXAfsmnSIzRK7imzIpJ2LKXPCvXrGZ2lIvj+NwOCH4tH
GxmWJYBflfsJ9AJOUCuAxuqX0tLdOtnwtNWlseFCEXQoINSEs5+Fwj7Khj4UFxS47weXLqX+ZI+F
f0B4yfn/NCU+5czUUKSK4hfMnZ9/ybtsN1TPE5j565Mmvvfd5qS6DobGBMi1bAma6ijvfG0AYlJb
L8Ns/5Y2+2VX0xmOqPT+4VulkeNyIJkVmnrWIF6RWQE9kWH/qOjZXY5oRdB2hyhrn1q2Kd2BD1JJ
mrrfm+iDA6cId4kW3A+mv5HJWV3Ds+9ZrCFI6N4PTVAbjSivDM/wQ5XJl+vzuhKRqKdrvNfRTyPZ
twh6dd4zzg4/ybvuNMp2fITpsdiFqTW5g7xF5bjW2XVhbhEAS9Up+mBkGbNyOOQ14WL4lzLLL7Y8
fBWCD2F6k1g3UoPsSpbtYbfcRcpGPBEmFp5ExwEtLLQlmSBiFqssjb5u5hPC9kWMOieM74bUebU8
7xFnfIrH53D85+fKhcHFMiZmKE+QVYFog68bgIY17XU/tzesrESwCyuLXdggtKLnOsOaijfY+cuD
gigpJYZyC7a5lu26sCRc6my/c8/o4pbiGJwSH0PzuYyGXac9zKfEeIIzb6cXiOo8tOBvu34jCPwv
psEviZcrRMyLtYOEy5aTBprdyPyUcDoHJd02vCuPiRLtbYgNID9/sKePo6k+ZtUW3HdlPzJwk14z
IJDOu6a2fIyBFSeQ6899tkva2wSkm5R+vL4hVy6WFPABhgPxhVhKW5zbdpkCprapmkVv8KHUz75+
lxpoXs/3Kre9zPx93dwfnOi77fBfe/rijgcvclDLPU2zYXYY8pvwPjmFz12664YPcp24yMFb5KnV
zxMNgwq9R+Dum1+K8cFPvdzYBYNbjnvlg3RUtvrcViI+MAM2qijJiUTCpZuNwFvRpJt4b+lvZMsL
e2PkqxuGPg0qDSo6Ku/kc+OOtQ5FGmhU7sLhSwQJdbgLjDegyhu49LXWc8bC1RX4Dm1VzsJvSzUg
YRDxdlQUMGhfh2yn6F/UdnanGiK57DPcLbtUt+7tIvB685CPH0LjUNXdTuK2bZqvWwo16x9k0Cct
+JuouCw+KOJDw9Hhg6AXQmXULHfJI62nh0B97fKPaXpXWQ4lwh20ipH+ou7K7nXWTyEM5072F7pf
1A7Q4WAlHDo5xUKdxRNLDpN5iujPGcHFGsZ3Zyvht7qlzgwsDp251pTcGfEkv/nS2dNxqMYbzb41
qp+1bn8ftS8pHRHXt9VqqDgzudjFSowflD0m8/RFj26DuKe+pO2uG1kr07E1ELuyKDtQ5BdfcTZz
hKhCiTOA5nmJNkpK4nSfOI51UGUkdGSnbQ/ggmY3kEdqobrkH3sl6jfOndXJhRcRqipq/PDZXH5D
Zg7VQD6VeFX+0L7iRXueibkMQkibPdt6vj7k1cObfUSpBUXZd7xjvaz5QYb6zD0tzB8So9shueM2
w8no89vkaZTbbmMhV6PQmcHFRvHlIqy1kexI3z4EQltA2XL/1QkUCX26ZMjgLROlSVQqRmKjFChI
YOP0R9Z5SuPl/zKTvZ+XHiJgG0NaN2iAQie1BIZyEfHjMuZdIlp5LQMl2VK/j8d5r8fpPsgkLzZ2
urwP9S1MwFrGFKV5lZwsLZ90Ai12edXGYRcHIfpBgjq8ypTIs8bS3HVq6h+zDuKvdtZmuLatY204
8Um1pvrj5ATRhr+ubhpA6vDHgtXlfFlcXyw5bahCMd+cquZRKeS9or31xnDI6ue6e1X8+zDduGSv
OREc/eIlRmoByu/LPTL4TquPEIjeQ/PthtWban6/vi3WKqBQNPyPBdhdLi20k9zVdkMrQ9m7sZ7/
UIf9eCd3/fe86G/G9oNK4Wb8EuQvAa0OswwI3NzYmat3M1pGyYqDACd7svgEvWqIRULX12zL30mf
l641KQdaYTypHT+kVorw5s4I6fUNTk2g3qq5etqYBRFrlncZsKt0p6O6Rj584WNTnI5l0JAylZTw
S476IOCWvT9LXmaqJ7WWPRkyCSOH5hQGnBEShOv21zbWufnFMqN7wgTYxAq4WOCwKWn/rFz1lwJd
BfUBud5pVrxxBKydM+cmxSednQBKHBvVWIro2/3II2snCmbBJmBydWDsXDBcKFcB0r20EuVtIU+K
D3poTt1Wpo813NfDNy14lYv7zKgOlJI23r6r21SjwVT0K8DCv0Q1JomTGGEjs02thrPkWzs6lOi+
RZkP6e/s8cTwh/k56wfv+iKu7VXRTiWQ0PSmLe1aYa9Wk0XbR5CYgu0x0reeEWtPbrjABJcVty95
mTXrB2VCDJdoUDoPmhS7WfSlGyt3s14svH25G87tLE/mUG1DKSBpmuvjLm39yNNSjRuW2s37iVDM
xTPZqr6tnc/nNtVLT2lnurfsktzWnBzs6sv4yy5eO7TRBzftm79YKc4R1BPod+I5vwg4kP1q8hBT
bOqKN8mvXHOr6WJtc3FB5h+qHrQpLgbjjGMtWTPpzflT3DxICHNHbbMRM9Y0xAHlgeAAuaCg3LQI
GrGM0p2T8qhso1Y9Rb497aaoaHe500sIYmrKCQQdpAJ55Hhan3Y7a2ghyTUqw1XtunxNe0RzHHtX
BL7v0QAmjtWp3o9FbXs+gpqekwZb4qRrE8PhyeWBr6ZSv5iYpNPCOJIRGaOl1oMR0LZds98Coa1t
RE4TNgh95rS1Ldw36nxATmGU3qekSZX+LS+22r3XnJW3GNucnh38Z3FcjE1T6qGMngQPbE/iBpk1
gdeYD8RSgVraJM1dnbYze4ul1nNeITbvaECYz3WmH/pi8DYTemuD4v4GvSRZeShiFrsiNHojV60G
TQnVdKeE/a5QBpbHvSPXh66IT3pTnP55yDw3uVgpo5eaAq1B2N+DHyT3djL0xtctrF4uzk0sPM6R
6UKp/SGlNaW3jmY9gCSWw+HOqargmHM/h0+5nY+lTAedFJU8oTXcJQtT5RmpOnmrQ3rNN88/Z/Eq
SOdU6iyDEYfc2QXKbfiLqqwoQUFC4NA5+Y6sDhJSP816ZGiM/k5Vn5UOVjbp5fqsrh1EEBGAnKNo
igqJGOXZ5SEJjbr2FTGpheP1+eDG4DQUB63rjcN87f4A1ga2Uxq9eVosVq+rtXLqcx09DSRH5nE+
6vJrbLyGuXHrh8Wunqx9mGy9q1Z9hsBKPzwnLXwmi+EBEZYkeFZRvoBdRB6M5yIfvCjVUTT7PPTz
Xpu+ZlbiWUgUFOGw8x1wc9cneO0EdgCzOuQMoVtc8hEQuHtfmX0xbqiMROKbnsc89trRvp2sfC9t
qsWt7H4Tnjah1mQjDWwvQsysD0WhjqgC15Jorryzyl2vf5jmxDMhDNo6IFfGB1sGDYBAdiFrW3bw
+3lHx37KuobqvZp8zcef9Y+yeJy3ihRrdiyBvFBIVplAFRaOmicWBS0TpYz8TvfvE9P4MDXNi9HB
/aYqP64v2tpLlaMY7JDQ+ntP45U4kW31wlpjZao790q5KxvkppI6dijUOZ9TJ+tvh9RqvQIULnrV
+nBMADser3/IyvaEZwUYLxAqcTFYjLoqlVpWOhQNpLry+vLn3O1s7m/dVk/cyu4ErU+SVXA+kVpf
vCFahI3ycSyz+1onfzS0bmPfVDea4ykz5NS/8+QvLsBARBEpJcCJGswiHJRxlI2REJ+ITS6h8iep
jHaKIzoftvi+1raDTaJeKLNZhLjFFKJ+Mlh5b6T3hb+X5PiQxGruGmZ4GAoHCcUqI0umbvmPCP6L
e/cfXiuSCyBRAGFfequaS2Fg+ygNWMoQPyKj913xad70HT903CEtoP8vk+zggxl+7IK5PKr2mL+M
SR5COT3M+1JTeMVd96WVqwc9EYL/Bfyo0Jq6/CZ9QLXN9lEwyYM+O8xZ2nlRyD61enWrXr+2WblQ
/YkJ1GqXMIo6QWEKOgDUeebfZj3d9hDY73gVHHtpq/K8BlAhtArFIQNgiKMvhlUqWqT0UY5cSl0P
j31o+XsfgDjYnzDYG6oSnYq8sPcRJT9vUgaKugTP/TgIIqihbvbKgIhLmMrD3Tjn40FuNgnfV2cD
lCCdn44gIBG/n52xrZZnyLTXGeWVojgmRakdjTx0DklhpvvZ0KMn3ffzm+urvRY5AFoJwAzgxHdv
5wZi/bkFDQUMr3sMLO1pmr7Vply4sr9FaL9yEzI54mDNA5As6Ccux6ekEVITOc5e1reG+ZwWW1t4
ZSxI14G0/CNDyR3i0kCuBXY7ByxxaXzso48StCOK4lX66fqUrayTRfbK1KE4pOq2hDq1ER2biTKx
TiHHjP2Y2rNrjJI7qe1NNf68bmxl0mDY47JD2QlGAnnhtkqeOYEZKuzG/EPcPmT5lsDqmgHkDHih
cf4RaReTNjZ5kioxo2mK0t4nmiK5bdNax+vDWAkqlgZJ4B/JHajmF749sfITfGrZfdckrjbOnjK+
kDzaCF2rY6EcSo0I8hnKgZcOQL8YbW05DdqOTvmpply4JzWsblhZczMUzMk1UYKiDXBxCDbZ2BXU
oApa8/wfjv/kh9ZhSOxTkP6FICOlXTI/XNCgZF12AcFTGmnVjKSJVFbWXa03jWuFenaK9EDbX1+g
lUFRVsOEAHaSTFs8U6raHsNcctC8kdIdDazQmGiQ3kFlct3O2lWbCgZIXLKugqh44W9GlpcWJAXZ
vciRfJT0L535r3q+zw3ZHaQ725uhz22fpHa3YVc8ZhdHLb1HQuhc4Ou5vFz6Rjj64gDTkIcp2tMU
Jnu9/+jkw92g0Fs5Bg+FUfOgv7NMacPy2swKAS3q9Aj6QMxxaTjoHJ90O04p3hatDlFR8X2EYEp9
uT7ClS3GzQ8WXQDACJQvw1LQgLsruyi/T9W3anigZUwJ/3lLISaoqDlwyRrvVDW7mbuKbGX5/Si9
5tZrSNF/s1NsZQ8DyRcU0rDEvq+5hNloh7FZ/BmGQS2i2WLrWF2PMwOLUFSU8lhD55Df184D8L0Z
/YqqfthMqa6Z4cGDMiwqZiaghMtlh1Cpr00lzu+V/q600fZN/tUH36Li2/VVXzVDoogUG3kpMAOX
ZqRJleuq63K0uLVjtm8CRqO2nrPVt7TWPkA30X8M/UnCn91OJitJaqnoWfvOcTW73WMQdfHomaO8
6e/EbTQaKjc1PsfpLjrMgXlvN87tDKFZ/1t2Pv/jYVPW/XNpoZ7N8Xg5bGNWyqkNSYzn+avef/fN
j5L5FG1pZK1sqQsrizdBUHZDoeTUqVJnuHX2RoLWQLlFHrVWvqApD0Aph4lQEl2EXvD2amTpJKep
MhaT5Q5H5rKSZUEvbBjHOTJdVcvvr0/g6tDIyRpkS6mOL7tS4qxUqhhm3ftIPoZl5cbSk9JuxPoV
34QaE1J2TnJYFpe8c1RjLCvvAEnq+rTrh8CbiuKQgHP3k3AjyAo3X0T3C1OL3ebUoAIrG1OT/GDG
/V2Utpz/NzzQPSn/HTb5Kdii9Bcuds2kGP3ZhvC1XG7GFsilPb5AoFbcWZbpNsa8U+iYvL5YW6Nb
eHtYz7IqWZgqjb3/ZaqKp9i8y7vX2nyqku++U27M5lpeA/I54K1cdB0H1Mjl2NgUfj0p4BDn5jmW
VbeW6BNFaWvWtd0Uhq4uCPY91QooSVX2BqnwmmueG1/sB14OmaKWrKWKmKCquIr2bHa/rs+ovrJ4
5zYW/sILIpiGHBtKX+wg3NsFZrUxjHUTnMbcrTXAeYsLRwzbcznovOYFq9hjE/jN3lck6+b6QNZc
Q2BpEISBVIz++8uVItmm5XVnwKUmBEmcwQtCG8olsiTqt6a9SbqP+bT1kNuyKX4/83xJnuq6qbBZ
UCaAKJ9ivlvHh2bqTnTvdvJvZ6ttem2vAbfm1QjPFg+vxQZQI26Uku4AGFC/K8UD2gUnWLy4e6Tx
01/M55mlxdi4efS4hI/nR6M3DKU3GndzcxckL2qugFYVhZJ//mzhgUe93ODiwyVt2WWaq0FkSwbl
q4aKxUFRhuehlqN/vqeFFR6skHqIQtnCH80prUYtRUG6rkbEMKRD3HuVZhzVXnGb4OfUgf0fo7v+
i2/cXJ/T9+cAlskt/Hlhkmxe1JnMpow4aShQ6OrDkKbiutVoL3QXXjezAsq/tLMYYTpGcjqrFM3S
Sj4VwbcYohodJrIEPEXdflWrF4UrOFJl02dIDfvcooyhIGMjlRtMXu+3Ph/C85DUOno5dNtfbhBb
qjWzzhiwmT1qbegZ88v1oW4YWCJxtcypEbcvKMdYlevnr/EWEH3lUsIQRDOhwDaI7PblEBJb67La
Yi7VUD8ljXEom6dcfujzp3jqEGC6TUeYQ6ctEiIRri4PVcwK5BNlXOLZMpxNBupyvYI6tJruuZzU
v1TpKYuyfSvbu82i/eosohsjKj9iZyz8ZYwVNHJGYSy0XEt64pq5cXC/P8oYjkgWAeXlsrXsMI59
Qw3nEAtJiFAmYJsOYHZRbF3Ot8yIgZ4FZB594BuEmYzypejgavKHyej+ajACsiEod3nPXlqJa0U1
On/+twg5PSbgu6HGv+7YK10fkCvhcoZ4KlPBWRz+cUqaVpehbcwe9cyd2K4NF6rHuDvq6qvRaF7g
t144JTRMBmC0NvbVagg5N7+YyQTETeRnbCx78ri9PmbmJxU9Y1t+kFLFzfqdVNK/2b3asbFv1epk
wUOaSTDam5s9hu/PPEEzRfqHtx00qUv+HrspbD/T2YH6sap/BlFNf8vvmFaX7Ul/nxu5NLW4RIxB
akhxxahj9DL96hAGj1OUHJB38LJoV9iZqwxe/vP6Uq/tvvPxLSJM6ZttP01ZKpIJlv5S9FvHqvgD
y1hCHQd4H1cGjtfFqKpaLmR5pvIuy6ygta+ij0HwEugn8zi+SNLG7liLXHT3E+/RMqIxdDGcdJbL
XJ+wFgV9eFBK2gH9SUKt02qSG7OzoG3o6BiyrHR3fR43DC/BlFat5YYdYDgTybNTMOxS5edoHI3k
UwjC4rqxtaP8bJRLnFOcAqJoMnAwfWG7hv4SGIE75TlMAofrhtYDgUo9XDxSYRNcXPks2l0teezT
+4n379C+ZUH7WIYPzc9CulW1n5KG1qe/l1E162Em28KprEVUqhS8XEm/wpK9iANqZcWlVoJ3GLNX
Okqi5iEP366PcNUEqVYOHgoJ+OllOJVnGG60SU3vNeMmbh/l4SBXn66bWHUNagaiU4KE+PJiacZy
oAaVxvED40H4oA1vNV1l+UmrflG29q4bWx3PmbHFBpjH2p59gdwwxsBtfdQAQm/Y0sNdN0IHAawk
Bjrwi0nTfcjp7A4jVvgiSElM6UtT91u+J5637yIHtLb/Y2Xhe5AjK1GsAgexUJKLul3nnzT9fjC+
99arZu2q1vbooE/Sj0Lr8vosigG8M43sJERLIBhok7j0Cq1AS07yWbJI6cZjMGu6O9m1slOyGgqm
yta2KuwreHCCPwld7ql/dtrC1WFebocot7k16/MO4iOld6E363aG9jCg98m54CEf5BjPSUDCISFZ
viWtu+qmZ18gFv3s+qLQTx1IHV8ge4PxtU4CN86P6S05eiveCtPr8/vf0S4cyDHDgTPe5xU0018V
/h6TT5JP/1L85fo6rh0+NCnBgQrAnLvMcjdYBlXCNs7ujW9hdVNYu8b6mkfTkxF8UNt2r1bS4brB
P4W6pedAAcJiAoIUDbqXsziqBi2VaUidwan122bQMrfVhK5c3w90HicZraTmfODyHd10UxHuwZNK
J6dtug9DUmqeUvTl7dD60ufC8X/kVtaR4iWZYFQIleRAnd2cppS9EOI4mnln3yZhDcO1PjoPthI5
dxTEg5vrY1pbLCieRfLE4k2+LGmkQSE1FKPTe8luDpYGzrKNvFZO9rX9z7uw4NWH9fEPiI77pwgJ
Zz7YG9GQmPC23BvN6Ko1rEOVK8kba7T6qqKBUPCgw0ZDVeDSiqwjKhcIOMscqL43D1OwK+3+u57P
kecUw4846dKDUqeermcQPfTT/vqErn8AhX7alAARoy9x+QGRbpZNNUi4f72jr3i+a7NDqj+E2vP/
Ie3MlqPGmq59RYrQPJxKNdjlssFg08CJAhpb8zzr6v9n88XbuIT+UjQdEHDggNSecufOXLmW/VeS
u/2X6/bWYliBK/ifuYUjjcc0AnTAaSNn+aNOnxUfMSG13JtZvGvbjdZJMXm/HQAYORRgijIUfwtj
Ywurm2MBXNEkb84P0t9pMz7E9q1hx++mzP9rLLbY1leHB+6YLBulHu7yy9mcIDbrm7DPzknW7oLq
TqgEOuCU8p0UJn9wvUJUJcga6QqSf75c3mzQukvUSUkAahRVfaikci8Xzqkot66D9SH9MrPYINbM
UySLO2EGdFcRHntanSi07FR/PkWzvaVXuJJqptos8A0UFC2R3LucQzn0YZywgJSpxaexvYmhUajz
+kYPAFXIXp0XR9J8YfW5bbZUUNaunbeWF9eOmoYkTs0iO/fBrjHSnZztjGA8to10YtshMPd4/TCs
xS609qokarlr1aWuqpJKsVrp4HuU5jE3kTqN7qNii4hnbf3eGllMpzmSl7J8tklq3YTw08VxsRs6
z0mOXfbv4QksHZ5ZB2cJHGYJqVLMutC70AAzYGa61ytT7s0SJAyQPW4Na3XuTGj+fpIx/NYVbc2N
YnX9wLbUevMuVuZpV8j2rZobW8Hf2p0D1kagRwn/oOm83I+FBuPwVPrgBOzSlbpx14WfZDpzk3LD
F69tPzY9Y2Ev4LUW2y9O5J7GfpA9kXGQ5mQ39B9k3a2ebT/f213/dH3zrQ7rjbXFuQ5hwoJUDigJ
0fm4nyMNcGhneWNphQfdIsa9bm5lcMyfQpYZQDMiQwtzZjwYeazjixu0tKYZnYHvUBSo7SmvHrJk
42CtjI0MCWVgSoC885c9k07RFeXQiYNc3UzNGQx8aELPbW8s2MoeJO3FrUmZ9ucpvtwZCcCjIKc4
dZZBgBu2V3UnY1O/e+X8gkDFGxKCMKKlGrI2GfPkJGw/sp9hoO+l8asJl3JnfgVLsLFIK5hIkR8B
fIoEFAaXGZJOqmgOqpP8nKkkc7Un2y4OWafj+K3i7DT6WWteJTC9MjnsQLdfE1k/hkefVEao3Gn5
tPU9K+8umqcogdBNJxQPF0FYm09trgO0JA+1D8fQtW0Kq1J9L7idw+C9nnqas+v6z4EDqWiqvFzf
sz/7pxYBBOapVFOOB05t6JcLrEvtNAYNEIc8iY6lfxqG20q6q0OJVF//iOM5BM3E66/x6rGTPSN/
HuQKGrP70aQn4s6QXnzr0CXHoXvIqXIPyqnXXnKeTJJ6F6nHrL21txrbVnrC6MYQRQYQnJCgLnUo
60yWunBu8nNl7dKInIwZ3KSO7oESCz3rR2a4ZTDtJWVGx7R3+apeRmTiIRnuhVJfM1tHguF3Q7MV
T4u5+m0uEYAA8q8jzraEU8uj2RNRA1uQ1CLYj8RJx1Kv2q108YqfIT8j4nWcDLUtcZzeREWd4je6
UdPE4HwMh1Mf/m3lX9BWdgst9pD5qof5bmyCd863uH5ps5cw6j92au3iXlETvOlrfyNKW3FFIl8E
pJk6G5i9xfcMLJEF6EEQdiVem3av3awe59j6MJRbV+KaKfgewdOSIhOsnpdD7/1o9itBdpZFyc4O
b1Ujdosx9px8q4rxUw5usZj0/xN0gvrCUyxLh6Q7pXzoEJSMVHuX+o4npd8lO/eMwHiwxh/NMTZ4
skz9wdbaj6Hf7EL/ptX6Q0CGhqmmoCmh0ff++nFdG/9PxCrZOQF+Wkx1LNlmXc4Q/Mz1Z8U/IFBh
ll/GLdzgitPnYIGLJjIFt7rMx0w0yZFFpseXRKA9ly5VQ9f/cH0kqzZwwNDQajZtDtrlSpo1aAuo
Gsn5qE/GfM6CDOrkDd+6NlsCFPs/GwvfNslp5lc1NkhWuDrhWpwc2MVuNG0h7VdOvg0Akauf2iEV
vMW6cAT60gyp1UfFgx7B6AsT9PX5Wjv0by2In7859L4DeCPLsDDNN/JI6c450MunyS7gFJQU/sAY
xTuyEGRWYFC5NGblBIlWJwqhXyXq5K6JRLMhP8nWh2bLma88YHHlEGWKsgjV8sUaFWoe2HMOriJP
m3eW3nx0AvkhNUnC2bH5pCBvCRQc5E02vl4f48rmuDAsNuibCUVut0yjkqOkBuOu0VWSPA0CI4ar
y/WGg1wbI9EGBMRo7wos6aWpQJ+Roe7hXZi52mfl1hl+lO8gIVOeNbnxUlM9XB/aCn0RrRS/DC4D
Kl49XZK23BB+USnvDasNDshhJA/B2ELyX3fxoU7V1u0SRfImpF08jaKD54yIYUa0W7pDH/WHyW/C
p2xIIxNkpZEXB5Xm9QMcsuMGcmDtOXzxuYvnhwYpBMIvEEPYmXYOneewit7HvrPX/LsIym8SeHEW
7Lpxcm3j34fRkAgTdoFXZU8vUQsJkMpEDZkpI8n3rYIGmfLdlsmxm9KGw1OFR1tcKIJtkhvShiUC
QPHlLvDzvLJKlbsLIuzDWO3tuHVHw95B4nCjNXdadhdALUxi2Gvs/IgQgGId8urvPLppfWcnl0fH
9IqRRA8sO1Prxk75Weu2YE4rUHW2zj9f+RtrQDs1QeoXEB422b5vvvC2dafpXa91BwnyDiA0f4XD
/Dmvb5v+QeuSjfttxcuBBkKAB7QdHDTLup46l1IVJsBCU9Gf+Wj6MKCjY4r+ceBrO1AH/9HeYuel
5ZBI88CatNHZT1VXQwwjcG7LNnN7MsDSH5mjWArFD0mEn2+TNz4nkkJ0HSwmF+oEV7KfJa1xTRA5
EiRxkvrUBc2GI/8p4PzbpvvZRyOg+FyGl5uuxJnlxgQZoTGQ+u8TsJQxQudae6olc1fS1KzlN1P+
XMf1TTrIh8i3PLuan7PJv/WVD9l8RjcMspb4XVscCucQaPan685qzQ8LWSluT0EAtKzX2WYVWHWk
44f7niKdhDquarWHUp325qxNGwDFNVfM1IvpJ7qjQng5H2FpdWoB39c5KYq9nmpQv3LYs5dMC95X
KMI0jfoy5+bN9TGuBDtizcGPCIYY1uHSatvmNPcB4KAP70myctRGbqz583Ubq/MI3liAIoEuLd+1
hVwB8a8I2qz4W9uaAnAmWBqiLYqxNTvEnjTeimIhJKGXY/GzoP4/cgs1PpVoAMlagHbZwQy2Xupr
vuCtoYW/lNRGywOT6K0JEWSrgqfRfoSCr9fb41j7e60JjtdnUARpy7NCTypibOQFwEct9gYVzqJv
f4Iz/Ocx0O9z/V7uvdK2ThmqYH9gCwIKWuqE1tGSRqeQhz5oFdBydqTDPTV0+wKmhtJ5aJPoBqbX
LR6V1TuW2v4/BhdbsPbbdMpM4C6oXM/SIQ31Z0X+DuXYrug8RH+RgNn5HHNYUq6PdA3UgKgaNX/0
skhWLR9SsLcYTawD1KotJ7jpJQEoaqoZCcROJ0drS8fc9NO7PKmCO9Osxn1s94+hEiCMU6nGvUK/
xYZXXDuOaCPootsGepxlyqWx+tCp0gGUUQM6zXm10ZsKtoK+1Rkn5y3SAfwFkvfyoFStZfadplDh
1YeHAW7pYrR2Rp+dlMDk7/aoRs6ukfST0T0m7Xz4k2kXZQaQazg6ffEkyWctt8bBIoYPUkh8fbXf
VVOU7mUkU1x9qHoPr9R6epL7u7gbbdCiY+61Jg+xviuls9AS3tgKq/MOLJxsgAn39vKVJGdjkUaG
qPN3qZvEFjpLX5Nuixhn7Rizsoits9vhbV68KGwnb7piEKwLTbWbqTfu5bh0XD/q4mPVZQ9NthFD
rhkkHcE+EjwWXLKXC+2YUKj0PSDjJjbvs+GLIp/Ij+lzfTKj5Pb6soqPX/qot7YWm2p2TH+cBUS1
CQXHv+pL+2DSrY37anXvWjIVaKhVIBJeNiwWup0OgcOZjZ2qPNCeFu/D0PYPdP9Cyj8N440hd9Ne
G5V8b6azo7h57tfnyc7M4/UBr90CAkwK5RgpaNbzcnK1op7MPgXppc8lRCRCkyuArufQB8nopVrY
wnrmPA1R2284ibV7jgiNPlSg9xYPhEvDeVAhG+Yz0732WpPydPT7pot39r9XQOaugVxGEIwrQuH5
0g4qQM2o+wywb2fiD1tPbsi0Vrt2Crbe2qtDov8UmSV4UXlUXZqaelhSm5JLx9Ai16jb+wSx0DB5
5WW+4X3WTjqpM9qgBPUpXv/Skl7q/tB07J+s/kAriBvBIKtm0x/4E0hBNahP2BlkBS+t0I3R5FVP
waUggL4nkn9utdC6mZ3A37iu12aO8I2so/oTMrE44moROoFhU22JhTuvXKt4GNO/jXDjJbw6bW/M
LE73NOc9Unk081POUaPXYDBcZwttvDoUka8lfS5UxBZLMxZa0v7El6CyGPrlTrdvLTiLw+zb9YO7
OpZfdpZPOcodeW3nXH9RUwtNkhC+wDLZ8A5r7pDXNMUjwQNlLJvFcUxlwkWCO1Q02i+znc9muz6O
9fn6ZUL8/M2bbZikXGpzQDKlf8x9e6er74Fgy38A8iNm/2VmsZdtQrNarRlJ6t/mynPn3Nb+y/WR
bE3WwpWOdd0VAVjcsxLarlRVXiBbG05zfdF/jWKxufw07CS9EtxAilV4UR3ubGC6EGf9iYNxCG64
clFMonB2uSqgA53A8jHU6clBU79pSXmr2K/XJ2xt6al60roPsQIZCTGhb5a+MMM8SAZwBRxHx/ra
GJIbjuVujNuNbSymZXmri05m3qUOSLalu4zMcvJnhz59k8gwfYz6b4pDjS3zQumvegz2yvivQxZw
esAKQJ/wm9DlcmRVQsnXGjicyWjeWtP72W5cGdG5Sk1uh/rLv51GemqgNfvJHEFeZ7FWyVjRq5dT
cW1ySNRfp+JcDl8D+m+vm/l9EiHvIdIGQQoj5W+CYHJhZY5TU0Ie9ENkyshnZ4e6L7l7Js8KTA/n
jpbFdHPd6kqoJDiD4DqA6APV3GVTsaEN05CFJLDhD4mjo6G9aoMfu4A3PIkeyERP3DEqvGSezvKW
zt7vxw3bpOs4cPDn0IpyuYxRKpM7SSkKcO/dlhpcPcMIHn5re/5+Di7NLFygXkStbpf0B0Ji7MYZ
mqmkrZQPpn24PpfCx10eg0s7Cx9oGpWSz3SWnO0h2ycV8LLhftBab5yeBnmLHX597qjrAXtBvGup
ZqNUcxxLQ0gwlL9L03dK09La9a8bzsWAUNoGZimegQt3OMn1XNpKwN0Ryx+0ynHttrpXh60s3/pQ
/jFjLqKTqpf8TJYxY/KuSpv7Unk0rR/X12ZtD+BuITTVwZ0QPV5utc605CGEGOssxzfyt+ar0wU0
7r/8NyOL+WqbQe9TDSOZ1rvm8EHJIObTE2+zXrfmK0x69Mn4U5KBuvlyNBXDKXvRSziIrZzcjoAI
+pdBMU6WRNtfpnpplm3cjWszCN6PB7kK1OM30iGlNq1xFpSVViy73PKlHRyiPt7BqHp9Fte2w1tD
i2OkmYM6qFlDbqlJvYTHaPSDosTGaFaNUB62oMknKl5qSjvGTLOcMKKGsORnL6163AxVV2yguEQC
xeZPAbu7XKVGQ+dFbmSY4vSYUsgJkJCb8Ui6Pl0r66JQUxcsgjJX8JIHs0aUmxZMUGL5ID2aY7Gz
Gxs435fN/lIRLizcG4aEdA34EHq6F5vO7+0ulyywVG03iuFQDtqII1YcqIA10cTKexISg8X5gamm
jocSeB1oy4Q+bmIvL43uKyc4NFvklmuL848tMXWXizNOZtLHMouTp85+iPetrm8zo64bESI0okAI
q8ylkSANld4vCYwa02rPkNamB6nuZRJ3fbBx+ayawlMDViGFAyz+0lSc0xmg9mkuyEHaNtsRgUf1
1mNizQiQaXr6RRGIDtxLIxHtSlqbQ5ATRI9tBW9z27pQof3rdzH1FGjHBBEP+jXLRHZrxfqUCLYf
OFV0inXpye5erx+a1YGQrYDMChkXXuCXA0liSZZLDRNROXsSciaZYPo0NjzZ2tE0RAqK6xlQ5bKm
EedK5qekfHhOoFIcaYDKHlHAseJoY8bWDg7cXACKOD+CsupyOFbfVHqaqPnZCT7Q4ddAESAoaGS6
lyHJ3V+fu7VRiSER8bNAztLhpBavF6t2YBWK8ttYjz22moLCdjhv4XpXhqWK7hjyrQwLFPTlsOj1
hiK8pPNhTlEB7m6V/GaWo5ssNSAB2MhdrIzqwtZiR8iTaUuhhK3hpE/RrpW9BmryrYVas4KDI8uK
w4ZOcTGiWm2kAipy8KhtHriVFERuW/09E5fvLDnzN1ZqBWkId9kbc4tBzVMcJpaAy8tfmxCdheZD
k9UHnfxSWx/16skYf1A/1CY3iw92QNcyTGrNcHaoiXFCdvJ0I23NwMrJu/ikRSCWBUWcxQ4zEPZ3
UGDNw7twq1y5clFhAkJYKnxcJsvKxZzWmjPboj1hytwk+KDUz9dPwPoYfhlY3IRFip5MKAxYiFfA
qp3X7wfn8N9siEG+ebxX9AhPjUTnQWd/7IPnwfbdJtvwTyt9hGJ//BqIGOgbI0qn9zH9isyUYXYe
hKrtRwjABG3DGHgj7STvtDKA/8lEEWROkwKSclk5RHqb3Lajk7pxqBpeh8jkh+uD31rBxTEJssC2
EjHBtv0xn35I/ff/9v8vzkUkt5PuozBxJvm/d4zmrkO56A9MkC0gXCLIlJf59x6gRCAlgkuOepUa
nsZm6yStTtIbC4tJ6rUot/wJ8sCiq+n5l1GGOF4fw+o+JwwDLCni12X4os1BF5jSDJdl/C0aT3L+
FVKu6ybERy6CShSTfplYDGLSRtQ6a0x0JbxUpdepB/njRDrnupm1uSKHQ18niQ7nN3YXXW76uOpE
40b3TW6/NpstuWtT9cbAkt1l8rtBkSOicEcvj9LQ3WemfB8Hyev1cWyZWT4pzCSIB2Rsz3pvua11
r4SSt5UE3ZgrXb10CtOga9I4qwwFmVzFflLtH9cHsbbmMNiJDiRViPAsTl/ed4bci7nKB/UGIrMX
U3ooLZrH2nkLQrs6FurHAB9pMPxNLkPJdSsMZcbSlJ9GNEwKY4t6W9xXyw0sunf/Z2GxIlJpOKMg
eD37c/Waw7jo0oJQVM2TpX8ek/vZCrcsbo1psT511s+dpYoxpchlp89pt3UtiG/+fUyaoPPRyeo7
i0PZZbFSaYMluuzSflcr4Yuj1rs5Ebq9poeqEHQsu3g2PqMbdSv7f5BHowsBUDWYZOTkluCSfCrn
aaSlkbCvHFw/DE9Vr5+s/NM86Mdapsx/fT+uT+gve4tbEI52QneTW7A3nuPype8fr///q4dWcPzz
aEYdbwllMDoYZEkGQJ8rHQxoRSf5Lt1UuxGH5rc1Ew8/+J+EoM5iV2gBAX9hBfQFTfH3Kp3dmZ4x
s7lJVX23lUxbAejqcHaDO6VfjNTgMmmsJF0wtBGPzSHtaS7SpwC8YTDfzPbUe4oh+Z5M69VHu6W/
IdSK+BA31WMZx196W2o9WgBoPQyCAFmA2LlJwPbQmVXC2eN049YbYnXyeRHb4ou5aBbx5pgWulVn
Ofdw4CN5IGrwhjtuUQdcswLiYNnSA+G0LgUhVqru+1Q+9/VDV//BZUyPLwTMJN+A3y4cjZ4XRWyH
dX72bf+BnrMI+is5hOthC7i26p4dImfQs/TELB+TIFWrWcqJzQe9Pihj5OahAqDY34PevX4wVtKY
qngHicZ2nsfLi0COWzoSWraR1QKUDQ72sLP9H9L092DHN1R0J2ur4rB21N9aXOyG1J6GuWxgQ7Zl
yU2cT/6mIsDWmJY5rL4c6kzCggTKpO7fV5BPteapslW3qc96u0/iL9dncW1MonZDSxXFFH4t7uss
g7dy1vNzab1oMd1i8f66gbXNzQMcLjScsuksi5VNp5ixVeJaoBvPvlhpVXumlYXnuEeh5bqpFbID
IH7A7ZBf+j+Wt8vBWFrrt9LMQTJmuvKLxyaXD0Ec7WX1XMrK4yw4Yo2XzN4KptfGyOCox5JzgvZQ
/PzNS6iKC6tsQtoYrWral3HoOdFLPG+0vq0YoQ2VXhE4pwhGluJdVhgPoxqC3rWM1PxYl8F40EZt
PJVt72/d4StxCRc4+B+REkLUcfFGLaO6GwLBrltE/qEKo3daCOpIbXdzdRytk1+MOGp5gG/kWaUX
0nL6R/B+bn5vw0PdJkrmqk5EjcTvNigfVtzLxYeJ7fxmps2hhw3Eoc6pKM6XEF2YiFKqGcU3sbXh
Xlagm8A03szBYlHbKbdCowOvnnTTARWGKoQO4bmzIcPW3inajV+ezTHdmdF+TOLTPG8BNdeHCooI
jm8O0JIPqzB6OfV5CZ6TvHGn4FVNaOQ0btX08/VTs7qvyPH/z87Cq5HInuBgpIabDZP/rh2y7NaI
pifaYreoH1YtQWZBl7gQSFvC2WxjloyhhGRYAy9toPGFEnUxmofr41lpcmbh3phZuLS+AlFbqqgm
mrNHg1+Ewqvszrl/mJX+e9Lr+IBqDw7ovg/0B7kYDpbTHnV1LN1Mnvd20HnysMXauxJggXQD/C5a
bYDyLQ4UmnDFRH2EAyXb0Q18F7vUGJ/NunrM5O7TaI9bJOOrBkH6c9mLDPVSv230hyo0JTq8AppW
CmMnz27xpUuGXbLVS7bqK95YWpwTxKLJXldYmqYnVXmS4sRVUC41bTKB00EanjaWd+XGAlAMgxWg
FFILy5HFiROHVUyhfIjl2ZOrLN4b5RDuUk0OvHZMfXesknanhP7owq7T3+Z9UN3oJWy+c5h898t2
3IV1aW9cPqubm1Yt0d5CA/SSQM4e1LE3hO5lk5/A5rrVXLtq9/H64Fd8ArBtjg6KRtAjLfmRIO3q
y1ihzyGeamenT4+deGUH5WNItn5/3dbKPP8UZCATKgR2loDl3Mf8WOIXjFz7WtftTdg1Gy1BKxoD
PDmoldJQTB4HM5fuPC76XrZywBXtXN2i4+L6PeG+CQdo4uUqBdzqU5F8mrPCBVf1RR1iLxjHnUXy
cFAKL59IObdb37SykBfftHgLAbsnyW7bdJgn2uc5mm9SKmF6FsGd7A7jx0w13Fzpd337UNcNe03+
FqvFVx0/k+jRxkW8coovvmXhNlo/Vic5ANwQhKl+CxbYcuVkKk9WV/puOkvZYczmYeOtsLrwCLAJ
zAbOw14sSh6F5dAOLEplxI1Xhg3BriLPt9e311qwhqDSLzOLsQ1R46R2ydiy4RmhKFclqJDrVzt4
9WXbq+lACy3tRqo2ezLWx2eD/ySYkunwvdx0ZRFW86xDaytFhkpVbWz3aRqBPC5bBSWLXpkRhXHq
v2IEhG/LbpQeeI8me0mqAk+R/Niz46Zzi9j3N0KO1Z2n/vqwxYyYXTP5nG9gJnKOsEC1m8aXP2hh
4si9MSJm500ENeiJ1tQ2094FwT4ILLebXpsQrK0d/nuPeGFJOLM3ltomGWixgeV87E4V/e2mf2un
WyxZqyeEkBuNQqBMPHEvjSRdRfZFwH/a2PeM7sAhjZvvTnrKi2/XN+zqtvllaUm/oGbtzLrg4BVr
OM3dhzgyN46E+NZFFoYEzD9jWZaegqyP4zZmLArY50Q5ZYiOZtb7WH4Sl4ngVqD19fqg1qePfiB6
s8F/LBM/ZoFyeziBZJnpAD/OjR88Npl/DBzfzbohIizq4ufrJld3ucGzgpyZwy22OH6FWuesF+FZ
pX9JYBE0Y5CJW1iDlYZjtvkbKwsvPpv2NGajyWtpCM/66BXxbshTd9RlGkdGuhD1xpXm5mNH0DDY
degOSeOidQnhw1ienKzZQxblDkbg6fW406hQt8Yu73wer91HS8m3eo9Xoii+V9R7wPTTjb2YlX7s
RXmX743K0DVhnRnCvzXtlMqf23vT2npbrK6BSQCBGIzA/iycQNTGDKUTMZRd38t5NxzbTkU4b3A2
CuNbhsTP3/iA3hrlNiu4TKk1eYb1aLVEh8G0sYvXcKg6GFSuK0QVFAZ2aQatXNuJa8xU+Umpck/J
b5O88yCA4fDkkbkL2v1HK98KslddAo/+n+274I7E6XozuiLNyoZogfZd9VG3gnurdzauhNVt8cbC
4nGWWrSx6fRFnDuncEfNctVI/hoFd+jDpa4dnkd9K/wRG+03J/TG4sKhTrkflZOAbaahdAOvBx1x
/R4+DOKxwG1C58YcbmNF3s1h+ldT+U/XncP1GYX87XJGY11N5cRivLWZ36ptdlNUG2mU1RD6n/Eh
h3xpge5SQgLBvVINmtvNwXuaUN+1uunq8RZMcH1bgg+EzZo85W8KHH0kFcOcYKuoOq+O+2NfmLtw
mm8hwkAZTBs80tcfa6f7GNbhOey2YGqrswkfG7kY6GysJfeGPUiWpAikZzOljauCv/yQV/X4/fqa
rQFFyHtRNYKQSTDALU6fA4eElsZ0i5Ex8WZqFGOm7GaDiDlQvaK8o/TfIhyhn/ThKWrnfdLLKNyG
N22iuRS6D5NS3daxAi9EdB5C89v1z1ubhLdftwhDyjbP4mjk62S0QILGphHn03ULa/e2gkiBgKHb
hBsLN6B1MNWWFeDWLL0NUI6No+rQD3SH33AJ8pbpb3I93l23uXZxv7W5cAyJaecF3fTMefAt7nUv
SDovK598pjNpXq/bWt3H9MEB3qOEQI/4IjDt9bSOLaRUzpb2KQP4kFXObRGMX5LegHjVvNf7vVJD
+hUaX6Ok2IpRVtiogIq9MS9W+I2btYs4zOxggji9dyHuSY4UZcBfV8e+ku/b9kMghbvRBHBU31Vk
lvMh7N2ahxNMjruwqw+ATw4OIcbsz56eSxsuevUhA18H/eVCugFg4+XnJYmp1YXDe6KoUi/1Q69v
PihG4WWB/KGxFa/2/T08cD50bBvrIuZ96avfWl74MiVt6GxWZdrMhtmN6OcOh4e8fRnLl2p80bTZ
lXPq4tWdRGyj+Pq+2Tr6/5+xAyaHzxVauiXZjqwG8AbQhnHu5NKzqsfCzgXMx+un2ZtVkHBOdgra
uzrqb66PfXX/8zYVTAxU55cJtTYzhr4PBqHerZ4zIz/qSIV0Re1adnOsaC6/bm4tjhFP4f+ZW2zB
VKFDLRKCK2nwga6ooxQ+On8CxKS89MvIwo/OUW0qEKzyMNWguamc+1r5pmSnzKG9Czbv6yNanUAg
vz8JHwBTLM60XQwVoGz2jlo7XjTsayP2YvlrSYphjjZuiC1bi9mjcdnOa/HijvJ93PCoaL5PktsR
gpt6taWdt3bBo2v8z8AWs1gmIx5fGAuz/iBZJ1tRD4CUvJSzcH0K1/3iG1OLq0WLejmQJZXHJ2yn
dXGXqHe+QVN6XHiT9Z3wrI9B4FXnsuw3opjV/UjbNI9eIcu6pFudJTjknByXqNih1yLzEFXeUG4Y
Wb3XeCIACiZ+oApx6djs1CmUtmMm6Zk82sGpibNd0uNq/UPbP3Vq7baK7F2f09XVe2NTbKU3vt4y
SyQHBmw69W2mfkVewqUp5kgP2oc/MMTUUSm0uF1+erY3hkCJ21BAVFyg6Tgdi6nvCVLKGUaqwHHb
rtiIq1cXDC1ddG5FUWlJ+Re2QV21A1doCscEHcF9BPXOFj3Nz0jrtwsByA0Rp07EueSuM+W4L1qh
YjI46a61m+7WtyiyGKXiZZ0Nm1gK2RFa7/PfcZPCuBK6vXKAAexmhgplsrdy4quL6XA1ogVH2PAz
/ftmjutWTrvOYZfW3UPVZLNrF52r6/Nei7mir6/n2gRDsU1SQfBVUou93DiBAXGXrwqhEPVVx1Tf
P/ebJ144quX8vjWy2J1QbrRNNBo0m4XlDk20DHDD9WGsucq3FhZxnTLEg9qG9PYOReqp3Q+lP5qh
5rYUiFQA+deNra0PBHBC74aCBfCiyzmbHF6TAcEVJeXCq3I4jcbptgnhNuM0XDe1ujx03WsQXoLL
UtVLUyWFYYIAm6ZbM/ZqdZc39g4Crv9mZHGnZRYMRqHJ5BnOc943bhTtU9r7/5uRxWWm+8pgRZpF
X2N/siXFM/N7qd46OWKZf9to4OeEjhyB1ZKZeO7i2HBmGgp6s3oiCefVc/LcdfppVOVjU5R/B6Gz
Ma7VnQfA7CdnDkImi83Qq72UaDzlzlFUnQ2TirZ2G5UUHYBnkQq7PomrB4luaCinqJnh7xfbQdP9
qmlhr1DklstStoajHWvlxmWyuulgsBWcO8Col5uuz7Q8lMaMdoHEyT1Bxu/pZqdwYQ758fqAVo8S
vbSCeEf0Hy3SJqMUO0Yt05ng0IFd6p/qMDiMXeJa8QaJ2/qY/jG0LAG2YKssvwDdXiLLXffj3hme
k00eoY3hLLsPobzmUTPT/W9YPvyj9vfafh+m1T4zg/31iVvbCZAZg2whjQYjx/L1NBVpo0O8dA7a
GaCDqXfJ34UpbW24td2tc/f+ZLQBcbswk/aa3nUm18Mw9XeTxB1YBuVL2CkfdCSy6J75eH1YaxOI
S4XSgOYt8HCLDU4TdxBUMs0zVV17uf0So2wfSM0hHx6vG1prw2BQvywt/FFmgZ0c5AZ6FruwPXWC
MNZyGuOx0W34y2U78cqpbm/1IOkBjzovnekHXqfJkgfL0TmWKtNrYAD8g/Pw9qsW3kSK4gilTc5D
qX2y7B+K/I2aTJh1f3DCUYsTNNW0LqKcfulH1CHP0Hdq8SPINZjtSbj7oQ02vNWaN6ZlUYj1mki/
LANhM7WR4VLpM1ALCIFtxKO74qvVVqdGlfZxR2I02hIbX9s/nAngoFCFsYsWT/vaCNrcnsBpF92s
uWH/XtVsT+lS2R27LTe5ZUu9nESgIq1tCBQ6hfrPebTv0ngX8GL3/Xl3fbOunUKyZDTjUetXYXy6
tERoU8jShICIpo7n2FDOfiztYR84pql5KNNko3y+9oABJQJZPNhDXV2Gw7pS62XWgj2cMidzzc58
aEZ4Y5270BBqBkf+1ckZzQ0PvUIjC1ZbyBoA2oaUcvm01sPUHKWQ7h0jJO0Tto9+1LzLecVntnbU
DBKec+5lRXwvV8OdOftuNDR/4H4cdClRn6GFDwrCy4lWpziaVIv2HmeqTkNl/ZXFmlcm/Y1VbZUo
VncPiV+wgiwtaJFLU+zJpFAMcLg5LB+jMzxYwH76ybi3N4PjFVNCv0eHMxIeBuQ/Lk3lUBE5DuqT
Zzv/ZNezV6PWUuUWRd/n6/t01RBPNZCWUD4Avb80pCqlAWExK1gp9+gwvM+z13w6Sab171+F8EqA
VSRrDifrEi1tNHZC3gq8ry7JtwGApUxujn/SiXVhZXHqKn0MG7svwPiSV4qtxwgNz7jYYvVccZIX
VhZeRJvbsAwF+LbvpXc9aCtT+qhKrahS5W208612w/evnTMs0geEfoe4AxarVE7DYESlwJpbZuei
5Qaj5qNpfJogu5HLfVEXbhH0biX/FQyBC5T89vouWQnFDDYHGXEajDnvi51fOLnUD4XMOddHt8xe
eQnoxUYOZsvG4j3YmBQW1A4bmQ4NvfWo2bpr/Hu6MsEdRDmBZzp3zhIFEKUpBbGSDvBYfbVycgX1
Ywxp3fXZWjtTKoz6OGSkJ4HtX56pbq7kvirS4jxHenHsJrN0/Ux7KeXqHQwL9cZNs2oNOXaaJynA
YW5hDdJVA35VINnBfFvD9x5U1cdOC3d53m0MbG2JVK4XshykXpwlMLuS1bI0fSk/m1Wxz/32RF71
Pum1D9fnT+zmxZOQjqZfZhbnS7WbMTe0uDgPfYpm52tXbZFIrQ8EBgjBK/j/ODuz3riRpGv/IgLc
l1vWpoWSLS9yt28Iu9vmzuS+/frvSX/AOypWoQg10DMX0wNFZTIyMjLinBO8muSevinX9G2MjlSf
CRbyigHb+6oOv28v4sqNLGlZ/2di5QTO1LlLAq0m0GAaMYtiaHyvW+grH7JkenQmc6/U1aNS2K+3
7V7LkilkAmdnrAO4rzVOqCpJqDrHgu8qGuPkVcxGqxKj95OwK4m6LuGK5OQ0Tbr1OhoOXKPK2WVl
aiBV75j3dNvkoPUZ4Z/bP+yan8K5QheWHyXJP+d7XjVjPHqUIgO9nk+I9JPAL8fZeBLLVrHnGtgS
PUp0RGQqxLUmP/+bzztpQ0sSjZ9qqXU/u/Vxye6N2j04o7dzu51K925MvDtI8bvoo9dZx9AZ97NI
Po7utNObz7a5BUO55tJwBBn1yfIpD64upmaGyBklQgRlbdW+25jRLjbD9yvv8rZ8Y2V1cJpx1MVg
4HPT1DbEnMba6Ywr8d1wro63v+bVK4k7Cb6LwQR3qhvne2wIoSfaUgoKKL+dWtuNAHiqRHbeRhWy
/2Ol3U3641yCq/ScewSfN8LetSPMOwXtVmjKpEirHZ3Hsi66vmZHW2Wf5KelCffxtJFWbxlZbag1
FTAsnUYEAlAP+YQ71z5i1be38qoRHs/MH0KWiOrx+U56atgauTNhJH7hjburm6dyeP90c647yUfg
+pZD41cJpTcWi+AKr4IqaoXv5E/VkP7SLYgt+X+5/oCdID/LYxF5WBkI3py+No16u+vqilFnjE8q
lZ+z/o9WJI8crNsbJ11sdU8QvU1Yg8QTFA6Nc0NzqiZKm3XMczMZyu1VylHpogfXIVVOx71VfLtt
7sp3OjMnz/ibdTldWFDXaUXg9rMfih9aRmNjc8rlNSsMx5OdDZdEZQ0aDKeiZnCoil+DhCy79hTd
JVa2QS66RvlhaDpvGL6PCSFG/oo3awnVGI+eqipoFfc0eubHOPpa9cmTDQtqaau9ED8AEO7KtPHb
sDiBJWAmeLfh+FeCIqv8M0UNzimIgvMfAWq5zJO+rQJXVPeiaR7KLRXcKx4CFUWVY+KpwNL8OrdA
mbzP+zSvgoahD3X4HJunCP1Lo4j9kDkzt/3jynIovnLl05gxGAu8Wo7DbATXyeeKp75mLHu8v/5u
xTFPkNt2ri2KNi4DtaAqgEFaBaXR7MNlmXXihdfljEzQy3t7LNPjwIBBP6xgpLhLvDXI/MriyC1p
abA6hAHd1aEuaDSNA1ojgZVXh0xq+rep/h8YlGwdk75NSeSB237+uTrNtRRv8ioQ25576iole0hi
T3kwxdRunIArmyi/EhpQ5MyOtdYBKxu1p0hJ/T/h/3CcrMF4MOs+8e3FNo5lyUAiR3TGxiP42iZi
kKoQUp7oc682ceq8XinCskb9t/mhxBKY64Wn295xJX4ANYY3SeUJjs4aWp2EltpMsVmji//kQnpu
vArO8H8QjIDniqIsI0J0j2mAqy81zHrrjknDdZLeuUvzq0j/C4kOaQOYCy5fSjb/z20YnWY1vVE1
QTLYp8hR9lodHfo+vLu9YXLTz28RFoHmNw0h8mWE1M7NlKJpEeWNeK3ZUdCY321mLDZF5w/JluDS
lqX1pqVVzrUYC5Dan5307yKECmJ/yJS/by/o0stYEAeIT8MLhPN6vqAK2YCo564PlIxJFM6+zOz9
bQuXPkYOi5gkdzsRD8Wxcwu0Z+eusrHQhCeHgaVd9+rGGwf0qg0KX3KIMB9njV5V65IqW+RwuTcv
bvKKeBp63LeXcW2jAIz+n4mVg1l600b1ZPPl3dkvBzkL+baByw+OogKnXboW0XrtWmapxnNuaiLI
WiZBxbbaMzyzosVZVeluUsZlo060ZW/15aOyNCeVXkxgi9DYuWYd3k+F8nepgoozmqLZqNhcPnHl
8iCWQkBghIQu9/dNElGESlz2xoIbKMa4Lxks4pvcCdrYHPTh39ro9pMmFD+cx40jexm8pWEp0s9V
y4wD6TtvDA/hkjhGSMYMZqBgcEUZMSD2iUF2uyR7uf0Jr61R1kalAiIUgrU2IeSJtC91LlvPaYIC
ORLGMYbolLrFUUf/WbiOb29d8Jd+KcXO5aQIEmjQzKt9FZkwuPDUNjCMX5351G7NH7iyfWd/f7V9
pZ46zK/l749TwgPxOfTT6INI/Mzd2Lwr/kjsZtu4jQCqrAmsUtXIMxa9JcH7d8yf8QUmuqDtupV5
XV2QNINeIHfeWue3KFrLWaawDWLbuqscqNZfekXslnp4yK2NnofcnPPrgo9D5RBtT+amXGBgBTLg
i64mHddF4guY8mZMZrkRwq8aQXNX1qckfXyVSjZCWSLXxEjEfon0deiPefv6bs9mEsH/bKxyY0VD
poIBph0cdXXn5ulDDbKOyZH7OVEPcfXLGJE07/RkI3u96txMRkR+80+esnK+ZjBDe56LDs70p7J8
Gcet2t5Vp+NlY/DnqYWsJ83lroCtItouUOuP+RTyXp/2RKRJ1w+3N/DKSuh9ObScZEUH4bfzKNSU
tWowI6cPEpitB4NZS/dtl3gbMf3KU41Wj8Tb09UD3bG+RDqli0OvN/tgLpdd7uWvInafBk07jlnH
TLvx09wXn8ylfLCSk509aO6rPXy/vdLLIAikBOiCFPDiDbAO9FxXdG1sY4DxHZaHmK7pMVV0qnf6
GPqNnuWHOKLtiIzvvTXNxf1t65cfFOsgaBgaqFFXWJ/uriLT6Wp3CGC07AZv8XP1xG3rV/ZGen4F
401zj/uEBgeqa6SD51+0TcLGbe1hDLoxrTPkCPP6QTVK91AiAbZLls47el4R7kCkNn41RdpRUVtx
ur1caeQ8wPAjQNjzJiHvpVVx/iMSrbDTDscKiiXcTxG83XTylcbcOIdXdpXSGc0k/Jc+xbp+N4Vh
OVsjWkXueEg/tpGkCAVxVW6YuXQd+bxCVwp9WtJsS/6MN1d1S+k5d7JGDTSrVh8ro1+eYgV2gjHk
PzoHfUF7Vts7M58/A041NvKEK3MxXTyHPqosORvOepHVMizuJBwtsFBBmE302JcvVf6U/zum++zR
Wz7Neuoz/S/sj1b20H3iD53m8MvwuzQ/Z+G9aie7LbWVy313JX3P48NyLXKwzzek0EsLJl2sB8nU
Voe5URvnxSvTod5ZsSWg0lQUxDci1RXHRkYH2QEJouZTrztSQ6/nQ5cvKGo7g29AFim8HkKS6yPH
5Zu1txe5c5iX9NDY74+SwCBRJ4YsRK0CXs35eiMtzUWba1pgFAqTETLbCtqkq7/cPjRXdhX8AeAR
kmw5anF1cuu8GcDERuxqmWj36mA3ii8g0Pi9wZNuhCO7ESsuTylXy59MgEYfK5QpyRu/rtNlcp1q
1gP4UDriPDbCHD/zxmqKp3QSibvhyX8qVedRgeaB90d8hKbiRfdENJSeU9FqgWrvi3pnOgwU8Ctj
jxAoMwa85wJo/vTuwHtuc5UhqGloNaMrtD8s7Wr82O+FVe9QU7z97a6ECCTU8ErgP7DbXf18K7Oa
XJ9ijBY4hTk0u8XqtGKXi6bkOZFntdgBEUSh2K26ZR/FC7SUQkGk6faPuEwhSYm1P2VXyMm0Us9/
BNr5rjIpAz9C0fQT1Qx3PyGgctTSxrm3luQ49maycSyv2ZSpMQovvNShcJ/bRPJzmQyaAsE0u8Fs
x08zDRRfGF6DqLAaMCp7Y5HXdpoGsUciAWLnYvRpziBis0O1KCjL8Z84hsCErpRegOpCYOquTLOd
Ilq/zpoN771yWLgFOP7crnTe1xBBrYn1JpmIeQCTlIM7jd0PoRferkvbYd7Il65EApjlcvCdJpHe
axVJryjI/9BlDUw1+tQNEE+z+tDbyEuQMtz2mcsEkFvNBLNMDV1epSufyUalagbka9A0NeMftd0M
R11p1I3Nu26FWh44Ms79GgoUWYlYNCJQAJQz8Yu56u+yatwCp177RDyq+UO4Bb0bua1v4tk4dmLM
ndQI3Jxp0KrR/zbjqNvVgLc2osp1S5I+CNqP6vVq1ypOWpZmucEkbuvnNFqfZ6t7VoatMWhXzXDr
k3yQOaPwcr4gOoZ0uHImzbeLjrLEFHknWcS4q2p12ShVyStsFZtZi5wKSnbMxb4qhy2xailtZOuB
NeQPYDF2Rv2tbtRdMXw0FOXEP7f97srSaJoQNTSYDAxFXC2tdhw97mEpB/30d7nkvgfhRd/SM7h0
OxqFeBygLyp8jrsyoprMcEU900YukdlrXjX/ndpTthGQrhoBTUItXEq+uqsbRiQN/jxFGDHbXt3X
taAzM7qVm/wXQyhncsgtCv5rFL7XZ5UordqWSl31Ti8L8p5oKbt/3/tl+Py0tBBtJqzDBTp3OnVp
zJQ5MzYzedpCPbSeM9R3w0wK5PdlraWf3m8Ov1Npl1CD5717bq7vwqYVcewEudP0/uAMn83YvbPf
T64HtvD/kw/JIDNWZpa+HpGbTJwgVupAWkFX591VFQ94GQUvdMflKL6Vt3m5HFqtRA7jUZOvPFpC
GjHOv3XubrFzLq8HaQhpyT+1Q4L2+ZaZTJGcQzdz6Pt8bzPli0CsvWCSnLb1br9myKLlyM3A3Dh3
PaSnGXs1rGLEGm3h7aIRLb4IqquKhuPW57lt6WLazAgqTO1VPg96Lge9+2641X7s0e5yt+7Wy4SF
ROX/1nQx4zvuao8HKZaM8EkTzTMaJJXSPmtRzSN1Q0/l+qoICgz1QJhz/RYfa47xUrN/eprEuzLS
42NTJR9FIcrH0m03Du6VQAQ2R84DArhHSXl1cHskWvtCHckaYpqnvqJFrw7gyn9un9erVmRPhjyT
DGzNxEwy3QpLvdZR5Eir2i8NvTlpJH+/bpuRh+X8PmKs/R+kKNtHbrny8brSuqgqkILtnDzfpx5M
gVxRjV1ta9PhtqmrKwJ1jlgC0HPgvefHSSS6Vo5tR2ZnJsMOwcEBTQDH3Wg0XLci548RHgjg8t+/
SU4QCVxcNx6gv6eF9wn5kfRol7G7v72WC+9GZ5CgjZIzY2b5z6roqowoREXIlAR9EflNaH5qaZy1
Bte5Y342RLuxdRcOjjkerIj4gokmS5Ff8c2iLLF00xx2fZChsZwTf7zS2xVMndk6tRe7B2ZXKil6
wOH+8BLPDYUTYLhU03sGkg2vaN0WFLGUrWFUf+LZmdNJKzJHRR2CpHjtdL0+VyLq2yVopKrgzjbm
PIKJPpg/c0RKu72VKqXxPCnukD+madp/8ozY9U7ZYOfOkwiFaQGLM9zFJ9+J+31rTva/RldZ1SG0
nOS7i/jmFxGqGiO6JwmknNrefDbGMev3taLVn4qmzFDkrYT3KqbY+C1mUf9jdfryIU/d7EuZ6c1L
3s3KIY/CIuUBbVSfB5QsqXsxb0zsq6UfP6XUUj+MRbp0oMc9pT8MlHX/0UuR/SzmMPmShnFe+lZZ
iZcwW8x8Vy2W/WSA7I0PIDxjzhjiCX/FmU6gD4dRpRcRj/NRX9rBO4Gjy61jMYgs+WKKMha+kXvz
U2M2inmME12B82gZP+0wVTs/Bn6gPml1kr8MBVLPz2Wi8C5e1BmFp7gOaQzkxah8idQk+2txBvF9
dFrnPlXr+S+8PMt9lc6V2BnMZ/5RpjmUtrYQg7ZXQpHDFh36/nNE6UI9Tq6RavvC0up013Ulj4w8
7trCr3vd/touxtQf2jIVoc/x937ECcMh7vppTj3KZovyMqhpXfh9Undi77WxhnR3naKqtjD95++k
jMRy37N3NqMXR6O7n6eo0DbefH8edSvnoxFNgdHmXSvpBecunuhp3OrjNAbMMitRbJ4H3rGmsMf4
qC7emO/D1FE/9Q36Kn6Re8nnTnROwoYYpekPveBTaLU3tDtj1oofYZVP4D+yVAermrLpllY2KbtC
eW2vMwVhOOSqa0E3s5PC8bXM6Z5IKdQCmC8ciF1okPbtUAxUnyhPFgeE/Ot/AO009d7Tlu6Xgkh4
ti8HFy1IdwQIc9AyPX4cKy/87CRFodxBNSn6o9MOzXTqvKaf9wbI9dIHz+J8mtpRVfeQi6L8MEzL
LCLfapnO4Pe14SS7sqFWtJGeXYlVPKUoUUhUscw1z/c3nYcqLm1q0qNdwSk92UZ8HOpfSr4lqn/Z
7QBQCtMBkgi9G5p5q9ehq5TDhFIdZek00j6h/jD5HqLNxzmt1ENZoKGR9FOX+nXpMslHIVL0oaMc
hQMykydndBjNOt3S5bkSQV3Zf+By4DEEXuB8+WiPZ3ZnFlPA42HmOlBQv7Ht3++9fiD1sb3MpKAp
d1Epn/q+FX1iLgFP2iMkFkRBu4e+tQs5gNVDbOf95qgj8migMixV8c/XtCz2YIolUgMBUPBDL3va
ToXzFmCVybIWZ2ckk/ruO48rCKYW1EK6K876ksjd1hnbSVnQ/ku9A5rjxV3biP7Bak1BcdHa0hiQ
d+h5XJD2+GRk4bxc1gjRoZ0EHzVWgzhNnF0UmdWTNyjD3poHZSNHuSgCwFigzcFMC0o13OjrHGU0
qNvpqRqoVjjfW3b5Q+/c8TQlHpcNgL3n0ta6Xa4p9fH2h7xyZCQCluIpNzwg3zW1SlXKJBK6sYD6
rnderR9Ud7gbe++ll+os6HHp05ehy5gYfZ+IdvITOTKgCtOX27/jz8dbbTbAIxIZBAphBa49ChxM
6w1dqQUmadZuEBTOfWe0Bz+dyvoQ00M99FVj7wiV025ekmrnpUN7LJKekdNMUvOLcfhVJ46567Wu
fCx6VXlS1WX5iprIeISv3+zp+OaMkZu8u7KOq8/lXHf+XM7hEeWz+tmNRPf59qIuT74Bg4fkFmIq
lT5bfvU3SZpaJXrVwkoKjGl+rvT6W1cZW524K04Knxcwrsq3A/axOonVzAwCMpopWCBuPOn6FO7x
5+Sno/feRi3x0pSce2PxKmWkJ83FVSBj3nIiYqPSA5HVpu9Z3XyHWEmxM6du2jgP8k+dewPr4TIG
wMKdh+b1+c5RtopZs2cEjZrUj3rXzgd1sOxPZWG0j1zXtmSpdjtrsqOdt8zDlibvJUGBW4TQxShm
/gEhvrpJGo9ujBEaRqBNNPcQqQs9lFGznwoTbL350LrVyVxav1LH4xBJie37265z/Qd4VLU4nix3
TTJy4cB6BbUiQIXMmZ2iQ9ZPu1ytEU1fXjX1a40YYOkYENPdD+rYAjjcemJc+dyyk43z0k+Wk4jO
v0HdY38eNGKSKIavjQZnj/qHa+7iMATleHu9Vz64vLp5qUtfpo9zbgwqEZK+ZqcGhYpKHPnzggrO
YJpHJ2vH11FJwkOrD9mxdNJiZyyeONy2f5mjUDiS8/eYIYzTrclpbjwpId6kBkOreY/WnAwHW6Qt
Caedfy9LRWyEhsuAjz1Liv0wPIQ35yonCjVFXWp6A7QcU/sOodzyIQrdnAGh+vAxz8LiWQlH84Mr
EIu7vdLLdq7O/rLPdDzhN12kCnoeuqM7sNRcj3eh8F7mdH4V6P6l/bizUu8lFvGXNkWy0NxC11xZ
Naal0rQrb5v1NZdEZjy5Cquu1VLe2Ltw+FukgWlnfuVUu6Q9/ae1/s+g9PE3EdhIQspDPQa9evSV
+u/MzY4QiT+4lYKQaQtAPHko67r0R0fbsH3l+IAZAD/AOrnX19OqFpoUTJagXGMXbrHXs0jbZcVA
J3Kwsg1Tl8qiUK8BRVEYkl0YPOp8mZB77Yknsx5MAg3Ryi+REncRnFzC/F81aZ8Z0rJXsvq+qpNP
4xIf9J/jOHxLvfaALtshZGJKzOCLJf0Nu+4QjVvQmCuHC0QKpRGQFHLE8CqSuNTCqhQ0WGAZqD7a
YpfU39OS5lqzFUa2LMl//+Z70+Oy1dqiEpchwKYOT53dHUOLFvfW/MarhmhAER+lbsD6LoRu7LVT
2OgQyLznsfmedhWTtSzfevfIZD4t1w9aORAymZ20CoxWOk0SH6EHeZrvS/uHqOw7wxgPwLM3cvrL
bAVLdIYI+rKrbKxCkhc6zmCZkRFYaVfeRU7xlVt4S4/yyr1Gs5r1OOwby1l3HbRMsVFNzkB0IKKO
pHg/3gPwYC4l4BGmBSTWcrDtqb1rAEjc067sDzMZ1tPoet1X+rXDRqH4ctHQXWUclPNIpMbjucN0
sWIOcZOpQdvqiKG1S3vS6yHb345Dl7GAYTZATCT5hTLk+nbLAMsYBh8yQLr+frFD1Fj7+8jeSJou
oyu5GYHGgPvCg3uNQkDUS8nUeNGCTG8PyIkf68qSwKzHWZ1+hLX+YmzNrr08BTQtaVRJLhFZ5ZoI
Vpje6A0QpwITvP2LVrXDPitD+8G1gYMpoz2920V5IJD4SGybnF65SgsVahmuWBqSok4vH2Nhtwh/
xaiZ3v5cl04BIxAAHfUe+rEXbxFAG8JM1MkMRGFa+87M2tMoovefN7r7JLmWPHMefnHuernSZEPc
YgVJGYt5QxQrRF+4G1t26XpY8bAhwfbksqvi1uIUZTh1hhm4U1gjP6toPzn73kvdtsbh9rbJnPg8
aceNsUb1Ct2aC2JHW2hLkuapFShVl56squAuUUuVUfK6cZrTYX6NlX7r7ru2PoMHLGGSAjK6kee7
OIVOWJSis4KkMYcCHeM0BQZH8dT0zVZEW/pYl64B/g0wHDGfIMnT4NycKOe+WsbaCpaitnYuU2KP
fdspx9s7eW1RVO6kHhZPYcDI51Y8FGiWGlFOVBlKXywfvCy601J9Iypd+148TEGJc5Rgfa3aVihl
dBba8XaQuAnY2MHM7+3cGO/cUMR3XkedG9zsu6EinFr2jcyXZiAU7NXShGlPA4BkC4HDati7cTw9
8r6q/Fnzug1/vJLpSlsAHVidZLStPpYxW1ljhp4V1FArT6KYlcccPtMdJK0+6J0mui/zuL+bFdvY
maOePhbTrG3JXly58WgOoh2p0aKGnbhGqCXTEKlDWIIeUEty6umhM6ODWf6N/qKN/AvasX5kU5SH
WPrZ2Uy5r7gShQdKoVRgJVJC/vs3GVHVeGoULqqFtp+TMPMlnvZmPMc+mWu1sd9XTfFSpTUFFo4M
/9xUNCGj3/cu+AU7dtVHy4DN/zGdk1z3PWWYjA1B8cuj6JJKgp5iiB3itGvgTJHncY0qkB0oIgy/
NLnT/qqmUN3IrS8XJa2QHUiNMUkSOV9Uu9gK0VW10X92mx/64BnH3KCT4ydZ228cyKsrIs+D64L4
LQXLc1vCUaw8V3In8Lp4bHxKYqM4jgJC/salcNUQTWQpwsgbxVkdQq12rbId+FJc1uVrHjrFnaqo
1QZD+xJALbEYsuQtyeIcwdV62pRehoAUHliRJ/5CTAQIb9oqH5qxGR760VIfo2nRHspJmQ8p5Ohj
lqrFqS2K/lOt5fdmmubMOA7zg5PW4clVBvO72mXdt7Saqw9OPNr7oemyfx26ZhsZwJWvjkIQeoF8
CkkAl6HzzalxxoaHc9KGoEqZaCwiKoV2YX228nnjk1+JURxOvEsS9i1e5ausu3cmmouWHgYd15fm
a2oc/2VzV+cHqg7JP7WQwqZxXw97wx7i8uhmo3gdMkvbWvKlKLLukqCSDuMRdHvXfQqRox6oprHL
7OM03VepOn1plNjr9m6UHcFShHcDY732WUFa14xKc+jm8DkpvOYD2izZU565r2aDdkdO4P/43vuQ
cTVU4ag7SoXktSq0qvWD1/WRi3iCPX+xIzpuooiql4VSxcbRuLwUec0BwgKrIgc5rHnDXS9rRGWV
PY1esbOLfwxUEhsESkXlQY9/d3ABZcqLHdVV8nb++9zNZiNqe0s4xZNwnyUrRFsQu/7+3r2T1XRq
axSIiVPrUipLoXGU6dnTUtJ0LCbtX1Mblp0dbQ6TungNoD9F6w2FEM7NpbS0gXisEUcifwq5TD/k
WSILl7HDrAcrfeDobE0dv6gZ8kqlGSSf31Ied810jFWnED2N46eyUM3PMwWQ/WD26PLH468l7Kzd
aAL61mLD+6Qz0H4jR5Mx8izbxTqJO2Vi4gOF99XF0NdhZzTdIJ6GLDKf0nJZDkzMmk5t3P3KFGYB
i1htdgjoaJ9vf9ALD5WGpUA62QR3xbotZfSokC6FJ56mWvKZDCOqkIMKw0jzZ51WyLFYuuZXWk3v
Zi1gmABFnZa3nlRsPffWRAFwXWpx9dQvKIZDiVMPuFPiu/nYbRyMy7AobYGkAm9JBIY8e24rtUqU
YI2ierLqMdyXTeXBUCBN04SmfQQzG/92h9R8CLspzX0nSvSPmjeVd7d3+s+7fP2NudwpiKDMAbdg
dT5HN4rp0lfV06I19mdobAjmWZNszDsGGwAdKR3n8qiqov9cWD2COEmezS+z6HJ/8TL7oVMs59iF
3k8dvOhx8ebjBLlkF2Zd9eP2b724seSGSYYfbQuKbevoXSWD5TGPunrKwtQ85Lr7XJJln6rSNX7e
tnSRPGBJEpq5GA05EG9VbKRpkmkID4unxdOSfc20TfRyp2IjDl8GE3m6JO/dtXTZ4Tp3gMRtwzqx
a4PmXthl+3oodWqnjV28dK2ajsiJd9YWZeVyD4HeGiA8SWBlWWP1VuYtPuecapuRe0u0fC7rbIp9
5DyU+kM1iXSLWHVpDhIXCC5SV9N1vTUF1OqNcUFixg0YAAmGyKEh6T6pHiBkP1HjqH03EEEiqzhR
/AWPW2xd66rMpq2V2XWCSM+MxGd8aDockQqNo43M/NrCaFtJzh713gvABy6zNFmZuMEEem2HcC9a
y6Cgss9jGDPu6r3uCL7zjTHprm9SNSp4scXoYjfoga74vKiEb0+p++5oz9MNfBolIYAlqLCdW3FB
Si/FoID8rQf9ZCwNItF4EdwtM079cXRIFqzOFH5j2NkGfuYy4JOGUvGijSFBAmt4cxsyxXi0Yg+l
iWlfDeFjMiU0vtsvy6CdauXLu/eTQYc2eEmgx+iArN4GUTeLMSVDDPo6nx1/ttRc2XWunXnvzbGZ
psMbB6lx8IWyZHS+paZba7xBKgEpLbtLHO5rvdeUg6dvdZ0u3HFlaHVT27VrhKWFfF5uD3u9/C3G
F6dKNu6Ki6iIEV6IsLmlZCBucr6aMJzbOJGqEsLuIDgL8aVU+2KjwnvVyB8kEYVzBgKsfL2JlVwJ
XWRN+iEBo2dFffKsItxRvvdMycUg9Ma3kTo9F5HJyykZeS5SgFES3o8FQ5vpyrYbVtZ+za2OT5PG
gFdSaVqtwm3cFW7T8zR6tOddpWW7vk/9EBapM5+m6P62V699AFsg0OCi/Jm9B5Xs/POM9uxYlRVa
j7n60e2mXb13um5/28ZFuvDHCNxv+vUUQEBInBuZ4W5QqfDsRzW1FeCZcfq6mE75OvAkeqhnL/qr
4636sAA/O0XGkuxcKHXf1N6OXuypyU+9wlgw1B3bh7LKofEV5j9CeAZq/6kZbc37+xM23iY3/Frq
z2QMiJyxM+vXeWUsc+MWufsIpKzYhWYp7jX0sna0Y5oTQlPTvpyb+tBNtbtP3SR7ttt2OimdXUZU
6/rwQehufQgdET87bRs+OUoivjSq6D7lhSQRzKNyWpY4TPco5aj7roOoCWG7t9qD6YAq9mMNHOlG
UFmnDSwKnqtkg4I0pKS5OutAeotlWmz3EVI4b7aTprf3Sv89o/Rw+2NvGVqlhpU6A1gArP44LI/0
7HfGaPhF8iEbXv+DHW44ifuXl/bKcRe97LqEiXqPjjUzidc+eGXyvTLrw7Q4x9umrpxHXm7/M7UK
yLPdC7WIXfcRpbGPIdqyTn3s5qfOUn1dHzdC2bX987hGoHWSX1PcOT8ret4nBtwm7zEfUHkfEfe+
b+Ep37lz/2w6s7axjXKbVs4Og10O4GMXyUlW5tTBiENNYG5svMnP7LLfN3qypVfwh0twZoaKvUQS
a3C68cE1ZiajUpR6Th0Ho55U9Q4F8bA6DHE3fGujwWG2ijPqP1o4D0SgOY+n3dTOfb9TJ72bd5nw
+i+9q5bxvkGJO/KpRhtIK8wiMw3fiObl52AX+YtdqppxKDNTZ8yyFRnaP2rVGEC2574Z3T2tEh6B
iR7VW72kC3Vg7jWk8nncy4HUUvrq/KNpc5+EjjZFgZcCmRjcF9DQd2ZjxUxQVJhy9n2oGZBlMMO0
Lb4t/E8pTmv2w2FWtnBvF856/lOc1SukoB6giWSMgk55KNSU3KE+5frJGV0f7d7TO0/GH2MI9lgA
bL0LuCv01tmKuzkKkvxbYiiHYf49xF+YGPs4TH/dNnVxUUlTsjMCNxMV4nV/XGHYK1DeJUJ9uN7r
4cMERnzekke7OHwIovCsJkjywJI5y/l39Cwx6GhYJ0FTuE99+Bpq2WlkhLHZb6SuF8gUPAZLkmdK
pQJ8vfwlb7LzwfPCMC4mMD6a8mg5YjwYJLJdbYjPY23Mp2wS0yHXGPZgR1r2cYrd9jjHSC+MsTuc
4DLoL+oI5Fdo5G41V+PHkLzxQ18an8TgOZ8Ad6JZf/sTXHRs+NGSsyizX6kRtubyzAmg2NpI06BO
/42jmvFO815fzBOEqaODVE09P6JmuS+/cRhzZ9kodl41T08ObDFNGBp0K9euIRQ0s2qliH8zyLWG
O8TIg4fOGnzID7AAJ+KK9dGy/o6ab31r7uMUWNHtLbhyuqCh/u8nrBxEaFlmZZbNWMb5R5TCZuv8
UNkPnboztgAu8j2xCplkshLtSXtFvq7OPSSeHBN1b1Ybzndj/XsKFz8avheMKdWjrxbjem+v7NL1
IW+ys7LwytWzZviPpYFmsd7HgZYEdEB2jZvsS886WMXP24YuDzIVBFq41CVpiFNLPl8X9H7VFaYR
87rXJbDaL5SvRbsBX7m2Ghkv5LOUeoUqv+Ob45XmJbSsPEqCWvxSlF30UnqPXfPj/SsBLeiCuOBy
Y3TguZGsni097duEQ9ju8mqfMypRm7eqIVcuF0CmpKScOfjwUKjOzShOZDihbSWgpb85RvFRjcRJ
OPEnt8mO1cLwVdTAG/MvL6om3+2aD8us/JaUWKXfeMpd21Q+m8uTgeYiP+r8hyzTXHkSyIBg1UOl
/5lR2tS9P05b2iXXXATvIDSSlJCryqPx5uvlSR1DUh7TwFbSXTkmfm9NfpRuCAxcWw54IPiPYD6h
Wa4PmCmUeDHNNIjU3leIlpDVfJ4hg7kR7C9yLDrMgJtA79PKogS6ChqqNuhxFILnbNPuo9CK0ZcR
dn/bGa+t5q0R/XzPAMFr9jI1aSClke2q+1AZws+8l6hx/8ty5Jhyj5xHqp6fW9LNevK8rE+D1ClS
v1HSD6oybtXkLgrdUC5gfABr0hBXouiysjLVomqaHB+Y/x9n39bbNo+1+4sEUGfplpLtOLGTJk2b
tjdC27SUROpEShSlX/896gb2W8uGjc4A884MgsEyKR4W13oOjjY7mdvjxsSzn0rAuVBMin5OlktQ
4fbFpq9NvMnGuPznwx6XHQAZi27yIhe4um+QRhooFpLyEBZ+nlpx9CDBh9vkxP09qdZPjYeL+vpX
vLTy4aaJ+j46KDgbV1sMkifSZHxZk2W8wyNhvkMmyZMSbmg3BndhveD8RVMK6AuQwtZNi6AlQzfW
jENC7HeD+cMB6XKZLIyefx7SSaDVh2T5MLReaZUH3xEbIArvs9E/gJm7uR5m3fTCelkSNyB9obay
cDFOVyUDXVBXBefwMo+7TZvVbKTTHP8IykolKB3ntIwym8IVbWSgG443G9YXPt3JD1h9utkq4NnY
NfygbPIFHua7gfhPYrLuMhKM1ETeYxm4bx3r7qYBLnAoSAPtUsLyvSohHWZERSjUdNz0+rRc+lV4
2+HYQVMCJKLVr6obICdAM+WHXPo0NOVGzC9h6//roxWTj+IoegQoMzj+GlDUlW4+AHGwjF0du+57
7j7ZTnEX49Xz78P5Y/8CIj7eWms6QtGqoCCxwHBcubE98JTCH6r75wLcMhy8arCc/kRZH9iDG46Z
qvhh2AToWOX1J1v9akD2+nR9NMuaPE3x4D6F4w0gKEBtwTk4XbOjq+NylDCrthz4i0rdNshkx831
IJdWACzPkKIsoslnTvcVk65SfovjWn1xxOfSuZPl7+shLp0li/4VWFbASaDOdzoOu6syME87hGCP
VfZi+H7I0uCWYuWl2QKkCJcBWjRg+a++SjdAOM34OLHcZm5/AaSvEngdBM2Ng/GM+becJH/HWd2k
UrUNVAtyfmi/CF5TC64Gdg3eeUYJtJtkR3ZZJe5F21EY1okwf6xt78Z+On9m4CcgN1mEsNBbWSdA
qmgK5Y8lPzTWYSqqJyP6JFB3I8+hIXsLen5hgeD9jux/Ed5DHXiVbQ0SJjphafNDZWbaB7+ZqqkI
/RvL8MIaAUQZ6CD0NJbH42qNaKvLx0xOmNXoBxE9tdgWFHJM6y28zsXhoBYB9Ds68sFa2atk0dAp
4+BiGyR1GpbM8/1U/ysUGosExxz2rYfliMlbDWfs6kKVYYiDKAqwPlhClPwfZgyfHjV59CbhUrda
h2KE5wt8dDksYH8W87PWBS60jnL58Z9370I8AKkKSw2pzqp4FZSZB9xTjKEgc3THHBR/lrhiB5WN
G1vr0qfB1l2wKajMwvji9JxASU4awJXgr11Busl7i0GyD/9V4mb5Mkt3Ff9cOMprDB/Xnc4qrRAE
UtIs2sTsyc6PnbjVPbuQcAA9vnSqlyYBEESrwQA1a1SFOIrDgbPgGymLPQ+6tAf4vmH3+RDdA+i5
u/6xzqsCf5A9SI3xobCTVpuV+zOpKj2Jw2x/4IbC76tF43/77rVv1wNd2q84z/F4Bt7vXF2wJm1n
4RWPadQMeK8fcD+gmqjk5lP90qJYlKsB215g/+vOhCYyH+JJVAfVl+8NIJ1qBkY2UP+eOeA+/y/M
asNaiph8suDl3Sr/rq7z/Symb6FX3ro+Lg0HV+EfCBSyofXyQwM1c+sZzuQjuDV0AGhzy0e21FH8
4UaR48KFCAU+VO2BOMFaX5uSoOGBtpq9eIa7ZZDYGegfQXir4nVhHQDIhcwR6AQ8YNfntmEyjscZ
C06pIsn9kFrKSVAPRaf1xulwqdABfskCWYbazeK2cbqjwqiLxBAZcSiHe5gJUigYOuKtg9lji87E
T6Lvp+JHxb6j3tzZfjL1tw71i2NdiNV4dC7c5lWGUWaycc3oikND7kIkly0ESrMiYf/DFQXxP9B1
YuRLKE4tH/av+oZtN36soQUIscZq10BbACUwK79RLl0W9Cq5BJ3UW4QolqGsidJD0AJo12fiwF3I
n867WdiJdJ/77LN1y/bnwqGEexYkRlgzo061BmL0HVo7PsdCrMHVpbpiJeRFympXTZ7ZtwNSzgqg
92MByPu/7+oF/AqVBlRWkK2vjkO8txynwr8OoQff2F/DodT/3lABvhcAIYg8LfJV63KHq7OmzVme
H4b+RwvcE/GBPR/uK3AF4pvyVRdODxRV0EhBV3PB8662APQQVGDNU3GY8zapYRDOIHE3Pf/z0Y7r
6o+yJtAFyHZPlx8EgyqH+14Bif3nah5S4v8O4DfzP3RTFmDtf3GWwf61zIswn+bRQ+Ey9F+CLEwH
63vZvABFc+PguLDScfyhQrqcGliDqwQGwpRGQgKrgOJvuYmQwaSFb6Mob3M6VfzbrNt/dVdHjvFX
RIA0TkfmKdttgb0qIOMpEg8vBKd8gXMiDYi4MbaLC+L/j+1MQi8XbVnbdYbir8rQWhwJBhh8N0N4
4y65Fcc5HVE8wLIHM1scKkhDT24Joz/ktbeYmBduLNzxeMF54G/hjb1aeQAMZ9yParRPpG92sc3v
tAsXievL+3IQNLWBjkRDe/1x+Kh8AiXAcqmXzwH7HfLp/XqEC+cdhvFfhNU9oRnjg7ARgRO1Ed53
qIElkoR3ln0EUSxFrplcD3hpSEjN0Wf48+ZYM9KGuATnIkBAVOWfalDRyCQ/Xw9xvgBceA7ZgGgt
OABM3ukCAMk6M3aFM9xqo6TJOe37H+ZWefN84pYgULLA4wzL6SzXUyFM7lDqOjRtthWx/1i6n4rA
e8iNecqrHvzY8O76sM6vdGCpcEGg1YotizP1dFgys7wYyJzqAFYM1biIzAcWvepbHnu3wqzO7aLN
+lzWLW7AYCOEX9BCoTxQdYLK+Nf1EZ2fdhjRUrVFaTwE0XK1U53YElFJxgpduqesaD/3oPm2Rj3O
LYAR+S1TsktfDKwrVKeQ/S2UstP5y8hgoQqH9C8v0Yop8I62zOfOg4a17H8D+nn7/Xa2EJd9hXo0
UrAFr73WkoVcbW/I3A4HT5QyVQATpBAtaO7cwdyiTV8IhVsdJDY0mhaL2NWbIES/s5lyWx94kXnH
yogvpmTOdg79YXf9o51tYHQy0Mda2I4LqnNdlJBZ4Fhdp/UB/YrUCts0F/vrEc6eo6cR/vRT/rps
q0wESrYYC/aRRYeBDBtElNu55v0dGuplYhHpbD1fxanhxv50PfzZqlzCw38RmAk0mlBwPl0nusty
gMQdDbmsLYMZc+i8slS6j3BOvx7obKctgaAbh4c3yvzQ0j4N1LQlhH8ijFMFDwKKOBk8SMsQylc/
r8e5uDb+irMa0Nx33M5tDKgnn7l79Nhn4d7gAd4KsdpbTVaQqSg9fDL3gzY/xujYuN+uj+LSuoNi
BQgDi0AzluDpbEGgrXShLKMPpDCUwBrRuO2ND3IrxHKC/LXwoNNYq9xFiL785vRPpX65PoRLs/TX
ENZCbKJnkypCNh5E3aWN3SUNGsJ1cKOpeXbOYVmBzopjB/iHEHy/01GArjcK1fPxUL+j75CU/quq
dlpvZLHzbuFoLowIjEHkJkDQ4PBcn+DREI7Ar2FErXyuy1cBi4ry9fqkXRjOSYjVfdQ0bRtyqIIc
HPtrI97xXbrmSQEo/8FubnyfCxvyJNSyPv76/s7QAp4Lmc9DJRQS1O9u9NVARdK+lTtcjoOqIWp6
f3QOT+OAVFGO2i0wa24Sj1FSR3iAQR3Ui+f0+uRdOMswov8irVb0QhWxpxBroW/KhEOzFUbNG+4m
VgZjpRuzd2H3QJoIroSQqV0sH53TUTEyOVPUivFQAHxQezMd8Wq5PpyLEwf91j/pD4j/q5PMh21y
D6F+yIyS+6pjW2gLUC+480x1dz3QpXlDoQEEiYWehMvgdCxRZ/zRE4MBOn6ghdmL9i2qvy7vInu4
cdtdmrYY6KE/GoIog65COWXDRuIpc4DcHYiUbpkng6z/OfkB23whvOLfKB1C0uV0QGNUhY1lMKDc
5Q/Bu+WwtJjeHLax7R1gEP/IDkIt7yTaas9OeHXFhmuDimuZVg0sHbNnfYtKfyFNQBBkVqi+Y42v
wUTSRjlX9dIcpu4BxmwwaIVabvdVQmUhe4fOmjfcKnZd+FQom6CkASovhLjWFWsIEWjLKow5jO6x
QRte3rIavjCkkwDL3/86gNwmEsQbRqwFbjYjLxOUCzPoAkLjRzghLWl706j5wgn+d8h1smXGbuaD
hZB2h8PIP+bIjfFevr6dziEwi4ACHABRfkdt48yCoIQeTdQi6z3wcq8nRmc3QNqtNnoIKC9Tgl0W
wvONBJ9vBL78yf4LvFr3gEqVINJid0XqIFQK6Q9nLJYs/Fs3fHGLZkOMT5v4h8d9OumIRg4d+S3V
jHMexmr4qz2eNbV0ogC7jzke8FnR0eNOCj+nHj+nBB0DrLY5TLPqBTLhrnkFj1S1FF1ZESdEpN2w
09220dne4y16gLto3vbxo7LN//SZwA5A1RgYCIhinq6/yGaDB0CuORRoExvRUonCtEAxsvKT0FCd
PZb9doD3+fWvdOFYB6L+v7CrZY/KxuRX+YTTlnyMWUPFG/MytFVvHOpn8gc4lv6KAyrX6fByqFgQ
6SGOG3+PxE58sPRu+gTv4+Uj5F81+6bSVrt07h38Z5GMN8Z5cXsvEq6ouAGvtM7/nNZnpQgwvVEB
wdjC2oztb1hVbWdLJU6ht5b5ZGX763N7jgFYBv1X0FXZQAwjlEYEgoJd+xzB9dYHJ6Fs7sEm8P0H
ppPI+eyFYk+w5HKYd87NjXrcOUB8+QXY4NAfDpc61mr123PUjc5sY/P7Vb1z+9fB5Zs+U9/sbusR
vRnCad+NHWVumvMe+uTtAxj1OrfgPdzsOXuQ87cwPg4iu6/YrQNiGf5Jb2H141YpxShLOMu5+HEs
8Ld+VqV9/CEbdq5JM3mEaFH+Yk/7NruFWVt20llYqHAsiAjMzprbUFdNlc3jEhYSeTPb9W4iKnaU
Vvx9Nv4miqwbr4I/76NrEVdfAV4KHKbYiNjW/n6ehzvWJa7vUP8QlLs8PyrPxp8+uwRSt0jcmEUl
3+uZ7JT8ZyTXMudowmH0S9fPWy1JOPdYTcsc/JRh5+ij77y27o3hnm81gOfQoIeuN/4L5PJOt/o8
KbeYWnta5LVeLZkovOWrGVTeDTykkJ1+dVr9fn2nnZ9iiLQAcCGLBhGhtcxLnHWqDkQwHSDwliHb
AXPOLlN1E1J8vnRO46w+JAelfJaePx3KVxLQWu4soEjfJHkeAGS+PqTz5OA01DLkv/KRjscNt6to
+pMGw9Q3CxT8zf+nIEDh4pDCa9VdBzFauGxEkMDbQti0m2ZM2k3i5nK2ny7/ZSj/RVky/r+GEs9N
1wYWonjlWw1Sya6GlQrOXeF+g1deDHqka/wbIzt/RYDcAXlYdHLQdYZQ+GlMWAVN2oGhyiHk2zL+
OZa7sH9sYeRSuTdulgsfCtRkcMeB21yUIVc3W29HU8wVnw/Q9MFghieIacxFt7m+HM5MRmHJh+4h
1PGwcRfExuqiHtq+N+NczoeweWpe5KHNOK1a1DOhZvBkItrD2EXgf10Pe77gERUOxGj+opQKmbPT
aQyqZh5bH4NTHgjkzUMN8plJfPeVoZDbF3fXo124ME/DrQYJyhbKTz3CzXyb5UdPCjrKVz3eZy8c
BN7Q2njuxvKmuyk3eHT8uB7+fM2cRF9TdvsO7dIGUpuHGvr3HvnSBW/TF/RYk3H8/b9EQpPEA5QN
b9zVvoOhnsBJYk1Al30srU8k+5bL3272C8+164EuzyhAMYAI+PiC615ZFOsB/Kp8BhoiTLuygAFM
QXE2W3h1KL1Fm67NIOwDgKBtPbffNGBH13/B+W2ASV30g4AKREF3fcQ4FelJzPBJJ6jKB3Rwdva8
9Tw0hkTShffOy/VwF547p/FWh41TDX0lI+yTiRyt+aP6DpudLy5JgyICNWNvQCa+HnH5VqenGwLi
MQxd9cUTZU1LDyfgEDnBqulnUFKhMKhmSdFgy2+K1p+fNKeRnNPN6MRBb/sNInlk56GKEFRz6s9b
Tl4b8aXOXtvc30i9cwhL2tbeo8CeTGrfDze2yXLJXRuwe/ozpILFm4mb+RBnX4v4Bzc3PuHFbfjX
hK4u2Wh2yz7Puxm46ap9iTKUzJ+cLuVevrv+5c6pgDhT0QWD2MKiuIMnyOlIWlWLSagZnqpMHGH8
XSW9q6I7ixABtanZOlbjoKgLMb+kCdqNCJtuX8mhxMuVudvrP+bSrAIJtxBsANbFOX/6W3qi7akr
HNivdD/D/Km+1dk5P8nBG4LfHPRAPDwJgtW+iHI7y1onyA6s4mlk4a7/4FsfSg6LJDr+q7E4al3Y
6khhoQeB0vQ6xY7zmYcNZ9khrzvq9TCZ+uc1sqiuAZAEeQUIn68VBKOxBe01wrFlHPC6usdq4/Jn
DyoXt6Sy1otxkaVcqp0BpAqBnl13fu0q0KZrXetgoU7Cive61VTACh5w+KTpbizIS8GAfEImht4e
2lOrpCVDGTdo5pIde7WvP2AF3lWQ7o7QscjnG9jw9XJYxvV3qNVZ0k9SOq3g7Ohm2b4wEbhrnbXt
FJIxxipaQq6bgPtyfY2fHc7/LyoawYBootS+XoQBfOHKYbAsYA0NHdhrMO/G8Y4di71pf7PZBlbu
/XrI9fXzJyJUDRdNNSwYf7XFp8bJQmVhSu1+5/hpZwglX1D3pWH2Mu3D4saD+48y/d+H4594WPAo
MmD9Y8edbuMGdFQxc8zrXIiPwjSLtBa1FUPOtHc/5dVHp/jEMhB5HtBKKReCc5sovdN1TvOJ6vaX
M99CRK4vKPwk9PlRTHdRGcYpt1wrf6XfjYcFPIweO7J6Vw1PKn822Qf0Jm583PUB9icMYJdLMR18
g7UPGVq6RY1DBos30l+zQu4ZvIOuf8w/rfTV7CKXBzgLLxaw64PVqhV11A2BPeDFLD/r6BuegxD1
Tvvpp/wadZ8mlfo5xDM3lnxXBw6kcUeL6pN/U/X3wuY5+RmrGzCKC6ixODo/iiyjMSjVsfvsWSkf
7l2+K2/h3c9Sf8wslEkA1vBwErneunY1whYXZhdjcYzNRwfese7jyGQSoheb3/EnpDVH/5ZE0ZnY
zhITLRhg7EGIAw55NUTbgMBu4qk4VuoQbjvT0HArw/sSdrzPUAJ0463XpUH2Kop3tq0odE1JljbR
jTV1lr6uf8YqF7BEBdhzMBdHl30fwY+GFQd69U8VBFS+jOZhaF+dNm3rTeANieW/XV9uF84OsACW
jgOAKwuP5nTjGDDxeAtSy5EHb1Ee0syH22BG+bcmLGlhZ5saygXXQ65TPNz9kITCSxLkduh3rQkh
cwtK7ICa+VG3rwV8sFuJmuHd9RhnG3WJsUiso3OzyAavhiXyXINHrM1xCFs6gqbDy1vPxrOZQwio
USwaQYuvxpoMEkni6HFi03HazerVt1Ly09SKKvhihvu4vvU2vhFuLWCr86Ao4xHhermHXhxsQKff
wy/rZzBsmorWeeLs54168J5E8Wy1lKT1l5vt+POz6XTM676liqLCRmN0OjbtB4IK9zakDqfwO4xz
6DK95u9W9tAA06WsB4baEZ6XoIUN7Y17/XzjgiMHVMBidI6U5cyRINM6niBXKY6Vg+rKXqlPqqnT
7ltRv9mwK1RoCpIDgyrDdBwz8I3Q4lC0VxQdmhhin9eX2oVfA/YUZMiQ0UJ5GwT50y2EnKJWdp0D
tV03KHA3HTtiefM0ayElHjtZv3F81u3syfSbXs79T6924n0dN9UjXwySxVTn2zpyCjCLp2o3qga+
c2HANnNByI19cb738Fs9sAKXFBluDquzxjjeHDZOqY5t83VwVaqrj6W5RQqFLv5ydJ5cYkt6D+kZ
iCDgRY7PdTonpnGazpWWeXXDMPeoQEFxpkNWOM/ewOzvzNPlzzk3giTgOehjZln9r2mKArHrKw/S
6ONU1Qc5gv2fFrKyv0m41z9Ok1X8bgQPfIomfXw/u/CG3YrWFJBabrKneezDz7IeAe/jo88dqqWG
MZOWlmZ3Lt40uxGNabOzoT77mg8uDKrKIDcu7TKBKoxP+LCbZnxiChU+y94LX4NUoceoTgX4WOBF
j17/3kEa8rNsutzdt7XlDond6wImh6GYP5NOKcWTsKuaqT34rTIdo3Vhk/J3DmkKhg5ylMWhpqZU
47yF6TAk0wrYpE3bgkfwD6DggJc/psGC0DJ3oQ6clr6e0TssJgvERtZDcY1O0N6UyKO4p6gd5CBS
CVWU/qPXRE21V3GNfq7dFi2nmTsMYxr4Ys6A+ypRK+ZauQS2wjjYErfjUbVz5mAo7vBTUBCy4GD4
3jPk7ijQe41I/EzZ6IwQVBRBKqh9qsugf2uizJQp9/siePCgrQP5ZGXn+xzety+d4BJ2vI3fHnIR
9DoFplw9m4qwt7ms+h/ApDkEyCTpH52Sxz1KXHP0EVYVcbcrIYMLL+rJ68cUHrp+6jdc84S1qlQ7
00acJeUwyl/GBuc1hRaQFGkUkQ7HoTuV5XYqXA55cdDJ921fOb86P86sXQ1Qyr1f1hbfFE1kZjjA
LZ/buEMIz2dR9XmiBqtnOyg3Va9ZSNAFdaC75VCAJaSV9kWoYC7k8tFL+rgm1WZpiB2FiiOG0h1v
n0CSEh/9HgBMyrzChbSmBMwVpFchn4Fds8uHOfckxtTm/a4Y28xOGos4013Yxf3DaMhkJwbd0V88
aApr7zZZhQeL7B21hUs3VsXUEP+9bOAqQ/uxEfHGsVzhUmmI+yzdMSuTXAOVfDfIIYQyR6eIDQ9H
nv9sqmj4Gbt6hJCWpfpu0QdBB7Spox7kFluX1AQzvhdj/UASFjiyQN4+62oj2nyY08DTMR6BHpef
OAdsmHZgek6pVanCTWUcME1HjRcGNJjtKZkmXcC5etFW9tHlB9VTThAQLuG9mbhW2CAkQWkuKvA1
tpD3aCDvXUC8l7qzPUz3I4worWMI5EV0VJYP4ya7Lhq57f3ZgwBOGOjvBuJrr7BoCJ5HTOPzQPp4
J2qJ2HWpzbsGAq6kToHXZ2LDuhMpDGysIaFYlJ8qKGp/Yn6QZ9QxcGGlg2YYf5NhidHQDMEbqcYQ
X9QOu1/ulNcjLaU737OywNbvUeXk1O3RZkbjqlcimbOm6SneHTHkowG+RZvXjPyzPXDQ383E5A9T
G7O3rWoCu7Ly84c6zBfBhUizOAG6PLgzTWwUxSw2I37BxLFASOXQIWrDL1YHrDwsWwah8Y4rszmd
syrfkE4uV1zjW4DCwaaUcl51n9rWrwbAnB2B2eKFhSMtdqp30Y9dAVHMAT+0mAMRJb1f2UViwVaU
JV5D4gk19Sh7hahHR6iXoW8GQKyPpCyEo9C7L7NRpfWYxxh0AOE4CmKy/SkEsGFKkbIHP2QIKxI6
q4bPSQ4n8Ne6qMz3duw4YEZtGbZ3Vb58VGhzkEc4L7YKLqvwKV8WGQ6E2OnlvZVJILp4HeDA6h3h
15s5nIl7VxLJfwymjcGkYxnxN67dQacIbQp1T/iUZXc5Er+RjsTlduJ5Ez6EHuMxAOionPwUFf8R
wpfe3LcJySr3S2D3jQdm19BoGkMfC1IehjkSlFQVway2RkZTcjbs6wCym3nVhdYuHOrqDaL0ltxH
sWp2MzFDu6v8rrEpvonFt6Kp4uiY59D7eQbmlzmpparFh2wuxwczMMjcTRO671SKQBzVDDuG3Wys
/iMseqxHlJO5+Dg6lioPFhkaG7Vrz92h2c2AjMCp/wW8RXiHuvDt/qGGEA43KNQW3w16Fh8n2Eu6
1NGR/zwMYd8lUR3K17kXvKRua2COGLeei5ZzWBG9i5A1zRsRD7O7LZgZqr3nLZBgE7G23lkFpG1p
CZrYK5RHXHJnB4MV7JQ/ZU/Gxk2TBICW29TyqvCHURC2fpr9TvcJ5D9d9yPxJaodnpt17dGoNjq2
4GCgb9hB2zOFv73DYdTW9UPqjD6bHqx+zPM0J7YOqJrcut7UrI9t6Pzj1yc21mebBCiQYhrh4JF9
GGDS9IpMY7SpwIExP1R5NyGe9KIJ0KWetYnt4Pmf5K5UX9GuCl+g7Jd/LatxLHFB2xCr9uPCyIMa
s26445VlnjnaBuW2Kwiq5sKPm4DCzNzaEDL0kItagqUyjwDLNjzy9w7r2zFx4bAcf54hvWrRxWiT
pX4tB00jq5+/MSh1G5phoiHybo1gu+jWcgG/DN1jrtvK2eZ17jkgwZPM7P1OxjpB5a0okKIOE/vY
tizmaQVC55joHCIlOBSaQNyzibPwWRcxVlFbkbBPdEu0omzpoaU4z/1sIdXkNQAWWNxJFqv2c8QC
0gKTCbfrrS0Y7LS8vvXqDWGS/TY+N+2mKv3wCbpCyxMJOh48FaMFvQEVjB02aIFidJqhJyhTa2yc
QcBg0yJ9wlxE2Q2sg6KbYyGlMVLm/T2+BXmygnLKHpQ9VPmdP+CvO5PFOthpu+lfwwJ8pkRnrSLb
Lqh498CKwnqwMta+16UvXiZfTybtc4GKbcDaoQAjvR8jvMIbT+1jKFCBDgP5cWDvWB3GWJEGpYLG
dbS9ZcbWz8LrNfvYuLyT8OdUOXv1+975VPVNFFNY1NvqIeidSeM2n6CGBmBER4rPNVgUDR29DGUq
ZB44biBYO42pB2O/EtzZue8p6dvhrRlt8nvWoq2TCX368Q79oIJR5NOxvc36TiDXQw6KQjqMjiH7
Dnc5vR24XUB5j9TxBk6sUQtdnX7075jjdOxlrmMnT6MWGglpzQdbfMwMJBJSMmXlp55A7DBlJBPe
IdThXKazGlq2m3PZ+HuogtXxHu8MPLlsgCHr7xaLQ/Yxwx6qqGUB1JeOQzQSZFgc+ROyhSgcp48N
h3LjY41f1aQ6NO5bj9XxzckCu91mM/4x5j2rnpsCbyyghnvyxbUtkycu2v8vymLzT78nUb6xs6h6
rlB5vG90hCeELgT/yODT0e3lUJEXgOlRX10uXaSVMBN4x/M1/zbkfJpeqoxHDJ7ZrEP6AIJbviV5
PbdJPth5kfhtw0potekupw0yhmPMiPnpCR1FdARbKE55X2RqYwUS31DiEnMpzGQ8/NVh1TtUWgFn
g6+H/F2JJvvUhdpWmw5Ho4ClvB/11I0AVUGZULJik1Whm1MNZfaDM9W62uIgA3e/KEP2WBaOQuJC
OucD7pBAUB5N9ddmQppDYTWOR8VUjNhHhs/zRCuGWabRWOQx3h9CT7/sPiyfbZ7NwLn01U+YK7TZ
plMaB2NRdjkw4Kjpvjm1HyDrsCAoi76zOx3jQuV4uxB3rjZOidug7XOYqZuw+twaO9vx2hHHGJ5S
Oz6T6I1ZoNBrq9bPRJIsS4SX2d7G1dL+FucEdQJY/5T4HH3kpaT0PX4XuXmID9oMQb4LGel6WIcN
pr53BtLqTeGPGaEgFgHfihI63KqV18vxEVOE/LuIJMpQIpaWuI+71rpnPt6rG9/w7nPmDCga5RHS
fAoOdexDEcaMhqreiQxUoHkcbrhsAKoeu0o7SEYyr0h9aAY3KR4zc43UfUY9EwUoYE6gF9PmiVWG
cfdrGkPMuasgkZXIsqjKnYaqTY9jC9fPEc+vRu5k6Vd7n8mC34Fj4TmpQ2SrnkPVzRU2Ju4sAYKC
BcQwIHp6q0LhigQK6+VToz3UEghbMg3HFcjRiIGAfxJKFMzgrhaZguLuDL4Mde2/uX2JB0frjVCZ
t6Ky47Tu9fhoDRK6nmMA2UvUzNDpQgdaG5lMDYsEbVg7b3yc1HbiSBTsaQDLAZLwsYPAFZSIhgfm
AyRX+RVGFXtjc3AGMC2QWdnRfVcMpkjiQAlJ58hqZ8pJbFCDLsIvzCmgXqdgKmjAbZsqO/G9On4y
buO1VHQsgM3Y4PNg0dPlPIlE4QCa7w3Tz4yFglAIK4kyzftAN0DttfUzTBasdwLmBSo6sa4msIOl
qJMhiOoYi1LUTRIXRf7R+NJ7VvBtiTaekqGincUMjI4qWK3C8wkmDZOHwiIFzg71xK4vkImOio2/
JUqdQJ962nvo8Lc5IdoXT4Do4Nleubz6pZ2RP9o8Z/UmaiW2ZBnUUZEIZE0sEQV3w5Q5oY+uflnj
N/menj4QkpdySxwcNDhRuvAVKy//qCEB21D8jVmpHYsmR9nMkU/GNExC3ivvTGqgAYunv9eMHyoG
BbsN63iBJ5SOynt3djjsw4IWRsPBONSPQ4AqIrNLuLQgcZsZnrFG+zSHVyQ0GNCVf+tdUb7AMi1A
+QdKJ6+k4aTZgYUVODRvSTdRB7sBzhkeNJBp5bT8V1lJm4BtxnAM5jqCNXwczPlPSJ/NL30xelPq
Zihx4P9Slg+YWQnpGTtoHqGSYfWY9dD6ODmg1tqN25ANkWUAVJjN3SB1oKvAqK0Z7N6zyFQpZyUo
bhnY5kEa4WX3NRKZRzZjGVRPVTEbSINbIv864bUa0WDwe592UL/rqchFBLVMVQNECksHCKtKq4hf
RhiQNDuv4LlIAc4AkW4c/GIDOUBb31Uo+KNxLxthU0iDsq+25+n6Ho+JxkZKOKBwV0QWnqs1fHMd
vMNE12wg283sDXPh59CO5RRuxlHkPzuhqw8Nqp/5ndNxt/s/is6suVJcCcK/SBGInVfgbHa77bbd
7uWF6G1YhUBsgl8/33m6cWMiZo5BqKoyszKvo5rG4W1Iyo5ivTiTzra1h4TqRqXKdy17U7O8ccx+
Hmsis2+zVOa7bXVMZZyC5KNUajiyewmNUv9wBsZgZ2BkKUm0lNejs2N70UUwe2dZ0e/GtZUdGW7r
QlgSsHaQTULK57BsuLlt70zPxpWa5roVLt+9osamhRZu9UkbaZbHwCwMjARZAA77VZDQ6/t+eS12
snZRZ8vlflO6aPqGyu9pYmflDWnIEQTYtU3B43J9oi5JXvTjzNTMATng6Af/OntBdgLiVJXB8u2I
tbbZPBrNMCaA9p+VcAjUXUnypZbb6hgevEAS/eGPs4lzvGdRXdecBDeThAbIdGqRPaRR1Ez4qzE+
j9xQEzm5YeMWTq6drfvsJSoZUoYjbrvD6X0P5/XSbzIvKt09badSR6dCH2R9zKofkUQW+yK5+mrv
tMmmJRNn0/SS/eIx+u5eIUbiAkIQa7/c4ZdixpN/zqHFj2MMZnkO6a5niubdv7zgrCOuDJc5ecZo
IimAltvoecDqPAEmtLKnuyQlnZawQkSuTenG184L1M9EjseHK9wdQckq7H8uFv/MMt4i29z3bZzF
xV68JqPgxG9uS/2LvJIyvkB8fRNNvDJfYNsRpAmQ1ciX3O/nIeaKZnhf7rfegRruzDw91FnY+VP4
tLA+UlyWvYu6VLg1d+zS8kZPHf6OcFp7tEzZ1lgnzpoCyXZW2XD+4U291aeqKY1PnDxSjLTaluNX
vC3e3373QuCbPnDf1nGftrSa6I2yqPf5mDG51bi8h7qlhiae+rO2+FRgRkSHDzhoFBf4VN4zv41e
+owghf5x65KOe2yrGZ4KLJoEc9d6Dzl1W/1cbHt8nGLHDmXeNcrDpdASApy1XAf/uqFNnHT1Hf2k
Te8BDdZ6+ubKoPMuvXPMT3E86jrfNThNWleT0z8lbRtW1zBaJ3l2981zz41YIX6qVvV8ZDjyrGeY
hQ35eODNSLld45S5WKXXXFfu9pckaDqRu3UIwASUFNXZeAS6fg520dSPm9cQKTFJiejdbHpw03aP
az/bx2X+41WzHPIAaAWLK1fPWzZIVcendfTd3/hBRrybox3XrKbbcU8HkXomW427fYvXaP2sdr1S
BdxBL/hJj+anWERC90ru3pKvfRfQAFRNR3WTQ/h9C+4QpEVkcNOJ0Ntt0E41ZgM+/Pok+iW4JqA5
e65Q5ci0x477Gi0MIKck6VR96Xel4vS+EcldWor48zgLMi/Giq5Kp6vlasgjBD+IB3cKttjBZ5bS
dK+jajsg402H0aWZcUhnMXOBq1z32OK13GLXc65QVmlATT8uMqlKB3BZrXo7J6MBGR6Zy6q8K0lj
bMdAtDk6CQWmZyr/cfLHyFxLYmCxLm8tnxhLzHGRHwCaFciwMnMmRxuN+dK79mfDKdPZ2nUtTe+A
PbYckoo8j9VtHsQSKoFQWniAMDzE9mFqqYC0Wf7wqNcWKMcCln72HX8zWcLUdjVEyUx5q62DUWmr
9Ke5Whx+QrDAHCLQZqPi0PWfuIq5A8vd+QDUafdc6t2jYeqRIdLKjBqrHQSAc+aSTjmCFM3xf7JO
Qvb09To5F3cgzjdt9spZc/TrTn+lEVE6w9+Q74nXRVew+1V0iVg/q74vnil+0ZHtVVY1tsb6fhgH
d7pq8uxqgF1HiYdG9uN2Plb+J4XggYSKvWVkbZ4ykdxXFGJgoX3Zo9xjVDNnIlXDt3aU7cNWdmRk
BqR0BF22oNr8KFfbDl9Et5bSSbfDqV2SUBMM1WyLNmi0dt9hkpbisTlAVTLwFS9InU6vR27awg55
BET8fa8tHZLWzfZahqr4HlRH8GcsmqP/TtzWYl8mSkjw7lK099tRsNj9wq+0VX44U0BpK5LBfXSC
wi1+btocvLB+HD7JYVNr1iddqTO+r5W1Jy8a27y0XvnDODLmMPh9/D5uMUqswlkVzYlji/5tH9qN
a02pCYzVnfYy3rJu1qq9DPF0dxQlYszXz5tvJ30r3VlLTEYJNO3f8IuVvIthDYlMaZpG5KTKhbxp
o+vXrtO1T58ni/Uvpq5zDEAOWcCYD59LXLXxegIuigqLuDPpAiLJqHsbyv1lJRHpYW5E5HJh95XI
Bd3q9rDOh/wKOj4/jRED3KWli6hOpVmb4AnrHvO77GKzoxbu/fmz1zmIzL1qVyDYTIuM3omOo2zi
36Ruql3X8TqH1nb5MkV2fVhhq7imhexqOje5PKnJ7MPHtIddDfKgwyq/I/B+Hk2Df+3s4qgrsZGV
EGkQ27m4IAxq5Wlsiliy5Bup6mFoD17XsgrnB71u2GDp25Il6ccqgA9iz/X+m3xe1zY4rC8ovfHz
FhVGjwB203SiMw3I1u4XFPm+NKghBJmsbtbOazi8Gmak7lTH3KO5V7bFeA4aWRYXpHfeVz+iS+Gx
xbXI6xnruIq1UXrIZSiK9XSguZgvclu75jYnk98/WkkkKwkEEZGxYTur+tt2cCXemoL2pgDj23EX
SCkTc/DPw8Vyf3QOGd7m0p9DfKXuS9QAQN+VmIb9bz2XUfEHpM5GXyivHkPI3t8FNEbRJFVyfDh8
rSO4q7qji+1BamjtK3GdfF8DdJlKE5tRAG3BCqCp2S3gmGFx+spNZZzsSHq9/2dWfahHEVRqO1dD
1D9PtRyRkYjDo0sz07F8Girjdlk9Dv3x2tKHfIiGBi/bw7B7R44BlZO1Qu/iIamTNf42dO5x6caD
XuJgl6m7YcgMnDnEjhryciJp4xKqTQfPySZrVvmGdvota4+MKEKSujYdpO+E13jp5ucIN8ww3adZ
ngh9Op4KQmpcbJ5p+U6eVsej1Y4J07JIUPH4vWn+ulXrRE+rHhcHLAogjCY1tGHGhTNVD563GvMa
aNfCc2jlVOe6aWl2y1b5QNI2ViCcc1wxirgDbUGvjps7xs17BW+GoFSEqJSIGJhfRzxEXle66/oG
pw+80FMbw3QYNBNRVTjuBw8zfmHCsE/tvIU/14SXlWq/Wi9RfRTksoRq+nEEyUxSUoD5/bkaQ6/k
FESjix64ngFINxN+keCYCrwgjPa0GMfYpoAAu07lFor3FshdpKW2mDw0fUEt2ED9bZoMe6QApWvf
8GsIsMgiajRf0ejup4jb+n3bh/6XAb57adaZPgyfEJ35xxHc6g7s6TTsTHqZbGd+U+13ZsyVvzr/
9Up6c+oPo/zeVUL/IjxRLOmwWvXq02D5+cLQbU+Ta8yXjeWNImUT+Pi2dKSyzUPcB6ej2keb6XuD
CX8Rth9VeDCUq7CC6gndqvhouylAgHAH6mcG75NFi1DTy47Nlld2rbd8bbsw4XvwzVsCBw1GNdd7
mE0AKX02VUPyfa9QIt06mv/PBxret7Je4fAKOZLzW2zr/twJAwQt92r9VRYR7X5Vd71NJcjZw9Q3
bXjeZN/cimnbodTghFhgAMrkPTLIc0ZxGLpCAQU0NI0KX3YwgA+Kg/cHVQnMEJHiGo4Na/d30VDd
mZiW4cPjQZJMpKjpqTBK7EDutfsrXKb489SNAwyGHMc2E/G8col5rvmYE6f4In02AuL5SN73uGgd
qJ11F6msDUB/t3QgdraW5guK4QAvtJZ6DYRXBt8Wd6vqyxjZ6lKRO1enBh7qk92wqkxFu9cPnk1m
2BntN6vJQjrAm018bFoP2Jm/ZQQHkgJ+qq/E0fQAYYCGrywn9NuJpZcpIaNpd9hElNXkZUFHE80M
sRa86Wr3HiK29Jp0tPX6p3L62cdIaAGolcE2bld6yNUHpIfKzhDjK0izwbfNeZgK52UsRrJlNwvO
lcXa8n4X3yFV1wwaiGKukdvazSWGYF87+7Vdi+a/bUjGPiv7OYJFaubwvRe99j5NytMfsP1HnyYb
M3DWT12sL/zV7uey8usjnbY6uTQeHQMcRDGfJ1XXr2Y8SEob25lD5dc7I7Aa6+7+ke/6OoxNB7Wx
F+1bNU6HIlOZsN1TsLDSljneHv85Gg8t9aKK7RWBQPui+JnPSxlsnIjpzmowFM/ftZj1J4CB8u++
VhOjI13bL7KAjifVukA48R4+KHnXvq5zErx5VRU4qei78L/eHm5yWpsl7N+sB9XGGdyH2zJzrIzj
u9+YLe6Q+RqhaFrLXj+OS4VPxxG7E/2Q496qbi+i0+QFO7qnsK1+JZ2dv7QDuEI6My3vZ/BJW2T4
YtpfwidT8Uyc1vAdlQRdT1wGdZjTVooAecAyPWzuzhY02UPrCAxZj+OtVfs2nBta3reo8o7xR1Wh
BEGHHWgsVjyBWC5TkRjPAq/R8XGZEpjm0Nvvp6wZ1+Mabm7lX+Er3Aq6HPvb2zKspAvb0HrepZrF
4V6bLlHfGj41H6TWBN5vsNhZfu2izTM/6C1L1BUbu1bw3151dkWjZcbFLX8AwPfhZbZT7Zw6TaBV
ytgQkmSFWxOaChWhrloWyWIIksE5eHHQBdAO1sUwPgQHnWzuwgj/CHuo8bzgjnJOfdf6SCag95Fe
Mn3UV+ayYstiuxXJ+ThmFtv8FnjqkjSyG5Fu7yMgRbTpf3ECAQXy1swfEUNZzGkPeZArMrk244OY
/3RxrBRiygM5dLJsQpKfWDnm7KkFEDxVzdh/7UtImj8x/zh6HGpH1JkZvITCiYJggY4olZcfph4E
htJQH1FusNtilWIv/ORxKKbma7eAn3OfFNFLsIf+f8u4O8VpjuUg03Kvo59xLyewCGdxYINh4s9h
0Ijt2lTIh9E9MpAiZnLwLdgnf22hTGcNZBBXrZhOwWa5ZK0AnjwTzBBOJ44dqABctT+naIF6rCJX
wYfaY9j74um2rp+nQIONhqAnKCF81DUP9K3+AnGqcWVZax8FUUHJVVmHs2Wfecbd6VzHOHhzZHKs
kMY7o2QwjS28vYrGjWEvqYDSPKftzshgOj/dfSRHsJ5RD1W3xPJr68o7z9Gx9XWz+1ZEqY7XUHJv
J8GcdVXC8LPQ0cepiIBItwSONwOOj3/zHVtEI8Myw0jaeSJzgs2L/avbGip+rLZZnJBODc2DqZ2G
g3lU0GIrMorwtIZMrRkXarScoft2L8eVo+YB7Y3Seatczz6X2yRheA383HES7tQcp2XAk/TFmjIs
z/MEA/USeOjxKu7TNVpeNtC0LSfv9age9LCq9tmETuVcVr9zt1tiNuB6NTWOeEFSZatrHXZJxLhp
+ydSfsuZJlwka/MVAK8lLtYZjH71zI6HFYyPP9Tvsgja5BbrCNJl6UQQ8ISBmb+RFS7HSy8VGH1y
ONu7x3h2T7k0+90voZq63O7Jtl+SQkfgd43o+OvFYP+iFQMOc7wmWs9JNdbiAlrp6XPbHsShFTtk
q/b37ffqiWU5S1H0Ou91vNtMHKaoss3XCPR2fhcEC9Pdi6rWpcRz0kmoT/1W2EeEd7PK0OiBF1UY
rwCsA0GBXKqtT7KFlAichlofy6lOuTWeLPMBIhvPZhheS1WB1FNot+Mk2wCd8Vgnd2GRs4UkuI3x
/IMpp/wS2fIe+BHVOCdP6BhGkA92M09z269PBp7/OCsxliU7TDQW35s1mrfUr4e4OPOSEcL1Hexv
qpA0z/mwDTpBVeEeCdBHX4xkDlZ1m/oYnzanmjjumB/pWURlZtT2e4dUETs2407rx8Ffqb9MBcq8
0xIor3pdF9jz72UsWh8RWoG1RyB1R8+NSeP6bFAIP41C1fM36WKjmmtkeXxtK8U3I4acff9STrgP
DOVY8yiKfWjqN6VgaMhNFVsHDAy5C6hVHcXT3msfugjT/CqFxwj7G1pJ6z/0UyCOE4B1bc/DkrBL
sg6JlWc61Dg8AeL0a1rxyovbXpfmWUBi6Ssh007ztiSAWR9OPFTuQ0/pqf4ufRTPj3JnIwhbOCew
131rw09SR3N1IS5OHVlf7ZIF/RAhylNhO9aPUFWyPbkcB+hcJeKDeRtSof5Krr03fXIRqCWf50TE
yw9/8BpOl19u7sNBnxPmsH0G90/+WJUf89ZARyIYWdiQ7CRVqy2i+BOpXVFyWSz84rXr5qQFKw3p
5rJ54vu5wARPS4opry/PeIaRpz7ixplwyuYIQUYw+dUDsTWcyg2Rlb2M2gn7f3J0SMo9Cg+h2zwk
iYITm7QVX2O/VcGpWUTRXFBp2DYXwSqHZ27l7mVQkjKoZTRsLx1/XnLtje2Kj34Rdn11cH7hp1Ou
iqd2K2hvrVrLP1Kw8vTp7vQGRA9GLR5hD3HZ6cB7txx7ZNn83WzoYik0aYJZSqt92FNw+OJGchEV
rJ0OCyPFxW2702G3Tp4d7ub5XUDpzHfaBr6PfjNGkwhIXVS3pXTLPyARG2mZiG68Pe/NXuDhCYfX
3RaYANjkRGFpKPpEbOfACTB+2d0mLh9CoWf3EhzyeI/wzj2uYm/cCjs3+O90Mn7xpw1Jhz4tLHR1
sCSUbZ2CxQDsInlh2GA+Jn0UYH5YcphxtN9inUPKR0KxRpxm3LuUZIrmq9CLMI985ggZ4kP57e++
Yx4jBB2L8tOWrG6Y+ytpzu+jdIeQRV7bN4+hjtZHAlMYAfdZsPU5+wdW2attJOC18kV9FnuLYMQL
tO9n7hSg+KVKUladYWcsMAW99EisanzRaI9tqmh6TOqs8Sxy1ff4lCwFqWNQ/iKCxkCg5adUICSQ
TT+GzY9Wz87P3h/XEczBoMNDd5GY1GxR9AOG2I8uQazlG/NRQHM9Nj5XXzON9WdIE7VdbA/Vc2t6
7/4tz47l22+UDaGtQkuZNn44ZmNrTPAoDseZGdzYIHsQpXA5BEcAuO0GbXOkJEMxX5nF9XZ0K72M
bz0K+P0qDt1AyaqShkz4gXfvICZm0btDRpL3BbIJxsAuHm7ucuCRTTDQ9J/S7vFfGTZNeFJwK18O
HYLWJEvvjCdameODmyN89kfm0C9eAhl6GYvJft1Exe5covvpFUB/eE7isSZAdp32t5rNzO1Sj705
zh3D/YGacPT+9ZymIAXmobOppbf7UKZkK7MlTW5MXiTx/F8gpt2/luEi+eODqGhBhzB7ZJwKxC9I
lLlGdTeEr9MO05Zh8GuImu5nFGWmdNYnS6ndbz4dirzKPUnInZn3nfAPO1ffnDpxfzCdDZ9XbD9N
umyJ02YramN5NdBuGJX5zYBwPFQmc/agLXN4V+JyhqgZn7TcS5vFWEMSVw1x8DVCCKiv0Y5G6LcB
7l6QBhKwkaMfV/UDMIU/4k+gViddrI5RlZWc+ROaMULfmCA4cC2hOKALU2j/RWt3jCy/TIM4z+WK
qsJWkzyIxz6cTytfT5uTKrnRwt69X9Mk8GhezVS7F2waEqQBfazcU++BreULkl3qjO/tNSFaGrPP
2m/n/tLreq5yPldW4iJS5YF04sq5HV4sqJuR161sQhKf7jj3OF4zlF1BLaBooTCwFYmqS4PF4+rS
dPCBTf1wmh0XOaINIXAZse76wdDFpzjbNLolWIVN7thtEQdHXs3OwENv5NjrpJr1c4VSvAeKo4NI
3a5hydQALW8nWuPmKvDUHZ6g0JP3BP6/O0X+ItDJTyoMskV0h3drkKPaB5gDvgZxIKs+KdJ7S/jH
sUfH2gALZWFdjoomPrJf45D5KAPllOVlCzs4/HZKTH0yofJl5hyrA8unlvHVNA6NRhDhwLeFwYCk
dl+L8OouMb/Z4BfszW38L9CNeEOSE72shUFrMOCd7T3wY8C/bON2XTaE24rafIxZpWYM2P/MeP33
360ZnCGN+t2d0jZsyuAFssKrdF4rgbt8jnG9dG8dHB3HDnJZosJHa3wyzhQcX6sY+DYFgarJ7p49
r8paf1i68xQewWfJ20kyHZh6/HTX0vwCElfEpB1jPWVer8vXojF09IqT9QBRwtn3AmbKM5E801uF
x5yfBjtk4mWeSwHaOTnFd+77Iz7Tgh5FrooBaM5MfOFZhD+u89RH3n71jqlEa7vPPa12PQMv85e3
4nsUHYbJs63ZZVk3zy9+zjBB17vvV4BQgyO8XwJHTWj8TWvfhPDJrF5jII+f/ewZ5pVhZL8ftxEh
MUziJgbKaPcvqth7NF6hwTIsGtgrORPGYuyD4op7h4eJ/5gAdeOti6fl54iGosrHwOfrctEXb9fa
RIqVwmja1y8alz37ya32qfoW+Vu1nXm2WFHTCIqPdRqj8NSU3MPZ2M2Bfdh0WZgIbYfvfdrY5lgR
YxmP/a6anOcUFOFYz1FbJOF5rVt9h2Xa5Gc0yPh3v7h2QAXce+9Cmem7PwqHHSWIqebUh8WyZ0t9
xF+moW2ot9w05tyFjRTsWZZDRZfs4XUJa9R6xWcEmfWUz2u84ovQLMH4BpsSdnmkaUSzaAtxU3KG
AUSbyEfn5+Kv1UszVR5Rv94O1Nh1jGuf3eQYTD6UtUUNs4nR5Ek/x25+3/QYQTCs+XC33h0z9CHF
+7YVsKamquuSksBFdmIyVo8qmmOKml+CQtNXsYABnNx9IwRn/kv/3Non3Rowm2hbl/gkjKurW81b
+DcHQ9v+9B3WQcCkuHnyddlAKzxjKKHJIA6bT0FZzaewmsr2Fy+QkNiaCXXJLSujWKNQjVUeen77
a6A8PjubY3+iwW2DLD4C9EujXIMpOyYn/LVYbwzOMzdnzWAYjuKrbO9rYlDPVOleF8n+22OH4bkd
0Jr9Nqax4jahinZy9Hr1+NisXDNvRwmVmdVhA6oAywsefGKJRnU30ORi+ksb5DvnOQ6t+9Ba2w/P
QhrDvWaPzUsx7IcfCYzxJEoHWbTe47wHU5EjEGTFk4i01X8NBuuLW9NwCVwP6gJ+aeVWo8Ub3LW6
mGPa2nPlT2N3DaZSRQ8rJVrcwIghQKUe4eFJoJ1lTnWsnHPpBvDjJcMYmEdczq/1lDCtO4E/fmzV
EO7pEMYwvhLN1FuYzDXhD7Tf2Ie4rIEiraigQ2cVj1zuRzh8HnaBljyEe1rPSLAlv7rYkcVjnGYR
2B0elwZk+NpfRiO0/4njGJUnOzPHZ6UECE+xuxX+hXvwWDIlS0IeE0ei4ptRhfF422HJSuK5f7Jr
PL51ZjbLl2TqPP+kN6f4HU4oTuou6Ip864vqb2n9wkvL2avrJxvtAkCGlazqk4tfzm+QjeT3qiNG
4NY6QfzaMe0TM9GjaGsvLXQZEmOYwuWtYP8JKUalJtrPILB8i0dUOOepnvfqtgXIf7mnnGrLHeON
+5mAsbj45DiFS+XaYnd4wdGuqvPFkKgIiRBGU/zTF8wKHNJu/7aRgCgvUhoE73ExJPLTGh6wP7Y/
du+p8BHAnGXkHjQaEuPsaDj1LFmMCwqfDoEbKFhvh+oS1HswIGjQcgAPwIx5yegEd/5LApFxrxJf
PEkJLFvy9cqAFB6I6OFdQTn2ZwUgcGTjVLjcDYlq/9acN/SUcKcR44+cF7J0+lZQ5+7Wj43TbN6v
qPUw8S0Tb2N7LQBbyUFrqwP8mV5s21bze4AH+5fsfh+2FHEkasLuPbE/g4g7YIxhN+9tgxsOTbhw
hX6cnbbliurK4Zth6Q3yaHX0j2Ow67tx9sV7TWyJAaUelv67a9TiZ6uaNycN+l6G3/FBG1CO1qh5
U7eyigN4bCNQYkMz5WabDfb47MUsjrOrEx36bPfJPro+LvIpMrWjet5AqiQjcw1Cs+DHo//4wwFw
PMd6JuiM7Q1PnaYtPj72KolfFMtKhn7ZbaInB7hSPRR+MZefyCVu4hMqrrp98h3Tl18s2VWeoX1K
aoWSgfZqR0CpbfxlR+K8foUYlz8mB4boxM676E7VjNaFa7qKKLTgC1ta9ssBPi6D6h2nkXa9rhKV
NTSPterZK9z7vg07dxsDID50p6ITVI2iq5o/EOsO8B6igSV5CY0z4MMQ49eScRKpL8ir4x/z1Kj3
NoLjYZNGKWBZ5ld5ntok5DQV1Uw4FSupn6B+mV4n7avP6J/vi7yW7F5SV/fgh4mcQ73Af9I9WSyH
yjySk/oJbuVRxeAi0f4sgWZzQgK8r2FDsnBw1CE7E/1d4OzUcos/oUeAauuWiFyskCGsy8q2bhPq
8gD3XwT80/+Af8vyFoIi6XMdIlWi60Bozy02yzFn8VOqp0J2lTzVdLyIYOJuRRTZOZ7anks6xvq2
Rc2xXBynNz8b2GuZh4e3r8z9kgCuqKnGfzaw4c/KGQeuiV42WbPG7Ysutvi7ZBXkZyQagxCxlCwX
yiiegrxfNOuhRur2p9kWIR+Jy2FPAil7vZ7cMplu7TYHcVqglQs+efNWL98bEyxFyiccyRT5ZmHy
iCRWnS++QP07JB6+aU3feXDho42/0VYTSxGylFClrEKwl4biHz1kUuyWNxQthb3vbJChxKOn31rb
ORgz9p9nhyY9MHs+TEpuP5bJAx7slLblNfYHn53R5L55B5lEQ58JKKSK/ced/TIXEfeXwKzeE2jF
vICxdvOf3sYR+zYBSChwE2s0xz/6JfthIduWczkMtKPnMkI/22O33G25G1YdBirMdwzffmuXLK4L
3PumUfduXlSGNYver9SbTsJqQDqiQpPNazM6Jy1XodFrFP0X9jY5bIm7Og806kWcO8RfvuFD54vH
w1XS5I1div3zFFaK3tcMiZ8ngPwlLVjIXcVHgbjDGDl/w/10CrMlgvErsHZYYehi+62ol2r7dtgD
MNq4Yb0g7bof061s/X/ANbyHhv3L4uosy0jvzWfNW7KH52aQhwFv0l/xQPRRZuXR6Is4tdsd4CiO
e6s0lh6bulMCq4mgvnYe9zopVOqq2n8nwHgsWAdyEeKEZTmBp5VCLPl+LMs7xG+PJqdjBwH8vy6K
PHLN9jgjQQYW5Uk+M523z+FcsFIEEqVVFuhlW07x0Thrukz3LelAOFC6NeueZF/p0H0EG1l+rq1c
t9Suzf6kGPqIAGiLwl769S7ZhIV2vliHh/J5nWEsbtBq64D/ztT/QTw/MKYTFfuZB9hYUDq0rdAg
tWfOMmk1PMPqSxaMkDWyI6EP8zKJZejystNM/CLhR5wC38S/PG9h3QAoFBW68t2FVrzE+wnj6YOd
bz4HNaJOuEs7N0GaSObEvcP6LiLBDFgz+RYSX/27dxrN/wfV/jZ3jkPWHC1zpmGdPsqCljnzt0Oz
OrAU7ZeJJTaZxqgWQXkB51Lk5OArFCU0vwMw8x9uXyzdUdKzMsgrsd7Z1oWVaeB1O997meA0Rre0
RE/14cwvZS32l8qVvZNDUavxEqrE/kfmk5jSJpjhDzFCX77CYwxfWUGiTMVe1wZXOaHCfzQwl39U
W7C1cLTeGpyqsGpfcaxaGflHb/kcDND0dzkAZdhOo3rzrencE/Y2KCfLwzYPBda6bOT1TnvrwiGI
GP6lV/Q9V3A9JE/cwQLxVxG4MVoCKerhp/8/ae+x4zjShuleEQGSQbuVlzJl0lfWhihL7z2v/jys
AwxSlEZC/7PpLnQ1FAwyzGdeAx4JqQtYPmXwwwcRCWCRFRHvFE3K20Wh6zbEERcFwCdZJg8/aXli
FTvOruYvYgDItJNo1d46j/XkA38XSQffFaTla5BpqbTyk8g6+NQnuVt9mQ/LRADVNTKlkdmQCqAI
WaDR0CNNrbQHBU5kDt0p6rR2GSdUMt+HWHdPbUdjDwu6XH4OZSsqHgIbI7dlJTLhH1qz1IsHJxEj
MLu2FW8ZdUTvEJHC4Rc0YvpH5DkENqSBNJ5pFLufVknsxP/h6H+FSV2Xr+ul5kxhGFq7FaDDTTG0
lj1PItU5ognj18ums8unVuoUsdXpFivfnMIRr1oVlD8GTWlzcEp1hvh/lJGyAliwKxMARRxiYFaH
NtLRpukY/baQI3l4gA2TWk/wq/sXkYQAIrogh3Y/BmbVrsxMdBw58KH5wfagm9ZFgSUtgqzIAVD6
rXCWqhxzWQCkcja0Cpq3Sk3EB6WXIJiBhEKxH0SxZeGu6BbfB6yQAXk3ci/PIH34P4rBrj5tIjk2
YKdBR+kAn/5WiZBoI5bUcebAo7vmo5XCmlZezam4ovMjNCzIO/JiOEUVjiFyBEXOdjmOSOLDhd2n
nYYpbAxkuqEQkXInDLQIa+w8YU0kmWesNJk4/8luW9s+mbCGQPmZrfssUTVsjp3R2ogzCFKbhKq7
BOAWQqdTzTspAVQTQ1Kt5nKeFmKjCQ8kWkhOYS56Gnv2PNfc8jUJ9Qb+XA1NiM6v6SwbTcjaNi/T
jJaNZxafWSGV5bqJI7isXl1HC6XwDYPT20ly0PlIQBNuyZ8ZMsP0o5MspeAaiHijUO8daWxFvKQy
oZfsn26I502gksfVmuptWixU3B18eAd8ux9K7TeinVhQCGgT/xACoKn+kMYl9jCLnBiVImqkkcm9
7vWHDBbBe6tWgGeTilhiJlS1zV961I/A8w1gSnlcS4/eiUlrf5tnYfM79CAozQAs5ZwPmSk+9UTq
D6HcswhTP83CVZPX2VsXdPGL6UcDJYk277/XXNa/G2AqxkiUqk+J50vZAjuVXgXdL4PqNa1Of9Gd
HgyhXljiI/Ky8SjoTSeeQ7pLIr4HoR44QLCVMz+v0G2pNGBhC5vnNGc9Z9G7jtYEiKvCd98rxwv9
FwGei/4/52r0kqud9xbGVteDVazqE9XhImMpDpBpale2mg0NIQrxulvF+kpWoOvOMgqQf8yeOHNR
iiE4VL0DQxfGWQniBWrca4RmkwNGV0VRBXX4HpINlpjfqyGzIFy2EnBVrsYfMtu7WAAiTb6b1N+R
3oGL2Cwgc6BjkLSyOadF3X6gqNRrcBGD4Bgnjo3utCVL8roixNyDjfA+QCOBqNezIUCeDemODyhe
TbFCfc/N1w6oJxegeBnmPwbucWIwORQv5JmWN49FArZf9sviCexJ5+/ALbn8Z6Ptkq2B5kv6OERx
vcmHomCV0FLyWbuaARCaxsBHX4Ifmptl1RzCIdW+Fyqg05mJYQH6dEVLqVuyIfQAKDJATVEaLl81
kvRfMD3iah07hfIX3Q58UTsUepGMpUeP0Hnjjl+jVn0Q9ugXDTUdPnnQIYtkGQ3ePFNTMTfDrPdW
5D+JdDCLIX2nQEbrx3Xa5INDNzl0xATynDqtRbRU+nUxMzXP/8UJUCszSGGd/dijWkHDWA3sHfVi
oW+Awsbhs4YqQMM0U6qBRV1ZhIl22O5NDXQWR17WEmXkhFQzP4w4cJpIL423RlE17we0FddbJ0YT
PAKfEjb1RaR9WLRgMzIKlt2G4kqeb0qvRlZBDwBRzg01cGi9aLKpzofMbOEG6In9e0RY7Ru6CPJ6
KK1WJ2DP++JhrCX/8BGsCIEomOIt1FWb2nnXetYxVdoyf6ZbBccstkZpA8kPleIQiaQKl7WZ6N+q
wO2DGUTn4OjQeSKWB/j0LVN6SC2Nmgw0zSW/TzBW6EmR7SZs6ACkbpRQORqxG1ThWQhsBcxeIrkp
iPfNvFcOSTm4RxnqzWOtGPCwZxxwRfgSQ9uzD4bZJgpRWhXA/J7Lmiwp8gERFtKIVRrkumMB7a31
8ucQox5eLKjeApedxZZmtt0Kif5Gqp+A4yu5crL6Gn7VWvFUP4bTAx8wdp/tHoWF/MESIIPJFMm3
hLs0YNTrJgQV2OH+Fu1xS8ItQlciiTi18PIfRmYMMhkgqKdF6DcZxPTEMJ2V76AkmyzSQlVTH+gx
0Xc4zxs5+ZuVbg4yk6512+6lFD+9FzDqg7VU07Yl8pJ9ZBREWpnOrBZK/0eg3ZLuBoeAgxaDliWv
re/E2c7jJNQXdWQl3200leRTST9/ZGtzyFu/pSZu3ZNq9jadG0sNbRTdOj+qt6EUm8MaW8gqQcba
aCi8tC4+yUNvFPG2z1pPbCpqnu7eblXZ2EW2x5mploMXL1o5MLuXij2Nd0RiGgbcDBQR3vNaDYaH
0gp1Zw/DCL6VSoIKi4ueKGAIhd1fqTMAedCyZgm7SyduhUKypPJRSM8UT6DudCEN3J2EJB3mY2jA
sHsGNArQMYoA57iV3fOztNKbGZl3Oxb6crTm2zgBEodV5anurRBkfd0pA1RimzYBuIvgTW8K44cK
iYb7ImvtZyUbEjwoVEqePQ1GyEJRHBDZcO8kJOK2o89C0+lPmqNrzZEGFXcYO1J7K4WFvL3LHj80
UtMgeMDntneSXti/Oi93f4a8gGHpAQyXKTRQ2VnWhVH+ir2W8LHVfAqhJs5hKBK1/KbvDC3MOU0d
PrPBlZyNGmZSsaGJ1703idmuEsNQy3VVOl1zSLoC6RULVMFLY1PoAzwBE3jTORmsU9R/WtaKGaIW
2LACD0PKDfvgmQCAAE9yOiAYFDhL2t3FZoiHKl+mVZ4+9/2/+04o3VsuaMUtCtWjlwmBJjHmHuOa
c6+1lY5KuR7CNclrrds4aeh9IDrikzXUsf0InRXFE5ycUrxNFRy/wVuAVfV1wOgzCrh1uuF4zziz
tAb1n8Hznih2KcWMtJ1yXSmTgY2FK0UsS5iYLzTyaVCLPJKOvedRuC3cGOq609j137Y1KtJTNlC2
DEBVkKpTL04pEsJLO7hQRB2EH1L8ozpqKA/WUAGd7nCGwZwADR/1oRaZBdjaLUFQyDRoczZU3AVL
T2QlU3OdanhUTYqhkNMLp5m3JbVp1EWUgYSk1FTlFBWi89dWaXkjTSvP5Ue1gV1AA0GibpcVXdMt
5JiMa07+K4Og6AMQWWZaQihxG4QW6MsFM7dURbpQQ7f9A4Ce3M8BdmrPFM+stXVami5EEu7rdYqG
4LBEHUx/9nI0ExYodzRPcmvR6K4dh8QJlB7rLAL19lY5uUbL2C7LhalRcQZAJxdPCMD41LMgLhSP
JkJj733ads4hxdHhw8IYdhGqat189oLGN9X03g6Ie+nas7/p1kKXRfsPlGPR2DOaO3IyRxEQgRcl
oBS5BHkC0lUgMQDsgtRMgbFZ6B/ZmPYsHN3MXZ7YyOKtrQ3OWyGbsJ5p3+ovZib3C6jlzTFvimg1
AHd1QdMb1W9I/CB44IdQhUeojmRjoPgrL8ni5SNyM/bIV6ZbOqMCGcJYh8KtLCVYTkh3gEYGSQhy
AnJpNtBuV+Mi+gjjNnIerCiSOpDekbyIAwO5AFux+LOd6aictXo77HOS9l8pZAOo6lIbPHtDoatQ
6SDHzMAh14JuJQjjVYCKvmCd2eVDKiuOmlFlKpLnTHOpoyRyUv5NlCb7mVIa5gmKxCJJp2LQ/2z0
uDCXlp13x5jSVjvzE0fYfwxZopEk6NCvXSW04zmIo+oFEQkjgzluxWRFVZZgF23kYtdpBZ2UMtE9
d5sapTUsbBpR2dKqVWStLbD3D8ooNLTsU685crA24ZJ2E1g0heNAWos4NcUhi+u+fYAPAG2iRYFE
2eY+DDGbpBo0oFyWPw3TtLH9SmTbOFG/tjXYsRA7zM5GUKqRMK0N4Rp6UrAx4hoqmK+Z3g94AwG4
4NJuq6Pndka5F3U3otMaxd9rcCi8Y1jHsbaXG6ejbQKhxQ9XoBksFm4bQgxU4AD/8qkB/8DcLDuB
HgLzTUDRmMgE2TAe+bOa7k0IDtKWrKVRYQdXabTM6UWlKEJApKEo4YNUmznEUtLcRsI8XBURiRM7
y6c3OPcLIeENFTmWs+OUQzdSF9IIJUJcDzWaZmjrE7B89G1Z+JmFpIk7gPur5rqv1eLolvQMvBl8
Yr/lUvNgaBRzhcM6fqYGNMDQRNlcX7UVPksbWw+hJ9Jyq8VqQAlSe+hbWm9jJVhl8XL9LkhNB2/u
R0r1u61zcYo1dGCjuV1T5dn3SO4jRZUYMvZryAZV+QNQm1j7piAoQStYl6T2iRKVV7yDmfQgVJtg
CbRFAOgFTIxKk5DaILoqybtvNsaviIMGDIigR2EOjUbXpzXQZATYZkaLtgCMDiac9usqzsLK2Uat
0ZhrtHqKcm23BCxciCA58MwKijAD8WzYSEp2RVDv0iSGk+w1hdh3nSu7NlVqTxE/h0QrHtWE6v43
E1iXcqoAIMrzYugr6znIqtx5tKFKUr3IJAk534Fh1jm0W+mbopVNih0Kv/YSmdT7N3Ze0NKHA6MC
woMkHmrxQnXc/KmSqkTd1tQWLCSYVPUlUH3XXgyySnCdhy34HmkkRCY0I+QdMa8bbDuXHbvx+CrP
VaGQZdpFhdRAbFredxLMrlyjZlmfGtXMy6XfGnUDWLmS3C3MYleeZ03aw+mCiqBIDxbFe0S7HNtz
npwwU38FmeTm28zKMcg2hE0WAsHX+M6RUqEvVNGyQ83JtZqQYoMpLFpoJcCY/Fs6cAFmsOhiL9x5
XiBX3y2ZeJvaADz4Zer3uTjoqNN5mzQAj4AwGupRM51CHv4qUeCGHwi1tO6I1NXl5zQvs/SIhQoS
1YXQyvJU2jmgt4FPJm9hC7nE7Kqki/xVqzODRnVdUvRoWhTfFnHpafGJsnnX7YQB+EdqhAEfwNRS
BzJb3WhEitg47lGXHX5rVqP7gHOr4OcdddFLJVsVCUOwJLqMFbiuTvTSwyZWLPBP1R70cO2/qFG8
jEHiMSAQJ3k2SO6rO0SrOlW21qaaz/lS96RnRwHTqZinJVSU7hH8hj84EQ2VGKOJTLfet1HeL5sC
OfMCVBQt2jbbkJJTCiSSF+uwy+uVZJifCSyyrdx46tGFNeDcEVy90PpWVCx6IbTRxR5FTEeF+S9a
33qNtI2XpvWeXsSy6TdB/Md2v6GZdefNXyjV/xsHvxvgVQjxWJM3j31WrUIXqvfWU1e9pvO+25p7
XVpWc1N59ZN9sRDuOkYbYZ7i3HCM78msXx2fut5oJq7yBNPxTd9UU7mq93Cn50N9GBCSIP535TWk
fJu7Q8+A2v8lE6MSu8xGLG617cVftZVWWRreWQWXyrHUpGR5fOl45FxYgBQVzMcGMa89DY+jm6/o
Ku2D/Pn2O786iIL+N6vMNJTpp6VtKboIZP9e0eInQG4Pon4OtJf/YRCyNyrjBCuqNtGmDRNXVIbm
NHv0Xd9tQ/kDnfvJ8sQdleLpXFic3Mrw5EybUps+1Uo2JLuULT1DXsj/KJRn1Xyz8jtDTHcCQygy
qAsEdnXCKGWyQgj29MoifjgG2VMVPofOX9X+WdTH//a+pqOMx8OX/eYjoz1EhRIcy+Kn6v+27ONw
z6nhyrs6m8jkhMmkzvE6XwRH039z9IOj/dbSO8rH997V+AhfZoGWV6fZDbNonZPuHnhXcvDcl/9x
bU3f1fgUX0bxGgFXR2YUpOjmkYLagvVNM57+3z7I5AD0gZtr4AiDo4DBEEp/UKGDv3fnq0/vnf9/
JkQmYnSSlJXJTGgwZ1ImG8FxFLOa0XnZyRV8ztszufpRLLq5Oge5AVjq/HWRCQCLRYH+6GVHC0nS
AM1Kxf9dtPes15XpYTpOR9XZjsIkExdisojNJlFkrw+jo189kh775aNVowcMDG3IPnudsg+NEmQW
V4N6dMxvIQrRAqO9jtK+B4TPRk3q9tRHBfqvl+r0gcT51Ltq0HrJ4YG8QV1GqGj5ukqv0F0UUgYz
q52FH7cHvPauv76ByR6TmtQxSqoKx8Zeqz8SBApji8bY3Tc9dcKbTmyy0QYzp+qWu9ExRAYzBvoK
YQt4Caph9hpVNhsGX9itTCD0t+f3b0VO36glTO4IoYAWnq7Y2goVGXpBdLQT6Qj/DmDWCY02AOXo
v0kv4bP5k1SjeYx3xmOM6g911Hsq/dfesaVZNHXGAEUzJu84EJ5e90DAjtnCq5eepM+g4iHyfW+q
48F+MVVdMVSA6jpmJJN33CuWA3atio559UzNcIboVkSUr3w6M/NJW6HLBCIsmt95wVMLAlPFKoPL
35AJRwzVmBwJIRihggpFf1LRg5BJhErEBbRFFjTPRvuqpA9UlgIy/tpcW+rPLo9O47cAQdGjMpVt
SJtXehPfeaqLjT15qMlhWPl+36Ec1p9q+Ht99+rDp7dRqKpJf5V0dfsVXByK42DEgwJ9FlvFfeB8
02aISOqxwxsw3WdKB7Oi+PPfBzD4/dGLAx0fbXKjU/MCo6Jn/amlDSQESs/S5+0RLvyJxq/4dYjJ
HKSm0y1yu/6UUdYyrEdP+82cD1q4bFF/pq+6RUmiye073+n/Mi7Zg2nqhCv2ZG9QNERCL2n6U5gc
muwTVb2FNLK/7KNkoabzs6tRLczv7JSLDclkeY0m3kBYRRDwnX+wEkZETlN4OEloElcxCHv2JNCH
vXbPvP3aSFibKWRIGuUzeXKeW7njFK2byyfNRcEbZSIn2CI/DdJmf/sD3hto+h7tpAs1N5JPNST1
A3KxEvUuBFjZuNG26m1r8T+MZ6oUeP+F/tbkju7JTsniOvmkluEsql5s4idE1vN4e3uciwtRxU9X
NzRVpb5mqurkU+ku4BaAEzI8avNY6eG6yl/dvECZR6O+r56aVH65PaJ6eXYwpElsg/ICIfr0QIuh
SJda28snM0WeM9Kkn6VjWG/xQK8gRjbqQddEuivp++y0clB+Uy7KNxpltAWSo+UhDuiJDAo005nj
BvFDVwGWRgRM3yFIMaur7HsFcQKGr15tGvQNZhW187nUSofY0oMt0pDeJ0xl785Ou/YixWh8rFis
eFWfrETQGCk8BlU+Ke1L8hmEnIPzoVlUxSG7sxSv7GkyQaQGqQ1wHCpTJzDq+VJaZjbbC/HpMFNW
mWEs/WEnrG6eIdLSQfVoB+SBhn55+9tdfrrxGLERuOaQNAnszjd2WoYqvg/dcDINaQWJHhEJadXE
Ow8AVCm+3x7sXyJ1dt+qjKYJC88/nX+o4578EtaH6MsAsjSHk1uiggNJ5cEz9I0WxN+UmPYZgrmI
bFU/kfNfQ75ZVGL49r88gU2tii+rCpLK8yfoVB1AMQIOp7KUWF7FO6WvrdMt2kDfwvj9Dt8UOLNh
hbOayO724NfeNXc+xoA6VpIEV+dj1747BCWN05NIyldrV5pzO0le4uGvla3/n0aauoB5NC5hABj/
vmo60yAf09LcxUO0lVqoIlbyfnu8y7N0LDMQFVOe0rkgJt81ESBH7NCVT8xwVxvOCjVdyPXZs9Xc
GenqVjEo47FqcSwi2zl/idTtvEGTY3blMTdSsPO/gvIVI6cA1pDk4Esdycs8Ne/t0Ksz/DLsZN0g
0ibisGBYySxXRbP2qwIOQLaPAufVcVRguUvPLfduViC2u0AuqZbanW+Hy4wCZ3HPHHGMS6f7iPOW
ipapo3JlTFZSp6ZNitClfErayF/bTfcXx5Z204UwrW9/2WtrlhxAl20FLxh9upJiNdEBBDJvjRZG
OKB0uwF7lrVvOjTQ20P9c7+dzurrWJOgbSi6LNeiUD61eg1xBnOOOR28jSYlb/SlD60qpHmgdY9D
XjzRF3iIB+0ljrArRhZojlRvsCxj8KQ6OuUz00b2KFEErBj56KK36w3Vk+srCMFJxbBIqTghEkBt
21F+e5a+VkGIzXPVWRpNC65VLe8dfZchL90u5AMsW1apltmTyZn4KYPgK7iWVR1pWFEd6rD+kPUh
mMdRks2BoP1EU3ab5tp32it73/J2UZGqUDHFBmjrcOd2u/o8QtcNimu6zVOd7yOCLyqmTi2fKm7T
WaurwRx4onZnlMttY3FD6viHYHdMDXaSYBXQkyUhXPVkFYDCM/UxNg8DvlHAUeXN7eVzdSgd21pV
JsSy5clQ4C4Hv6bKx+oha0G6zUOmkX4miP/bA11uPuZEoMNpZ1PLn8YFKJhEg9Ez0FCXiEOo+bCu
MNFZu6lw78RyV4cyZPpzNuoMhjqGKF/uS0np46wmTD4VtNn+wkzx567fJr8M3/h1e1KX+5xJjUEj
iCIVu9zJ+SZQv9Vtl5ES+r50hudRs6NrGyPYk0Z3yq3KGDmdb3QGw/XXwkYZy/hpNhFGWljijqDS
m81QHgXcY77hYbPRzNfK/B7Tq/T9d8hW6DpuQuhkwrtjDnq5+OnOGcSqHGkWzY/JWkk8iEp5ix+B
1YOYJQyIaerFxv+wUIj1TY3rXgEiNhkFJSWFDlirngj9ZBrwGrAlNZmrz7c/3bWF/3WY8e+/LBKt
gPeLFaR6SiMOip3kPyEeCeTk9ihXYjfe2XjNMyPW/bR7lZVDJjkoX50C8acHgiWFrxW6jUm8CaM/
4CJmWvxRJUBJn24PfG0PfB138hb7jCqtMHv15NKa0mLtwWw3Slatbo+iqFfW5NdhJm9RGJloh1hR
T0kKgdpyxCLF8mhZFtSIR/AZxgFVsyVWLg5oBvs7dO7ifWiG/mMPE/rO04yDTTaIxfGraZzPnJ1T
72OtSmAXt6556gEIkJGSHyHmMXMLUyxROq2Xtyc/hguT4WyTDM7mjObLTodzKLYboYbWWBN8F4gX
U1GZu92TmrFiKwgEbv3g5eWdPXg5qC3D69U1y6AIRCh+vmxB7DewZULz5OfKRkpmw0skTm2vPIbB
s2XsbOPOeFe+MMR4zSZcwt/YwrTxfEDhBB3QrdY+qUq9zBEaKP2nPNyiF43yVTHLG7rb9ZsmlLkJ
tZDD485b/hcrnb9msJAWzK/x5CN2G5fgl41qg9S3Aq33nuL6h24fYcbNtGCtgLwJu3kNiqBD7I1X
jpi6FD8Bkxr6vQk5A92ZHI2i2ojxv/tt6/mdysS1N2NaRO62wK9w9GM+f7AUgiaIAcU5hSD7QWzI
JTHWDvxrA/7Ww8CR8gGcxm/Gyr/rQTq+9clL4WuMTTedaN4yJ1dcM4gKgJ/rPrW1+p4V2wxf9npF
GQqx7b1Zd0sbHchCQuvGHtZpvNf9kyJtXL+8s+WuXEq0pgl0SWCwVCFRPX8JgPzhYiih+wQ1ayH0
d3kg9y5e0l8qXek9OEE5dedIeiza7NN071y/4yynb+Hr4JO3kCU6JHYfOmyYWKu8R00ZbretfUdb
ep4BLlKc9M5Hv/beaXkKwf0kI2w82Q0+ngmwVoT7hFIM/CYf8AyqdfYGbYZ71fwrO30MLth2AJg0
c1rNxyZo6M3edJ+MPRp2mr9NuoPZ2rPICJdp/ilZ9zbaRTAj6K8DbKDGQJooT0tgoHhUAwWE4Gno
D+4m0ra9u9eCvw3vNAxea432KIrY2ao33EPUUvubK92vYIEqizRXpbUtPZTIoTooKOaZNM/bNRwh
Dy3jKPDvxMcXgcj5k/5Lib4cCS0WjniItcFT2X4K/G7rP7dP9ouLZPL7kyMHiSezNBx+X2ug/lv5
HLpe7v9o6s//Po6lGpTKDK4PMY3orKaokn7og6eq/dCK8mBl7NjY6J98t5XuvLNrX9fSWE7EVVxb
8iRzSXK9raTQYU5mnKzlLo0QAsxJo4Ys3ZR93WxhX90JQpTLD0WHiEjVplVk65o+eZFVyXVflaGy
j2Owox6ptvGkBwv329A+6e6ujJ9U6mbiFecPzB2lmSkZd6Z95QlURR4fwjCJ06eHdOmHlWp3uQr9
oz7EefGGUcH6v35FfhdraqIAm50jj4/wZTXWGDfUtVKo+8DA8BHZEfnTjP8a5r2+27WpqDLHPieC
AAw1OXsE7GoJAruK0DKY83BV6neW/b9fODtPged9HWFyo0FEdk0tZAQJiN8Isx+1vh9kB8Zvukya
Q9msi+xnnUjbTP+w8gUmkeadeOPqJDnTRySvKYspbkXVJNOPfV3d6+jaDjKuwsHi9ue6rIWNs6Sm
gFesbCggVM6/l4jAF6Z6IPZx4Kwa75Eb224S7OdSuN2/bf9g4U0hsvjOVXlxno/DckPSflLxnp+2
aErs0axBxJCC4nngJyC4/8D5raxt7j1KwUOeftye58XlSKoGkMmg1CVzxOiTDe+1Q4ivpGXv8V6b
ByHstChbqhkO7aim5Ahy5HcmeBkLCMO2NE2jPyvoafzLhb5shDAPMkuh0b/XofJLBcY5DjpxCrrQ
fb1IMMowkx1Mk5mEYJ5S0EGSkFbQ/NnteY/b4HwRnz/F5MzhCK1dBPKdvan+6TFSSo65eWfH3xtC
nK8gSTXhVfWRs4etuQqird3uWhTU/od5jLJYfD/qJtP2ENF/T8mmcfalW6K0earyx9q+g/K7XJOm
Mm4GfUwpFIA25xPR8K9RomHwDla4078px0ws5eB3aR+jBGvU4j/v7fPRJrlLj2XHWC71Di72RvM6
hjIvlSC4b7835XLhj6ExEbkQBlOa1ui81ouDzPThdQ7JNk5ffBzgnTnu2H3eQ3x+jzFagQ+/hD1b
DNtW4KhkZiMZ8Ai/bRkYzdLprTsPdRlRnD/TZOq5mklV2LrBIdDsHf4horW3bvTUoGF+Z/bj2jtf
/hakSuatmVwTxI7nnzRCXtrS2jA4WH61yM2PDMs8b+YcXW9hPxGQHZBU6/7Y+un2uOLKDBUTfDfo
DNIMUoHzcQc7qHCqaqJDhN6nh8rcDPuNmYEQRlI/NMpPJUzmyW+hrwO8SBCpQ1BzJkUbRIhUCZHy
WfgdlpZVP0jSskUPL/iIaPJ4sF3g7BzxMgjyIzzc6Lso6DjNLfnDRv/j9hwu7x6wM2MNVKC4ToVt
shsCKhRqXhjRIY/S3xbwDQ3K3e0hLk+O8yEm6wATPlurcOU6uIBk0mbbGYu+uFMovDfGuEK+HMOi
8fVe7RlDR/FRfij9paregeddlrW4mcHOm7CgcKHUpgeHjPKh7pRYNUhFvirNk1K8aCREkNWhby4i
fQu1ZNaW4dq7hwe9jGPPR568QaftajGkFQ6E1st3kdI4inB43ZQQQm5/qitxwvlIkxVd0ohNMrdO
D/DfTWXhWnjczHxayta62iOm7d25P6/OjLTSsghTx310/t0yEceBDW/uEGufUlXMGkSF1ewzh57m
o2N7e3ZXtqtGfPB/BpscE3KnxaPtBZODWwGbWNQ/zHQNuP5etDW+pcl5xEBQBzSFytUFbAsl06EI
a76X12KYoGwNbwej26wAxQV7VNg644QHAg38tDncnuL1D0htBLwUESVEhvMXioVEraRSnh7Qhi88
9HbfsBwtUoidb6Z8KpzHLrhzCl67eyiEAImmn0s0ZI/f+Mvek0vfAlNhZoe+/qH9ibE29Bws+Mpl
KT0O6cZol84vFTNsa98e+9BGpH3edZ9mszQMd3l7+leuQR7CoF+vcreb8mT2AS44spkk2SHNYA/o
zTzs3TnYx0DdqG42c0V/Z0ldHdDQTIAfxCumPhmw7SvXo2CZHUr9Gwj+udzuA8ddBMahTFuwmHeG
u7KCge4Sa5LUgouYUlNyc5DQi1EzLPI8ANWYyFPyQqgoqO+Bx67cCzqr10DkbuzHTQu9iHjTJs/j
/ACpGX20YN6Wd8KDayMQf1FPYrFSbR3//suyUbMaQrlI8kPpx8pDBw1qiaDGvQPm+iiUKzmyiSm1
yZ4fHQGzBDWkQ2aVBaI4mXKCdnwPG3N1FOAa4xKgpCEmcwGjGUdl2OdISqDgGT+MKuq3V/a1jU3Z
k7KrrY8dPnmyy3w030vP9vMDlj0zAazuiESjXK3tdeLuFW5WC+/Q22NeXKpoftGO1SnEsbnJq86/
EK7gdVYmrAGYMum8QKxsY2DFsiw0s1ncHkodL+izI3My1mQjYSGOHrIb5oe4e42D338wMWvm1UKq
HnpcQS3tWELwz56cZIHVtV4dg+/8u/+JJG3z5m5LFCNd9c70L0sDk2caM4kvK7RFUkrJLZ7JEN86
F4G6rae8SN4nlgEUu2eImoRruPwukiH9emghKa1uv5XLkOPsCUiKzp9A2KIDaMkTVO1fZ+M4f0eF
m/w4CFRchpVuvqfDu5Lbd07Ri0t5jGZ1Vhvxu8rJNvnuIpMrfKjq+mC18TIznhplp5rJPOpG153f
t6d4scZotJicMyCB6LlQADmfoW+KOs8NozjkcfQtC91VkmFEUdfvt4e5ODjHfo79D3QEW5PKwPkw
CbRBnV58ccDwcJmKF1/P1m26b7H0vD3Qtfl8HWhy3oQlrzauGQicxCv23pCk7f2gpXde25X56FQc
SDpgypH7TyJCdF0y6N0+80EyFiNHy3szs1WKCOh/ng4LgZOTy4u0fHqhZghsWzhjFAeTJlMZnPzl
QJZ8e4zLVa6z2uCk2GMFnhREPf84VYDml64A71QMqd+nTS7o8SkFRJEeW48AqaWwdPAYakJkGJGU
GUGO8MxR91zdfpIrCx8kON0t+tf8YwqWkmOYlhnk1INsNjO8etay/yvUkrlj+gvNvpe2Xp55zBsG
jjby+ygeTW/zIAlGmwCXNnH2Obi/0hyuhrcQKqWx+fAo2nQjZSc81N+6bGV/byt3jRctwjWevNHV
Zk71xTDrGRDyqDnaWMHe+S6XXch/z0dyOKJ16bhNFllYhGgf0wo41IW9qbDGM355mDcI8V3ZoZkY
vmbmDPkWSd5FIe7fYpt1+9KDioD4h7Yv7JkXvd/+QOM9enZLjE+EeISiAamhhTBZKTWuwRWqmdzm
ff4B62UOJftOeejKBgZ6DfHS0EAIcdmeL0aYLl6XtHl1yJQB9+NdhzxXaNzZvlcW2kgKAEkrDKrb
F5d5XZr5EJbVIQ13yvA3t+1FENhz1RsdRu6BaK6cFWeDTa7WCLE9IzGK6oAc2VytYX79arI/vnEH
t3YRCuuCb8KFIaB72dwd5y+OmlKH5EJaH4zqp4QlkAXfSAGZT11bld90ik+314I6fuzJYrAgsZHO
CWowLIjzAUXrZkIz2vrgWWtRBUvSVTRvym8V4j/CPpTbBGEYc9n/Sl/lh3CbvtrNmx3+f5yd127c
WpBFv4gAc3hlZ7VEBUu25RfCkTlnfv0sGjN3uimiiXsfbAMWoOJJdepU7dr7jp3q6OdKPd7+nI/7
ZqpME2HSTAuER5u27kWwECfI48ZqQMElfar132ZyH8I99e9t8KaU2DLQ8n4oLflqFguwhzVOiRZU
4D2mWbyp25U8x8czpoLP5QSQFwLj9XfaLwbiK52ak9hqnEaBG7SW+kcZUYuVkfzFb18vnirzSjXx
9tCJUkW6nq7AsLKyUdCoiNXkoXvVOyK4GqWvYuMHb4n/PDb5V7GHIapy71ARG1zkkFQ0GFTgjzvv
1c93Hfx18UOGnFrxCcK+e/Q590hnCe7L7UlfmA++lFoe/Vd4nvm+hrxLIjgtWsc1K+FUxy1KC9Xw
+7aRvzW5j/Px/1ZmvjYvS1QroLJykvGhgZBHRcGNW0D97j+pCbrUiKohaW1lT72Yfs7/6P4eVTVP
jld28cJg6WJgd02JZNrBZ5/RZrqL/Gk1OKGM1G8L5dHKQBeOCWpHhBLKdNVr85Sp4EOOIVTy4FTI
x+sQDNPEFlf19vZ0fnR56ITqxHwQL+Je/968F3tYh2Q8G3tIjKW0P0JAaWuoLafpFzlfMfT3jr5e
N65uyALIAdCNwfa43sejORoojmeygwRftEmNwHaFLyEapupvTdwlCDUB/zbczo5fMvlzWe1h6NtH
afcYuECPeSZC6HZsoSwcdvIaIvujR6YyNfEHkDMgSJzXpko/CXTAOqozwsC3yUZJ3Y5wSKNnnaOY
oCY61BEiaJUQcrrb879smXvUIOzmWpi9IAwz441cYbkk896RHUc5xxZhQzxl1dcAxd7b5j7uWtL+
CqgCKiDEB9bMmZiGGApjGKpOUAIcEfJ9LQQrXnHhtgHwBOSHXlN8I3fd9UJLKBWT47JUp/Z3+VNI
22d9GlFLPCS/Yye5zx1Y/yPZ7u5BiCrqvoYcTnqS9sFW2sAwfnu8C97i+mNmuy50rRSqY1N1hmcR
Smz9LKkbau+AfoP+VKH/sk+K1/EznTNDfZT3VnNa+YCPAcwE/wKeBuSYV8E84ZGZRTcAjlId+Lkp
424U6Tk4u0b6loeyrTd3sf8gN3eReadJsNuasELvQ+1H2Lx0P25/iTKFFbMDyJfgOGW062i/mhzO
xVEXtMIodLjgHeOnGVPCttUa+e9HYRM8acEjYnONcEiKh+Is3/l3qhM+64/lXfwy/qYPQ7blL5Jx
pCBl0eqyyTkjK/5h2nnzr+NtQ3bUwqVS27/+uqis5CwP+bqh/tlArl9bz4ny54/abks4lrP8y8ps
yEv2pqYXOEyAhWoz/+3RQyejvqE5ymM3kRHb9VM/7r2XYBdpezjO4gOMRV3/Qi0SySrvXHy2pL38
0L6P0Lk+CPtR3cn1fjSeNf2YwmCWe+MO9dtDoK71cHy8CKae2P//0mkkF+tWRyXi0XqiUdNobR2S
ZiguNHUtNz2N98P8k5NTdQo21G9m6QXZl3rPqDoILqA0KuEcU4loXgIZCWtUJ2hJVdXaRlltr+9u
r8RHpOTU80vcYIJaUclGzyxbiAwMidBqTlD81M6Cu02lLUyQLSLpw7EOHgc4ZhvxZQxWhrw4rxd2
J195Ma/a4EqNVtUa/uhzGbymrHj+n9bOBAHE8Eio/z2TFzbKuoOHNRs1BykqZzSiY2vWBwjeV55i
S06GJPc/ZmabmSQqSpR9rzlarB20LtY3xpD/LEl0xJNYIPSi+cpFsnBvTdcHeSjWTgbnej15Eox7
MSUdzYnz96g8BwhtRxpyZS4UnwGoW2FllyyNUKdbgwwALxkQW9f2Mj1CMsXTNQfuYsDTXzS5O4Tu
p0mUvYeJ+PaWXLolJ3AAj2dCoo+9t0HZByI9RY5JVgk9N8vYZSldjLetLGQ1KMCTLiBHjd8jyr8e
k98Ik8a4rDo63Nup2W206CWJP6tQpojqTmejgNQV7X7XwV9oIIH7I0r3hXWqJzmLvaW8w/Vm16Jm
N8nOLFe21OI1/hcoT7HRUj7MuIaeQSNHuuqkYXyHBLPtAtOD1r9Dh8HXZRvq+I3mChvXhVx9/B6D
p2+qQyJtFOXVs45gwCzVdj8hZ9E292jTrGyIjzln3AbdTwaZPYObdd5vUg5jrcCcrzoSQHNNQV7T
7srq6G6hGPzuboFxNNpL8NQJ5nYQ3+Bxu716ixvywvxsQ/YqT222OyFjn6BQ5g/dLgiLAsm8ILGZ
zYKX9aCsDHppY4KSMcDgWvjoObAbqjWjMwYuLVeGXJ7iV7hFWCre//uhgVTkMuZpMCGArvcleP62
rhAMByIDJX74Zgznzij2rfQoBeHKNH4EgbKMl8Zm3t9NvLEyB1V1YObf5eUdtV7ZeFPTvfQDNXlV
3SVvyp15H+ZnFwrJ2wOdnNT8zru0PbsByG8qFeqn2I7fVahbu3Lb/Je4Bk4yVo16F+xh0zdc3AAR
zJRob+AoveFb1h/b6aJBE2t8DKqzqO1LCERvD2ppj5COA0yI+5qw2tcGi9osIIWnrlq4SFVFd56/
kr76+GQk30vtmKQccSuJiWsDCHPDjdxOBrTz4ECaTDT9jZLUintcWhwLaCKdlEB0P/Q/j4VvpgHs
+E6LrFoz3LXKMUPN6vZkLY7lwsjMBQtaXVq+XOlOz74zqRJLJkyGtpF9v21ncVEu7Myi28ogM4IA
ge6g8ptCQlMBfCqiYeXeWp4yYwJ3IcDNk/Z6ZcTSRPSh7XVH0RBpUu8hIJSUtSfV0s1Pp41oWdxd
OnjOayNIRLQe4gy6M0Bgmn0G2pO/GT1Cbjzlsh+3p21xeS5szZyDTJu0WiKA4HjWefwp0k5A14xU
rQUzS28PejT/JvGnnsLZGZXaBt5av9CdPIc2VDlVlUiLa7Ht+2cuOQS/bct6uT2yheuDdeLZgX+l
a3NebTfzNPQQxdQdC5HTsyn5BVJy0mHM9YeKNzV91MGKxYUtSNswoktoDXCA5wAMdPGMxBM4tkop
fZFC3sNt9Xp7UAvLdWVill0wgkxOxSbWHSlSbRjzBNg31XGfJP+60QbmHGA7BGcQGcqg4q73YDwi
GBhJGCqKX9Ta/IKW2n4Fj7pwmK5szDbFWIuGZ5TYqKNvjKUxjlK/woCwOF+kflR611jUOXTE0oc2
RhUV7xPrKaqWw6uu8/RShSq2I9BQt1dnacsBXgSkoOmGSEh3PWmylyZZNXa6IyB8umsnan9phJTD
rXzxoCWBf4CmauUAL9oEBEhrK3BbysnXNhMUQlIQ9SyUVb/WQW9uIrNBapYMo2oNdqvRDnl7lEvL
xhD/sShfW4SzWpcAUuqOCY62fAmRLw5WoGOLJji5dMuwBZnOaxNd2icwaEq6o46PnfdpBPjXmStH
aem0Urf+x8a0dS7CBsurSiGoVVzS2P3spfonZDa72zO1tDaIFk6PKtS1gOFdm2grJBaHzGCmNE/d
y16sH7wk+5ojvCY3cvKoA5Hb3ja5tOHJZMDURjGebrKZScKkSOqM2HA0422IT0R9WRhu5Cz69xch
rQ10TUGIAypjnuZMBmjUSykwuG7BSYkppP5xS0WkQ2tlZb8tzuI/pkihX89inGploWkCm6EqP4Vq
+1nt5S9GINXo6g0aAnV9u789iUvbj6uXhldyNR+heynyBn2sloZjCXeC/iyKvy1uxts2FkdFYWtq
MOSen9PqCEakDa2XGU7hQ6ZBPvmpyhoeVBqZIOVpDA+3zS0OyZxKXAokQuRJrieRMssoB24N01uC
SOeAjJL5vR7fbhtZqKSBzyP7CU+QAmxBnzkjY/BV5G8awyndwfa7M8r3LV59+NPXT2jxtubeMkGg
ik8F6jg1ysDNBoGCdKzs9BgIL30b2UWHnihcCoPbPXgoR7rxtmqexDUQzkcMGxccYBVCH5kC+4dG
7q6vy6qsB8Nx/QTQlLL36zMcKsiQov2AVKdeDeBlZes/rIPBIqiwZkEsMs+ylJ1i0hekGI7UTbqk
Rv0sCGlycEkRrFQJllacVln6L8DLyfAWXq84CaVUi+n+cYJRf+XyedVLo0DpSBZXdvLfSGr2yPtL
2Qb/HTiID+R3UoEeXO5ZhhMjMa02W+vrkP0SuoNWH9z0rCdO6KOPqfPStUAJ/hAkQFWZXVanIdup
nbxpx34fVKYtFUB6hLOlnMC8bHP9PFRHJTybIQ8H+qvR81NokvHvEqRfm+ixavaVAKkPcT5kA7bo
BDo51KTadrprQ2qi5cMGRe3bW3zp1pjo6f5vrNPPL24NIezrfuwNdngr2WFAF9laAWnJg1NCoI4x
Ra+kCK4tVFGUs1890zH6pxop2Dh4NZV0kzUrTm7hlQG3j4SDIzWsK/rswdQWcm0o6Bo7ivddHL5P
CnRoIRXpd1r1d6qZ7G5P3McGFQ7cpb1Z6BoWfaHUOfYM84foPbi09MZHveocwwelnRe2WGwSFDPi
rXUOwg75ir2bnnwkSGjIrWVEN8oeUuWdMqDamJ+J7zcujQHJp6rYxtL7AM2d620S5FiKl7j9bLaf
IheVnOgYQdNweyyLzmOatwn0RhVuTovUN13mFVpiOvHJ7N+h/7N9Eokn9dhG51F1+pU8+lIKx7i0
Nwu5fCPSLb/AXlvXmzFLvmjWF7HxN/ojDLOe9ZybhZ3RpzAGOz16RozG1daac/5eSPNTfvkN8xvE
p2dgwojReP4o+uj2fDJk1ILQhZOgXD2AyZPVZ+65jQKNMlIuXb8zxO9iUL6U/jH3XVtahW0vvCqp
aYDSo6gC6t+YjtLFYawhNSqDiC3Vsf6OUvCKzH7m+UZHu8s70ly9suzT0fswBZij2khUQMbk2h6C
EuiRebnpJBqw5532pI0Ovfr9O4riSWVDdVhlK0+Kj02dHJupR/1/bc7fFIOOBHvlZaaj9fu60s8t
HDl60m6A3erVwR+qTV1BBQ6c/Ay/cpWtAa+X4pRL+7Ot1/ReWGsd9gsrv1OErwgAGeJJRJdY89c4
qhbXk/gExQNyr2S+ruc3VH0U3d2SYzVINl2EG6vaxsQNoXEW9CdZKTbRWvJw+Shf2Jw59FjJlVIB
aOIoyk49dEayMZhckuxUlZBU+JK/Se6f2/to6WamrkHoTJcbaLHZMGH/LBTB7JDT1cRtnX4VqXRm
0ettI4vrRr4Fzja4YyggXc8lPfGSmpWm4YRhsgnko9vFW1RUa7XaCN5Kx9viuhHH8tTB3IcI3ReQ
a0s73JPmpwgTsi+G6Bw1WyKwfTT036ISWcr06+0BLt1fJLZlSn4TgEebJuDi8ItS1pDBx6hZKYhc
Jzbc3ofGorE1Q/tQerttbXHNLqzNbsuiLqOw0NgmOgc9l3+o8q+BSPW2kcX4mVsSkDMaJ+yO2c4Y
rCRKZcHHoQmfkwZ9If1HW52a7tXzvsb1EfmcBoCAGOBjH8LUSaRjj+5cIsIOYPwIrYdhavloRroR
8l2p5F9qrz6UwSE3D3l3vP2tiwdnKuzTqCnxwp0z13nSWMMz0pqO5O18bZdlh+QF4mON94UP2kh6
qdb879KKX1qcuXsjUb0whATNCQJCdm8U3r0ULhYEeQLjZxl1XzvunNujXDM522SNmzVhPGByiKId
nP3Qab328WMGbN+Lu50qaCtHac3g9POLXY1iojlWbT8ZvHPvkiq4j9xfhfdiBPo2Ddrj7eEtHVzS
skSa1E0m7oBra1ojKxXsXAAfdN5A5Vkyj51g60AQMluCl3uNBGVaodkFavI6tDAFlJs+qGt7ktcO
liyREGHz7Azvh5xXx9ow0fStVo7Sgvu7sjSbx1jI0YIrsBS732qxtKcAE4W0bRzxMBVWpnFxWAB/
LNDGePS/4dvFonktYm1h6xsotVIQ8sO9KiNqpcPRJ64lQ5ZAfubkG3ixTrQB1uSoLmxFyFl7RUHi
hWpXEJ7As43GSc9+jttWeI/6XeTn2+itEez6B6xkQYV+qLyR67vmpPSvg36Qo7VU8ZIn4JOoFfPY
JBb++8kXn1REiAAKCRyZCdK+6vhWSi+qieb9t1xITkb2pHjZZ0X5cnvrLi7whdFZXBKRTNP7FKNo
7KI3/ZtS/7bOfjfAHUksr+ym6Rx82Lf4YzLhXDgkba4nXUTUPA0ajIlBIm/imJK7EBdrjWeL2+jC
yux0NGOAJPCY82KX7qDQhPg8MFsaPrrIDtCBvT1/i8YYzCRQRClrLmYwSkUYp2FFjit8N2tcmfqj
qr7Iwlr9b2nqdK5oaowTEP9DHAJpldIm5Fl68zUYHbP+dXscS/tgAokQ6sD9qs7bMEqjdWtgd4YD
9YmtFe+9GttW+hkNeehhv9+2NTmN+TYAwDlNFxjPD/0YhdKFYSjKJDrU3SiXdiZ/ikfBbp8rcjnx
ytXzt259w9qcDoHkYCwDATIQhzZPSvYgZtJGDd9L4SSl331lH7mbUsPX+PE5jP1tXkq7WBzv+rjc
wQeFmsyXvuo2YnUy/c9Gn9iu9eh2z362a90NOghBjwZvcI6KO0k8Taj6sbqj6ekENY4JX3z2AuKe
pjE7FYAkpvdwxjSDLSQvBrKC8rC9PbMLFxFIj39mdp44hGnFDei8MhxEyF+6+mDqwgZUFxDdM1jS
7lRLa/nXpX1p0oA/Na5RhZpnlTsLPduIxL2TGOEmTMUHU8hPtwe1dMTYkiCxJx0KiK+vvQY8xc1A
Y7zhRJmKsGAsWxvUF2VbTHg4555nrFxDH7vfSSnSg0LqlXQf2deZm/KhXlE62SXJ2++UxoacPtHP
kX/Um5M4nto+2nROXcFmcydSjB/hAwMeQR1xsOu1hq2lYzkxb4Pvmhrg59pOkaqMfjcQnXvVYOv9
u+q+0MSGovVTiRz17XlegiBTg6BzY0I50hs8vxMtY8hYT96N5A1JxhRH3z+MxnFgcOiuA4XnToi2
UYO6rt2P/CespOGr1r2ufMhkaH5kLz9ktgCWiXC6ZBamIxRHvQ6OQrHTGfjwksFcYR14wKbhH1fZ
lIT2v+mZG9bKMkvpgqupmN0hhdT3MRKnpuPH3zJjX1XNqUWwWtD2hma33fMElBx/56jfJtmpX6vb
LT1gJqwdEH/yMWz92UqYTdwKWVubsNzQ+FTK+yYZP6kUQ+v4U6g8yu6DjNpx+LNO/mgK0uCn4ecI
vZJGkj98F4Nh0+e2pFR2KWtUAipbkn/V78mn3lhxrktbhsQ4+B1yuSLwqNnZbFRULb2iMh3X+soT
ykvcbQta3oTDXBuQE1YjNJjPKN/6T4qVbnL3OIxbwKZbaW3OFhwR5OoEvfwFvFSfvflaT0qCvJN4
86HhCENXvEZEttDT+pe+fdItmu7Iv4t2EZ/5npLleqWZTm0eGmNrHYX6WdIeprbJ4jnXVbuozsEa
unHhKEyc8f8YnW3Ergmqwk1V07HSV836MeXka2W/ct6muZmdt4kZlxcKaD36Xqa5vRgZu6TNzUzA
y4hhsdUTKKXgWi72epm9pbVrbFq/D/c9WCtKLX14hHehfBDDxnzWoTq0pdz6D+kyPDCYKhYUrbk5
93klF2ki1axmLTxIxcF9ErRzTE40ebk99IVQhMQOOBOorSmQz7s2q7oI1SJieiPyESIxvxyd4R0n
B+yNHqW3Fc+2tJqX5qbPuZjoARFvtyoVki3BQy1/zwMYbaMVN742pNmRtIQob8aBIYUN6dTMNvM9
ytu2XOyM+/A/xNr0SLFM6Brx8p2TRppoEUeNmllOQkdMJL0qjW7nwtdGXtsQS+D7K0szl6jSxZ1F
aUoTqJx/iQHMDrGdluqhcvdGh5C6ZRvF96rhGbet15Bki24OimLIo5HdoKQ0KyZJmVJZTVBYjnxQ
x0MUPcXGS4ruliI/RpJFqeSkNS+1dZcrrwJUMeGbQq9QsxKXLMRBf1/1JCJhtwTRfr151EFVgkqr
LKelLa2mo3BEE88svU1lrmRPFqIOKnMgcKbWeR3c97WlNJODOhwFC/RuutW8+yFp7Do8ScGz2X2+
fQCXTsT/m/pAh5FCt9Zbrec6iYiUOj12dD1Rw7xtZCGiw6/JRDQ0N9DeNEeQZG4QDkLI5gniT4W2
TeON1nyVKp4ewYPXnWKKpsGpS74ZApXyAtbpo9scAHvUwnGNGfTjKpLekAgt+YeLZJ7kiEGV1K3O
iYlz8T2Tiq9CqEAzaXT7WKnWHtwLOQWalGiWIbkIhxKA7OuVFAsJbE4nsZKStqGJOi+ngE7jMWAG
+WaI96Kt5rvbs/1xSbEJrJe3KsK/si5f2+wi0sx9HbpOTTjs1ftG9jfdSlV+eWAXRmbXfVXLg4hK
iutU8Z8wfLH2aWrD2KKfyvGnoIjbdFx7gX/0q/DEQVdJ8yP5cgjzr4dFL9ggumTvHV8BrOW+Z4Hu
lJ56aP1fcXpPCf3fz+K0avRtQ0+HHt61uVbNffoWQ8sRaWoYxrtikh9YaZ1YnMVLIzOnWik08pWK
bzmq1uwk5R4RicqwbLmWD2n43FtfdPfXIOQrZ34hkmIquS9AZ6Mdx9vxemwp93EVjZyBLnUyObxz
rWIL359dnpoJ0WDsOx+KXi+AtHrlAl5oxrg2PZtWK8lqyxRKyympS/XR23OPfNOxR2nUdsNDujV/
WfA9mu3eyHaCtmb9Y+Vzsk7fGpVWxj33Q4YKr1rsT/MtpY2ddr9DwBcPinxMR26zkUTnRvG8t2pV
imdp85JVJTU9EVh/4OQJi0RpvZS7Q3/TOnXH5SHru5Y8oyS/r6pEL3TkoFAJdxb8fxSUCSuv1xd+
/ibTzZq9a8IUF/D+CLRDIX7tXGtflv7GLPeuim+QzE3p8rQc7F55MPqR15RWbYZgKza/xHJvxCSF
IFGpDsZaS920zNcR7/SFUGDRiga/nTh56YtAzJSUyNP90XJSXX/yBd+zy9JbiS0/3qLYgGIfege6
mD8QNGdSXFdIWliOBV9fRW9o2L9UWWsXPCVXia0WF5gkwVSCoIfXmEUoNKNlJmSW7OtK2UTSiQeY
B2zMNDO7klM7pNdIER7F6BAg1iLI/cbUD+g1AhuPdpWJzIf56g1rVHoLdx3Ie8WikZ4+D8Ba17Os
xqWvGoHL7aPsde3skjGT5FNQ1Su+cs3OzDU3clmNhUi8IjTqQxWkR1ol7lReSuEKoHZx21wMaBYY
BVKW5FbFraO30XfTj+CghYXxtuNf2jYQNkw4ZOSPPzQ1xWqvTqAY1zE0306JC2jzUNIvYiXbfruC
6166qi9tzRwxzVOS0CYpV3V3MNRvRfJcaCsmljbmRA9hEAuQx5qnJIPKjV2rZjh+D9Jla4VomfRn
VzlJyp1u7G/P3TT/82MNahdLANXRNputj16kQKrHynWQF73n4toA4d0KvvBbJx1bmvK93P0su5Vo
ecXonE2kDuog11EqcpohBXxHntA6lyKvAqi76jFO7MGwNr7srwUki4sH2zVM7HCtQdp/fboaNc2T
UGSwXvonj15N9Vch/JcAYWLU/j8bsxOcuJUnqGHpOhqiAMmdfCp3Koqkw7cweoCtJPO0tVB9ig4/
LOGFxdlZVpQaHhkZi7rbP7Y10h2GLZqIgvUPXvaSkwOE+UeX7vsu2Zeyf7y9gRYSf7wSIMiToSeb
yvGzHZQlej4OCeZNahS2pO+G5EcufUcqxco/ScnRqhVbVOw4uosGZZv+hyvjwvrfeO3iWhrHqUqe
1y7ABckuwCNovXE0um3ywLtmxWkubls6vQDvWzokGzM8+MDp0RqNsx9wX2+Mutr2gWZsstY9tO2u
/1pPouvSYWV+l1y1Nv1qALV88/xKqLrCMvNEYnmDepMlB9JmkXDsx20MvatafK3NPVqMgfctAJe+
D7NNUXxppFVy9SVHfvkZs10mihlYwI7PiBoFtlXklT6N+c7bDXvt0G9hv3Cp3EP/UTArwsoiL3lE
pNSAvoJ5nO7q63NbmYHXZwEecQiPdfQOCy0oODtHUrOSNpm21ma5uKX/MqUaU7RDEuXaHmLksNKJ
LDR18E2vJ2+tekKZXHX1TZbe13WA7C+xt4hcKcltUT2la2rbiyOmlUumeQP6qTm5QJoPoSiMeEha
LjZSuLfyA7Bkt9jK8r25Jiq15BanvrH/MzaLhEwEpTpNmoyNbxMSvXyA0Pe/eKlLI5MXuzioZjwO
XiLge7mj3bLcRvK3WIHES/oSuMlG6rxjQm+P3XTjHon2tI/XztG0aHM3yeZhPkWDUGF+07mNUsV+
YrhOSDIoVjegGbagdIGAkMFIznW7b+IfZv6QBtZRDvaG8Pn2QV7yHhf255ce/EJ0fMS6C3P6Lq54
TvTxS7EZxH2utZ9EXlPBKlp46cxSmeboAHwB1Thb2EEMQ6GVLc5Npx+SyNHkn2P5pXTPYhYfXLXD
dRnbKN5I9Y/CC3fQ9Tzo1moqcOkJRxKA+5YGTFLTsxtRrsU6h8VMwG2CVR4++c3JLKA8gPLEq6Gb
6VvboCuuUEIny6RPt2d96cFuchmTkqNlmqfFbA78pqvKSFaFad/pcbT1g32ivrS76NGKbBQf5DXI
9HQLzPYZBmF8ovkB1br5i7V3jSSOYllwKkPc1IWwAx7QDIi/VMgkHoz8j2h1G2V1ey/M8pXZyaNc
nC8pkdSc6ROcLP7Uw++MTlBkIPsO/2AMx1W/IdqqtqW/RmK3PMHAcKi2ot3zIT0n+YGvjHnjov+A
MmlgA6VPxl1tAsW063OjQoW0RuKxcCXCyjtJokPPB2fozJcE7PXeLDE5CNDBKZvQh5DT0840OZ5u
b58FP2wS1dAICD+fTmfq9azWWdPpocCt12bmyeQhaAbnJDGPph5sJOWLAZHQbYMLaHc4RunApgUW
IkXknq4t5mFfFYMq4ycFErukymGfAMPe66fATOg0eEYaZgPL4k7KoMEw4FUDpaPySCbu3Iby19T7
JHtvytoVvFBN4LuQDYCpmMn40B3ie1ogK2koOG0M+bOw01L+3IcKnoOXipTaSIkdvOogJx2C4v++
qn9tfbYOmuR5TdX4gmO4Y2JXFdAMzdGRL281uB3WgGWLq06HJvkO8D1QHl6vQRCXMoyvOdZgzfdD
tnXSHAcFJb4GuG+cQzUsrWYWF5w1XQ5wupIrnXISs8dJWjdCw3oKVLAHgC4yykmPVr3P3McUnXYw
xzBZkZrwIVDKznLxmCbnrF+5oxYHrk/cOOhjkfWfTTOi6HEjBKng9PrBLOq9UQRbgyIYp7lUfsF/
vbLbFyIP6HGgvoeJB3ZddfZ2qHRI+XqEclHa0MWtlZOSDgQp3bZGttY8vOinJCYXjRfOMUmW60Wt
e9H1Iq/CFi/sDXv5KPhif2r9iOp7nD14Fs1/UZxpd13mDxtf0tduwsXZJXvL24HaKSn/6y8QBj8e
Gl8UHJeda8W8dX2S8OeGbumwfvfjLyuuZOkmwhoKdZDyg/qfuZLR6obeTVjNKjm7YbSt/qj6Rqu1
R0g0DS2yeaCKa/WTKRSf336XNmcrGsFS0CgSNpPS1sfczncNyJf4h7u5PbiluUTYY2KVowSmzsfW
lW1bC5olOKXuvqdFts9jGHPosI+/Af9Wa2+FMmDJHuU9it48/rjsZm+/LJLkJolYu8bYhHVwEB6r
g9TIG7F47ZPj7bEteYJLW7N9EgWB6GbTPun60Q4a8MNr7nTpAr20MDvnBTLFaZ0PgvPZr+WdjrSv
sJvE2W6PYyHiNSdx2IkPmOBrTmuvl3otJRahl17oD7159PpX0z3lBaSQUsEFsvOfbxtcHBa4GlqW
SB6T1r0+YBqagdVUhnXSES5pwUKcF25dRTyIa4oaS46LEiFAcrgPFKjLry0VjZTLaUKQl2ufO/0+
Nb76a806izfupY3ZUSpidmNJutFxoa9zd9Xn0TwaKGC5p9Q2toHy2/ptmvvbM7gyLmO2zXuzjt2x
xaYl/4mbP6b1mLfvt00sOuKLcc3doK4IZDJ0treCDxLjswT/meKI7pEsZ/nb+zKWa2RQSweKri5A
lyBkaHua5Q+soquDxhS9RyPuxO2oaIM9pumabt/S7iPrB40/D3b5Q4d1Ubm5KymUzBFugixt11o/
2lKCatFa2eZLJTmTNm7AlmRuwRzMxmPmfm2agU5tymq2EV0Twfi9uKOlP+2AA+doLT741n7E5Q8S
WVz3Xg/fk/FlZR2XXP3lV8zOgJb51ij4BhCP5HdDX+1d/bW03ngMgN7tbbgJRah1UX91+mDjyvd8
idDcj9Eaom5p2ifmG4iUdRkA1OyYxCIkf53cuw7kAHYeATMLH4rRstuoXvFnS3kh0iT/mJpfAro3
mklsjpTQEdAwVRtZZPMu1cMjHVqPndWSnXmJUmj9TOlBU1/KNQm0pX0Mh+rUwj8RU8+fllWYV1qa
8hqpxIdB8On9XTmbC0vKMZlQLBOGhevu2q21upEZ5ph6j5UFd0fgcTy5gaJvfsEDq1oLyaaVuYoV
0NKYKGEnOXuYKOaZY2+IQ6VoDR9lUsqZ26ncqaLxjrRNcJ8b+6JbucNX7P11TBdP5GIY067OsCcF
KcoM33wZha7h0ao+Q+i/LdO7ck0W7MN8MkKDnBPjs1AiVmdHpJFqL+tc1Xtsq3hXpOqx7A5x9FxY
6psrbG+fxw/nYLIFPmBSKvoLfb5eu6TI/9cWaAtK4ocCVo/aEA6rxeo1Q7OHitknjRdGpvfYuE9F
p0AyhCROItvFWifpoiEeITJ7YyJznRsib1MSR3uPfatsQ7oOTPUpHK1TJv+4PXUfD/Y0dxYLhNsW
QY9PB+9iZ8ShCO9Z5/uPcEaUHSoK4bDl6b9Vk+yuV4JzHINhQd6S5gD2iJh9Wx3r0t68/ILZWKdG
06zpI/+Rwm/vRiehvav04GSqyTaqok0bJ1vJ+3172EvzC2mGIfHwIqk+r2cYSl7FipX4jyJPLtqB
VYT6dPe0WhNbtmNAOQkwh7Mw/fxidtuKZkatz/1HNT6K3u+pY52uY/9f866xiDxa/zEzc15hQTuc
XmOm9YZdHkDbH2l2F1WbqhDX25w/hjGTuQlWSNmZDOu8vygvEB/ibYK5ethI+LD3MOhsF5Fbs91p
b4PwNQqllTM++Yu5xzQnWXVanaFYMmb7tMjrtvelzod+DYD4vcfmfHCDN0E++GubY/pVH0xNy0W/
+ISGmzbsxaJFyhgobdb7j54XctPpjc617q1dAR/ldaZZBEMN9I3AnXD62gw8N3oZweT0KGmhrWff
W2Sh/QhwyfATSZ1RDTZy0h+Q5yUnUnTHeiw3kC9txOi11F9SuI87IaO9QNkCaTjcPh6LMwBFEo8J
tK2Bd15/mi70cRBKo/8YwSUTxXRyrkRQSwZoiFJF2FbgRp9nfJouUtsus1jNWOOIF2xZf0Dx9vYw
lqYYpPaUn4WSmKBh/px0A9IRtek/Tg1Ho59AhintjPqRfKdtHH/nxqspbfXgs5DEEOLZvbrNBzvK
T6L0x49j3Pt/ABNRRb38pNnUtnWjFebAyNs2UR/NXJNOitt9uz3wpRNKCpVEKuOjYdOaWfHbtA3I
0eNTIx80N6TjR+REQuUZYZ7IJkxda2382IUyjevC4rTiF4eGFuo68hXXf1Sie9HsCaHokiUBMuWp
i1gHJfegDuE2RrHKaMyzpPiHvgZ8dBbMXzXygtrwI5fffe+162lZObThttFgofCDDTuc0/N0e4YW
3MnV584unTDputbTBXZGAa2NuA0BzjT0LFvxlywu6NvLdrcNLsRDVwZnN0GUeJWYqMwPpYEn33K3
lXi2XH8rZCtrv3CdYggBIjLV9AfPCVOUrpIDv4lgmBffi7a21XSrSAN7eZsoMKhr79r/cHZeu3Fj
3RJ+IgLM4ZadlJqy5DT2DTFOzDnz6c9HHeCHejfRhGcAD2YsQIs7r1RV8z+3h3ZNlbOsPRttYQNe
msCF0Fk36zyuizR61up/FJtbSWkR2A3VkyoVO8l37mHeODjSeG9Gn3VJ2nXth1mloj9sESSsXCs0
vKMGAXH20r0tbMImquWmCBj7aCkhDEUTbERZ+dc492W476wIe6fN5SlvYcR+7uPv+ik2Tl34pc0P
MOXdnte1lQS+izU6egHvCy501OG1tUjrPrcz/e5eETz4fQ4nU/8jz0LXAXmzwzO8bXPtXLy3Kbx9
vulHUiZh07kbXoD/HPRD0J2L0NjBGfr3pugnA4aFjgCgMMFpMaspwocu4mel3fWL/NOhpaqhf/Db
s7QZwL5hq4VHnZYyIKFgFanmiI963/cK4NAWa5l8kFB+6OOlpjB8ksqTHyjnqEdIBVkc80UKj1Vy
smt6xJ3o0xgz5cPgVf3vQdJ+Zj/0J/Tb6/Ff5Hqq6GtHgWLk4Y6b+9C8s0D/t/ex+j3Wt0gI1u4P
BDKZL3wgnCvh/ojMuZuluIqfo7k9kUCnA8XMnjIFGqStyt/aKYJYAHE66FRBQAgL47dRkkpOGj+r
0S8SU/FWem9tX5uUeuipeQvohd/fVNFkOAlL4eBUSf18H8/nKn2CGtulmWhoB3rK/1qyglNEwA3s
kLoWnoDwIMZWA68I/N7PuUnztNa7cfxACmfj9KzO3Dsrgkun45+SSx6YOTN23Ky1f5Hh29IIWJ2+
d0aES45Jy03F6eJnufgzZmfD2Sv5F9m+C01E94pv8RYObSWGgXlLfisDL9KmwqCUQZvwo5g6JdiH
yVMqI2Wuw/+Qb9GdrW3x94aEgbWj0aBPgSHV+igbzUGxeP+fI6s55vr+9t2zaor0NQ7LkuwRm4zA
S42RNDecprbeq/2r01EgknZO/SWWNkLNawADOQkS8kzcIhBGou7SM5ITx0LoAz9fDYwP2ZTf2bXs
LlTVfjIdEn/eawaceTtb+hxFWx2SK2uH7YU8EZ9gYb+6tK2n+pBKKrZ77bUs73KYTrnSt+S+Vmbz
wopwN5nBKDnkHMPnzlYKt6RlzIyfNNSnxtl8TfT722t3nQNeYLsMZyGLBTfgCOYmNdIRWwyj5y5W
5Uc/Sau9nFrTDqXv7hDIaXowhmE+jUpVunVp+Y9WE8Xn0LT8I13vOeWRovgyDURNrdVFGztr5XTC
4U2akjt6CTyEi6YxA8XHFcb9coJTA+QXno5frZ65YwYoTvP3StN+Rxvt39uTsiyk8Lypb/QYPN7U
ZcRWSVNCnEwfeUyHsfyUJNnHHFocTdvyYtcCC424benQppSsiYlEQ22CNraS9Bn5vek0ZU7ldnOM
VEngoVqrq22Aw1e4kHJ3eJ7llmDOyjARm+AM/T+9ifgK9ijJZ1XWp881BKXJuDO/zehc3Z7Kld2M
DbA3gFIgURDj8ljOI9+nF/u5ru3kwNLJ58ZWHBpf8vAfS2mqD4GebfEpiEZJp9BDtHAqUkLmqRIu
idCU/SwCjvs8qD3tcCcr8AxaSSrTOsXaVqP2cmO/3yyLMdq0YasG5Lc0iF3eCpoUmnOrYSyQv5Xd
eJQVyVVLxOJA3dvPjrXvlW9dvR8y2fUtZZeYG4A8cRUX+wZEwEjsLmK+oiraaPrOmNd++qz5qUv2
baTYmxj/xciCCmcZYQ0VS7AZyVonofHyuTYa1zS+jnXrSptKL6tDeWdFeLOCOeOlTqLseSLfPDB/
xYIphiHy9p68CrGWKeMPHZxLKMDyXS7ZqA9NPLRK+pwkyrGxUaYIEdtLPun+nfJgKSfZyO+VzD7q
UuuGTgPnD3pSf3kwlm9YyGtx2xZQqlgDojASZHbKshVt+ArrDckrdop/VNJDIW9V0K8S02/WloeT
7lDqfGJxy0rUUNZq1i+boR0u9z1uB2mipcyVEqw3yXgfOaNb4avPsNqW4Z8MEr7b0752KklTLWdF
g1FFjKXhcvarGrLqZ5m7dWcPPDcBbsNhsoBL+WXju2kxRne3jV4ByBk5mp0ERCQfAUOJ6VWworM/
2Fg1wGtL/vdivlPH4luq7pwB9C9Eq8Mevi/N+SEb2R6JxxjoCpe9sZFJuBr9UgijmWBR8rCJPZaf
v0vpyF3hpyG9Xy+2JskH2Zd3JkIvu3maAxI3BjRZRdacbg9+OS8XVxM20Tcmk013I+VGwdmUjFAa
E82JXop2CvdNqCr0qarz4baV6821mIEHiHcEle+rsrheL5QdSLq/AO1uh99tWe20STnmbXQ0S2c/
DF+r9jGMepi6EPDz2rTduJ2uUpNw5lx8gXDhj3SIGENrRy9mCpY93UvTY588GXr5jTx61ysuhYl0
zKBD/zkeJOL9/KEroUMx3VY9S/4d/eLa1jddvQtv4ThvHn4Lyq1in3g5S72VdSz4kCnFfVTEwylJ
FeVB8wGuVUGtuXPcKDSJoQOQDIZ5Tsqi3bdNpB5lBG0+6KG9ILbadniYWwW1xcRPd1KJlonMM7ov
s/ZLaOg/pA6xNdTb40MYkiS6vbSix7tA2Pl+KhNcGlD2CZsWDZ8qncy0PSPb3B1yXTbRXLTHUzzG
wT5D+mfLG101SIMFMuT01rNvLk+JMYehJLVVew4DT8+zV7t9VStEQOrXvh5dq/9eD8q9lA8n/2tz
P4SPnfGD62sOrY0n4i1f8v7oLCMHKexQsaV2wd1x+SGB06O2VzTtGWbj+0B5aIevcJgj/lWFuyCI
DnoF6Y//6PSWW0lQWvcfgvDgf0i7H4HRH8vgnOvmXVF/A0wT8hcBjel98zx9MSXlNGyRj70d5Kuv
RbKFj8GDh23g8mvHiFxWm47tmVTHw1i4TqdDrGi5U4oOYPspSDokkX6bNHGTNn3Q8vnQtMYeuuXM
vB/Kh6xeaE+9sDF2OQx3hvPRmMaFX22jcP4WCYrfSe/vW4sFDq9IOy7XdQv7XNqdUysrZ7cejPIl
VxYtJXUOO7ogAjnS92ltpo7bBVb4qE5p5LvViK6bHFEjswFpQWykI4X8qSppS3TNTrcf4sof80OX
1YoXJx2gpcqPc/oaJDv7OccB7aBl0MU/q8oYAlg06/I84mh/D5NaJqmp1vG41/PWno+5lmjUFuds
i65luYGuRk4eiNeeHndAQZcrpOsRxBQG2bgGJrXSj/ZG/ydXviMKCP75yf7bzmPeGt56WgXgtyW+
ENlhTGWEQzIspHMQ+ecs9dkY9YNlzI+JdNaTFnffV77+5V2BSapDCi6apUEiKjw24RxoNQU06WzG
D5TW7of2PBLVRPrnv7VDmgGIAiod3EkEhpcz2Y0OrKgTLr00I8Fr13d19QCT/aEvpw3fQXRHlzfl
vSWh4JWVQ143qRl4CJPvVGmWXWlof0mtvVE+WW7Ri70h2BFOb9pUfUABAjt694Sfti/z4NEIMqBh
8c+0/tusNMNafLCFTQfnCIqLywnstULrwo4JDFP/YXjVqoPfnZPsO14LL+LGrrja94IxITqSlMLS
KVExtjx6sGF3hv3VLTMD5BudEc3sQt11e3+szOb74YnZKDPoZihIsKhnH6OEbLjt72dApCCkwuDP
bVtXz9Xl6ERgVG92kp6UTuDJFJCjYaf3Tzne82Ru5EFWduLFmIQdMkaN1espdubiGyVYmCXVo1Ie
bw/mqlFU2BjiCcY/HPU8wcogfY1M+2vvZ19yX31UP6Uvlb6XguhVzcFJGHOHRMkGllv0VUXjQuw3
F6Wj1YrPrrQ+O8PvKftL//vt9y/taIBP8MbeiIre+d9m4ftDNkuBlzrga0fFiD52pjrsAqUuj31V
Fl7VjVsZw7V1A/lJ6ZjmI9i6hLuqz6R5GqI29IZUHtyYfsuHzJpynhl5y5SYKlvGR3C+OCzE51Q2
Lk81qnARjm4Teq1exdIBADEeWtFkdMERIHxImyyoYVWqivFUzVV38OWg32LOWTkOSwSARhfgCB18
5OU3ZClXSzBFiRcMQ/SPFjl0kXb+cFDGVtpNZd1sFL2uEmgMGi0oJEBRlwApJ1bmCyt15tFpE2/s
Ue9QfRiPSGMhsxLUwyGZE/Sf/V1nRp4K98nGaVnWTri1YbaCj4hcAiJvIglA1Uy6MRtK4sHql36J
nUI+TVqFiIWjJbsxLRUAvYp0qBzpn1YZhn1VFcHGA7VyueKakusiQwp3t1iHaa0yVqVRS7zC6avs
OM6z8bHpa5otbCcsqmNo6nK60/Iqj/Z+lIRbXd5r9nm7YM3mM0DfCOvdWn4umfkce/KkIT0RV+nJ
6Jr+s6wG5S4h5nyUQ6k9oUyvbrVir2w1OqSp3y1epM4GuNxq1SxPStJ1GXSwSvBcQKRyctoaYfjC
PvZ1pZ9ur/aaOSI5DhcAVGg3hdM1xZ3aWHWVe8GcwzxCiFZk3Q4h3R096FsCSlf5KbY1OBskjVif
BXKzzPu7uyrvZbsewrnw1NbeW0HnDql570fRXaKeEUPeQc6AZrXbKeYuU6Rnnbpik2mPHWLut4e9
ssBQUxv8Q40Av1+Y5aQJ21A3q9KryJqUFsDTsDg5if1Q1mO3i+PuVZWiw22bVyUeRv8GNQaivxCb
ipmxeIl2G7WrvLqw7/rgX6l6qbKvlv/soLtFddiI27to+hioW9yzK7c13aEW2VSVlb5yjOypAJqo
5JWn6Pmf1goOsTGAPoq3xLPX7FA1X/Lh8F3QXHG5vEPiJ71vO6WXJNyQepqZrvnFTw1zY/WW3yPc
UETQC3CbI6IB37q0E1NcRLKqqLypiQ5ZDdqQXJMxREc9/aQZH24v28r7bRO1g4dD9Ivi8HKC3u3Z
IOp8Ccwd6R0UIl8UKc9PAURUG47Q2pBIaSGKu1QtcP8vrRT0fPqWE9Veqe24ne/sSTlVcXDum8+D
vNWGtXIO2YGL8hzP6fKMC9bYqJIzIE/qIfqHmIkEdPJh6gie2mfjlB3M8rs/P+UoSGXW99jZ2o7X
YyWMAihLAWM5CmIzsSwPxWRqcemlPTi74LusBeTV7nkM9k6kuX+7fJfGlj37bvm6pJCmpExKL29h
Vq9peN1ih1gm63I3ajCSkezWAVgQlwpXaGKbA3zKduIpcnoYIdxIwATEjf+UWeUGsOX6gF2aEkLR
DjmfhWQ78UpYmSNUfF6TdKuFZMuG4K9KdSzVUGylYGVyAJB9GaVQymb23iza9svtxVnZCRdTJywO
dYIhK2Un8bKgcufivkrZCfajrBW72d5gjdqyJex5crlGHlksk/xSmEdj/NL+QLxrl2ZbeJuVcONy
lZYvebflDOrZZZxhCeBLMe9GwPdOSvJq0sKPYVjvS+ljFj8NKQK69AUNypb3sjpSnjf6+uhw0zRh
BZ3W70LyymzIId/lQf01boajPIVuGvjIB3y+vYbX/jkJGZ4V9h3BNxiiy9G21jSbo5ykXlqhfHTu
ypOe7FvjTkrOfvOiy79um1t5RS/s6cLTrc5N6tQJgIM2OMjFYxYiYYq61LSD+DCo4aRrWtchIViO
WwqTa/NK7okOoWVWQUJcjjSpJ1ubNZqA61HaR26ge7ZNliv/mWyhJ6+aF0D8LGmu/5kSNmuYVJZe
F5ga56+I0M6K76pqf/QLBBjvimQ6adY+mAdo91AZR1ku8o9mM7oNkmy3p3t1dd99iLC6sK1XAVpe
qacH/yiP+vwP/DBwZXSfsp9yvhEpb9lafv7u3PgpbsNgl6lnBaccgVlSiLp0rCo3+wWtm9FvQbGv
Smhvs7z01VPgBi4gUp8suHBfsbrUm6XjfGxQ3ZB+ZDQsZfOdMr9K3S/toZ/PkYniV7af68PUHc2t
pNVKqMcJ5fhAzM8pYmNdjrqWpCSz2jSDvbfWFJeocAzcPIZldxfEvbJkJKyqpUTQFX8yUr4IFMgy
rX0VorH/4TqmDxz/Yom9rnAoTTyOrVwVqWfozVHO7lS295Q+ZsXzmI4bG2vtmXlvS7gkKzk2A4t3
1iNTHjSfU+mD5Gxk5a+dfGYWBnlKsryKxJGXM5toZtl1DTeTkwx7tPaIU/ehDe8KNC/jNzveylSs
2YP6jPmDtRxSKsERMFtZn/O+Sj1/PgeLItFv07wP+sfJ/D44d7fP5eojAxuyBRWmRr+qGMFEYWQX
kyxhrPkyxW6Gyh5cKHE/wuyouLLk5oG5kyrjoM4/p62c1tpIoUzSKHggME7+9HJmC63Oo7BPMk9C
bzTLwrMUHDMLXZ8u2Un2AY2726Nds7dEFdR7edYMMR1ZB5oWjcoI9iySHwzpUamlne+/BvreygGx
d1AA3Da4dhVBZbCcA6YWeubLAeppL1ddpmde4pZm7Lb+y+8p5L+/BM2nQNtqIFgbnr3wFrN3CDRE
1NJodTPgayfjHvLdAPS/GYBSzndGREicfyxCfyOmuaors3YkylCFhHEKbJEIY7fSQFHqRsq9eaa2
TCarKzRvqj5r3WOrfeqd4SW1/TPYxdLQDjSy79SngEogTU7l3IMXM/Zz9FOKHrqvt+f9it3n7cNI
CXOCgFSBvLuceCco0Qr208Kz8/g+6o3Huq1+aE75y6AjEoaqgQ1nAAHUG/lUSequJmIJ3SDEvUJV
8+jX5k6u5w9SfCIZuvFtK++/jrAw1CR83SIQf/ltmlkPmjlKhWeZv0d/ep7V2LXhEy7mfSC95qDJ
6xdzTvZdH7qjf6fb3U4iTSn197M/ujOJ0tsftNgTAg+grCRUCKGWvhPhe+Ks1n1pCDLPt/2doYP1
0q38HA2xui+Dj7dtrY79nS3huq77XDb9WV/e5r3UnShj7Somvkn3mbVFI7k1LuHwZUGU2uS9eBq0
8KCBbFM/SnJ7zIeNaGrt6WX7g4KxcbZ4gAWHIya5YBcO11g9wE6e6CVV5AI5IGgBEnnXJfI+TLXj
DP7GyrawuyvvH7ZRhaJPi7yymFIGdDrFWR9lXoA0ZxFZ98lUf3Y2KUaueliWA7WIlpKohzCZ++Vy
0ypJL1mN32SeRndr3YwHORqeuuBjZ/1IA2ffmu5s6vvBj+6CZvhX1z+nm8ory5kV9yk0NPLSEAqK
TxSBqrpam2c/53oz9XSn2gWCMI75+/YGXXsQcaMWikYaG0xq8ZcDpUsgCY2agUb5HzsN7rMwOxij
+WvKxweDljsrsnZGkD8Zg3G25X3TjfvbX7C2bXkQeRTphdKveO3Usjf0Kq0yIDhYa2lUgH8+AEjQ
BNPG/b22edizEPkv0D1qEpdjVXONxRrapbNBVly7cyQYEx31oPiIrd8e1aqpt1cCIT/SG0KtuKFl
3QQptpjKD2Og4RE2zVNEUPufDC0riLYblHXCmAjqqjayBtZP0+E9/BwNtEgmG4WVtdHQyU+3GnhV
eLWE4FED0pMVDo6EBIHZobfUX0NdyK7ZmlutK2ubfqlckQ+lFZMm2ssl8rOilEsfD6KWBpIZL0U0
bkzYio9iLKca2KqMVIQubHij721nrIrcq+e+QJF2bEnY+2T5T6U0tf59KGmEjZI/OfFeotR04qGS
s8Nfbw9SluS1EQJYqkXCR8BJOdVh2+e0pyAt6hxp6HaQr7ttZC1fCasU9U2U3W0Ol7BsTmlnepxV
hZc09R6iWRixR6jlp6I51PF96+zGHlaTg6/flcmXOnqQICK8/QkrLpqhQjauq7Q5qrI4zr5IQRpo
Se7RWWMerSj0DzWt9JA5gpSwtfJYm4hMzFq5lSxdu8ChhwJktTTs0+4pnIssGgs15F8ej0j5byW3
A6Kyo76DcHi4j1p7WVwlPpVThPB7Vpm7waH6Gylx9gICSNqlWt4c/34yqI2hOoFGIw0xguMxoi+T
lnBqe5WU2I914SiHBhflQS0r+SGonOBQD+W0N/RQfr1teeX80mS76BSTiGc9lp+/SxHI4dTDLpmX
nmTMR7/s7/J4N1Xy6baVFWeHTP/SvMKEE8gJ2012wnls56LwOv9QVf+q/d3XwfizmTlbM0PHMmIW
3HnkH4SVpdI2NoVcM41lwiqmMV7cKN8Ps/Zc9LOxJx+wBUpduTPI++NwLJEGp1bweOYsHLM8KUrY
+bUHJQfmCDVJap0LTdkb6V1/kmGYvz2Za4f3vU2xQywvtRZaBmpt7fDRDs6R/L23X7tUvs/ykd35
rCN316gfZhrksvxTHRSncislu3IZL+WOBUkALyq38eW2cRRfqsH1lYQ4804avzfFliu53HOCjwP7
NoBfioo8/eJ1L9MGkeTVQEExuVPig0x3cEn8duj7L0P6RZk6N0g/pclhS7VoxemghZVnmQQS17CI
cuonc/R9jUCuS9XmkOntvxr847vEimQ3K+1yf3sx1/YPfAwLCIX8Jw7I5UTKUlJ02TQV+DjdXLlm
JJduABffi9JTKuid+wrl1vu6jyuk2yR5w+1ZuYTxH3Gx6MeFAVREpBSkW604kigcOTSpNuEOxYAk
Pdba3SDly1W80eq8sm1AGuKS0NmOMpJYi9f8Kem1sqZ21H1VutaNt3QeVgZE4lFZULQ0mdO8czmd
cUoDQU+HkBdren0XTBCnFsY4fWi0NPGcQqXTRVIDmEYDa6MasnKRLkkjNGRsilZX/ciDNg6NXc+l
B9kPqSOnfeq76S6e/0P5jbtm4R3DEwLaKMSNdPV2yjAllGrncRcGphtoh9tbcs3xp7RN3x/Vh6Wi
KLxGgN2zQnUoqwe59IBg9sd+bneVtbf92g364jW0Gugs0J8dKtv12/TYZluSmmsbRSXQQrMQ9CZw
5ct1nEw9QMyPArufRFRcPjXd79uD3DIgTGPf2DNYkLTymvxxlL+Ohb9xS6+8RagX4RnTFE/6V4Tv
5mGVxdEUVF62MEKG8tmCElU/FBr8dMe/HwtYigW5warhjV9OVjaXsl0WTeUVFsLYRTPLuyCNNmoJ
a+PBUVCgHtIJe8UVMeVELZpSrzy9rHfdrO5l2KDNJnahUXkhUtzwxVeuYUJbmmp1tLi4FgWPAUqs
0Z76okY7DpmNYHywOv2kcV264cbA1g4uc0dAsaRfeXKE2ctCGW8/qb0ktquD7lTPQ9IVd3m0sePW
JnDR1FjaHha8wPLgvfO0Zph4x6bTazyt9DhIoaeUJwBNlGfL10220JXtDbc/rj0tKov0p7C9zbIO
k9hMGxRaii+zMyLGXG0UA9ZM4PLQ8wABCTlkwfNJsmEaqGXRfNP0YPstPz70XbpVAljZBzY+BqMg
4YIbIFwEjs9llCp0pqi1/dhbsSvN8JmY2b6PTrdP0YolPEdEesDgvBUBLtdHMos01QDWePAH7PXo
V1t8keGh2uQmu543mnkWum16bUjfiL02qpSVud7TRWrOsv08GvbwHXXmdH97NNd+BVYow9FHQbKK
e+FyNHKkxoMS4FfkYf+kD3kO3N5X9lrQOvd+DFx4HO0StbNGOtjt5BxuW7+eS1waHEQ6PLkw6Gq9
tA7msyx4vgqvGUp42tPYeNF9K937xUjuaLTCjdGu1LCX/jfSjlToyfSJXtuownka6mXpaUNAP+Us
tcpTI8e2myqS9TQ2efw8N7zLdp3R52k2vvmP2ZfoJOQAS463B3990Flcbny+iI3EMlwOPjKzITR9
QqpImb5Aw/Wkyd8QROiaamdZW9fySjSLNWg94CtciC3fHvN310rbJOEAefzSIqYW2b5pyuobN4wx
uHqfqi9jUZDzlfIKvopcivR/4ITR1acBUCWKn0kNlZnWSxWaGLNV/vUTiEu50H9BUbskTIWJiOvA
iPvMxyVqGvNuCgr/ZPiRckiT2NhLfvQRYhV1ww1b23lLBo/DRVexLcZG/STnsR7jHrV1eJQlKVvU
eh6sKi53ldn8e3ulr73NJV1IjRk3BX9WhH4pWWsUuYqxppjcJYPvQPA1T7vJR1k4cQ7kaDeexbVj
jVcLCQABClei8CwWeJm8zlyHTfJRlb+XyiG0HrTAbR8a/Vdsbt2+128jA3xnTljBoWscGQKXyhvi
9gNKAXej+Y2WkC1Fj7UTA3fKwvxn0xAuZl/1OCgrKycs4MenIQ2OzTidxx43Wk3pGI7/w740eYmJ
QriBr1JP3ShFXTnJpWcnyikKaZOdne73rNk/5OlnCCD/9i5Zm0TqgkumnrogzZyX90GSdFLTN3pJ
OxvAxIZOXCDizrRFbLi28yH2gaqFC5+5FPyLMPArx+omXGakhvJGLveTEXwbZ/2jpJtfbg9ppdED
cB6AT9qpaeEHRnA5JqWx/FBKVIyRP0Sl4S4ciuOo7kA+RRqi14Qm5VGdvljORznRkc7AzxmeZes8
Rf/htuWYA2lcFIeu8qV5OxZaWtmVV00H1fSa6LGpP1nBnSFvGFopbjFmUqUky4CtQSR8OeaonZOS
J6/yZjS6FLKGUHbdp/VwL/uGmzoKda3xc1ymn+dyK6xdaV8iFYwsCJHQ0mAqZkPqDPKhNJ4rr6dv
CYeYNv26Orf1t8zS3SI+p8qrof4rg5Rs/cekgMUvkz4g/fDXvjInZmnwXriclkL35RTA1TynoS9V
XqdaXitHbqQ+InH16fbuWibyMvVzaUU4MFNRzWoECMWL0/TBNHdwtblE1Yc231jSlZP5FmDyVFM3
5PW8HM4QFJFhRFXt2X13kO0UqLd632rjr9vjWTVjmVD1LXBlelovzUhdUI3+zHhSSXMAzql0tFZp
ewpJjW/cNSvvw+JU/s+U4PdLMtJeEPHVXtgPrp2cjTjYhbH0MWqhB6yc2E0quDL8rcrJ6orRckXm
GpI0ar+XIzT8Ag+rCpfYJnbpRj4UODp67BySYmMHrlmilIUGB8Eah36Z63fuTlc1zTTFde0FFJej
1NxryQOAwWPV/r69aGvHHWF0XEmayOkKECtbToO24BgMtacUSveSFFN9VMpp/pEbanuqyyJ2S0V/
7CNrPs6y+tBGxRb37sqzuMBWEF1Y9MzxNC7HGsM9V4MHqj2If/ZmhnDc+CmQjpGkH6vueHu4a/NK
GQClESwBlRFeD6mAsMlP5trLk89BCoX3d7rHfOXzbSsrDhMwLHo+VBD7EFYK/oTpNJLZJrxRcOFk
zyHf8S2Tigc55v8qO7IPaYsOM2JOfw+LpLJCVpcKJZANkA6XUxn0jTSaA5iDtDuUzjcjfLGbjVzq
2tF7b0LYmXWfdnloyJWXpCRrc6hBZIpI+fSqO+1Blj+k8kGtTrfnc22HLEkLfGuL3KMY5ncNiUJ+
VnlswN7o9z36wI47991Or4MNtOzqgYDeEx8G95OCsrAd5T6IlN42a68u1X+lSFaOvWUHu1o3qj09
+8oRwe5FLzTI901Ay0yXDs6Gw702XiTYKAET6lEvEz7ByfoAPglyKG3zUEbOEw7lxyCKTkqgPLfm
RoJjWTDxGQLkQ2YIgna2jnAkYnK8dR9FLVpj6YGrFDKQ1Fc2Luy1c/feiHBzBk1O650atl6LGOMQ
n2bngzS45fwfrk2EKKnYkBSnxi2YkQARhX5X4q85o3xWlWyXTdZDEzv6Piy0eH97W64NyqH3zlzI
0RG+XJbx3SXttzkt1KjKeWyDCmg6dLitUg/71KjufLNtN8ytLBTFmqWc8FYxF/OfcmxRgkv9xqvb
lr1n2tWODHZCD064JXmwFm5TW3SA27EpEAIUHV/NT5yw7lrPCsuSVuo/ObKpbhTo2n4a0apv6d0/
2rOk36WdrB0bNcufB9Rdj2EW2nTSlf3Gyq4MnpQsBAd0DDDVItVgFdlTY41xwyNB40pgu1rf7U1t
46JZO/yksgEaLpEu/q8QeDrqWHVhHXaeeXKqB98+RNVjazXUA+6LojiqVsTJv7+9jVaGRnpEJsRA
cgbPWzjtuZ+N3AFN/+bMdMZrqWhu3Mm721ZWNuuFFWGzNmlQafVc994wu+X0pWv3hfJhoPp228za
YPCNls4xIiam8PJMqGPsp20eDZ5Z/BrCh1DZae3P2yZWRkL2i2rDshXw0YULC0x8IZMiHbxsPsfR
55KuST9RDw70jLcNve1y4Wokq0dFnwzjEgoIjnMzySOUq83gdTHdtVNYPtXVV/J7cEdpQwY4h556
sm2ac1dkymttAXX+1ge7ToVA/8dgfp/N5yKP3YoFrXViyA9p/mz2n83I3EUDnSdtcmfG1cvtr16b
Hrp6yIYjjQJhtvDRUQYyevaVwbOieJ87e/jg3cb4HJnRxn20bohNC1vjkvYSvJxpSsvUtLrBa8rs
BCtCX2mvQVR8mALUYG+Padk1VwtBIAalFuku2Dkvd9U4y+OYJNrgTacgvh9M40TKKTYHt97E/V37
biiVcA4NUOrUZURfI+rTcZRjsKhmT+2dy7x9jPdR+LNS/pTSn9vD0q+GBZAYwuVlqSigibhXDTXG
mRQ2EaAxuiMX7LgFQr0+johm0bNhkwci5yRuhnquzKDJltQd0pt7EhzuoCOupOh/KwHEXgMQg9gC
LFWUbMW3MG5mE88spg6Ymq0rh2jydvZJjuB8SlBXTWVveO6TdMNZW5lAEgXoH9OFy30jpkH90Uqb
eSIgU/TqDEvSd8XJNy6BlZw7JeJFvElbZvEK0z/KjW0mEf5gB53APp0VhOmt7Nlsw3TvVLDjoayB
6nZNwl0NbUTa52znA53eOAJrQ33rlwP/zfvkCMe6K9PSLmSCeBQTD4mUH3T/x+3duPyGy0NG+QnI
CxlD9j6dRZeHjCyz34eNVXllWbpZpCFFn/TZTq39c6kr7T6w9T++Sp+YXG28TdfHGz+b/P4yMJoK
RGJ9qTcMUj9WjZB1emcQ0pvhOVgaYpLgSdM/3h7m9bVFPw/YffjUqNqA77kcpqrT8AgyrUe7e9bu
Sw32Z9UO433YttO9pRXyxsKtDI7ppG2Kvin8CkNwpaBHLpSsL7BXtHf0oXwtfcgfJNQEXH3qH/RE
P94e4PUNxgDfGRR2Sp1MWVCqVe/ljnWnAskIq71Fx8bMDk189QRY5HTbojClPPb01RBtEu0ionMV
Qih6oA0jIrrnKlbgWDPH/N4YUnunK/H8mLbGVt1NuNXe7JEcpP1d4fmnbftyCRHqsQ1fLsqzBYBH
pwYUkXytrO+3RyU2iLyZgZkMaBaEvWSal2G/8+8tvbFTqiyYiWk9R9LHeID1D07ZuCx3szVoP9sp
TV77AXIvZZqsR1/Rx72aD8PDFPnZRpwm7KPla+h5oFMLgQG8HjEp6ZQUdyJVbc6SPjVHZY4+51b8
yTQA4TtBpt9LPhQvt2dgZZ55biluUj5gnsV0Qp41AWJFWnPW2MFgC6UQ2r9wwM2Zw40tJAJ43obH
C0h+Eppi3hFhsvUi02CgVFFnCJXEOsLh79PP14FPc5JIwgOPzKSieauuv4ZF0tsHSYGQ2y00Kfjp
I0j1T9f00kvSTbXtZt1cQ4SH4J4Gq2ta1IcaDpjRhfdODl0AhOVGUkQsFLx9PXoZ2qKRxXt75ZMO
vBtWZTfnWknL4f84O69duY2ma18RAeZwSnLCDtxKW/GkIVsyc868+v/h/g5+DWcwhF7DsAUYcE03
q7srrFrLTcOkPofWkvtlaSH90w6jRMk6LI5tb5anVJrkn8CoOtWN+lo6SnUCBZIs9Y9JjGieLqDi
HCrR7HzObXbz9ivX0vrKjkM5Zfs903SJ5qiw2sBirJy566T50EohGJcpW7zQzuqj1PaZZ5iRQ+Uf
meYQRaOdD/12av54ZvgRawZLseFtSI7x78tTVc6iskIqVcEiUvSRclUYoa9Oyzr/J6wJ8soybr9w
vkV/jAAw9ccGvFnnFvMU/jMOQgMnM3Y1kZky1O/sfDa8xjCSRzgBipBKvT1XJIgTFId2FJnFP/E8
DZ1XQLZLnjCE2qsBUZPkyppYlkM29aKFN2aSX//26Kwy83AxaQjArZDHy1U28TKb6Th3Qakq5aFo
WoWpQ1KHwXB2S7hroL3dUd4V4mNuYOrumx3ta8tKaDdiC4ZVX4SZqnldm6D+4wjbL0MhPk9WKXxd
iuZzo/UcBHX5jkJdsuNgq6HtD+G2gD9gJUeFjuRy0WHZxJVk4F+lNTnQ5MevwszSM+Kp1GEStM6S
9u8e1zdnoprLKNsqGIda3KVFq9WNJtWXLjCXCpZPi7CrW3QYi3szPOBn4wlET/dw/9tuAqX/Mwpc
i+TAXAnGN4FSPIRIbCVKFyCD1XwAFhLDqlGUvlX384FosD31SqSfonmOPLGYxf9innCbc7yOn23b
yDIMHnnf87nNymw83cjH7xBJKxBz67/SvM0fTF1qvXRoVI/C6V5rftujW1dPq4BYjRdxRbhu0j5D
phVpC2kITLmNP2VmiwyCLsNbaKNtH8OsddCmeD5Mfdl7IdH7se1qySPM+aiBkvC6Wq39shjDr9bQ
7fWFNqHP228jUwdMB/JIvRLGlvuJcQ9lrIIwpPJgdyDDBx1d8XZR3Jqq2gd7sMT7KnO0nQj2+qXk
jaRay9QcYy1XDEb0SaqBplQTDAj6TG4TtsxyOZLZyydUSnVrxwWuAy5mDCAYo0pFxZlPcen2i9VH
YwI2PShpTn/IdOZIdLOdPduoQIynlRF/ve/y6/9wc7KBbnMzvlGHQyx3aTAOkyhZYqcJJDVZjtLq
eBSm9zpBN5e1Fo+otVBU3c420lEZW2cI26CfhJkj8DxoTepRtqqk97HIFiI9SWjjspNF3jBLsxcq
2pX3BPKGzW6a8QKUaV2cOv9QDDA7YFhzaYDfsdtJsW74J2GUsXonqCnqmZfbaFWK05BNtkGNMEyX
GZ5ldgcT4boecEtllae22Bv2vRHFEpRQYaBDwuALxZNLm9XYFOnQ90PAzeR8DY3s62Rm5aHKcsOP
DERinEnLvIGw1U3RLvGoh9H0i3UD6alB7FFw3XAkuN6ZQSSV5r7eTmRNSVmJFjrSgGk9/WM0hcsx
G9q9UvmNG5rSIBxtyBMC9NrOdFZU/+s4Vocg1fN3vSOOqSX7swQZyPJQNjDaWNrrqEc7EfoNP6Jq
xCAiQDV2e3sxTwra59bYDEET9oMblSNKdfkPuY3OtX6+fx5vhMvA1lfaHNQneGu3XFh5SRbeCmMI
ZKWLP2lC6s1zLiWD4yWdSN6ZSV98TIVdOW6kcU/7ctUCf+uaOv+lhXp6HOXSclOesXdhFU/v6fh9
r9NWORPjtg9NKinvBw1Ztvu/+tYGoctFSRXhgRVlfemKIdidfqrCMehA2o+GM4B3GH5qU115VZOd
7hu7cdaodK7c38Tkaznv0lhljlreFOs7NTWDNzeL5WZZ9qsL1R/R0PltBYJN7/bivltWV+lfBnn5
KmT8l1aT3uytvorHoDGNT23+vNT/DtkpFcQh3WEVtb2/yBuOzp21ltzepoi2SaE9JpU0deUYtIN5
nkILirkvBfx8VXpwtOJU/BLjvFPh3/aG1keWRsXbe0eHlLLf5RLtmSmCVM7GwFpsqC3y2X4YMhNK
d0gTT50uDydICctzGM+pnxv2N+LM7qBQ63RzJzoZs7035nnDrdZHkGtu/fsKBKyElgiTvB0DZC2S
J3jyutNMZfqkcjE8SNmyN4hwyx7EfgAWOH+8iasP/FEXWPpJkXqe+UDRF78E7Oty8n6GWvmNWLT7
+zMD8oxohpIcVQh541B553QmEkhTgDb495oSjrP8Vxnz59CsdzClbzwzm0ee2hvDYDShyPi3/F8J
j1AiO3EfzKY6v0Ln9rlvk+9yPVS+nCzLU6hmjh81mvUK3L70srFt3iFYkh4sOY6RjIyNJHfnqviN
pvFcA712qk8tCzsKKrhulAjVTcp0OkGOoB5Hqg47J37br8EzeePAdawAabKQbfzQlpJlN206Bolu
JQwUS332QOpgfwpD7ZgOQ3IO8675kMV2eI4siDoVFYjuaBZkunFuHatIm2BbMzW/o2tyaurEOfaO
0Z3LoZjRhlE6FHBM4cqZ/THKE8mPnJ48B4JlL+cW8tMqe4yHAWTg0O2Nud/4OuiO0muxib4AQ2zx
lRNjKU6Td2NQp+jVAJqJPyVDG77G9NwO4zg0uRu12mfGFWevW7TxWFjzdFDnJvGHflwO/Sx6d2qH
7hEqVfFoc0F5DQ2uk2OE5qmYDeEWcozYjoaqd9KX+o4jX7/8/P6VwHWdoefOWkPoP05NI6tpLwxj
DMRSCUbipAoSFmTE7l+I12cTKwSQPPpci7AhX1qxmVOV04K7QO+kzi9SZXkO1XI8ZpY8+NbUqzur
ur7vKceDPllrhIQz2zEHxWy1dlmiKTDzQfVS2xqf4adZXD3ShoOVlpHfdXYJ3bWxx3p2yzJkMlRR
IE0FO7WJ69IBrkxRcQu1UyVOsRp+ThYYA8fBgAlUVufnrtNOVTvt1bOvnxwaLto6dEjtBuGKzXc0
895EcLdZgqE7EYH5EIBMHwyzfVSk01x57R7J0Vo0uLyVVnvQD7wVIg17/e9/+I1FU2kukngJxmo8
qXHsagpyROGHWtG9pTB3/Ofm6uiAKMxJsbirpma/brjRLwET473fODUgC0fSOOmG4yqz9SIBDvTn
eq06meay4003vJdCOgkQk51Qu2zhaV2lZWUxwx3XKN2PVsn9OPsxmr8jRFXuH5Mbm4ohB/IfOIyB
HGzecEZjLGWU2yVgbCFq3snJi9F/ltPZg5vnvqUb+ccKL2QxbMwK2lQvv180CcmUM2cOwoa0QgOE
eogjP0m9lvqA7nVfuy5zG/U0mIa/Y3o9AhvXWVU410EkEjyGJS5NC1EOnRouS0ATdPCooHWjx/Ng
H/mQxpMzRbUrGTF1MyPK/dmCmiSqh3gnK7i11cxagbBkC4h6N3Fo2PaRXev8iD5efD1zF2ogyqOR
RR438s5m37gTSCopqlAJJJ/d8p0tyqROU6nLAVWKZ8rl9kgUZPBvDQas7ptaNTvx53XdgyoEN8EK
xSUE3eKEqFRPZVrPCBwb2YNEjP2KNGPsVoW0hzu83kYsQcyPXBvgBrbz8luaVVS17SiUoIVnUf1g
178G8xFSC5fp051dvLUorjYqbMRAND428Z3aaI3lZLEaoHjUPRWNHSEZIGnHvuqk7/dd9PpRhKP/
/x4OivJXWoldrTRWaMxakAxFdaA30nvTYu8t6PpaATJFJZrwaD2HW1j9ZBVFLo+yGvSD/kmFsVxu
HDdGFbbJ9njh189weeQwxSnXuFdU0uDN+0scbppzbKkBlELvNdlX5Geo6Y/hLJ8YdT411DgYcd0p
4Fx/sBV9RyJECQ6AqL3JK2FeGVOnGzT4hgX8fpT+JUi9B0jhdjzjRu6DpZUakruZwHELRCmaJcyS
nOVVZqcExtD9GDrmhPrCrI55Gb5XdPTdagn6lMFCbyJV6sWlihu5y1K/q+PuL9mCiHgp+QNWoSNI
HEDd7PJUUBgbRk3IWlClhdvkvzXx5b6D3ij3vjUV1oiTLb4in7eNsLGXVtHQaZKTxFV6rYVXQMAm
q8/cX3KrNl/iOh4Ln6icLEAzmgxQLHizzmtjqZ8OY99NkhepRhl5mRzBvOL0Xb5zkG70tuB5JPpf
1T4Y3tgi5p16iqpkMrXAqlrdzdLMOvVpMzyVoVP7M5B+z1jwek0TSH/V9j+91M87bnjjmEHzgwvS
jFkbIJsrajRSqx+bXg8S+6fWr4Q258LJj7lQd27dG4cMRhLUzTjUTAxviz+zQFQk6Vsd0uQZIMiA
llpmSSZyxFl5MuQqOVT1lB2lrItOw6TtUs9e31rE1hQxYYJAwp0B2EuvC6UqaZRh0gMGS570En16
OXk/d+15kuOnMGVqWXvQ45+xElN1h47WUFDnez+gknPfOW+ce0BaREpEGBa7sQ0NhTH15Ol6wHXN
rICSu1DhPzE9+nrfzq0Pu6q3rKG2AbpxE8I4cto1iVoZgQMbrNMupxnG9nEIkWDbsXRzRX9Y2lyf
atzYZWiXRpA2DdCzr3EeP7byz/vLuX5Kyb6YCKJfQceCYPPy8zVVRcsVPfTA0KkMGuM0egiTfYbq
gkHinkmkWUGf977NWwuDtwEEL9rH17hQvRAt74htBNNIMXScLYASdqYfq67eU5O48bXoVNCXIw1k
im3boMoizWz5hx6EVfXedECfRfKz0fyqIZq9v6jrcAu1aObkgIjQhyMJu9zIuYojp0RDL0Cq4lGy
Hist9iMZimXlH635XajH++ZulACwR4kGQjS6ipi+tAdAbaj6bjaC3Fhk1HGJHFRcXplPSr9MjTfV
kfMUwkz5zc4LWH07WngnSyqYCp71umzPozIbL7XixLI7mEO6eJmhrTIYjG3Bg2N00S9dzSMg5VY2
lq4ULvLzbFmV6WqJFf9zfzU3EgNWQ1TMkoiLKdVuViMUEzVQ1QjQqVDr2LXE7GZSeqoY57RlL1Fg
vJff9eC953FyWfnO19si+9bHk7ua6hrW+cO2tKZrRF9rGSSwQsTFS/FxzJh2ar9qUfLSfbXkx7wf
3a47ZpG6h3i79VxRP+Q7EjNzg29b5VOdAk+DmyVQp5/xYnig7H6k7XtYKmmsMT+rJZ6pThWDtKf7
237j7SDRoVwKPJt4eoudytMVRm/UZiAGgCliCodDlHfSuRgc2MtVuTzYja2krlRNkAnTGzrct3/j
IkCbG5gYBGnMy2/LQDWUnsRXA7Eo9J5+OJWZbwC39epY25O1flvLJhjlbYCQjel15qK2wAgRLYY2
R0RryZIc4HD0E+d7HYt3KQBHoXlz1DK5h5hQOBzN5jXUV87d81ycK+OlCn9n88mJYleBg7el5JBF
DB0oR6tj/F17uL8pt9yBvI2+9Qo6hqZl85IJi1qLZmZaoCvfRR37dev8om/n2+rzWgboq+HYTNq5
Tfco+W4gl9Z+3NtgKPzYbNXlKRRLKdkJgRMRbXhWtfAkUP/VjW92NXnop5v2s4z+tZ4aJ0vrfNGf
o7g7i2I6NkZ0ziLz4/2duH6b+Dl4OcUCmjbXVUIrXYwIqsQA+cfSQzM4fkyTRj+QVpJFgF6lbGD/
9aO7EnsCJlwldLhdN+nDrCV2JUQMm127IKTbispPVDV382FOzveXd336VhoZomgZFiOSy8373siV
aTadjrZx43hVpn1o4tYb8/JlmbSjHfZkZCbvfvf+vtnrJxGzGsD2NS7l7K2H8o8aWhUZEYgs0wyk
4nVu3kfTv1lI3XDvPby5uj/MbG50VSqyWQ5tM9CS8ki9+rcC7kIr+nfJyPgDMSJEXv4o7YwG3XAZ
FgchMpEeUPptgWWI+qa2TMgI62Ytd0Rm+BRNVf2QZUXu21LVHewKzrf7O3p9ja07+v+Nbna0ixbT
ilLo1QbG0XxaEZR8h/JbWIvucN/SjbsBU4wHkG1SzLoqSRadmI0xxWcK52cMe73lnDnPnprJ50J9
SpvHITpH1d63vLlAIkSY0cD0X1HNmJUOoGRAhZucws2QTFa+mGKPomLPyObaU7OmLaR+dZhJ8RvL
dEViPFf6X8eebCBwKVpoqP/a29JR6CQmtEcOd4oThoeWcpXX58Uvyk3DToS2XpaXDw6WeN6IaPhi
5EiX5ywcqqlWpcgKEgPcm6kktVfRS/8frMDgtTaDyHZhZLm0Ytdyk64kHMFYIKRujwr9OZuA4b7f
XQe3sBfSTyXUXFFm2sbDU3MBByo6OyjkHLrcvJa9zMlstE6c9hGWisUdy/qfLLL2NBRuGQbRR5ML
DkVqVust88dlBS/8PEvyZAdiXFByMXPzyMhXju5fvBymxMrOSqe2JyMtyp2j9ibcsvl+DP9Aq8OT
yFu85fvQtBGAsDTagVG9LvIXxP6OeTyelxzmr/jHBGAyVc66IR0G43FYCwn0rxgVdhN9dp22PDP/
8WhD7hLL8aPVrpiz3Tbg+hhtfyIutsYIFPPgX7rcnTDPksqKJTMwuyz5DbdD9dpLsiBSEPU7XdJL
z6611Cdv10+VuVB9g6YdyrfIgxhL8u1I64+1MhrvaFPJXpPo9ufEGU2gembt94r0z5Qv6cdYlsYd
r73xOADZh6WNaJu4e6vNWfWVbmcz15i1KF4yG75c+OXwNZIflvLfrn6vGN/vO/CNw8hDy8sOUhHs
/BamOcezU82igIzFkPqDklk/RAfm6b6RGz1nkj+O+ioJyTnZskha9VDCSSjMIJvroHQOufVE5biD
Rd5NFzd0ouMy/2OK30USuXn0LmQORHRPofmi0XpRivEY2+NTS/zduOl4aOzX3j7X6nPZMrt3SCP6
XYPZ7IQDbzIkGydiU2jygwxjaGvLayvp1NIFt2IgL0qJb6Op/UkxG+c17swu96ZUk09qbw058jc6
B1xXIycEulnM//V6zGBcTa9nOcL0E9N1juryu2icOHQtVciwu1pZAQh1hMAlslK189UcLpXIyLt/
p8VYkJgZ01jzlXTR/03or0e+qsWF7LVRhsTOEIuBeaqy67ODZMC/51dR0ufAAJNVWKGYnR9G3Vq2
a0h5HayykSl4S8EEtpoZ8B50lbpk9Ovm9pFQSHxEGEr5pkepIOdtVRLm0kiVnrtMSJbbZ0qaeJDv
OafMHvWv4aI1o+tMRvO5i3I5cZuhLb5msPJ3btiWIVGy4fTQrYVV6gOto98uVCn0JCfmcWzzue39
eYTb6dEcLBKapqEqeDD60oxPUL2Y1UPbtf0PeZAU9SBBpqGfTGOuf5QUX7+b4ZAXiNYaIvSsvljG
M0JzluZmi2pUB1j7ik9yT29iJw/exk8A1eG0Z9ybJ3KdidpEbUhpO93SSpRmYrk6lQrUeUo1Jb5T
DuIpHtXuICJ5Dyt32yhAQNJ/QzGsTSAsN0osl0NsBnN67r/Ype4v5UFpj138twnnujyYKHktiX+Z
e9gsr5EjJoi0itjX0VwRmV+cun8gs9+JQtf/zZ9HihYjdw3xNbOC6/zo5lHO40qv5FwmoZc4AYav
Chh9xpOm7UHer8oWqyXOLPczOQuTj+rlC5AVlViGoTOCOfk1te07LalP4/AcF7nbDca7ydZOcvGh
S52f6bhHYba9xLENxAZQ3eorrHRj26idRVoEoZSYV2Kf5EivzC0K49FKGldhpE1BH7bfiUS2UeJq
FM9kyZC+8YeNr2SO2aYAk8ygrxM36hK/Ad8eQqK/c5Vvn1bsoHELtA0yHPLAbae67yOhqI1iB0pZ
2KestRlaBcnqMSKjHNW+U/0wM0MPjoD2IYns5VtrttXRHpxvqaX2T3M+KsEsCAuyBrbF2ei0QDJR
gZK6NHnQB9iDhVGYR6FEe8SQW10mJsIgtKHfBh0jM9/4xaVPxAs6THqbiCDOQldL0WSOpPzzEMpH
WTwL+1TrT05jefJKZSCk53FuDkU1A/jpvSr3DemTNYaHJlTchiZ4Yu/9vqtaH8U1ijDQhvHTwE9c
CWM3aShTrRSBovyO+IhJfVTaD+lBr0O/kBd4/yk1aFzkSvtcNntfdhsJrNYBHiF0sCbfxhYOrHYI
GmhtJoKc8Ru3jCXZjYS5E27cXCPkbFRm1/NBm/ryG0hKZFVwQfKojvV/mkU7N1HP4rckPE0KYtG+
GuF4NELlCFskEn17yNPrU6JBr66hgkJ1AX7XTbwelSqldeK2wNYLN5Tzo8xQawt+/v4p2TOzuU41
U0ShPcxSoMaz2xknqfqloJBz38hVzssXe8NRQyxN6kaEdbmXbQYzdiocKWjs9KSOgwtLojnS3DW+
NwNcq1krPLvqvGzOduAaV8jq1fSqFEHWA0SZ+c9L03nSSYDhk/BFKPBfWb6kW2esG+Z7oXRwXjbu
ohn/ZNrwSeq794i9/TtCTNnpxCPTo1qYlAffx5lnzx/v78lVpPn2w8CxUB5lc+jAXf6wiAJkatZ5
+DK0B6gQYCf3NDN+qctjZjxYzN0yshAWH3OkPaFe7mBBU8uPq0gCgi++kp8VEIJ98jkpD47zsW+O
alIcqumcJANVvsaLq0e71Xd0c67fC2JjMipeLPbyik0B/E2iCbXiN0vHGWwplmgs9DHUaYnl2TJb
V9kMdTC0eX+3rp/j1fBK3cGTT3Nwu1lRohtMk4YvTqy+jNbozgy2o/90SPPo4W9NvXXRYGtCDJ37
bb19/shXM8UKlQxVw5da2LbfWcmx1ZXlEBY/AJ0f79t6o5+4DDNWY8C2CALAOmwB30BsNEkiCURL
Nlk610zDJnNFy+CPp6qJMrlpT5tVgwdvciWJOESPnOy9JaEz7UaLMz+VNdQZ8mKrR20APe4qgzL+
cpos/JLnZbtzmK6/AqQQaDIRLUAvRTVhszVUFZRcXzKUSuhR0+w5h4V4pPGzjq3tnI9rV7u0tani
WmpW1cyDIMo6Z+vwrxj9cp59hynuYxHZ3xJJX46RnMYPoZy05/vf5eZCHeI+oJjU6rcxdC3wfqoK
2YuUPMvh0Syfsyb2nX6vpXEj+AMMuRayFPDu68jS5Y5SQG1yJ0/yF/Imrw9hxWw+V/p/FAUOC22/
bHDH6FQXkm+U1k6Ee/2KGrCGv00arPnuVspIs6dMOIjZv/DLuk9ZrStPuZFqH+7v5Lb6A7mLQ/TM
OwpvHtTGm4Nbw1JgWxPaesYg4seJdo0H/LECXTKpMYuTtc85NT40d5tG7JyuW7ZX9lGuC+QYaE9d
bm4GsVAxSUjBCUjQRtRY9Dr1IgmKD9h+UlX7UGnVt79fLmBPSk74zqrncWmyVnpVcnoNOT90J+MF
n9VOVvKNfT6mbccU55f79q7zLgAMtN+YfeC6gsz50p6tzmWhTUb+UgzMDFOSGKNQ8qtyGov3zVQm
6slJ7aU5Az1J7V/3bd9yoJUpCJE9vJfq3qXtbi6zum0X9PxyRrCWuaOVpumF//dWVkQi0xlcCKDN
L62oSM0AUJGRYO2KnKtYVt45lTIf7lu5Ee0BZABlyZgX/Oc8bZdmwnyU87QT+QvNLNcyIq8bmToZ
zjLw6yiajpIRHhBJjHL7kyT6ILP3ArEbMT9jEyA9ialXOtKtt8pWmHOUZoTvQLi7spl0x9rKX2Qr
/6kavTjCVxO5aWlxHU2d8Ap9+WnV3Tlp5PkooCo/FV32Cq9S7qXkde4KWPPCTu0Plpbrx1j5Xx5K
oBKUx8n5QeNux7/qBfXfFHaSl86RjnDqvJsISNrmfSP2dNBvXccAMtZxR+gyaDRffhxGQ9Relof8
Re1F+gWdQ+EjxDa9HzNHxxsMdccbbp0qkmHOFUwoKsqql/asXnMKM8ez5ey346Qu4IyceGB8LMI9
XcU3kbRNBOA44CvJ+EiHr8a/TVj2gBNLfHYUjT6kA3wcaqjIZwMh4OeI8WN/6JjOkXOpOTi5xM0J
Y6cPICg5JWZTHjUtd55JFhIPRKjmWWM8+FnYSB/yMGR2WGnt8+x0lt+2kfEUGnV6oov3Lqwr6aAn
RXUaEy18lLXRdNWuHn7rNnLrUldmHpJkNZSOWvMwqy25cmnZR6pggkmwtNt5b2/d1IRBDOtyxomG
Nx94yAAcUoJDvkpafpM/vEaycBUlPeLXnt6G3iwDurx/5G86FV3GdSwAdsBtPTmXbKE2U1O8MPj8
1Cgz8gvPelQEVvf9vqFrb+JW4Y4kXWXWDv+99Ka062IJwQYEQQlkELDNlczvONDpYr3Lh+X1vrXr
uImHFlpJRh6o6EBicmlNLKSljlkVL5r572Cd14GHvHGb8T89zJ4AE39E2/W+xTcQ8KULYxI6JHrg
gBiRMLg0GU5dPMoKRPhGhCYNmNK5K91Uip1fHdwui1syLUiupzlN6VG2AOQ9oo/zTkOt+auclsZn
Fa6V2bWGauldqzS13q3kVHtYukL9Xvai+uRERv0zBEww+HKeh0x1GZXxo0X07KiDsNtZ0K0PBnYb
WMQbbGH75AxhUQNcGosXqWMkpZJd6scAiebX1B49o0/2SBZvfTISQXpjbCF/ba6bKQrblOytpKdu
PsyMmgZhMR8zJPgiIZ8dLWVqbU+O7/rEcWkC3INZymZsZDuaMg8myqdzWLyYMCBVzrEwf9R2+UgH
vI2ig0M+ft9JbkS6GFyHaBkuWNF163H8I62yczW2gNAiICtLHbV7xp2/5SCoH8OxEp8ZSLAHL9dS
+1MEHNgkbsqodk5DCdtVZEyAUu//npvrh5uAA8K4DPjvy5+zLJlDrlUXPClp6ukJXbWoGJC5GtKC
lptTfgh1yIpQDHR2LK932fa0UHIlg0Boa41NLy33dBVkOeWA2pPuD6bkpelJi+S/ztTZZoJvGjds
He/KpRWhTOg2ibl4GZUzw+FulnwcaI2M5eJZ8ghwPz1QGdlBTF9HhKtRiABgbwERs61ZqU46ZPK8
cPeM0C7o70iwd6LBW5sH89o6zsWgLuXRy2XVReiI0FnFbpl5L4nH0iDbbZXfOv/aCqelIU9fdpvm
RpZQNOKo4iVEJjIFBF9LHyfxSQDBDJedNPf6FVoHvqFgWVHupNWbuLMLp1qbJ40t07LDMugEnb2n
FctBHdo9ArT1m289D1gQpEKkdOs53GxePDddVK/yuVL5JMJPcvVZ1l09RBCB0ObnbP9onT2Sqlsu
AUgJJ2SaFwb8jU2mKFvgamio0vkTx9YyFj+B6+B4/zTfKDAyww63G0eKKW7i6MulzcPUMuLRli9K
VCFTQJf1fVTUnphfizN6uX5lG266F0HcckZm4TjCTAfw3G6utEHrUmtBx/xFt56q/DUzHht5r0Jw
657608bmbaC2UgzRgMZum8zwcD4sFbO98BfDhqUxcbbjjbc8/09r66/545KG9bOxtCZE0sbIDn2q
eoVVuVr1JWm7s6HtqSLc8g3gKIBrIP/lbdgcZnnsk0QayLkMA3BF0hHnQQW912C7ccIYYIIL1SFI
Abm1WVM2KXW3FGn1EppFcWgXS6vBJvfqaZ7y+FzAtrOziTeWxZrIWJkAY7hgOzO1OElWFVmPOHFZ
RceQPrELeclfKmrSIqKlBb5zzRtsuv6bgzXZdpzM9tC86JMq3g09zDN2JVn+zsG64RHraDAzyRB9
YGljRgJ1nMKKviosUNgdX6spek7lV70ZSTqr9xmN5U6bH9Z/Qyl00CBriFCagO3eLfPhSDfAF5G+
U7p6A15d3GRU/qiwUIPjRzHZu/mmNUybRsuaXwarn75ncxonXpUwHeqPs16eu1qLZa+ns5D4WpxK
/pAY5knXmHHylT6vDRe1XOtnCpbgZzcLVAjCulNdvLBpvTmZ9Q+wIzWAyBsnOgiUQayD3kXj5NVN
CzJwNuoOBDscqL+kXtXDo8QArukxdz/+Tnp7mo6ZKcb+Y1mY3XhuqibV3Bo6lta1RkeND6E1rNXE
QqT8MZxN8AcVHKI7X2698q72iLIXFXOc/kr1Rk2danSqyCSKrbUHM68ehJxTOG9H+aEABehZS2fN
bhxFreq2DZQKgyOvolJj/GyXdbZDR3EdAPJqr+MiQFQAolHKuLxbEFohFwWl8sJn6twy0x7KvPM1
56RkGmyc4SNcvMeFaZwwTT4so9gJiK4u6zfzFKBILwFfbnlb4yJT7N7KzJexDY9FbSrkKbEXiTLe
iXSvbuzVEFWDVcuN5t12Fruukz4Zlsp8Ke0C8AgUGllDBpG7Tcegcvc8ip0zumNwy0Ll1I4GLKo0
X4Diuz30hA4Up23lK4buWulvyfmy41lrTLLxLB50sO0gj3lst52r2LaibpQ5feCDhwM3Vfmkxfp/
Sw/wPo8ydMLictFf2xpI+VBo5bEaR/MkrSoj93/JrW8KQJiPyl2InY1L5XmkD0jcAL5qFL93Trpy
oIC28z1vGwHZwkclqN2GFgRouQlHnvnSAQRsaZLSVufe3zmue1Y2WUHuULIJRYGV9rGj0GgVJ93Y
CQCvHQXXpzhNr5F6B3+8PIHwVTIPX+oa8sS5z7CWqpxF+gBVk6ehTR7bO3751iW59BNOGvh/Ohvr
adgWPiIZdZDGSPQXQqjcAze7QLQ7G/Ihjz+o6ftZ/y6rX2TKxrJeeB11q2aYj+iLBqHOfEe292Le
Wv4fP2ebEnVmOGlhy8/RtGddwFpoPnfOl049TsnTWOz0Pa4jUlBIBB0gEVb2fnb7crPx/TSxDMlC
mFU2n6e0sNywAj4oiOaOoDObFzUPeQt4Uj4MRjV7NVq0x/vn4yoS4Teg9wIvBJ05+Lk2hRlVi1KQ
lJb1kvE+0n3y0/zb31ugKs8bDNQMRqN1z/8IGO2VmcdZWvulkiXdSznsvpxVe2IXN74cJQrgmNRj
oJzZXqlt2fYlQodcqf14lLTfAGafpTjQH9Q480nT//paoSJCVwPsB0g2bUtRMsRoBA5SyrbZ8qOh
UtYukAbUS3NP/PD60NN5I3HhnyBNwZxe7h4inJWiwtGOWuTwVLRdTIs//qAIZ+ckXoXAYOX/tLM9
+GpL80DGTjourg1VRRp/Abx7qMa/f+RXS6BWaAjwp7c2yx/+EOPi9rDyqhRcCke7bzVXDsPM7cHu
+iIT0sPQLeIMxypETWKSjn1fGFw/hX2475hXg+6k0zqSXeQXhrYG4ZvAVYY3T7JCgbbiLLkjEk95
/iVSD0WuvwrmAeuTtfh1Nb1LjOJTNU2v9OxWgGiW1ju/5Kq6tw4I8ViuoQeX4HaIwAxrEKSt6ryQ
o9DjVYr2oc6s8TxrRXog8B6YDhTKse5C60HMqvJwfyNumWdSFyJTvohGmeHSxyKz/n+kndeO40qS
hp+IAL25JWVKZUR1V/sboi2993z6/dgL7JZIQUTPHAwwBzNAhTKZJjLiN0VkZYQXeguFSL/eFQZp
YBYZOPxapwntZD3DnVHbGPbq4cDThP4ybUlcLik2LM6/iJsGvL/WntXR9cIvGlW2cPptZidP23gN
rEeoUnBCTAM4GJIsSzCaNwoxCj/VcJ4s5C6FFp+DwRG8z9QMy16lmCc4aNtu3NfrLUXQGc2EWRSO
tktWw9grQa/58nCWtPdgqLhOUeG+ZPq4kX3cmEYed3MsaHSzcvv156tbEduawBjOJawy9EXs1swg
BoPNll6lsNzIEOYD5/rGViGUwVucAaGsmvlCebN9C19sa6+PxjNckOeeBn0hYNGSbYkO3xoUZS+o
Exj1rp8CgxlVAl2t8VzXMFP7SxAAk87sBhXaf6cFz0/Ft8EWh19rgnXHwmA8G1PAQnDEvNpZov+i
JOmfTP1e1c+dUDznxUMobHy7W7PJfTXz42fw2ZKIKAqi2nlxM54D/RQawimLbR1Ayf39fXMu3wRZ
7LMpy2EhiuV4pvB3NNTQTvrxqX32g/0kbH23G4sewwL+QykF9ZClOtoAhcwy4mo6KxGQy/CrUsuO
KP4wlI376kbyBCeeCwT1fcA3dP2v12FlsMIzvZ3OQgW6yTiaX8QG6tAuJz1EaHefJRtX/rr/j7Ts
24iLYzLu5Rj+PxGNdjqYav6+vUwILTmUMnDIHPJnjOcfssGWu/8oMu0Aaua8Y9h912ON4mrQdb+f
zprrZem+Ko4p7/MDBUs9/l69A/9TT+/Tf63Uz/0tCGFAjOHIri4llIH7sZSw8YkiCn2hsI+L+N+P
Zag6lHyhh5NjLhs+0hjFoSHlIk10Za8JBckbNqth1dQczuG+HsOzUkNPV8WNHXFjlUKA4KojeQP/
vcQlSPTupFGpxLPRtZcuf8jSU23+iNX26/2dt753/jpLwYCaVyrixNcfDkBTNVaRL52RIqybZ6vo
7LTAI3Q3yp2TScreqH/dj3hjX8DgUxR06lmucCCWr8RJTRop1qUzIjjqlNpRLTly9KdPkErJnvT2
Me76E9qXl42481Cu74WZOQhYn1rSrES2WKOK1ppkv5p0zp4F82FSJcpqaMKPP5H8hffVZK+lnu0l
459ziDksVxGwD0rsywJ7lLRsm9aUzlENwz9+ioVvDa6MoRsKG++Y9QvjOtLimu0KuZGiweBbNpHd
fhf9D7L4KSvjXfDoIYC2MZ3z8bWeThrMKDDxOhQXryaxMxrEVRlXPe4n1+LQhprvafifRRJiax6K
I798Trz7YW+NkfmizUQDSCU5vl6voYXEjaZm8tk0YDJZh6C5GPj5eU4bfhfEjQm9tVRZonTQZply
pAjmy/FNKlGJYTxFZi6fU7Csfb8LaxvvY6Sa9mlph+WL0MV2grfH/TGu9/7Mcp3FIShvKJym11GL
JtDHKUrkcym+gOBq43qfjR/8tt+42m/MJXHm4c3ofLKl6zillyhhqVfyeShqx8y/BxglRWEBhgZ3
OUt7RAv+/sBWPiu8Y64iLr5ekg3dpBk1Xy+P7ThBjzy3s+4L7XFBccqhPHbCTq0tTMsMm/e6LQQW
oPFdzr82w89aK58869ikdl9iJsEyq0PjmPn6MZENR1NAu2+Btm6uALBaHBezfher7nqO8iiVW70t
5XMhHCIvtuWo2mUHoJ5SiYBcaXsG5NYtycQbZWZkA8gaeOlwVAJwuI4ajFJBb7pj3QXaL8xTnMEK
96KyK3gYiL/I2BE2ruzWQDc3tR7uf6T5by/2NVcCq50iN9DhJWlM0qp+aqtWJj8yNfQg6vwweUl8
uB/lxr2DDw25AlIzCCRYi3unr8rJTAOPlRBlr94wnctJcfKw3Ql6BiFY5HMq1LTqjcP41szO2ps8
rAEy8TkX31MPqr4SqHed8+4nCnA9EUYBd1xbGXajaeMErPyuBXl3f7Q3w87iIX+3GX3/RYIbdKVc
1JVAFRG0O3bmtTDuBj21zeGkS1+KuPioCwc5fEbV65+TJDQj30Re3LY54OTYiH3tnA9lBeu1J3Np
sEa5P8Bbn5NrAH481jMY9i2mVUlCJYu8QDtHHn20GLpq82csTwKKzX7X7ft3ZWQc74e8tTVpWs8i
TWAP4VUs8mtx0uj1sGXPfm2L+2Z8lZH3K6Njn38UE+PQT7EtbeQQ671BHk8yNxfVZlm/xWSOcH8F
BOancyJHyr5tQ/1UC0Z1uj+yW1HoKJMazZpaqx04Buqk5EExneWJhHYM8atBLvdfXS/IR7hGeb1S
IgQ5vcz8Kg9N6rgsp7MuTOnBDFFeMQcl3DhN1nfZdZTFws9TS6dlzcOgw8T02cC0ZY8PXYNcqimc
LE/tN+buRjzuTV7/9HohTS1hb4M1yYkXx9LZixT9W65Z40HqTNIDzQsqG2zAluH2+n1MHvtXQO5/
M9rFQTb7klW8Q0i6aHYDX/aaAOYVcllCXjbdxjabt9H12YxWMSbQ4KFkttmyqBtkA3gvDLXOVSra
xujbwTByJb3X/N+T+aREG1tsPZnX4Ra7eiiFPrVAeAJUihwtGR02nINvb/XvFdfrQPPx8ibPkqkf
q40vGoBQ8p9Y+D4HYTTZrWzLRmALxpMgaLNCZ+uq3tceZ5j7+23OOlazOlc14Zvz1FrKVxhmoVsx
ee45hUj7a/RP+tci+R2jzXU/znpfg/+faRWzXDDaqItRJnUYlAIGc+ep8n+kIM+56Lx044Zbr0eC
wPmio8l7lbLb9VRK2JwNZp6aZytJQwd4HmOiYwTovun/k/G8CbXI5vQ0M/UC+RWaQGZmG2qR7cMB
yc//YNbeRFkswt6foi4fGZDppYemmfDi29IVurUA3s7Z4sOgplxnnc+HSY1dJhSZk9LPa40Ppp6g
RhJ9vD+gW7vqTbRlUX8Wwch1j2mTtKQ+WK3X7vypeR0t/zmuxmljPfz9c8vVTQmDRxOqc3MB/XpB
qFNdhZ1SmudxzHYyYldeU7/UlrQXI3M3dY9W0x4xZjupcuuIj/GY2GErHaW8/WZF3pfifdwZv63Y
s5XpqEg8fij4B7Hkpopuj97OQOiHVXAcgdTnqt3FHSnp+/sTtv488zqWKcCQWHAjLu6QqQqR9QUT
gyDZMIGA426Xd82wU71TpppbZ+yNKpqJrzDblAoyxf8lb10dkgLn6lgh+f4cWQ9QUdMczxDBDio0
CMN2dLyh+aMIlyCV7TYV/pkZDl9v1mAkqSHVAON4/cFqYQaOCoVy7hD129HpUmw1ErcQHjfSJ3DT
JrHIHWaR4kUu45eCAPsl1M+lUthZjRPjnjef8QlzvOpD72ZBtXHMrtc9xX80lEzkDFCt/UsieXPI
Wzm8Dd+rADp0KHALZvm5SCk6ifFXobS6jbR3TUoFXMvTAvo5/TNmcXFsqG2MjEyogxyK5X2ZTfTn
5OwIfIP3rSX/AAIV4cNqQlftklPqsS+aJj5qxe/BC0+KXCgoJiTVoyp14+NYaT/uL+kbsAKwv9gA
kHmBgSOfvP7IZitBjfEC4+yb0lMv6M9V471CpbZz65PMMwij2J1etw9enRyQg0zVZ015rCVzL3Wu
vIUB/Zu3Xp8R86+ZKXjgWOde//Wv6YWhtzyPZrH8aSCxMOFEf7XQqHUgcWntj/Cn1DvWxWgf7s/C
amMjGAa4gvnmdkUrYnHutnos1yjoWOepy/Zj8AW/XUfIL8b0AZXR+6Hmz301wjkU5WI04Ono0k29
HiHgZDXNosYCN6Hv6/wV+W9bwJs1QQ8p/6K+vx9ttdQX0RaXsCJ1fsF5ap0z/U8z1jbMKdi/X2ez
wPuBVrc9gfBBg742c1RZSdfDkip9FBIr8M6JPtolF6McfLPaLTWeW1GoR9HkB6VII3TxncSoxXFa
iDyS6gqViJ2U/VDSjR2xSo4oQM0oZDTiSI14+1yPRAaDrIuFL5w1Pa13vZYLttLL6en+fK1PPRkO
L5UN6S+yDQL4dRiA8pWQKaJwFqvniJbdqGl2HX/D2bFrMlv1dnIBGEPa+Ezrhc5LxGS780wDVLuU
UsWyRQi1QvFdWIh2N/2ymtru2h+G9AWrj41Y65VOFZ/KIYscWC3f7HqEZdRFsZBNgdtnv4dQ+mC2
L2Lc7kBmIIWl7vot27+VAjRXFWU9mmkATsDWLu/LtgrqasJhw1XZU2n9vXVi0cWzBEA+xPfpudF+
9gh6te17kPP4rYEkFponpGuO4dxs+IJHglGgbGoljl9Ri9/Se7gx+UBgKBPMdzqvpsVmnMZJ96yw
D13Te44LnzKLhqf078L7ghfXRkq8UutjMqgTsq5gebKMl1QIEL1976G57Wbda5R99fqP0/g8ap3t
6fW+l46T9qsU7JAsFnJi9jOrXBkpM/VzVygol0yiraAY38xYW38LnbfeYeQUrPtZxpBTTl0sDBH7
5XFMlciVQqBzdUb9NRk8a+OWXwkcMwMscTYz9XLghsuK6TR6lAshqbua7NvwqXeJGJ/mt0iBDpMv
XJq8PLWFuDM+e0Nu8x6XA1rKYK5SnwZQ8hlunCOQpY7FfowOzV9g34A8h7ZLw619OR9c17cC2LJZ
cPuveb28xJWA4PGMYBRjtw2cOntV8+pQzuLL+o9W7h+8FG+GjQPoxmIEi8VzhvYFXb0lzjXIZCmZ
DDN2K+sxqD5I7SX0H5v6GYDmxjmwzmPpHsz/wADEn43L7/ogCPy0RCDTy9wg7w5A6OwwHu2Kkfay
Zhd+5fIUZRl6u3j8JHnZSzl0/zxY5hYiLI0MEHwgiq9/QRvGRtF7pXYWBMsJx3GP8EtC1UKSk6O5
0YJeTyySh3PXBEz9nF0uEipfH+NKNkPuj0xrDmEqBPY4aPKzl0ug+tVaddV2U837dlAE1pAupwG9
cl1MgikNzVg4h4WEdrca9KaTWb60nxJQoOJY104DtP3T/UtsfcKDaqFiR0ua7bzaYVKud1IhDwJ1
BLOanKwINR3XXgRzOOHz2rPr0bPowYViLe4BcKRbBnM3ltZf3Wb6/LOMHer/1x+WKkeqSv3EL/D8
ILeHBIY+ILDgOaPA7HQZG7VL0mwnIIVoZ2mMjotePZB+yUetQVzn/nys0xMT7BJWB1gr0Mxapvr4
JONxa4qJG4iDtM8EeXCISWO5aLc6WDdCUXqDKvXXxNdc4v+znjppFVixWw+KsotnWNZQQXsoh3FL
b2qtpcCYUB0BdIfWMYfqvPjevJdyAXxW2EapW2D21MAvMMsascDK6Z50chXODXn4yD5+5hDpxl1W
GQ9Nkh6L+mBouV1Vw2FMyx81DDJ5Y6+t3wuzgD25BSJKIINWMy4pXRIETZq6omfh88hVLx27Md15
BZjob1LVOoZ2ULAZao6N8ZSkwj9/cUSUzJmahF0D58tis3O6qo2cG6nriY9qprLnkl261WBYbW7A
xmjvoWdgzgaef1PJN/Pvqy3yQThVkNeoj4EqO239zkKioNVc+piH+2t4nZguoi2GpKlC2/qjn7uT
2Z3MsrdF71QMu48R8nmIGWhnWdnKFP8KuVxdf3NMBDt4Ds3bxljEJB2rO2uocrdGucAOpC7fR3L2
Ds7R90od6wOXVfgUdSHqvG067pSxjh4hAyO+KVr5rvAi4XuQCVvdz1vzTi0WlRT0iYD4LO4tv1PG
ZuzG3KX/wioKDQiDTWeAf42+BX1S7id1W2FNZjMtp4KuAZp8lF1I0hdBKzPS677WczfrcVPQalU+
+Sq8wbJPfQoitf9g+j63lyAIOz1OvScMWr/mklGe+rIx/2wshnniV7+GX4GXMfZyQFaut34honZr
lGruDlP+UEq67b+rxmJXdzXu1KEd64+thQXIDpuX+5Fvzv38UIHEL+JTsTjYrXCEbT75hSu2zce6
HaO9V0JNlrVJPUaZaCB4N2U/7sdcnakzqJ+Te769KQ4tj29NAAIlTFPuhhT6QMZHGHMVreBUwPL3
90OtUuA5FP1CUFUkYbwGrudVn8aapEcqXMP7psgfdevj/b8/r5LFd4NHMEOleYPR0piH+ubI6CUM
KBJLKVzNcg3zlHe7JnaG+v34Kmg7nHrvR7vxsa6i6dfRQnnS+yQxCldNXjWMg7V3wXc//YBzy/04
q3yDh+T8YkCt/n//+zpOiVNJrJljgTz3bkR2sP9TcsuL/ivyZk48lLv74W58pKtwi8VvWsJI4kK4
Ccuy6EO71cS99ZHAKwEggHZJ4rAofFqCaWYhRU83kStbqD/o42Ps/fHKk1Q6OgaEHVzyfx8RrgWo
aUH/QOtqEVGmSANxgQ9lZk+B4O9VXEv+uwjznL5ZeHUgIjxjEgFmgrBPYx/tkpEy4v0o84JaLm86
ZDqCrlyI1Biuo+hRMlpxmJeurx8CJGmTd3Ka2YOxgX28tQDehllMV4ekTV7XcxhsDJvsMZAf7o/j
VgBg6GB/EUjARXBe8G9ma2j0sSCDLV3TrB0pfcm2k7cb98ksK4/BJc8CQAiLvZlgdaVReKhco31E
F7xVbf3U72JyNsU4iOFFkh/wxB72w4NVfwwDdY8PeWz3TtXuNOlAtTXd4tLe+HhXv2i5rbKoTOvB
qNxBaB7EWJwXiJ0Ffzpxqyh541wiLZuTJ4ijM2njenqjtG1QcTRQge5HR+z+6OZTSPogRT4q6+/u
f8r5by2WJLwQXkH0FZAlWrojDKKelEVaNG6LvqRDaQcL2zpKHpKIxue/h2LJYBkJz58exuLy6PWO
Un5QN+7US46Km2jEO2883g9y4yvBAp0TH1p1bLHF0iTuaE5G07gpWpFxChE9jr8b+fhY9sXGXb9+
xc0FKmtW3Kc4QNlqkf5Ffc2phIa0i6fEk1QfR4Olqb4qxqsR606qRocYVUxPUB9qQT8GyZa04Xqs
UPsohkKiAImFvNT1OlFRakSmu6xdfgggut+J/METdgNmnvfndL1GeKYAp/urhsaCXKxHNLTDCDe8
2pUEhKSzHH1K+SjkWwWX9TUJnIYBUWyZXSiX2ncNOsty1k2Nm6mR3Usf8uiEGfeooO48Zk6pnu6P
6kY4Cg44rQCC5Z9l82RoFKXpY6UhbdI/Ce0BZE1XO2L7oXKmUtzqn9x4n6CJ8//hlvUVCaVEtLjH
xtWzn2PUYU39VJVfJcyGvF0YmqfIU+0m+nV/jDe+HM5bfyVsKDRApLheIV6cVGmFB5obYryldk/z
Y9YrNpbH+riaBSjYalRUKI4u808pSYtizL3GTQq4mDCXeyooXgbI9J1nFBvn1Y01P4t+Y/hDK5T3
42J/Nx2FIjPsW3eMsl8T5P0IbEY1SVhebuXyNyYPBNkM7qKPzdjmn/LmlpN6MSoaRWzdRv1o+eWP
yYq/Df6/9w55o9GTpxLFM5KKyCJMq+n4w0dl6/bRixe5muK/VtpeEB716o/eQ5b2Kexb0kM04VOq
5O8z/+H+IlmzJOdfALcMKTDImugWXA90Ej1UB9u8dS0zQXrN7kXFDvwnOT942mWadlOSOThUjAGy
g5eGl25hPW9hiG7sxqvfMC+yN5Mty7k3TkPXsvkpiDTPrZI8m7jP1ugPYsT1dRK3RMFvfV56cjxZ
6aCy/xend97KdQ+yrnXl8SEYf2dFYBf5YWNq5yP4+nplat8EWWR8XYaKqBkPrZv0T50BGkZyBg36
rfheGY6Jf6r0z+Hr/Zjz11qFBCDFmqJ5v8qcchm77hTlL5Zt6Cj4B2E/kn32tK0i5s04yLmh3MOb
H1jW9RebdCtIE11p3TCyvveYvJiB8CONPo/qFmf/xkXLLOp4kCN1wxpdlqumLpImsSCUFeXPYfzS
tNm+hNlJ4XLXJ8a+n2j+tL0tdR4yE8NHMas33JnXGe/1L1h8R6EeKj3EZslNuuoSyc1HLdiaz5vr
8c0gF/PZRqbVZzS9XZRf97UU2Fb3rOr/5TjmH/FmmyleEOZ+q3J8ytmuk/ZGvzWMddl1Pk3Q5QF9
D9YI3uV1iLYPRQy9rPk0UT8k5UvoQ1d1wsApmkdKNict0R+z0FGBNwN5Psem9uzrvq0N9UksaKyo
na0Ko61hsmL2Gy+j9dP1+rctbo+k5D7sTYZf7jEp5jnxTn8nxR+hQdiDfhkreSPHuLlyAe3wRMLc
C+GzeV29me+gjttaEfzObZv34khn0gpfvHBukcsv0/A+o2AzTcVLKtbHShMf8DvfolHe2qZcLaBT
gGdyny2SRB0hhlGXp94V+srGCrSWe1upfqpb0sW3lu+sXY9+MrhhzJqvR5rV0JdjS+q5wHgWFafi
x1SO9v2j7dYlgTkLXFpY3rOoxnUMBaHhSjaiwS2nch+Jz4a8H5rLMHi7YthvuYDdWiuwe2CPkLVR
01xs+dRqBU/W08EV4s7pg+ioQbPhkCmb7KmLDLtEslEcd/dHeCuXeht0cQhUAn2QJI0HssTfQXww
DJraX/T8RMJ4P9C6zfwXxYOK/wznALW0+F59h7xlrhPJyH1ndizNzOqhFZsPsOB2XvxDzb5mjV2G
tRvCYMFS7qhLX4vwey503/TQPE4oKuhVth+kxCkU71DiONC+NiXK02J6vP9j12gvfiyQdCqcs4oM
0P7rDy9pQYDoNd8iFR/afKd/wfLFH/bWmDhp8qPZpz9DqGy/EZAYvJ9BaXcbT7357y/u1Kv4i2MT
QbqhpuvPWojkU2kIr+aQb2Vh8+JdxYAoK3JEUQNdVjyMKpQSrSwHdxqCHY5D30zlrGvNS5q7wWTa
NbDtvP0D6m1vTNrWBM+LeRkchca5YwDGi/f59QQnrdaqitePbtJavSOb44OIIxKEMMX7IITdD1FB
DsBvhGNYyuU+EDFza41oN0xSvzEPN/a4Bk2eD06VjJ7KfJ69OTE7gYS4SSN+iSp+LfPfotVecAFz
egEA+zfR2sI53ji3gJvQJqHAyENw+XpBjUxT+6YbXdkoHMkfHtRi3xm9MwSJPQWoFPmPYCvG4nuq
fq5Ky62+t773mERbqgs31zhcRbRGKXwz9MW9aWa1mfj1NLpN5kboWLSBLStPRnc0jf3YHDrDOhaw
+pEDPM3UHDE8iAhFSb8zzd9Y7bduLTggNO7onSDtLi6Ovg4fTb8Vx9Gt86e2cKLfxc7q7Anky1nu
9sbLZH4x/A2m+M2g8JGo9oEwA9W52GOeMI0otKSTW2CzNOAEFrQIVyO7PlHaA91iUnKQ7dif7AIn
Q8+wNp/o66sSHCU9efA36MaQQl8vPT3Mh8rQlMkto8+IDD3X35mipzKySqfsS3SYC0cQHSy2QL1W
woPf1rbk/+qy7FcQ/7h/4q0PHBRTqCghQcR3gPly/VNMZcTyRRYntx3AM+nldIIg/M/yJTQJgfHB
zITMzXW6uGyCrteUqqlEV4t8JzdkGwb5n6T78O9DgUvEjAKf4iadN/ybDW1GOPVoQim6WMA+9bIR
2kpqblQFblRX4JXxfuY9AjDaWq5YoQJdAulAdIP20Rtw6X0MhZcmOidebU/kVApWl4G6xbu59ZX+
+ppzfNB+W4p8ykWEnrVHVBxcRhulm3iPl/UWkOHWskRLCTYpcOxZBeZ6AoPY0BLODNHN+ftV7B1B
Nrxinfe9CML9v3+rt6EWK2KyskRsEk10JXXad+MLqp/OfxdhscdMnMaUslSJII6gLsrctpRkI+te
H+k8fP9iCKkys+YWKW8QhbJRaak4dyljfChETFyl6Z8HwsNe5UGKCgNN0WUr1AjqTiKK7ProiTbV
McGQ6/5UrYfBn+ZKpi5Elw3IzPV3t2pBqKM6UVwRG80oqfY9mPaUFvb9MOvlRdLB22Tu5XDYL99r
Q0WhK28m1R0xXY3FUzOF9qQ9hvFWG/RGIDYnGOWZMUkGv7jgDCGVuz6WVDdrykOkh5fCM/8oNbjX
Jv18f0zrjYm6IS1XIG0zqHbZauCpk6XI/Roul4odiN8KTrb7EdaM5Bm3BX6L2juNE0Qwr79OM6pa
NjW56RqKM6TPTTm+qz2JY7S37DpqMwCrwnct7GtAoi8WutcbP2A9m3RDORKA5s47dlm+DgH+D5Ma
Wm5Qv7StiCrti17h8RBuYJU24izZVsPY+XXQBZYrBJHjhZHdgUuSrVOX/Lg/o+vEbx4QPjLMJr2o
ZSI2jKJcjV1suYX1MsqPvKltD12tNvsu+dIJCtb7+/HWDJd5ecxvVQCl4NmNxRfMdS2LoZQLrhY0
KlZQD7X0KOb9pTJFaEmdA/UbhQxYUi/W9G5KArsWfhW9wp0PXxq4T7iRAd2YALrqs90jhFia3YuL
UkGnbu70BBcjF3aT8D1ulYdKKPehh0BvDxRiEwa2+rYEgpUw287RB6Hncr2GTa3HY9kvZ9HYV2tE
iFfwq2bXGcKfHhO/+9N9O9Z8xpDV84Hl61hN1VZpYPb6uTW18TGs649mjetEVVbGIdKU5HA/3HyY
XD1oZlIxak7g7EjpSGSvw1UFfkdNpaGq2O2KFmlK/dhV3auqe5/0Lt6KtqoVzNyYGU9KVwIEjrg4
2vyiUJsanvS5Nb7oxueu9J9wC2lw2c7w0OUkcdR2a0LXIySmipA/bxacQZd0MOy9cyoJkC6rbkIU
q2wuJF/HqvNKO01GzdEsAOr3J3W9ZeZxsmtmcDoV8+W52seZVLRxY57LCj04Yj7khl4fc1+UHmhU
PimtFz0HsdAc4zz7mvNadhBCwbsymPTX3CqxF6kvNL4919Mx9C67TYGK1aU52yhyt8zfHWWdZf/X
6HHthv9tniMBd+8UUQy/TSHKpa8bUzGnQtcLjECI/5H6cXxAaLxeYKkgdZjp+Cg6vjDeT1NzRLyu
w5mp+Qic1g5flT/jiXKYip/q/dCry40hzsofvM1g+8AJvI5cV5YadG2BmGOU9AepgvQAY8DcSKLW
4EbC8AokfyKxZjoX6Ydm+YVXJap1NsRK/zb6LWe/FKjWF0Oe6h9lk3Jojr1vfZngSJZ264Wxbwuc
NcVhGHu4sW0YGMlDMOXdMa3MfksP9tY0IMSMVRuas7Rw5v//7bvCr8W0nSXCq8mfntFQz+1AHvuN
yb41Ddhiz5hGwFvUsxfToOcwIWvZ886gCoqniezYsqUqpkmMJ5GtT3p+jI3R3Ktxr50lBchaphe+
0/RpuxfMyNgXrZxg2hVvqQ+tzhwwRLMq3lyYmhVDFidcXQ5FLEZx6qaynLxTw0A6+l7SvPN8qXaC
EJ4EqGJUpMxyBNMNN/P+KlxttL/hcc2Z/UqAgS2nP2hDsS0CIMxGau2yTgz38eSF1OPKf0be6Jw2
JpmcRktLRmL4+kuPZZggRmEGF0SG+19JSsLdhVL1MNaJCPQ2aL/fH9r6NUnAeXJnpOP8rlvcxLGe
aW0S+uFFr3+qw4cery4kng7hx0JG+D8oD57gCOqWEsbqhsQ6iyOLRQaAlBN2sdL8AEOAMjbDS6ao
mDWWsn+opkbdx3pd2OGYbbnOrfKNRbzFjdzjTFDwrmWUxlPZv8ffJga3qlFedFLE+e/P6XwoXR2X
XPtzokFeB5UGF7/rbyhIuIe0sJouqUYhJ8NfKepgyKraD2S0fsT4T28kADdmk1wKxcFZc3NeNtcB
5VZVhbJNkosSPksTnmvT5eNYb3HNby2VqzCLXSiVtYpUdJogX+ofgXIbmf8k+eExj/e57zkJTbxW
MR8Kydx4f662PxP6dnzz+N8cf0i7J4MRC/FFxB1QG56ixC0HRFQu9C1spDF13GP//RO+jbi4d3oh
blR2RXKpxrNgVTvcYPwXoThUmAXej3Tj21EFxQqQMrDBK24xqYaAjYccyulFxQh56sJjGn5S0v48
yVu+MDe+H6c7qlIzh5zkZsksNavIaiY5zi9jbiBboTnMYzg4aLRHaYREtZPlja1FINnvD3Fd7gQO
PBv0/WXtkrAsvl9f5aHcGxNs7br5Vg7OONk1pV7rIAf7Jj1JSWlX4lEKkwd9U0hlPb/XsRdf0koa
hCBEidjDa4BCTJI9pC3+ip83xrhCP/wdIxZglGPoMi0lDrMob8woLvOLIF1qPFTz2j8O3nNkPeF/
QbUOeuNFE37ej7o+1ubB/V/Qv1/8zcZI5xdr09b5RWqEnRBbbA7VSauTJCIuPFUOpixf70dcb8Xr
iIuDuwqGyBcnhtnV73wx2UnTS1YfynAX9mfsHACvHu8HXN29JCN01lmyc+EWpuz13m/SIuu4mPNL
JepOJwk735Qf0mxDB3pd4phzHr4djhfUOEAHXYfx/CHjzRiUF8HDlYlScbfrcYexFaVW9k3J/1YP
sbjLB3xkEmVIP4NvTp3aN4rT/fHeWK90hGBhQlb6m9lf/5Bs9EKuTq24hGrPo2G2bnkEO4tS5hbj
8sbM8kSl/4Z+IH3GJeYrL2h0UaspLnk72pk4XPBmtyOguPcHNM/c9W3IrUTFnZobyTENt+sBWWoa
a1OXlhczS7pDGYjo9bXTliHajXUJUYOmFvIdFIqWUepgKuMqHMsLbb+D5vWPcC3fRU9COH6VBPP7
mEzH0t/YC7fOtaug8496s/2C3h/b3KzLyyjkpzj6VFaUSqrHVOjsrBpsQ2sBIp6GwskE4aNfhZf7
M3vrA0JOmU1aaF9hFnEdvpONIUg7qbx4jYZbcuN0XbtvhHz3H4SZH/rUS2ktLE9vb6KwYhVqeQkE
GmKlWmKXax7GQv91P86NwwxQ4P/HWZzUZhBqPf3i8qIZJ7msYHN9kDKUK5/zxIVYtgGPmf/aclma
s77HzFQB37/4dn7bpnGgVdVlqLPmnZpH+qc2jy2H3g4C6blc7CMp+ndTUFI0ut7sNpgRa/0DI6H+
VqppddGi4AFr3Iyunyb9pOAWK++RlyDJb6fsKCRbEj43JhfZQ5pfADzoTy07rhItXrOA1n+ZtBxT
CPNDh/vpbsjidxrslrAxDccS6Ffd/6TrvT9XjGWCQnrmIb9IbmKauGki1PVlNCo6zlISfKp1PXp3
P8qNxGb2fCG50XgiU09c3BFZmYpCmKoMLh3jhzoY9UettMKdgok5XHKxfp+X/fApElpzV+qtcIh5
hD1s/Ij55rteUPwIihSYFiCFSrvkejfqsdnEiWTVF6UqZRsjNwo/lfVdQlXtNI0gw4xuJsB6Wurk
SZvv8ay2KAlG/0xYmesYlMh40lGwB/Jy/TvyGsVOXu71peU5vKf53jxMUVpuXMu3vuzbKIs8oDMr
OhkhFS6UuPo9+TuqIWPd7O9P6nqTzmPh4p1V+CE4LqJ4ULvqMGVOpbZ8UhovQotA/xnJwdH3fc0J
9HYDIrE+UgnIFiUkIEz2y/XkyWWYKoJFQE0cMWoLpJ+y5GFG7ldbRoPre57HoU6HaCbTzj3j60iU
2QxIIVVzqatf3fBJab+X6cfK2zhTb0zgVZTFUzSj/DgoZd5cqB8h1Ix2tR3gu4RcDnpkmRqDuM6M
Lcb1cm2QjtApnBvumGugrrAY2ljBobBarbqAO+idoigrqrSBuvEoXKVsyzCLsclNkU1DaYJRNTEa
lGHzY/LV//Y6OKj1OyP4PY71CRB5/o9rZBl3ce1OfTEk1Curi6V/6qNjM34cok/31/18Vrw9S/6G
mOeQTJR69/JA81XahUnt1xcj/ibXOOkBx8NYbg9SHElDgOuqZmNCtXFaLxeLDL6Zc4O+JZWLubh/
vSRHDCg8z6O4Hib2/3B2ZTtyKtn2i0JiHl6BJDNrclGu8nBekI8HpgAiAgiGr+8VpXvVlSRK5JaO
1FZb8k5i2LGHtdeyfzZjfi49J+JQtHQsfyd2uYLOro2t3CWjuZHXmd4/+xQVjVhrLI0HXTNrd0KC
9B/i9NV8N01wDyermVznQIymy8N+EGB7sl07LY7QJ5ZqXI4Z9JTyzvVCWhUYj3AKyH9FTHbacjIc
CjiEyZyOhnyRy5/bG7W+xfgKINiUQgGqWMC9qiX9EAEi7cqcni7y2ZxleSRoAhyrOb8HwL48pbNo
9h6ZjS1SNwtvHSpL6CuvznzB2tGsKR2fMRpiPBZ1T966uXbPTjFCuJPIDvebLRWwO50MzYqRiDET
7GVOKUO0xYywXYxTyZge2oQY5xLGEPvU3d7vXGfDWBdF6QNJWIVJgC+9XJeMzNYEcZHxuRxSP3CM
9t72RfcdipfiAfrVZjChZnXgTlucAYTX7wSIkneQXdd3SIFkVNMTKBk8cysv1IyNydrWGJ+L0Rrv
UIN4Ipjd/GYJ1h8KMrWfhiJ9czPzSWdyjxfyvSF1eYFVIwGuFzVVpJVr9C41ZkohfzI9l5nBPwma
TrFtmDOaCPkSIkjQ4srEuMugE/ngL1A6cmoJ7Ujus0OdsfFHScvmqepNIyxHAoInao/I76E8YUL3
OahG6KZA2xCOjgn3DmId/L5ksnoCgc4Y9r6VBshIQFPWpnboaPOLUyx+LDWZnYh0PouWy7CftQNB
gBaMdQ82/KZpd/K+Df+MnhyI2EBYp4LsNU6pySpBc62YnnP/36E1omyGPk/+BXT+J68ynqcUoBUj
RiT2Gb/w9rXcuCYXplcuGq1C8GLPEFpqDPvJrtLPwtG/TX711Mm7iozljuO8CkDVcUcDVo3yoS8K
jszL494xsKdMGp2e9bKEOoIVlaCFA8QvpIYZtKQPzb49EwYwQWbFtz/1qmmztr0651YjB1e4zfQs
3RkqBxyTBYsRSXocyI86dUPDT6O5wcCw1VXHsYhdzQuB+TTpHkJsa9Hf0wvwmQEav46d/FJbJIST
sd/lEGDCSsNDLCE9MHd/0Hffef2vYwwwKcHjYrQclxyUcpcr7s5+Z3ZywQUrCTpQqa2fbOGLvz9H
IApSRRITCQzA/pdWPDOvfa/0pmenthOZQ4zJwtDNL8vHrPnbzj5uLB9aMRawb/BX8J3q7z88Ja2b
9SA7dObnouenIrcD4X3h89nCZME8kkD3lzu78z810DLJ0X3Et85+HrTuqXN/NkCuNoIeb/+kdTAM
341MEVk/MJmojK3XeJ5EajNeLM9ZaiE9HKYOvGu0vytmPMS3TV1vJ0zBiPp4PN7r9NSHrJDZLPXy
XClVmALR9yFtzSa6bWUj6MBTBHeEYXsgfZGFr9ZY2g3JCqE/V5nsD5QW/ZlpVhswzxqP40yMZEb7
FrSCWRZn3HQjZ7TcCPxsXmTLRUK5OXUfKr9t4iyv+WPfUv3oaqMb5mKAik2uD2bigwpuJ+J81y29
fE5QqYBrsVEJBUx8PS4sGYXyuVeaz3NWRygZWIcc8r9/rCFwWGy7gZjDMoDWCSZ7iwgUPc23Rd07
EbC9at7GmVAzxGg2QQwGNPXq7z+c0mVotczRG/O5RyjasC+QQBL+HtzjOqp6pxtWkEBsFMAUl0ZA
RyXzrqzNZ1G9gaIlLufuQEdIwOR7cYq6wOuFxVQ08i+FLwEy6tJSYYLsunda85l+d8jJPfDjXB4b
EaP8Q+6WNhxPth7Ue8R+G6cdJTvQCQLqCLTBmkCoHAtsZ7HYz8J27mY+W6FtV/7h9mHf2Cl4LKXX
o1AN0OW9/DTTGAtrqoT33OtSRG7V02AW4mHpiz1Fvk1LcBboK4HvADHfpSXLkNSYMsN7Lm1SRLZb
9JE1WHXkt5hpv/1RGyuH4TINCGBQo2ByZOX2NbPr67x0vWfCLWhGo/oEfZ1pT8tg84OU1wPLEBBH
aysu6cyeTcR7rjtTnCXitQL+dii/9iAhTm5/0ZUtRIiKTRltYmT8qMRfLp5LMkZZQf3nztDapEqz
1oyJ4U241JjD2RM0vJp/VocOiH+gKNQUCNAMl+YKTLp4zHUJomIa+CC49tN/XHOEGNdxHOrArJbn
mcfWIDHwxINMpEf8XwdJIHeT7aAtr/YSP0VJmL7TSQAFudpLHfKsRSdplswthp+XTvyplmyP0PU9
07i44Wg8aLgGmPoClAsE35cf7PZDW2MYKE/m4ivu5Nm2PpFv0EttOhCn0CU2rbNdvbL8qcnm0BCP
maHdT04oPH8nULtyavghAB1j4RENA/e42mhNr7uuhFtLeqs85QUFvl30DPNkbhNUhblzUTasofiC
/5B8oB+5nncgqU4oJmzLhMslwBEHnElGGjQy6eH2+d00BKJnRH5wxUDHXK4vvBerBpGWieeR+2UZ
T369/Ft6Vehme+O2V5A8HF5gxBUYxwQRCLKrS1t2TS0Pk2llUpT588S+18tRk58HepTTvzaCE80J
Sh2U5wB1LyiUAKeGunAgoIhY/nYIfb795VfMhu8/B0TBKOKh0org5fLnNPWgz50mq2RGwHEsurIx
A98fWcDG/M6HCPHLNEFhz/BRqiz1FgN7dpWfR2mP91jKPMzsbnd68OpBgwPWgZRUMz2KKE25mw/v
MyaFIAg2WVWSjvQVkjafKm84zJoMjNdWmKHZHhv0EhGxSE/LwRC5BHQvNL/OhhQZDYoiGhoN6Pet
VVNBpUrzHoz4SevcI216KquEV8fcOrfuuTNwDAka/Vq1k4RdO1LUh1VVBEN9ACu+N+s+fDnoPzIP
mXyVIGYLCsVvyv4M+R4wZMNpKZFN1NYBm8LzsIogZZ5pwgZIKyl0bwp5oyHVkR6Jdo6WcgYrrwVx
bHhGNBSUIPvKWbDStVLbG2mSGjUU7mJho2ab9+fGPpqkAXnDHFKJMfN2CvS+iIR3L+kv4LwiAUSM
RR7rtNq551fNTpx21LfwyoOaAH+yVl/u5Daz0x7wO5rTz37qnWUrftpjbDf+T85kOKdpQGaofP+G
WE1fzfHtJdlaeASEivVP9SHXMyiEjI0j27xOmgkIRH2a59jOwMJ228qGN8NQt8LHQNEDhavVlS5L
qxn1uq+TWtLQ5MV5Xl6XuvxM6v/pewA4wOQnoHeoFl1eVImGlcwtB8vZtJB4O/fZtHOIti4E6l6Y
UUcHBd+yCssKfRlNoyjqRACzHHaj8zOdBpA0kmZvemfrxgN9hmkXLB5egnUEWFEgQgbOmmQ+amA/
GJ24mk+Tk6TFy2A8k/mVa39/28HBA+QCPg8AkTVNnmt6S10DmJtU0rAhtCJJ4BPzrBlvtw/EVRUR
txxycXiyQZ6sG+sDwfw2m1urbBLLfO3PIIXWUMTy3/rhoRQvwuA7n7Vx7y/MrcKzVJTuQuemSTS7
xUj8bMpoYP3vYp4gHip9cWd62Z5q98aZh00k3qj7QwdqrdrtyE5P9QU2S/33MtDYtlhoL0nx1yBM
eBAwe1u4VwgWQHy/dmppWhOLdk2SFWFf+rEORd03DJ40yFw1pJO3d+6do37lQ2EO/4FvGw1vb9Vh
SBuvBMl23SYlXbIHs7CKQ9pX8tnominSFq87jpk2RX2G1pFghhVzYRihSxzwI2fVFFsomIatDZEH
QcwuBuG+ielUyw+nkjlnPk2a4rbNI2N07KDMy/Zeqzv95KcjKIQyqBQ0Tj/EAv4qLvxpPjA2V2dR
svKh44UdSOCW36i+uGGKRQEAboQTz/LmpYJO9VHU0NiTAzpMhPdRRoz8DuVUdmegpPqpWwRopN1h
ON5eMuXC1ytmotOqZOqReK+lRIWB1wZ/2SazVddHM9WbmEDvJbRdlDWnmuqxFK548+mwd+6vi8U4
G5B3RiSOzrlyJJfuMF98s6stZEADZp0tPZS6cfSW81gkk32sRBlxTT13LJb1cL791VvnH0MUCJNh
F93mlWlGvMXjfdkmo+dhcOOLLFjiKp+887ZsuZKPdlYPqGEPRgtlwTZJeWxWb80nzSKBm37zFC+m
/Lffo8ZUv3u9mx/trc5/j9HTDIiLNhHFP558GUFV6t9VFNUunJ7bS7jx1KCIAgSdIrPFn9Tj/SH2
aiEaCgiJ3yTcKKyz9ApU+z2oiI20/33b0uYigt4N1RrwRV5pZqSybmlT46Ms+dBOduihO+qUOWiS
fqK0+hVQoW6v+vbOxLteSJSAMXuBmA9coKuNI75E4CkJHGQe6Qxy43ngiR+F9ToaQ2DT8pDVJ8+u
Yq8N2zSPRgTcZWCfkJUGFbnLhhBRtlFEvf8wa/TOkVCosIEp8F7/fmlQr0D0j61QzafLTXCHxStS
u2qTpvdCtjhxx6poQdGfeGPMUn7QeP4FUzA7x3rrmGEiBaRxCJxQrVsdM4/Xem6WrE08gLM7WYd5
86fwfzr0tfRfbn/hln/6YGodAw6sbYQw4NFtYQr4ZzAr6XR89BxA7MzFEAdMj0OkjtZ/y1KqXq6P
hlfP8oRmQ0O6Fo5xaj4vzhDM+gPjLJqKb7T6dfsjt044pqA9xU2iY354tZ6V2QyLI0Wb5GkRMP6p
xUBm9UnzyoPhF08jfdTEX5eX8XlQxUUrW0FLIXtzeXKQ7hjMGSqWLLrbgfSHnxq7rgPd5FZIIRt6
70sbiq/VQo75tEynPs/bmPsNeADMBZRrTvFrGf0h6rjVnzxd0lOTMnky8M6mel5Htxdoy1+DPAT1
e3Sn8VitI2dfS1Efw1ORTr7EDE5dnz2KscCsJVkw5WIPWrqV+eDaqyo/WEFRVFldrIVSaN2mNUtM
r4v18XNVf6f2OU3BJfEJDf+h/SG9LGIeIO07xcH3yY2164FWBcQqAEuG3NoqHxlY48845yzpF3ZI
q3vk95970w+twjtwY/g8VL/A+OBMd5N44XQI/OeF3s82DZFSIioe73PtSCpoPYx3klLwYd5lZVCT
PdqG7SVS5VbU0VFMX8/z5tbU+b424XfKTB5zMSFVpZgogETAEpbCoHc5vHUwGRM/9bY9PxnlXB8L
c/AjNE6MnenizWjCxe3BqIOqrq7hB9bA9aEijCUWyw5cP3UQX8/OjXvXkHB5Md0ZaiNP1c/b5/K6
u4RrBE0RzUCvBgP5aweMus7cL17DEq3QY2CAWwxZZ79ozgIvs38LNtUhn7x/qiauGmj+etnjOI7h
yBa8WeRbBgYei2cnRv50ZhV4u+QHW44Fw5voTiNH0wEvv7zlDOT5jjYNLBnZ+A/iKz8kHcatLa/u
zwbDKL9ZeQDSSGIdyNB28e3VeX8l10cZO4HaPTheFAPopfneGxriNZyBhG4BOxyfalTKSi8bvvuI
0h9G7qQKeL9ACQan+yQlBy+OL83u3JelwYLZzdi9ZnXZV9YMaIjiQMmHybDYqLonYBGtzer7zm9W
fv3qNyu8LLwNkOXruWOn1DLOLA3nyJjvWhsC7DwNygbB2pgd6s+mc5+n4SKsEHwoO8/q5hnGkwpB
drAdwz+v3oG+miq39A2WOPUfN33MPUWv/ELZ90V4ITqwB98JdK978vfixutgDqdXEZQqygWlOXm5
UZx2vHFrHOMCgCpwObj5r3oXCL1nZPWiehP1UQ2FTzWSbGkD+dqlj9noBVKwqCxPNX0zv7v2Q4Uy
IaAwUcuQA+08e+pVu9xc5BoAKqDDDwg9vPvqO22eWv08smSyaGzW8lVqe+wsG4UR5BWg7kVFCcoU
uHSXNsAoqslJ1DzR5zysAJ2nEL4FGv1c1A95Bo4ldw659qVNd75ta3lR+lHoNOAvMbx9abduTQ+K
lQ1POttHgJwPaUhsk2PqK9vFYarzsF5HG28UvAfyemhZXNoSExlAHih40kBfqOitRwbFQhcjuSSD
d+fsxEpyb6Qg9vOb550Lqt76K9tw9HiekXigFHRpm6fLzCeMfSQ+cHgYXMUr6Wq5A1BTGfiYhZr4
3EadAwrDsuvooZkKEXrz2J3bToC3Efpywe1fdB2iYsNVNIUaONr16zw2hXOw51HjidkYnwG7e3Fk
g/V3f7b2DAXi5uROe45C7eV6DVTZBkbBcIgzfbkGtiExCj22PJFdeXBzMCc77DyPCWqlBp8hj5kF
qLaHFbgOmxkqNemy881bhw3DIaoWp6ZRrNUPMAcgwdFiwGFzBoRF1Aly6uChhf7H3rdex36YUv5g
Sv2UD4lm2dftUulg25bt8s80lXhZ/2Qj/ZMx/W5xRSjM8aFw/FCz5mCq6vtOWmGWu3juteNsnya2
BynZ+nZ0AyCiiXBdu6LFGiru88qlPMFkfqBRDYqdYEZodlZ467PBlqdKdIA9Iea9/OzKouBVRkKf
OKk8dswIOs3/zSx2wkzu4fYB3nJZKMQAG6M21LLWZDsW18xiGnyReCk5cI2FmvQS2otgqlGCWSR5
bVsCCk1ePTp5fNv4hksGqFVp0wIChdht9fSgtNy6IOYSANG8ts7P2d150DfWEYk8RjSgJIxRsbW7
YIbWTNoyiASTi8RAA3x5NOhjtofv2DgUQOoAp/NeEEHT8nK7RDebwzIsIqHAv2v0MINVFWoFt9dq
0whCKdRU0ecD9OLSSKe5BWXA2yWLJUKegx0ejdBxb5pkc8X+a2Vd/9YK2TvWgBUraxm7lISa+Ycb
P7z8f9mZD3bW8UCmFZyOsLP0Zy8FuUYmAr88smrPWW10beGX0R41wNwMh7kucpJmKMeyNXC+KfrE
IDgwJSqtNYRmAXsIfBBBghywOSKyyt+k9I63d217Pf9rfXU0aNFUI4eYUAIG+NA0RQDEH2J9jLWC
5/K2KRUgrt4FxbKPkW/MECi4x+UBaSarSNuOdjggjhabnNAjMSRIP9GYp6POwJ9laEqXsH50AKI5
3La+dTxN8GWgV483CZoJl9aBMWn1FpD9ZBYvQMLHVJbBMrc7VjYSTzWFBBjJO6E/kPGXZojedIPh
sC7hhY7pIC7j1jRiyCrc28YQ+xl5YPUJNBZn3xmicjFj2yan21+6ATFRvwFdyXd6eHQaLn+D4YJy
RPdEl4Ce9DvzHm2gbiGleZh9GkDPZkDKzRoC1QYjMNyuCbjOH8hinnKRxdJ+1fO9dFwZvNp5BO+I
+0DmcsU/lbWQ7gVnT5cQshxnCMV785MpfnjZi65h2n5nDzZ3+oM1FaN9eJO9vDQIBYQnIT3DYNFQ
BbOT1Ea7d563ro5KSf7/q9ZhBtVIiVizS/o0sJpX31uC3vjW7HqI64ImthNNTNSzTZDereNZqTEr
HzA0mCA4B9W+ccjyM4g7gk63DrO9s3jbH/VfY6uzU9StXdsZjEH93fe/Z94bWm8mim+3z+iWL1Ad
N0yWAzoHdevLPZp4i0dxmvuEI/7Xmp/S/iaBdxqno1a9Gtl91X67bfD6Yiq4lcqbfeT7kCJaPeWF
KRfDzkiLqJSHxdhEnc0DDsQykKm+dqoeyoEf7aoIbMAF/naMD0SIqquuxmQAgTHWw3XenGVF1aLU
Qf03BCyl6INOGn+7poC4g7IW8ykIl8ATttq6rJ9tbXEc5MnDy3TOzoMTu+lRJ/cmlVAR3kHLXd2y
lTW1wx9uGa3IUM2azQA2SvR0CEerCLixh6+8xgcqM4iwFdgYu+evDorb+GmZ+h5LoEKv5gQcHlKX
302ZRgLkGNbzaJZAHyOROtVe0x4NYpCDRwczFnN/j4eMB6gsjFGuWoa3j9TVvVQ/DZAYldUCVLQu
jM+0hDBHCdnYrkA2w5rYhDejdjB22qOZ7Ri7Lr9cWlsHPgO3MzF0sEYZJqvAFWqVfQjdirBqvUet
lYFAKagv8wB3l7v66fa3XgXCK+urbSD9uNB+cVlikxRcX86ShoXL9jqS6oRevBOwAnQIKttwDDZ4
RC7PlIfowJMpvtGrjws7lfZJEgwEnWs0Ntyd27JpC4U0RYiog1pn9UpoS+m0eUlQznJnCIjxcEof
PfnQadqJt+UrEL97SdPmFmK+H1IQDiIE1LQuP89kczn4U8UTGwPhGKH85YrPfNQPrIKSUiRc/dDN
Y696GAeMYSe3d/A6j1KLC8EBvCIgEkRv+dJ6M4O5pRbYwtwCu3n7B5DoqLX619xuk6kkj9KFUvCY
vTjLHlva1ZvyblkNDGD4DvWtVei1tG2t21XGk55rxx70LOSH6PwjaIbOt79xyycBKaBDawMCKGDQ
u/zEMhfg1RBI/DUKLcKMe2aYewK9X3Rndu7j9YXAbQZWHvxFirZ8XbyWwywtr9V5Qhe6hJPLHUQZ
/Z5O2saRQbnsnfgJeRWaPqsbQSh18B65PMlfu6EM2skLRnoE8+ycm6GTxhOPvfqJki+3F/KdZe3y
JsIuDgrQ+nhTMBVwuZJTD/1avSuQFggDDfocEaQ9IcApNEaOoBUw0H1zSsy3VmM0YlAeQ2XQLfA9
TFVrkr4BLQgirEywF9PKp4NotNcFbJynGVJX4aiNdVwTHvNUQxRjaS+tleWP1eyaoPOgIzgJLBkX
wtMD4hKxs3FXkQcoNjDaoxp2iNOvGvbLwqVn0hwpvSkOpcgPwKbHLZhXn1GPGqBKFxiDPNxezq3D
gtag74BZDh2pdUBuA/NceTVD/r34QLpqGIjtF43vdJneKc/XmwY6WUD30flG8L/yL6QRLcgtWpEY
9n2W06/T3IUAZyrOXJQZjj0rI4f4oNQZIw2adFm2POUL5nQg7+AVP02nxi5iuqQNGeqCFf3ERgzD
ol/H+Lfb63HtEEwgcTFhBSpqRLXrt6wya4YOZi2Suvq8TPfZW4qBF31n3vP6eYYRvO2oc0NT44p3
An3TafE91G6M9Jn3y0NZyHDIrTvUJiM/3xnuvfY8MIaBCQBSMR0PRu/L+9KkPmb/K4FCjquFRsVP
WpkiSNkjnt40g/4LJgBV9X5dRs97XB2j00TSg+oiWlqvQMXe1E4Y793jmNxcPiRrSqIA9P7rRFaY
IAuZLF0knXFX+BqoWU4QMA9o9jXrdxZv60qiN4DBdcxPomS/cnJFwXlWgpElGQryq1YEz3mQQ0Re
oIOto6aqsa8a38OWbRpFmwAzCQBSYhLjcsfapc2AeEbhwx2OaQoOP1kEIPhpQxPxRu0eq+HX7UO/
taB4kv7PICCclwbT0elZvRAsKEnJZ9vnP3K9j5jgdeDWY4M5a9PbaUdsmgSnNcoRcAcIrS5NCpdn
TakKAbw6WwcKB9frgEkfs3p3jkf9U2vfAyY20EyCAUEdmEtTIEPX0eRBij9P/xQITsPSio3KiXT7
nHt2zLUXX+yR2m+5VWCLkFYhZgR3+erzvNzoTb3lXYLuLpr6faT/LbscOueYz1SDvaqkib7r5VdB
v7NtLH3qEDO9lM0/U3eiQA77+QETh4c8a0Ir36teXMelMAkqlvdxYjzBak8/5FUeqUprFmaXFJl9
534r2+Gov1BQPoIa4AtykZ3ncM+c+vsP5rqMDm6aWl2idXOQgmFdcpBfVM0PYT7qxj1Dgnz7Gmwa
RE8KfRNAmK+QGTRrXTIwvUM5317izKs8hBdedYScbn3yx6k/tD0aCinEZnbczJbzRCijKgBoSiFr
u/xUT5glyJ4crGw3qMgp7+LMLeuozXoa3f7IrZOpRhLUIDh6YOvkQuZ8mkVa9AmdW37oR6MJ3AxO
9LaVrWf0oxX1Kz7snakveqX5ZZ84NA2K0j5Y+UuWvVngt/kfDOHNURgSMPOt2xROL22/T4c+ERoP
DZJHpnwr9K+9v2doY92giuarcQogRQFeufyigvmi6t1cQpu9XA5aNTRPbppVf9uMxqiWGsqxoT2l
YIIrXyVpOuaZBF0zXO4bMA3JkkPQyc6Pt1dt47yh2qNGRECJgLnNVYZZ08YXJnP7RBZNgH5kgFUz
9T1qjw0fD3Ae5tAgVoLDsB6wkpqVzn5RD0nuQBaTDE0ZsrH7IwGqimuM6Dyw0el2nMbml6Eig2AG
dQ8wal1uU1XWhs5JDpvFv33+yayfSLGTgWycbSRYaIqBaQvz5d7KBNj8uskDsCbpNDQ/6GgbEWFA
jQ1Q5Ik6QF92jvjGyTPRHUfeiC4ZWP9WZwJwCH82cntIms7n8dw7C3grwEx3+0hsbRbuEBghwaOE
ht/qSNjp4qZONQ4ocIB2JRUP7WKH5ovOWezR5uW2sa3kESMUcGnvKDDMUlxuU8eklmeFPSY+NGmf
8r62I58II8Gskn0iSLzCnPsgS+PEiKlWGHfScGQsKnCj3P4lW58NIDvm/xCHKDaOyx/CrRL9R7cc
E713mqNFAFgV+hQ5ffNqONWnGcd754RulHsBGUIZCYOQmLgAz+ClSb9jXedbRCbOUuDtBBIuEnpR
xD6revS3WPs09I0WIbYgT3hv2H2d+citNUCqNZfsCXRuBJsXv2b19BBUJSY5OjKZeo1FJgS7D9Lx
SQg6jyaaKrO4G5iJKZehG+50me1BMjbeXMAxEEwAZak40Fbmfd4XbV3XY9LgoXWF94/bPfa1Ey79
n4UvpzzV9pRPNz/4g8WVI8eYkg/dRlikOSQq5Hf+VqXipOYMQLXkPsz519snbMNdoGKI2USUl9Dd
Wz+4LaDATeq0U7KA4bBJRn8K0hlFij2N0A3PZ6HYg6E/jLReT6SYrrRt0FZPSQnG2IGDcqJa7hr9
2+2v2bCC9h1UpAFdRZFpneZ5ACwJaoxzAhGVB0jYTlFm0QPpuz1Ohg2vh9cWunDAhGFcbl2Z08Y+
W8DXsySldMgdaLi7iDOD7wRe11ZUcxsquPAAJv53dRe5M84c/HsyIUULwJkIrD0czvWCwQKaZMjl
gBlHan9523mekSxLcdy6mR98Djy065YhhO/23IpK0i7THGUIMRBayYjt1sqtFcJSqU/9mGjzIzHz
B96CKmspX1QHyQjY8r3Jf6fjTwgx77xPW1+oEPgOyptYS3t1ocxM5jrmwaZEzBx6jD2m79qw9/7c
PngbOwUsLkrvoAYA2+Ra7aGTBOqTEMJMtOwTY2UwLP/eNnDtibBLgI7jXwe5PDKAy43SpSyF02Ra
Itx2PLBSs5DtO9MzEEtRUyu9IGhnHKbRrncewy3DHupvSKyAJMKbcGnY7WydVkuhAe3rgZ4mdibo
h5Bw0sJCoh9N95hCN/YLPT/sFAa5UJNbN4cKL61GS+ZLwqch0MaTU8lgmo+3V1NdnNVpxAAAqlu4
w2o+Y3WxKhRTcF3rJWnnU939m5sWBIA/qbKw3e6YunawmIxHYo9qGjTPrtjrZtZMo+mLBWBtL56o
fFlGJxqhr+OS5Xz7qzYOoQXtKBRKsYBg7lxFC6hcCq/QpJbImvqhO2h5JARnO1d5Y4PQg8F8H6gN
kG+v6WhSl4Lk3Z+0JKvHsKHJkvHQ3SNuUcd5tUEA24IeEWcePDRrNcSqEKRPiaklvD7MC9SsIcae
UahhHk0TlHd1ejC0H7dXb2OjgPUC2y54aUC0saYZBL41rSqbaMkw2RBS6GqQL5bjElQOP/eVr+1s
1sYRRKMOlD6gpwF7+3rSOtW5ZXGH60n9JOwm5K4bp/q9B3jJ1OyNqG/ZAouEYcMFIo1fAyHawfBZ
lzp6gppxUUxRNxVhUeWfmHE/fr69itfUHphUx5QuqJMtCM2id3XpL8xZH0pBOyNhxDqm02NOMlA+
icABqxnT/p27AIy/YDbQY6tpH6lMD1reHJaRnYdcf2KZjLXU/3r7R234sI+/ac1/NtgYOGsnZiQV
Kw5LEU1pTJy73jrW3ttg9TsXZKNhqCpfKHwBRYrdXc81Tbm3oHVXaQlxTjSrg9R8LQSNQMfj1k8V
eUMjD9NN8e1v3Lj8eB4gB6LEzq6lHYtWWGPvNnrS13MejK6cMGaWmjvebOMkXVhRl+hD5cStLeku
Xakn6rtaG8Mbeg+K/CXMjDkwyx2oxJY1pRUJR4CkBEM5l9ZqVKPyiks96aAnDN5xI33EKN3UR3W3
c0I2Lr9KeZSGMgrM9rqyYdgV09LM0pNCuAe7lBXYlUsJSlogChu6V/TdOI+oahjwNlDgNfHYXX4X
t8dmtOdUT/yxi1Ine8KgeWm/6vIfnUCdZkxuH42NnA6hHcYXwEyFvh3qQ5f2RuFWtKHojBuodXH5
urR/zKYPG30+2/ZhaknspWD2rB78yn+Q6bRzaK5Z7+DfVJ8CGkoqmF0/GaXbU8fLOO5f/Wsus68z
2L5A9X4mvXPHXDOYAT2phHlE5BSXuvajm+Ywc+SZtwkYrt6KOH9gL5jSvL0s12Ne6mfZ8Pe4NyoG
XrmqgULMgrvI69teRCaFTetZeIk+xtT7Xpb5IUexFS2V6vfgB5DwlgKoWfomQf/Zab/BRvtQYpwl
9fd+2JYDwQ8D5hJwMh/MIqv9og3o7gETwnohr5ihRVFmc1QWLHDd4ZANXjBbYCag87HbVWnZcCMu
QhWUYJWsO8i8Lo+Kzkdq9d5oJMMAzThJJAdQmOwplmxdNwyZgM0ELAVqjuzSyjjaegNQjJFY/Ms0
lpHdLagymHHa7NH8bLgQ9e8DpwvE0bUv7srCzKGybSTNYkZVnUVANICjIgsKsEYw73D7SG1bQ5Ts
GQiZkYdefledTSYG9bFxdem5MbcL/5BhGi6ewEEXTKgm/CFj3vx9JAEBNjDQoI30DoS+NFo4TpW7
7mygMf/FbtwIaNXDQB7Hfjg6zV5BZgNXhtcF2SLCZ5XvrGfoLZEPPURfjUQny6GFANQA8gMnMw+L
NkcYPg5Th52c4ikrfvisvBvGX0w/jSZm5+dx5wJvnSLULDDNi9QYc26r1Z6cUeeLsRiJN5/97uso
X0v387xH1b1pxUI1wQXkCS/OykvocvbdqQejqFbSZ11Oj6ao26Pt9f+mvrMHeLiGIMMnqWkNcEWh
ZXA1hjI7Zd1W8FhJ3aEoLY5+FQMFHNtddTdp3eeseGnkT+Yf+sEKFl87GLSPaO3iz27k8j0+5I1v
xw21VDahIWtfi/EszTg1ZUOtpK2P/jSC3aIO7OkVBCy37801lh9YoI+GVoucpbbZ0KmCIeuejMBS
ZFU0D1BD9acHs6k+z94LuACEfm4MSG8s9EvdkR0dmY28BlOaCDTwLiO7WSeepSsXBvCalSxNmh2K
vpWntBRa2FpAd9/+3A0n+9HUGsYBJc7iP5yd127cWLOFn4gAc7glO6glWRLbI4/tG8KROWc+/fmo
A/zTTRFN2JgI+KJ6b9auuGqVWEaD6qa5+CgMyT8x9F+3Rax9uXlUAEwXoEDyzoVRgG24SENVdcWs
0c61TPc17XPhNLDm9KBuF+jX5PEJKfKQFTIzt5CXsR1G63k9bjdm+0prdrrxWmjqzm82elBrd3cp
aP4hFxGo1IpxhD3g7kpYFbLQ7k339tWtKQJPHTwcFg7g+PwLLiSYbZV0g1xrLn2akv2dBlDZDYjN
2jOnNv+fjMV1sdCiMMS00hAw7MfCCeqTJcQPklcfRvFUyCBUp+LJSnbt8GJp3X1bPRftay8eKmYQ
bh937ctd/pTFhYozg20KxgAPmexzuXbmSw3hr7e2vP7qxeKkCOShogbRdX2xo1aP5IxcbJJAYpOx
YetVjjZKpmuxLjVmojqayPN4+kKIpZcls8aG5nppkyR2LNXEmYVG1dGoul3uKf6jLHXnTk2NBIRz
eFI8xhDy1igeTTXYgpavXi6OmWk/qDVBmF8fGTYkbyyh0HJzWbWN6cELXhIvcv7uai/kLKp0YQtQ
S+wsza3iwk6jryosXJ2wEWisPT26iv87zOJh5K2f+UGFEA5Sqz96cwvou3Zb3BT7pSAHZXJx4QU8
C9SIaFW6G1g/KmkC8PdlUlqyvd9/rPL0Bt7MIkxplFSvv4oHMUsXqhlyAmhSalYm7NnyVO3zOCw/
MGazda61oshcZaS9wsQaWK3F5zGKuqkiMdTdXvwi1zD4G09G/5DV2VMS+I4O+2E86i+hfox0O9WM
O7M5da9qDPHHPtti9Vy5ZFbn/b+zZcfesrTWqvkUZfALuR5ZT5qfhcrbGdWTNW4h71fU5UrQQvfb
qjULMAuoi+7bNBPhb/1zl42iUOyYZ/OJBBcFz5ietDh583eUB7uIKEfXruadbyvLitVCScgRqecA
gVl2LiCrbEyvaHXoG470hO0wOEMju2GEV1rOGh1n4mqRHoL+jrusK5pAG8ne3TKJxsde814FSGx2
XQmyyEgyETpjK4AKVdWKk9SZ5jGeYnhfAQDFhz8/L2UQsBEYzxnkd/04FJCSY94lhitZr4bG4kz9
UP5NVwZwB2M9cDbMrBxL/xf2Q18ajUER+QSJiSI/ePUGhm9Nzy9FLM/R+kUs5YiwFGpGgfStLT63
CYh9aQM+vCVoTgov4oVACgZGAErDVaovcWDupu7Vb92u3eo5bslZejbB00WzbZFTn6Ze+5j641MR
hr86cSPEWtP4y5tbmGEtM5Ou8nIDjWdAb7DrwISx//dfqNl/GrCMgcO+TzwpLww3EulrsqiqC+9T
b3dbyHwl120Eqnl0GwnpaUqgztefxmgbT09Gi0Ib+832WCTZ0eNR2Vf5ZDkhWPYg9IO7wGy2Knzv
r3Ce8QcFCesLweiy4jUpTdKyXUJx2a7nBNGzQZOTxYV/fjoG8mDGJOyGsm1h/pRoUAxPrRTX7L8Z
gLF6auvhY+ydmn7f5Vugufe1DZIffBcTyND1E1ld36VYV2VnyIPi0g1khCwK93Kb1Hs1NHYFRNhT
021Uf9/rOwKxt/w9Z4fLnYHWMFQ0YCTF7Yd91LoVMPssufetrY2a7/3ULIf2CC1wqlFLPmTFh1wx
p9PlVqBtHFJA01Z8aQs2vX6a/6QsHlUR9hpAelmBzaOztfo4F84HHx6ZccMcrakefU260JBXUdZc
uN2kTssoghjIVQXRSfPWDnPN9vQNKevH+U/KIqLxh7LU0obj0A469PFTpbBoQKrsUt8I6LeOs1By
ISBnzxkad9E+u83OQfnJNL7efkhrGqDPhOMk/3i8ZTw4jVOoNQoPidXQ6kOUht3zzNSx0RdaM0Zk
4gyYkyYTIiw+TG61fSJPjeq21kfTf9aYPTxb0JkUcvfRF5TSDuVh2AjZ1x4tTGZz7oEtEpc4FaUs
2qhjq4AL3+LerH5BPDWl0Id2446Flofb17imE5fCFhbC9IY6iQoBnZA/FOEXtTgFbC7XNhRi7Uhw
9c8ZJEQ5VOWu7ZDQNc3EujnVlfvokzbsJ4vtaY+SHtw1tBFun2hN1lsBnoUyzAYtP5mSlGGLDVKZ
Igu7r3qe2r7yM226fVRs3N2KCqJ64ASIM0XI4udncBFEyKo/quYQ6a7vTdWpT1gbEiVx9efnma0c
AyOgljB1i1dbMRpWtX5M2JW1gLw6ze2kysl1CCAFL/quhf7n2xe4ohIAnyFombvBVPsXH0ub1FgH
9Wq4Ba8PppZUc4xSe0hotTvaKN79hTRAbG/0rtTxFgrYxD3UnjXSxkaDPqnz6VTuWGIwtM4gT+Z3
HUjE1n6O+QSLEGOmkmSREoRJPLSFXW/bUBnVCS8llAwvK86U2kJ2ijLzKfei58rf6vOu2EMZKwLE
lxEteBoXZyxZwm6ltaa4ntTv9PxbGgzONGwBlVe/24WUxXfLlGYqyxy7IU93SifZWeszNd5B/LHh
R7aOs7i+SBxiLWICx5XUqT2kUv5N7xMaXV65tZlsJQkH28GngkoAGy+Jy5tT+iBvI1+FVnc4qpMr
jOFL6XcPGbWSpHmyFEcec7uMs7vK7ODefFZY1eg77Kqa0sTRylLZSPrms71THcZVmOib2U+XY4eZ
nFaiV3gK2MsPjeX9HhPZCZ8C/Th5blFT7457/y9eCPCAuVkEoQv8ZtdmBvoIZovSghKcItuGmB26
+GM6/gogM7n9FFe+KwUcSKdmBk2KLbO9u7Bn7H81xEaglDMKT6bg0jHo9I3sf0VHr0TMP+FCRDSN
RVQrDdn/NIVHM9NPFP66nRdBJYC1yTdOtGKhZ+TqjNWBYBwvfi3O73r4UUwPv5OH/oNFed1WMm+L
B2ft3mSJsr0B3Qv2ZPEeTHa+hE0Xa67fRETzEU1n6CE2OfVXHButDqLqGX0wb5i5PkytE8SPXUaN
W91HzM8nGXweQk4z71UcquNtXVjR8xm2zzg0sCCaWoubSwHKJmpChdmzuiNDQ07f7Zrqeza+1klw
ENmxHn/6C4lvFPDzGgtIBa+PV1i936k5EkdfflWCIL5vU+W1rhrDYToCH5SEwakbBYFRUDhkbwtf
00tYS6jvc8Hsl1kILwlePFFoeGMsfE3lr0Mb2IlXO7Hl3ha0+hGZ+WHjFmkZU9nXp9QZ+tLViUqe
0CT7RvzVKN+M6ty0/aHvNy50BZKg846p3KMyIDP1xWNrTCNKpJhSm9mNh6gvX329ZpXarzxLHWpX
Ti0Mx9r3Xui3b7y7teukk06blz3kjNQuhhVb8JN+bk0wEekZy7LZ5Sj3nqM11rMphb9v3+j7Haxs
XLoUtvh2DTslmbeH9kiH5zJkB4ouivtUS4pHo5OsHxLgzbtQCfUXK+7uu3QqPgh1G38d2at2CCRz
am2P0NV36ljeArGt3gOtWJn+MJDSpU5HQS/1g5mwi6XMf4zNV9lvYQpIv6beZjd2PuXCMVGzAAkF
9TLLFJdja5FXlv9vWfORxQbTTpB2XmbcNQ1ckJIdZKUNrfCvZkgPsvTt9hdYs39YPxG0uw6Af7kO
pjGnegRzY7hm/uQH0IDL93+T7ikQCgHRo1VJCXwRCCRa0lBRpb7lpQ85YMR2ay579bVgdZiQYykQ
yIH5W164plHKUnPo2JsjCv4RrPEpsdhZYgpODPl76TvVIJ7Cqnci2C5v39+aljD7RcwNNRqfbmHY
KaqRYc6vJff2zFvspNqwG/UeaoYNKzcb7aWOXAh6u4KLI1pJJ8QdjG2uHsCS0DmS9ihIVE4EmPDY
mWwpG9WgNcUADwFQCxrwGVp6faWtUo2mVFi6WxSaLVo5E7CeHVd/UbiDMux/YpaT31IzKX00ISao
DPM5raX+buiHHzAVbTjFtXAC7mxmAAnnwT4sLI0AY0xJldBwG8O30yZy+io5/LkuMHMK9pxUGQYb
+frKxklhmHbyeUsC2Mm+doDKpDK8FZnw5zYadaN7wYgaH2cJWBuLIRAI93TXED/1BEZT9eBJ9pRt
rQJa8XhXchZK4DXD1KYRJ0qqk2GeTVibWiPdGbI7Gu1GuWZF4f6TxTjRwu9Yfcv+n1nhxEax5eFO
MNkIrt798SeCyWPGpZHQMWGxONA0Bp0F48WboYBVSMlgUg+mypEqgNKVbGyxGq9oHVAmCXWj/8n8
wyIUsxrJ9EyZDLlsfuSSDgT04+0Drd7ahYDFgSJ/mkSP3jpr9b7EyVOtBDip020ZKzaOQ9Dfp64A
w+yyqh/DfV0XY2a4WnOStN/F9MhehTq2Nizc/FMXFu5KzMKIq50iCVXLURI99PZalcdHK6V4m+VS
6NT1+K3NW+1U6rn1MUiKDXO30hAERsPsIQVDTvluE71itYE3ZYPpalHtyN14l3W2Or2SGtimUt0F
wUc5/dZqABm2dgCtQCiuRS9Mk1wK5RQaiFaQKSnNfVVNRymId4yG9T8yNXF8b9j7inqXWazp8ZKN
Ct/62Vn3RWcQDhqoVK4NVx9Holx2sQmWPT+0g38/JsE92eq+oTWqeg+yHjxE85hVZObnPP58W73W
3ghOhtiHmuk81XwtvUzUmI2Io+nKHeuCk0SOnVAUt4KsFf9Jz8aa18NA9w3m9loKEwJJnpbAjWcO
gqH6EuXJoYcsI4LnKTz07e/bh1qLbKkAQ6ZIbMWMwDLj0yI9FgZPBN4MBnb4GJu7PGeF4B249zvY
VXeNXu0m8x+hG16L0q5Yh9ZZWxXwNfMNrgPoD0mZhSu/PnOssQ7WHylyCr2+763uzie6bv19oesn
f2t2es1KgKUkAUMijeaFJTLaUo/rno56MhT9wczo6CS1op1SudAPsplu+aY1y0e+B8SDKuA8U3l9
uHEUfIH1v+QpFlgHUSsUm6ooi+cieaNdsXoytsOSDc2oB23hmcwuYR9sx8nGrrlragMseJ9Lduk/
BqG+4aBWQPKo54WwxVvUGoBNNaGmO0ihFtn9mOh3hZabsQ1wJN9N4tRBfaLWO8UP8700pHtNjnJb
adhT6+WinU3AV3sFioXeM6QXsy7K/ZCUyj1hfnYnjFHERr96Iwpee8Lz1dAbEmEPW5LMBbS8xCrV
QVPk46uoyCdua8NAr4sg4rHg9Zjnbq4/dxyU2Ui3VHfDRP9VSOXXURy3WD3W3svcRwZmPVNlLgeJ
ZD+uh6bRuHutd2iXH2n/Pwym5/hSdWzkYKPvv6ZXVAXn7IEWBKuOr48EFVYa5pDAuFPaSx80JaHd
MVr9UZWD8XsyDJ172yatyoPebV4FjY+zFubAasda7yyixkDRbW2cDmGd23X+obayw21Jax+L98JU
Hwcj1loocSpA9QT6lfi0M8IDOJvO0fVyi5F89TxE28oMFmc0fGEBilobc72YY5+sP8Zyfmo62ZkK
0qPE2giBVg90IWoRx5laGEqDTiMHgtFuF8KYY5upvkWRsmbSiBJJiDTQctoyx5PnhrUfhEBoPJiF
BJ11IIExdQfT8rZylS1Riy8EGqSjLzVH27l+7FPdtNuQdTLJMG0EqGu5OXP7DEPSBYAqYMmm7hXN
EOtqRFaUvUTdb8EAq5wck+EQGrHNsta9Fb74W0CUVdWgAkrHkriVXdCLpyVZZWRFCNWK/D5t5zmj
/EUN1AdNr89/oeu4+Zlfd16Hs1CNoPT6sUuAI4lq8qQENFXEfMMprJ2GtJWoFKwaw54L19okvl5Z
6WC4Xdmceqs6RJ7/qQjER3bSfb99mjUTeCFKX1xc0ptxOZmIitX6XtN/hcq/clseLAZPonRD1tqx
YNaCbprEj/nV+c8vShoM60qFlGIl5DZ9DMN72Wc0bSgdAUTI7VOtSKIUPo+UEP4R/y0k+SwqhfCe
CLsopswhg/gsMZlqNtCFm1a5lcmu3CFRF5UoSlJ8tWXpBFitMipVYLlDHR6zycJrwwHrjELuDHH7
K1W8ZENBVswTG51nMiqFKqK6dFwZGKKyHXLL1fTkVxmmoZMOguXcvsQVk8FII76RNhb+8S3ivfhc
qYRzNMPWciWw8rYYyb5d6+E/haodbwtauz8KNfC/gH2G83Chg54VlFOgVNa8V7nO7q1KOOgIS3KW
DCv/3pa1eiiLIvRM8s6/F5pBZFmMVjVart+eQbtk0oe43Yhc1pSPPOB/IubjXtxbHAUho/0d92ap
DuXfA7uKIZPIdmG/xVm3dnPE9HMYTt2OSPFalDyEadmXnKYzvneRcp+/VkllT8U3Yp2/eFI0rGk0
QVJP8XPxkXq2e0PCKlquET5W9YNcPg7/6uLP219npSQA9xlM8dgCcBTLihoDm0JtMsTg9v3XOvwk
qa+ptetrto34z7Iaw0i08a1WL/BC4CJE6rReM315ssBPsLdTT/ai9DmeXhgb6sp649GuqR6UYQSA
AO7ek03lnSiNmqdZrq66df9Pl7/05dZs/JruEYbNmi0CQV+usp90qHVTeOTcTu4d+Ia0nM2i6m9Z
/nb7Q62dhdHqGfJpkQIuyd2yMKkbqZYs1wuaeAf0qoBGU0w/ZHJ2vC1p9USMqBNWQtDCXOS1ivsN
NehJ9dA75ZOoSnYenlOLiHZDEVZmqEGF0xGh5iXTfH5n7dKGFbmi6MFRrEUHjl6fTKmpnUqFuK4p
g+xRSqJ/IdSr9lQbJqc3euE+y43s2KaS8ByNUrdTp2A6poEi7pUuBmagQMYjs+PTbjRJ39++lznM
WFTP3rqfjGYyDastkT+laoxDw1SFy2DKB6/yXzLhMfM+Jl131Cjej9aX2/LW4rpLgUuSB1HgIJLm
eW6gyT8tTzLsmaOyIrekUWuHsURw58HrEduVupU5rakbIIe5L0Hh6J26mVMSj7FiWm7Yf4PRyRaa
72axlQ2uaRpchTOYmTCSLuC1phl9YiphE3luOhrJTPAfH6VY+dKwq9em9l5sGNQV0wPL6MxcCbsw
zF3zz7lwE1IPfUQT8FQ17SyHv8uWPajhWQ/gG4o2dGXFrBKvzk1N9ATWx4XttooJ5FmRCC5D7zs1
j45BOjpS9zh2DI1EjhqzmzPfchgr34zQlSPSpGPQfWkiykqAvH9UBTfq5WMHuNjL5IMVbxztvZQZ
KkLJC4/0toTz+hZ9qdSGoeCjyVbN/hnVVqzOltWNitD7eOtayiJ7KlRPsmhLe66e9Y6n5rtgazD5
vfLNEugmwcROSW0ZsXriDEvpM48Fckxzf4YIdCc0H9Lu5fYrXr+u/8TMSnmhdG0vpp4S5uh4JlQP
oaVO95KX3eUZ4823Jb1Xb0rL9F3IA+EeR8OvJaVhjbPrZGsGz6ee6YjiwaBxH9WRHSsbnnWloG1A
W4ksRmoYRFiyd1XK0KRSUfB9mkPaPotj52jq49injpAc9Pglkf/xe+GQWPlGIWzFbcySZybLN6qL
JVyQULKoC43vltffpei1UuzMmOwiPRT6UVbOU3CoS4AcofnsvWTVQRT2gsHQ9bMYxJ9Vz/ynSrfm
CN4/dn4RlyFCZcz1L8drA6/TlJDaIXD7r1k32KHudPk9Jnt4ldvA8Te+88rToIvztlgPJC9v8Po7
U7SoGqI5z/UTTEnVQcILa8fW7tQVvZ1DQnhEGGmBxHv+8wu97QXRn/q+5prZiOzFe8IPFiN/uq2y
KzcHQBiLTByhgZCYj3ohJDfCuBcEzORUDgerdpLuUwB+Cn9TjLtx/JEaP28LXPGpLF2ibmbQioKl
alkrkZRebbKmElwjr4dqXwrSvA0WEDNrradm+M56+0i2QeKm/wgUvFunBFjFiqa6sf68czkrMHxt
c0mfrUaLw2t1V7J1WhNcKdXoxpXlt4F96hsp5QoPAVJmU02uQqPkXRYxdoM15goHNhNbltOTamQ7
BlZtZTQdqzkk2b5uPphK/AyY9NAKIOn7/e1LX1MlWCXBvILAhzFxcdCiGmPNswzBFYrPtfmijBn0
iH8ctJJeMiGiUwplB8syL5v6VuonKfXPkQ9/uL6Liw/WFDltvBGUrZ3lUs7CyBrska0bPfHPQQQ0
ZCzvy3kModgwryum/Oo0C6cRTmXta3rMaaKJKuX9zNyg6XbGOr5u6+ZWNcSYWbAx45TXluOg5cBI
Bdu6/fOUf0mUfaLuIsm8Y0vfi6aegiLZRdWLlpT24EK6cGqHcguhsuKJNZhHCTapebCfY2HQekGT
c29S/fOcvgsKzGrKk5EEx83JmzVzw3oucFigpecQ5trcWGlmGkFYBefmZQzv6/DXUD00BTvg/G/Q
EXhiuNX2ncO865QBht3/BC7DwGzSKrUSm+Cc6Trrd3+VQrTP5gN6rKsVH3OJ9UvhuUiieiPUfZ+r
IJjiDmttyHyJr69POhfujXZCcFwVh9jU8If/9vQhRpWi8AeT/UG3n/jaJ7yUt8gZ8ybFQBp1cLZa
ya5Hd4o9m7Wy4yZqc+1l4PtITTHf/M/iYKUmK0Od9cFZju+08d+ifgj0H72Z25XxCJiAmCf3P8j1
PFclTV+H7GMtQMzVHcNyw+CsGYLLH7I4sREGImhVOThX3UPif63lT8GwoT7rItiYNa/oMmR5/vML
75hY0TAFshKcC/Sk8WRHjHO76bZKt2u6QoEYCgvyFCZNFicZWlmJLB0enibYSfnXoSg/SelddG6M
5lts/vPninIpbPHW2QpVxX1jBsRpJvGE+hBLL0yBy/UW6+qaRl4KWjidMpVoXddGcA7DeFeMvyQ4
79RaIq/cYnJf3h8gcPzOjLskH7b4XNefyWh4zYoHpXmZ7a1IPNTSrigPAFJ2wbS3vA3X8C7yXopb
+IZWUiOQ7nHvqlhqit5ytpOC75Pxw9fPsi7tzPHnGB60cKOVunx4NJ0ZoCcefBsXYGvv9SnlQgs1
zVNEd6rKQyKoka2a/bkahNTJ6/jUhOLv25qyJpCwmhR6bl0A1b4WmEpV1elxKoGJsuwyg3hS/GQ0
se1podOF/oYBW5NGVE0NYiaBxcNfS5P73ICYoJDcIQ4zR6uN714mHrzK/Nx2IwtY1K3ob+mLDJ71
PEsCgTjJOjCWa4HsAMvrAnCrO4mxA5f4Y6ZMn0Qhv2dc12EVy4tSevum3NoDNH+mS4+0ELvsPo2h
4etjjFiqmb+tIHYssf50+8NtiViY6IixU/KJwHP7WL5Pk+ZAq2F/W8TSMs79MyCGFAZ5RozjLb5W
VfhB0Rqhf7b89DAZFhy60l1Y/XtbyvtPdC1l1pkL+wu9fNh5CTGlOMDuzt7ATLGcVPqYJPEpIPls
rA+0AD7eFrp1tNnaXAhNwtSTuwahSstYiQ+UKIfGXNp4zfMFXasBR5vZOsERgY0wFvWpMVanYtCQ
oma1rVTwHde907f3SbTV1189D+z18PlR4gO6e32eXsvaoS4y/6xBV5hZDD2Xu01P+S6tQyGo4syN
Wx4UJcuFlFIoRFMdFP/cDwZQRl+wa4PJnOSlPmRx8DYQFEt6smOg0r39vd5rO5JRLwJKChLwX12f
DypVtc5ai5sM5JSwg60RQ6Qah9tSVm6RRJF4jiiA0cxlaU/PVB+6Y4/4Ss5ODBjajeSfYn2DxGtF
K66kLJ6VLwRyHNAcPEumySLd10K/D5riIJQbc27vUo75c1EZJeUg+yfzn497oeSDUkSKmhJyKN63
uE0PJiQjWuYWw++yekrrr60o2aN26gegsN2xTv90avhNPuU/QDpcKqMF1/IBMIJx8rMQ/yXtAi3c
ZcPr+BFU5FZcvPbdZtTljIeE8GFJwS37qVlbATF+5E3HrDM+iJ1wZ6gvt7Vj7bsxmWFS+aVFTQXq
+jgDsBAzCYbwLGkhY88GtMLPtQi0rdgovq0KMkXSCkbtmGBaGCdWtlRGa47hWTOPdaKfBnEfiIVj
DN5G2WLtVbHklEImXCAzac/iRH7px1knhmdPCb56fhrbkgiB4u1rexdKzTTs2lt3g9tDCxeeigm+
TMiyIj6n7Ws6ujCm7SapOSXqwYzzg1n5zgQBJcnFFhD7reRxbX9niB1/sYX37UVfn09uR9H0FSU6
z4vcNZjjJvMo6oyfPQ/CdFca4dEonDZ8UI36IDblrko+V5G6df73nxOg/px304B705zrX5GpfSFE
hp+c/RQk6cnKT7F3Htr2MeziO6g4Y5Ac4ZMRF0czOFrZ8GwFdzkctxiFje/9/p3Mq3kgWWSXBlq8
5GCt1JDh8G5Mz2PyQyl+Wt2+7DeMzjLC42MzXj4DRsD4sNhpYXOCINFyucrTs6dptlA+FLbEmjvt
Q0S18bZerR0G7iu69qyZp4e6yHHGyGvSti/Tc98Op96703NY0dQt7rqVjzefhFCVRi3Ir4Xjqaam
gixZSs8BK6RVirRy8l30ypd0/Hn7OCvOFfJfLmzOukkQl8UEIyxEf/Tk9AwLvhOy6ab93GTM8cb3
eVs70hg5ukqA5G1hLd5xSs6f7FLwIjOdfN0chQjBenEO+tLu8tdQvS8G9ZikhRN3wq7gP7ED17KC
6W7H34Rlen1srPPtK1imeG8/hGLxzL0E9kNZfFE4D0C4TXp6LrvW9iPf9vt/8v6k83hVA369dEOD
VuW9xbYAPMFuLQ5uBIlpkPDzHKTxVS0atbKTIquctBz0U69IEVOLWXKIcrW7u33StVdCwmXNFBc4
6SXWLsk7YWBQG1Yatb3XE6JcY2eKu9BU/x2EYUPYmhmEasLClczlHMgMrg1QmWhVWbF3iJeS4u7p
OD+rURHu2sLbRUJfOGkTNgctVVnZZQXCMTeN5NEr++ok5Wlw5zdjvDOHLNmAJqxdPx2mmbAYp8qW
n+uf1TOukY1lkZ0rK3tUPe011ZOTkninsfCeyuy5ioStruqqrhtMhjBdTWpDW+1apibVwdCGenY2
pKfhc9AfOwXrO5RHulelf+zKwM67F924l6Xanvvj8afkvtgivJn96sIv0YsAmT1v8QDnsFD0HLJ0
0/ey/Fz5oP0npTT3UheNf2Ht2RyjzwunWL34Nq5zEf4pGqvEJxEpAS42lH+yG0fd+IRvqrM4CSWL
eXXqjNcDqXV9n3XfyD2Fhew8iZZNPVsVPrNipf+hHs2RBQ/FTvXu5EC0Wbdb6fdJ8g2CjP7Bg9ss
/T3mn7MnRj6nYd83x56MQpMPrWj/acMes8IFsFgEEB5TQerimTdCG2WDxMSPHo3Hsal/FiqEU0G1
VeF7N//0JuiNvI3/gy5kodBTqrVSpnYZSaXKjuHC3IWR6IAC3Lfavfi9CD8VNOAKzYm9nbDZH13x
VLTbmNCBGGSWPv/5xedmH/bUZwEVWRGyAvNp6p8E6T4Ov922XCteF/Qz0bxFNW5ehHQtJdSteAQS
xKP1BAL52G7KeBcFWxH9WzlvoVgUSeckkyFUhp0WQaOYWZ4gBDxUf7qri8AW/OeOqnNtwVge7/vo
Q1Uco6knQ8sdyzxn4aH2v8GBwS7w1A7N++g1DJ/94dAMjlS0dmINx8x8ZAPkvdBvhOsrr5nIn7ok
o+eEV0tiqbDpjRijm52THEIDzWScoy3iYSOMXPu8AEEYrWebLrMW86+4+LyFNUxDp6vZuey/+SyX
D6HryyeIPH/f/sDvyzFAWmaOJwDaML4sZ/hFtnaZcZPk59L4aAERC+vfrNZyRlAo1vc+cXtP33DD
K87wSuLCJkdDk0QBRfezCZlIme3KKNsV8W+5THedsLXWbfWRQlAAWBEcIQilhQJLgZIqk9rn53F0
orznU33KjRerrtl51Th+qH+K21PVqeTkqluGG7n/WjKEv58JCrD+YEGXNiIBbkOZgUgrL2xo8m0x
DD54ZncoDeGlL8avWc6Wo7b7Jx1q25vqacMprCkrr4r6Kx1AApCFwQ7G0OuCMSnOmegJh7ops3/H
WhA3UuUVKTMdGdS3JBu4usXrtfQgiZIyLs5DWRv73pyGUxpV0kZgs6KqZP2ENmSuJiHc4i5rQS8t
o1OLc6t+TvynMBOOnijdSaHE1lHDMXp6x90fIqawrSBxgDSBF8bl6YtnWJW5XrVSXp7TuDFhYM4V
p+vULc6plSeBALSD6XuKUW/LNC4eezIFmS8IdXlm6PofMdmHfndn+L0T6r/ScsN8rVj0K1kLv1Go
kVnmZL9nbaTxNakPQT3ea1a/ofnvPxZKL1ISAnoPgmeJm9JYNhjWZVadRfXQtoNyp8qleqiG6D6K
iic5rL42jSgfDDPYmjp5H2ciGcazORACCbsELSQ8hJHVDdV5TO/ziATGeqLSIUTxTrHOorc1Bv3+
Pmdx9L7nWSGqvksN6WTALYZenVN9V3cPQv4EzGDDZK5cJr8YfAzZPH2U5cRYhWzJSrLmLPXlAxib
Z7P+GocPYUQ9RTe/5uFe2Qxv3r9p623JFWEz+SLDGdcOqK96uTTqqOHKCu0w9tG8/BoM2G33s3J7
DBDO232Y7ZsLCddSOr3KEinR23Nl/BDYLaDl0NJ/vi1j7fZAkkP1P5Pv4bOvZVh9XIZGobXnSJF2
Ysi2EKrX912dOPcsMfsdF2yeU+vjbaEr1ViYq1kVBtCX9J5/rqXmfabXcdw0Zy1VnvPGAhClnKzO
t2k7lIH2OIWhHcfR5zYOdroX7rroKUrqDcO8UmWYf8W8lXhuMpJ7XP+KdErCyGvz5gwt7k4f9jhK
u0329fhFVZ4kQbTzvHNKwLobp1/5rldy529yYdFYxFj2PZuMzu3v3tyZqh0L5wIigGmnPQWfjP0Y
7Af6IoptZY6xlaaseN2rUy+561N/0nC6SBdD8VvV/ez7o++r9iDVe6z4WN9B0MFc/U7F6d4++HtL
PvdJ2DEEApZ0c8m+NIDFMaKuQnL2U9NOcn+KC3pprT3V9f62qLfy3XXMfC1Lvr5jaK3imAwADZt5
Ho6F99yon7KeCUwYkKEFHEvBLr5/UfrnrPapNzym1g/aX1W/HzbUbOvUiwRXHeko137XnOWgO7EP
jB09x0T7lsrm46iGG8JWcoX53JR6MUvc5zIJhYHXgDgpbc6Fnsg/TaUX76nmWKM95WL1u53avnLC
0WumfcxcamubXiRKp7iqsvygdn27n7woLV7KhhaMn2rq9zqLisQOh8T4mKeZXDBTGvfaftLl0FWj
Sq538JPGwlESkyI9BrnWiqeh1iPlwRSy4DlU+myLLnTVfFAooVIHjTYlk4XRCsECs+9zas7NZ7bd
qbbvyvs0fhiGH5N4F5WtbZyqchdLG/Hi+7SDu0XaDFujZb9c42sWfRS3wci7DdvEKXTPs1s5S+8G
w+v+NVLPP28osYiSvlPiC4FL1YmzvLIgKDhHQ2mnYXknA8Aw5FNs5LuGklw6fErVyRG2xhZW3Bvl
eWDF/Jvy45L2gWeSmIUkN+cwlRUn9uPe1rppa4PTmhkEE4v9hUeT9GrhBAStqRrRSNpzmT404RdP
/iX/8Y4gUIZUAf6TsTDxxv+RdqU9csLK9hchsS9foelttkwzk2TyBWUyCRgMGLMY+PXvEL370u3m
NkqeIkWRInXhrVyuOudUnDhqAh35k219VftTTY89D0VY1fcCxM3mDgiI5tX2uzu9eeD194TQ3coa
zntRXsPzL5CcfamLKelE3iFIPqZJ98Ab9NDjP9McDLuwvXON9o6L7qXN1xirS4uIBAi260xThMLC
pQdkaaN7Cq+7kzK5alRliB6A/Y1fb49v0Qpe9EhTzw2TPWl4YLcn6ALNu5NlVeqB6rw+WOClreDS
9Hmny7MI0iiI31DyQXNmaTCp0bcdI3p3EgSkLYsMOZTZhu6bKex0M7Gsu2dcmZ7AeXGC1NDKO8OO
kRfRXPTMIw4a1k5Ju8EbX30EOy9DxbJwD3Qo0Sg3ncS2UcDkMvW4/lznHn2s1Knbi4SsofavAw5A
hWfEK3LdqARfCZOOeAqYDXH7U6Gw9MOoaRqUgmufKpFo91OD5smQr6Jgd0K4Flx6NrVHDYptP24v
2dW5w1fg2YE0JQQCodwnPXI6w+mbMaPiZObGgYAuzdPk0LZrwgdXO2M2g32BnJWBpk1yqVNJR0Bm
9E7g6Fn0a+K29hCwSgAtfXs4V175tx2kW6FFOCdrJCdpKGWeiJGLUw0V3Q01il9lD9Udk46Q7CfV
5ra1xcmDPs1/rM2jPovd9My1ygQBxMn2yjjwbKqEE4V+J0fiYPsvplAUmelwSFlLt1yZ13yI60ac
kCD3az0+0qLfOGRaqVIur9MfM1KkVAPkkRmQwDilrvUCcmR81HsvXXnxLk4b+J0Q69Nnnyy5CaJ2
gpG0x7RlfFdqQ2jX/ChcLbw9ZYt74Y8ZGZTTeWbu9uBYnVr9Z9sfhTcGfRbV+rBiZ2U4hrQ0Tj4x
S7GwNC4odQ6y+xn4y3a71vls9moXXg95FZwhpOeA5gDfR7ohmZfrJI8HcVKzOn2rnBiqYSmPe1+o
6JppAq27iYk+btBnYe1VvTBCKF+gFgWmMeAqssOlDPq0TkGHU6c0gUvxMLJ5iM7KK0+CpRFCpAye
Qp1p5zLKKNUIZk2rBiR3Qmae9Gb0CR20gKcYWucCsFv8LfYfQHy0woafACQQpV65AqizBnJA+jQA
gmAUfs27ynfU7CdJK6Dkh3bc//WWvDAn3VwuN4w+s8VwEkJsPWdq/BZEV5/FxbCxYnflolw4zNAs
wYZBtgA0uSu4TKvz0kjV4VTSYm+q/Q7Fnr8F8s3zd2ZCOspmpwtIv+jDyaZfzEZsGuUhN7/H8ZpW
+OIO/GPn92V65mlL3gEfqxvDKadfoAUdajk6vHnj3zsm+FdEFmhOAaCBrEjudZnrNK2DDQhNbaP9
0JrXeFqJ45dGcm5DmjHWpYMoK2U4Dc0YpHUedByZ0vjz7Y02OwPZWUCT8jesBkl12VmUCgPIlqfj
CY87NUpbCHMjJMv2NdOKUOFEf7TjUaykgJfOL4i/SMuiBAbE2Tz0s0WqvbbrwAQbUFc1bbFBoarA
mU3rcdxOxOQ/LIeYX6pqYFuRKnFzuD3kpYAKWAWAwwBRVhGAzvfBuXllmpRCwcwK5E3daa8Y9xZF
3qY/9P3kCz07ddbeE8Fts0szjXIJkvm/c+1y3si2oFaQiWw8md3JVNAoGjze7puwjyJ9uW1p4T4D
TQIp1FkP1gaV7XJ8JEfVJPXS4eR4iBXdmG/jKrd9pyrUwIjNterw0mo6Mx3KQ5g6J+YuzTlFPopS
McbTmBjNyWvEQHwr43a/9dJxQnsx7hqDPyYj1Ktju0rWCjJLE4sbB5oggN9jVaVr1aRTrpW9Pp0m
xu9FTTZu4e1B+/1JleENfnTNxVzZw0PetKAcbAICgWK4NL29aoKoA4DNKUXvwxF9CaGgFfD+XUl/
lOX3v1zK2RZSjeh7gEoGguLLudWMCVgmxcVLlIhtCRhFOqDpSJ8cdH1le16fCphCYQbtD9D+E6AS
aVhVLnqnMXh/su0utMUDtuvOjIdtF39Qh/lJhyROSl46e03CeB7DhQsykYafcwbAsSCffAXbKnDb
5QIkDcqSYCDvbnoEaSmguMPf+tjadX8d74FrhisCfDeAO6CvIcX+FIJgU1US9cS1ewYB7Thlz/qQ
bSu6Rqq/Oom/LUHyHFKYaHElD80FiY/nVaZCxuELdNzqcZclus9WA6KFKYROLVDrOl7sKI5KRyDR
yDCg460KGp3zyPQ2tIsMiTi/drjfQueRDdl7VaxEDUuDOzcqPQG0BIBkEDLVU9IAyp4e1OQD5380
3v/6CIBziQLbrIWBZ7wUCmVlm3YQMlJP6Yeqdr6efbb1OhiNlVvhyovBgQHkgw5haDaKAFq6FBiU
jYWWN9qJpembPpp+W20KU3s00/4+14MuXZNpuU6pAyAA1hCa7OEtijhCGljSa4lqDKZ5wmncTu0Y
GJW1c6kXlDr1M0WH3uQQqB2LahVZSvLj9rReA7kgGT73msSszjKQ8uMKfSaVyrIn99Q23a5NH0uo
LJcc6JAirNTII7/Y8JZNz+WuNvYZyUPb/qZ8cv+26wquC9QVXfg3MH7wLdJZ9MYSrVyoHZ+owiFY
bZfKnUAeAnOhraX1rv32TL3GfIN8jYjndxL87Non7jjXxfQ0KlSIgdx7yhNqb2PCgjh/XZnb+asv
XRpmFTsJGxYX8NUjXIChUDhjRyKjodYxSeqvQhDtMR8hdGKVSvHFo7q2GVWDBg1Vp0Ot2U8Nemgd
87JFEkpZ062dfffF9wAUi2wA8Bp4EwIuKfl2ixko12n4nt59avoXUYowd4ztyqivEs8z9BZ4TAAD
AeSBxsflZcV0LUbk3ZNogEZtN704RYRG7lCKC3P9V8V4qOu9jx6gt81ePV5mq+gA9pt1gttL2kGq
njiVTjG2vE5CazSD1io3/z8Tkm8wLSWvlK4lEYRr/Nj4IOlaF+KrvfkbtYxLHhEi6tFyQyqCbrl2
rsNCBs894602qQMR2Lp1T2iA8K3Qk5X8zZXzlgxKO4LSFPC0BLOGzuJ+4SXHTH/n9leb9SuGlrYe
7nVA0JBnw/UuLU9DOM11ayARASF009ux4lNEGIFw1b+Ga/4e0x9T8045O+BAI+tKUcHUSKNRcdGr
IvYRna4kH6799mwGoSbS1rPLki91u0jyYdJjHCb1Z1JpOzttn5vCeCAov1J2ML4LyA9ALOQxd9Zq
odc1LMm2dOfS2OA6tL1IZDrBRAPibthW6wIev9fKQ43GYvkh6f3B8hEG3z4DCxsGGn4gVM04IZTP
pHVMuEVsrcfhVh3QL+rx5JmD59NSewYBcA28uLBpAMwALBZOBMhA2RhggEouCFaSGzQJ8Lo4KRYt
d71rrIxq4dwhuT4jGZDKnKkul1umFC7Fh2AttSeri2ozRBMlwsNiWrGzOCAABsCCQN0K83dph1pO
apREIREiuL3ivaJBQ+ZqK1mJqygQwSyk+xGTATUDlI60/7uk42nHaRahf/2U3RN0mVe0U6YBjp77
A2s3xhq3Y9nirAyDpwleKdKmaDKrhqhhkUV9d/S+MPoMoDJoyWYd6tZO+bi9A9eMScMr+ai0GRh5
UZZ6IYsRRydu4AwbR4kKDxw8F0FaEty2uXTYMad/Rij5yd7iWUczjDCJgXQ0X2rVH8DTN6AKbgxh
Hv9MxJbj1Wut0YCuYZa/V/OPZenSoTY11GHEamo/0Dzx0AMbrrzWyRhl7X0/JHClTuD2aeBlj13T
r0TD81xKAcPFsOdzc+ZKTdrXasEx15BpK0PK+ikkFXQDVmZ3IWJA6Au3AkIgikpyxMALhob3WZlF
0FA0bV93drQ6EB19z0OOTtfTnVhx3ot76MygtJwsba0iV2CQxw8z6NCKBEJ9DY9qSHVUL1lGtreH
uOQ2gTMDBht6rqAlSQYVra8gQoD9I9jjILZa+Yt+49WKkflHrlbrzIi0VWojycakarIorvVi2032
e6pzDYgNAABuD2fpAsKKze2nkC6YofKXG6ME46SpcSiiFgVRzTmO2/hg3HfNq2Ufk+xHzffjC8/R
H2RQV47i78rV9Sj/mJZG6TS6VRqszSJ3eIrpz8a+M9qgqUE2SvxRvWv0Da9/2C/d96wLzOZzYqZ+
/IOy0W/qZ8v7YrrbjK0121xe3j/fJJ2TooBQK5pOwD1kSryx6hyi36jKbRTPjJRpTaBqdQqkawQ5
GvQJcCq4wCbdclPAz9Me0Pz3xOo/tS2BOwQZKmDsOPxKM+0g3P2gbbN8jw6vrAK0f4J7fjaMQ0fT
ze2dsegx/mwMmV9uIRtu2dX8aRYHKXrkZNOYKHHetnKN0Jq9ItSX5nzRrCM/H/Azx6SkndImLcpz
dhGq3mM80l3Vv1QG90d9W3uv9JDxVzTcumMfbnM3dpAAOUBNRXu7/R3LK/HnO2TPBRLH0KkmjhwE
P6opsLZdic62D9QecSqeCvvRzjYta3zd2qCRhD9U6AHWJ6Hp3OfNsxLvO+U72HjmaeWzrrIYl9Mj
xzNZPzGD2pievk/f0BmxbPZjuqf1E4LEhlbPZlcHk82OnO1z74eevaGrEtFOSEyNBiSfOtNP4z0b
t2W9oRYBMuMhKSBazp07Q/jUHcOCrKX/Fp3X2UxKMQQ1RqC4XR0F1ziZtmPjDr5ZxzxoHbHWvupK
kxGlhtlpzeVJuC+0GLrcPbTgqBs6cCGlkfhZVQSkSA5A+Bjehqn7Np2Qb3kxpq3dBpPb+3HxMiYz
/dYsggaRjdP6RbKyk67zrtI3SS4E+BRLYW2NqM1Vds30ZkKphmRkUynT1mh/5NT1Wf8Nqa/t7b2y
6MrPJ0NyJsLQJ7NusYXT5K4qI6PKfIM8OTUaxzxVZIukdnwUbMOce7JGm18Ku89NS6eYidpwsgmm
map8wVIoWXJfMDS4/Orqa+z5Jcd0ZkuuCNqMe1mLPxFHpx5TJf6wtoOXLoFzC9IjwjQzkCI7rGCh
j3s66ocCCuETNOpVJ12hGizvFuh4QNp5JibKlMRpclpe9yKLGkhJU0ihbHqH3bEw1rmfd3tl+jra
aw2zrumv8xY9MyodUcVGGaJBQTrS+8IfGVrA7rke8Bc0gh2PVUJ8vDGAmaqrZ0f53BQrG3XJQZxb
nxf4zOWXQ0MdvRnm6MatdgleaxtvMOHZ0dto7XqZ389yjHFuSwpvUpCXyyqd7/Pqzp6CQn3QVDAd
C0jR+cpw3wsSJPwJHAF1JbCad/wtw5Jn0gZnmPIRhlNnPxi/ajyhvGDw8zbeEefDebl99peuifNh
Sj4nVzyLM0TeESkfObq7ZZ0IEuNb3LMgTSbEVZvb9pZHB7w83vLwvHJXqH5QdAUkaPjdg1UfgJ3r
zYCJXdFu3Mjga1mSxROPlzZSr2AHI+d0uWGASu4KHrtZBCq25xuCTP5k4Ulxe0y/KURXS3ZmRvKf
OikBwyG4uDL6lBq+Nm2d+qnrjjguvjn4wvppxltDCe3Sr8bUN9CzYq0R+3USfz6ZZ98gOdKBeXSy
MnyDQLPknXGnab6KztABa77wD+MT29j5I9VeXHZslBIljTUBgN+SLf99EqBTcznXSdoThXYabi8V
yetj8tqXvuW+duC7F7uabc183+anXNy7z9UXCHR4ypFQaJVAjKHXs13hEL/RP5H6TbinrBh3/681
Alzo8vNK2nV17OHzCnVHs23fPabtrmvfp3wLZQjubqf4WcnvW7U/qMq0yabed+s1BPhiEgG6S+CD
YlPOwgyXX0F1NM5RE51E3l2eIWunj6FJPgrnvmy/ZbwDg1LbcDe0+rfbw1+6mAwAsqD2DFA2Lo1L
u6wd06IuGyRErQy87Se1eIVeawBRoxXvtXTizg1JR4HQqQW4qEb6ehA+IyKw3M+3h7Lksc4tSBs9
7mvLaRsMJbfQURew50nc5/RJZO91ubX6NRjqojkIaaD9Hh7tYEhezlyhEVOxxEiiVqsDKCxs4pz6
RTNuYsfKggp6Jhsj4ysX3dJygX+uwi6EFYBluDSqkaIUtkAyMqNxYPd3aLjeJs+2t+L8F2MIcybX
AcaAFsgygxaVKbMfDeQk7LxTEeopw4bopHrlhN/rkE56hhDy6Bd17d0bGm0/mbmVHW4v5zx/sts4
/4R5Ks7udK9xDaXosixytI3JWz/tDn05+qV7p5j/sDeBMEA1zkS6Htrnl6Y6tR1KtcbDNHFr91gw
bvl4GisrN9ziw9RBWIaFc9CoRqbQOE1f4UJAEOiMUZ8cRf0Zm9KYftU/S0AqzGety33yMVnb7D1W
N8LbxywUT+777XldOojnXyEdk2rUgLxsEFgniWrv7Ar9N0uVruEvF3OTwImglApgA9SQpTmdOruP
mwwhGU1Dw1GCoddDSwFT81OM55vlBrX7gEY57cegrgVKv+vS8tY5ty1tnXYahMO9OQMwPJXoFRa3
yrGrikMBFXv12Kt2wPIMLI03nf0gPQ1GbZujoYWCvP6hb95HC7zAvaUdmgr6/90mib8rLDvkWrY3
SREkhXLIwBMg/e72yvyXOUMUDXQNMFnynNk2LXk7IgYSRZi075X6ME3WXoEwT+xPn9P8QHroarGt
8/m24XktrucLyE4TLPK5//Tl/m8nz2tU3LVRk5qNz6gHjpWR1rtRMeztbVOLu29uePC/pvRLUzYV
SEeJKYsGIPxCqG9Ne6ZpK+5r3sK3xiM9Rnq00Xa8VsVjhGl7sGP4GNhJ7qdJHMXJ91i4oZO4a7He
PEm3jM4jP/NXPfDuulpg8VzoGSaxFVgQdnAMPEI6skkMtP0AesGe7sF+VLNxc3tal1bQNUGZR6CH
+p8cPVMb8DYhEM+aw9CFemWVWyVPlU2e2eU/+GVEKBATgpAtbj5pnArw1pXXenNOoICEc3ck/QaK
laHa22FSPv/DuED/gWMGoxfp/8tJRWaptscszSMjThsfZdQxIKKBqlI5rT0JFqfwzJTkF81yRAGx
KPKobqm9y/HICfM8IVu1cMeV+2bRQaH49p9hydK1apcrsZ7ZNFIZh0596/KW+onXON2Wk36qH+JJ
E8V4VCwkDQJVGCbzBRGQQkRnACvMUUogIQNT0tgbWZxrh2Jyku6u9fRB3+gkw78TozTqoBOOUjw7
SUX4L01NayRsbH3YjeAqVb5Vcnu8c4UOwZfEHpp6z1XWcGgtqOiQMY1pNbdVgG6MszL+pZsQQQxi
baC1gG+SCbv1lFOcwJZG3P3QbH6ERH4Ym1BdG3I1UqqfDdqHpwqSbnS678byQZDQzF9KEaNZ8c9B
iWLrwyPNx+29thDQGXjxgjIAYIp1padReoK2A0uKyJxVvMHSLtVya9Mx9NgWjT98Jt5uG1zYcaho
IZgDbhONp+RmK1WK/vV6T4qohVRukLrOz5Sl3y2tWDuyi/N9bmn+kjPfZIk4RpNGWBqPIt931Q6p
ynh8Napqgy7jlfJQhgoeHFYYQ9fns6t+scQ+6zcZe7094v/yIUAfgiyBpsLyTVO4JXNYURfRwB8G
PcyHgKpD6KGp+qv+lZ/qOiyf0ewwAytVHX1KTqXupwOakp1uf8hCcDkXE//vO6RriDv1lNVKVURg
NPveuNHqOxQ+piFI1oQxlsoAM8xr5ubNnRZlfG5LTZAM7RZzH3/iB9t9ZF0wbFT09el8/sb7QBM/
2s/JcCxBzzPCqvtU9762c/h2+lauwZSWMhL4mt8yv3PbUbnHX1FOPdVrfE13HCgLpvitV+4KF2nc
ke1b5Q6FoNR6M+2noUM3pL7xqUKOVroiabaUWAbVDXrhQIOD8iYXIdopHxTN6IsIbRq/TyUYpC73
nT6kFpQoNjp6hGiRqbyB/yGMNe8zX1DSRT3r8+GmhEgdYIVSPkJNe14ycyoi5uYoRTV3BWTVbm+v
pUgOFzF4QLizID4n64RZdGzQEEjFok9HmwWQYW2QGbxP7cD6zF899EBwQm6tpCavHRhwHbiaZ5wK
cr9yJkNvaiczzZFHFGobhpr7XrpF5rzDPiuIDwH4cGWU17V5iBshzWzM+ihQKpPiRkuYbgHcZxu5
5JCi/tFB0/leCNN3BrZR8gMI86O1gmCZY/fL1YNNCCvNL+BZ71uK7RqIedRVVbWRmVl3WgYcupd+
8N7Y9jr7dXt81xsFKlIQkcIjGNGq/tuZnXnNeChM4lqsjZJGvYe2JeIPshLyX/uhSxNS0OFmomT2
WLeRA14ubRjynfu6hkalhorayqFbGY4sX16Oud1ZBLaG1jwlNN8a8RoiZc2EtCFUZmeV1s3DgT6b
lVh+lny5vSbXexyLjwAXnD78DQLw5U2WNnFV9xbFmrAx9nWt2zQQ3J5Ax7VoFWa1+OWpfAXFvmZT
uixQDjTBXi3aqIizwLDrwwjebFl8agHU73qUAs397UEuTSMoQKDnzC3Y0A74cpCZkTmlWWIarWm0
w9HJLJ/b6tfbRpa23h8joDldGtEEfjJpcZCsxgyVKbK8HtdBVPRBt9aAbenMnpuSFk3kDMXdCQfJ
bX4wSMs3dPuqrAovL1txUPJHIwqcWckzaGadNoTAyjQom4LtiGZsuZG9t92aCOWapXn9zhyD56XZ
UOltG1WlV/qxnpwIlAFQ4/us1NUKK/I6SJwJusAFgkOI3nwydtlq2yHPrLGNxjrZlCkq39r7hAvk
9mZYuLBmM1gG6C3M0AlpywlhTUybYCblDwnaLGo6DxWvPDCX+E4a6k7ymMZGUCXGV4tN4ZAMfx0M
4wNmOhrw8GAZyr0QSVKAR1WqbUTzt8rDMOl9kq4hUBYn88zIfNLPFs7uICxXpBpG6SnbVKR3VBGf
CmW1Wdbsti8vKSjz4e4HVQT7EOm+Sztx4imdY8bYIMXPGG8ZgIUDlGJV4Kh5Br3bwqfTTzRqQfqv
ALQszPoi7CqkpKrsycqrQCdjUJMXNqUrnuW3k7/1ZdIMoPBVk4478J8IOTcK38QnDizUr3gKi0dn
LzQAYjbOq/No9Vv7w43cuPEtM+pWdvW188EEoeaAiBhyXchlX05Q15qlGw898LS5F6T6p0HX7mhx
hPS3Za/mXWf/LI8ZameQEQEtBDltacyKolhjY7JuBuJMxB+LA8+/V15ofUvq74iIfaAqlOInCJ8r
o7z24yhngvb4u/U5lH3k250N4HE5QA2nzjfLvuP5+8qpvQ7AYGCmkJjI6IIZIN1MHEreFTWzPmob
0UNzn+Wq9tDnqITcF53rkR3+7b1ritsZG7NwJ8e389rZ6woKsJvb33J9tMCwmFVkEXgCkC0rJKj5
lORunA4R8hQa2YAoBcWk0VbZBkK6a5SgawcMY+gfAj1rcKsB9JK2j1JoiV6XQ6RQejCLsQmYBp8x
ZMPoD+VaHLg4NDRqBYEEtRe4yUtr8TBVnduwIUJVTj2Odmw/DqZqHCBek336h1kEcRSNlIBCQqAr
mSK2mkPdGAMbwS4GHJzudasy7owYKObbphbnEGSnuePXHElLR5C7BELcsT5EWUUaP9H3ac4soPIG
CCmPU3jb2AI+ZKb+4sGPUtmMhZTmEMUXgdCQjZE6KN4nL7EbdKy2EpCPwfn0piBxRpZ/QtKRQhYq
4VunaB1+JLVD31nXA+/rVDEd0B9X619aUdDi8+0PvD6q+D48B0H3hFohHm2XE8+7rppKYI2jGECd
u8Ixyxn8u9Zf7XrOQZmZuxjihTYzFqUQxZkSR6kNZYxqYH7vQHwZjzYUmCEy3JAX1RSr3Wmu/SwM
2uAtokgJ6sJv+aOzC88qMqPLDXMEzuGetne02WlfMvvbwHcDsIWueRqgf9D66oFlaYBkpC+GZ55+
1OYaN2ThxX/5JdKRnZhtJWwwgE1PQqO7s7/b7EHH+7j+nm3RhlMtLZ/uvO7p++11XahkXtqVtjlU
vJQJCbgx6ryvDN1H8n0zbYt4i5z8l+THmirX0gIDwT3DStDhEzpIl9vI6NFAvWjKKSK5jipDRUYg
g+Inj9Sx3+sVX3nxL8AGEBHiZkGIgT7KaOdwaY80LR1xB0xRZ+gbm/zMiV+/xIe3Sdt3vRtA1Nbd
3p7QhYOCEim4tghtwJD0pMt09LSGGEKdEPvazTZTM7YdnXYNLTD/yuWVDUbrmRVpHmvqpZCn6afI
5VXAtXhXsV33kBvAa9+5XrbywFs6JejWAtFVPLZwiUnXKG1pmWnMmyLPTYpHFcGwT1unPmhKY+wa
s4r6LKsO/zCPZzalles1LgQ8EWyqfYZiKBt2RV25+3+xglIDUhhAl1xhkBFQovclQVJdN9sH6k5f
BWqyK0aWNv0scuDhtYogR/ZqQ44ODJ2KzL3eDslDojlbPTZO1HHLzUjQePf2kK5vY2wNUNkh9jRX
7OWbBAknpYpZoUYT/Lgv3K79gWkuH9GdrV67ta7jq9kWVLyRtoWSgyzMmPTmZDaxO0UTNMAOA9pz
oELRVAFaYI9BmavJ575FntoRDALEnI5HR3j2SkiwOLsoSaB/FHoEImK+POIzrFJzBB7oEzJdxyx3
W58Y3QitPwuh8+R+3J7exfPtAoozX4WwJu3LKdcLyE6C3u30Q7OdCk31Xc6UFce1ZAW4O2duiYn3
uiF5EatQ9NoSKeQDHfFc5nkNweju9PcjObchTVztdYpDKPZ+XiiaT/o2CXpvFeew5KkQgUO0xYA0
BUK3y+Vxcqd0jWKAlR7KY+A3NHeOO3qHeJj1PFU0ZMvdxgt54oAKaXLgaJLR9rU4GcN6EnloEcXb
ikZwX6vHadMpNnlJmEmDlKKx8+0ZWTo64BYiOwx8O3qSSXchSi916RW6CpxLHG8g9gmCagsicZfR
PPoXU5B+RuEWgiuyfg9aHZVJk3sqmhZ3Y6DTtH+tGigSWyMKbLdNLe4ltJuB1NLMurWl0G2wLEJo
Y2AvqV3yOKHPeGjqrfovu+nMinRHtLwwHAKPHeluZ27TjlUHm3bm7vZYFldo7l+O0uic85H2rKvT
oc/tRIu0An1UMohThmzSs0fkXeyVI7hQCgLK5I8ta3Z+Z7EhM1HbzBRXjQo8m5Gzd3nZ32vDWIl9
Ykxqd9+PxBh9pZl6DhX3uhj3BvFQuNIgNoYqFrU65IGg/I72ClaT+C23QG2pzExt/X+ZFQcSMCpk
y6Ewf/mlnVp1SqvFKuDdOTtqrWN9HVXRPENj21tJks8TLAcekAEFYAFBOpBg0hFB6d9hrZdrQHHo
r8NkvfNaP6VWlGgAZSJ6nmuR7UpItbToIDHPd4wHCRO5azVPzakeGtgUfG7CYtVdwJQ03aKeuCaN
uxTpQJRsbtJrQ05DvqpHhAO9VjEtSrPSJ3etvRnisG+2XKzEBEuH8tzQ/P9nmyuO4xySltW8kctP
RUoCmhQr2ZWFixHXE2qZSOpA1kYWWRLm/J6cd0XSJMeybXYZWI6+JYrAqV5vb8ClOBviGHCZ4KEa
DnbH5XDGnqfe0GM4KjTXAj3pN3abogH9wIdH1+RK0JJK3LfcNIPYch9sdJb8UigGW5nVBTA3cgJA
ByNWxV5Bn9bL72AUZJxkyDTULW0/qejDYIJ7pX/mLvUB5gzqo9mCHpvoG8HwjB3tx4Z2YUf7p6Kq
DkqZDCtHc+G8XHyQdP0xXnmK0OfzkqJ1HtnqtLqLMQvdKPxcjNAzujfXwE4Le2uuAWL0cAd4Y0mu
2B2Yqaakgc2k2JjZJxWCqbfXe3lUfywYl9M84MnloSchatA8jbcUNRhviDpBXnnP8WInaO8a39fe
mhrxUpbkYmTSNpuQu2SUt1o0lh92/kV5TDykSabxJVPNXZURv2rRAJ4EnlGH4IM8opcI8VaU9xZK
AZhcyLxD7h1htieLtZVTiZhagY8AUMGIoSipiCB3LCgKa8DAlAUybPExs9ttrA22X2bGvTGs6W/N
20ZywxffIG0rp8GN4o24BzkUrr+rioqXX9n33ZehR6Q0QXTsXuS9vpmKslnxxotu5Wz40hVsC7fU
yDx8B6hLxf2B6DUwnfeJ/n3GdJ5ndGlH0cNA9CJtYx4TCNeiYU9kt/emESnN1hxXlFUW3P2FCWkf
971O6ShquAv7B419yEnoxfdEuLhfDrdPzPKs/RmMtHPbQljCtrFziynop2JvuYVf2dUTehLcNrQA
IbqcNumGRhA4skTF2eyQFazzAy+2dmMGhvlTR3VMScVG0wIlMz5NebEd3B3rxRPSWdwct2NvfzEL
46dF1I/bX7XoMM7Wcp6es+tOw2NJKyxMtKu9pWSD7i2+OR0F+dYoT6X2ZKTRbXtLaS3Uy5DXsyHY
BCqAZLDsMpIhaYCLvPd57IOuMbLv9keh+67uc3Zq1nBMy27hzKJ09RTVpI7DPO9NGoesrn1n8nYs
fyZjsjOV71V+Lzp9xyq18pv+s9Wu5GgWnf6ZeckjdEU9pnbczbAgj+9SV8v8Jqmz8Pa8Lh4Y1CGR
XYBMCm7ay3VsFWhwKS62sQmZzxGC6Z2rh4r2VrB0005fbxubf+zKyZ0Zk9Yw6VpGJg8zyir2relo
GbiZpvkFpfm/3GdnlqS1E87oiHGApclqw8J6zt2QG/vGvoeONWNTgFzNisVFf3BmUVourxBFJhxY
dPpy58b7sf/aFMDO99vbczj/zq05lLy1yXWNWr8XjBd+Golsp7bo22Emfk7qjVb8deMpSOkjTP/P
BpETavFgZnlrYVzoXttAOtGM0fBaXYlsVzaGjKsqtIrEI8Eu1IUXAo2Re5Mfq6+3Z25hhVCDNfQ5
04O3phw+F8Izuhg6h1HFuXXvASF6iitLfU8Hnm0S4Vl/n8eai+LAPCNa9wwZuWNmhtumNez1zm60
7gZQrRW93I6Ks789sCXfeGFJuliFp1YcCTMNDN0Q3W5rT/PL8iHbmPVbQ58ApkHm9e/DYOTMHAti
uvMLTqbRoX+FNlTogBaxchIHlTN6Asqw3Hp4h4Vtp04nyN1SMKZMc9gng7kmTbmwY+bWPGAvQRIL
wqWSK1F62toVEiRRQxjwjDz8H9Kua8dxHdt+EQHl8KrgUHYFuVxd1f0idCqJorKo+PV3sS4w15YF
Cz0XBzgDTB80TYrc3Nx7hZTDTnLk/srSro0zCySZbRalWmActJs9PY6e28ryImt6qNSHkssugzyE
nunEAZXlueztvcXYgxSzLcOTRB7XGDML1+7VtGdRJoMjRxT3OqYdTedIe5CL6ZFCznuU1QNNNbfJ
JZ8kax5QiyfnYrFnMSdhFK2PAqP2abvhRrQJwTdn0G3k3biy4Cvr/bXVL/KKgRSJbfayDJIhdXpt
+jCbp0mDAMPKdxWJ4CyMXi7k1/v3YpyuS3r4K2BKUvaZmR9dnT5At9WZ5AKiTkizUrKLEVfRr9gU
oN+hsOsarFyZ7MrX/MpALn6E3hRdgZK7/Eqy0qG9/mAN9ZOWGAeddxDOafdwMPG5urbGS497TB6t
aWG1iy7p7PBUSWdU6DhgkWMLyiZ48VDgsAGEG+DJjkPlThMM8nTTHVTJbew1/aelQhwU8+BjqAns
0w0m27aZzqvOkl/ztofpQ/LYg/osqd3T1BgoWfdb9OPxoDYOzXTUGvY6Jpoz0Z1BJqddU0Bd/AYX
v0VslItvUA8yH+QEG0FNN72UuA2krzxz9BNIbUEXg/03l4JA86L9Bp3E+VNeikiVNgbBg3f4Xqlu
P21kzcnbldxRERH/ZntfDDObVSNbTd5DA/Q1Txvg6jMK19uy5jHEPpKOgFwNUy436cGDATEydDN9
KJ2Gl72vWoXtNdbEHiAvEW4hLTT4nTJ+p+YAT0i7CR+yNtP8SZk4hBWLyaON1j1FGeiC90/oQvor
ymlC/ROSkrI+izk9CgGGpkXKKwurZ14Xr1FrrYmULAUbSLoJPIjAE83JGdRK2s6UE6ySMY47qkbm
3mpg/Yx20BqCcgkOgAoqALwQe0Adck7sKqCp1si0VF5Npv4ASw1Em22vPClq4uj2K6OKl0o/4wp1
Q9b4+lBEbg7E1v01vUn2IVSJKijqebgxBZLoeq8DpD6F1Gyas6SXjgQeqEZDL1Q/SyPyIuV0f7Cb
RNUCZAnVa9Ad0E6E0cX1YISSUZNJ15w7Vr6SSgnoUGyikrdOCXVfMpXY91Ivbe+PehtbxLCgqAvt
RSHvOyvyRxXpp0wdmnMzjRuLd9syPdYswEFDXX/Dx486PZbSOeJ+J3fbvoHyxlbT18Q9vtQ4rw4g
fgaw+gBPCb8hMBSvZ8+aJO5Hy27OE32bnmHcBwOAtNuarRPqjuaP24j4Zn5sP2HMPJYHamwy2W+D
svRj/QHWKVLvVMdY3kJ7s2VHWILImdcOBzl1WvLcvK4JuC7sDDB10EpCLoWC77zhkLVTFdkAo56B
ZBuMwm2VdxM2Z3KBWIGosfKNbi5f0Y+DISvUSHQZn2u2OFUz9iFgvs056cqdmdfnnH0HzRccRL7l
UXQsGNgAsg72aP/Jyd/Weu9T2Vv5ETchUvwIDagVMNEs/DPbn0nIlY6URnNmwIEDJrtXqySIAr3w
Ek1xRw6xKZhF2Z0fVr3pAGf4sfIDFg6IQM6Aj4PuF0TcZ6llSCG3b+WUn7XkPey50xd/oYS/V7Pc
aU3JMcvnksX74VtT7/vysUyjXR1D3E/19OiDyswtFW2FanJbjsWaoOekgu2KdwsUU693LQrbeltl
Kj+r0Ier1SPwOyTaDsiLIPJc2NBtaz/psDWSl0oaHCsrfaYqK29Bse6zk6PCz1YCoF2cobnLt9FD
bghCNe05KirZSexRdcDYHNyV1RdTuRkGPERVKFCqcDu7nir6G6MkyV17huJlE7kZ85n1japPZgUR
pXNYeFLhte2flVFvN539pSuPz46tB8u42ah20jIpQXsNFitTthmfxsHVhs7R9QOcRXEXOoYzDLtp
Na++OeDCJ9vCWwlC5Dhxc+olVBi4MtDOfo2Ls6U8VgRy+vV3Wj6mKLLfn+TNB4RlDgq8guIJdz4Q
Aa/nOMnxpLZ6RV5NJXaq5Fe2Znp8OxccWnC+IJKPLwfY2fUAeoV2RV139Kzy0lH1xrHKjWXbLiKc
K0dr7o9Lo6EFC9Uk8M1RCZklyxoBOwBvBYxmAYyFhlvxXXnXoKO4phu0OJDYjYDSYefPY3CqjV2R
c5WeFasSjgPZucRTs9pVdOWY36S8sPFGxEEjERU/PN1np7zFw103CU3O5itkx51YS/0i5E5F3BTt
FUnxh2rltC1NzUAvRyg9AP/ydWlfJNlGAviyIaUY0RlRHDZdDXTn8sDq1/tb7yakYmamiF+AByJ2
zHdGo42GkTOenHU8qKw8dhoXbW/HlIN+n67dmYuDYaODUgmZZ8sUZ/1iUkPPsc+plpy71nYSa8fb
yeOVvIO2lVATytYAGTevcEwOXXqgzZGvQg5/Np5iMTsjXcXORWPscyidF+HeIOaRrL0ebt+Hs5HE
/X0xs7qtcF8OGAlQL3UTVZuq3YTmIa22mkeQsHxIa+DAtbnNjnRc26VK8hJzaycniV/a4amjg7NW
U79tJ+O2RzlOwkdDLgxGxvXMaMZyuWAkOSumV7eHLD1HvYd0NFaZo3YUataKM06Hjuz6LXtFyb38
29je/U16O1f8BsE9wglESDbEq+RidaWpj3WZUHY2xl1tPof0EFaPivzr/ii3Rw7hFxsTsCckouiZ
XI+SplEPk4GBnWOyCR+1p4btxlDYwv8rfkQI/qM/j0wfEu54cl6PU5YdraG/m58JOLiTFajpoz4+
a61r129CETxZWb2bN9tsvNnqlaQzB13DeFL4pHSpp1YHumrfJX70VXKA+wVQGEBUUO1Akjo7atSI
RtWspfjc1L8k+b1cyz4WJgGKNOIT/BJwF8/1l7rcLjqAqeOzbv4Z+AvJtzRcK9zfJnMIuEBuWIAc
AqmHBv71l0Eyl5OwLJKzHJ2KIXWs5EVOH6VxW+h/LGVTnLXooB31n3aXuaj53N9+8xXE4UKCj/cP
eOeg6dyo4E89beBrVpwjqAwxHZiRNV3K+Rr+7wiQDcL0MMr8umTFUJXDmBTnYkq9gR/TGNdz9+3+
NJYGQcyFRAaK3IIwcb2Glc2wFwypOJs6RevjT2XsE7b95zGgfQR7aRin4XU+T3ijnLCqIKQ+g8qU
pLYjoWsUrYn2L0xEpBZo46ACAJ7tbDMwNc3kDk7WZyrvExAgWLwFhtm5P5Pbj46bSeR9SKtBkJ+v
lp7adQXEJeoLJoRrk9QgkIVLU///N8psKlJL8r6QMIoWA+VdOAU4UPdHuCkiYJkwEYEWRNIMiPws
eOqFRZMmxBCt/DBpgGPYG0NxDWNyoheIp48b7naFC4cYojpVvs/zFRjD4kIKHiUkOxBX59m6zAym
q1HWnIeO205mVhmcLkd5bZrLw6C5hwYO3K7mtRJo7YTjGKFEU8uepEOA0oVsN8zflMZB2Vv5kNiP
bvrRNl7cefKaeMP8GhRrjEqNAEODsINi9PXRgt0kysMhKiTlWO906T00En9UvjXJ2q683frXA4lV
uLhvZZRBR9GaPfMc7zxNdrryRV87xEtLKfh5Ap4FgtmclxJPhZ5lcsnPkMGIT6AN2t40xc3u/sa8
KSt9LRp6lFChgOoFkvfruUx9NvQSPKbPsPko+C/zfWgeQvODxxvzPdFcOUaYbzaschp5m5MJ6gq2
r3pS/mdUKxQYjhDcM8ziSBnx4I3ggmsC9mlm4/+dTm20LYa/+ghTZHi7FTt7zYZ7aY0QefC+Eapd
+PbXP75soRtcEak9S+3PDn4scr9GulraUyio6AIjAlU3Q/z5xaeGRLhmDglrz3GTpA8DL/J9nVs1
FMxtG6QFufJWvodIBC4TBfE9kEkKG0p0lFE9ux5QqptJt9usRS7nMOuQmKgUnaR4YyNzJg5BoTzI
3qatUZ6hcth+5Mwp8DhwetOrIELvaY3P39TkIH9yiO8pv2xPgfLBMRy9eC1v+np23/ups7VRhk4i
Sli05z7bjmyL5kYh/ULlI6pdYb8TNPqDnQVZ/1yVk6P2B9g2UelXCesEeFYjPQaYQSUfk+WyR7P2
bMMb7VOHngnzNSBHtIde2WS9S/rPcl/3jpw7MtnW7LlgPlxobObL0JmF30f4kjROXzZuCFYA/sO0
cbq/LNu2R6v0J2Oj7unvJKIHC8hWqHQN4VrQmxd+8MkEiBJZCWI7RLnmr9+6zkD4GBFbzX0qSb+p
0T5q78lPk+wMe5PX/Gy135J/FjL9GlZTULfAfYKYLqLUxdZUC5qGAo187nUgbZqp+qEl9oeURI82
naSVfXmDCBCjwToUYqZQ9hIv/dloSU3z1kBwVdQUqNhzozdeKWmeiYzc+EjUZ3gcNOuiviL8zPYY
lBtESiuSjRvLtt6kpUY61O6gOkkd29ooSeTxN9A/oXQGxJbsI7951sqVDGohsOCh8+XvC4sncKSv
ZwsNwkyrpag9E/2xUCKoJ6/VZm7aN2JBL4eYnR4SV5YyDSE/V/K2xCLGOeiN8baLNow8lG4BI1in
/9Vto/7b/RDz1QS+WVORfKIiiy7KnG8DITYopmlxey5V30zdcNukT9mOSYcMvnuKEz5LlS/1f1ZG
FUnU7agwIBJkWriLzC4ai0hhrjYIbPLvYW8A+hA52g/J19QNjfbMDaUXeTxCAL591dJz2zjEU1zO
Vt6WCze3aOL850fMomvfwII6NrCdrLTt/RisMLenauF2Rvl+f76LO0jwv1AjtMAcno1kR4OtFKWO
/gdkKopHqebu/QFuVNGwgUSuI2hTwO/fGGwnOVreOUSaz7x6xH0cG/VWT95q7a2uph0f/KI4l5Vj
pyjDgdIv7QAphwG9E6MXUzzUWQj2Xb4r8g1MU+7/sqWtffXLRCXhIjK1fa3K8IxBJTzZKdVBR8G/
e4mV7znztOkpJJvqO3+cHtLk1/2Bb7aYjCYdyqoCeYh4PC8K1lbc87ZSqwDNL5ttSsNVtOjUji9w
OvHlPgScZ600fZvYozAoWJT4AgCv4otcz5VGjTZoRtkEMXmOxiC0iTdozzk3HXDZxnfIlanGsWg3
ag+nRA+MJKn9e3/WN615Cz8BT34N3EbI0aEIdP0TitKKY2rzJmhNYBwcwt1R+pHCnzgupI2sE9cw
cSk/0XGfVnsz9qrsRSGf0whMfFc92/Cj/RMRR4WzG1n5IPOC5tcvQ9MHelNoXao3yaXO2xpN6iZQ
m9jrtGNFPnlz7scPbtg7NVxjUtycbrEQhgaXclRPUc2fXcQQ3icA64HVBKlaV4sP9kBdo3m5v9y3
u3s2isjgLnZ3AVx2OkLrM+izT5N3DuemZ3eVB68Qg8Acmm0SZZeHmVu1u3x6GyhdOV/LH/xinrNQ
CgKNrkfAWgRQNk3ifGsSDt2u3DXJuG+mwpOpq7ES7oROxr5/H6qjxn5w/gbQpR/GXlg8aPDMtJMX
tPvkKF95USx+BGH9gx6kDsHZ2YEooEBEjWRqggkFmjbaDWHjpmvOeUuDICtHnw2sbEi5zwZpLYvW
3AyboLPILwjW1ztmTinYfvYaruv2gYTPDZ92FL7E4UIf4PpzN2obc1gH8KCT+A+Dhn40PE608bi2
VSL4TWnIZQ+yusszr1FPXXtShwe93dGX6pCE47bM+HFKX2OYyqMx8oO6id+j+Q5Fg67aF922MJ0e
oD/o31dr9azFfSIuW1EYhpPqXCKoGJhhTbbJA0bkA+t1n/SwBo7HE40MRys0N7NeSPMZ4kPFYB9m
5i/kmk5DX3qKjkOWOizdKB9t5Nm89FJN8gh29f3TtBCyBYESruMoKUMMYRa7uJxEulH3PIjdLnts
UTgkw0kdg85w5fxnv9ouFRvjKgvB1xQVe/QjUB+70dihCFZ4JkRt0H5yDlQMFH9OWXgaX/qhdpAF
7Kj+j4xhxEDUsGXwISGIKwpm1/tnUFE2z3WIguD1MEFUrY99O1KY26z7FomUcTY5EWlNPEUAb0L6
ej2UVNh1LI/TEAAg4ZUKTNLsyC2qXRutEJwWjt/VQOLPL0Kg3ClRXXJpCDq+NdPS4clDO64Bgm8y
KLFwF7OZJchW0+C+azCbnr1Hya8yXMmDb1cLaCJxtCUQYg2MdD0JTWlTZkJuKSgKWmxjvWQH3kuj
Z01jgVaOEnn3t/rtZYgCBdAHeK0BhwDJ5+vxJghGd0yphyCi5o4/pwDYh2HjZ1ALg5Zr7UTJGiLl
dgVRAoZ1DfjjsIHAIbsesdMAp+4kZQhSy458qD4A0g/5n5V5fUmxXW87RZbxmkGpWfgyzCPkCBZz
bFEdC9lV5r5OM2uDSrDi9lLJvBb2o7uBELZLa6NxmjH/7Kx29Olgdk6UDZEPbHPkdDXrNqjsR77F
hnSrRmDk3F9+MdmbXymYruIxCR2P2XainU7tSo3HwC57x7apK2UQjustz+o3yaoa4NLSI8T8Z7TZ
0jewA9CVEQlhVxVe1Og7rclXmu5LE4L0GySATcjHQg36+uuOeBm3vcbGQEUzIXyjOrbRo6F+k+TT
/ZX7kjiaLx0EkCDtAqUJAIxmIYylITRIsnYM4rLYxOkPqd5YpHQS7g7P9YsZDRvbeo+t3qsG2Y3H
HzQ5ZdE2gQ+P7ME+IO1+699zajqWQMYNKznmbSwCGu6rRgpGNgoxs2XoTTOzx6ofg4pFR6qjmG5X
IM3GebpyVS19UjQkLby4IJuKI3y93kbRmkpP+BhMFn+KtHqnZPHb/ZVeHAJQCSwzikkY6HoIk2ht
o/WYSyzHyOVzWcdkpGllIrcFAAEgRAsNN4TAvMzpqWNhyFVt6GNQhJDuCxEXtpEpc68GMd+NBfFa
p023y0lcu9k4Nr4x6NkDr+vGzXiirMSPpQ+Ih4upwNYFAJy5Qkya9kVZJ/IY6I35rGPjpG32DJDx
9v7aLoR7PAkBTQdGHTjpeVMsTU3sDUMaAwoT4hwIPTblfl3/HNcw+EvnUihK4XKBK5QxT4BhgmYo
lcqmoOmSvzWzvRz/clAk9JTJPsMLcq02d5tD4bF7MeDsBHCuRKrVRxiw5dteTly5/K3l51Ta09JR
rN9q599fysUNBLki7CIDrWYE/et9OoGIlGVo9QRZ8iBDGFGRH0L4kjgddyK8NyPtzwiFj3GKnqHv
t2/yaHf/ByydEyiigPqDaiQU6MWKXOQffSJXKjhXU2Ca6eTWalRuiaKuec/dKH0CXi2b6NgJTSsT
T43ZcRzrmGQVNfGqN9lOLr1u9GrqKNwLM8NJXlVzCzYTsPDbkoDH2VaeOikH4GsbFLcp+9EbuySr
Hmquvt6f/m0xVvwwQCNAOZOB+7shnikNr3MdP2wgz0Z5Qn3CjYmvwID2TS03VP/Rr5Wzlg4pFgJt
IoDWhIrI9YorGkQQmKZOOD2RT0J1g67IPk/XdAmWDqnAW4HsBWkGyJrOhlFye0ilaQqGoUuBI0tk
1CWqGrLhgDH38Z/767iQkSETBqIapRts5LkwMI9LZg88kgK54NK2oOzNSokOjVmVH7M8ybZZLZt+
B0OYlQi8sJoYGEw3DQhAiGLNsoNMylS5TDCwDaOKSjc2cPfbxKP58u/zQ7VVkAQELOjrGF8ckxGy
SlpYFGNQs41t/EXT0q2lgAHJJlnnZo1HuhCGIOAkNogKFbMbLkAUl1Kf2PUYmFLqm3GERiD82yxv
BI9dkk55iXp2eP73GSKBF41fIfY9h9Uo9QSaJQxhgxruulowEtAtfD0HxWnTJSsw4qVwAPIBMBXw
+hMwm9nmhCyImVmVNgajbfpmWzwXfe7pQ7IJE2PP0mNC/BqdqP5Fp/02n/g3gkds+Mc2niTdpai+
BqP1p51+31+ChSNz9atmeS1MIHpCKC7zIQLQzer2StJ7PRD30LxeSaGXzsvlAsy2bWhh00otXueR
oqVOk7eOokR/UER3bOyppMfi1ytDLlymQv0XlC4V5JybW3vMI3g5ThRxh0tBGG3LUPLteN+lv3TD
v7+QS4dSkHYUhB5EoLkBVChPrKvVYgrQ5G13fWiNG6LhQZOoU7W/P9RC1RitfcwJnoeYF6Rqr+Nc
MRpNLE3lFDAY+CjfMvY3NX/zZyvx6PTE628pec/LA888dNv7A0+298dfmiquT3TMAbRDg2sWzSWL
ND3E0bCq2sC2EAD5bdEp8qcG/ov3R1oKCqidIcaJRxfq8tcTVWKzskcZ90Y/uNlJfS3GZ/UwKRS4
1k0Ur23QxXldjDbboPUwlREpjCnQq97hYElPFvWrNlp5eSlLZw4veHA00aRH0WqWf/ARaWYEVdRA
6zyodUDQyy4D2/6e1yX8K6kzlX6i7zpSu33yp268EG989hKqTsIeqmZfKYmTHCOYxyjTkz6caWlB
6cd8NNa8apYOLKpr8N0A6hDP89l3DodKGyw9nAKgSSRHrdWXFtx7t2O17NoxXMcaEJ3dwuL/Ra0D
WCPUHVBqg6Tq1wJe3DzV2JSNCTZKYH4wMPyVxrMiwFfg2T142fv9Lbbw0ZErQDYTGRFwMnM4PSNt
NOIJIwVQtLB9Oc6gscML6tdtuiYe9fWmnr2E0cXQNUSJL/sbseAX80oSu+8Ns5cDy4zORiplXhEi
/0sHWXGnsZbgzwgE6VCTZDNNRuZP+iRv2lrKdhEC2ammQ35kBoX+Tmuwg4UcbmN2Xb9RKY2cOrXb
x0TRcs9K5fpYssLy87otU2cyQvlD7eBLhwKm6qN5mb2koxSfhjiyHCntCi9to3glSi3sckCaxbMM
lTj0VWa7vGx5lcRtrgZFe8x4/ZiNLxZ8J/BEXnkBLoXDy5Hm8QjiZkUFVyU1yMzNVOcAkkzIUWo/
zoudTJ/MFNySjroshjZetEl+jOGhhZGpOZDv9/fSwsNCMBrxspEgxYpy//X3bdHaqW0bP0SSc6/R
ULNdQxbcAMZxJq6GENv5Ygtxkk2DnTM1YPrBKJ7MunAIcgmh/GIOsDZ8MiVPRmkwHY/cgO5j7aSJ
MKEPk9N/M1ck9UhpcOnNsZUya1jDjUoNdIkcVdK5JqMrD5Xl5fzPEPPvqnRAPaYZhqBd6+pwUAIo
6f4kFp5CKoDBtmj8wiLsZpOqQ11OVk60oBn2g/HZaO/c0ca/bbjJflcQntncH+822GA4IDlRYBdB
YK4S0XBlqmM91wNslA3Nn4dsJ6Vr+lm3ywYbaclUAc1ADRE4yustAn+PxmCgqQV9bHBnzDkI1+gb
ePenIo7vdSwDhhuxTHQL8K+56CdpMpgaEkMP+MaouNNNR+JCl63WP97kZI3asrBu4G4Ja2BAP6CD
MLuZU9ZBy5RGemBU2bEC9IJ4udqtkNQXWrMgGqIigVo3gFg3pZd6MKVeNRtMKSzrTSPzGqIhHDRH
aWTHfIipb2iTtalYL+/60szctDXjJ1PlxbZS4FvX6yxZ2TBiYvNVBhgWVQrcwbihZjdGPSXgh3Sl
HjS+ZX7AErHSfvf6Tifb+1/zNlgD9oqdYQAyCCrWDZeHTwbY5o0cTLGnS6pT/DaGjT6ugf5uvyPc
OPCmRJIMHDFKlNdbMxYklDEzZDy1qnQLBlbhKLVq+yjS1Lv7M1p4b4mxxLlW0ekBsOF6LBs3mqQ3
uhzI0ztt7Hd1SHyYnDAGZ+fG70zqtmbjAEnMrQkgly01lB3THKg0UgI4zLnWPAa0Q/fn/u+6kU9D
NwXoemxksdLIasWnuIjglQFGP0VDJOhBZeKh07T9S1l9NNX0q4OAS4VCWNqBjRlJrpo8wxsC3aTn
unovpP4M9VXHyJU/6mStvANvjzPQJxoWCtEQ5eN50JC7vq+h4q0EMnkws8Lpx8LJG9eq400xfRuI
U44fKwuxtBmQeEHjEEshbrXrhRj6KJcT/EmQncYOnlRV6CVFmjiRxFzCcY1LieV0T5UNzxT1Oe59
CbbuYWfuo7pdOWZfJcfrcwbXCRBgBRYYFNH5/reqgnX9GGtBX4c2zJagXFdBXXHXjVUTFFopOWVB
QmBztM4JrcLYES3KAQ/vu8+VVRHR+eaX4LjLOjInAL9mbztWN5kREaoFpgyX7tg3yXcOYkRjwRKK
+Tx94q50qJJNafr3R77dAViCi4HFtXKxLyXOTLXRsATMhi2lN4JqzzM8LN3MfiDspYlXnkELZWAd
pFJxGlDCwoEQ++NiwNAiMiAntRHExyI+Q68UDPctCRIU1Ejv5DyHlKzT2OpGKlea6guxAUMj3EHL
QxAN5mhCpmYhibrWCCAp7dBMdWztRx/WUDOUPCibujQljrKpS1+FMctvhImi9st0Z4flbtQeabKP
otS3rWHld91Ge/GzEOzBIbKEuc71isAglueJ1hsB0ZWd2uzLCJzvSfbyQt/ABur+91647mBACqUR
MGQ0bLU5L7qLZa1X9dEM2tQJq2MNnq0ouyXjJklex9jJnuv+sdD2cTIeTHklt1tIZKFpjdOPQga+
PyCd13Nt+xx1d7szA676PZixRgiTh2PSvqbdn7Q6md8Gnzv5kGwnAc9+B05mHFZYLeK2mR21q58w
S5SkGCoLA+3NAAahMtko7BuQfqgyPlr8kIAEf3+9b8Pd9YRnB1u15CknZDIDvEYNty+hjmWWI5gt
VrH2fl78tOg6IA9ElokK52xx+5xPMc80Mxji0h3LbzH6OcZBnpzuoBV8j2JBgm6+6aXhI2tf7s/z
NpXAPC/Gnq0qZJsSLnHVDGxzS8uXIoTV5bFfCR5fJ3T27QAXUHFMQF0FAWUWPNAX1/MmVZOTRiTs
kCoNITEamWEHelLeJJVnJzK6k7xSARSgnLHisWrk4Z2WUVlBrZPwcDdIDf1ZQYvondg2BINQuc+f
kmwAyaorRshQ2fiP4fknpcA1dzTOwx1niQTx1imdLOigADnpdVFv/m27lpYu2OZF5tJBrt8sqGB/
aPEIWc5JPM5xCiZzm6gZbne9n0zjgbURaTeaVqJqJ1MgsFySa+Iv5SR1e8bTn3xqIDsFIl7+MKgh
FLDSWpfRy2DDey+1Ye/l1OjAnlDlzIUIMIzsCl6ZucuMrPhIzKENvVQvCOz1ekVxGnTddHeErqH1
MtTI3f/KTQH1APieoqAAvO34q876JneGLNTzpwmx7r2FJubkaIA9H5mcppVb1mHmGUXSM09vLdhB
9RUnx0lSI+b0KHg1noG1YR7MDPtfhhE38KTNOnS9WkUp7C2ZdC36mdmQrnekVi+qDS00sJzHrOjU
N1jEpccxBAZppfS+cPKEKwGkm4TCOzA716EGN1ATK7AtOYH0/5Kgphexn8QcVhI7EZxnOxJFffz9
EBkygF6cnblMz8DOjOzkRHT9nYT8yeqpsRJDFs4WejHC3giUIhxt8eeXV6Yqd5E2EJSCssTtoC/e
P1j24NXd+Z/PMBhhkGQTEdoGc+N6HKKGHOT3lJ14gnpUFG8setBCwH/pyqdZXLSLgURScjGhYUAO
CH9GcJT4rzB/m+q3+xNZ+fu1WY7Z0RIkybFgJ9tkv2yJOLbR/jOaDZZF/zeFecIWGaQzsHPZaQDT
TYLDj8NpuxlsCNLcn8vCNsZAAgSIapowfb5eq4hqyDdJxU6tVh7HqdqVmVI5rA3398dZuBZRaUd6
hKc25jVXogmrEv3S0LQChL2XSWFOWOrQuTMeRh7w7DukflYmtvSR0NAUzw+kIXCmv54YWHJ5iAKk
Haj9q2w9QC/7vxkAE8FuBiZQnb80FKkDqCLqwCmzj5r1PEXJygBLSybEbPCKMYSUzmwbtzof0toM
w6DgihvKz2QaHdpkm1aFZN+bVklrpYqFTFE0XlAfB6MeluOzAWWonKpKFRORu2UjxD41r6Xf6v5b
2Y17aO4Olde2r3axscZvEgqiWuaE9kavSjdZs2a43ZaoyogyvSAmo1EwO2JF0bECzHcSAHLhqvUA
SCKoVskK9UZM6Dq6Qlj1qw9hoW0ifWU8F4HC1MZci/WUngyOdzmkhqtpm7+knzGVN1G+odLKF12o
DJqIfegdfhVF1Hk4N4kEtymGSwPiNG4TZ1vNfrd/6yiPyG4rpw+TGT9OeCbcP3tLw0JBAM8SZDUK
QECzCJ+YalEY8Fs8NdAb8ADAzjYZsmQ/VOv+BDxIvjftfkBm0sd7CCzLbzbL1xzmbr+ocCZBgRIA
GUBb53o8pMtQv2kmeirpaIFkaWIz84LsSz1cI6zeflYhiydcJKAOAoOv2aUJXaYwzbskP5kyTGAh
1Oug/ubkVjBN6QEKY6AU+vdXeGlE8dgBuwDvDsS462DTRTSzqJTmp1pBV8mZbCdXj5HtFa3baXCY
N1e+6Np44s8vNq6q57LKdIynWV4mTZAZ8hXdh54lwqiVnpXT/ektNEOgUfl/8/t6+l6MF6blRBnF
eER2Lf7TgA18e4gBVuPlLgNVLXQ7uudVgaOquXHAqQvVtPu/YeF5DXCRDk4Z7NJQ2ZmzPbMmlTqA
o/OTqAzrx3p86sjPMHqU23NWHNryd1P+suF++TnIaJejTVXIbkNTRx3ogRVIdKPsYarX6N4LXwK/
CheoqYvC+Lz4mPBUrkwjKU4y9JE4nL4QqbZDifuNHav00Vx5Xd7malgEYY+DBibQX/MHbt62iVFD
ROgUA03HToqFOzt7i8o1pv8CgBpJp42XLHjm0AWZCwc2Tc3HBLYvp57/1DSgKcJD72FnZ/73z8q3
P2kI38Fzox9NWgBrf6hWcrjb4pmCOAHqAwRDBIN5jifTrWGoUNTVTlBldrrmlVbUgUFPKZv4nxcT
LhFG8myPuWN04cpWu42XYmxwUyDpiacg6lfXx6sHvjUmEcY25Eet/KkpDyopHFXao0SuFieub/C+
WTnSN5cviEO47ISyCFxd0WK5HpMBjMqilNknBeLw3T4lh0pzwZxT1wAJiwMBMQx0prj05gvLxhTY
rDC1T2P8GQagsg9R7YAzEdeb+yf2NmqIKV2MNLt2sraOGjhg2acShuTFO8RA9V1lOO2plo6D5trj
NyX+EesaVnbXZuABrGl/3JwWQUHFP7YFzCTWdBYmjYLldCLsf0j7rh3HjWjbLyLAHF6rGESlVqA6
zAvRkTlnfv1dbODgtChBhM+1PTZsjLvIYoUdVojgJRWR/itrzwP0m4ZFrc+bWFNE4wHdAFTXJql2
gb/+dn4PaG3nRd1ZZfzwqQENTucL9Ewfz+fNh4MRIYCI6CdOY6HINRuFrZmi81MRzod6KxkSDrxN
nR1G8fh4nJubehoHLeEJi40YbE4TFqUhjkOmESHiu+VqpNkMDdS3x2PcMoV/BwGNHkgQzNrv2vlz
o6To8UPGcRTPtdlH/8R/aUtwkGvCZ+IeosiW8p7E0aZLKIDLhDsC1EXKSSRUk4iMwvV2UXDn7uyi
SPY/DzRbrCgucOEQc+K5eE4GI4N+RShuu5g3YQn++N1vVgtKZzL2HYc6PMh78zxYjOoebSNRhn88
5EHyF1SyHg9wkzhIQMShr4ciLBiuAJdfLxQolaGvDQ19p0KXxCkzHJJl10Nr2VdCU4WoJAVrQTy1
mr9k8Huz4aaRsRdgnYkrCt3i65F9IfDaEQQaR8lstVmxxU47/B8Ic7+j4FLCrYBIer7dXBe4zjDE
+0mFD5iKAdNzUqOtFFpiNdqyEumxxdWe9d9ndbJiAJYLuRGQRNfvJqB4UQOl4TkoytBRhpidQPMU
irG+xYWfAmpaj8e72YYQT0XNEwRP9MKhLTZLYBk+qIeqhvJiKm2r8DBIX+7wn5NkjIHbBnscKEO0
BmaLftBqT4DLZuzIgK70QkuiJY+a27V4PcK07f7s87gJwyLky9hp1Qga0PtETSl0X5lJifCEJvfC
pN02QvFGyuSpC94NUBHa7CuFvBI2lSRGTiUc+4bWDHI6w+tOjLAVU86QEEy4CWtngLaUkhlWA0nF
Rs/KY59vZR+6NZn53z8jdgSQ1XguaJHOPmPJJ03HI5JyZBeerDhPQbiEFZABYOf745FutPBQI0BY
DOIg6FDY93OtzjwK67wOisRBJXmAunPm5d9i1wQMbXwm+1ZqoIV1X6nHraAo1evA94MMB0e328lc
DT8IldFC7KaKiT/Bc2yKhQ1020CYPd9sKkDBHjyvqBMnyjZ9OsCdhiH+KNoeG+h8/JVxJjDcKRk8
sBYufo+Iq1u42m6PXsyQDEA4yjUgIM9rNhIbMF0yxpPoLISA+hb2bOKS8PedMQDeR+UJwHPYicwD
uRwsFA/OXomjsnluIYj2KIQQtYVlde9jIw5QJu9KDnnnPB3S3F5JhzJPHRe9/ieNKflXQCvKI5M3
DfWn5yMc28oq4Xslx8zmFecTHsk9VNplHJ9WrSZwP61gPonqkq9V/sIT3l7x0HUDiAfdIhQdUPWb
Drg/W792lcHLVaV12JyqiDH9MuhoMR4L77sOzS4zee3UtXbIB2fG10jR+PpQOV7jUzjKeK4uMAbM
jEiOLuKS3dzvR7iq/EzPhusX8SGPyZuXutiRLSDcV3YOA+lhjzNz9wN+tFCtOsF5hrrjakgrI5IK
ENDNgAlst40tqP2lSUGYjCavvfaKHgVC1yw2Zcnwk1Xs/zQwc1GfYCRs4Hc35Q6GHgEaERqAg7AX
lYeaZLnBKAbDIj7MXxnRrKRdkVcwlvtM2czw98F30kJP6kMOXzW0qVFge3xE3J7GQFhP+BVgRCZg
6ux0xFFQhy0ndU5SdClJ5VY22CZmTTEMfiqxmFww1K+2YaKFjOr3IpnNN9Jk6JFMNycCvtk1wAWu
DLS82jlS/+JKgMWxZubZWXoashMbHASFBO6z1j8HjEARnucaZ+RPwods88w62bLnUNFDFWYe+x7W
Zh6VuCe/QrptixtRNSVZ53ZDoOhcf4SpSW4EB14zlbAmeUn6XSZbAGoWwkX75jX98YTeViVw06Cu
hW2ognUGTevrRZ5KVae4JdM5bAS5AOibluKTJsKEjSqi5Y+7pgC4JtCVo0TheOOdZWVXlD1RQkvd
Jz7xo6VinzDd2fOp/vtEs6SnL4GfH3y3c1ooJnBmV0Ap7xBp0H+vaa5BFk3eDp4uon67lW3Zf2+f
XZ+UzEFiwaR8ZVpdyairrrAYd4NvjIrOJ7tUxOWgwzREcFdRXGDlwDtgA9Urf6HPexP0oEIIIhnk
ctDYAzdylnlHvBKIedpFTugykt0DBUzLsVf1Dmifhb1wc05PQwGdgmASsClwHq6/XKXCHx0VvQjW
CCjT4VZsKK/WIX28QH6D0avPgWGw0SZaxZS+zcM4iLznicJXGVR2e2aVemLG05wN3MjiCjmTaDYo
qKXHtVhaY9w0JY3FOFDRrB2AUm8LgAcJMwZqTlNwcweaugNcClxf6Vq9z4MqtMKmaaGkw8BbmvQo
mYOeJrj8ucgFDR8S4lItTeShiknejENKQW3vcCYBkRSYwHJ277HGhK7ZjKkvUIAJ2n9BFkIlnS0H
hVk4Bm4jgOnQRRsTUBScAvjn9Zw3QxnlgudPwdC+NrvKRFml60hjVq1Rp8/ipvoCUAY4moVv/StR
OPsKgBSj9I6CBOqHczlqDxET28uomSU+jb9KPdCr3Gj10rcSwxNXTbnJCtoCm7KGBzQkAXq9FShr
QCvUI/1blhBlMtYeobT+k6wVo1gLJmCGakmSnbrj14D4ed9FRErI23yUAtC+JHzttikcZ1xIXUBU
cBcnGuFW7LurWrAlEF/UiPr9O66MoHTq0WpTI4ztWiatt4D/uTfp6B9PGDzMPpRNpo3w5x6WGJDH
/KIGIx9wL6lrTUH4HsSjBkx/yuollAxLXW5XXW1pzXuRtwvZ6HTezKZ+OhsnVjc0c294F1iGfcbC
ntwRVKuqnvPmoNaWdGHjC9uYyVKL5e5okLPG8QGNJyCQrl92QL0n1VIR2w22fCsPUozEbZ66auV1
+yXK0i906vrVcHig/w+AI0B+0Ku/HiyNkjrQPAlKnFQ+VYD4ZZdjfKrNGEpx269ts1LpsNkKz7VE
lZ0PD0ZQbMLFtX3nA189xjwz7XhtVDooXjgFsXWN2L3OfETkKzIyWq0YYpdmq5sAchRERJtrv9N9
ItmMYfvmxh6op6O2Inw8SfvXOqUNv3F6nbRmtkqMnURYqKkbXm6sxlVjvVbWk8oawqd85JAuWKK3
di1tKyBrIr5KAqrq/bqwdmhC7LiTTxPiQcbnENtoKNYH+QeqtLqNzYTfAE+tTU9gvEYKK96+/MAh
qtfVfalz5yrVw0Pr2sX+lG7z2sieFTOjNR6X+VTfpZDAPo3A6L6zBHM49RXNtu5aIYnFWb65O2Sq
5dPvHWvXppWb3xqR9IzYWOWUXRfGDppnNIhWvR42ACRSl0ofrDFu+qeCtOcn1fCpnpqGRmXq67kJ
sOirXRC4ghJo0UJbAlZuJmqItilZEKDVICpOAK8l8G9531or7OwTAEqGoaDUGe20o7fJU+KRo7pO
jIj868yctBREQaRk0BPVoU2hfSsb3hbR0khIbu0Pvp71xJYD9KwQMUD5+Qhs5qlz9S+JdkQlRUe3
7+xHYq1fis2+0KXnJ741WnL2DOzoxEmpYDP60V3nF8WBA5bRka/OxP1tMEfXsDoCbWAYsOzbTocB
k2E360sG9xIqWb5O1cYO7MBU9jGhRg0oGfUB6IJfBsEaCSHVMuotdW0jX507ItgsSX++Op1/Wn1d
uhdJIMRf62jp2+qpN7y1SPwVKb/ljlhrmfBkBPhzRwl83T14Y1DhE9GSowjELE3XCr8VqtnhXoTY
IzHOoJgYhR7p28xsqUBfWughUmUd6T8NB9u6VUnstbCj43EfmCzhTuXFJzFxEnxfjrb7vY3/2ewI
RO07QlBywLPoHsXsr+SvvURyQlX8UMwEQ199Pf0YLVMm+xT/yhmbhJgIe16Y2Fh9uUb20ZmoRpKE
iKTTg9zQYmO/eqHxt2g9ZZt9Q/GmRUwVGutWUBmKk1vageM2sLHSo8u3DYErrPytu6X1Ot99WSvQ
QXLyxa4AoFqNirm24nVGTtqXlxL/J9CHV9e8KIf3zMwvTaan66wmoY6NxpLe6OmwIoK1tplUh9WB
Sn2joeluzxOLSl/vET2BunUCYIusG72qKFnFBFP7aQL/bO9jlL+fqk1slBEhK9uAxpeu6YZCPYM/
gGuhR085WQ3Uxdz8fPskshBmby5fr8nTM3y3j/4ufNfT3hxXLDZDE+/WMt7/ccj0e17Nj9Wp3zip
Jk5iSLMLa4DQBlcJautw6FMPeqYYvEvfPJutDO15cHVlWnuPx7xJjHBTgCeAmgCP4pEyFwmPwTzh
XRHIt4FWl6Z5RhTg5brsG63783ik31Rn9nbAGILJBfYpCDXzHCz1Wz6Pfa9z1F4PgpdAwCqF27DS
mVm78mWrAVFC0AOEgxIJuadgIKNEfUhKsDRODDfEVwZsDxIhoa+H47rMj1Vhsfl54TGnUGz+mJO1
AUpBULJBgHx9t7URmuVllCFjAxNUqAwBYn5gnyW5QFr2vVdNmdHgqACBeNinZHs3fkuY1aC8hz5g
jfk6A19MSNuWyKDL+Z6uskurZHqARw84y3PkMG0FlBU6RzgzT8U6rrCHKsjvIl52X2XZ3o87LaVQ
sGsxfbXOLuXSt2BjFYwGMC/xF3oykG+7niE5iKMkq3j4aFn1F2hy/p5X7Coz8Wdh+Kt4118kazQG
0i2hYe/tEDRNwKiB0Al+zRtbQiRDvUpB1gmXKOxktWHaEeTEaHySE0lE3tBkWq0j8RgEJKVFUJA6
LjmwXge1kQ234esfIDC4z8drRrgNvjAjiLwgmiPB0JKffRJ2jJiM66LeiXnIglOuQY1xHQukb9BA
9oEbgvEjpJoifaIhhOopHD+h1V4IRzjA5vErXDpiXEpS8RGj45MSfnjRxsyoyl0m/ACWRsFODvgP
0FUiUCd6NAwpBGaHyg6RUMsLYeudEwHvggIeugyImufvkkkhq3RC2Dt5TEP5uz2nmU+E9+gsXB7P
2v2P+b8jzc+eQuG8kucxUmhrIkVJ3Pc+hn4d8ZTF1/sX+FY40rxbOPGEe/sHCKSpxw7VjxvBGhUt
7QhhY49eDYmgn0LkwRiMEpLP52A9bnuNtDbcnkUqvfK+HfuWmyOek0iMjmC/QipRUR6q+0D79t2O
baDtgI88Ahhuq57FrJFktvI+VvUmX2lL0LjbMgEW/UQs4sAXhNfbLPCumShPhlbsHLF1Y5S0cRT1
QR1TZkRG8/jz3FvTf4eanYPd4MLEr0HlirWEV8CICkVXEAMxCaSxzVFcGO22UIZDBT2fyaoV9Few
Sa4PlbLoKoER8GYxZCfHmnKir8fQ7PCtZgS8W8/T2Ii/+mQHhUDaNHptdONrCHxoFx3CdC2IOw1S
G25M0nVQ2ZLnESCsQW1y4VX0r9GcONu4MuqTn7X/WuU7zf8ao5WQrobI9KOD6MEhuSOlK2078Ymt
9mG/cuMFnOGtdtv0jug2AdYxNUVujIFiqSxYFRWq4SL4pGZsec0EcBagoEfI7Gt2gDVb8FY/1z/F
AO4IUmRTc0bI1++h05/Sckmj+baI9/tAUB+H7RIqwvO7rpTlRIOYPPa6zkiGq7DIwlvS8zanIMI9
9/4qLUi+hjkANBELxOAwyAloufZCU1nqF93L5jA70AOHiDbKFfOKojw2rCIWeJi+1NX3vtmUB4Cq
ipLWhuxkR8mED4bItwsL7/6wU9sW5Tf45/weF3+qBNBlFdoqwjqPolXlHZX6HH4lnmAJiZGCSMdu
JR9NTipKub3Ulbl31E52Iv8z9KyGquZpUIoD1kOn7ZkGfVzSD7ombYZc55bIorfYnulbA6WBOA+e
Rzh2rzdY1AAKOU4FW1zcQkj7iNZP4mDVyXoYtkp2AXzv8QFy75wFsB5uIAgsodEnXA84+GzktlM9
tpa+oNNwyf+lI20vWl0shGz3DkUoK2HFADEF7+3ZNHZcXQniEA1OzbaCEbFuqbcBZETbvNMW3omb
QvB58CWLuOahao0ocS70KMkD2K950jtNthHHf7GLa0Ef4OVuqK4esQcZAsuRPcFgdFa0Hk/ovbHR
20VPFc0ldDnnUUbJCQ2+IXarfxImOUfclI9HmK6P+duhy4+rBeACzObsevGyKBfDHo4SaQdOZNNR
CVm3J6+gfLEwkXdKSGiQwaNXhlAADwzh7KNxXVUKLmiKjmxJLHHXIIACPHoedew1jWgfMKGFQj3N
t6mGlITU795nCihMRcRi1z6HS2TBO8HI9fPMJpepx5qNRwQjWaRJLXKvQrO5RoLhCZsjaa04BX3Z
kisKRxtadT9x28Gp7Ro+IK4IhzzSiQkU/R9/jzubFuQE9OlAt9EmZ83ZHpIGFkjtthwctD37dZoL
gAxFhYjeIPgqZQjatasmvtmySWmJeS6u3C5akqi8c0tcP8S0Lv+ckFBWDVqvUHskHKFmxymF0Hor
0tZsJHCiTPdNGSi4VjHNnxMdHgeRKalo7VFpSWmcu41Jrp9kOgn+PEkDAA5aBQpCt0JntmJPM8FS
spUYUVln+/UuRAt12CueHdSbmPIWS4cPRVi6MW6P7eunmC1deD10RcRpmA+eIMjnuZx0rRHYlUIH
VEuSiIjjgdNeGu0rbE05OMEFGvDzoj4mUrNA3fvd9NdbFg8DFC4ya8RjSMiup4TphqgBYR9TggKh
grKntlLOSvqv1iDvCsVfU4rNtrUYM4nAhofMjSmopOQvArdmQiIkLwgz/MpE15UdN0qOsmS9qyM7
L6m3cEzfmTZAv5BRAMwMzeVf5O2fjxdxwiCVQz84DX9MmYrE2l4sOdLUaA7BHTlfYBLdWStXw82+
UlF5SAVDDCdgYhhVIWJ6bKZWKpehfPniag3Ng+fH+/X2hIZ+x/++4jyIBcgy0eKoGxzfKwH28PVy
8Ff/f0PMkm8R2t4DH2OIpAloWn6gefJ/GAD5BQJCYBHxua4XlKZklddMn0mNUItFjlRlCxvo9r7G
LP0ZYbZkY0FtBCABByfg/zF8pCPXJQHKoY/f4zb8uB5ldlZUTJN7yjRRElxK1QZZtYuQJ9WoFn9K
1cI2XHqlWbLkMnyfhQE3OOwI6yXhs2slsGXdhev57vL6M3GzJV3FUioXMTs4CIaQj3ooz8r8x+Np
uzvGBJGeMHg4VWafXwySBh0tvImLjFgVvvxmqTN8d67+jDD7/GjDFlKo4C208lUqXtLUWPQQv3vU
4PEnIgzMTuYRIYxDJdihB6PD88MnHwZ6o/XU66uvpmBrg4uQw7vdsPB17r4XIDVQ74EGABSHrzeO
WEDgDWyR0SmLnRvty/rAMUsSjEtjzFZAk9VckFXx6ITqR9a0ROPXzCL/bmmQWSgkarEbs1o4OjEQ
s4JgtzlnFCBEP15od7/RpBIFrAGSoPk3UkeG6Ru2HJ02P4reuUuLLZtfXAmMnha3grtEVbq7sNGP
RcFncmiay0HUYuf5yZBiPP47Y06l6Dx+n6WfP83qn+vNCzqRydsMnyb5F6kXmVkghtz7+TBJQEYF
7UBWm1ddy5AH476WR0eRs1fBL1+17D9L4YJvCXoNOCAADAAEP4s2u6gdxwJamA4qp0Qb7EZ6zgb9
8TTdC7QhaYCUEJZrQBDNwwBWCRM+a3DAdCG417TTIGoOS1wN9T+xEwsXVJsqcGkijA23kQdNg0II
p6CP2reiS6AMEJtFnI1LlInb6wKEVrTq0dQGfBYF5uvPBwmxOm74FD5MDY3dt5qUwxMKXb6wQL28
U2+YBsKbo78DFu08ixtyLRByNkMYlOgs2HkQppZWcb+NtbNQ6OKuEK20BjyMoIe1MPW3GxtDg2kj
gBAJV645JLcL446JcBQ6YQyaJ5z0Wmj5SRbf2iJaidw60AV549avF2Y8QLW3UxdCi1tyFeimfx9g
NsljAi8JyBv2jhjYKguUVkQbi/8snxuATgAaLEhvrfmvfjMakv8KvbWFCZgW8HWwfDX+vMSEjDaG
hTEymVJvFH2AiuEJaLXSNVqUuZ61XeWTZpUtnTy3Jx1GVQAGReUFymPzpRX3SA07Ph4cuIHFklFk
hoTEIbTDfJMsOdHdW8YKYIbAZUzIU3E6Rf6cQvjwTOZ24uAUghXUFuMag82+aPVCKfNOHQRUhwmt
Bh9lqH3OAfRKGHkliGqs4x4H5D/J1JF1fxIdlUE/e+9c4o068gsg8bT1IC6E9ndeUoa8tYwq1sTW
mZcpmIZpgD7E4PFgaiTu9rL7zm6U/6zhBCckEPCgfI4wCOTw2VyiUZCURaywTonsljOGU9Afa/7d
mzBilrbEcLxF8E/DgYeDCUVPDZ/w+tMVOcuXHdRGnYZ2cLFa5Yc8oXkB5Kym+8mmH40WFWqY6enY
onyOzyqERrbUYruzWCFOC72CiXOKTzvbokrNsUOP5eqUzbqzAt6sIVZrqdFWVRYw6XduAgWiimiz
Arr/SyC7fuGMSaoscUfekWqDLZ+j0FJ64jO0BGgV8Ef4Yeq8nvfO40PgtsYFNTBc/4AkTh2ueRzg
iekAInopOBoHYXkjAyykY8/FEkD2TukGkF8UsiGGC24QWk3XbweXDs1z25F1BrcajRhH35sX1blP
wpzVSDcG/DZTtWEVaHA3ggsIv6+qoVy4bW5PfDwEIlLQs6GkgDDr+iHKGLYlDMOzDkwRw3jqTBtq
9vJ4QqdtcH2oqrjIcMBhP0JMYy44oUAEh82qgnf6yIE4HQkaceHiujsCULHADaAvcMM1jjI+kNIm
5+EJDxYlbkmpWgLF3pkodG7BOUIVcOrMzGJeT+U9sSl5wRFEwBDaVQt41WLmc2fFI76YcLFT93Hq
YV9/jlBi63FgE9ERSjvUVk0nU3YbVTQ8ATkjb5uBNgrhlyLt2+MSImjICOEHNYXa7Oxg4RqxZ2PI
TThDq6e+HsSbfiPagbRQ/JimaLYOroaZrbWwFhOvgW8f2rnNaGgN4BJQZH6v+wlrtrCJ75S9wAOF
Dj28agBDEOdVCqYCWSfrXM0RdIGkVrpNen20RupdmKfabl8kq7qE0C2WiCLt4EAppyYoXl5DG3s8
5f9iUtZw1HM8yXK/H2+H2wMUKt8Q/URsN6nTirNvzNa9l2S+7zpjAUTttlYSOxMBgYVWQBPHpiLr
j8e73RwYD/VzdHRAhsEmvF5TCRCh0VhqriMCKx3KSKkXzpDb7wopCZxggO2ILAvy0PUAogux67Zi
RScigCem6HxQSSHQ147kJ3mJNne7VjHYpNTBQitERUPuerByEKD3A9CJE/lHPtm2jT4wVGLIwlq9
ZdljS/wdZ5rVP3FSUmcZ37qS6NSwA8qf1J82uUBSjvSpUTnDplHXiyIotxfP9ZCzm1VThzatEP06
wc9rFT9nzLpRF67UO2sBgQNuNtBYAdD9PX/+vJXHFjm8jQTJEWVowUqQy+lWj1fbndUNkj645VP6
AnLf7JxkoU9fw0VOcsAaUIt94q7Hdz+2NH1J3PlOhKnh5sJpiYsLgLi5iCiSPYl3wYtzBqDy3pPc
5J12xfrUS95FYPBkkoXkPBSWEFiPX/EOvul65NnaUMPOk2Nfkpz8EyqOpSPytoy7s4FnQArQ55v6
pmmUdTeQQNcAYDx3C2nKLw7g+iSFezHacBo4t8hEf+FGfz5jlSlqr3UV46gwIO8Bv1Qc9aNkrDI4
SBlxuXzdCW/ZqBC0p5LMjJojbEYCrScBm5OcB5Z9J4UlCTFN8boSV1G4BSolSZ9alba9DYMbMD6c
ktn7owHv9vgb+mcLczjt0wevIM5OpSHPhjqXS8YBrPlHqG0ern6J3Wg71HXyI2OjNto2zsKg0w99
NOjs8Ij9RPFjDYOmDQ78cxSzuneQhRP66VlRkpw58ekSyeDOhvj7reY1kwKWSPB1yBlH4mlRma5K
gRDXmu92AzKbIXwXpd18uuRTkcgokkgvYKO08NrTjXL12lgniDHRkwapB0X72QEtsVkvyy7vOsWz
FhAVkg/tB0vrjyLRS+3MsA1ZVs6/meppbYLIglgJ9qYIL6/PzwFa74zbYIlW8UqqX3oWeo2b7uxx
BJi0bsvYj9/x5lpAUoRmOzITGR0JiGtfD5ewUFHWZMZFqoAe23OebhgVt/leW1pCd+ZSQ3EQoQX+
BsmJqYLwZ+tlagEzoTRinAKuvPtQW8uuwdNehZ/3Z02hBZZ3/zmVnt5tSv1AdccNMUcFcVwWNW0h
MU7sGU3+nMkb1nvKa+JrZqNZakzlfh+8oYDdtVa1RKe9uTGmwfELiDLINwF6df2+aQiVEJgpMk7G
PbUchCSzdOEouG0f48dDyREEGJAFUb+cLRUud71+aBr/wqt7XH80CW0hOubMqyzCUiE1GZoYsPCm
rvecCm/qRhgpXnbI1xK/kUID2pkLB/xt8Di9sISli1AcIf9vm/nPR4ZlfZkFruJfRubo13ZfHMXu
0vcvFS4VUHYzyhfPPFirQvXa8sAaw3dsJONz2L0rCm2BA4TgJ/zlSB5/Mx0N4F86ZmYn79Bqbjuk
r4t1q5vQYXrgycEUyRyMDubCXp6SuyDHtd4FXm+uzpnxq6hQhUDUeWxgHk1VAeYkVuHRAUcO7Ei8
n8fb77cYPztiYLIFBtkEfUGDcxbUKnUHGapC8i+QgyX5AS5ite6DSGt371CQ697HGsSW6nnMd1zx
Vuc5AXQPofdHloFaR6CEoEtmIpLUVGsKnDcIMKKRMe/jqbgkGgVkmpVPCJIDAxIJrGSAfAwIKGe5
W02lGoRSbPklH+m4D+zGhfAEzJT1bO3LphubwZeLu82pd2BXILlOiMCgSqz7752nh+7X44m4RSBA
wA3zzwOCDKlr0Oqu90vC+6LiDSIW87hD3SsAQPXQADcnld6qADJlFwC+GJPsrIK/wKwk9wzSa3uq
ZdoswYFuITTTswCmA/iehiBpDgYd0AtOxyEMLjXSitweOD1+x1QW31JoDlFP8sgpPcpzwPatp1MZ
xOpw8hwnuRcYfGwyEJWhaWRw7Uu31K24s+vBdMQfWLQ4shErziYqDwuA6JPg4tvMK2Tv3UMVrtgf
WJt7exfVVmREgN8yn+N3Ev0L2R2gsswRzJCF5OU2mMMkTYBS9OUnYeO5JkzW93JZd2VwiYeDdsY6
lbbJBWFkMxyZibc+miDqILgbdVa1irPSLhzvt7QHPAA8TicuATsJ2c4mIoDHTMn5THiBE27f0mqk
mUKz78p9yQxm2HRFClWflpTNHpcnU576zCw8o1NJ9uE9RdLOZXDjmRXMC051SaXD4wV9k9zNnm52
/pe9X43C9HRov4AyEALTlOGsA4UgO7mAg9b64/FuWwBgtsCPUADLRUZJYm7cV5RjM0BPO7mE/Db3
dfmddY0m1At2k+1c18ReDhy2XHEC8S9ZSMcCDgYLAdP0TteH2WRzj5wW3sGoyN8sTTmvezeM0kvK
/mg45pFeLrzkFGjejoC68XSdQ5VkNqucG4SR7JXppVXt5thvBLPeaGuE5F65ynRxwzQLq2y6Q+cD
QnUDPTsAeUG7np3PkFipGUHws4tb/gAm29fPbfZfeQGQxYMv56/oM1rr2uydXC3x+LqtswuuHHiG
8yNJQ0esDO6ZWYJu3NbJZmPNQoa8LcJYGqvsonx2UDIAXW3j+9sofGbqJ/m1aigMM+PMePzVfnOS
+SSiRYOqN3Q7OOhFXB9ZYVMIqRYo+cUH6W7EPQPDtNRuGTNvqS9s20pPIoM9CD8FNI8QxtcRRDtW
zNHTtoz0L+BCQMFIAZnNjMgQJg8hIEDjdKUokMx4bip7hO1MZbcBCJTrARcY3MIGhBMhzZqzu+Rt
dbsiUCzF0TstQkRdc1u8HI4+ftB1xcUPdEn6l6U7ccnn4/bswBDgjKHuCwjnjdlbnFYu42pjcfGq
mvT9uQTTMTixcNQZ7PQonx5/ntv+CNQ7sG/lScFmUvGbLQrQIYSBZaviIrjg+RBovLe2X1p+swdL
VS9P3EkycqJFEcKSL7mwmIUNcO91tSkAwx5Ad22+AfKqdQWuq4uLNOq5S7petaJe0GMNrtLvQU2l
aonqJd1mWXhlNGqR+0BiAzX86xUZa0LtFs1QXFpd6M0M2X0KrUCON9Sf4rlBYRVMXCNlqMvqcWpw
gdlAVkCk4ynm4Xq8gcrRJP30XoSkNnhAy0OwOSNaqnBvo2VMR49Wh/47zWkPrbnGzvMPMJWacQfg
f5ms5A++oi2zQgsqRzh3yBZqSbdMHMTewLUikUQTDzXx6fX/xOFczwfq2EqgsAqEBYslLl/ChHqF
WUYDFToIMlgs1FF8M3obpFMv6mJ3Fr4V1D0kvQtpqpFqBJzR0JJVCAeRSiViaaOVO/I6i+idp6Gy
gqC7r2waTs80E/9Rqpduk1+k8vWxcf0Ws7OXK+IckppyeYHAQKDpyngWlB2kqrVxW/2MH6hCIwl3
rfQ7i4n3Nqp2GJqcYrkDVdRVFcL7fM2z1qAPsh7Wqy61tPEQs1uRgRifWbrUP0nCU3ZQ/gUnARIv
wovX+QgUSDgY3pP4WbuGkm1juA689MymtCAtLmtHBXHwdxFacDpngudIs6roKeLMkVm5kclLtNxn
SFPy/RDmUOQqKNSgRgtVTx8/xV8zYGDKFPbV5bYq0JszuZYO3cH/gFRRofHIRPHXoUON0V9S6byt
zGJRgDMwXdCTidC8mjGUmRBVjFJeWBDB0+oHrkVEPqcnycIzgqyzkAzeCRCvxpuz0ISUlROsw/LC
H6Nnb9NKp/FN3HUqrSooLr6Nw//j7Mp2G9eV7RcJ0Dy8arZlO3Fip5N+EdJDNM+zvv4uep+DbdO6
FnKwsSc04BLJIlmsWrXWBud6YUIttJDwvuBfHx9rl5oP7T4ygUGh8kuwUFRqQ0r5fMgyjFfzqk/5
2Bijl5v1bPMyYkIPvEto4ASzwga9st0X+6NEk5BZ4aF+aP+wsaH9Vtwsy3QJ9ANFb0ErzteBrdUq
A41aGiQxMGfJE+ieOGeYd77RmuDQPAS83v2Kjz0cAp3l/hpL833tk6whKF8gtQZMDSh7qY09TKmW
KVFzhgxROOJS/JILzVDz1O34HctWBohWDrXy7VgWVnE3INKHHjsi/lurKttnUiT59ZkTLTSCdW/j
iC7+n6EX9K/yGhbzPj9NxqgS1kcVoeydekQl8khyMnFzDvHmav6GLW/L7b4ufiDVKpbuHP+WetAz
AoYRbNElmKdrzRp3mUfqA0jO7Or0hBxoOLBF0pzFZJNyhIcC1A8JdJ+9VdYw/NKdi14NlXJRFEuE
KRMxVDbZcCC+jsHsPa5c7wsPRtxweFYjlEDt524fyLnM+nIbXHwmbj4q6ZRKrvSUJaiIKmd58qrO
YUpbmXQAMPD6rsAqFlrt+DGimDc5bLQC6V14qZAPUhAN4nOQnqNup0oN0qmXMb8KDrwuPIw2pBQ4
3DFof0ih01IaDKijVABQanReP6foT0+3uWQ8Ph+WVhlBKUqJoE5F3EEFpZ3fymUltVhlERXpyvbD
t7n47TdbJDy+LeEEj0LNTQFWCSldkX4YVWWSQFI3bM8xKL1/49hnkELBIxkJLqRWHo9rIcaHMWQF
UaWCWjDygrfuGypNPxZz1Z6FwVO5d/WL6XngzW0OWfLAESTwmgZW1SRbPll5LC1FkjemqZ3DyWVW
RmA1Pde/uV+JIBjCZIpgpGpVHTLcRqN3olm8ypIzHhoRKPsogWSZp66F6ItHyPUUUPuqF6GIxHJN
e/bB0DKYCb+vGKRtYqTYji0U3DsDtPYsZyi9q5y0fsWzFm9aDTS8F7JxHJnUCmjC7BdM27XnDmqw
WemVoiVWhj/uy1ayai02Gk6fQPbiy6eVtb/PZyLpemWZWoApR8tKg0riOW5AgkX0ypTMyMBXyiL1
+zdpzLn9zKvf2fTadB6vbYLpB5By48fKZxAz9LmGlyYnIg8gAPRBXVNhEnVCVeBc65Of074HeYE9
quRhMQ3b3Jo/mcJLxI0SGtE796RCUa9ci4DJlXT3BSjc400B9Bc23u0m4OUkEvgma87cO1CBzwPe
0y0PlizWYiMvtnLR8RsHhb5mtCfP12vHT8FME/9tEaBt61pnzeidccY9pOak0VAiBzWf/tttqjgW
CLrgvx9Jjqiri6b0K16LJUwT5JEndCijNSjzqhLJ8MBYZZdYdA3wiBJKeLgIzRLSKXkSSoB3nCEO
ZhSIO0P/kMdmrKzEXUvnKqB2gDuDw5yoF94OKs3TXim7vjmrW+5pCFLQ7Vm5EXdP6Rqwj5zQd2t8
ZYkKS7h5KLU0hKU2B95nyBnJDprqx4ovE199ZIXy5UCIuV4ETuOMV+mZ+SV/xZWbDzYv7ORcZ4tN
uG9887HNhRQDMMTgtUR/mQTRaur86IYoEJVeAtCmDa0YGzQpPyTh++uEJSIswiCDJgKnt+uk1VI2
ZDHTnNPhR6SAb6g/gmQUHH4C4vOhH/+XMV2ZoxZriMK0mhm/OVf53w5SgoX6q0yilZN3ceKAJ8Xd
h6cOeuFux4QYKJ5bGWPqNCMBahZkAGnybTA/tiw0p3CsscBY4j6/NVJyY8dMcdydAx9Mf5I+tsBI
rfFRLF2lyDdqSAERmOxd7VlJZq3Lxbw7K9xLJBtF6jHDFpIpJprZAxHEWWhSYRo7Ax2vMGznd96R
jch+k6eV5MzCJgMiGF0RkJwF3JFOK/tCpfYJW3TnEenimdu36NZ97O0LlwXhJSCVOLRGAbV6O5/T
LDZlNnfdWQBpGC7JtvT8zk2bZ9G3H1uijyZkREDxgcwaAIJ4X9AcvX3a+VDu5bsT2OP4IduWA7sP
Yw009u0xhiBVsoa1oSfvH4OAeJFCCWS3KFeRI5aP21rtTgyPl3avnHqxWdlXiyYIWIC0HqDQTbs8
O6d5okU96D2QHeVDwBS+uakugwCxFKElIolqKpiStZDJs6gGedYs24z2XAmJDtbtlXFcsozX5ywx
AzIDiE0jaQWeEsoMN6vNjHulPyENErmyaKqVDg4+xko4L2RddscXm+5X4TXWasRMHxswDfULkipA
+wxReLv1wI5NY7XWwDIkIzMSWdO+YI0iPnQvifgqNSex2/T8XuafJVBqHmownj12S3oDXMyj+Ane
AxxZQK9S5rUyrOKiGk9RFBoVehk69YxcUSOi8XklMhME/BY1ywDooVlLJdBwsBHc2lLRSzUEQQdb
qK3WPhTQjmIPSRpdg240KVAhN6X0mQl+ecSOTiaC7ar94zeWLNT6VP8Im21Svg0gfANmTPASzily
UIjpZWvI3Ba4gleu3coFWgF5wNjElcPoLrL+Z6r+/XxqpaTaH5hawVS1yoafEFHqyMcFL4n2lSa6
JqD12UhXeiKWHBNTBpQAuEaBlKZPjSgU/SQM+/GUqGbbuCAu67zS67e8aJU/Cu51So1O2/TJQfro
UIV97BvL1gHFRRyLmwBYgdsFi+uxVdi5BS9G/SJCf6BuvHDywcSu6D7KywKn86WbE97YcsPEFujT
iuGNU9dUHe+PGaiG4r2OjAzIlIFWuP0MtBlqiBtHFtTrCWOUPIjE02TKVw4BOkZFJRdVQyAAkLXG
hUCnDKuCZ6ZRUtF/Am0HId1Pkz2wz1xsPZ7Uu3vgYobop0OSijyRbwfTKz0LoInGnqRdMO6jwSqj
j54TdOkCPJhXrN0lQi+jQnsWINpQ30Cl+tbc1MkjYh+Y48pTxblK5TZozRUyA/3zEbgN2rl0Q3E2
mqzcx133GVXNJ1DlRjw5q90TizOM+jAoiUg9k06KCnMCFTPyLSMYAoIxdeZ4D6ruRFgdNZnEm5MG
k4w6MNrdQaOA45Wa5FmqRKSAI+4kNZY4HfOTmBsq85K98CT7HSJiqicz6J4IvzTKXWaSZCvpiKVl
Jtr0iG/xDBEvAIKr55Ws+qUCAWvulA5fs+a06ZHvYJJNLTGF0suacNvS1GJawfuIliZsFWrAmdDw
WgCdhFM6HrrmrfYqAHlAxPzYd+/aHIk3YXuQHjHQXeE/b70pH1DnH5OGOymN1ZwzoFhTuTYEpBRi
cErxUInncVUf+/kjU/Kt9rxifmlZFZQLcQ4CpYxb69Y8SNIC9MPU3EkIQVsK5ETt1mGKAtJR63+O
Q6bjOTtCOrCVIJCVmAIYBTPSIfD4M0gwQDsXgbLz2FCQlKMLXAqgdUkojtyJl+0CvK4DUtOf5Ruf
2P1wjnB/PTZ3yavT9oBywb5BZxMShlRwUneS2pQJx53k4pBwLtF7B52d3x/m0GwHgGtmyRWgQezb
mm825Tl+QyCqy4kzyic0eMvBTpaMMY/0eLZAn46+iaz+hWJbuinG/Qw56ymzymJlku7ObOTr8d7X
sP2QSscBdLtU1aDUQlnNIs6dvjQIlNBAt1i5dkORFafmBiK86PxGAzjalGgcTt2An2FWlflUNpUu
TT/i9nWKnUqUnB9jGhksYYnM1xzgrhIC10OOEycYlPXwb5VakVRsy56vevYUS1/BJ0i+etVRZjsd
/0x/Wr8xlHBtOu8Sq4iv4W4E2oL7D62gVKidZH2qCDM8upxRFEwFW5vfmhDnGFLXQW6Uff2KZ3Mj
giP/HPIrb5eFAd9apwZctlU3Vj0H2sDenJG4qdBI7BeRXoqbshUNWXHrhPcA63ns+nfZ+suowb8J
JDS6bli6WXNIp06d1AIh12Sn/ZZRGn0uZpdDfVNMDuH0VWt2HACCNnqS1KCKqbzg3eq0kAro/7Td
yk5cXgQgNkn9i4BNqQBWDAJeSbQatDy/QR4718dqdgvmZ/8l9yj4voLEs3PHtUPv/ibB3F8ZJTvt
6iaJREAIOBFhJwOWC5VrLNB29eOuUtDjErvT9M60AOts1GL4VZhT/DRwwJCCgXDOPydx3+bnlTWh
s5uXNbn6Hmpns1U/RPD+kbRCTbmnJJyuFZaco3ByDLjnSefjwlyNAe9wkf+YJV1YeDkApE7N/ZwO
RcX1w3hit9AgUsQXpRmdgEdLWPkzVj8Exa7k7BBDGIJ51ZDbH4t92WySeSP0e7CPZdXzyA16G56E
yZHFJzWqVk68+8uJrNO/H0itUx8C6dKweN3Eg/BeakzoRF3oMTk/r+zGu6IaPRXUCigQRGGAvR5P
Afpr/VcF2g0c36JqnJQ2I58UJP4nU0BIiSnItnVl8P6eaV5i7linrxw0AIOPFZ/g745hifBVkbQh
LiqklG99VIrmUhUCbjxpUPsYrTwr0ZYnJuKnNqmznUvV3xZZmKdaqnyL5UaPAVWMjn7PzyFVs5V3
2v3NQ76FpN3hJni8UCdlrDFjHjcg1EuTHKst5SIoXOV05SxY2pXXVqgTEfnsNBJSjFh6jwenh54s
p7MCHu2fzPC+MrtLnnVli65ZynEtZAx4Qk4Js2OyDzX7O/s/5Z98vosEI0DhMkzc+FCMr/x0ACu9
tDLUhQAEM4oWFA7xLHoK6Gi6xx/KjcSPJ5X9SNWnlq30Iu+tInbRlTLEniKDFZqLnrqkNeviQ24/
J8g/zfmGReChotwS/gWHtJzZ4ui1JSq888ucO0kjHVTGdxt1MErmuWkrCIZw20EcIDPxeAbvkhy4
PBGxIecAYCxYyqlHUDlpUiLxDEhIAdYQzbKoYksF4BtI4bKNAZWYIG00T/XKxPGL2+LKLvnzq6N7
rIJWFhN5PDVQPvB7M0LuXioFQ/SfldRIRHD6Mz+40gn6PV7xQwC9Z8DloQU8SGYov2dJAYpi9CJg
++beGmHXfT6DzApa0ZBXQPrpTtotVbEB5x68e7UIFYroT1oepNRMkdSNN5ApVQZGr7c+CHcfLwa/
dIEQ6lCk9dCcjU+4nZWUEQcpDrAaUtjbsQxAjqx6sj/ppQoRABCwB0EKwkiQOHs1mn25fVme4sbk
QDsxo26dzYKnBHYuP08FsqirIeXC5yFTK4I9lyRskc+//bxeHnIgb5E3rccDqhR6Gb3woTGiZJz0
kKOYTgGYAaedtHk8LQs+CsVDlCsBQMGhRadrU6XKU7Vh+tPMvjVc4cyy0xSVPeaZJQwrS0AOp9uo
GZ0FIKVAyhFNpegpvR2ipmXqEIiQJBBHUGKHej+8If0s87te9QAnFF8eD20pfMTrheBVUb5AvEzd
3b3I5BCkFfoTaA2L13EMeKuEXRteAtYNZI4EDP8YYTFf+WBQtmmerwXQC+e1CsZN0NbiI6BVSw25
FNOUryOtP72ooPTvOlFnC6dg/qQzNKrWpHQuyrD0BMugh4AKA2knoVGlKeonyFvLoB+Wp/wwixLz
kiotqFOqJEC1EEqh27GDxwslyUO0kCzL0cGRT1pnRdPM75hZrf4ysjAZk99lyHoCNNgpsWp0iMS9
LlLPCR8KpsIDDDoriez2fgl1AFAjmqgatZZQq59QnSgdpgs5mxnSCGmQVtQ7pIBtkZ2kSm86AeeN
JFTz9w9bkMyiEwCEU2gsEqntPYZsFURZMpz6NP8h8e1RZH4pw7GvDo1wXnGshQNWxauYEHAj2XPn
WKnaApQWFsNJ9C1N3MSFv9GQhcxDdMwOX31amE2W/ZiawcgURp/mVF/5gPu8CxKTaNFHSIZthIaQ
251U9l0wKxCyPlWi7QM73EHDl8f9WKKVbJi9et7k0TZjgIUQf7Pda9GhWaqSwQj9nsfBykthycWh
141ckwQ6QcCKbr9FymepF6USsED/Z9X9nrQnaAvUsq4UhyJfGfjSCYIyO95lIvo9UIy8tTUpKOCG
eTec+Db+NYPIK1FknZujJ/l3z5SQYTU6fg26tbjYVzapuQY1EV+ivx9E1z7zG/Jbse8UJa7QYFuk
jcPMANt2ox1BjMHPZ5OH1vfKYi/EYRgwphh+DTaDS6716jqfy7btUq6F3iSEGuNN1e2kdJ90T+ye
a60IvLUQjqpLj4txhM5mvp/XWigWV/jqA6itVXdZJU7E29DcY0lppo9SbvvP4Fdzuig5KLm4Enqu
jZh80NWIcYXLcSxjmeOJO4xcs6kybSd18lo/19Kdez2zVDTNAD9RaDFmdmIal0tAs13h4pU3EZBT
uYKmwWnW1T60Y0nPJOfxsi5PKugVcPsiVUWz6TB+rTJ9gzEq2UfFum3ymis6M70IAKmvBIRLIRfY
+JDIEIg1vFBu5zMKA6Dj2Xo4DfnfIdrLoWL4RHcbPSi7tNEL3/4q2q/H41vKWhAKQMh+YHykn/zW
aF+0Odv22DdgopnUwRJsSXRSiEd1BgNZDMlVu3YDwt7w72PDlxz33S14ZZi69stKU9NCGrBf5g0X
vkT+eJ7ZRCedpDWOplAuoQ8S62wE2ozAS9F3OgClproa4q0B2pVzVG5i8RRWzxX7ykONdOQdYOdG
H3kWHureoqv2b4+/efE8v/pkKkxoqqEduwJzJffIj6roigoGt2XWytpLU4OqBOk2RVM6UZi/XZNw
HIpuFhokC7S9ZIcWuA2EBoxrb77koHExhUxGgA2QHdNfzVmrTwwIVYHs0wvNf+aZPd56crFH78y2
Psjd8zg7g+COeAk+no2FrYG+fBQxcMCDk42mZENrWsiVDJkNJ5u3o3+UhE0VQdVGfKqkNfL4ZWMA
LgIWhAuMpc4aP5rHhMkk7EO0IOduIED7DNJuyW8WGh55v0ZmsWLuErNeHW3xKEnlXLFIqKaNUbGy
NeWfwTZwJLQ2p5CVfDyTS5lMQnHw39HRgYJYCm2S9yIuzPjVh/QXrzQOZFI3OcAMtdiaTfsEIT6l
3ahwNn9kAa9HmVOpn2q/3vJRu4eC6srqLoXl+Cao66K+DNADXciQ8p6Htje+SWaLZ03xS2RUU4jj
9i2vGCo4yFGYlCAEGihbAAXBHCwB1bkStCw8e/ACgYddQBAs3e4MtGynhQJWvayOIf/CGoMP+ckA
knr8ygNr6Ry8MUXdnnE1FlotyHCwSnmqcrd9rwgTUdTsWGYb/a4lMwb6Gr0Wa5VlcmhQ5yB5ZSFt
TC5MnP63m11IfL+uOYh0gIVC1RltEHVtjNdIIimHBi8VisoqxBdQlFIRClNWwE+ltFo48DvlKccO
CnVEJMN7UZpoBn/szNQheWeJOrxGbkYdU+h50GA9QUBm06emvwpCuzMioRmQNH2QJjmUkaircpqD
mk14tLDz/DGbtn1NgA6stFKmXbBCDOBRBPl0JAypQwfepyZsKIU77l0eP0H4L1Zg9X/55nzhPQ8M
BToMBcSPYP+5Xf9iFOUYdDLhTlCgauBEBqd46RpIgtpI4AYF8QU6kzlSB0NdihqJCsHkCv4c7UpT
5Pc5b1WMq05/G24ld0A5M+yIkNPB2w6yLKQUS9kZwilLy6AKd9q061iTW2MWoUJO8vvgTSHKByr+
AYjj7WQJKVQYBCWMdnFrTTL67RCRrRx8SybQpoBeJoi7aUAK3JrgKh/tnVET7YAsAnXiZK/VSBbm
CJzD6HYjNXKCer41oHFRGaIOFe3y3kFf5vj9tQZqFg89CPURSRd6b6SplnT11EY7VIDH5POUq2bV
nMZv0ieSpcBpwuPuB1AFr0pqGK2oprPKlPEOsDAx2LPq5yp78cJSEMQCVgKXgIxnPDVTY6wJqVDE
uwbVWuatQt+qulIPuN8YiOtF0vWDzkMEMtRpVcR9kTcgK9mN6ibvt8O4TcHwdYhb+/EuXxwKkoYC
wKo4U+jZkvm+S8c6i3eKniCPo3Udmh9WcitrNqixtKwYy3IDG4K/VYdPDsCV8vv7WxAgREcESzkC
X7ldkSKJklFBWA7QgB0pusquvPWWhnD9+9SjQED9GpsDv9/VhwldvrI5MGvZiSUbIkmjAnuDO1Gj
bGR+ErNMMsS7kD2ML1xm4qn8/cVGtoflCZYJPVVULNFos1/GcZ3sxC3nG/nPb9KvXrYeWMSRPERR
ERcHdfvVPVO0UqDFuzx7qqOnJrS+/f3gykW1EuhuhKV0n5Y/DWoVxD6+fzq3biqd4vNjA3QbFBkB
PlvB+UROdIAlKD8as3AIpCrdJXoHtbfa+Vs2xsQDWadPr0oJ4j3zy/9cMXp3ncMsyuEAByH9RU73
W6NpHoTJpCgoM72L22HPQMU4OgfnZC8+xwdmW0Mcuvk1vTy2umAUFB1I9AI+CKQ1TdNRZg12Uy7M
HqgZM2v2rdaJ18hH7jwapRJcJECCAlKDZaP8IYubHLDnbvaGLXuc/vgr7kwnJhD5ANGCxAT4CUmn
5oWz4Oo1NNQdUJV5P3viVnmv3saIsDpBuhndasVmTY3kfjBIwGO2SC4CmUoaVjoHlSrHMpSJ/OIw
MF+gW1zlzCQLfRVyYzwoU+K3SXcTDNCnWNsBS5sEERhGGIOoECPrDfWjAxAD8vHx6q9Zoi5JMeki
buphKWa2f1GFDwRDmqyScR6buQspyIBA8yuivwQ3DF1CGdi8RS1Rmz2wkbn1yma99+DbH6fGkIl8
E8wqfrxltknxUob7GSQTvfV4CHcXMRkCQlPSWcSRysDt5uQDJhzLyJ+9vHZ90M0yHrgGYsT1g/3Y
0NJwEK+grMmBjghdTLeGci1sqyosWS/KLakHNZ0X51aevD22QqXALy6Gyx4vByQsUOKhtmSgJQKA
7jXrBW7KHVAwlSe7t3zGzJ3VvtqlEWloVkZGBw4NGODtiCAGm6KYwbIeFIgnyDuyht8BXrJyNdMJ
ATIkEE6iWYSQj4kiHXuzU9Noo+z3XvHZb1LzZXYm+wNamR+PZ+5+NODNIu9g9GgS5m/q8gxLJNgE
ORu8n+LmWXh+/OP3XoaMFeJuNPTgXYeD5naq8jLOpaIYB28YLfB1oGNplJxJsvq1IPx+4xNDaN0g
j3o0mlIlED9V/QwP4cGLgIMwit+4aDYoTz8ezb2TwQg4JEBfebkBqEgmF7O5LEIYSTeQJZYN9akB
0h5yuM1KZLmw9reWyKF9dQN0TSpnijoPnvCeOd1f/yMzhC/RjVS9WWNXpbL9cLNbU8Q/rkyl/Nzi
QQBT8XP9LLA6Y3V2Zso2JGhzXTEfz+CCs93MIOVsM861UhlhbDKyFzE2h6dhjSyGhkXfDYgKO2LI
nvlKTebuKXzuW7391f/ozHDL2t0GBFLdj8dDWritbyeQeM3VBKKXtm6KHPZau45ssC06gsPuwB+z
Aarfn1d8kG4HpIdH80RGfddqEcsNHlrXqsjIXCSXUGGbPR7yxVscdoC5OarN6qbSW+HPNc8kPn57
l2O05IUIzMIF2XU7Wi3OsohhsAcCbxbM4m9bmGMBU3Y/2Bp6pKcKuzy0JshLuI8n+j5QubVMravC
8KjlJbAsJpYaO6HkqPO0NruLDop7CrheYLzBjXM7vDLrgrjteZyG+UZ08LTzQCkkG/ETyOzlTi+g
Qsui3fIo1sbj0V3yHPTEAlL8DxEFEiHUDRbzUdjWEIX34p0ku2po2KkXHlCddpm9cJRf9WEjOI9t
Lh2ayFIhOAcaksDzbgerIGtYdVo6ev4ZjFZuq2uHcRuuHc00oefFY4FtIW1LwLkAuXZrhi+HLJ95
mEl3slW4gdVARvNQ7aWtZtRuvx23ynP0a7ZlJ3gSNo+HuLSe17ap9VSyXJXmOR892elBjw05t618
fmzi/nGFExSJGQDeIZiADD5lI0sB0xMb2KhNTp9ddRM5rZs4ilE64gtUQW11JTQgt+adq1wZpO6h
jE3EsS1hcDDAZbGyBfjFKbv6dcorxtqf/LHHrzOvdvVSnhor+Cz0edPr6mZ2o21lJlt5U21GJ3X5
9/igfPiHyWue1y6mpZMGKS/CDoNSDRLqt26jynNTCmSUmh2d21dxq1qJ27vRrj40m+67NaF/vPTK
HHW8CLGcFEVejl7z1bjaawtfFezI4rzSHZ6H9/CQfr5mr2sEbTQqkTZ7uV2ubo9pJuyZSjF6fQWW
KVN1yo1c6XpuqqZsctvmVdTRY5A8Q9TKEI79ltuq/8O5emm1AyIM6ROaoyScEesUTTt61eyovYGY
eWKtlS1CtsCdx5J2vv/YoCa3iMo+nlTYyI5g+Mk/JKhz5fu8f4GQ8V+Z1aGNG60JOdLI7P9M7b9G
qYtZVgKZS9sGRmUdujy/5t30qTq1y+gAu+3Z37g95N+xuxU+cGsypV6s3ZWPR40H/a0Hi203JlpT
4wOmJwArt40h/0GDbTMgCtaBC//sypVNQ/bm/z/P90igpu7ZCNyryH5YKuNEkdW0K4fPYrwDlwRc
UVHgm3f6FH41NH5TjV7yBg6XDSBWm9L13dKoncRe8Ruyx+/GgysK+HHkQO866SDrFLIywPUeSMKf
hB79JrrwPhzmH1qgyztlO/yRO8P/Tbjj9DxYu5IXT6Ar6+SkvNqbgY+6AbpccCVnhgJ6wy/C/b8J
/ia8zqeG+lr9Qb/WGvSUbhL9x22vrFJuW0TImM5cj/n1LQgxcTiKKmPTe7U3xDpAyLm7KzMzOmkr
V+XyPfavYTqy7BgtCoH7GT326O8JTZ5iaUZpDaaqV+a4rfU15ujF+OPKIHXT4NQD+jEdoEVot4mh
HXxbdUEWXK1E6GTCaCeSiJgKuLKh20Jz0Q/1gPQWx0ORKdFV6D/lFlNacrWpUK8pDGhDPXbapdsZ
BQdg15EixFOR8pq4bLiOK2AObdhGvnKSLm3w6x+nLsUxlGJ0POLHExfsoe/Mynt9MQq9/n3qoCZx
MTQH8fv8PtOP49NoAptUHeNP7hicWuML/7O2xxceoBBDVSAUADpDIFuo8KmSxBLoXYH3utyZGrty
wrfmQ5v1CASwf+Rfq+uz9EC8MUi2/dW2bluW63gfBvFU1IPM4n4xiZ5+yq9Q4xY+g+dAMAkF/to4
F04T8MgDliqB7A4lPCoMFstE4epe4b3Bf+4BKXpK9vKuF22Ih3AHydHeuud6jQt8wfUBpUPdFi17
oJvjqR0m1EWotjXDeVyznd4gZkDQDj/kndxuo8Z57PcLSQtSvAeGSkMJEdh5yjfnWpa0GX/udVBO
eO0nm2ONXtgMvYu2haw06/j7Fyx8BqllorkGSm4aR94znNy1pSp5Y2AGL6A+QKdTCXKaQG8nvcqM
+ucXmGQeD/N+e1+IScDPAVI3QqJ66z1SFE3dkE2qx4rgTXub1thS7w9FEegB+AnyTHgs0WMau6EW
mZZVvZGZdf9Pf+yehNlpS+AEV5Ix984BS5eUPN7zIFmgHDLPEikDgxG6DIoPPwePkNEFZjpZRg4l
A+nbkQnqMcgv4mAEwglN67fThhrDXLd8g3A6einlLZrgpHgtMiHx1O1Bj5QENteFMZtAO29t8AML
gD8yD7hP6t0M/kbBDVPdSU5sqK/Jsy4sE5qpUW28FAZFWlubKzu5CmvYqjkTLdujjYKa+KfCE1Be
eZAtLNO1JbqiFYzDkDQ9LEm6Coy10ynWoZ2N7s+QruBv7i4X0AiQ8in62wE1QMH2dv6mLuf6Cr0M
u4jdhJEVoGlfff/m7qFMkN11dfYylcbmyTCFO3mb2/XL4x+//37UmUlIimcjwGu0hFEYtgUerlG0
08JdKSm63DjVvLJpyO1942OqiDIq4NGXvMkd4oaDcPbAdGmxy4BJBjDvfWhqiISt7JYlK2DlgEYt
ohYE2sQnrqaJS/yGS+qi2DU6hJFSVg9DV+k3j6eLnMe3Q7mA4AQBvTFIzdAPbNn3SX9vnO200Q7Y
/WRArwGC1Owa0Jq2g0ITiMPIy488GiA3dzuYQZC6YQIF9I7I+riI3Efwbdb6sPqWpvc/AGpohQYS
B8tD5C+oM2aWq5LhGT/byYopQuXGYJ46C5lJUDuHz+q23wgvBZDKvd6kdlkc5kSv1gAbd5cg/Q3U
HiqFpo7qgMl2rfk+WKGRWHr33h7Wxnrx5evFo+1Q11BUtwyTtVq2q6zO4ux+125EiztpdrHN8Fdy
jLaz13utq1jPKPLbjCO7YPLfor/x6cvNXkFurqtu70BDx8rsyF7L9NMKeyj2XGiKgE8D/EaC+BW1
6nJbaVWuQjb0Bbzam6cATAlvcmH8rXXOyHVVh1K3xSN99eMjMGojMXldMkow10GQD/+dmJrpW771
2OXpU5sIUoKBDXVIgDLR70jPWqU2uc8OxW44Ku22MkpIxoWG/56EK4f2vc/fGqJ8XuWrPFYmGIL4
pdiZTOn0si2d2LW0MX05XAZ0mV/QzRAlg9tZjruaEX11LHaTYgRIFvc2SKqhbYM+Nmv8LvME1hSj
kkH3ghAWjymajjILtJ7xBw2H3yHywH+O1oxz8ty9Qk93XnuJLM0gIUlCMxeL+FWlNhI7i6UvMODd
H7ZP0GDQyd8g2tDfC93mobawLT+j97Wn4l3yk4wQvoHORCghiwgqb+eTSzRZrpWo2hFjgdtuAjdw
682ALRY0OiQGNuVG3QZeu0lc0HuA8WYfpDvWHK1hF65B/i7d8bebHN2RaBNBRxv2EVLot1+jBUor
MnJZ7TyFzMBbu+tNCQLlhSvh/3/+QrpZD80ApLr//JUYf3tjNiaTsyAPb0gGIKHGaE3YT5AYX1kh
+o7CVKHLTuawRsAPAFR0+3GxMvBl388N0II676AClYF5bGUb3e1XqFuhYADSckAtAIGj3NsXm24E
+X24C9GVIVnoV1E027fF9GewRhR852+UKfIpV1duwXdZhxxCCJioHqD19T344/db9ZsUf0SxC8om
OBIBo0YCjcZY9k1bKxLDhbtCMYvGxjN+rzDPzEr8QI6XG8eBFWA4EderqLdi5m4Ho2Jt+LSZo12k
++aaUuT9HUf9OrXyiPLDXO7Jr9f6/AOKcu5v1U4tWXcfn9Z0k8BlstBPCiwUudKxJW+HMfNiJZUB
oLvhM4MtJ4JP5DX1JhOxHQf5Ub1fa0y+PEPoicNGAyUaYXYFavHWYlLnTV01bLTjjzJ6KD0WTNHn
wAJoyUq87Kd0FO1URwfep7KNA31TxfZa+93diY7JhYY7ERkm7Hp3YCk/4WQ/1qIdpA0YHEGBNe/U
Z1Bnpcbj2b3LjxNXhBY7ah64O0g693asjKqlzYik326yxlfxLT+qKMJ1L8FxeJE3oq24s5Oaya4/
1iCn/7VKSnVX+qDtU6sbgSlKYwTYB2UKnoOm9Ht8Hk3QQByRqIh+cs7saRZjoeGo9w+oLHv5JnXX
qndL2x6+Bb4U0hKC8+x2ErRoQNU6iePdtI3c+LXjMemrVWUyEtqrIMkG1lTyosc/bo0UZVD7TQ2N
4IloNSbHIjbz1/h9bvXBGZ7rwI6eQMv+UbwyH8zHsBZ/32XsLxMts0gDgWD8nv5L4Ts0iUgAKsvH
cRNBjeQNCk7Vu//s61X+/uexWy36L8nWYzYRK9Cs30rDo2in9YAUfypud06M4glo8sZbCzAXTyEi
vvVfQ9RVLfMdU4DDI0ak/TWKxsk3u9186A/D2pF9d9H9H2lf1ts4sjT7hy4B7ssrF1GSKe92234h
7Lab+77z139ROsAZqVRXhZ4z0zMvDTBVW1ZWZkQkOSeAlgFzD7UvNDU9X71SWKewJgDmzfyl+AAV
fl2fMfrZelyef75vUrtjlGYgmwvMmLLJgr3OCXnZx+zk89RdUJVJinINfv64Wbzws9+oiMB33avw
ZqHcGO2RIsEDc/kdvhsfqmTjIbjJNVtu/OujvCgvHIeJaiYBsiNyoIcppDF2IVmv1Y3278Z2cbSb
/lfiQFjkIXlqPJ7uA3vbnxikNogmtKOlmEsauKtsoy1n8aD6a+02gZE5Wn3fctsMk3vv4pifGKTu
RZDnUlGNMEIoHHjLg7WJ9l3wvTp48XrdLuT4b+ZBO7FGPTEqRR9x+o7W6kB2VGABxj+a8+f6sjE3
/4kV6kJUBvRiNds5DYqteY8eHje8l+xFvYveF5QHhtB4WcYKLAyfKGvYwwH1Uq/2UldBPbH3B3f2
l8eMx0o4JgOuLRZ1qteiRNe0GLtD9dECIftA61y3czs7Q+ic7S0PBODmeXFj95fgi1vlHYLMfrUV
bxAIbCEIZIfOsuElFZk/CjK0IEqA0EVAVueuBoFJrWYJmAbGZhRwOQA3j65T43fu58H8FN2UgYX4
owNspgtqv/9TvXV+8ax4vTfsBre+jX7XPi8gYUZhpz+KbMSTyFgJ5STKZ/wo4a7dQCzG7ZwefYTj
T/JeVzfX99tFdYZshxNrtPLvIic10I8hcVeqkzgJHn6/S7tAyiD3F1twr5ujZbCPIeapOco7rvKC
tSgwuMEr3Wk7v31LmxgbIb6bPpU70eu/1l+tV+w1X9qGdzWcY3qAwrRsT9vI719Mgs/yC7zIOL+L
FcGf/i7KeSU5GqeEIn6XKx6EO2GnOspOAYkJnZgAxnlOthkKOsq2/BQ8aa9Dg8k2HmIPmKMf6Hp2
CKKeo9+KI96LAUCIt7wiBdOZn/48ytV1a6EJVYZVUvAQfW3IH8N5XxGW738yzhrxNiBNpjWjOm/U
FMbEPRS5bMXfvEm2aqfeJzdSY7m703FRzmgQxFTNTLL74AriO8EekSeLN8smcmfkqBQ79V//XF9q
pgM8tUkdenRuT61ugU3rKcPzfvGU7eAVPlpcO4IzesDjvJX7mjepJKqg/d+pVepUD2hcGk8rNpjo
J4/rdnCSB9UtNo3bf1wfH+ueOjFEQ/Mh4R7q4oDhTZ4WgNNiW37qTXb8cN0MI4oikvmkDAiwGGLP
cy8lAadhSNWUBOrk9vpnFn6FvEPJeCuA60HEZvBYgHoAObMnjlCK204QcjUJpN4R4wNEoFBf2EBr
+fpIGK8FFBcBmTfwBlWBjzg3o1edPDW9jue1tAPoS3QaqJKsKLxzO9jyLFFzJqj6onRoyBug7aIU
vbSRjWY2qbf0NyUn+mNO3cmYKHdmoplBNUjm0VJWel2yN0snzF6mv+yYQ/w5KIZEkxcqekjhUdc6
hLWmRJcyoAStQ5b9tPLfkr+OBkD1hdCVggQB/ZZru2bpR71JgkyZHcwY3wLD9aPwg2I9WGygkVM4
nOt7iTHvaPIAVAXSqMjUHdHkJ1tWiay+yBXsJUFwk9XTbprxuVDcmOejGX7z1A796hPBV9CmwUgC
aM1OaJAVumG4b3i1d54Var92hlEXS4xdVNhieP+WGa+hwrl42SaONE8s8EVRrImNOBtzHAnQbWf0
AAmszGt4HAWGryLrAcACUa/CKadOOGiFS94mcIm109X33fvEY3yyLQDDjpIA0tk09zI2m2ytIcaM
BvCTW8ejK0ScFCPr/Y1BgNYFZTlZAZubGsSQG2klIqmh7wvLy9EUVXNC9XYYIN8h7BQefoZ5Kk7M
kYU72cnVmppWbCBRE9/bA4eVzlz0k29TTgOc2V4OwS4IKmS/1Lt2v75fP4Y8A9RlW+aKAtluzFWY
78G+NWc/6Q6i/PI/WaGpnEM1iFKhYBjhy3Br3ifPMwcgwLgvTpec8kz/zxDGKm+QLUOwLCU2mnGb
0Tb+mnrPSl+vD4Xpt/5ZEYu+L4xYkdcClqR8A9DnYHpwtZCIFXlpf+ZBAa8beB4UBcG2Pd9WnRCV
VQmN4kAV/dxEcIk2Cg0vB8OcN7zqEJxAP/0ChmU1YVhUFRJwXeGliYcqXYVGXoWzxF7Ny0Iwz8mJ
LWpAyTROqTDAFuBQALTFnGPPmi8ZrEdA8vBABd3ufL5SrSNljQpc+PU7jZ5nXnGBNVXIRkugDKI9
NRbk/PuxZBa1IZIw7mXIoL1rm9/ie5jeZbysHiMshbTVP4aou2QeFQ0KLQvu8T/tO0xls/24Cp4e
urxEO2vKEM+RKi0kmy8AjmbSkamUkuCufRp2EwcEd/l1IsGOJdHAkwBOmlrvFWjTrk6RPSxe9RzV
bFuR/etnkXzh/KVA2PSABB2l7y9iCKGQJ31duzRIrRdJO2TgI3lc8AZrGEQkAkEPctQX3Y2qSDHD
juTOSmQDc79EHw/e1r2gziEMAhlVN4+lXQARqUerntdT03Z9GmSvP8Di71tXC77C93hTv1r7ZiPs
9fviyXiO3Ovzx0hEntslR/bk6mqaRVo0yJ4E0WsE7rPqqKoN2T1xV8t7tBFAbqvkqeowHpWwSeoZ
QN0RwSYy3yc29bYf10LCWCtbqOy7UfdjV71vXmbRHnW7f2xM9CKBVrk9/Vq+ro+XtV9gFTpmoJSB
kU0NF1251jgdZLxn7zDK8k4pPR5S7dLJgaCE0BjFcejJYEXPR9eAh5sJfZIFxi8J2ey/LzujagoB
J9I5mJRtKN+g6RVkKxJ8fvijoF4z28tko5MP8pDXZ4q16U/tULec2BlZsphxFsjeu2hz8sOMHA00
dtBtGvcO0aOi2/W1kV7riTITWREbuESkTBzrl/Rs/Mp+xN/Ft2S44Pt3f9uZHi8wmMX6wzaWCLpU
52tjjqnaCKqSBQvKtYHxFUkb+ff4KdoDOlF09vUZvIwTYAz9FCH6iy52F7zvbum0sm4HbAT7C/lv
Z59znB97Fk8sUGu0DO0AMhwsFK9gsBcP/XZ16q3ifcfo6yC4JjJD14d0eQOeD4na23k0aMtMhjQh
B2665Q4iZZDd5EzcsYsi7dVPZ45yEFCuLcK0g5mZ0BY1YFsgmuAndvQB92BvumA/uYn7K/LQWwBp
12YX3Y3ey8/KxWSxDgFaDoH6ivgIdTZqvEtblBZu4jyQuoe53qvmzuo4KSiGCYixQdIKoGC0+7wg
unZrnjfVBKCOp/0CrZbXCJaxC6FtAB4tBAUhoX9kVZw4W3j3oU6qOQdw1kd/73HbjAecLZmnDMMc
B7gLiBcIlZYGOMeRJYj5oOfBJPlad5hSz+DJQfBMUK4vMnNzblOYmFuvK/cwIfAydYx8rozQDnRZ
AqAGsouysWZ6L+QDAqLQ127CTbqBhj/ggMv2+4V3DyqMy+jMFnXnJ9FQCg2xBdlv67cJKORNdDsG
4su60ZBgzW++pG3vQqPISzaDOzylTr5t3Opl8EtXuVk26rb1RlKGQAnvadnU3HN4mYc9nwxq+5d6
W6PdLX7gq+SK3gyiLbqeIpmu260Tur+qexHJuFfL5olOHbtVUg7gbGbIpj7ZtHNiVioaASCb6Q52
czvspY250x0F10TlxE66k7bZbb1ZXeNGdxtHuv3o9u0uRk7aV1xU9F3RVTfVBkj0J7Gy5U3+IAF7
Fm/BqsSPVYDgTMB95uVgyXTQvxqJLHQhNhCS4jyf/+raCpdGVmPENUCNbhcevJt1kmUJMmK4TKDd
SSc1lq5NBVnB66m+n7EOkZNN20yx+/rzupNnbUuI+BFJHDDEEKSdD0MR5mbJ0HkjqLMg1naAgAGN
bPKQH6zJIkINwKwjIY6A5txKthRZGDUGqhmB9YVmvdfHwPo65JJJlhXQGbjV869reSbJVSMii4UA
6WnaXv86ayVAogPqgoiIQXLi/OtjUYyLnDW42ZdN1n4aalBGLlJ2LpcQxnJ5p5aoEziNAAoLMhZC
7uxdHNsAdV0fCmuxVTxs8MpD9QDv//Oh6LkgDuJQZUHdeWHmVdHeKP115CRnWFbA+LVAh4IuGXq0
nlvJ1ipEXVnLgjb21PlghY6lPmSyd30srMk6sXKR/pbqGkA9WJnGQGp8dAuV9PvrJlj7CslqpBWR
HZUh6HQ+kBYdcGZ0VUe2xDM8XoWPEV2hvoxgA3w4oN9oNcI40fVJT3EkzNIXAT4RbEXyrG6TLg56
OV4fCGtFUCAAOw28BLxpqYGkUCxvTQnr3rT2MLkh9Oi0fS/trlthTRcaskM2F28hESfxfLriuSuR
GMdBWRPbcobn619nxb/wh/AewI4B/kR7xLUXwlVbyeZdN4jo38zDYo+RI6/bNkHn30dtKxapIw6+
9sKxTLwT7eoNHZ4Y1xReeRe4K3GCIHU0YmCWLY23aLHS7NvS04X9oPv929biDJW1tZEbsFBzAxwS
Qz2fSGifVj1eLlnQQ9w+9pHn4MnpsjYE3mHYEse2FXQpNKsTUnQ1ssCU9s1nHt5Iucd7PjBtEFVC
KJMh+a9RfrMa0F6qzwrEuh/I1wy3QAZkKq8ZNWuq0E1HB6QQhx1XwPlUqWg7mRYWnpbgoyGZ3bQH
I3m9vvyMgwpFT2gSkowZqgvU7TJVopIPkYDVr96RwYBshIbcuejkufvnuiXGYCBMAQvIWSB818mM
ngRCkVg1RVb2eQBKCHQToEkbj5wHCGNRSEYBBgy8xy8AoDN4scK84E3cD075Xfc3kbWNeCV91jgk
IKVNQEyRu6BhElqK+neUV3lQGDf1FwS6eewZhqfBWfzHAPkBJxOlT/Wiomt0HigA7Cr2xGvlypol
CVovYL4Bl3yhSajroRSrVnl8e6zDXqv2Zb5H/e3vlxvoatI0WUGFnd67gqGmbbRCCxUmwulBgInp
4boJ9kD+a4LGMGWGJUSi2UJutSQXfjE5a7OxeA1oWFYQq2KqIGdOONfny1GPvVlpuZIHqoeaUoZU
ueIkBmcorE1F5LPBpsN0Qf3u3EguVW0fgUwQrNi842snIofDyWAzKonIxVrQAAc5FBEKTfWJIyOR
1TLPSYQXRvsF0L8H7UWX7QUYsMVtJ07gSn4zdbFAt5Mkm/ECBb+EujGbRS3jwcSYxjf9T/5UIvTe
Qseva3/9iyuFaAUi+wYdRxA/KEvz1NajFZUFCmZh43y1pnt9o7FW5/T71Imsy1Ew2yIvAtG4GaoA
YWU0cqIxlgkdJAz4eXAqNTrV2ieahlZoGIIw+Ea1h9TlOP91TQnLfmKCbPRTv9IoaTSLRUEyQEg4
5MnBmDmhGG8U1G2i53FotSZMYBSIvzEKtfo3o8B7CMATXFkinZyp80RPNaMB+1T8wCgAbvl3ozAN
tEVCxQcMZOohkYfIoi2FVhC/0suZDd9l8HJlrHvXUIEcxi0F50IXSZJytYxOUI42BNlWGzt+Mp/H
+DDxxIpYdRG8gZEDIoUCyCNRDmyStVzFhoOpP1DZW4NOhqDuPVSOl9DOP3SeTDhZY+rY4wEmE0AE
whagbM+3GVT9miqWlCPfpBVumh1aqvzUKce5HMsbtBmw4iCoBxI6CozUVpPSvJajAuCOxlP9MRC2
4Mehleauvq+cyS9TaFGBvkRyT3YB3l7mvb/8ah1l/zJ62ja6R0oe4NKd4ZdOhhRQtsvcVxSInNTP
d+PPdffBqhKBV/Xf30rDdsIpi0p1QDZFfjDejMQeVrv7gIRj9mLejZ/hW/853zaQlHyAe+SYZq0G
Vh5NKA1oeEAZ5Xw19DqJJEFC3bJanQn6TjYuye4Q2QnarD73f6zZlT5Se4ns5bl7Np3r1hk3AC4z
PJgg4AHVaxoegyK/Zg5ylAWW7Jr9Zv3sczsaneS3CXuc641xoAifDGlO0j5ForOdXTatRdQDlTFr
njw/xI2nfFZxMJj2wKu9sOb01BTlH1JdzuoUUvggIFSvUpA/1Qg0eQvHeJadjYc6tWoVrxnYMMCo
y+7HMNl1gbpLuqJRLQB9XFgna4uCMoLiAJ6geDvRPYmmKKkXTUP0UeuPiZ04lZs9ZzvRDu+qoHbG
jbYXoIrOgyEwZvLMKnWI13lOhUKE1QWpUMP+MXweYo5xI0F1TyQ9BUA0vOxDJOjZFKV4EtSK3b2P
jdOn3vVNzrSARq8EE4tyHI0jHZoa/VRrvDYhvjxWRISn/vtnDeKofyxQZ9hU6qgDQRnv2cX5svpN
eFPwtjRvENSWDtehGaIYgwjldzQSbcfP9V+txMkoqA09rksZFy1MrDVoj5rlWdvrC8HaTMCKyoTx
S8RIqYqoXi+xtSR4LUdAjA61HTaHLNxN5sP3dTskmqRuHpXkYVEYh/gY2t2eu1Qz1KzKmGVkACXX
gJSa8nr9+wx6CvRhCDYVTydQ+0zqBq3Dtapq2cR6H6DfEohb86C4/Ua7Gbeyqz1koD3pT8mhv1u/
kNZ2gXIAF13wow1a1gBbbvhoIVf7138UK0F1+qPoiwTFgj7sVGxC4a7YCqhZFPtwI/0Kt2IgB6k/
7JKn6xYZDl0FhxvwYrzpQYKntmRB4MdCjFmYxye5cZLKw/nKttGu7h+vW2JtHLwbQKgmXCCVTlYi
N9r3sw70brwzdxrKKU77wG0gxto1p0bICTyJvtd4RGyma0mw4fG3j/Ji9IY8/TQV2A81AA41+fTi
5W5hZzeKn4Kd8qG6fSD+dA/l/XojvSmbFPSWwkHJBdwOaX7pgQ6XOM6QQfSR0Yrrn7mkDocltnC2
Fn6LBcWEm/g7drQ3DbXHGZdl7oV7JZA2RYFOGxBy6G9mH524s3v1pnifveou/F3c9bfZBv0uXyyE
Cpxn3DGovjZRZMudrMEYr2IYR1ho7F4PeU7sKi9C4s5boPAd2ea+frd6G/BEy1l2yW4WbqdvVCxB
Q9gau/9tz1Fn3AAhKlnJnitwseaviZvu4r+vVJwsxYUuqiDWfQwgWxJAaO8ApfkDZzqv7+gLFdRE
Q3cGTcBSi57HEwW9fiSRPDhfqVINp0ojK6WvDnRHV0hs8N5FR6G8//9uuOj0KUF2NRpN2HDRk0V2
/kDz8z11s1vZe45uppeksX+gCSxvsnv5ZoE0qZ+9jS/5ltdcjvU+O1snaleukhi1zQC+i4r3Cyno
Sq+9nx2GO2Gy0deQ48hZN/0/BxSiL+czO6GZotLmoBCUIFr/GngNqzmfp6MhRY+7NiKD6b+XW8GZ
nzI/R+S12LJTP025nWzb+naqDgvv2cmMYE8Gdpzmk8Mtx221SA0GVtm1a+F/AcjI0VZ+76CiPfnW
banbU8BtGEfm68ouOhItT8w2xgyd/hJmWxeZgrdxm+0iR3J4OAKmGbT4IOAdVOtowG5uDFatrOBk
tPCr0JcqbMUDwAaN3m9CzkuKBRwhmjz/tUVFaoa6TKEY4mCEh9xdoVAhbpTADOAXE6h88XJGzKN+
Yo24mZMJNBdl1sEEg5sC7guP750BKoWxue5uedNHnbEq11OxI0Mq/qA3vV9DcFx4UUUw9K/bYQUt
gBlA5w3vXRNcnfPBxCNeVwijsEyQz5lxo7S17UXy/TxxDDFnDeVnSM9IILfQVYgqQYXVnAF23Rgo
rs6+LHupake8vPQxTU9vb6TvkSBCigiPG2p1kiGuxoV035Mf5mDZ6vvYnw7Rx/RoTPbwUDygX7md
fIH+tULBvXxYNhVi0eGpGWw0HnPRhca+PsEX0rnAPUIM8p8fRMVR/ZSaWUR+0OIYG8vLQMat/PYm
3WQv6ia7U97Th5WbRSHLdm0WqAgrzhdlArmAUGNjP73/Ct3WE/zVkYLfxT3PQ7OW9nSE5O9PDoTR
9oXRCscpLzc/UHCzefLGDLGK80mkjsPaqRBYnWCidqtbC1iMW6tzAtXNbuT79rGByvgA4YhsI+3D
92jX7oed+IuzjgxA1tk6khN7Msq8APRAJwSKfKe5qp/texvSdbhdeZ6TdSOdTCd9L3RFsspTmCMD
5gGVrTi8xqfHvodXNsfRnZ6MZIzW1tRLjES5a0ApnvFUC536Xd2j/UZ1q+4gLbSffeVJc6bN4iZ+
XtqqV36lm/V2cefbOAA2HMLfEOP7irelw1U6Z2SSTmf6+LI7+X1zF+n/ocXIzuSIduoYYAebbrGT
bdO7vqos93c619ThXMuxKYoaUzF42q69x/0PbfOF4/p4LuAYCZwMKFJ7ZRRJ19HD/H2f7Wa7s0dv
xNL+oEC+s+4KTlDDGxV1IEepX5okhr3e1T0L+EUyLh5ZkbiQa7uIOpKqWJuJNcLIKtnC7brPYOP6
4jCUqM5OPa3Qro2JhGGAhIUKPJ479R2ePdVe9nRXe63vRHT7cMZDeTu/VnBvw/enwfOjrBcDiAoG
agOom0Pe8PzMQ0qzmbu5BFReRoETrZQrlzNEhgXt2KoZvW8BaqOheOgRLfWZBlATIemg8eZ76Ido
erFF6+an+jlC6t03H6TYEyxbbByIrmuxJ4r3ZVg429KO3nlq/wznQ1oySkSSCuQe+vpUSgv0iSEG
rN2GPCfwPBw3eqmkCO3aUwPUiYsUYZLmChwKHXDR4hOalL70VmyNTfy7F23/uULO2FsCzY8fNUdR
7MbLbtNdhvTAXc6pzLHixrPfQp2TeR2FEtiCLDgQTsLbYW3dZfXKxJ3u+y6zu5j8ub7grLQUbELy
nBS3iCj6+ZaqWkHRs5hwSJx4M0OdBS0OJISSmwRCYxY0HrrQTpaEY5a1rCilgj4HlWIRIoPnVgXA
xsckI+CGBIn5TTl/qD2nIEw+QfkDlJwhS2xAAlm+ANNr5qQ2RgW4TF89NPYculIKIfsqIPRfjqI3
WRfKFPqCoz51JE5CBvJ8NFPVlU0s1UXQNi7SbBnUWn+J/R6oKc5iMRwpkRKDF0KHCOBPqER2kqvh
2IYoD3fptkxs+U99HyJJFTsmGtU8Rli8X6s//9ETaNRu89SdOXPK8LHQakQpAA0fNeAsqMOS6eiT
OIZLEXxUlWMVdpTaOU/unTGZZzYoH6eXqLg1M2yAhIoqZAFcSumgl7HII2fxDFEXhtiNSxFWMIRa
OwgdhLiLzlEVEqWcc80zRG32UNYbYVJhaFr8VUSHxPpjWlx95ZwpxuKQBqYAKAAEg1Zf1HhqodXn
RrKKIGpSG1jnqtsP7YGbh2WZAT5YAm4P6iIWHQ7WkVSXKbTzgkY6VNODYrjY51zJD5YvBDhQJiom
RFeWhosafazFponKFjyEnLr6pwA1brRHEm0TDAkIwQl2mfsNJDavnzHGETuzS22/pV/DSAzFLOhi
lMGRv9JBIeh2PGwP4549M0P2zEkIBknCPI0jCUWv/YaHU2F/GwqKYCaj8QRd/qisuQPGeskCMALl
gIcVOgIDKG+Hn/7fz9P0/arTRynMUb7Jd8uL6hc/xd5y8ieoLd+13r4SnMWzdr3DA6Wy4FdnduXz
KSusLm/zAnY7G0wHd7aJ8pBq5x6PCM24ObDjgOgFcgVpCFqbRSjFXooyYMfDQ1e6AmkHnXUu6Kjm
Lc8Uc6n+MUWX3CI5FnAGgOUFUyrrfWFyru9mVlIP0AUIGeLWgBY27RTQNrcLyxDlW0NxrOCxvsn2
gmd8VX5n/1YaEGzFrbpJ3OtWGbf7mVHK4ZklWg+MBoy2EH1+7DljYjgg0tsWmFskgnQUEs/3QWjE
khSnQNwaIEAls/3V4JSqxeb6GC6toDmDrBBoEeJOzOC5FVVO9MEsEaGMkgUlb3QtVVKXV2G4XH4k
iwn+WYPSJPoOUPe52co1+vm1IMol32ZxCBfOQlw6M3wfzTKgzwPA/QUoYVWnqkBbMiBhRzuJdnCW
0mPn9k4z/Vyfrcsr7twQ5c7GVEDfIA3MxXb+GVVHD9A8uxvsHA+G/80QtfhpsczD2mNEKfjw8QJu
a+KuPFfDWnsgSUFSMSBpCojy+dqbFXqOWwWAl50nQNJPcnjvOOZ0nRgg++LE+49IJ2QzQavWO8lF
kh0CgiInCX0E7567aSzJiQ0qVhNEI58rBTaqvW6/qBCLBFFsf2959Ra9DXIntAe781rnu4QncBzT
QYGz8dC9WeD8kuNRufZLqM2R1VWbdhV+SRvIi93dNDfZZ/xb+dPNYCu2Xr0ZHQ09kR6FJxOcRl5F
hVFRPZ8IassMmRkXEhq7IqdiQDMZ2sZ2sYf4U1E7ROZNAImx2hQBgov0tfZaO8GWAtf4LtlIfvm5
vspfxZfkScj28Pwk83ga2GYW6dF0wR0YikxJBwHIaGg4uhqC9kDa6jsj2V4/M4ybk/TJgUAkrhJg
omhEIXlshV1sALD+e/jA+67y6wYUTulxfeXiMlln58QWTauv+lRNMtk8cn/LhoDjNWknapzSLKPm
hyFhPKBJg3mDZkrnJ6gCqnwdpaxAAlZc7DyIn2WoBoxfEboeT+7Io79e3mjEHCg3uEQxifTDRzYb
tYoI9LfIt3j6LAR+c32RWBYQcqBrBUo5aK9M+Zy6zIH1VqQiWLJ9pdqtuEv+xY12aoFyOv1Q9qgV
yUUQd4cq88bWKcJdydPbYrg2PICxxxQIXoMZQ/bHiWuLcm3WFAGvEGB/h9ZZxoOJunATlLyuE4yN
BrIX0N6wQV4jlH+T5aUQ0lDAq0ryQV5Iq/1ouv+CraicWaGGY9RaJnUrrBTSXittpIRktBnkbS/G
pKHXHiCeWH5CJqQ8ZDSrbWzVSMJU+V6cbUH5JPAu437g3J6MOQOGDxg70BdgTKROTaSuianWbRa8
9ZY/Nbe1/rbw0uWMmAYYUrgA4LsIxZNyt6VYa72sI/hb/HrLCf1Y8wS2JU6HDtmWi1YAmjR2ax/i
CdB3e7zaIXdr3bTmzZ/rR5E1SxqSG8BMIQuKXMv5FlbmtgibMYNMwiN4Votqy+2eV1RhjURTwbIC
qBhZI1paT8jqVl5C2JDeDPOreTSGlyYKQFC/PhSGGQvSBYSsAkU0oP7Ph1Lm1tjNQ4iEcemiRYQC
KS+3sP46ykSrQcJUwtJALEGnHmZCLq+r3GJXyX6C9s8RVLElJ/+5PpLLRxmMEBlC9Fgh2SdqWxVh
PotpFINFBKzJSpJPwmcqeESd7FnlJQE4xmj2cNGalQkAcR6EEF9Y7RXphskOcwf5rhbo+IizSpe+
H6Ic4L7jTYMmKAAtnq+SGhU6+l82ZeAK3fZLynbXp475eeTsUDlAAh26HOefH60JaE40DSeMawhj
gX3zL0glGAEhY8C1IM6gX0t6DgBvF0llsFSepRITY/l5fRSXfgVd8/Ais8DjJ8r8lL8fJKFeo0Ev
A8l+52VjLk/8+bfJ359cWolerGpcG2WA8y6oB2Qbu+IAZZHrI2CsgwwwJuRS0fSPwAHOraxCl+mD
mJbB3PvjkyDtH65/nzEKoFuQ8IF4H9wXXdbr5GGtdEKJ2ch/1Ld3ztdZvx4kDMgWgwSFXnnUHVXo
0C9q+gxzNGp295OKAxqYcnYqcwTIuyDOAuntgolu9YNSgGJXBnXk9pOfqLdr+2L+vj5N7IH8xwhh
vVPHIQWTdwFfsCRVvN7aJNNTn3JMXBsHMUHdIKKegrFSYBwIgpBaLtVDDQ4A70TwBkK5DS0VFGOa
iBX5AV7Kkvbr6l2fq8v7A1kWshYQSDu2FznfsnmUog+mhbmaxUCCkhTYQJB6+lDD5+t2WBNGemeh
EgWJQVwj53aUqVqNumnLYDW3dXqX3wzrJss4RhjzBbA5wmtsLOg2HJVmTk55q+trY0zIiyZjb8u7
EDSQlMM0YJpA2IAOw8i4QbiRGscyDGgfgvu2s43QVRGbOtcnimEAAS8eIEgZAR1Fc1DFaK7NIbKQ
/Ip9K73Tu10Zvl43wVgLmEDGCxVB0I7oalY2yG05TAluWtHXC5DMP/sXkSeRzPDmZ0aomCHvqric
qpSkWMZ74c//NgJqFcSyt+JSwPW9omOofFi3I1QgFE5Vh7kSyA+i7ocIC4WQ86XWI9ToFxkr4Zbi
rTTeV7yWT8wpInxTlHNAaqYlX2O5EsZcR54zE7eZow/+9Ulif548NhBOgQZKrcAQD7OVSRGiXLiO
w/D0v32d8k0DWkOv+YxN1AC6w8lnsGYezHgi3ichZqK1laS4n+JC6xA7Ay2X3BbPGY/qzZobVKdR
4oS4Pdj31AYqs0UN6xZJDHFykJPiQW0ZXhXPLxSnUV6APqRBTb2oIZZN1KgKYuulDe212KVojTFt
FV6ekTFTpL8e6XoIZvdF6+w5xXtTVjL0510d3KdGYVsTB9vD8BYacAOkAQCCfyRLz49BHRWpXpRt
BTDKfpH3xUcHMU3OeWYMAz0TANRE8A9az4VH0sK0rIy0DRREsMb6Mo4vreBd37A8G9RxBrNb7pQ0
a9HlTXH8BuwJKeN4jMtdhYoS2tgdy0qQjqAiqC419H5RxgoiV9Ji97zF5n2ePGpOrje10ZMoHvD5
yeucgROZMRJuiMssZJShcYOetHRRrJ6nYtZxTwft6Jh42qO9zsvYQO4aerRJeZD+tusz2K7H3Duo
/ES5nVZnlUazDKPQGIMMUId8M9WbSXPW6CDonBuVTMtZdhodEiCGiNsObULJY5yatrgD4h7qEUGe
b7Rm+7FkfrjtFGdSvYRX7rvYZCjFQNcGdzfCEChHU4dFLPUqnbtVCSzN0yenC/2J51sudgGqYpDT
xXHHemG7UbtgSZJ4UJpSDjYraG3Xz8iF3yLfJu0eiEqYjr1wPlXDGhVhOfUygg+vFtwUfXXv4/zm
5boVMgmnC4KF0DUilGoCgU1Ugc+t1KkYQpKq1G+iV6P2Nuho5I2H8f26EXooMIJsrgTvh7sbQDri
1k4Oi2BkwyBXhnmToVlT5B6E9nHb85RPLkYCzjreS0jsI7lPxBDOjRSKOq9aqgloxtU1LyM6vW9F
yRFSP+Tpy16k+EHg13CRwBUfW0TS+fC6AzTHRGRI5NT7TXPb2OXX0rr74o4n33NRUoYpIhGPFziC
aDz3qR2mAs9SJBOEA+LQltSdFIExvhNVu7i39hI6A31232HobsKH8kfK7q8vG31Y/2MbKQA4UdIZ
m7Ktl2HcSSpI3UPhCqHTVcH6UEm2lfrzZDe8whV5CZ7tRMhKwAkR7RXjKPR+vn5mmERyaoAED/o2
+DfNIbcbJ9ZBj+EFHBfuFdtDgcfD+JARhCwHtR9TJJnbqY0SOO85CPe686ir0NwSUIniyb0dSwn0
sPCsM7GIUBdAeHM+LD1duqQqOzSP9ZtH5U300ti2W2Pz0HzlSD7f8wDel4tGYpB/7BGXdXLWMm3p
UqGDPXR2SbxNoaHvc/tg/aic9hgXmCEyibhWIQMEbT/sUcpQg86YtVEAAmzcSXf6q/mtu+C+idvW
ifDv9Z14AaImxpAcJlch/rmkrU+aGJXdSkDN5kN6r+8j1BUfi8fxWQoaSKJW0EtftgNvT5I4hF48
ZGAgQQS5SVQLqOyFkZLGBoSIA1aovoA1Mt3nIIZ2O8Xj8SiY83lqi4qJ6jWdpVyArcmxSCPvzv6F
1z9oBr3Dy8DR1xaZzVNT1J7sWlHue8Il7DwNXbeurxV97eLjKq5DpCfRcAIpBmoci9bXiLZFVAlz
R/HkkithznAUuNSJ0BzpAI9lOd/hVZcP6AYB4K6Z2eV3Y7r6j/leozThxpX317rEGA4ROSQ8AaTb
wW8/t5YXQ7usk4ThED2UwBps0S/vzPJTdofvMbMXHrT+8h47N0h53VpMW3XMiMFnGQxp4QWgZE/Z
XV8kxhWG7hCkfzx5TJBeUOfDSlOzavQR1XBTtwvPLB+zDToYGq/rT5Q5EFjhmCNrQh2kM3OUs1ir
SIo1QSX6ajerkW/njwigtcnr0fIkc8bsJkk3Xe0OzT7bXDd9EXtg/U4HSoVRNZTSitkCIEE/1HEA
weZvQGXMr//NCHWhgFSzJpGB2Zw7/yP9zN6BbA0fr9tghAIIA3Fr4ZpEMgopwvMli0EjW/FfAcqo
gjaYq/tV7Gf7B0ySyCk9DZ0IeY0wL/Dq2PxnJqldsmbRkqlTUuDyGjfifvJED91jevseUpW7GWpE
mnt9kGSizvcJ3js6YNcGtF2gWkEZVAcr74Whgl7W4ki9Zwy3a32rDxwI+aWvxQMEyXW80vHAJek9
airNSirRSGIMxt+q/KA6O8mwo135WI02dL2htsQ5bhdn+mgP2xBvUtRV6GKEWVR61pjSiP3hVD+Q
E7Yrtx7cVbCvT9//kXZdS47jyPaLGEFP8RU0oryqSmW6Xxhluui959ffA83dHQlSFGJnoid2p3cj
lASQSKQ5efL2nWQEMYqodGos+yYEFaldvWSWuor+mA6a1ZzIev4W7cTlxA8314sRyHjdQRCFVS9C
4G7+PIa2tOY9/TcaQQVgYgWqafAobhDQoq4GzVDJ/Xb+LCJwiRey7XA27eY5ZEQwD4pYIDqpNKXf
htFj3NhRfVRV0npbvydlSvqX4HXE2GHtS3D/pWDGKpZaFcxpAMHaQTYx+wUtd2FlvQ6uInra+lf9
jnZcjsibx5NZK3NeBVzfLKPbmYSYyJfZZmipbyUmHNvto5kvfZmjkfQmXV1oyFOQT0UpEbUNXLrr
m9aEAP7FQTRsZcwAXOkbHqrr1kQxApjnMlQkoanUcNj646osV8XoVOFeeR9OwMLsxc1zdAB7/8PP
u3h3UcjMAK2C4FxlCw9llMtZmmNR/mjJBC5OzfN376kkej8AH6OlgZvaXJinvtwjab+dpN8izWC4
klWTkHynwA6qv7EkjkS6TTfn9B+BtIp2fU5hn4xtbVCBVokRwZFlfLQGmdHcPqMoz7Hy98zhf1cH
YcxLJupdMiziYsBLNn2bhIzf7xwLf0cCAGRwEg0goxA2MFc6LeIhipRiRHDSnxp0L0hOWVkN5vZk
HNN+60mZwJGZ8EPhG6JdiJ0LJIR4+bWoH7ctJrKCXcQvlqLgjTqZ0TGxKngzyrnyGKNRj+NgTko7
buV6L2EsnWWYVr8Xs13YEAGTgXkx0B0Lf7U+ehkuAsrBl/Rh0LoRHcm921jxoXg29pXto9NboiN7
yVcGqPb/So9Fi6CUERucliLSa2w2Z67qJO3yAbtqV7uSvK95Cn8bmF9LOCcJLtY1BWDOLFWcG+Cn
rgI8bvux1dbTW4tZ775VvP5sMm5oj/5a0LmRA6gEcC5cb2Nbq22mDtjGwQqPw7Jf4UpjXrW2bJB0
U21Q+2yaZe0U2/08Qo+EjbbK7ML9+vkz7twLbOt/vgIAkuuvmFKxToIeX5GuytPg+L+6bYmuhJ+F
3DGPV0KYy+cj01hpQMJvT0eLB6q7o434baD3aVEZ3CKMg4Mqaj+1JvSiE5fNaIO2tTFJC0ZlHjcU
TxD9/y/Uo9bjRV0OE9TDHQSyWnceD7t37+m6Wgs9rAsRwij3QxKOVMdlK4Y6SC56BuzwvU9BmYip
3zHHyN8mvqjOA/0M1BCMI/7tWqIyhXI9d9K41Z4E7+TDjUcn/7GyzVXE0ff7i7sQxXjychalYTVC
FDoLJffk2+jbXu4dmMVlut/yWMjvWcWrlTE6l1dRHsP3HreChDZeS5ptfSt8C5ldPuQWb9L97S1C
6Q0gDSRREELDPl1vY9GUoxIU0rR9S93WscAtwvGa7goAqAiOL9pVEDFcC/AnEYjrQJm2yht6C8fY
Qt782B1i3rSWG44xdHqD9PZvQYxCyGKritMEQXi8ZKv9CMC25k0vCqZ/RWsDHHbRqnH/1I6hkwpu
jm0eh48n/X9+rOlHLDSgiwHHAxvq9WpN0MuPWo3tlHWEsrWlbgTb56j+DU3heaWAMNNSCn5QZZ4x
QUqjshWNaTuCsG3htG5LeTzIsF5Y057MluYABAz+h9rJ0aOQgHRHJ+ucrGv0oxj4nH9wxLTEh9Qi
MJzotmd0aJIyVSmbCvlnMPqefPT2bnwMGTaPP9vimwZCVL8AQAYMBzA4tD2wAzOMQZ6NJE9m0DMK
5JCvWld0CmeGtRGcP52rhNa0lbhdfXde1yuxbIkkSHRhyNts3rafi+dBt+LCEwzXa62aMj+OJBIw
LYRza24zJHStCOdpqR8+i8k8DnM6y+XUpjOoEQunDe0i9Er4zY7/FD6aa9966p7yh/BPwrN1tzHq
uW8WgFm0gSJpwRjy0lCywiiLGaWL3tWdXX1I0GSEPyuV+OQLk1C47IC3FuJaJKM+i04BU8pQzlvR
kjaqbawxL4rwUrk3zDtn5cFG/v/C2JkFtREkoCGElM7JD7J1mklozd7h8aMnvwJbsvKlYqXLAj08
isXxVG74P6hsVIhplRhzvUQW6JzXmo8eVMgeXcSoL7M3ktJrvdQ23ENOlLWEaWi6m681kPS/8iz8
HcN4LZ15T4aga3ohhnR9jdS/VYGKMnSjXe0ZyKSMFj7A8q3aVnfxTlipGzBVE57jTY/wOiTDJ6A4
hWcLUxDAD3JtFjOwUxRBU+EKuWiNO4zuwglczW6ccoXOLslGTRshGtwfGRV7kiPj6HBsxz0lA8YV
xSQJADsE8tdfkGjK1PRhP2+LF8woSR7rU36U343ezvfDq7xpLcXqYS7zzXDg9p3S375d/d+ymTDH
0NJFrordDMb0ikxLeVmDomdc+d/9tnnA867aJYhBA+v9V2m9aDDRnfU1kdh5Xu6fnxfghDatx5S8
B9av5QkjvDCZHM1njeW8bwNw1Wz39V52NatdPj0PG/2RZ93vWYTLnWNem25ODbnIsHMZ+szaTbZN
eR059PSv9wegA7TiYBQWDXBZW5di0qqvhtpi26rWEYQi23zN42y483ag+Eun6UID4Oec5yheOKiR
3KipMcT+dvFcvYhOCLq0xkrd0RJdeQVSBeKE6AgfOOb0zs2HWIASgDYDqALJ7mu100Kxzxu59rdu
GTrza1aRVf+hnmDK08ZalmRaqa9TS0TfBneacOTxbtyxepCP3gD0P2A4KPjgr+ULWaAMXdb6242Z
YiK0/CLsk9/5F/r7V+ZvczfYxak6tsvYazyw1BzFPa8l9kz8wxwuQI7gTqQFT+w786BIbSmZhWb4
CBYxZ/UQvYM0zzUP8nJwNDd6bEjqJksdXfkzicjpUbcDcty/6uR1L1nZcViB8MmW3R7UyjGZHRm3
g2MZbkM8ZFfoOB40BYLumA0kIrFM/XYUzK26FFztrVkWz6UDjNIrMHb74ilfSseQ56ze8fGvhTJ+
IqhYfLSgB/62eWw38xK64dB5CLnFQ13c00ATDUk4fQOLQ/PWtQb4RTu06HwXttlE/F147FfKBqQL
u1Ik6kpc+V64B0vRs7oJDv5e2PKwEKzlR0oMoQX4A6h4xACM3R2noKxB0Rbs6tNhEdvRTl8l0HQs
9oNzjvcloXxPi9x0tMf1Qkt0MORlKGAJSHRvwXrqpnZs1xu4v2A/xQuLnmGCht2DeWw8jmzWgp1X
iZ5SpDihSTBk17JTaawxAgKrBKUfnNODv+52yTN6f9QVevO28T7dd6tyF4mEm9NiHzYqGvA6k07j
oO15zNMKTGsOmqsy2GlEqnfxZ/nq/yoPmGVjAV+znhUX1E/CVnmeXGHFQ4SceYMuLzcrnL3cQ9VN
ixLCK6dzMgdjZg/ZO+qgVrKLtlqIESDv06Z3xKe9cOwFwgWtsW8T5KPLAIAeBYlLhEXMmSv5AObZ
Tg12zXe/ni0O7vKmFZ7+vIKsOO1NwxQPtv4fou8Abhtmw8SrxbJ0F+vZztbNTvN2gqN/oRsWEwLX
pj3vyocYAxt8uI6ehxgIAVm6M5GK+FnNbjw5fA+d3IfeSGAbAUtglltnoVEFxRjtQgyMs8C39doC
KwIwR0giFXBg5DFLRz2MDjy572kj2hirXWz8xuLo+1mprs4d4Tzy0ag3gqwW284onaTJVZmk1bjL
SAFvpLFAdgPCGxmYfN2a3/A///44/prsBB85k9caNZkQ4I/RAWE+AlSd/BGsnrzOKIIhRel1xLQH
2HfLFmEEN4FdwisFFxHh2t3z7Cv2y+GBiug5w+B7YH6ub2rXCkNqhuG0m6zfu01ve9Zbbc+fnRN4
8M1lC1PWXyPyG2Tu5E11yMHN7aW+0tD9fzgdMKeRkNXv0+qzJ6H92qMW+fTwoBB7ve2tX98ZWQ+u
SnRyzKwWD1hqeTSjspeW+Nfa/u6t9+/OSYgGFoXB+tYP6BB1Ffz1i+LE1oNVu08LMloLkqxSsocr
qB0Qjiy3yvJ1sH/l5HmbEqezftaqM3j0hy1h41uhL4ZONYJpt9n93okW2JRfCrLaff1eLR939u6w
qh38s3XW6/fl9k+9fPM4T/CZTOanL2C8pCwa42yQ8AX679aut7q1+n1w/7ju0bFR8C3Jk9OTpU6W
xPGc/dZ68bYOIUeyJst3e8FNZ9wYcyj3hYqwrTL6pKqBMeNrEpD2vRmgcfp5w8+Q55+Wy3jUee/7
GEsEAe5LDtXavR0KFEw3CdmZ0LMTikiWhXW/ue5jiyu9XTrH9XL79Aq2jc3zA/Tgi+fjnztFmU8C
fgBoJzrWiRLfXV8LQzDiQRPmdPcmkN6221WwAYPRPj2Mdr4gmgd6dquypWXtLVb4pHa5CIiPS2LX
SAdU7ne8a5/zkZMEuXnagOg5A/dFzH4FUR7jO1SGiYK8GTc7PQGo/mSioRYsawui89grb7AGgKOi
UUDDxHm0PMNZZpZf6blRjmbZ7hCSTrACgZNYC9u3s122wqNqBS7Plt8TiTIyrCikSgYG9V3vuFbO
oWwIRbfL3pExK1tkVzQHTtn0pe0G1yeiZ8YklNzQ5Owqq97I0wN/AP8IfXlovji7pheRkISJfa3Q
y/Ghx5vWOnVHOt2rU6/tOHrOE8QcnxYm6QjQN7ryVKvpDgpa2yanll295qQXbnxc1EaR+EWkg74e
oBvZSZHZFEp13vfzsf40wbXwa/6SnsS1iekX6KVbyas+IOJAzHdQ3J26Eyj73J9v9A1TzfkDAIul
+6lR1OD1YarCHE7qYpyPwzp4VJHGwnMs7DVEM/OyfNlHxwzel7lqvHiXaZzzPB/Y5d1Fkg6VRbQ7
oLEJgHEWkVN25piJiSAdCzxa1XpYFoMTHzDxK67clAvLoa7sjTQU8nX07gALwaZylEkKlXL2paNU
24PuxrbxGxFE6orb/nnkSWN9ejpiFOhINDyAgwajaxlLiUHZdTjnZvBQgrQhwJuLXvfOzgBcLG2V
6xywkSC6FpGgA7IJBZFzx831KWpm5IuLpIsfipfwV1GRxbH6Uz2PTrdK1wuvffYp0ztHc262E2kx
lP8ATMcUezh1jCclTjjQStHnXWd1zgASWSSTVxLIhA4Z55bc7CUkUeQ2HZ4O2LHB7GWmFZkR9YG4
U8hojythH1kLV/R4KBbWJUeDypUYxkedTAOEzYKABa1HO/ESsDByvM+betxfIkyKqsNwMSQ3rs/J
jIxMFNRI3LUr3HEkDBaksT+Do7UGCfX26+cTur+e/wpjvaPQVKK4mLFtiRfapiVveZMLbszkecP+
FsC8Pakfj8okns9lcMDIupVtHtHGTcWe2TH2salEc26GIRR3xlNbkKyy6ECQx3GL7Xv1DxgTj5UN
dnQMN+F++DQffACcMMjRNcDu+/N2sm86+yXMo9BqgVxlQyzuGhB6U7HmOrK5OR26Z1dGitlTxh4P
qbZoMqrrrT0g56q5C1v9JDIam3jruX+r/j495lYVgZ91fYz1TFawiUFQbjzInoAM7s/bdmvkmRUx
10pIGzWvc5wg+p7t2Q6RxpdX+Xu/5KnjufHyp71jLBLw2kOp9ZDkP5hnVv3Ek0jwkDyXG3MvrxSr
cuVXX0TIxmt74t0EJjYLyiaMIhmSZQwlLDcK+li4+8jTP8Z2zODnqbIR5zW7ppuNnvLhHxMrB58b
RaXVlr43j2pjmZ0dcNd3g1k4Kz8N35Huph4LkyaqcnCcaWFK1RIDk9epLa8q21guQKTJPUbqP94c
44UsxqzIsj81+SIRAWfqnMlJPMPz7dwLPcUpbB7B9O3LCaN/IYx+zIVPmYPVYG5iLGz16D1wNJ+3
EMZi1GrSVEqA3+7xnEROBr0f7NEBWjGwuVCPe88x/A0D6VJkzMHHcL0QU+kzQcgrcYehQqjPgZJo
kxzLnW9x8Ss8SYyJUoUeTqMCSfSVbIhvA6e4zlHZ5d2q+6bjYk2MiZLiTBEruqbB6VcNATxr14Fi
ol4W/8TDuBDE2KjSF+U0mEpqo0Zbtehzaazbf791rIXKu6lYaFhQb/ercRXbgO99WxhJ/chRPd4Z
MQbJHHtTAmU1tMEtSIVEl7lH0s1SPR6C7+4rcrFzjFXqUj3N/QQr6vAqpgg84QNa7YPIWdBd4/e3
GLYHzC+FDnMvsZ7Rpo+vvEIoZPEszx0rLiEOWuhovzZ0pE+vr1C56DFr3TwrdmjFEDJts9f//WCu
ZDAHM8eqFnSLs0o3JLaRkSB0Ri7vtbizX1dimGMpzUTD5I6aHkuDDk4Rj9/gcS0BvemMpb6UwiKk
AjGdojlqxF1FYfNWi9qFhMpF7kXWJCMPQHHSnP2jZuwnkczj0CU1OHU6LEw56A/UrgpW7qUp6WzR
Xn/z7MK9dw9s2CaiG5R4kaxn9lHy2yAueoO+e0C2o8FtxC0y3iM75fpjt7kANDheyGJLMYMZJ0bZ
nmVl+763gkd0xtoNYkdAobbyk3+QrOILYw/W4sZ/5Brbu4f591LZTFKWNbWpBGfx1KyndrP76zZX
br+rrRBxHucs7/i6tLym0cZq2sPN3AVU/KQ07hfY3IiocJtQAUACUQH4LLV4MeQNLAkeDI1WARBH
aA4STeZ9lMIqSiI9lvCWyFZqY7bfh1yS4RedH1VaCxQQgTf+EEXOIm8KTaxc5rWcR03IlQFyKXzE
NAHfi5D5nbfDHo/aVn6hY0SXQ4cRaP6hfacwt4ZTDLrN8dClU/w2xeLDNWCUuJdkzFKZMLygW2uH
MrTDU/QYPVITZzgNeICngkQoCzzme1ru4FmJu3p9IZ613UKTBmGbJNIuRItNa+/qrbput5HnutJ+
OVrhu2RJ3zPOndvNe0+lUVtDAR8lJwX/fW3QJW0oZHFqcOYPmC7lNbsQD67v0TssExnVGp5K39Td
zqd9IZHZalHvp0CJWsyJCC0dxnewjKdhSf2J3GswJgBRHbIlElE2IwZM0ijS90DtqBP/0/9E4qty
+cHJDZSC+SiWcj8WorAVZmyD6WmHxQOyXw/denZl4EhCOxXBm9B8Tna/LFHe6hFNV1x6/JucMfsJ
jNke/CjuChWfMNqpHcJNKHb+UV7NFqhOdgIuhHDiveY3/YWsTMa1R6zU6MLUQe0dEPQknnKOcht7
sjW0QT3xmiXueat0aNN/tI21MEataIOyqKXdb2UTwimmbUmlhWKqx7Gbd+KKK0GMSWlnTFdMRSxM
wXUq9o0loGiHAeYpQacQ1yu6l7S6Esd44XWXmf5M1zWgVD7i7GLUknssLzv6sBeAIK7+5QIZdxxB
joFZbfTkcFloDAgAu2U85t5kY/gzz4XlKgrj95nG6KuCD+UE7YWd7U33r9Mb0F4jrHmMMjd1XFYt
GaM0tsokdAZMRIeHqF/FC2K6s93aAgkcUPR5PoyA8KDBvy0tA8oT2CkSTdw9ppaIdaQutZWxVItA
joJax6l26/aclPFRKOsP1FiptrCTrOZI7YBpC9xM2k3NjtkC1m/U0ZVgZvRmLh78dbWHKXQUou+D
1xZdQCV2/YAc2wFVF8+00Kfbr9MXHbVuq3Wqnhjrzk4BSwms8h8m4C61nUVOZNWwMLUeylA4Lw1o
pXz7uNQe6AxEjpLf835oU6EEdiTM7GIBbiXGR8RowZN2Orp2jbPF6Nc9QAWxx82i8mQxGl4L3aA3
UU+dkN6WnkaX9j71NrX/uRccW2KgH4Q+izEutMFNH1GVvtW1v5fKqLwxF10UBRDfrU1ALpC1xaMX
/68E+X9p1d9SGI2OdcWP8hwbOlhwm638ED1QswiWg8M/CkMuDo99UmHrpTEHIwWyLTSp2Z98u6ev
J45PJuo/i7QwGwpcuuCcA58x836mSorsziT9dVtjtBHMaA4JHBzeqsd9WLg8tu67XhtcRtDlgVsL
MpkzywYDdK6DIAFBNH2PtvyitKsTLaRXW2FyopJ45a5ww12BKE9Yajyf9Z7G4i0FRgcVQmQcmYRj
N/mmmZWhvDNxMxbQUEqwEOGxgZfOSf7cfbgvZTGbW3ULMW110GZOS4TLO9MagV4AkpcfhNB7xl6E
S0mMSyJH2dioMVYFuh63ee9PBvAJPuZatt/1e76vXMwiwQonTvbkrvt1KZcJfmBn4qrrscLa9h+K
fQ+fVNtgIvG3AaoA5Y9IWkAF/oF9A+EY7cbVwRXKGnnf96Wk1joZ7xyQGYdiHQAZoiznkYgbXvB6
z8BcymJOUNKLNqrmFtri0Upk9KdZ9UteffDei3kphDm8XkN7VFJhQfTOU9MJt36pwcH7eeN4Ypiz
0upm8IPivG8JEt/9erBl4ju687OYu6mNy+UwXmQ9lbKR5b2Mqmp/aB6UTeAUSBP1S/U14jBm8pbE
eJCtPMjGnA5UFPx/zDbEeLkR2s47Ie6aGMcxwhu30IDcwJtK/f3AoWZ5xOAfaVf9k0ze5f4xb2qS
CVUhBVhUbY/2sI+cELn90IPz9i8VgrHERT43aGvCokCMtqUJIWr3sSieGaSncGOcLi4s834WoKUA
zwcW1K3pm5Z46vu0p0FqiyJ1h7BpLpbmF0cL7ySqAX/5r5VgiU6V3pfaJoRQWu8UkZjJrHk92TUa
e36WdM/vBu4Uw8HASQAiuAVzXkY2d2GqTjJqdMM+8YAk2Cr2Z4sSPBCKPnl/xkVzqqenwH544G3t
Hft0JZs5wkbALExRm+Xd5q08yk6yAZ8DAKaAXgI7Bd6g2MncdMnbW2opmAO9ksocaGtUSimPWDH6
dyw5QZzh4xybbXYc9zqcTOX08xbfy7FdCmQzPU276GUN/X87g+wkO9iU7mF1dMp9c3z2vjh7esem
XMliTH48LzBTNcbiOkdFJitCijQm6A/nXL57ftCVHMbqm+MYtWqNNb1VpPwlWgJq8vNq9Yfi8n/9
kt3CPlOP+ID/cnbzjguEqQNgBkMbDGB+LB9sBESMhN4veh9HRGgAMu7KTbun9Wsu7EC9oyqXshgL
rTWJkksllWWd86NoBoiBImoxba5folppmwI/AqLWmNVPEEug/RZtsaBfZ166LuuSTIpVeacue4S/
qLshI7V6TBDnyS4SdLaId4+zqfdu4qVMuhEX9V4tUXMVZkDeSQf/IXvsgGMVHcU+9eTcdfySgly7
3SvO4HEE39PXS8GM+fExQhStuJIMnLK/TjYfiRM44o7au55gBJw92KE37sMB0AGuJvEWzZifXu5E
DERT5HOzQ7JHIw1Gigh78GxhouhIRwrqroLBeLg+PJPAE83YIFUq5bw1qOX72H0oNm2UWi6PSDSP
yye07POM/L07c7HL59t8cbyg+CrUMscuT5a+BDlbRQ6/U3uFVmcYWx2Wvqbx2WYgX/92k8+FgAvR
YasYvYRpY2hnmVB0E8i8OpyWRxpVvxe2hmTgAy8M5ejUOfF7IVKtZWNELYxaCDBgkxgNgR2ytzyP
9KYFEZG1DBZJClSl9KkLxtYatRBVRa5R/UkLEqPD+uAeIvIHnAS1o0u0wfObc12oWb2xDRciGbOr
tJISRwF2E4U31MqLdYW0QbuuH3WvtLgVknvm73KBjCUapantwgoLDENkON3dKThfDflN/NTWgs1r
bbv7UF7KY8yt2YP5sfD/X1dUC7zbTmFhN6l+piBv/e7AuPvzjt69iADamhKmlAFEzdgfAQF11Qq6
vMvfAowx7+3yFQjHSnF0Hs/kXa28kMRYm6QrBlOpIEmRSIaWGQ0RbgRj/tl9RTwiprtPyIUsxryI
el3Xcr6QdxHajrePQ4lmpn+1b6yD2jTBrOoRVlN21iiTKSHq18Kkc+BLngnhbBzbz6lFQaoZoUGj
lygjzQ5DuMqJKIE1eTLvkM6P680FA+0FGpfR3Q7G7uuHUG+G3MwWsbJrKlQj9YpkgVVFRHQX+INE
4WF45angvUQ75jKYomigKw3kN8w108QhLaUkVHbD5GTeAHus4tltPitwJMqI0cxfPJF3t1Q1MbGE
0hai0e56lU1c1WoXJ8rOrOxFSkTVzjUSfU2n+HnkTSO4F32CWR99EegiA6cryy5VRM0CdFmlsuu+
g8fM6z1hr+zHl+SUuKrB8Q7vLuy/sgD/vl7Y0HezNpg5thLdkwWRTrpCglPwVdj/K63q2fhfSGKM
vxCAet8YIGmxsDSQj32O32VFUtn9+Z7dy1Fd7B4A+tcrStRalxMqRyDiLvoN/1PHHctQkUyOk1c/
Nx/GagCh/PPPcnkbyTiEIciFSj+F2KImfg14vmugCn6MH+u1cPx3opgrJ0YmGg9j6IfwlDwmyIf5
OSlO4C4unH8niFrNC7/AF0AGGrTFeU2LF+nVF0gUEeFBCiyJl3q7U/KmIyMpyJdyTIIo6VqYAgBQ
C/ZO9Ak703KyMoegUmfHbrAMHMkWnMZe2ChOknqZwaVHv+dSd0F06T5LXwsOh9EdowamRhgYDIFG
hysYd66/RTX6QE8bI92LS+2zW87gJ4idMfeU3eyYmtVhCFbpTLy7eMc/gi2jfUl03iQsKrPfRpOU
wyLUy330Prv58UOwhqOK9khngRXLG/jV6bNh8075TkbjWizz0LZj0KqgVi73gidaCnqGkmd5FS3H
jekkqdXG8Jhm5L5CdI/TllQQSgPesnCKV7XhWKM7EJPrT2Hs7DyVwSSW2IF4NWMWA2az4e0H5qG3
xDdzV21j79vLLeG4wFTpn3X9TvYevRRgU0PvCyppN+iWWREzIN2iag+ydtQwQeOHdtPgIHPKS/f0
/FIOm9wIdAVzzmLI6d301J5m5AMkEh8Ep7J7kP8IDhR+FwKv74Ob430iwVPoLLzMzZfdR/Bkrnit
W2fv/voFB1sX1B3NzAu0V7NkWiYmQkt11WKm7QqTGkBHnXiiozraZiSgV9G92UkfS+t5AE77OeXS
M9yx19fiGYdS1Yas7mqIl9f5SXiLgLUXUCa1l4CZbgEMj0nxi5PzuQNFgEyZdrQbFMekMBZUC7Rq
0SZjtTc9eR1/ThXxf+l27TRgz/I3+kdgZx8c9aLLuNnlC5HM3QZsRo2KZqr24Ur7VN6w3BdwM3zk
m2g1RcRcx4+0+AaUBy9yvs2MUjI2Sq4PkkAQJLBrzZtwkcCB2YMjDf3p7jFF1Lzm9c/etV24OFSB
MIgZAwOuTWaKWbmCMmEyMirwSyDHXcEBJCjEpJGtgnJwt1G+KL/od8zrkLtnrFEa+q/k88W+eKXq
LJ8wpR6SNfTq1ojRtcd0ox5m6920u43B2c+bc9QUkCfhomDYCIpRIqOuUqQmsTpM9X56UTEX2KqP
lep0JseLuZWCkiVQwoAQaKh5GYw3Ueai3sRdCcZ0F+1KSk4CxHaoCYccOTfRHEzRpRxGOUBXojVq
CzmLCZZfdBbxMs6W/UwWvBbVO5LwtKPvlnIc3fIANVUQzIAX9vvcdmnGOiYq59W+8cDAB3gpgXm0
O70y41CDBHiybgUKjmi1cB94fsotEBMWUsT8SKoAmKfLeuc9UJhimfUTLnIuE+UteYxP3Qt4P4+N
lYHHJyXBMTouUNabMVtEJl/citudrURggMk6mOWNOIhN6A5trottU8/7CXMDRrDZlE8U8jMCcpc7
02Yi0RGJlHg5P/1sw6gyXJkwrPxSLqMsURZ1uShU8/7NPnISbrcxD/PbjHlU5Rh90jV+2yTq8qPf
tMgoatZDAn7HnxdxQyEC4vmrVTAXeKoNAaOzIGmyPrJlDAThYqWucm9eNm+N/d54E1iQ9D2eWzCM
oM7tFN7PX3D7+qC35jycDe0BlBWPMZWCmleDnsXafuyXxnrY7kFnSJ7f909f9s+SDLpr1ycG1gCN
dkZrCM6Re7s2ykap6EYyKOq+PSUjcYCLfjSt7WNA3N8mcT+XEUEaeYW/GnvBthxnu351/pD37fvz
U7cBUclXSNbek7Pc/vK8B897O30/PIEaw97Ywf5tg1adzcPEO59b7b7+ZkbLAl8sy3Y01P3mrQBR
FiIBNAXMdkHkZQpaxIqg7uWMZAE0+zEgcrtutlATw9a4+e7z1CN2+zDmEQ3IkgTWRDa3MZlBDsKI
VN+7q5VgrcCY+Ee3VfJpOIb1x7f/HCNQQoA4DTQF5MkzVunbCyjiyPT4xYsuz07YT5/CaG2jB+GU
G/iUjEzrjLy9meTj8IF+HFJv3z7c02ph/8ksUFIACnz8HN5ysCmUBHYW6FH3nVLPJO7DpnC6zUvH
HfRxbilgvg7Xio75UBWYJDaL0JV+2EmZqO9HNyOo2hnkJV6+ACDs0K4hpAetQ0D+GM7y8Xj8dVzY
j2Ryc7IFfNq2BmTSvW8+0805SLv5KLDh0rnIoDEymC1rFbHuItAI7Zv1tAYGr0MXSYvv08Dw24Eo
oH7bgDpl/aaArgiqdvpToCiHj8fkHIIYoLAe/6zAOpisdERgkaUi929YfggomAram2QVv2CeGXnt
rcYlIkHF8IFrq27dAPAZgKZComMD6cjW6/sbpAutrqLM2L/R9HUN9X+JkJZP0VGGIBh1rhToRqBi
QLe0AEb8TQYkHOwSXqY5P1sSlabU2M3EWEkQ/SNAgkPJbGY9dGUjxIqx76zeHfFHg3WcQGiHe4mg
Acj/x3w12hiTigM/4LRHkoB/q3cow1FKjsHyT+CQbWQ1MgmBxlw/PHSWyRljplB7dvOVoLGjY9aR
i2RzP+GclumUmQZcAIOkqwRMLpJLqyjglwk8yabFhp58pmRbrEpU7CnOboDPr1khwfdw9uz2vQRD
rwLmSHDfI7pi9wysWhiokuNrauxLQd6Qg7INqF9GFIIDQ5LDRLSlW/iqR38bOH8+F+Tzk9InVdg4
cFGLn1TDJjAcPyR2DpofNFXwSra34R+mH2J+mIiRjhijh/foWscAuyp9PSgWuLsgEwYxamiNnoDR
QCM5Lshrji+g7RzgztsjGLV5DTU3XEDoNAW3jaiCkwX9pmihvZavCz3mFTfxYl/SiX2reCWCfqYB
GWIA7jgBJu1kYvNCGZtXkBn13Y8A81z07RHjWing4vndJ9lq+4xaXGqBHhx3ERk48Eo9f/18nvK9
20j5ORFqiIsFeDKuv3Sohxyvk67tafF1gWI65gx55VFxkZ4iv1W02euonyGJSk6UMrgnp8aaDVts
nZzXbnzHX6J0PRjxiVngyFGxhC+DEpttJhbGPn1rRftjDojiI3QFpPMxeEl//7zyW6A17vyC8mgi
JQ1eb9YO0QFtWdf6xn73phF7hhGVlyDnMsjb791HbH8U0Oo3/GdAYC4terNU/FnqqdU/cz6Fmrzr
K441ow0J7Xlov7phDdK1sq2jvDH3aPZ6PIWWBEP9aVg6soOCRTk0kS53AvJ7JvgrTmFZP9rThrKr
5ah/WMmCE0Hdulj4HgAT0XEn08GJjPpGdahJcS2Y+2l0NEwvyJZhyAd83gTxIFC+kMLCWNV5UpO5
hJTZt3zMFFSXgWIlz58GyD+642RwFnXHSYa8hQFYOcTSSOda1TUjFlNpyvx9QoQnEXYqPAG7i2t5
Qnzd4mwNsJHBjBrrfQ+/9eczvg3kTNQ+QOiDRjscssncMx8rLZK69mER0OFVYk/JPFm+hI42reM4
4/S3WHXCQFv8Ay48MOwwsjCeL8co99jfpyGm8to86unbhCYMGkwr0NbIauMCMb8vL4aq0UVJ2Mdb
mtQd0UYtEMlrUCSz0Eu9XKwiR8gceXBzq/J4xvU2uQbx2EakLOjgWSQurs8xi3w5qMvS3Pd2Bbrv
BrYpIoZTOr+eS3iEosd79G5L0oCzo5CDFw8sWwAcMY4CCnP/R9p37biuJEF+EQF680or79u+EG3p
vefXb5RmMdsqakQcLC5mcIELdKoMs9JERlReI8T+PvkVwRbJ7OOlukqsaNufQBbpnj1EqujHzLZ9
Jk8/ajGkqIeCBkl16JJ9OgxFHQ+wm1mgsV10R6jsLv1qJzjynKCTNgmGiC2Fh2gULiryA2qNHiOp
EC5p/f369R2k3dZ+z+mgRvy2gVOz4RyBatBP1gmJlX46hab9AxxAhijJNy8/1uHyDnrfnxrIgA1e
1NXOeNtZh9HY+db37/FZWx7Xg7FQEKKuECC/Lc7Hb6QWR+N8NKyV+fhLm7xo1EIo5xVnOYrCZCHe
TjxAWG4BDs25+twkCrra0CAVDWJakH7QX0CRym3ElP6eXXFm+jFTyp24X3w8qMLgcmOqH4UyKnqR
M0gacq6K63bSDwQc83iDrhrmN/6B/H0kEawIYVx0uclV+FNc7FBBjjlX8/fjF54W/aKal889+FIi
QMzAFEji3FavVy+bN6s3rG/VWOkfC6F3Hv+MaccbgFMR3hAAN1RYQV91+zOiUVGYWmvifTfoxYAI
UoQM1g5k2iEwQdULPzu3MSHBAUk4D9eBVQMHBSUP6gXguJJpG9VL9kAQqGbtApQsGDXedjLMdv7+
/k323SwVNX0fUQ+BWqRAeuwgMJaupd4/u82NQyN7iltvwWDsgrUIYth6Ii8fbya5cH+PFOVHAURn
YIuDWApCCXKl/hppvLaNxtADk4X+r0gqTA3h3QIO4sqyjnz49m8PuRgpXq54u3zDj9a2B+g5caQn
FV87N/NGT3y7hpYNJK+hKofiPvqllG9nyqBOlFaNUMjS7GwF5Yhl8YPpZEI+jLAZ8pecvypmm5R0
AEbMAmWJTxmFJVxLqnqlxHw2JFIUk9BAZ63U3J++chCTo0M1k0BNSq1XU9CQkUHeDpt0AuW74thI
chbv0mVBxtxNhkPihPHRU7r39/ybt+0OtTUCjxHoEaodaW8UyYwH4OjQi/wIBHcYx8W9RDeY+hAq
tgyGUE4A6AT4WUBXNHlNeD3BeOU3ZlC8WSZOOvqBPXTjrmq+IKoD0Or2CiVZ7KtyUWS7IDFfNKsl
GStKXbunF2tAbeK5QRNWnlsk/XrCKII85BIKibmmiJqc8YUE/Cu7NLbTFvIMGngjzaxaQFchMTkw
Ac7tK+24IUOCnI+sD9RIeEopx11pLcj4ChaCsJBd9o51eCwDo+xmuq2TPImYQVaLRAmppQA2ltvd
5DAVBqYPLt+Vmyj6bUCkD2np6KuCbDDoAp5mspOrg7r1LUiPQBMgI3RWoXVEmYuk2M1cXyl2UanL
CqaOMz3+kgI99fVl1uluoweVOc5p5UzcJgY/8UShf8uDGxuZ9O0i+SCGaGYCq8kgo+ABgqgOyxPM
mWiBfsmxlxyIWkU84oRinuZ/CFrFxWx6WO604VmKF8GXO9eOumcBrgUa3TgrIpdwuxCZSVxoNbTl
TnVaCIHvlfbzX30/KXNANA8a4Cq0PikDAMblXSVw5W6snSx3BOHt8d+/c6vRhYJYOq4b7gHNnlUp
SihkRdzsAn0ETW+wi7OPmVOgTEAdBMUatH0At4PWN6Ke2z3qhaYPlLEctx1vD+B+8rdt+T73jtHf
zdUKqgqcRliHeehq31qJxabsK2UctylvCi/uRTQTVLp5U9WNcE4VmLq+sIX0C6UyGfUnfD30QxZA
1izx40HehoHVIY3f7fjhJcutfzoaYgVnL4HgGNymeDKpfVNEMU0alFu3nAYSh17ZKivVnylAUvf3
PzYQjBKiEJi6hnF/Qosib6Wkr0V56wMBqbFGL7W6N86EvFT88n+NoKcDmApKIbTedc7JjO8lkryV
4ZnHxeyLR18wDreLheQWXgJOIX2P26MXJE+OYtDAbAX/w4+fGN+QAt94fBjUIwclPCSmUIvAm3OF
JVCPHOg4I63AMNMuKG2ZW1XAeAXdKkyd1MrYmceNvl4cOtx4Y2ALlSuS5N+upyozVgrxOuyajyIC
cEt3172oz6XakxVRVqhdC8QkAc4cVtgja7SH5qkNIVam/RTczNbRd4xeDrkef+4Y1/O1mIwwJGS6
aPrP8c/jo6EBSuh1iQR6ilwa+4WTol5mrffdKGejATWDwcrf1ELvgT9D/irqjahHMmhCQEb/hhbh
S+kwq/gdVJi1E9g+NL1++p/8mK9Irfrxr7oStP55WcmvAukSut5wqqIs0QSuEpM0Act3aD6/bgPd
3qKZpb+jco68O7n2mEAJM5AcG4UVz1pG4C/Hv+i+/flJeOs4UlC2DqeXzSV7hb5Aa5HSsY/iOg9E
YWbnUKBBRUQPMCR7hIIFg9mos6WfnM1m9XtcA7jy/ft4RVeQ0aMVUTem1NReASftiGZFhpLBet3a
PDhKQswEazZQ2+t6Ee41y93IpvZebWpHkoxgXx+NRQf8Dtr8C0GfcS101kd2GfPdPLwKnnfEE9Tl
cmuVjVwpYyFGnKE9jm6OBihWgA7OyxO6iKy+E08z2zBxN5RJct//3OckENux02BSFN5kg3BOEhqa
xLigX1Lo7wGODuRSr4KTLHfGr7oTlj5AiLLVkMEum4tBhq/z4Fi237p65tLRsT/QUkh/IYwEPBP6
h2D7vv1txQjCoWaM8K1htOrZ/S33PdJt0+edQoWu8OOdmGwEjAm42UjvSR+EJf/9z0bInRcCgB64
O4U3I81EiTDx1+ockv3umoAGwLOOyiRaedQRlwgruliBmRF92eO4qCFgkIA/Cc2y2PDOj9dEYx3I
DsLTE2AOUm4FqNbbRdVhLEaYl2V27lN54C4iZ6vAz/6gXzEM9ko+Sa3FAakizewlXYZEdEuE9sAI
BwEFCA7Sm8mqXadUOZ/tpbNCGJtysyYVt/5XMHp85csMEg42N5exknrZzScNqyh/IoNTMDYq0JMX
HONLMihu8z0PldHnsDY4RS8LI4Ws4tzdnLw3xBWChg00dAjKJ4T7MSLA0I2VfB/95sv8EEEH1SzA
c3TxZxnaiSOiVoWQHOEZHk8Q7NE5VJR5be1FWFUF6RpoOBVGju7gJtDlb/eSDnqmLkN0A+bAwHc2
Ex0utFVwhqDApzcTA5ZsjPJbvpcAAL/E4lIAm2C0CMGu0diPr+nkTQXOG7UMZIOIe5AnUt+Ex2QQ
TeSUCrqMofoUd5t8rmY8CUIwYwufCop7OBJ0hWlP0rv96IdcvS9+vWMl7hTffmrBN/l4HRMXQqwg
sMKekbeSzp+6rOo1JhHrvegIpnJqNuHTYwPTW3drgCoYI5bTwAECAzy61zKabzLUeSAZOnMedB6N
zxfFCKQCgOhCVxfCiJTbGFi5Ez2+2ftL1NKW7Re7Ki+eU68iUJy4r63zeFlTp0jZox4hNnEZUGJz
zR5SwktvxV/EZW4JlrSsu5kjurs0AEehHYG6FrAd1NKaUYk7vxKbfW4L6BeatarnYNfN7Ab42NgM
MOEAsMdbtXi8xKtu7e1XDDipDJ+k4ZmBqBdlN2mKIYgYbKmwCN4rDKF/f/roBlnQaRYxtQX3v24X
MZwkZmNeeU+vFvlP9omSmozXGLKsqg4t+/AnmHNk9zdEQUIAeewr1OX2rLlx1JRMwIaEGKkFu4De
+4C6fPG93bSob0dLfibkuPOVQCTl/xkk//3PQxsIDZcGMgwOq3gJ1IPRCTPPz9QCqsCopUGgWtUI
6PXWAhelkq9I47iP6xXKDEm+5SCt6ZqPj3SSpENRlsyiIUVTFBSeZXohWZs0uVKy+xS0m4aGCZkG
Wrq8ma7qbfo+xzh3zV5vbxCaXSzqsCC9QKH+ijb8s2+aWvMKpEqZPX9EfZ55lWp96daGd0lXYHbd
Mvbj5dFNaKLwJoIiHp4fgjYIvqhdrOraj6uKCw4dsMntQrNiEOZwpoBWfwzaKgYhPmPYHe7mG/+V
HBrOkFKjm3sbpvkQEFgoSpAZCQlJO0vlqsMQ9EqaZdmhhdnoqTxLn9ER4kEY1iDStJkjG8kms9l1
AurVYYPZFSt2xgN74k+DU9vScq44M3mtCOwXLwnETK/FJvJe/z2HqgB+NRuBPAEhDQ7iff6bpP08
3kGSKoMqDIV3KDpSzqIYE3SNwZ9/GEQ73AdP/Jt8Cbbtyt2kv9BVXAEqBxQclMGWsbcKZ9td5DX8
e9PQKMQUAQjySNYH0RvKPCoUCiMloXCQV7KRgkfxUILSNrCLGac4udLEECGNgcg45hOB67ndSkHr
wJwnpMJBQK6RWAValKH9JazcNfQ5z4/vM/nRN4sidxjVO9Q1oRSAVtetLbUImY7RVP+4t2aWMfeX
+du/zDIa5DfRBD0CWmDMpYT0bUM1C31A+DIwkgLnQjcCa1/V/FBLsmNuehWguLysZ6XBRkin2SUg
07meNbqPiUe9mdmwe5bxXKFWBxF40qq7XVarjnk8Mkl+7G2A2+eY4SZ3DOuCGvJ1cgShBk1Mx8Ve
lUU9nx+512gdA7KkghsuxDIenzod+CESuxYdUUnBFcP/bhcB5FSXc0JSHGV5PZarnnNEzQkVQ5gb
G57uFj4XgnNFwkoyHsqQLzZNLnFNeSxfBVM8NJfH65jeMfx5wiODxjCRaqK8YNF4Kjc0Pf68Keoz
e3Tvp5NJLAllR5AE0rwQviurWe811TGI9RHdkjb2dX+cOfCJETzGSOR5kRT+0fulQletUKvIb938
CAH66LscL4hr/nGLUI/HcAtCC7Rh4Jwpv5yljNTWgVwce97EqGxRmI//PvmFNw4Ef5+88pg+QiI2
UcoS3E4b4tErj8xL8hS9a2gFJqY0G6BOfD/MYKAKSD+CPQZ6g7qxI5vxTCqXRx7SOjFjQnVRtAfM
2rZAl2cA1ZU6RPMc4azOi9RPbhlpaYDGh+gkg1zrGqf/edpyr8ItDPzqKHFm9l48ZU/DU7h3gQNV
gK8YXnnU5drl422lgzUcFhJMUgxB0iRj5Pd2vWIQ86IbV/2x/wrQb0X9qTG5ubGhO0ZQUZPhzch8
KXKaWyMSRuwzyF5Kx75x0mbdVlCc7tTj45VMrziaTn+MUBcQBd0kiEoYkROH7xeBf2qjmSGrO+tA
eQqkC8SrkRSTWkcdqJXvFfKx5DeDslGSdQfiM2HmSKY3HUROOAmOQPcx2kcW+ucapEPkgek7w0JE
W3I/BJQE2WbRNauwngkyJ+4Znyk8NNwByjUauN1vLWkVJyiRnMhHTo+2qEoh3ZmjvZneaWiAIPdC
nAH6m4mGshikg5wHrnzsIsuJO+vxmU8P5PavU2+/5EoMJ8f46x4pqTmREY9O/PTvNtALQlCI/BHl
Ycp1BkPvKVxRKMfSt6TWGIB65rZBM3O1prcXf11Bro+onwBPqUMfZDeLqqHH1ZIdH7Heefb7uHPY
CCvx0sgA7wFyQPbyz7XKq6YVmzrRjluvtl120ZaGyphxbP7zdgEtQpIF9J0QOFHfetznrTvWqnLs
Mstj101iaK0VM87/nxUqOho5tguBm1GOHOjhx1MO8kjXyLOZ72P6GGBUDUhOQEMIooF+mquklJKu
q7Vj2Rh8rJdLmHIra0T94H22RXvPGCDmhJAOYT8SgNvzictM1tqW045toAeK4RfWLlwBO9Wdvbl+
0iR3xuAW0Z39ry3yW/7chSFSS28oWe3IgZ93NX5yta6dgiUELCwmstQ5Jd87lxu1MaTrKEej0KhR
p5WLNdiM2NI9luAWQAUcXSvl8vhC3LndaIvhywF0AhgKGjjkhr6XtRnjHrve0irLhbepvA9vroFw
ZyWICpCUX2MpnNTtxrmpCphtrrjHegSpUKT7jDdLMjVdCnBtwE/IGH/GiiagerAbo++Sukcl1SX0
W0zJ0Zy+/+fvVEFWj1gKbgf537Uw9ecKSKkie0gQmGMHEoDyxW0ctTKkuWR2+pbBCiqZABsSzAYN
wW6YuuRKL/JOXnMKYsdRuqcwM4dzJs8EuJOeB/RhMSYGdCMATYRrknKgcuJ7CKBq7/QcYG4ITA66
3JnJsVkHiu5HKNrjizJK19gYSTFj+86BkQRaJKxuiEGuX9ufrSz4WPXdtvVOKOC56GFWTg1+wsbp
hxmvN719WCOG0FBaw57iX25v38jwnMrIgneKy32eW2rj+N3b4++IflGB2mRRhyRk5Uh7IRR9a8LV
hpSJhtQ71cwKH1HPWn3mRNLMQshn8jeYB/4I5U7yHKHXhxyXeovKwIUYWeBGp+yYnuY4Pehdwh8n
rRMF2QKnEkz87RICfuRaDVzvp/K1aPbcVpz79dM9gqeBA8UEM6IzVLFvDdScmPDYp+ykOqHRPMeY
cpqJBmjwJ1o+15EFJG0Eq4XizK2JqtGQnUtDfZKAMs2cHs1wgUg4rlgrX4KIiNe7xpHX5+wTzHPS
0lRmsDyT2hD5ATIBl5OyzRSM5pZt6OaR0JwGg7PFDxV1vgzSi/kzcNC7dLbLRvsJeAlgkomCFQSr
yP/drjfiEpHzhyY4Cxiy+1X2rfmJNf8GRveWgXwI2lJ6bEHII9T7gzuHIJw8h1fr6HID5o6PC0He
rXVe6NN28GG9fe3RTAdLrGYFmd7+5nr+NLu15OxuLj9Z6x9rlKdigjjlW7YOzlA2glQ3g/EtyI0a
XGNioEm1Hn/PNFAajpdYQ4yPJp4M/A91kwRXSxqva4NzpefLaO0dkeWtmhAYENYst92CudSmlM8U
Ayadb1glBCGYnsLTgrSPWmMk+Lw3pH54zn673PAx/5ma6tsP/81hWk3nNV1eVHOg2umdvRoFhh5p
Mj5NiXKPXDpihADy0+dRMJLfbJdgLLFzxqVs5NEyaQ11pjpIR2zXRSpwZIDsIyGkw8MEMXClsbAn
G+Mi9AEakfUo1YeX78dnOPUGZGF/DFELK1zAUnkOhoLn4Tc/K2v1J/loPL2z4j2XkJFeYfW24TEh
2hvpiUB7H/+A+zv75wdQuXXFin041DGOE1Owp6HXQZlnszZUri61oyzNGXPkdlBfyM16qe8x7dA9
anuYA2WzaLzzPwdxj44kZnOdjXYww585gur7JwmQC4CQeFjp6LESS7XEbGV4ZpM1j6p7nyzBZfzk
Hdi5iuj/2Mr/mqLrupmo+WrewZSmPfGKFW1aDBgLqGWpL+HK/5nZSXIwk51ErIDZTLBgQC391rN1
sRhHKd+HZ/Epe4/P0bHYJk5vdRfxxT9GZ2au0nPPlQILiHICisp4Iem30QtkSCKwWF6VWiMarMyH
YuQQReu37XaOLeN/GJPBDYDqFbw3dS09IaqSTm2xl/EG8ZC35U6KIQ26DOyWaAbnYa41f+eZQlSB
6BxzJ2jMsdR2jm4vth0vh+fB0XwzwYTv8RzPofbJH6HPTAB+R0a5BCyzEpUIjl0EOGc3BGc3em78
3+SyY2R9xda6N3wzIJP6PM5ckkk8A/dCuAdFZO1wNDyVDYYco+QMpwVn9OO/mHPWm5g9OiQoRS8K
M/oWILbcGovxMGP2zjv41yxdeoz6fGTHAmYbIwYNxd57F06sPb6zL8zcGN699whDT9fKNy4K0sTb
70AbkjgoeCGCrcL6HEEW/gMJJf3LM0DrZ0RzDoyEK9QRooSHdAdRNHEnVHzbyV1eDUyQnIGo4PTU
bBlD/xE+xqfmnPj6zD7eM0bwqld4Lypt1FcQNomC9BrGymV7Tpym0NvneGUk+3BVzLx4xPHS68JD
hyo/qtOo9lOm5DyVO8AVk3NqB8dsjoeYnhcmsQp5R//75ym/r3jBMKRukZyDwVAyMyydMLqEsT6s
05/iM4OI2c8Y4rzYl2GRPqm7Dtz23sx23ntsESZhWOY6WzahuOoLtyhVtU/OILY/iRbokcbPwgmA
wFSOrfWkObXBfmoI+bNFtW5mNnjSbydbQGCQSGBRnwHC6/aiSpUAMmZ2TM452v0dBsyCSI9tYJoM
d8C4ZWNGB2YlWG/Lei9t+ouTntodGO8X0i/Sal08BZ+PbxfNvXM9k78/iPJGPnpWlZrhB0k6v6o+
cvuTCAyE35ArBjQJQvYSRCA7w/0pFsdsDfyKXq6Z01cFWVTP0Z5UNE6CZb3wtrH+Jli1g3GqfMQE
fXMJZ0UIr8EsfT///ljqM6+zovb4Fj82Rhgf68kxkI34XBuMyb9Y3EmymoW7Y1+aZW0sHu/TNIIg
qr+YrkDRETGERp1bLkRpW5R5fVafYLhdfiFFK5+TWRW4O/EDpqvAQyGTwTHUiilDnVeKccHBEIDd
TyOmqqMNijf6uMKggtnP+Ojpe3drjDr8oE4zgO3T+jwYA5jVPrT3egAz2fPjvZuGe7dWqFNLtBLL
dGGlt/2L/zwHh506LVDi4Jqi+UAGX6kM6F9/6u3fovNUNuHBFyMOZ/kofIIc6eXxn78T0dz+fRIb
/CklybzvuUyAv8/7RvQerf3zUqv0CJwBTwnYmOba5vfsofmHMgOaWTKp2t/aK8oi9BQv487cOYZo
YghBi1HRw+fi0u3Fz9lwdHrSmA5DwQf1dGSHyNFuzSlZj5wpbbizrBr801KEJQKG3vDQTosRHxrs
aWZDyYbdeoQbi3QAzDP+EHZlzZ3ZY/WRmoVzcr/LxVe4KyLDnTM2fYlJI5V0ilAfQjmQLP/P6fGe
H9aED+OcPIffRaX3F2nXvSYHdoOayVxR/Y4nINYwLI7BRw0Xm7LmFZHIKAHDnfO3vtZRwm/10Vi1
TnoEqX6nt2+Pt/IaBt5sJakhANGBdJfwx9LVRwx2ClVUuNUlXyqfyU9gtRgySawR+mr1mj2UlgDj
1aK0a7tbNJvSSs7dujbHPbsbFqH1+NdMYwXq11ChCJOJEaMGWnXhoTdYWBXGTT2w3oQAaBC+5q+f
AUwbv5454+cngE0FiFyUFzEljDmhKfcQE/bAPha8ejaZhb38DMDHh803DHk9Y4nmHUJX/tYS9bHE
vFRLXAlLg5NvymVq9vpPCqD7COJV0agx8GNzGPGpwQ/tL1orcFRTBkk4ZwWmv0oAyfPs8TCXKdO0
gJNfRd26TBIaUgpREUkPkAgNv9VVukyhZkKYnIU1B/LbGECJHx2MGqAt7/APC2UcxuFtxYH0gx47
EQaO4pka/OT9pTaLirjHWGBRi8FmdQbAEwBMEOouMsc0c+0mLyJlh3p+uSrTsiy82smeCTcQCe/B
cPL18kGIt6qNCxDV92Oj07CGGAXkBSnFdbCaugkay3SJlErqebSJLKuwkBbjIjC4VbgbMJpaghFv
DyI8c4V9dR7bvrOv8NjQe0MhGvEorf3QCa3sl2HOICTXs8LoWd1D/S7XUXbCbDw711/jJ/4aAhMQ
tUCvFVEUoQK4daFqFGV5GHnhpQZ1XbP9FFeD8QvZrH2CMSwPHX7MrrFm7aCmgKG1ObTCBAoPJDEm
WAgHAGC+6PySn/fHg6tizda9EIcX+QmKHmAhzxeVbTQzzzxPPpIbV0qZoZxXxxVhGaJSeUl015HA
HzaAP803kJjyyxJxs6j7uwaMcAHYDgWd0BV5oPh8fLL8JO2nfgS11TFQG0oV4Efkr96CAZ8FlLSR
YGQG6jYYruzBy4NJNKih67mj6rjesSHtIXRvPP4d1xiD3gwwEaBCBVUdgum+3fOiaYKsc6vwUn1E
FkoqtgamOxcc+zy48BQ7sfCr7Bzkjj0EFT9PNchqIRJsBE62kYwSOpiQVnyT9WYJ7juHdfAeGL/I
6iECi8weOm890QWfxSFfh7cmP1vFpBppa+LDpH62H4ZtGfFieGltAeT1S4xYEuKi44hBRh7UB4PB
QhQ8XxYOZByOp8bubIBHl6wtgN5F/0gAVO97/RyYzGGWeGt6tMB1sQDLYfAMKHK63NHzfSaXbBRd
elvbC2+Flfzmh9DkMRmqOPWitMAaAnLSmWxh0oNFj/+PWUAlb0+yA3beywaYrTeNIx6zIyQvbc0a
Vw2KxflKMXG2e/7z8f2ZzHbAKmJJFvE96cjJdPeGDVAYyT02voyb6vhKSHLhjwMrtEckoyfnsNm8
OD+Hnx/3tdtHeybX27kwmjj926tAQj7MI6BlBvIDunycJFqItm2RXtz31GY+OCua/Vqn8Q5WCbQW
6jyIPLDNVJI05FzhtmWfXoaV+Ny8g7Xq3ScKxAvmNHzXVnd2X3ClthGEUHJzVhacOKTJCkEdQPC1
PEaRqbyn7IQ6KXwhveRQ/BStce05LxyacincAQL3udCHXJRH5ig3zA1RG0eYJkSomSySY88ZicEu
tV25lpcYQ1gIZvEk7Sq7tlCOcYJz+qRdXAuEbi8KFBd3zFv8NOcu7wR+OIA/W0D5bFYLQibXyG8y
0YQFc2nh+LYEtTHezGwXlNmPr/WdO4UXiAzN4UKRkeTbb6mXEq0X5Sy87AFotk68Xs1ock3GnfHd
/LEw+VqlPkt4foAF8d0rjO45+oEo5zr+7ExvqwuLIbTEZYDxyidAKeaEre84KKwLcA2UuUgySHkK
MU2FRkDyeUkSvcPTtyiPs4jkyScDnQLg9mAF1Twy5EA9cGnjKrWXeNkl3XS/zBeMPRfP/Eey8s9o
LJvSKnL18RfcRofuws5c4Ul29h/jwNoRLBeP4tDt+bVlV2bqEML4BRz1L77hn+VNbDGH1Al8fe4D
pcNSYg3UrND6Q8EOyArqMQpbbSwakc1wOVXZLp6ixOhH1E27mfrkJECiDVHLKro6SfJizC4CoC6G
t86e4jW3ynfqYs4JzJoiX8ifWEwe2Vzlgce+MGt3my/jPbRhNv4JZcN/7bhcF4X2GHhl4L4BHLm1
BE4RIXI5Lrt0K9HyUWb+zF+0p5AIDh2kcJYtY1J1gT0UCFBgRmCNlrRIbWKJJCsnDvUi7FEs7E7V
Ud1HF38t/Ab7uS/tzs24sUXtYj0yjeczcXGJ1sGq1l1oazcvc6z+tLOiF0Q5K19WexAqwIi/jA/C
gt0DHz3zQd1dB0oqmMNA3ApSstszCtw24qO8KC7jV/ch7PxPodT5F/fjsdedVP+xErQgUOYA/Qep
51KOiQe3G4aAs+ISv6LdvD45tt2vdbxzO1d/MY4LIo/82OSdvbuCBzDWBR5dDB/cLizBFFbjsVVx
SU4e+P33NRDMc5iTSdaOihugH2T4CnxGIBikjDASl8l+JlcXwlv8CYKN/tP7SStDhvaDiNWx4P7I
nYXSQXSgNI+8vvL1RpdMkpsQ5eIzYY1/vO5Jqnf9TSrgoGQmfFp7VMZh9FWVqZEEqSDwS04mplFT
m1tDYcBBJSteyGtUC8CSry1n3BhPXP/fAIO2TcUzTdFijEWDbTDSvoA8JYS0U7mUV+2+shGe29ny
I7MT85k1VTu25jh+J/kfbZ5yOHGbC1zjec1ltMEJ4WDKH1Er6+RLN9aR8NgSEF+K0QFgkZ/4Tb9L
V3P1kjveFeEMapVkwhRNSlpxTupC2Q+atrl4uRHkm8qzZGbNLKqXdKtt5u74HY9HONNUtLYwSgeI
F7XgaoiUmImTBu+TpG/Ds7RdQCN+8fv4Sl2puOlj/WuGitEwXa6kTAgzgxNu+JV0lr64tW1DR10+
lAt340jvugNe2lY/LTUr/LCY5fEIoab3Y4PK1DmH6sfvv6bZ5Kz//ibq0yuTqk7rKm4ufLSu2q2Q
GwtY8UAYqRH9hw5cNr8DNDRCCNiXjsGfzGM8R5d5zQ6ojQFVBrJrTDEioqQzs0qrWn+Um+ry+r7/
RK2I0etloacHEMoHeoV8n+T8yJYYiIt4YOEh/2Da6UrxyqCWttutrBWrrz7ixZNgQaEMHgPSbD5q
jQNSgP/80xF1uuXx8Zne+1TJADRiGqBr2UkgVQgFW/Kk0KvtnzU9P4jQzTxD+PFJNjuUFAULQho6
s2RNDjEds6zWqVMs/JkQ4c67AHkP5F2AZQPOhmLYrZeW85DXADFuLhjCtkvInaO6f5VTgEoBJqag
T13iBnkmNMzMOSWMSV6NK3RjnHpeedFLx8b3m4u4FVftOYciluWtwNmN0WCLf0W5v3cKe1DmPDSd
htF2qZyzA+WhpzJufamsEkUUn5BeoPIYbSTU2oUE74arZ3YKfQbtouj8DAh2AtqgzNNvsZa4XpsJ
MM+s8w2zU3baqX9Rdsq2d5pP7eBv52jM/scpE9ExBO4AWFOnXKJ5LHt92FzcXk+eo1N+9u1xoRnZ
F3jtZV8HJoZ5Ey7nymI9QLbc3Rxccxrl4KTJHB4cMqHxoZyFJuSNEipsfek3oBhYSJGOwdkneW5n
7x7sHzNUAMqNZQqIEQdhpF/hi3mNftCo34jnYp9mM9W9O3nQ7YqoLR2HNB8DAaZGcFa9j9jDbQya
MpSr1+ym32qdXr899hi0Gh+RPkFvBv8nkwE64Eluv1WFHbmkSHBvwNRTvrlL+S1ZSdKqMyEjDL4E
qOIlL16qy3OcPZMSAWWYnnMUK5Yhiov1RcRTXm5kR3vV1sWWG3TmN7GDwyzOiDybN24dJVOMPIAl
gNCHILS7Xak4DGGRSF19LDrT51AYyVKozMSuBVBhcVa+UW0bZt6z6VMOPn8AbBE1gCdPm7I8u5wc
hN7YY0pV55RF2xj+YKNQC9US2YSyWPvczlxXcl63qySqShgTIARCGMKmVomQXRWHymeP3JkHE07n
8J0xgubjl2tmrs49S4iPUcdDQxXFPCosFJN41IB5GI7qNjZKUIQ9nzLJAPB0lpdx8qETTCZmyxCW
EzAHreIde6rqxho3gC8RSCJknKqv8+tsJs69c1g8Pgd86Ri+QQAgUp9CWDYsV9e5cByMVDBj2UmM
LDYUp1xFpVW4Zvw68+1NAmvcCRRjQVqAnjRh6Ly9kbk0ZGgmJZBm1tVtic4k/uHWvi13KOD1EJMy
ChFhwozViT+jrFLhpVtIMSMwWXSS3yGa9uMexGW0aTbuy/jPF4QsD9oHgEuIwLhSyyMTEzXKsJA9
jNGcgLw23+klCOk3qQNk2syqiLO/vfe3xqhVtb6UhmMIY7m6Tz66HWbNqsKMNWjzSqsakNrUGXRz
NlYnQfKtWQgSoWSFaVQE6mjF3R5hzBRK4aahd1p/DqfwVZJXoyP1VrYMvkQomuYw+nihkwyYoPXB
h4oBYWD3J5ybSjt0LceG6Uk5e5Vu95CDrebmWe7YwFeAeX7gTggGiHpYmzKOAlXU0hN4YxlvI6ub
5I37EAxf0VkoC2MYoXSkbbesbH4zqwIxjStAUY9vEDTVsC5gmbdbOjQCG8hA0Z8KK99ku3gpHuUj
5u7AtqUux6P27p+6i+S4tohmrracE82ctPoIRf5f+5QHLXMv7XEC4ok30mVuR6vEqdfpAhybqG5g
Vt7xlrIdLry9tOSPwiGyM5tfQHLQmevvTsMBommjgfwcPBpwe/R4cCHneV8EhXQCnPA3z9A8T7be
Jtl4B4SS+7nu9dT/YYwemTwE0eCKgBCn7jI7qHLV8Ix8ekX58F0ENSv44/f5Vh31MZwd25pGHhC0
BC4F2QpxfTB8e85VW1Rlk8XaqV2AUOwlPRdb/s21u426iPahU1n+Jv2ZFQ6fvCXwRsjhkSGB0JKM
Bt5adXM2VAahd0+NpAfge4QAgufs5KfHX+nEG1FWKG/ExW6edOAEPSW6/fLPDpz648Qn/an1qk3G
sOyAP97sBpSo9pfuAFBjrgMY5jxexjRII6ZAZ4qhV7zA4KK7NVXEId8zneCewFVc6syXZqdn941d
CpIeBob7oh1mke7k87rxqJi2x/QVRukI9zMUJG5NugPriY3EeWdm4a2D1oS4vGb1wOicmwX7WW7V
XfaCWttcpDZ5FWEW9wFsEhj8IORLt2alrpBGX/T9cyLaMaNXBtjCBDTMAba3CruaiTXu3ELQZoFS
Ch835KToEiNA01rRpYF/TtH8VdDWEdCycqFf+v6vB0hmIsAiCblNeFJ83LfLKjNXLrzKj88eiIsc
+adEAefFf2HgUTYgYv6RvvuZVtlkaZRFaiN73vUgsuDF5/9D2pf1uK0zUf6hEaBd1iu1eHcvdnc6
eRE66bT2fdevn8PGzI1M6zNxb16SAAF8VGRtJKtOSb8yPB9/w0Cu+pCBNJBHP3MTpRggRlHUfih9
0YdoIZ2toz0jqZaVzf31u7FjBoPxUaPcYahPDGG6R9PB1cH9X781L+bnmUALAnhwfSn4+eCSn1Ao
bhunWN+0b6hT0nDrFKFQkec86BdfmRcDyUS3zlM8v54A2Ts/+5dERkOl9uSsGozo/XjyFI4DuTkj
MGh0D2euyhS7yaiogKABXOGu+DFqXRR7T0fzUeWNolvCAv0XQjdammkf5TWWJLdmKdUy9gqzRlHe
CFLoXyNGuW4EjB/itl9Qw7leR8RmJEdwjAiW6AW6RkvTSS3LflDPb/E7hAufAzf5lr3qv7r3+Nt9
Nbm9/EezEcoIKAsFimXBrXGNpRRTW4uxpp73vYVxvv4GvZoTOigD8G0P1vf68v6OW1E8O/A61G5t
+RqYORGBvSeLm0BRUagf66imjN79bcAxsdss50o6vHJfSyeqGWZWTTJAjsW52P70tvHa3AlbkJ85
vJ60L8d6s23/LCVKBa/B0I4QhFKApeyqjZhb3YPxrPi45m524UHHPPbupHv2v+/0Q7Y820HUVl7D
JvlkTmKEhYxflYuMitTQkZ6Mo3BEuadzX1tu4icDxbhFsygTKYLSnu3yadu9CrzDAe/3GZdoSEMb
N56knuUnzDmKZDt4HFO7nSwf4wJrjJJCH8dO/zWNjhry/OWC0cG8wf2K1xg6P4vRx0IR+sHPAu1c
HQRi7L1D43gP0JN1vefRR9xmw/Rq8Q8WW3URoXOr1DVPPYvr4RDZ5BeGxlVOfuC1jdyUlkA3roAY
layDcFKF0FDPxrm6uAroxvfid/Ux26MgDLyhilW9oHgTBbqPNa9/ayEAXWMzetmVgzKqqamewdfk
773HRzKthR/aegL7uR8QLuCCQ7mSlVHOMjD9GLxjKhqkJgwRBlXrmo4Mvm8Bt3fhzIoyKpoWmDtW
DoKK+uZomz2WR7wVe3aFBVWs7iXYtd94nMm3ucj1OjLRAIV2FXrxoJirdU4Og8Ox6VsfqeEsjloL
UNxIGojymX0KzSSlqbJxLt7ET8NF74nhCDVmoyfIfVBBF/BSkxuBcPf6RU1ICWlQHMlsVKMoQaWM
coAKOhHPJ/5Wcv59eQzFwJkC500TFEEsfUoqDKEZdiramLbqbjgMqFerD2CRdXjlELdvQgwSs3ye
Uo5GrGrBpXKFjbDB7ONdeaw2YLpxvI30FG5RHb6ruHdS9Gevgg0DyyxiLEZh20+A7XfBY7hRrexR
evqOdprtyhW2HKW/OcAwYIzSZ0E7CQIKFy7x6eLHRD1PIGOMjuWGV7+yoIzX+8YoeymLvofZH8FF
2KzWhuvvvA/N0XYSagoDLrfzoiLOlITJV/t0pQRJBrHC04P0LUOlAU+em7zxa+EoebyBYk3wY1/H
5kwxEy0WleACem9H3/mbYaOsvQccWTg7dOP8AEQLQmnpK9JGVt9xx5PrsV6Fl9xB3TMq5hNb23d7
3Y63k0UZZSk9fo+amVcO8K1q0JmEqNVHizzIhNjMuM0xu8sr5OhL/f1nDXdYyaexVve8+qnbQgnt
GonZLXUAgVXSAamxOxR5oyXA+aY49T7nOUSqzdemdQ1E1WZ2sAj6PPQmKhKY8f3Tj+7xl7uytePo
Bs/+d1wL8rIe3hLSvZ3hFWM0CUUDvBGeinKMtm5r41JC+vdmDMHw1gF6XtqGyRIahEmqlphRFaEO
s6Udq9Jp9SA5AV6oePN0bgtr6GbNoBjFz0OUgOBWO7qUTnVI3NJK7B8dhhKnm9AZNn1Bxkf5YfVQ
bjVLxGDh8Xn49VHiGdu6r56879CZA0CUorS3bPAdPVj2JVhGc1g94bpTtEYnc/F6vw63vdu+xdvk
NTqZazpdNnaNLVepblLb6wXRmUwsWJUrpA74EMyAsfFEV1vCc/Pt1/eIVMcKc6s8x3N4xai316AA
Rak6/A/GHoNwkjGZOJXzTuuhWZ2rV0Q5BNa0x+z2lS0+lIfmfWdFT8Wx/CbxaIduHes1LmNBKYiV
UPwGXP9dRUWZLOE2nddReutarzEYqxmKIKRldtRqBFTN/NRt75y6/5r+Hze5GPUFYiHQj6N0meWg
LzypqNoR3SXiWt15a3GHAXF4LajdEE8U7dpb1+tqI+0mlMrpbo4K9H7D46G9PS7gG9ASTDM0lOfh
e64dRD+tVrneF+ml/axPKNCzDv62/CW9REfp8b693Ka3lELpiywK5NS0neYaCi+JaDqd0uxSgfZg
siUErNVWxxTWjJg73ApvuCUQ9OMZbws6dxVMqLiZBekXE/EzMI6BTi/LLjUpcXT1HdN6dN5pDeQj
L4QsOHZAgTEGpzw6wJpJYzSjK4vGy7NLbD3yjsa3mwQad1CToyqWVo/iAfJ65eI+LoZJHmJUdtog
HxwxOMR2zujSR33M/U260XyKhKtzMBwgsUBnwjVS6a26pJym+BIT2xjdzsKNa0U5J+7D3OoCcEAv
god+ygkHZq1rHFGtsj41pQTNSyhSOyl2jUYLjMd1otO7uklAgsHLYm50gUFktE/v2m7qfDlB02Fx
OIbKLu0tsKFa5eRS7gjvmfsMdhN76SgkhEI8/qPtDUy11zJKxcobpTBNUVllEHV3RHXRtnHGi31/
LW8cIgPDCJYYwZg2bQILttKX7+dP3n31bXLEADAetzaLIPELAHhrY9+Qw0lxImL9+5cMBoZxuqLR
TUVRUznQJxlB9VbkFOB2kBO2b+8OGBwmfdDCyavNFNvSuIMLkVzXJ+p2RXzL2EWo77u/O0u2i4FY
KG6k/bV4oWUsqqvEVRUqFA5UL81W/l3b4O7B8GQeg9xNmk7lmgEx6hYMUzT2RZhe3kqC3i3UmqYu
R9Vuj1AUAwS/eODCYQBafa3SKHHBgXTMgeE+YNm2h/hwfuLmkgumeoUiX6NEq7JEBQFQwCkoEVfa
oGwV95wvaJH9fLq/PUuLhossvDDBdaOihVGGQVqhFyD0s4sQkLd8QNVM5JPN5j7IglOl3H2YakCb
T0DlcC1PXplKqSotYgPxfigPGXjnxGZt1Zz2+EVDnePQdZ0l+yj0FgQhA87b5BHzSPxLk5DdmUv1
vLRocxxGpfNEGRQzBI73JIMnSH/AIdDhqBr1WlehG5o2x2C0WS0DTPvQm+yy9+j00ORj4DXfLVrm
HILxa0Jt5J3Z1liuZCuvRUtwhB+KdeY8mS6FuitJ6GrOdkWcGkULJUgSoffArQ4ayVZbo3pWM1RX
v/BO60vRYC4Uo9CSBHbxsYZQKYnf45BYvFp3uvB3Noatf0zUTNIrkIRdmq1qRzvOti9659n3s02o
RabSOnv8vL7zCqI5OjlV1uZjRIt8+e2+WfIUgH07Nyrd76oALb2j1VoGSXeCVdrpQUKHADf5XUoG
5nIxtmkOYtflXUX3BYmAK0ckdkNXsDnaxjFNNg2Nen0QqgnKhgl7544WAVqh7fM2iacDjHHmyTD2
Y4yFKz8jV93+NvdbE1wRTnweN/Je3vv26/2t4onF5Dh9JGh+MQLQDp9/p4fdhicSx2xYxq3cS0RP
EQHwpqL8Xf0FSobtfRF4CIwb6ItSaCcRhrk67id3ICh94dk+J86wwSxQ/Qkd1dj8HnWL5bpy0OAV
EE7EXMwB/mgyiryu/dnYJoJs1B3V5NHqDiUZP3p3t1mhLeTj/pJxnAFaX6+hKn9S00qB0aAtITKf
Ds4LuFp7on6rAzSk8IpbOPETAyGu4Vql9iVRoK7NtbUVHqoLMDgku8LiLeFSgjNfQsYZ+LIveX7x
5Qw0ULqsrMqdbG1T7VXMy7SsxOKsI12n/+2zUbxzLZhfr9S8Uqj5xOQHZgWDQ+jwEj/wjOh+zL4Z
atN4ZdQ3I9YP0y3UbQ2ujg1HkPteFDXV14KIvTjIYQXdw3mxOa8eg73lWCteTwxXEagtz0J2VtRN
L0gQRPwkmM09WRado87zovc9AiaOXaN0mSJhcA7SqN7C9c/KwnP0Q2CFGDvYvWegQzE+24Owzhze
gW4Zl77M4UoBU7CYRYz9avAFIYD3RsfPsaYNL6/392nZEf1BYNYv1cJeFPMku0jn/BnDzncKLrCi
9X0QnhjM8kml1leiBxDotPncuxvl8e8AmFRK1IcQlxcASCeSoA9q9St6uY/wPxTtn4Vir5Axanjq
xxEQxx7EXtZ0cpTM2WH+EOcUStfi1gH8wWEcqRd0yKuyOMMdgfgKAvqHl8Th2CZnz9nuT+jaSi0b
aFUPwix0/nwbnF1x5ID8j5TtjyCM54yKThsrI4KLQUttisd4gcTr2o5OyYZnntTb31szxmkmfZUq
aYOjYXTYgwHVXSkgJPo+HTNrw7ucWnacf6Ri8impbLo+0kLcU+7eMHT8zBHl9qXi6zD15/cZi8/M
OpSqFnsj1TuDSLItaUQ6CafaFknqVgRUQYH9/Bz/Di1jIDKyK45DWFZ0EF6jmwLPBSJLeStrnVYE
Lb0eBQPVsJWIscEDCfoqLF6soxpws20zJMYtoJi0TQoNt8zy7xLMz7jSCcAPtR+O6MnlJNvLR7sZ
FuMhjDRL0rCDVCNqsHyrP7xbTrLZfb4qyFJkju4vJt1/wNiqetyN9VMmACzYBmerdO+7okVvOvt1
xkOsSjP34CCyyyvt33tOf53v//6ie8BVKO0KwPQrdsJaiUoGDSzDiNyDbacbDD1MCTKr+yB0b2/2
fgbC7EdRgJ1XGpDnrNYIpOsXFCD9HYLCJL+VgHq4wEeKHbyBohGq1azFDSc9XNzoP1Kw82jRHvr/
st7n9RNHYxd3efbTTIYrjyHenmsskPwKWqkdxpFvOPvMQ1CwRbPUqWgKM0btLFwZ3gMb5+w9/6UI
jFv28DK3EkwAJI8dmsEd7hF62VfNFonxxmic6sfAgKq2Tvr8M7cewW55qCyOHBxd/aKemy1UYlYK
kIAyPr39NN+RYX78lTGwLjcA84XUygAILmjnXmOAd7W+j7AYtmYLxbjacWzSXMNLziXZ+i9gF+Fe
Ny+eW2YAjD2v8kIoE3pOUtevla3s0T8JnxGCyeOvBGFdq6H2UxSXMIvy5JP4gsnY/z7/Qg00aN9V
BZ2sBvvclZYeDhSNkiNtwck8t0aXZD5Po5aSoysUJswXqFg38UeOByfF/SmRbbwd8FQz8tL7BRu/
wqH/P1NdKS+zQaTS4Py/pQs28nR3QbPQfYwRw+DowRGFrfyJVSULQNSW4yTugj0JJH8lZ8tvK6pR
JziHYBZrwgiTlSQAwvuBGU2vD4VbvxSYlyS9WvFHQDjWvhD+rtCYJTOLXJqaQs8vb97RFUtLReNM
h+yn+n1fk3k4jEmCSbhvkprioC4GI3xOlnfiHbx4GIxVIoYImt5h5UZLX2NKIiI66n3QjH65L8tC
HJyvGXvTHDdGb8QUx646knfcy4QF7wICBhyAUf2AAgGRWSuz6SVJmLBW4WsPqo/VNtxixlKEmyWe
+S9dZF1BMUvmCb0e5TKgNJRkGzi0uAHYDqEBgTMS8Rvvwmdxh/5I9hXhZgZaR0obR1QyjZiuYHXW
KXY/OeFl2dvMQJiMEYQlQ9sOAIlJtN2PznTCPckLJxfiojAZy6g1phGIQCkddX2M96Xlv0ifL+M3
DhBvyZi8BXNqYlQrfC1Z+y5t9LOT/fi8r8/ywu0V+mEpiynqX0ANx6QueS/1VW+o9IjsHeNTsR13
6clbXzw7PIZHVCQcvg+v4yG3UY7g3MdeyDYwNhucZ+j6Rr0Pa0tdlqFrv5JwApTsYj9p5CW07b+D
YPShM3C8U8ye3gvLlqsf3s+8gqmlzOxKCkYZFEHWR7kRs0tekbcS3MGKTzIN98FPvA6iJYu9gmL0
oW3UfKVXkKZ2om2RWG/o4a6sMrHo24Ox5bHSLPi6KzhGNcxAljo/Bdxe/N2HRPp+f2+WzOjq9yn+
zCOAdCNpJrRuXqYHvHQblQV+loxsXvON/HwfaiE5uEJi4mqJ13vFl4A0rmXrWK9XvzZ/B8CEUjXW
qkjRJ/qQIlo/wfnFEWDBE1wJwISFAfTvWRbBVHA9ulWdKiHvm09OOsAzR/oNs+0o+1Du2xiKHKJW
1h1bZ1Q2vDuX+xsBVoRrjCr2Kj03gNF+HvO1ahev3r/lbKEtQP84FQx9vkaIFcwA90TshPcCdpNL
bxIrty1OnOGJwdi8V+qdtCohxr7DZfVL/2/bfhkZGDtPpHoA+RheFHJyDElkP5tOzJvexROBMe5W
LTJ/qEfcfYh4mEvs0u44ZXsL+fLVTjDm7QmY2SUl1H2EO9MCvwV37ibdS+Zq5QqBMeshDmvZ84Ag
7MXdkb4coFt1cF/AhsapWb9vG5gueq1VIu6pp9rAjpQlWRHLx2t8ueH694VYfCUPY+VFjmHWcYM9
ecP5QrZEx7DKg/G646QV9/06KMyvhcEYglzJVAhz2TaEl4hzVopN82CZqhkl+HGxs0GEjnEtx6bk
XqhyVuortMx8VZ6mat0H8Ie9pbg/aD20TsLHiHfku+92wVZ5vVKeagSal0PBNOK64tn6yB2O011E
wOwBENiD9U29yff1FfqaOgVGYqCiKJ+I9kT6D04WpNDvvDGUGQqz43WmTKFvyjCUjUHsOtmUOIG7
DUhQQEeTg0yvsbq1iPrWHIlFfNLXmwYtNO23T+ddfNjx7hIXXc+fr2FVBHwwoSKIkDkm+Y/S/o5G
Hc6qLirhDIEJArmc537pAaFpiGkJj/se5no/4i96txkEoxpxVxWZnAHiFdumAyX3yH0EnhBMFIjw
QCKoDXQ8qWw3JKtDgPnyFkc1OPr39ZowM6SkDUq57wGikaAjtdPZ5oMbGXZ+uS8MD4cJBmq7qsOy
wXKN1o9qck2rmixHe7kPwlsxJh5UwyqsdezKZV8dXNTn2dVrZd2H4OkuEwjCrh/ivAeE8eB2+2jD
82w8taIizvaj1o3cLGvsR5Nj7EgDXp3zfQF4AIwrMLMJb7vw/5fp/KZhOAi3tnjRNf8xjK8D50wC
NRqCOA1woASz1dYkb/FpIHjaS3a+e18SzlZ8cV/NgNpBKRpYSHbJfuXkAZYefnBs/JbInyZiM1kY
I6+FttVbCbtdOg3oV0VLw9sKuGbx2BqiU6SrLOPJqcj5g1cQztFkmbF9TQ1aMC9hl1Ii2XVEvu16
on3cXz+OSbKcUeNUFmNRAiPa9s7q9Ze0Bvv177/zL1+vwLNNGlatWYDykwZqLUejNRhrv1envwRh
7F7xyjFBuyTsvnyFAzulW7DiWrwSlaWX1SttYGwfitKMHVU4ezDXbYsrrG1zKd9iV/25Vzc8uK89
vhO02dfJqPa6vquhfG/dQdKd8HC8jE7xGA/oGRp2yqtlDYMNOaXY+RRy6z/ebMy0n3EVUesnmhzh
A1Ae6m/8nXpekbNhr/7Lie0PDPt8qXZDnwU0WL+J6/34Vagx+nb+8762L9/TzGCYnGAKjKwoPeze
gNCAWrCPd8/K1hybWrrBn+vIVyY203cM9spGI8CaoZ6yd7TA9lY2rtLwuBLIR0zThPfg9XxyJWOc
ReiFRj5SG7ObjOQRecc9WuhuQC34l0uoXgenoI/KUQ2xhDiVpi/h+tt7ZhmPvBs1ju9j36USUfCM
VNK+yl5BBL7tHF4rJXfFGIeBNrMh1QZAHNON60YfGWat8RhJF8UATy2tLsFslC+qkpkmYERkOWAS
CzIF8CZ9z0H6oG/C/+L4ZhiMhRZxqAtSAoxKtmPQF0k79W3c8y5RFwPFH5SbiF5ibkUr6zR3i74r
T6hFpwWvBkeW5evAGQxjoPqqTycD+dvFHq3g0cSwScy33DUnTlC/GduFBkIQjPyzMV8MUbONAWnh
ym9y4MTFGhMffmD8LNgCiOWA1GS7O9WXfbQV3NWuJpiqBotFzxK/YJna5I1zn30EY7M5yFv0IqTC
yvnef2pNVFghhnwLiLBObV4sWVb4GRxjuVPgFYMwQlH2R7lCda/U0UIRec25WeDiMGl+mOZ9mtcG
PdqlWL63zvZ30+fnfT/EsSyWfLpKuyT0RYCgFat83cs9wckIDRn3UagPuLdDTLQPBzPwwKaFshQ6
/7wHY+h/yvVnm0LlnCnimKXBWHZUEXWMPRRD3u0FTwLGO4RygxafHr8/oB/ilHGf9mn2e2eF2MAt
r5pxjDWs0NdTpfvTd8Kt9R7xh2PygBjPEPQybsUECELf9mXrYaJzcbLnilsDz9EsNnp3g+7lng+J
UgImLqslwdNri0ZZ4SF4BLG6uO7wMorWFeNyX9c4Hpbl6RRWfUafYukp3DwLD91lhRETesCbIbwo
HkgCaL0bCq3ZIi70YFXwryacTvva7OPtS8yfU7t4/Jth0L2cK3UfxkLfA2Ovr7ODuJMwPXhUrPf/
ds5coYcVPDPgCGC7wmUjikM/DHPs1StGMLriK4YvamD34DnPxXPmDIjxaXqXtnUpYqAaPBqoTNEh
xyu1XWpfAZ/MH1mYfMTPpElKppiW4kjITkdMlf49WIjldkB4t8yLujbDYvza0AwjqJCxbl1sncDG
gRNEiNkhvGi+rAd/RGKcmzmtpsKIAPM22dPhUX9oD09clvlFx2CK4Lc2oc2qzni4upvGJBIy+tzf
ufl7/468FHNZx5yorowBMfetdDlD+QNnUJlnul1HYHUWxALj2qzJHV/BLkIeMfP7TXI4EW45js6Q
GI9XmpnZRRqQRNDYPwS2CkriFALxlGFRt2c4jLUOQ9YKSlOinAVcmALinPAf+n9NA1UKIBGlbdrs
I3/bq13cpxXUDSwwukXzDnrdzK/mXop2cyBmyTLPG3TM3qBmGp9CkEV3GB1z+DmQ0pZ/QSPqQ3lp
rP+yUXNUZgFFofHUacQCKmR6S3GubMD61+FOiAe0pOpzICZhHKROGMa0zS8G7gWT76pVk+eMTE51
KnZnjp7zsJhsMYlEP2tK7FnjIoMbHYlalVtjIDN8hXsfbMkdzeVivKs2tlBCHdvWUZYrjJT/ntvg
T+S5I5520P+fma5RK2ahB4DBENUvtjDwET2AOhQq31mNAwJuH26QS/bCg2WcLepEJaMxa+qgJkxv
ApuNrb6rDup3Gyc5DT+kV50/lGLJqOdLyrjeOEEJb9x8WcKUk/Z1dAzXcM23/j2wfDyUGStL1Jz0
kdtusxjH5siMPw47ZVhpFcStsMpo4rKKPdhMwPlUrLmEDFQJ2ezzD9YN1a2SJrqcqFRxXJkyHh5c
6aBbqeaQ8czTnqVgNsdifAuO2ZHQoFUESpp8yI5PfvV2u/X2T/dtYTHAzHEYb9L3Rd/oCXDqhPxM
ncD93TjZSQar578eOE9PwXMoxp+YU1z4fQ6oyVXx/D+gmwxTlVH5x01ulhdPVTXQX2KqMPvcnBhh
WAX1SAv/DLzJYKowcQqcuHnDWJbV/h+cr5g6M3FkvJrgt1849Y/elZxs/R9qGE3MspMRx8A9iGEL
115EWKlCkxgD1QP039E1E47aO59An+oTq9sr0H/grRwDWzE/8xrH702h9hXodgM7cjPszqO2fond
D46+LTn6OQ4jjybVY9AZwAH/5K+adCTcjq65lvD469vcgtMlRZihsRs0hKqaejLQMIqE/Bz2v6bX
HY+x5+vV4s7SsZUBk9dXZUDdQg8W9pRgythDZ+uYkIcj9sPzZLs4PT76W1V1hs9oszO3PPraxWeC
uZiMESehKKediC+Yup2W71/2T/6pxdjCU79F2rOy7u/hUoSZozF27E1tbAgT0DR0vuMioX1r3u8j
LNnVHIE64pldDeo4QEnh1P131LZ1gWVs7wPcTomBL5ojMDmAIY9io9WQobJlSqwy2RlqkQ2ibVPy
dvSfMFmM9O6j6tvDi2O/7zLrk+ello7G809g8oNWMMzJ12jKg573GBepMvnkcSLyMJhkwAhTTMug
qU77ui2cxnn3bZ4YiyWiczkYz1HWWTOutC91MDB44xKS0PHsDtUeL+LefLy/cTyBGPcRJKKUp9R9
KA8uhRmsEQ8P9zHob9yxZ/byufFzrx4bxClcxMjvKknBZQ9OUk6E5+g4+5Ysj5McDiFQeqjdAA0M
rNPn3wnCuIVMHeqVIGCx7BDJJomtyYpRscSr61v0BxiCstLBYqdq7JHYjAopzzsML/+huNM2flQ3
98W45dikxvoHgD0EF0KcSSEdxG5ngePqO90aQESAgWQ5qRDVT1llcfnjqYu5UYIZJpN/RUriR0aJ
uBvDyeVER8MwzS51u7NE1yof/lZGZq/kMi+qOMUiIn9WLQFTIuSXxI0t/dJZ7wGG94q0ybJbc7Tw
KwLeykl7P2DDGNFOI+jM1XY9xjOXOubB46bRjr7XViCS/LKLBsLLNBdjMeYA/n8kZkUFFc5oVICk
YYIiaVwMRx5ye1q3MrelhQfFLGZv6PkgBTKNUG5kx8fDjk7u5b6C0p+5t3ZMIMTAyHCVKtizOt7g
uhZjh1Si/pIcq59cnn7wsJiQiIQ2K6IEIk1uBx7PKACtmWLVD08h2iR4dzSLb8qr2V4x4bHutSwF
myPaTcACpDjpwaxwEG/W9FSAkr19vsFzlRWsOYZOVeB2QSlzvYHhLPpXpjVTxrgwREGMFdw4PGxd
FKD1x8OAeqr/8oaJ68h/YBjpRFUpQHin0nsbk7QqkfbFD/0nz7J4wjDxPW5AkSr5EAZVbiUJ3miL
4MEjxis47+6v22LAmsnDRPlWbISpNnEMEZ3U+Z2QAz1U8bK+xZPifNVoaJ5tTmUWrV/SzbGTwzGz
wSSL2Ks4PEVfjiZ/NoeN8J6hCnoAmOzRdge7deqXciueh/eeRFZlt/+hbnMmFfuiJCRNbuQe7Opt
ykhxKlDvmHGZh7686I1iqxicBWpKOtuI8bKSAErKoITGUYI1yX0Lbeu1Da14o2wCV76gVn3bPSeO
x1PCRc2Y4TI+FwUBql4kwK1wx/+jfHksH5/u6x7d9XuSMa62QF1fpNVA2HtHtKRZ8LScHeLJwHg+
Lav8sRSBoLiJLT2LJFs/8frCqMVfS6Fhxhq6eTGzDtTM7JWxqvpNkptqe7G3vGBEP+/eT19vwf3F
vs0Zrz+TWWxtasfAn5QW3Be1mx571+I9C/IWgglpPch6e1/FQvx8fuRVT/J+m9lIfWhSvTXw26nF
ZaFfOIVcLw3r031TaCUNP67Yz7UNYhXn4CNEnT/Or/f3YKGy/RqJ8esFvJPQ0SWKyRb8sj3Zw4jP
uk1c6/ycrfc/bNiAYztokHM4dWtfz6X3lInx9B76/uKqgwIc3R/9S/iyclLrN2iCj3b38BzYAqic
rU14dqzWPm9OmNpu+a65/bi/Arx9ZAIBptlEYlfhI9xn3OBxYtmt+79eXcb9t91qxCRT/PhAfvOs
fOGyeP7jN71gq1bTat/X2str7AindF38TAhIr6MXW+Dx8983e7Yp7G8W/GaMpyx5U6XJdMEfOVvJ
+0rG3Euh9rywhC7/9S9T5Fm20E2tYnrUVYHll5d431dAnR3eNwpiGvYjvlojhHDarm6n9a2udYQx
sV7yRmNFtRvTpyyFxJim4R7ovWtNsk3pvr2MZL1xPv9yIxibGg0j6wQRIg3E4vy0wttkxqSGAoWB
sY7fxqEhLkn8lK93zsNhJM+W/dSSw+bd+ji3e2ttU/6rnRLZJS+r43wCcw973xq+bkb+txO8mVwf
BhLK/SfIs//REryARrZ79LYVkYnzG0zp99F4X35tIX/3WxRrZhODkstRV+DD7WdO1nybI10p7dd5
bvbLgV9LlRHil1HNQ2JHO2ngPO0Jb9aSzMNhYh/YG3KhToDz5oKLgpDjg2D9OF58R8VTzgY89a97
RyTn1w2PmoZj8l9XRDMB/bgupZS6E9zB8NwJz0DYulljNRS9QP3J675z3cC+RHj+yMi3yxYj2p/J
xtlq691rQCywbH6M1s63ea88X6VD93SasVFPlZOyGSDfm20fnz8eHjYl+X4pibvPSerg7d11Qf6a
Wxg45dlg6Qd1hk/sCXd61uf6abCcs7NT9+fkuCOPof38GZHNdvd78/skkrX1TSHHY4CBPJuVc1+j
5fsZqc5eHwlmV6PPDxFVch88+7g92j0+9YerbWp4E9Q4p65CDpjSkT/wLp45lsleoEaTVGPiBHYt
tRyeun1RHd3ZD7ZiV++DbCipj7EvPjlu6UqvLefnBS85AUHhbobhjvZHiBAxIslC8xrRbOtXi6du
eFTOAeiLAfXex1z7oP+jFHoixDI+BpS19vbt+Zv/pG7f1kd7W1qrx4Y4m7VFzvgbBZe4DdcdBx9o
rTfnaL1Cd+WGp60cY2SvaYTAWOkd3XSQ0XCy68U83sQZGWO1ZZRyqYyscjD6aZMaHe5mjpWEYZr9
22qD7gLBrrnzzpa82RyL8cdagOdQcdA7eM0Qwyx/eeRM9/K+iSzcm2jKHIWu5sx1jV6YxoOugRjA
OsbPP1MreUcRHJc8c6Fz7BqH8c1msqpzUwOOgWrr3vmh/KzApgyisAycjwIquQLcljsvn5V7X0De
KjIJU1tHuJhMvlYRsyZ/GIg9Z6P/D6ze1+IxGVIQmeMUFhDPTjyipMT7lUIpEljgfXEWE0DUdyqY
12l+za253i8tMOLcG1bd5e0ooeYX8aDaCGAjDvCmVW0aFMX5mEBlbJPftDGv5Bj7kkOdozP6LxVK
MYYlRW+fn+tt5nzcF2/xDEQ7EUQ6wlAz2GAnTl4sjCYM7Giiw1zfRTg1Ns7kWNnLXyIxMU0wFKVV
Iohie6/RZNf2LrZju93QaXTcucZ0XVgfOROLDURgQsyqLoRYha2RHqNzJOJtRRSbgonUQGM54Qh3
+8RA1fGfZWSjT6wOk59KEC75Pm2009qScXMY7PzzfZyF4oJrHObKR/KC2lNDs7v4+yLfqLbSuYJT
7HEbL+9TzBlIjh5ivFWQHQavEv1UGoRn4AtvRNffwOhkABLrOqAbOaKOLXaazeogOefy518vKuOQ
vUgQ0GCETRxBBY4SQDCCuy+r039oxroWiHHJkSyXZjd+CUSJSFL0yvUuhgSsuRJRr3RPLRmnHGKk
55gMkIiOPTLBftChwwgF0CdaAI1xhHBfMQlRE89F5iko45YzUagwjZjauQv2oUfdFtY+EKXH+wq6
7P3/2AHjliM1yITA93vE6/Y1XiegjnsPuQ9SC52p1zvG+JJWWZlgjseOqU99YKELB6qxPuL2rUCS
aVqeG4Itat151vddchS2/kO94T0JL0gK4jBdlWWkJmAPYxY07ceiygV8Que+1WBfqFBSduZFH4kq
BKMwVyjMeuqtOU0+xs9dXk0SWPFABlBh+aS2Zby1JE7o+ufxJxd1wXteoTLLq6aJoqYqlKVzv7Iu
nOYkh1grd8el9V2wiBnUTRFl7cmhX1KLSImIpgPNke0zr7ZC4YFcX7r/HwygL30f7DmomjP32ffM
DXfNRnXKJ/N5ekpWtDcED5lWgVCebz6rJ3lzgE/NyO6lWKMxAbX9NtqCbXFjcqunlvK0qwVgPXqe
jllGdxhrLa6s0jLxJPTTOzz+LvbfCjztEn0zEmE7erh+um+sS55ck/DKb6qoijQwie06t8k00Y+j
CNY6Wiiy9g6H94KbQH21Dt2o8AyECRdpH/V46AdI6aQn86Q+tC/+Tt+Wa80Jn2I0S9BIdcqczX5w
e/LZ4l3vM3sSbPxrRAUd73i/lIBfCc1EFTPWhrI28D2Ve5QdUSXrwelODd75eH073PVlAksqGEWr
14CyvTW9agO53MvZ/M47Uyy6otkKM1FFRCFFogWAOf70d48rqExPeNM2F01ohsG4O7ktxVIdgVE8
eofKUd0nnHI5yS5PDsbZxboU+WLjIUZFj6HzS1hXOKT8l0h4tf+Mc0N9phxVIiQpndrJndZBdQ2C
bsqf1raUXM+h2EqlxJcGDeGwB40aenn3yt53DOeUu81LceTJtXQt8H9Ju87expEm/YsEMIevzMpW
GFv2F8IztpkpJlEkf/09rbt3TbU56ru9HWCxiwFUrO7qyvXUHTFKyekDmlykGU6P3/InDopkPVcN
zeUtB13cb9KiXweL1FKgT6zXy9zM32XvbM7MlS1KBlSbb5jlfBGuRbTGCBjr8J3NwmtfH2ucqWjq
7iMpZRDjE5WmmbUYK/IX8kuw7BpDzgzX5paANPOwQROUf3+UGOGMnGcG8WkZVlQRbWnYfqtRJ9Qp
Si+fQ5xQb17fT+ECU86NRbywaHFdpxoGgwazGAw7OkpbmIQL/jYxrkvdYi1BncpZA4YMDeHwHzTh
x5IbTpiJwQz7YOAHxi1ytLxRurmVfZbzp86L0Pz5itz8ITakJfqGLVYb6LQKRHOeKokSgL84SgXm
YuXrYYsoQryYySfWBWVzSD9raGHyOY+oUNovSAqFzwMcN2dWHzMzeUVCmIXkNa1iR0Qo3ZdiiF3Q
YhCBiX5W0NYYIfi5Hjlj91h4JgJxGZjI/xwZpf8uXMlVUgE6QEnbCwcRAY/3mMK0thiRoNTfUGVa
1hDxhLVot5+vqXe2vhg0JsKAOzYo5SfKGIaoctDozfSD94plu6g/zNhlIbdOPrVvXm7XNspyBWEL
yIabhEG6u/lsrzgt0iOPuZmKhsfc3OR8REUJY3U2i8BN54iOcwa091u0IcNGqdVkhrZVHLLmT5+b
vL2I8NoZyRMmfcp/4odarFIJ7+j5jc9Mfhkdj3AtZ+bFgQJ9Os8L1NvFJx0ztPmaocxYb/iWOR3z
noUxl2ugXfbG21EHQmdk+gY6AFliSV7QD/9tdJWUsuC4QAXUIVT2yYrs9VpYiJvyBF9Jxor5/0Wg
SpTwI3K01tCadFAq3GlRGC+v/HNsLHnHYzeFkt/5SUfEylxklpWfmeWiDYXWh23WDUzS5JxTWjJg
Is9PwHGIgXdePjE3BPxFWX3TpI4yKeNLFmigieJNHkJVYXdv5HxdGVc2VYbBu1BFCbuVYVxuFa6R
bEQSF+WXIrkik40pYf9ZT0xxeTYbxHGak3rmKwnLBWNmSUgWyc+V+2E9fpnTUc3oC6hblLAbuxnE
8Ho8dbkBUKBg0S51u7w16McGt8zX2gaIUtgjmLvM8JU8u59X+80+ZRN6XZRmXQLi3QXjXvPc8Fe2
0dr24TGTU60/6BFTFVnCGi8soaeYjOLwIoZydYXtkRbA+o2g6zAWa3Y5NousI09alIY8WM3LJTbq
I3biLIsS5pyLAfukvCQH/NsrWPX9Sas7+iiKeVTf1EFJWzjq2ECQJqZ0/AXo3vrlMe/ToqzxIhpz
eUnkadT2QNbyKAUU+LFfDCjuvZq/mLWfyReqwT3iOAVdkvTiTh/wxl3od4ST/KS8LaVdulXm3b7L
jByb5952rGajqbSSjOE6EdeJXK6kUhd6xiScPPPT6zH6Sp7JFjWS7I/MlfPyZ4PCWmCoa343mFiH
HLpFzIrGie9Liy3gwVDs0gTsDKdX0/Rn7tzFXHaFi9GjL7Q6JjbQp1YcVpF17oE18zQxJSaD2W9y
lLsRnfki0pLyisFxoDyXG6cDGK9v9JY5c2UWsMmkxysICqfIqornQrdUBnl1LXMN8lJZnRMfm8wM
VFMBtdSzzdXr64Do4/zKYbaKYaQnmtfB54gy5fU3/uCfo7a+/jfAre/GK5JKw0K3D8ERjBKJXoar
OPUCxwQpryDoRf88u4DV0DfW4io15NTgnIbh/EzzhdyNqKrkGhXq/mrhHIkFEVZIquoki8AI1p8+
ZltfA5Pz0vLf4GPhJPHiOV1RdFlRKecxjGai2sdgTAau0mqvo62wMzczZrJ6+h1+E9KIFzuyX9q1
6oeGnOAzEEjRqnxKDMnWnfzAA2NzIWHJrbV5F5aFecmNeKE/NWtWynAyUB3xSseKYiu0CVfiE5YE
d7OdXz/LdfGSLwc3m79j2gKrSD07tr3Y9TesvBy5uR+KQFIUzDzwqvADuG1IfSFNix4ZipIkIUP7
wmygmRiiwl2OaFB3KWkpVvGeQWPdPOWJSVJTC5hl9xfSvAZ6dmYWK4M0LbDfJOmanM+XxbW/DldU
vuVlhtjbS9a6/QRg0XA9s/h5+Zu1XfrmBD84Sbos5/tJ0fsxTIhF1m/UO2xXBDYGRnIgNeyh6UkF
LotYaCUrki5p1JlyQ9oCTVuCwZo7EWfmFsb0le111bzFi56RK5v0/1F6+A8xWqH6lwxzxjWIPatI
XaEYzWPNgIAB+pTl50yf4ogUpdD0S9or10xAtsJRjW0s2IC6RXdEumvQiSHHzKbfSedizBs56NH7
z/IySwBuTfJmMY+0KbQMMDmMGWIBhhsz5WMIskK2v4iaKiiUt5QgHO4zXSY+BuZu0URF3NTO/CNY
XmizuwmmOcOoMbwMTNdjgP+eM6LMA1WLO3SL8+iKQt1INBcNM/M8la0gO8JQ0NexjEilbEPciQM3
Q6XxGGFrz7Cpn5gppCkfGyIhcqLEo41EpmVCvHJJVuAxV1b2tW5npjIvgE1sm8Vnu+aYwJ9TKnFM
jpKIIZeu1Uy6EhEkvtH6mGN8X7VfSKpbs78OSNcxw4ipQxzTpKK13pe7GpHvFXv2kMHaYnL/DCxk
ZZ5h0G6VWGcL9seTWeOzk8ZvTJZyQvPikkXDALJn4L5hUmyL4SoRUA/SFQZesoh25rwrurjK5XlZ
WfH6bKNwxQjgpnwYEtag8UVRsW6OUmVn+eJnWs2ROu7v1FLtwXxPXRbG9GSUOKJyey2jd57HcJOC
UrziNZTG7+3MQFbcxFqLxmgOySpeqiUrZTNphMYkqQd4boQU49xgrLelz+FoOW9Wu5Ks4Kl1JS/5
E9oMBTNlE8b0qHfSzXIO7Wugty6ARR4V5uewSbAYDjl24qJ9sBJvk1lEGagdkgo8Mg0l/XsNEzRK
5IcS7IIFK1TvzwvfQlZ7ryxjZu/QlPIck6K0zKXtZzw2NJPyIVlf3JeGb6GuitxXblv1YTZHuZR1
nuR+aIs+pkkJJlcOXYTmR+KDcuZlE9h/LtaAonHOLFxOmj3iJGmioGkqjvP+JOX6op312IcLiGpK
YFw2IbqcBScwQ7vade7XY0mZajsmevQfcpSkNNzA5UoJclcyYN4ZayU1MvSG2KLJP3MrW3jdVNgk
URnmSjXtXyRvhDXViYUa6eMvufV8/Tjj0ZdQyvZ8PufytZ9BZjXVetM+k53udL6xV4ul+euree9X
5v+iLjep4kdUKXWrp5emzQpQtYK9kxm1R/BEBDvMjfbLEGNTaDHqF65VxoTHpKYbkaU8AKSQw6Su
QRZQLbnhco6GnEzBgiqVyNc/OlPqWdbYf1e3Fci0VjKY+ZxbqBcj2CC9+d7aBNBR3l5R69mThzQY
qqm+RW62Fk4bznFf9XfMW7uo0JntF+dcrc0r54jmjgVdM+mdQAaRExAUeEUKdfF+miVJzgXEO2mR
ogRYl90iLg+YgCtMStRlRz5QeoselAbH6tBgnxrJU2MmDsu/m1QXI44oY6pK2Mjhx1F3vFTGWzsv
lpJRRwY6D71/AS6EoxuRogRJ7OtLIadgScEWw8vmsh42uosGDthN4/EDnUymgBKcf5K61mgdr+eY
ghFUCFOxWmsD4CHqPY+C4fpJ7Y2z86V5qKLW83hZra8ewzGYfKWKIqBbVJM45AIopRjAr+1akG6c
y2Kw0sYo55n18ZhBFhFK80q6D4zQCqpQWPiuvkwN1AEyBiPkOn48yBEjlKwPeoWp8gtolHbxIS54
U2SZqqlaGx7RP0dFyXgz6EKVNqAgG1a5RycPpLyzOzdxHp/WtE8zIkQJuV+ItZSKIKS5soDe9T5H
YsR8FdAEerEuL8RDZqVKJ7OHiJugI1BoQKxLWasMcBAJEC+JtQK8vP8lR0b4mthP6XteLDPr3wWh
Y4LUaYa6JCZ5G3bH0++gM4BfKFmokF692uueHp/npN8/Yo06Tj1HYl+LdRgi+SXCbqq9b9b/d1BS
qIoRDVpZYIBdaoim5b6SXyH2YAHV+bIMrBnjJU2mCcaEKLuTxZXQDD2OLfo6ZXbuzEug+yJPsGQ8
p2mNrgIKmeeIPKgURz26gv3cP3eIpJNN4G1V8yU7YrDh8d1Mq74RGYqfVgykJtZA5iIbWmjKKbL0
Z1c5viQfjZ2d6pmhrFbYFdq6s8WXHhrl8v++3xFXN/oCorxGQUs7VEJQyfiCGG4a8si1w7uaASit
x5xO39yIDuXpoi+vaLSyIAcamrHjP2mWNH9Nd1fvXzTtjjmidTrAT2LRr0HpbAeb0Nz7XoL5SZZb
OeloffNDZ1SHcxrHlwpUxEN4VJCyKi3OYULzTyumERlKMXGhH2NrMcj4n+IW4KNu9qnbWIHizHap
XayRbWTcEzEUPwzJiCBlSM5ZUQdKBoItyY6d140XuOJig5bS+ZKFOco6Q0oJcgl35S8BaOleAizV
zpDtlXTiGCyxqFAKUI6wp1klT1lYzy6oaQYGd1DXGrC1GEc3ZecVSRZkYO+g6nabLx09pVwe2pQL
sw4Vr2DZPhVbvbBiVDBUl7exzc43FFRnlppvhm//yl0b0aaRXlRNxrRgCtpOug23fvjU2pcXjkSs
PjNZRq6FFpExLUomG1/NU71GOu785a+XlmJeXdQSgSnY2Q26T/Ud41ynfJsxPUokew77L9HE3ZFi
W2CfIntmcnN5ly9TH/Ek6kNfZ99kTQNPuiEKqZ+ieMlx8E7vFWOp+dElTolq3q8drPCVzD12YrYm
OroPXzOW7Ex5V2NqlL2JxCzhgdjYHVOr3xToI3YDREiLoWeZ6qn3PSZEWZzqHMSJouTd0RIHq7IF
A70o3pdvK8DUZNwbkYMfcjI6Qcq0YDFMxUc1eDrlKxUg4tK7mCHh19osAWHxRNmWRInCK08ObwmY
y/ZFXUbz5s3D6OqFmcyfUiaj47uN1o7feBDwfdGDVPAclMBAn1nMeuFkHnFMg4oX+jpMo/QKGs9X
87RMNm8iml6t6BcwpgvDPCC6fn58U7fcz4ObkqgXPQQaUJJbaI/ltjYT+/fv0pgDhEUM7aNkxb19
WZnc8hBYntmtTQBs7+T5BzNBTR7Uo4+gnrkfZono8+QW14WTBGYw73rD9LzA+fBaVrPdpD8yPmTK
9lRlJVaXASz35gkwylvFUlBzilFmZhVfWSJDKRLZTxuuLEEpMaxog+QsJtw/WEXWiS1M8MBVUhxB
nxRiWUqBaNciTcuKx7uW3pttKtiX1/a3YggrxEt7EQ30nnWotwfzukRo7fQoNOBcWfmJySscfQSl
XJqu4s9qiI94ttbVKnziHefyXhrtfP+SoUWCBXU3mdMcM01pmOTcVrUag15hPQNZvzTLPxvT3LH4
mjTsmgj0LMyWyDJ9tlnf12KBBWdYVHhU7escYAmsoYdpczOiQR1dkcRRf04Jjew9UzGwrduKteJ/
LTBxvz7HJissnEzhYUfKP0xRZ6c3etVxEQhyb2+qISySAPXC/X4/GKUZLDJ3Oz+GVhlYxaI8fHm7
8+8daojmLxM4z60doEHKPOyg+1iCTPj8oQVGn0Xp8jTRSiUtJRgNxe2W/fyxppusJ4y4pms0aXiW
1azAzwuVEbjSYYFtzLsdw5pPvvhvHm66Z2Qkslbly0oDESsrTcmqgMMEqWRwMnVQmHJWeVWXJRGQ
kvf+Cbr1NC3FEovjafnGKeb5aoi2udOtr8JMPy3mgOCkjRjToy7G58Rz3Yo+mDr1mEDW4dA+Y87A
mu/ne9V8sl9eka4zZTP1Fo3bG1lueMEWmBwfj/m+ebK0gKiY8MJ8siDKqkR9xznxSyXXrv3xdEIr
zQD8e8AyDx4GkjrApxgrw36PMTPUugckvt2vAMVEoJgxTp/1FTTmYSuUl1pBWQFDSqLiRoaK0fnP
fWaGjm5LTy7gNA7cy1f1lvwxK2y8+7piZfbQ2qzO1Mne2NFpyJSvcGnC9lK2HU7DWmN7m7FNFoCo
lgx8yowzAY+CbbqAE8afr3R9NbrWZh0F/9M9V9DdJwBYUJXICCllt6+xEraS31yPs9BIV8KiXWW2
hBUVy2jV2DoCgsYVMPPHytn9fGT3ZCkD7itVO1xlkJUNHxegzVeakbJ3pf18ZiCjKTKH1LSiAFfg
/pllaiz4nIqKJ+krnAF/aFFxhrgRtmja+srNX+36gJr1y2Mh/2lw7olSR8qJYqv4Ko+MsVv+qh1/
e4Bb4j2mMXV+kiAJOvqHNe0HaicWMlxnSqmS8+vtxA4t2cXMEiZHH5OZcLTQjj6iQ0lomjVRXRag
czEbJ0J3X/XCY6NwgaVFrOTFrUX5Xjfc06Iui096NdbPoHVd5KujnhnbEtVH1QoTW5yf8DAWwDTE
7mzzstTMxlIWApZA2ef93A1CK34fMAiINerRSrdj31J3V8CIyRhfhzZZW8yQnQjoo4+lLvnSJVLa
X1BvFo10XtprLKlTbWGuGIvC9U3GNUxJ1PgWqNdScYOcojmC3DbRmWtsmmUy9DPeuz99ytH148ug
zyScPrnnK8afA6ApqOZsPQNOy/89/3ZPjPJ3S7Uvw+v1dnpkW/nSd7DkqGY4tFOqbXxqRDmMDDks
zRnNTyBSrnkXZUNWiXL6DaIYj6F7QcUv3f9+Glyba5/dqrXb4NN+/6qXz4+fH4sCdUyXGmtKkw4U
0IVtx1bhaQTixWJ5bROeOLmOb06ok+ovilrNAK96lJ3tKTVhmh3ttX3OHKajTPTFz2fzTYnyewIf
MwpdeuNoG7kx8C3gaWDamd1UOv1AvymRsx3dfs1xsaiXoFTbMdDK4BhfDemgAI8EI2aBVS5Zg5QT
VYe7U6SzeH2ZFXKs4xSf612J3hpzk20Dy3wsEhM+8D0VSiPHoZS0uoJqjYwlWr9Di3v1sYMYLRiq
lTAMGZMjSiNjI2/I+eS2gKBhY6lF/0E6rL1/d3KIfAnwDycJHKVMFW4W1DJ2TiASfAt2sM8FpoNm
VsIZrA6LiUgNxzciRanSa96pZcLfSCFzgDm98MW3Yme2CTCG7GY1Wr4YFzYp8iOKlJqolUAIihxV
r3jeWb+TdbcY0LISOEBje0xpUluMCFHaQvXrvJYSZFpL+9SpBvZkpSari5logh/vd0SD1hSztopi
PelQaj2leE3pgnFcLCYoBSGfhUr1C2Q4lylZgGckc1QvWJ1bEyAc91JAKQdeHOTL7IKjyk8Vmjjf
wsO6NtENA28D2B8LzuSxbKcCdF6BBhjhQ3ol8yGSozn2q3LBf2Cr5lMyX8jza8C4RMLfgwOmQ9wL
r4TnsoS0rKXFgCAXO2SYkI4TWJl37NMhrt41lyaTQOS5zY31m2+m8FkwQ2mttSdfwiAFZ4T2ZrE3
MMjpctht8pm6zEfPuOmbohspaICC+mmi3xSZbnBrYH4B+qDwXrP55pd5ngMscM/yzCdIIgME8DSU
hFXsLKOES0+7GtscL5gEHACmaTYYFjsfGF7HlIYhJST8I4u8xtF8qV2QRj7pgMjQVs1bhdMuYQsw
yJTaofHls2bsJhLOKK9gGIwgCYiYoacMQpnk0qzPIcvLGhv/EEyt0RvcWnBIgwibjngzs3JX22eN
wQKrkiZU2x1pyj7MhDyScwnKtPxqrRlST91Kiy3yBadwDV2ORQzGbFMC3t8MLdW8OsKTdOjM9+TQ
baQlBlxXWDlGJC9wUld9YnhPE72D9ydDmRVBbis5I6UngkDBI3RI8DWyfQXmmnPQNvbG38hzVll0
oiuAUJXRjgKXClMzlIXJ5boq8wgaTARFsi872WAGPLDRNqgCq09dHK5GvphZMlDZemZP8YTbc0ed
sjZyxqtd5SNfzbmCC0wZ3oMXb3eLwlDfcvf8wsJJmfJHYLhJqwW8YElXqCasxC/aiy+BXdmo5rx1
cRE3GPJiBpTfwGHFDQKxYZR6lBSebDcWdOgwmVLcVXrp2kRFmQEhl7p0MGovYP1RvK2WADzdzNzC
tr0dWjMN23wFrOQvpqtMzu/BB9Dswqk8hw2pczSIPXl4DoBqXyZrJPA2i7w0RKDdbJi96eQd0URV
Dr2QZP8Dx9N5om5QsrAQNWTvhEVvA14AKavNEyqMwZ/HLsREIUKRxpSoF13LKhdHJE+YeB36FVKY
wMEpkZoTCZpFcMzRGzmYQMSxZ28xFvgJgQGUa9NTjzx7rmPC2bj7GMqhqRohuWAaF7YQTFvYb2Ub
K7K+rTWVJYzVjpVVnzIPY+Yp5ybPKinWcpXc7RnG9+W1RSrUYpwwiylKghMO1f40J3eJdVrrzBgu
JoAi4vk6n8fz6oOg8hSqFc1V92LlxqvsCpatZSZzQkz4WbTGVSP3DNAtTuBlGnBr5jecL0dBj8HG
05u2fkOVUsdgxcYy4OsQf4egVDxmfmLS754mpZELP8b8QQya3E6G2PAHMpluAzL1KUS3/hVzCOgr
95nt85NnLnOyht5qDDzR+Hg1pyDNWkY99rRggZmpLzaswJZFgfIshqJGMv8a9sfMiy3dTDem/vH4
7KY0nzrigZIbnrv0OlcRHgzxt9m5rLuZFP5/fh9NE9BBI3fMj7mz0PTgwCI7cIttY7ya/u/HPNxs
H6XIsMQGQ/SCilQzf/OdRkTSkoAFaEJ/rBeCK9kyKO2TlW5+KmiwaXdMbT1xLXf0KA0ySA3mYWag
px9IAhMJxRrNXso8cK/Y7Kqiw55DNffI4HJCXcuk8xDNJ5jW0G4e24jLAFvrQpRze4Sz5+eLe1ln
cDX/1CsRI4qsUGbCHslY1gW8PNQ3VUzx3V+bNouwUdjv+2OA1sPQujJubGISRLn7feoEUx5TiUPG
98flcn2rUSCVckz/HM+mMTf+rFp7layMV4wBmLm9OFTrHJjOH0hFMDSHOHmmIz4p8Y/1CMuMsX8F
/QVr57qPAKYRGPqmM+LDfi/WME4rTA0bhyg3su3hS9t/LfXjx5KFtDmVEhmdh0Y/E3XWJG2XoWTD
7cKnbp7t2y3vZR8BMhZnBs9TxhgAZTxqZfB0iJ6+v1s51iIl63H2lUMWwa63w/yYO8duiTDJde3V
1SrQANTA2zno86+PZ4YYT7iSgBTRgZHAydjxfLuSkRgPajFc+OE83DJNS82dARpsBjzT3Ji5Z4B2
s/IXU86dzKvwm7H+BvZIoXzXazL0ZOHBABW3buHq6Ea7qo7C8+/teecYpbVSK+O12mdPldHPD7nJ
AvCaPvDRB1DCLsldU2ZpPRyXpy4yAsxLPPX2+nfhOJm5j8zSsi9WUQKuzl4IQBwCas4WiUtWi94t
cUxryfE5EK02OvhaGgJFrMvh+Py8LlZvtfG7P5uB4c5MF83ZwRN2oLfYd0jWaMSwA4x7Z14D9dQ6
Tvexghjklyg39PbbVnd+1+vOmH9GpmvHiJsq83w4ABZzx3zmk+rs+wZolEL5klwyQSe0lyfNfYs/
3qRfAzTbHLB8rX21Xhfvh8XV+1oAWPoVMDq/YoMZwE8ZDWwbBaoEBqFU4dZ7MTr+QdLrOJYHHL/s
KCaXorO6OhxfMgGTmY19BQTK4ZIZKsNqTKA8oEIpAWKBRyEWIwvUrUfKtcqR1+Xx3GaCGaKu5JTr
bI29DvF29gt5oNhY6AsMXy087+I9e4zXPqFggYgiYlYH01acQgMGiFqUZQE2V6BDYC2Z0aK0oNC/
dgzhmioojsnQUAGlllSaPIBLILAaKDRkb5UdvLLT/xPuzB0dKiviy2nYZ1fQmXnQnOvt7w4zg+bg
2pBe47DzWI92yrVB/hq5ZaLCdADI3z9aMQjKvi1l/qjm0NXhdu7itQAwx16Yj2/qZ4ZQhXSgTxnT
0Dr3AzBRSxWhjC4JHDWnNvrXlTkw0X9+hgb3JChF7Gt93l2rFEZuMSwNe7XYHHqGcZsQhHsalK4N
ymiYlSrYIKAqpTk3Vr1lM45qIjlxT4R6U0IEfR42YGQ5M6TXDfKat71SLLU14RXc06Hc/xmHyum5
Bp3ntYhGtnzPGmlhXTqlk/2+OReXilx6vetPB2Vv/b+E6sbgSOfpWDUyDGf8fg2XKjewT/fwmMBE
jfHuiOiccyS2SFO2oCAD8Sh2IjP0PO+DdROMc6KTr0ExZGUr4yKSd/0dY8ms5rCJ7O49G9QzD+NZ
1gxoVYAfCsxaF0e1gFT1xo413DgB6HhPibhnoyuR4zMiPgmUhu36dDFPp7fQ9LZn8/d27RTo9uvQ
jr2FGd4xLuqnIbinSz1+rgiqWiaPnz+9PbXYYmfbsfGL8TJ/qmdCBE1HOmIkaEvqweSx0kR+dUYH
FjLEUMzw6Izh9TEnE+gV90SoRzPopTCr+fymKX/tt2R3lrffB+tLY+1Xu2Sw9AIQeAGBjWFQZrAn
UcF0CLwmvxJAOVxd9kjEr2qAZziRi/0UOFJ+vzJe7PMc/fu/UPxWX7+CAc2Ymiky38NElufuDG4p
/JEUFTNB1SsOB/2s/XrGvgXDmRtPqgnY7Bd7Y7KE9i+K8J97pXvRa63WgzAHuRJLwrAd+7rcWf9K
VX2ToF5gJylofSXRtQUU87P5ArD0WGJc4ERR5f7YqMenN4DFuza4wLXlOM6n8OQ+rWzSBxqbzyyY
DOYdUS+uU0NV7QscGmLbwdk6PC7JrbzcWyErgiVJWJXF6r/76Wff80dZ35ZLq2sh4xCH5cUx9eNj
+f+Llvy+I8ruym0u5n1Wg6NTslljLOGIjKIResUGqw0YtMin3kdL96xQqiRBwS8Wzjg9a91hYit2
0IllGvYhQtlLt1gGYKJn854cpVTOsVT7nATJWC4zw1rjuubzp9Z0PxtvD+9ygQkEHV1nLMP2F3/p
nyOle1Z7rpayfAY2s8CU3xYQRQ3Vq9pjlC+nDeg3GcpvPmM3g4w5DuQczgY3V7aWd2WmwH+WDe+O
kMZr6rM+qvSQyLt1cmoTJXYEt9hSjOVwh8JFSzcr6GAxRakMuQ+vSV+W/VH5JSOac+ZYTSxZLnpO
gRVqso6QeVWU8hAVvlHPMkQkB2aYFazr0wLjN7sd46om6pv350jpDT4UC6wMBh2IIXQG8mEo17vY
sOfpgLthDhqx7KlMKY1YLQedAxjg8Rkb8N5utuT4afxBJgoxlYml0izsBZY5kSk9ogM8KFICUEwM
rG9c1w5sypZhT1i6XqYUSOwj93UpIB0nC4W1ozFHdg09/xguWGo26x1PZFfuL43SH3VSC1deA0tL
kHsDvdDZY5+049o5ipZ411+7jw+OsZ17Ut0LgoZ8HgBspVvwOvIC0NlZw7+HpKgX43wCeMtjHSxM
vujR71OSCCzF3JdbvGjReEZb1dvbdo6MDdaZXDAyaGIMjPWiyYv9ofRHBClR7DDGxPMRCBJgQ4z3
k8DedDSbtSSCPNVHdCgBTGWBk9sLDk7GgrPry+NjmyiHQRZGXFCSVyhVps7S27FZ2jsmD1b8Ahh8
nv4EfHiW5E0qwRExSvAual8r7SxDpSBF2gDJclZiYloffVO4+TkjKQsuweysxmCnQA5pC7X+SdQR
kgeYOWTpvskUxYgWZadasQcSoI+L0Z14W3jI+gM794PlXDDezS1nN+KoSf9z/eIhcmX38fVPpJvv
rv+mb0e/HtRce0mJs/yMVbqkzP6WeM6xdOcuMq2rwbxa9maTWZnjIcpjsTaRb7ynTlkpVeubRtBx
gkt0UgzzlMfQR4VZE6ADm/Vv4Ix4H97hF7dk9ikyBPGmIUds6/ksTwIgLh3VrTaXkc1kyMa0Pz2S
DerRVvwwS5oz4cxCEhne5xYxT4MM8tUyF733LxLG9ydJPeOqBU4VwKpIKgtwkI7z38rPsmVzYe0e
y8x0RmvEG/WKZT2X1FzDK4bis1WTd1/NxW7XvDLIMJ4X3ctcyZJaJOQIo87gXhtUGnxswjIFlRVo
MRQ5DWx31csmvZBIeWlxtuz5i215+tW+oeeRpf9YRoquZ3URf+azkpDKjOfSaFaOvIK1V5GmxWS2
nZwWzHB4MpfyfVt0UrgH5BKAd3BbyBYZVo2NedVBX3OtUbP6Rqe9mBEp6jnXpXDJ5BivClEJCUo+
AUMAp8I2va/ljjV+NJ2cGlGjDD6nxYMg+2DMQg5/7WQ2CsLzfW25rwt70RsHD2HD8uOxUE77n8gW
YXJQ0gD7Tel8oe2UpuARVYoAAtkWh+MccYMwN7Dt0PQwQ/D1db1l4hhkp43AN1lyySN9VYTirNCE
G9nTaYthTcD/2XC2TexWhbNtfulXo0CnEOehXDJjKLOJugJRLt/UqdglulzUVKiaHh3XzSo+vq3n
RmeC/nGzYY3V/+WFfNOiZCgWkyaQB9BaPgNqnNT7I2yZd7G+ewXdacMhfny0fxHab4KUGJWBhFVG
JKglkSDUJnCFFMtFXmqnbBi0mNJDuYxipteKohJry7knNACviZPqOy+uvXm34aXalsfgjvziT+fx
mzvKDrVaG8cd8YphYY0MIoMatvteuUy8v7/Y8m9KlAUqM64uihlU23PzRzVEvI65m3sDPPAXAHQO
2FWLeW8Ge38xs99EKVOkhvX/JDlru7GWIUr12spw0Rh/Mc0Peb4LrI9nJs4EEcG/nyk6ie4fY9OE
UqsTH7OyLGyWW6veFh1EtdW5FwZ/f/HO/8OfytHqJlSzLCMxxpu+9a25ISEXbt4iXVarhUiO6hFX
lIppoivmokISFFqOtSWu8z5znWj5huQjMiPgb7WyPd40D54FgAQvsnbpL1Zqazpr94+qUekxHKh0
NavUmy1Gk80xMpAnMYYF4nrm2ZKze8QwpWnamYr9DRURWIwxoSs79xD4ahuGxVBYZCj9oomBeK2u
IKMlhh6iVfXUm+KfDMv00gj/R/rk4XbXxjzX8BnzP667el0sEK8cbNuYh45v/fnzgn7IE7qc9N15
ZX74CGYXCxth7eXMCqOnE0ejC6BU1Ezx69gnWWcLeBjFHCMRM7gNO4ZamvbtvuWaUksRWrY7nyQD
zujPN2dvnGPuPNZsO9E4jy6Y0kgqn5+1gIS2w7y0fIOAFD1mYzqRMjosSv20gdAIdQc2EgNJvd0J
vRoE9GKPPmGjwVPd2Gb0BEyYw27JhJea9lr/OUK6XBoXsq9zJHJbg2pt6jb3x1wEDcM5Zqh19SYv
I88j0eok7kiuCIgsxMeCt+q2BCTBrswDJshYpRWGSlfp8um57xCRxkiFLd9KMrcBB2v/BDR9QzC+
FsDwPMSMGJgl8rey8YjFS9GF3HCr0SkL/2rwO+gB+Yp4w3osLkxClMZpQq7oGxLunl3/FeYecJ3e
gSkYj31FlW5wjbku0cQOgvG8LDAwqW+41+iQmrubb/iYo4k2sbFniFGTe1PYzoQgkmdEOp7Xax4m
PwMIn4vtKR5qtgfTE7Hcl3GKDDtF9yglsnbl9RyHuAyxKhSrb4LjjqWeHntNgPa9ZysANGODdQ6k
9BZhKWS1zU5f5QtAXBFSMHGrbousHuipm4c6kr+wEa85n0PiO8d6W6INf709zvfR+vOYbvfoGepF
4/PTMMwaTZaAHdBXy0Ny6D2PdbIMV1ilk2dxjeg0J0+vspant61zfGoz3CNSP+o8NRnOMOs13CKB
Edu9GA1pSdieeU4RGr4H+BkCKsW4TIYVoPNnchQHMsBYScSmYDHdWiuMIbU4hlT+JfH4jzqmE2nx
xf+fQoiDPSYocOvm3jDfF6it4+2xXFDGG7iFxqOjG4L/KJLlGhVo/wnoEo8fNsvxvD38EYW2QZan
VvDKetdCQmk7j51m+Qdan7T6sppeGRqLzsZ1aSEPWgdJiBafJRvzlyUBlLMhF5kYlKS2baGPlZgT
9NG6NrkZVMSe/58HR6mOsEuvsJbgBWNLb0fkM7FG/lZ+WGa/WekkBmN0hixvE55r+f8i7Tp7G0eW
7S8iwBy+NoOo6CAH2V+I8XjMKAYx89e/03r3XdM9vOqHvTtY7AIDqFjV1dUVT4HWtv+S3y6HL87V
WRjS/WHe2cxY28ZZklPf9fxrj97b1F6tvb268qAPj+EKtVlycNHtjjX16D7iqCCXOBOQlAJ6Yy81
uCvcE3L5T++es1X3UuX09lS6Qftg3tnjq/Pgfx2zfVLAdmz/SxPF5s6aNtEnE20EsB0OIM3gqqIX
IsMfDq/LRcZvR/I6AjG7bpdckbBch55k/As9VoYtn9DSxaHCUxcmEkFolRQDDSarwi59nRRP48gh
wTFMCuMPjJFhxmKKng6ExvHGWPk8U8HJRRnsVkgptxItrEHhtD8fRPudlEgMAU5vJaw5N5ljldj+
sFZRm1bvQKm3gRu7C0m6elzdHy6PKGtzSEm3I5VrbD47/jBt076HTX9ynF4nExqsyS+kEyOOp8tR
AJVJXGRC1TbxBI4Q0RUAokLEoHKqvJwUFwC9frpOiiCWZjYiU9nbGEV17rCvJCR/ENQSDOgcsNAe
NfoaGPw8iMXluEEB/L6F9ZayeVWcmQzlUAqMkL7zlv/ipe6T7vxBtsRFSZumLFoMXt8+tEUfcUaP
uU3BIER1kuPMNLIdfOs5/bj9+8uR14wAc5carLnMMMMFTccMhPf+gcgLJbmMkLcDClYP23+mhTOC
zDuZK0ZqtgGVIFmvV4GHliISuOPjbb4Wr9WMCvNAmuU5H4qY+taTA2QHnslezCzMfp5aqJkaRGGW
RVZFr5L+EK8ycs3Lc6wcT9dYRxl4rP/y2E9bzNXTzvE/iIl39sX2j0jP8HhaDPW/eWI95X5SzKin
Kepo94GjMbAFaatjPtdypLeaVw5bNOEzYvJPAWqilcvy/xJz9pkn/vYdHj+L5m5GgqknZHpqWfE1
1aja0uMrUu2IEnk+8gKsIJyXGRX1JyNt1tXnWIHUMucdYNh/BgysEzdeo78lLN3bSs0lxliDKuzH
UTFBzDmdLrsz2fa2irZJT30Tzbtq7detx6FIP/+vqHHGHmseqlwG8AUo0mVxxYogRUtQtfC1NU/b
ecfF2AUA1sOfpd2uqGRjigX9QisNdd8dKhaIDa11jzG8l9vc8ZSQMRICOivyoqG3WL0QIcVgBrfu
w5MfYyiU2Co7iyphvo73w9ayBzTXflHnLsG/HJVfTpR8nxbrqrfToFeWBWoveyTXIUKgPjmPwBHA
H5R/6PAqIC5bglWRHFEu10lnpJkXOZVTIRktKApWUyLhjE1bSFb2tnUs70Iy3v/uvW4zbZR9mMKF
9v3bB7ncLDCjzpqTtCq6M23m3L6f/9SeBg19MN0X7pg1R0lZV12dxlAuJghYIQFAKA9YqCvvNv4x
5mVEl7MkM44YuxLLjdUnKtXNPe2dA/ZjiruwQXELYLUc6S16bDNajFlRz8pZEyP4ABfn1LqoNeFh
bghgUTFDhjoMhxrn1v3lvRch1gpR0++gL/AjhOO2fkQ1AvV7LIDj2mfOS8168pquBUIzglpr7ysS
utIK8NCce7dcT5oJkDEkBhhqK5q+bjfZDkClX8pWO5MQ23oPQKD+4vpQPKYYqzK0gSjGBuhdZ0cz
x3oX7m+fEs8vZL34KVUoUyDh3Z1dZJo68hv9ryY5IN/64CtPt8lxdIL1500TWMlKQBkCVLN0yIn+
yPOkeYfETmy0cT/KDRUaWtDI4x/ap+8iTHAfLpxHk16XG28mizRc6FZtGCUI7bEXaR3f3RYV79cZ
w1AmiqyYNGu81YFAVK9v/zrPkl6xa2eebSZbZV7L+PnW7jfOQHfN/Z421dre8lz0ZaujI5JSLbrN
jLHZsYY2pSpBDGf+aR2s0Qb6Km9fCfUZ/j6JbxKMCxgIulyYOUh40la+z4jMNS88JpjTqCcMw54D
eC3oB97v2/fEUUpXfh2xNRN7DNCShHwR54SW36BvphhrbZppf1FGkJTfMyyn2t27bxvbv01kOfZQ
RZECUAHqih3CkCYzkrqypX7fGRtB9/DH0LTSEAwHYUgOzxDHf1g0ADN6jPsg9cq5oXOAT9NvbD62
lQ3s5m2Wll/UGQlG35RLF1ed1dGjwlA7ernuMEiwRrYR+TY8rCmvJLDsjQGRW7EUC/BoFkNQq0e1
mCjKUmufSVyTyafgBtQre48cM94GvzdHDDDEXr5Xku0Dr4tsUTVn5BnlH/Ug79oI5O/CB7gogJi/
LdDlJMyMAKP7QqSbnRQAtUoh0W4f2Xde4rTPa/IofqIdb1gdMZmUPfNSMMtZzBlZRv8hbCMcJ314
GpyJnJ/jFZpd6wZeLYe/RZWc0dF/Rna5NQji2cTmiZcXA6dmOuNd9XpbhFxemKCH9vk1RgVetk6w
EUL0oKD2rL19csjQk/jLDs5YoaoyM+rYbnSJVLq1o3qMAa/8eG0kRN3oOPIYojp9ixIV6owSakZ9
ZpzBUNIBuKapbeKlf8JVqK15odW1XvOfSclsg5SsmVGlT1C/LToz9T+pDIQ6NV5dQmTPi4gAa5ni
8kWeePh0HowEg8tbjaMiyz7FvwUrs51TedzU9SjRdShOVhKCLruc5I/HIxcgm6MpssgYkzLtptQK
sKxjW3ZblK/OsB2+sX74rzTlb8wFpYmmPKFC3Yt2+VbHhwzYGKOBFF3gGiUvbFx8oGfyY+6Y1RuB
3qvAiDt/xSmJ7zch7yVbNvszEswVC7H5y6gTHBFmToHxkm7xkhGgLhubX4p7dLgDOzyWmLuWanko
GhmVoNP/woIqmh3uncG9EN/m3GuZR4u5bV0IlGczBq0XhwKTFi7Aip3isH9vJ9s8kmK925Vu6+l3
2gWD7di/zHlTOfSvSju77fFFP2ttDaXMnebj4MIK31ZHHoNsX1B7rsreSqkNPp2CzTp2Yb48eY26
FY3wncLf+hvd822HG+lTzbthXdgGoQH4fXFh0eU4+/JzPZCn9k9IvNIPVBtogb72dJvTZb/7W03Z
9iBsA0WXy3ClV5DejQDkmu50L0eWiEPp9rsmsyWMMtaw9KeF0lC3ZLSxv2hX+r8zQrs+D78KbE9z
OM7dchPGjDnmyS4KvSjVGNe8cF/Ur2ZTZmTDnfO57e/I1+TpTBkzK65bdYK/g+lo4bdqD5tzh6Vi
t6W3GH3NOGGsydCZU5nQ2+09ft3+Za4GMJfZrIQi7xp8fxTB2SAr2A00AiHBxJug4Kg2W1dolcsw
pFRQ6a/kOP3672wCW0ZQcj1WxBES2gcrz/DOHJvHOWW20cY00ipWqZTQBJaiwPwGhKrbB8E5YrbH
RhsFKSwLMBCsMQpQczZbcqICIAn/9JCkru1Go6dqetr3G9qa2+zy2KszGzBr6Dt8ONq2+3Z4XJUa
7+YvRo7fysu22wDAWra0ht78zcl8gMde9s4nb2BxOXScUaHqN7uHatlhFugMBgGkKHnvdAp9BdxE
pPGBlGxz28movG4Y6usTMiMHfIe4j1Mqz8y5NMSWCeSIrCUKZFx3jydAqpwzWpIQYihHgB1rLwR7
vc7H0k9epuAY8WIPnsVkl/Smgt5cWmpnLl69DxB0X1Z8tIDFNOL3SbHlAlkqglBpIboREN2v1b7q
iI01czzrz7mybH9PPtSy2cqICfrNXrfN+9TuUEfCcM/oQHJb5Z7b7Mjzy9kJODFVxOysgqThI3Pp
ErS2+zY2SfLah5bBnmYiZIJsSxMTLMTFOfWaU2AB0+H4qX2isEPrVTzfnGOY2PYdrVfEqWqgfSkK
K/FLh30OndMBhH4EENeFmM3GFb3btvDqDNy4XQrzcqdxWoRBBppKC4SHx4z8boCnA3wYzqvB440x
GkWryKqQAI7bakgckJpn1JdbDTV0MwBd1LRUduSjirsuly0KAo2xwdwTHtP9m42NAZtj7DlckLzl
9PmMHGPlW6MwW2y9owltOl72kG6fzLX6O8aSC8vxNwnxj/4D52n8D4f1zSNzWG0pStaZYjNPd1tv
7Qn29IgFf19cC0+V+m+l+KbDHFY9njulE6gst0BQvFsHDvqHKWzQBTj/ADvjEqTB7S2CjNfVAG+w
jAIQvKAtjw5DYVqPohxSlxXvCp4VzFY7HNVfDm6+uWSMvYgBlVYxoZIvW5D09n2PLS33wVF2RJKF
9kO15e2c+Q9W/5sk4wJWYtVEvYgDBApITcz7HcUjAxITh7PlJ/PfZNiwLQLs2XShEcBLttuP9uQh
b1Hsx5guqOLOBnKU5crz7M20akHR5AQLQJWj573nT+qvNCWB96toXQ5fvEvHxmxhKja5SmH0MUQS
bjXPwxyyvyYb1LyPz4d2rcAz4LWZUF2/oZps3CaUUqCaBbTkbDgBFpdFMYcrnuVi4zUjwNIyo6Om
BFt6ZHJSV6gwvvTmSveQ1nU4rwxPNxgbUlhp2KMIBEO8xdxX/Hpb9a5v/S1xMaajC5QwT7WriXJO
8gb717Ce5oPiIg0YP4jtBrPGu/MaPSYZMJKcbMXdksyVJ2NMykYt43QAh+XufPjIHdiQerd73eE5
8HntnYuxtoEVsJjuwIoc1tmvsKBHLssEfYo1QKZy94yV1hRC8bZUF5uYNR3bTYExiK0KLJ40RsWr
SB/pOLMDu9F9FDZwn2CTrcMf3blH62rotdvQ0w+fIZAiTZdTklq6A3PyzKHmWmWiBgLy2IhToGsn
+sPhb8mGzAkwRyYF8ThVEapD27334f3R141Pmz1R9sqhIJ8vgneb4GK2dU6Qsf2Scc71/oxaEQBe
tqpb+vG9z9t5SH+DvQpzGoyxH4ZGtcQYNE4nzxkA7JNUnEh2MaUwI8GCTKfNpU8UejDYVX9MXqvf
qN2Htf3JXXG19FbOCdHAaWbku1bqzJjO06OFPdgEzj2aRzKyo36ir7svt0+Ho27srltzaAclHkCs
djFP6/Is+mLwgF2XmozUMGqfbAZDClsJeL0iLYEbGJmVGmICseoCXh6EEltZeemxJUWY06Pez1x4
Mlp8+xj0lJgkrxmJHnIASt6W2WKxbk6EXrEZkVC69EMng8jFO23hQbXue/4Wu/JbbZF43WjIiPfg
7csPRKyNrLiT+9f0G6vu8w+gD8/sA/qwiXVNmGAkUuQ89h/ViiA0k1Zkcn1f4rSvcM+QecbqXtCQ
9Qe7IObuHYBi6080oTaCS471W3S7DVVG3VHSDUU2aZg940yRJWGqenp+YOwk/csIJgcyvvJsxjUk
/0uKM1rMRRvRfH4OatB62WKp43t5b/jJ3RCS2rkA58o5Bi4axI627gFgDQ8NN8m6LNjZBzDKmqYY
ceolfIBzeg8AIAev34eHavD8kKVLPhcqo696eC6Ucwk6W4BzlK/h8fZ9WLxzMzYYbSxSYQiGC34+
Q+wirlvH9S9ccNyl/MqcB0YJ26gogHYgQVboBHpfk3jV2aqze80x7mi3RFr3HOdtMR0xp0ilOlPF
KSyKKihAkaYITp4nuLVHjkfufAyPM+ZBHmK1l7E7gWLwYCDXAhV7oz7ePqLF12vODPMIq8Y4SBly
ydSrwUwd1guqRH7lGMZFd3BOhXmG+1KaQhSXQaVE5+oEdcCq3u3Kfd74occzFfR2/HV94aOhocY0
MULCENOLHDM4mgJiDd0+4EqoCvowiBzJUcW6QYZN7FmBlaiipIIM7XU5DY5xUAk6j1G4+kfi++aI
Te7VQ6YF5mRQjrx97gzb6WLf2ySCm/s5/D96tpet7YwgY4DCSE5lLZTp6A/Gi04fiqM6GboSv3is
LbY0GzNKjAk6ZyIWwKaQIq4SMgDRfY2x8wntBdt7EWVd2Nf4KG5B91N3eReZoyhsrq8wy9rEXm9g
kzvB/bTaHTf+l7Y2bd7x0ffilqYwJgrQ3VY6daCz7TfWdUnw9CDZDxra2W7r5LIDMpMmY5riWE7r
yoI0X1LkztF85Q2YdbPs1Wp1wF37evB50M9cVWGsVKk3xVClUBXn4mjXpq/BUxx5nb/IzoYnyUWT
OOOPsVZKJIdm1OAiOB0dNFcOxUnQYOW5zb+8y83YEHXSqzwxYeNFJAK6tXDItvXvw1ePfGLFXS/C
OzaVcW46QSqT8wAZVu/KK2aCVIU0Lnl2sYAyw/+hCcVUVw9IfsPUVNys7eIz/S1Uti+4HBI1li6g
/lK7WCEYHrx9u1LOpIrJ9PAmvj688LpSl1+dGUnGvgTAbMxFiZroUwGj+fgGq/kF/PwX7kFy7jjb
J5ydMUdY1RpE61JczLIhgqu++p+3L96iI4UmWyyjU7CvVWTuHTxW05xkE+2iq+ng8+f5lrn4/n3m
kqWNKOudjt+vXAeIuBT+v/VGB8ODt/lY9jxnjDAXLMb4fhdYIITOZNtJH8NNuJ9EW2/JZf+AMvlB
exo4vdb/wYJ8M8fcNaO7ZImkgKYGOGEiuthvh4rtb5Nsoop8fnJHwZfiaENXoF+iBLmZjDDVtB+7
gKoENlQLH/nd+VlDM3yDvGXzXGILaf/Kn5OjPPz1BOiWaaING4mqK7TUzGeU0UveWEE80Ql4IBoL
RPMjyZbXwwUrP0aSev5DZsuizTlOlUOWuWfRZeqsWE4muJBQfimxX59tv936CtdiavShvsUh85Ar
DbaLyAlIOfp7QRQvd7BOwXtEZ/vrH1Qj793XN7o+OiDPm80GbYInGnPAt0Cp6PMTKFj24Q1BzgMs
AOdRXNavmeypkGayD5EdT80CX7ZXfA2m5oCdX8A44K1q5tJhnvlWBECVSM8YrO2LvayQcG2X9pdy
X2x1l3Oyiw/UjCnG4vRqp1dyBqbgEp6wxwVR/kGCADOb1wu8CCeHJVT/1l3mvgRT1Jn6SEkBP8Rc
nRSg7IepG+x8ioni+zZgQRui95jOxnw2ddiwKgc9+e0WgTI3cbRoamdfw1ooIwq1TEwhZed92iqt
Z9nXdzl6VkPCHTO5+oC31JoxTo1gNJKsgBwtaU5O5K0f19GdmdtIV8WJ48MoBrYp+yWgBKDGxw3d
ofPwwnNVF9/ob67ZJKPYK5GUxtAtHEHvvmPvqBfslBVGolEMpJuJPv9ZfDMjSb3a2bWZ6sQcsxGc
Bynxqo2YEAHOwcqNsX/A195abumdc7JsyjEMIsxICCC4VVfwCqQzChQbcRtjpw5ABj55aZ7lOH7G
IGOx1OSSyFNH6aG3OTmOd74PGESO9eEYfoMxPmkZD4VmgAiqjWeAL6KmyU0Mc0yvwRge5NDlpG1C
uuly61meJtouHjIgZvKADHgmzmCsTivg7RRqcPMCRxFbIgYSAlmcTipzxHbN/964dwZjdM690aEn
NaBl9t5OdgaGSWB1kEqVDiJAj+v11wNqLIGtu1yXkfNoGoyF0YK2FoULxJli/YATPyiPdFgOMwN2
LpD/zowbjHlJVD3Exaa0LmR72su5LX6WqEdjKSPRnH8WrH2rPJtFLfO8MfKUPtLv9Sp9DveArjsC
c6cnwo6Xhll2s/79bJiM/Yjz6Fz2BUzWHjbL+8gRiuZboEPGR3/7Dz3kGWeMp4NByjEVAIlCO/6i
uwmxLiTIm/bh6b/JmIxhsGSzCKkZdtKHwUDBAt2EDgJ5Hp4+lxJjN9peNuX2Av3HXMw1/wfQmh2y
+FuunV+MLWaSY6yHkYapkqjRhEoPGk2AJ0Thi+G38BpMePbWZIyHnJeZkCjQ9e2p3nck90sCEBmZ
O4S62KIwc1hYBz9Qizw/d5DduIoKAmcsdgXXsOxglzekHJ3yQnRS7+AtfW6j+GB19u1bfe18u2G8
TMaCCIZVBMkINUEWBnN9uq1sBUAROLEL7Kt1UNkBYGK9Hl2UcuyGtunjRQ3hS9B4hw9vw9Ulxsi0
knxO9Qq3ftx4XmVbI7YNA5VWWKN0gT1xt5lfzvV+6xO7kzWdsOVZEaFPyBzusQJnDWzc/eOrSbCN
yVp/cqhRpWFFbapYIKArpowl8Iz2Vq2sdZORwR1UnGKvYLpr5cd3uf2Z7D8R5nCoLd2VOTVGhSdk
14rOAjXMgpDcie3XEd4JN0JdShjOyTCP35QVHVo4zlenQSApkPT88YNX/FlUizkVRkvzKI/zXrv6
P+iGjwG8BVhvlJm4levFbuU5JUYBxyqR0i4APxfU7ZoJS6wwjGzTrkDED1+IWSwsUOSd1VKENCN6
/aiZ/5ppeTBGGj2rk9OJdKV7RMHtECB98pSQR4p56jRzyoGLAVI063pyLKQvelKf1DOovXxmp/9O
C9n2fENC9uJCDy5YRUdlIvoZBVdaBkh4oAuLrURzITIP3gX40aFZg7NxVWHwaethHNTEzgA0BoZE
s5wKLee2uKXkjbWBftzgmo3lgoIs+oPzD2HewzSSu6ihN8/ZO01DQB2Ll/HPF3IGyIx+vnAc0MXu
FFM1LUR3GvZ2s8Cx0VnQYqHE9nYFY6/Q1v+Dx+GcJf3uv+3XNxnmaoRW0wpml8N+YSIJU9LAOHum
dRaeN8ahw94GVZqkxqRXEHFI+BBi0UsMhDoCwd1maPHxncntepCza2dEqNSHChjCu+tReJzBH4Cg
jWwefXOQFtjykq+L04dzktRqz0iWGjYAmRlIogsY+CPve8U7b7R9uxZRIovxrjq3eVxsIZ0TZG6F
0nWC2feUx+yuAgCt/zCuOCR450X/fsZTP6pT1rYleDpNu7Qi1kMCb4k2WTqfvP0r0vIj+m8lZGdW
MlVPRbGDrr+cYLIcHaV6YNL4GJfncEW1+Ya2X8eNZ1xpphjqclzR+NER7bvILipy8dUnY/N1NN7o
psv/x65LHnfMayposg7wHRCd7l6AhE9TzIlTbtNd+gQwDF6f4CJ88Fw5mGc1bIo4zySqjSevOyaB
AzcPy45QrH39/PriQp4vuyTfZ8cYELEOURpWQY6CSJwc+Jq+YfdPXAOy6JOYigwsaQv+lsgo5Fif
B/2imkglA3Kqf9BcbWMnspetuPH3IkczSoxL18qpGppgCgLUXhNMG2HSSFhjuJxjqpaqUBraRSXV
QP+ZieV7P++YHJ3zJmhUXGN19VR+WI/926VCP882/Lit90sFvh+UGAdhuOiCkJsaKG1Pd97HU/P6
aLl/fhNE+oD/zuyeaFzPeOGuYWZGEiXT0mlxhTmwQIyKqgit6UlHruZFIIVd9bYJBFS3cp6P5b5c
/Wvw8ZNnvJb8PdTAJMDNGIoqosPvp2DjcTxLqVqItEc82DzRhb3kbXQOv7A/gQvIdsUDY4zKD2qM
+Q/LHPvFh1a8pmgLLHPCDf9leTX5CEniPQJ8JLtua3v7dTmYHubjShugGf4WodbtY14KfXQZjMuA
DpAM/aoGM/MWd1rZ5n0konq23ctupaJCDa9aBEX/y1rTFTYcitSYMLz/oMgcciOO8TBg6cFTdo+K
rWEAJBPpYDQjja8P8Ktf+ImWBV/3B0Xmdo6dkIRTkIi0FLlXnOCJwlUh3cJd17rkSfygRO36TJp5
dp6AzJpCizrkZ++myZE/X3279a2nT7yDMkWFs9HGyXul1IUHQ5cl2QLKCXB5oMI/CV8KWUGYl0Gh
NDJ4HZR42gEDxcXyboPghUxsWh1FVgZt9dXKfDNRrv/IXq2VnQx2v/WxJgQ4xnb0Uj7a57uj0/HS
hku96D++kDmELjr3FywTwhe2GxQmAPK/h75Nl1XjAuANorGJbe7OKtHolkLzAzB6Ha8hfcl8/vgI
5nyqVE3PkQgxAYNYI5h0RU3CM0nCdbeovP9S8tl5MA94koRWcbFycIuouzvKb+cn9/mr+uCF90uV
rh8cMU93P01w7SJw1G4cx7caoEWjWhs87LcaUUiEKcDSS/cW2v3h0a6wlHaPDQ9QCOHFSH2bWzVe
Cnp+fA/ztsspXmK9o8fsOB/q2/ShOzmRAFHYkA7zgTRntA0sTgJnKeabU2W7UYQ6kOtMolS3+/EQ
P8gVsNwi515dr8LdgDQBdhpF7kgAuY++unr7GTrjtv3gmbZFQ/N96mxbSmKE0WCZ+IwRRURkQbDD
PvAG7KfEGvZPjhmlDvsNDWNh0vqwyCw9q0S8z7juQeJ0jz4SE9ypsGWbNmOKiRzkNlIvQnsl5CEt
nilECpEWH2wBcxaYtLDBXJhztzRdhXWLQcakpUDQEYuuBIMFGd10U9iTH5KPOy8qiYaemEOWkcKB
k1qujpthZR8AtGO3MTCMqIWlQT1K9qadvv6T4tUPbWNMWVkXkxXpuHOwpydUrzAQha1k/Hdrwav8
QYcxIkVpqZ0YQAJIB4m2EHvqpxqjgXIqPJ7mct4PlTEjmI/Lcsmgwnbo0kM3xHD5jgZUrR+teEZr
2Qwrii5apiRrhsgwZgxSALagUi+eEyQECQQR/a70yP7JJZkRYtjqlaG3ovpC2aJvX7ppvbcIhvI2
maWOUHhO3/wwRg/JtEYLApBp7cbxxoOyDQBWtyO/1zC6OfGb/TWoz/bcPMKiinxTZkc2E9UMu64F
5QG7ll6xRT38TMg02BnuJne30+KjNiPG+MitDkwFyaKWQHZrO4ZJD3ADsZHlyC10L4Ruc4leNWjm
SGVlF2FdBPhSyH4roflac98uK15sz5MeY9o0I9A0tQQV4Q6OxxumatEKgs4EzvO0lO35wQ1ryqwL
EC2pvuuG7ch/Agf4wGqJadd2LTj+J+0Cie8eHm5r5VJj3A+qjJky5bzK+pjKsLOzO3PXevKpOTjl
85fgfEYr7k7cpez8D4KMd3U2z9KlNEAQw+2SU+/blhy/2g8YEe4uY2nRYM10kTEhdZ2L5lmjtLDp
5r0i3jokGcC7jtzU2RKg3A+2GCMiTgka588gVTqNR1cnxpWNAVWL6HbqCo/neDvZl4ev6dk/5qsv
g3bVcMwzpfDXUzhjlrEv2JoSWRbVHxqiFbb++4XXnLUU/86ZvP797MKZQHM4Vw1ItPZ1rSgCUWHC
iPSXDzxA+5MHmbLsVSAlYyLoFCXJZK7EOdWEusd8xZO+uZSk3xd/0v35+Xfkb5rUObZ3CAe3tNbH
keTypZjRZS7FYLSJVDagG+22p8sTcjXKBjG+fUR/HecCLmQzdHlGirkOYjhc4loAqZRkT9IBlfDj
J+eKL1rkGQnmFqRBeClNEyRKZ3/XvRouxruOfrbipdKWo7cZIeYOmJWYaa06Imi/+MjZnUn6hYIJ
Zs1oe53sXkwiPV7c1kmfXLfELLMnPPSIgMkzr9136Sooki4aCnQGu1aYBFhsRGKg6RPN05SprVTE
4XonVGjsbVNkGYGKhP+oLDR4naZhLTYmvW3eY9C5AfpdLyv766FHfwbGVjlnyCPHiFbRimQcC5BL
ifP+PpG7FdB0M3J49rnNNIvR2Zw1xpAIo4BHvKasITzcn+6ePMD3rgJfBVIG8spc/2vxtL5FycZl
GXKippb9ryh1ezjDGUIQ+hSuBncTA2Mq4qUZrmHPjcNjQ7BMCaYkDQ3c75goH+m0ESQ3xgLojbnd
uCuMpP0hu4AcNoSi1ej65sFBlutTfwS81q8QKBcO53SXjMBM4myYJpsXoZKoxMWze6m3q9VjBDzS
32/2iC7BL7uRvX80eKrPaTJujTAqiZbVkMH2dIqQPyWvh43sB9yF4ktO2pwOY0sNRQ9DtIPhLj6F
hK5acq3EXq9WBP3KAtx6O/kDq1pxEViW3n5FRveEJNHMpc7w16Fwhs0EAcIHAdit5AQ4MczMFQMZ
Kht1BN4RLnmJc3LUCM+exnOH96KuQQ5uTbcbEjvx7YcAw1Dr27qyfFm+2WLEGRhF0dVUVYzHI7rp
MHd4+/cX3745I8yDJAdZDCglAYw4g2xHR2mlnzbqB9Zb++Edd0Ro0eudk2Mep7CR9cSklx+7LzPH
KVV/9ELbHb23ar1p3n3uEPIShh4U/1uCjCk9J72Jfn4wiKpq7mDBCLacUDDA1T1FJ7dpKbcnptsS
3eXJdvkufJNmLOsop6FsZpH09DKu8EBiPVzaE52n+hwVYXuqL4VZK0UJkTbH3gHEAarhnJhoMZad
ydCgjM60var7cpywSAIuBQUhBISyTUfyHs0dIAiw/evXERtZP7lnt1Sgnp8d20qtdPE4YGM2BOi0
roCTQ4ppxXOklyqdP6gwpiOfZO3S5dCQF+c9SwjWsYb3InkWCQr9oUP37/AcTvqLfz9I/1YMtqY1
mEOpXCzIs70QiQTr6UwbC5DuRoHwi3N4i4kVBcj8KAKoaANhAV+S6aJXg3aWntrRdsRniRZXDsW9
bXo8YLal1kh9TooxJl3TyJ1uZRJ9ZBwxXMcYvXPbu80oudy+qEULPGOLsSSmnDVA6M+hGycndS++
YjtApOK464t+2IwIYzz0fujlugURx6yI+Fv3j+dXjgGmL8VfujAjwRiJTi2nLL3geHrogh+6TzWp
bHNtvEv2ptG5ACJXT/UGPfYu5zng8BUk9p62tYtJ5bLDdaYDr21IXoIVOuFJ/vH4iJKjk3ga0IH0
p/iESaP1xq3WekHaNRxebufGoqX8FgJ70fVzXrbamEhPpUnS3p8mG1mXkXzpZ857ylNRg7nsVqVB
RwWoaC47kYXhQz968DfPm6okXDgzenS3RM04CVrWGud4hKhpimC/XyfAj+rIard722y4wHdLnV7z
y8eOT8TCdEZWE9T2Q0ywxi6x1VPwykPlWgzSFc1QEKYDmkCX2SvRho3SJgX01Q4PilOtgrXymPvD
o0r3aV4Q36Gqgiy78pkS/fn2ZVl+iGbEmcsSJ50eqHklwX0AYuz+Trfv4GY+NkjzXNzBpjVc31Ef
/5G9/ibLYiSUmVQ1WHQjPWmln/sHewhtdYviO90b8I/KhDMBX+tas8d2CKRGCbD3HJWEl33nFQSb
dazOQSp8y8WuWtRQXUW+BZBjaO1g5KkpwA4Ixgs12J7s6jZiv0fs1K7Xm+MXsCdvn97yS/RNjRVj
LAdlex5rCXkWWroJN8MHHWRMSwfVZg6tRcs9o8W4LNbZKidNAWf7fRI6eu+qMlotK++5eT+m2Piw
4j0Vi10TmJr+P1myOLLJJci16QLuFNJ5uWzvNkAMdQdXtlDHcD6n420OOUd3bSeZqUlyKYNiUnrp
yetXua96R5GzOJd7XIz5is/pJGQ9KFwEZ7xvANmZYjnGesubLVu2yTPJMUFOHiWq0uaQnIOMVeyi
lIhhOfRU8/GmqXH6yyLPKDEOSlNjwl2rBwl5lZNDQ8QniTxVz4W9NnerX7ad3vnHzD3C7eN1Yyzb
zRlp1l9ptT6V+wZMbt/3797TWBEsSSN25kdEvK4r93lmi3cHGFM9pecyUBtwC7lqki1WJH7Ot3RG
/Dg25Jhs2o/i47ZWLubg57eAsSiRZERKaYGmuEJojCam3o331sUWVnZdbjKbn09adAS/Bcvmk1ql
z41Ig5q+AHslstFVPa2qdf1h8uK565W6oT1sHim5/J88tQLYBUj2e9Q6v3Rv6F3Z5571qD3+eXzC
wrj2efCFCG0kxVrvUcjhBZZUTW99CBXJ7O7LRaNeBonqEmb/L3eZlwOR7XQ9VIoaiYo/51Q594aF
nzDCy6XIEtzQBv3d3nuztkiNDPa2h6fhbfQPFKw4FBdDpNmpMsYnu7SxpQwtvanSHXbXjtdGJfUJ
q8h54a3CEydjf+Q6skRzAq3KvXgUZ/+U70bbBNxtQTBqJa2AwfU2uO7rSgUiDCYwsOsSVRDLcbY8
QfOUmTFQmqzqehTi+uQ7qmMfta3fXXBhuaEa5emWCjHmSEKj9DmwwDOwwdUVUO8AmpW8lngjc9f+
b/WVMURNIEnY5Q1iSWbvt95HpdlluTIPDnoXEzv+J6DF+swIqYwRKij0ni5CXbfwDhFQxcSy8UL6
AdI8t/X06u7ekCO7/K6sR1UrYvqivDjFJrqrE8wGrdd3OZZwCxppVjacxG1mR3sAJmb7T27v5HVp
wa0vYDyd8Bwkut6OeKa9/RaLNPZ3tf0Rk3SzpjjbbuZvSiJ7b89H7mwSxwXRGDMUngcz70KYob2D
rs36lfeALYFxzM/x+vczOxd0ErYySh3OsfP26GhSvNIrnnvLtVz01yBqO/YfuW13qw0aBVe/O/v+
8f68atG3+BwB6QU4DqtpJd4dOhfLjDPbfxn61XB/WwMWU5rYsKjTaAjt3iJzZeO6MYRqFKmlEnyM
uWbrwalTR4s9ISP92nr5H9a+bLd1JNn2iwhwHl6Tg0ZKlizbsl8Ie3ubFCeJFOevvyt17ynTaZay
0edWo4ECCnAokhErI2NYsSyxSXm14yV2JsuzY8GMC3dNZFVSeBMs7jSSnwjGAo6+2GNEf1m/ioWP
AWweWE5GhWOpjC8XYWpJBShpDkjJHbd+tk9CW8rQc6VyXGsyLBxLYrw4O1U6+HSoJAvd0KqdV3aD
s1wqruQbr/e/4mS34EgY2zQDWuRaPScQtsKgSlh4yVu01Q9Z5NQL+2zgzincOdYdZc7G3Sj2Mnfn
cGzdILx7j9YqWW8e/w7Gm8UID+9zSZUuI0fYpz2xL0vKdXNf38mX9FgO47tSmBddZg3QF8NG221h
77FIaGbYLlnibqNTvLHNq6JO4cVYJpN7qatzExUDdOtq+8OLkYVHW+8yq+z7uvFM9NaTMoKNQk3+
n4muqkdl9grGuJ1p825qGoDc+1BM0JDFQ6jjY+EAra3vJ5jYRV9nZNHmx09++Y5+jnvSGJCJm3Oh
RwGkBdg+H9vLZTN7vyx3HOubCvPGH4hBFOvUVHkVStJBThbCHqXZIbIDgTcXPDVGoo/FMBCi1Zbc
5Ca1vWd06WzRpbPYk4cXrBDHMO3jis8nzPtWDJIMnRRf45R+q1XlOBroAZ7QhbstvEhDlyY3qzIV
u470Y/sRujZNMScMceDasbx8hUZ6rPBAnwDHzqdiOF3HbIyuqbKksbGHNGiRpICA7nAe5gZN48b2
8NFGztMS1ewYsQc3gzMVKY8lMuhUSWchOksKosZVGZBQQO0ej0lkwnY7YX1fu0lbHCnHAtQlGuq6
pUaCU1RzW8MhPt8XMYlHIxEMHpV6I4AsXpYOQk0KX3sBL0ttnzw0Lt+XM32TjQRR+xwBUj6IaXxq
oEtrO+nD2S5LQqctV1zuLp5FMKBUhZHRBCd8n1UTEETZyw0Wtybb3SPlmOGWYCbtfKQWA0qCIlRx
J6i4q4w/l1cJfP6Z5CSig+QJl12PZ3kMNEVRU6nGzRxW3tt2IAXMAaVbDMFzXw88tRh4KsSzhTF4
HOLFAZfN4JxnxpOwBEzwKnPUW36B+uj8GFgSwe97NiuNZgz95iDtl7LzRG/e+9Y3mXkaOa3OtEed
L6fSPOUQg4SyOjv6b2/bBZr1scZx7aIU+GSvotl9kZNdBWORDE40iZA3YgLLAE+gX+IpK7tR6cWb
1SUmeAz9Lw9SZ7CiNctasUSIez4KRF2grI9WifsqceCI7S+JjKKrpBgiopi0f0W0K9iNzLOI6ZsR
pVqDTt4amsUgUthnrZyAsBUvqmCGu3HhLf4+nOwZLkZQ9NjY8cjPn01GnCOZDDhhKZ5aRaEOL8aQ
0Fuz7jcCGNp5sd8t6Ppt7N+qMdDUVZ0cFVcqhm5Ub92BXLxaQQcd2mZ4XS0UDO7JYoApK9vGzPB6
OIBLXdoHZMl99E2bw7c2DByd5FKTosKg0Ie3ydEvXL+LwMmq+Oox215mX3N+FDMN7t8yGVzC2pgS
9OPQCunGYymTKiKGm76HF/KIfDXnbpzG229hDDYNcqVHVQoFqTD/tLjvTZNpYv0fo9PZhdxd3cZx
okAXw/tAV/F+v8jnNBuOFrgzVmbZHHGT4fNIHINHF1Ntg0GDOAHRxLF1L4/pqnwG44fDETQF6QaK
o5RCV0UfI2MXYhvlaY82CAx7OsHrQ+aAqgXTbRwpUzfUWApjCR0a6pOshhSUEiwk9VXiKi5WjHG0
mWwNHcthjCBOi1bpC8i5rQEBJcVhgdZQTIW+v2NJNK8vcrJPcySOvagSeQCLegZxYGhxvBDxxMHb
GqRG84jf79CsYJAt7eon++tr/3DRyIPbr0vsocTg6Dz3d8ULWHHuH/VkkmX8mxjLybBlt4iu9IN2
jn/AHDbBhk106wCRQVn5aa05fqdOYddYIHOXaZ2RKKixy4g+5FnSE/UN0UH2hQpD6/pbcvL3Zzv1
Dov9HmzonR0/I8en2SDYziz0dLqS6+ZkY6N2xuNym0KE8Q9j7qaL1glyecYPey7RBmLxWemm8G0s
gLmI+rw+192FHrXnX+1UJMrs//LfSa+822gy/TGWxdxGjdXlV5H6KbpFMdyGDEjuLA6gRRVf/8Qv
OtahXzCU/VwEvN4v3inS/z56CqhV22kNtXEF+7StTeret9fJbORYMQaA5CyNrv3tK62ObxH26e4N
dw1rjbFFm5+WmP5kliVb2CaGIXNGm0asqz7HzMZhBX64t7fcASOJa80yB1OnHNCbunEN41sUoxho
Y6NOyyFKnD37H+oh8ThoN9lAM5bAoOqgVRgZTiHh8ti4aH2nZACcrzMN3N9KMIBqUXJ1I4QIh3oz
NlMu0DbDbwmdDPlHqrA9od1wUZXYaqiVeV7vH6LtX/KH9h1hqPKrn8/jGe/z/AtQ/qMa21c2gL+l
E4cad8XR98CXB4SaPSBwpZNlvDzEZNVlrB8DkoFsNnonQT+QGhzOu5CEyzRCrzlBhW6GHXb246Ug
XyCtFh5oc+8nxxYnM4xj+QwW0jGUeJAhv5+hjwBQhd5NxOa8G5GaAxvHjsUwiGholREMFcwFgxlX
EvoVrWJwbPJfoPD7wzFQmJpgCogL6ILkBNYDk6QGIWBMMs+5zCp7+YU5r93XCczuHF+YisnGyjHY
cUEEXdZnyIW5AHnN12Yuflw/eGJ4Z8jgRt/9DyCuHHN3tIhfv1dztUKvWIyvBtbYGe1p4eg29aYa
68ZASSZ1USqfoBsI631sUDuT6J2nGO/8GCzR9SC5XOgVdibpg4q6xG2yimcd0+HIP9bBUu1qZZnU
pgIThJ1r3uIjWaKJflgjCLNsuHe03yzteqWu5BVGBjinyNGQpd7Vc00A4gNSVp60CpeWXXgnbwWa
PI6c6Tv5W0cGTVDAlWtpwEmuUF/sKtIKtLXBQYYJ9IcfWYUaNX/J3eRgwshGWBLewepE0aqhHWW8
QkfQjWQOC6UwnfDnYbZ+dSP3Nptw5T4fOC7BzlmKF61HwZieazc43gINf2BMeBQeaLs72Ia5NXLe
d2QQJmmH3jgrOF80TGAppzLHwumrjab3V8qzH3rot8Ky3fsflXcfsTS9qWxckHOAkhheBYUf7trD
3xnoTtYuZsZ5RzopzZREU1NUCe9MXWXCOivOhCChKvqDh8QNegBI4bxosyU0RDMs4Wg3daRjeb+O
tDLVlD5LwGK2RErvSg5o2HZ6hWj2RvSWNibpLLSn8DIrU1EYxnMNWVNoxKcxzyE5vURNj+W1MFqv
fjPQNn7huf2UdY5FMN6oxcVJUq4SrNNxth+t98gB58ngaCyAvbwHK5S1FAKQiaKhP5ol8KrFOJCL
EQzsouHIm0LQsTjGNIRzU1TCCUdmlqQJ0QH+lyNgsvN0LIExhlqLOkxDQAJquainfZCMRkAggLtv
dFw5zI0NKqkmqBvIwXv7CNbDyD7MjB1CHwzYc0TRn8xGPmOVmFs7OvUpkk83lRwAY+pJMzCewZV4
ea7JB9NYEnNV12URYVnnQMEJPXzSFfTaakWRPyJLsLI6fKbyqeBgLJG5uE2jOZdIdeBzFUQ9IKDj
32gcN2UzKefqEiVaCxE1bZtD7IhoHHnkF3Qu7L6e738rjn2zO4HyS6HExqnDAfZudPJMibtll4MI
bO79XPZW3lJtwOsQg9tnObd5lPiTqa7RR2EBPM2zsoCB04TA8ajbqn0gwIS1ezpssHOWa3aTmf6x
PMZn1TpJzIaignOUjuLXmZSLLRo5s5na2gOmb+bLs0SeiojsHj+5Nj99e/yD4uyzXbsO6tD2VLjT
YgEOpb3jOfBUTDXWj3XgruhTWYRbYbLgur9iVXtOsofNHIsy0QTMMUEeMumMEzd90MtpRC3k6Hfg
t/MOprOfkW729MmJKyazBGPFGO+9XnLs5FRg7qDIVubXP9rr531/mgwMRxLYx/vQgHcem3OhjI8L
UJmfCIZWH/d0MANVfTS2zR5brJJc8QqfHMxlX/C51g2DFOMQT7Mdt1eQh7PsiJekNEkh1vjrz472
ZxUtkM5Fsa45qJqdpuAMQ76FW3T6l7DsH0Nnp72iNDA1IbyBOxJU2AsBNs2P0H0Fu8e7a18XvCuS
g4XsYKcC/ubOiGloUT6cHh55pLw8lGJnvBLJKFP0sVA7P+OiT9xsfiU+OYVECYnagHS7TnAb87yZ
e47MzX9Jkk4BeQA1SezwHeaRQ9cSv2OV6nyHxpb/pTuzW3PEpsv04QIPQKDhe5JzKLBNVcMe5AWg
6pMHVZzLkl2UE2itVsTyzd80z3+LPsNd8pAczgtg1f8HR2AA5KLLYVZ0VJyDaO3oP4uzo+XFkh2e
SbBHveiE1X33IYXnfOwr3iiDATybNzRGCsTb7mfqYeYul7f5NS4nGOd6Yd/thXlS+tyAhi16To6+
H6AKe3bnVuzueEsEOKGByTwWiqyqBlW5fbvg4bzGO51X9pgsXI/gmH2nN+YZFXn6HgHlNl6toKV+
RennEdl03t0ymdYci2KeCklWXHo1h5uh5QkUVngkI48aYpPkg7kmZP2KZRNYeYKFJ3S7Co90hgcu
JhOSoNk2CmUJioKowEudcj6b2S4aiPCUoI0HnNfEjX72TojPPtAbLW60pIe42kbGGDlq7L/tCCYQ
H2bkZZ2/I+567F8e092F0ptzB7ImyQXGh81EKGlm6J1hQH5CcjSoqE5wIl+Ixjl68gIGdosO2FBO
gqBQ7ETpOXMjtKLz8sRcG2UwpdcFA6tqqI0i1h/myuwJjRUO9xLnhSbsUhwJOceTVEBO6R3RW4EH
4CFFoTZw9ouKqA5B7dF27Xki2LysAM9cLCbz0IA1ckgUiD7SNhXvY4FNUrgVujldzznrdoE300mH
xRNre4O5AHJdCevPtCXc1MtUDWdkNxYDOWAvS8q0udkNEkvNAlM6iwPN9oBX4XWjYVSHmisHwDlv
RrYxSFCkiyWfITRaVI5zWpZfSzB/3xfCCdktBn06U1djhTqE8/Yyv/+nJwsm40NjsEWqjFMS0JyL
53eLbYgWLXQzBS5HDA/CLCZOaQQ5uFoaxDz7GnI72w6PuD8Pa5APoQHX4ZwXL5FkMQhSBUNZGvSj
rPCI8978dr9d7DHUKcw2ld3NwAjEMQOu/zHvnN5M9KS4pa4wvFouBgclXrRkkMvcRStu4yr2E+bv
KXsV5/tR77oD1hYDMIMq9olYUttonOZlgJFjhzhPu/tCDLYpKND/R7tVusYN6B3g3SBN2D/8eek9
2xZeuRfuZKSCkW3gvIm8Lds4aF67GvQoAkClQiXxSrZ7sAPN8NC6ELrjF0xgz7zu8GkbHclk0o91
3+ZBEAfyIV+Iw2zTr19BW+CeneuWhmOPj+Cd4TU6T7+PRzLVn+npU9p2ilVDphMt/EtjD0T9lJZn
8MLSjW2UU5FjL5N4NRLI+HvQ1jj0waIhYKgSGRXgALvM7PtSJh+sIyGMt8ehAm4nGUJUW3wI9v/V
K2T05xn3Ns56Hps6/jxlPXKSwW0O3UcfrymX4pNdPtHFBPcVmqQiMkciGf9W2kw4VQpEYvQ0JfVw
/GPbuW8sQFFilxdvx7VGqsMvvx4JZPw6seoykk+hgnXXn/Ov5/+qIX2kEJvLMIa+VMUTDG+FcOGK
tYxne/YqO8jlzh2eOUyHz9/KsAmMMglFbNGDNyektbEtBF09WyQ+dfTQPiAueX+H2CVdFsXrhOf5
NJvciIToqggSJK+OaBOjbTeLB7I2yWuIGUQeYdX0a3ykJ4MgGFW7dpqIjwa+UtBDYqEsNpk96IdZ
hWkxbIMMP7hHOwnNI5EMgJSlAiI6UYeCK8y8b5vH1LnOIkeOiYQXK+g7ElrJc9BXwrsUOE7OpjxK
86ykKLjJINF59v3owU/mHkJONM44s7UxW9vYP49FkHNeWoDjGQYDLmGS6Ockgyt+HGgCrvLvuzr3
IzLoop6qMs3p1eOjs9DzwBoweyC0BoVdcLxIZTr8Gn0+BlcMMzuFeQuLWb1dd5Z9fsC6R97I/r84
AaJEsIxZqngbChi1tg2nWIoVKVGg0RvejwOMcvGAu3QZY3HMDgvueKH49LNH/ZbIfCPpCnKLnkpc
pYu3ZoEpIQRejU/LRLw0wHSwN5LFfK/yVGMsv4IsTFE4b8hJeXsgyx8QW6YuZqt3n5/3DWSSqAtj
AP8cJ/PNAlXKw0KPAc3OR73HyEtWOyG4wYoOeywWRF6QNencd+wxnz+ifv4VkXRHnx7z4SEhuKM4
71gq7vdN8f1zmJvCai+qlFyhv5PM+5Zki+zR4WVz/sVO/xFyc5qRCVVFHqDjFjqfk/nlRSs9Msf0
5jOaEu4fLkeZmymP5GAnsVENZyijfWB7Gl0yoHFwa3Lma/T5bvY0EnFRyzALs0hBvnurx3TQdem0
ZN4gbXRfl+lExreh3EpNI0lZmkfDJcehofiP/6G9HW8sqXUcXnQyHS1/fx31ZxTZYO12HF0gaCU8
Ro9BDRbkefi4O4mEx/X/L1f5tygmfrx0qZycYmr8/q3vu7ehFlJiovuWPaWr8ICsUItxgXSDHpKY
h81UkTu2LjO40tZmFojXE3W9o/fmLcDpQl+SBJ3vS8pMRylDefYyfc99a8zgS2OE18GgMmv7WV9e
0dC1RLgiPKw+uZMk/3L3fMtioOXc10WcXGCbK9q36wloEl3MwEzn4gEJtnyOajxnY5CjLdqijy1I
c6KASLvqef7FC8B4wMFSi2mSWcshhucPK9oQg+ZaLGu7rFKwmag87ODKYjJR2lkcuk6inu17ul3G
2KkaesKB94bi3acsoVhfBfpFv30lbN/WZ/7bBzlgTPr1tXVAVcX7Sly1mKjS6vMs0hNq9BJCPBNv
QzQR0e6E+3A1yVcyAsZbom8EV7UVpbl4u0iO/mXx9iEQvPER0GGYaYbBCpTmQN5xsXu00/JyzpMx
nWZijaCoiaAvZFTUFOCxop4VPBCu7oDeDs61Qi35F26M/j4DkLrSKdm1TxGYW3iBgJKjIuJnzxvL
mc4oj8Qw4KgCgwONqvGMYNjwkSjH4/r+V5qc4DRHMhgIbMxTcE0sqILlFh6tnaKDrlmZJ7D5x340
uzjckbpJABxJZACwS8IAy8Jz+nHkWeWgTmUlSOjeZjl5Nxn9EPc+FAOAp7oy4sTKFOSxS4d+qW5d
plgnOQdLC+8k6Undk8XAnzmEWauqOMkachwvcnSUTvFM492ZHOO7Wc3Ir+jWiUHFithDfHGuh0f0
jvL2f/IM7xaJjERol9xoLxlEPKOUXjw1JO3twvS4aM75PDeoGsmRk6I14xBy+tnqqM/esqXQkRzN
IwXv0KaDp2+ru4VxI1GWWWbnQMPXAU8kFly6iCpaQrt9uXm/yZTYSBJVeiQpDYQiq01IKtyjs73x
Z9+GsF1EuPbqmVeFnb4+RvIYlBiuwSA1Fxyictuo62PWZG/YDxU2SbxijABb0HhJv8n4cCSRwYyk
GLoKK2OUw+lZFzCbhsapnXXIXhLy392NI1EMWJxTbBm4KjjMhEa8BvZ4oYUTszSowmAyj+585uDh
ZBAzEsggRnEOTr2gQ6A4099W/tZDwWvYXP9gI+p/0CPw+yRN8HnIqoWVJrKssu+gJrACDWPZCGey
ZD54BlF3UeE08rLKHPOFo9pv4PgpjIln2rJRGykp4NWg7e4cJHawr8HaoWaCfzg35EQm+qcwqvnI
CyyhKTJsvoIwyq43rMuIRM4CnU3XmpaEeOJ+g+9PccyNX1zVshlaiLuW68rpbXlZ0A3CjuGvTza6
pzu6ycXhHOjvMOOnUMbzovyUpR1IstDbhydLa2Et2rX3wBmF3XmDwI1HfwPLT3GM20mxYEltXcJY
QP6lk/xdREff/L5OPBth/C0vm1PY5jXAq3U8sGyqDyL22tn2fSkTCZ2fqjBe1peg+1cNqIIJYNFO
cvccYiKi36q1XUuIBHjmQT//z7v5pzzmbjbMuNKFK+Q5ytYvD4lABh+JKi58cMyQfZ70A8h7Svn2
ibK/5RPP4H6D0w81WMroC+7+QS/wdTAvjPE7EZ6FkOYP6OBUN4v2Bkcex77Zh4mASZrhQk/Nfz69
R177kPPQlvNdbkysI5RowuQqXWoohLHvVXxQW0cXvPT5ghc/jwltItL9eXjMvSxoJyMbTMh69h0B
zXTBosH42235F+fcJuKnn6IYYDAisCqYAQ5OsAi2jNUPEeTw0jQTicOfUhg8iLKzWp1NSHn2j/Xz
W+9aZLgsa6fU6Yvu0bV18oq1HRvhdeWvhK2/cuxiS7lF5s5/ERL8/C0Mbuinc4vecGr4J53Us7/J
QkkJmPR4ZYKJdNtPQQxyJGJq1kOPG5NutHbaeGHYlmHnOnG4rSgcLLytXx4ZZy3F4bUKGyQPycq5
NMRc938S3pQK76JUKeqPpAxXSVXalpolhj8dc2ZhpeH2QGazWEcP8DMHeH8/vn4cH0ttnJcBNpSL
+E7HLnQ1Uq7BuRii8crVdk3k8wsS1KnuAC+7AusqYwQiOuMM0eIcFcs1ypyG7UgPFgbQOF43kbn/
qRsTA4iFfBVTepK4VII3NGGBwhgMSPsZFpQs1mja4d6WvHtMZTDFqIMqLFqo5wCOtz7J/HZhc2NS
Dg6rDJyE18IMqgFSsMd9mfUE2agqI0R40mZASlQAeLDMiTRUBlmufW+ljQIrGbbP5q5ADanm5mgm
XmQ/PxcDGWV0roK2vdJI++gMSEV14ELyk8i9b/K8w2MAY8jlsGotipKgOVzlnL/Og3qWgji7RKXY
NNAiez7rxFyeLvbVXGBV89mzXq35fV140lgmwBx7sS2tvJ1Z44jPlid/1jKR51f+Bi+O57ITgNje
ZViKAlF0KTTqYJ7oX73iFTcZL1s3MZn+wxJYfuG6L08a6PqVg45i/lEvwbRkkS3KT1eyCJfiY5m7
3ayA+4JtiRMZ8kCDpR4ucv2q9BfcJwrqDz6WY6DR6oSnSuYbILio0Wovkye7BnVV7nPAmHO/aAx4
yHlSJxm9ytLKVQf7INip6WgD95nC+5IMfEgBQtK6hBxKYjBEDt5FqYdkIkIsjkYSBYY7cK8xwCFd
hz5TsPQKrTTPvoWp0b22Gd6QBQtRE+NmwnjBAMvCJDcdnpn0AYZuBf/yYZJHKoVbfuZpxUCIaahZ
JmoQ09rPR2PrObLb1i6qRIPrziuN9ziif+7eITKPlVI+94lO37LPmoT4fjVciDgDaUOH7Vrl3Aaf
wXxucPeD8vCYnSUMUzVrepkeZtSQS2CDQiRxvjAa4dwHsWlABuedIoM3S2S7/5JzF5dt0iM4rin5
j7BTrzbHq/9Fl28ZTKqjsaS6j6qWgteqe3GReyD80bdp//0WwqQ4CjMruyGAkCNtz7zai8xGN9AG
rUDLHFt4edhP3fS3WXyLY8IbI2kV8dojClj5WDHo21eHrvvlHR1PCgNKup4r+gA6sMPzRSQBdoXd
//gT1SeK9d9aMGDUVLKZSCX+foKtR4ojbTDqhqYejphb5fbeYTFAVJybLui6mwFc3y1vwHgR/kH3
Z/Vp2fmmOJF2bfdYyULX433FTxwtpwOoby2Z2KY3skAta4j3ttiyO8NyZG7al/ehGFA65SCKVjWq
4REXNDqEtwewtj2EYNd7xZk+LrG34ovnV5PvdewCEzUZ7quzGCEkaltVxoAnUUTidbJJX8W/6rZe
5G6CoabHeM5rLFQm1ETLgylLINxXZbR5witGzyNTQ7u6XJQyQlHMGKULpIDfwtLepihYhZvtQlrt
BRuLkdYvOvaSXUgaYglCvb6uN+5TM3vkHcDEVaCJqihKoqFhz6LGnHqaaaIRViHChco+Dk4cEQsk
lxcss8Pea2x7a+dd7OibgHcnTBy8JuHULVXWsKSE7f2ouiYNi7OFr70t3pqXYC0sl19KTLQHDjpP
3ak/JDEAgHHycLhEkFR6WPEdHyw3AdkvuA1rYtqld99RpkI/tOlrloQTxcyRwdx157RQcRnAihNM
OvlF7jYyGUI8ghW0KuwbW0W7+3XYCH6nk2b2hDoDd25n4j5C24AIEkesdVAVjfkJfdh1pRoICI+W
8uajm1cncpojGDPEWbYATTS2TQ7blofm9AZiAApKm7KogBtGlG6TfCO7FtskE4xAsg7IRrrNSl4U
i4jILzueA01sbzctCUvfcLiiCOBloCgTYj3vCgWCnB6LQYt3kVZby+eUbHXM1gxEINl7g39TfCmy
X+ITsubKUqQcDKZBpAcecE30Pv/8QYwLxZKVV6kgW4erG2781Dstr/ZbOBeIsUlT0mxi94xpeF6f
Fv2rv857dAzMVw7aKNBCEceQnoi1T9aw6EfeN50Ah9FR6yITdZi1db1KoWYdVvGidnvLblrP2qjk
egBvY+7QjfXL+MyDhvua6WyzQx4mmlpcdPqB5WX7rjjtlcReZms6Vp0rtqsfzw43kcQTyqBE1KZC
PGRQ1SkXAjYybiin0H1s+B1eWSK6NExVV1V4Ckte0GE+sjoXSXA4iu7hENlIKB55/c43uoefZvFT
COMdOlqkrEsJIc/H7V/PW5k2nd7DKLLUkGx+nvkeJpPRtrtdYAYsnEfbB+z0xGzf+2azUZbZA4Lk
HVYJk+Xy5GFbAxbJ895Utyz7vZ9IP8UIKcITFlAEGn6ig47Ujw861ttgavTYYqr4MNss0WQwLJeS
PbiY0F6GoHi6/x0mQjackWaalgmg1sBW/fMHDKdQk8syCJCkH7ymIdp8mLevl56k8/NWeOXVfCce
kT/ksUQjYaFU57axAtxA+eJ0JaBZEt1iWdiWHW3C1wvpnktb5jjvRMRoiRYYNQ1Fw9p66PpTy1Nx
Mbv8nKt0yIuu5FJt8NGABhbkIK9rfO0nFIB533aiQQ+XAG51NP+iVQmR8U+h4TUN4uupVQ8IayQH
/VGoNhdOsN28t+Ts1q6BW/Hx/f73nJiw/CmUiY31PAok8JOqAAwYNfaBYQ/j38BZeP5xBTKpz8/z
3GmbeYHNS8sl1i7t9IxYF7J7vv87pr7zD+UZ3zMFqRGqAr9DpQSm52XqnHbhLnhYkP6Yu/qL+iEc
7ov8jVo/NWdcSQavVx8XtXrADqW3C1bTL8rQ44WI1FAYf/2hFuMuYSxf07MGIY61fdP/7ocU/CRI
Pe/u6/I7bPmhC9s6EF1zoyvlRj2Ys2i7f1CWwud9ATzjZJun+9PFCEQLEoat+Fbh+aQ4aJBFe6zq
rLtle0xBQ9FywGaiIRhqYU27IZuWLBoss0bSZ2dhSHucHiYf0ZJLF2X7ByLQ2ZfVHouLZrZmP4or
0CfkWICoLDhKTx7rSD7jkYIK+vpM66hzZJSvj47nFzYIoTN/kdgPL3RkcPP0GC0jF7kmzjed4G/4
qT3jmllY56c4gfbN8fSuL+GZ3bwje2Cu+/CyPi82mDuOeMW7Kej7ceaMI+JBg/9Mz5zOUzneVpsf
FrqAVmhwClOu9uVX/0FPHMyP3NzvpLeMzptxSaW/6nkNNgRaxAyRQH9OHxdk2Llu9vCurikNjm39
N1XEn+fM+KiqGI0xGPjKV9fLnQPAD4SyxH01ePY8Ud6DJEOUVAQyyHWxE2O6dYrz0JTwReE+H9Jq
McM6DszVgsVzfnJ6wqvZTxBO/RRIX5KjcOF8Co1KGiAQtCOgC1zAhvYgSdId8Lkjl53PchtPOW6O
dBJaR3oyAeEZRT70qkIsqrL+xZPURbqR15/GYbVL32gPPy+NOBUX/ThZxlONITsbWECroioGFvlk
Xsyaefdytq39X9TcQQFJ3Penp9JPcMrWYqdtjYXppq664QD+tPuMVGecVq4i7IjI8EMS1Il9r1l0
WJkEnDyt12sFSxmXZwf1ePE/qF5MX6Ej0YznFrGeSVoC0YX7jC4QtAmfZ2WPeFQEXw8PJyZSAz9N
i/EaGYuAzpeLCEUHu8kBTeLj6/KKfp0dTe9zwn+ebiyXjRaB0SkIBhiyj4DcJA1SxegZpx3jmEnn
IO9EF+UP3VguG7PE0g2lBA6ZfrEEjwAhM/SrY1yCsqbm7skxODfNRC3vp0Qm4DxHSXJKKkjUkAl9
82bJYn7/LuNhD8tocx2qzExbSLg4njYPibShC23xQEAwwsvkTF9d36ZoMgBwUrRS0XJ8rsYxl1ci
287hdmU/YN2gMEvnmSc4gsPjKZ2OF0ZiGRSIrCyWpQRiKQMzZf5CiOItTIeQP2TdOngcYcuh9znn
tXvzvJ6ltUkVw0z7MwQ/H+lmAc+T4PTnJwHc5H/WLt5hy0fBye3Ujm2erf5OBv60HMbr4yq9tmoL
0aCbftBtidKaAt/X6PdxQXf2iPTJzuRtiaco9iusHR00c1FnvRkjUQehIm3ax7c9gMJ4MQMdy0ZG
ewDHdHkqMlATR0lqqTWgZrXSWxtkSHNaUuES3Uy9bceXCEt0U2mlmUSmrB6i1+hR/tRRDBBesT+B
S6h76+O5c34sr01nYcetmCiwl2itbZMNpvf8+rlcS87HArRnFdnvcWWtNzKGPTc6QYS9do3Za0DK
E50tTz7+dyfM0tvEYSsNNfVX2ZVAPkXAsgPOZMWOXHV/X9REjf2HvbKkNhV2kulgaKZIDnYA8d1b
dISQkw1zfQJ1I8z1i+civwswP0UyaNSgcSEVcw3PiIuXbrVqIy5QmJuDYcpy2hXI4FGRtl6F9TUj
95W9tfzc+84MIMVxqJVpBWUTbDA3iGhXgrP3DopTz4qAoFENDXg02Y12L/jRylk9zh/t19cXRAuD
/YqNLjxXogLv/SAmPInUoowuIm4BHdurPgQ8JhbSrMHChvlXTT7va88LythssylerlF/xbknoDqt
XaSoPLCtLE4zKSPyn1c6EGOskV/Ait13pA0BlPd/AE9ZBqX0KKnzPlZxqX78Sbj7HSXOUTKodFXO
SoutHuohhtsSMACBNs29rwAnfsd+9p/xezdUJ+zXAPJp4crDloYBrP+Rjf5oATURgbT1DO+iao/d
14U1F0n+xHEdekK/zMUSDV1E1Q3U4/QMRu8HMajDU2xZcNZ8rX2of8BLwpEwHdmNRDBPFKEJjEgZ
YCSirduiO3t4eZFAtkf3PDrcoHXyQT8Sxph/GcXXQMpMFeMxR0oVQmd890/YmM2l2+WdHHMti10V
6tceaq1OuTOsVGcwHYcbZ/H0YSw8x97ANJIMGvAc0fbdYYvaR+dihPjkfLVzC4QPz6Z93yanA0nL
wDNdV7Du7FZjGttEbAFM1UhD+7yTbuHKgNKvdoUwfP7JrcfRuPe3Af4jjO2hL7VGOLdJrCEudnwn
NZFuMomN+V6upMlL4lsttp2+MMFKGIYn7dathEbY85HLdTX9ZhrJoNqOjq4vLRUE+8HtXfzWYHfN
zJpR9nnBSWfPnM/EOznGr85DJZl9AFnW3HcUVOg9edG52eum5o3TKZPR4Egt5n5FxTYvRFmgb17H
p+WIt61fu5eFc7W9wx47yyws/V5ju0W93mDSd/n1BRYlbsvv9Btq9DOYy7azgigMShgm1i/TSbtg
4dULecXr55jgY0M4MZLDgEhyUus6DkI4wKpxCkAxEpOYZM5XSDKgIAHqzNze7RweGcnEzMJPuQyk
SG2TBkoP/Z6P/tHwan/YbZ6o+djc+H4KvWgVXjd1UZVldly7qZtCCdpUO1yXKIGdid7jgS88nxbq
EaECwqVP3hJFeluyjq5goZguo+SiiBbz8bQ8DM6GSCWSi0Sw3+9d+itywrHJ63QshPlyTR2lgtmc
tdt66bfre7IBH/Uq+/KPJzQZIJXg9Ov/gMBvyhXHYpkPp6pnPbgMVKxfOdGJji6C5NUNDhW5OjPQ
WbhYuQST4cRfk6/wsVzmdlDP9SC0fUYhzSCg56F0D2DFWrtPYObh3q1T0da3tF+xSnXVmkCWqZZH
9HIpL8l62TyB1ognaDI7MxbEBCVNlmhRTQXRHTqgJvSQ2QRtIJZ5ELT7aHySBPoH/9020ZvyE7Zj
1azUmp4j9p+ktEvN/vrkj7dO+vdYLwaxS+vSpFe8UyCmdI7mzEDh0UBHxGUV7cOYOA7vJG9DK/cU
Y4B7iMNaU2RIRNb06GtIGh6FuViQwXL0P7Yzf6YkeP0S/5/tMCn09LR0B/slT9FUZmNunvd7Ju/H
8QkwIKAoRdf0Cn4P8v9e5p5n3R5L+ZSW8C7HqS+qYkBOo7l4lHqZL1qCaKbushaChJz41lEGT50X
IlP7yPPBqQhtLIn5qGojmFZcQ9LwiJhTSG2sDvb+D2nftdw6smT7RYiAN6/woBVFUO4FIW1twXuP
r58FzdzTZBFDzDk32kdHMFFVWVlpVq7sYAAAbYKVm/OXKpRp5fFfst/XUomDVdgxlYZyENxIUcdY
Ty26QcZkwly800yzwSLp972W+Z5/k1QmXpyn4AHJy7BkN1HXov+lGgUBXL0MeBxyYIdURg1MQdEL
u6x0T8XIUowi0Vo79UBENlqPF71o3a8/gNjqqBooakjwAVmtly+oWNHvirbbtcj74ZVUJetVowH0
CU5TtLbfS6cszXAxrJyRGHLkAK1kkDsFEpJwoMw47l/yZ/8UJOrl0r8GKLOsaNUCnYoCr/4fecT5
pilAma0EeduogGcXMJqod2BkzrXiFTg15P5Gc7fpVWUngBcsNwJrBH7b5v4DeDrGgHIsz2MslMJK
ZIjv93Q8U+NIbgLwMc2rgXTqTWHTzHnl0e6/Tid+UuehVCtnvaDgN3KJpy2tpMADRF1CIAfWR3S+
vmFQMeN+TVC4Z97h3T8ZePU208em2duU84Ph5o+/YAG5drtyIvzHgGSQ57D4At8WXtFL9IXGlNPL
G79529abb98c7ZVDX4qUZ8inJAAcgpD8N/t9HT0UaI5NgVpx+/gpdFkdyexxm5pzpHyqt4ElvD9e
4m/DLXGjbwQSSxyTLPSTjoKWASvIpBj9dBz00KY7g7qkzufm7B3OG0MNXn5z66hhooLZgA4yBjj0
8acsvfk8C5VXRDRYsKgd3j7B4yQyvZyWlEvReoWH0Iy+KcYQthPeJlNT5aPG7Gn3QqNEfFrFIC14
NjfCids2JZSCaBjCOVaLWO3v83HOsxfGQBkA94O+115Z7fz83Gw8lilynMwA28sA6UykfeRWpim6
GjzXlzVznx+KM29EpiSpCZLfB0PrDFSMtfS4ssv3aWlCLrHLVSFHQsBCbs04zWu1xYhVcG7WGmcj
ptLdPY3scGKqVm1abqablm9FcAqiwDknhiICHJRZicY9Pd6N+7ju96swfQ4bgZZ5MuEgd42XBTwH
zJv0h9sqJ0HbXNZav+5zlbdC7hINOWiPZBpCELumNiyKpL5tC70LDPEptoCMlZ8kzxBGlUbjtAnz
huzxDxrt2GntLbnTtvlLgHJkRUbgGPzHraor5dglbCZiuZyHStLx6zjPQI9qPfMAh90Ew8qp3yd0
CIHENadLoQrSTvDcobKbBsC67rvdS/vJqA6H1J0MDOBE0M7aK3LvH7FbuSRNcNYVmYcd99xt/LN9
iw+5ikEJmRp/eOZrHM7ACJSvZv9IeTphIsR5zYIv3rJ/NloitF1O8gQzB2XPzQWVrtWGVhuDOqVP
eDJgRR4r8T3yel6syEs8A95aRiIrhK3fKg3NB5S75S3vFD1lO88Y1chAsVzjN2A4BKYIfL6+NQEj
/J52c+EHwOvzz+PvuH9EiO8gYlEG6Pc8ZygPDVdWXKq5ZLA7LdZDPTR/IqPBAOXt2oyR+7YNQiah
0XJAYcCI7FOunuQgwxp2ZvLHNcMYA+r2av/Bc+qnaNrsdjO+nmw7MaTPz1H/vMCFWHMbZlUmDask
8ICScczsrBGWXPFLv/bGmkIHuvniI/qf3O4YvKUHXos3stXve0bdJEYNZ5W3lU3zEWH2yqZkVH0N
gs7MoohPUcDyA0dt/haATG+veSH3DZjMcevmoZoH2DVjAGcuUrcB8qhrrsPCuhUkVhgGAzw5rJ4Q
1oRRW5VSRM1p1PS5/ehi5B/Eo/DzyeqJ0V1sZKyk1bak+3hOAVP6P2JJ1EYXS3lTpTGFBIQeY418
pO5KUzThOayxqC9dMIUVwPzO4W8sHs3b/YyHXsmjHLK6ubh26myTs/tL/OHO90pFNRXs/saZf82P
SLeirvkF9eq3rbaGuboPqudFX30IoWNxMdLDFONDXrYYS1d8m+bHx3673doFSCrqYwbVE7Xj+Net
S7W9GKnLzHFC+Y43JVvPXcx3607NYHkQx6OIgx6T223BBBE+aNsed09SvX0GGHOo+ZHemyxYrL7z
mQV3jdRvcQcUTuFl1IwUQSGDgqBuPYH2xOBCRVpwLNXojdXkTaAluglSNy3BG2qg4JupT0deT+xY
N4rnTWx+Sp+25Ah6Yyp276/6kPflfQXNNdzcrEUjTGVIDfGyKqI7Ls4urYXZP/KT947iBa/3mLzV
OsmF9lde8vutn+XxuHVAzIsCibgZ0oyRfCXLLuhg9zGt46f/+j9g7e7qFlgVp8gSCMOQOwVU9vaA
83Ce8VAG+aVw3hpWpaOt6FIWva1GxH8rjwd3p0wyciU8IOoiovy7jr8oSvuUCYfy4s8zeNDv5sMt
RXGrV7u9V2vKU2sXvP5Y6H1XmHIrlHimpaGnUWCA0P3gspcv8ys6J5OebBlr0jYNquemoUkWei/O
gqNFnb0ifs4J314gIPHRZScJ6E9mGXJaSNjUnFjJfHVhN5Gzp96OrZWWatJoSKrok5EEqhiqtDr9
LcAJjjKLkVmVhYmoK97SL8UC+R0iKm5QYEDTmV9v6ir6KzsqQEuRXF24Y/8j/ckP5aFxApMBLNd3
052JSZuwKtpkxgdflfaCFR1A0YxH9JKorxo6IMF5RoPkEFATWnsBWfjFFizWDI/RSh7mPjJWMFbl
6kuJx6YsBo6rfHwpc6zMGl7OTFE9ATgt64HpOZ7JHPhjArLydu2sFvTzWjJZw+tj0SuRpaguis1q
oa8NeAKQIHjDkD1WDU14kjrn5NtME949rd7kRr7lnDlefawzCwYQOwCqWdg/ThKBXr+9k+KUVQEn
R/WF3uypY+ROJv15BHBc1FK7mWvOsH3NjBDTXlsAuVMHF1ZNtExrjM9CLc2fxLHBNiEA6+Sbq+jc
pV2S56QNQgwJek18XZ71Oahk6+YCPlfHjc6Cr9bvknWWEe4dJZ19frwb96g86IMCteVE3GSa+83b
XWluzASDkEhtcxmhmU/oiOV1NtPK/RipyqX4+JEPJwFmPzQZ7SI46VY2IqNVa1tw2BWO7/sU+/wp
CisjSUkrDOZa3R6MwKTg6aur+jJqmduKKoYp5dpktfr4FrujExiKnq/4nPdVGELmfBxXy6/aKAfp
7K9MBQigYteibMHpeBEMpOzmHp8dN5MuGxk46R9v/W/UShgNNJXyDCMyisAyPOHtt94gh8BE1pd+
M2q80f4tVVpQC721S6PRkyd/y30NaqIyGm12Woi/c1rvdAbtDChLDYf4vJZMWfwk+CLIkWLCNiuT
Yz6pSuQpTqjbS6UnzqAzOv83QJ/BhIJHhQS8ITuhljryMXZ6UK88o9EPEGaNO8KVMHgbUz/UlZBo
wXNEmgVvGg0gC7qdScuq9J6slHneXphMLa3ywnzRGLpgKFptNrCaklaoGUpZPA1UhS7stshmSiav
bTtkWwe13CZrWnrvreODOAUpXryxIlrMbzVmYIZK7rqqvWzTSZ2AAXS6I0ZQPo/HEeWtycdDk6rd
Ti82zL5aC1TnK3CtMgr62ZFpY9CABo8R/3IrPOwYWWp5v7/4vd68jQYdGZyV/60zAJ/3yKOPOx84
FlnrdZtZzaOTzgzeWR5pHjiNc3+/RAYM05DzU5GUnZtHztsEbWi+vCN6z/pdfn58Ne4gu7MouIEC
Thy5VJrEIbZiy3RTWHXo7RGtaidb8kbe9C/yxrcZPdMpQzJC9GGXDqMpVu4Uh9YJbBZTb5Q1B+du
x1Fpn3P56AxhORhK4r0U0E0Zh/jf7nBUznml1pvBqbVS411vJ1Nq5avdJt3t3ntn3AabkFkxEnf2
GagCvJqSjBABjSkiCdZu8zGLB0+iASJC2UYFIeyM4DhivmEH4PTutdUnXIFzgEzM6kj0u5Tjr3BZ
QHMvw/DAGszu15V1bKM07BspY9w9pAKTxVtvLCqfjGpiaBT6NiwrBrLYcRk1NiYVGJILZ+DPzznT
O6o/qzXIO/v03x8E3UBZEPgmciBiJ3lRUooejaF3gOLmmvux/wCfW6xNWmv2Vqknh8ra2ufz4QDO
0Pj1sVrepQVm8XNrLS3TPAMjQLjz49DkklxhP+RKDd6mbWgNB95mUHc9g3N4RfXIVCOESaCuQPiA
FxGuLeEJwOGNE0qoAYd7QygEQOrfx6shDRn5+4RmT6JfZlzYAFD9LYOeAvkVp9vKgrXi982v2I3J
ul0GmbtVWq6MuhHL+GC2gT7q7cqhrGwT6Vam0uiXJYXfZ3RPV/bM++NduiMoIrbpNzd9dQcaYcSU
rQ6/P0NtJPzVH/hN56hBqOUrsshohhRFOCMK1xdSoUCUt/8KDWEfrTwfa1tFPF1F6AncOP8++xOY
sqKya50HawLm/3+1V+EYt60wq9TMAS6BS1rG1Fe93SFXOs8kwx8vK6ezosS/6LcriZMXZD0tYUm1
UaMLG2R0GIaOP3z1DyIrYzSHw/psk/nmPVJpwnGLJomr0hTLRCeLqFGftvz8vbKu+agJEbAxeG/h
Y3AiT1JFxJRYx8Pc3Lqn99mZ0fJNB3LaCE3e237FB164oDeiCK2IwnCQ+Ayo8+w93koGCBHZ7Rpm
bU0GoRhKJ8kYNwMZdAn6LTU4tGsbduecgHgCpVdpzn1wCGSIuxMkEt1QCTOrHuJJDdGSBbTfqK7J
WfAHbuQQu4W2EJanRADLfcRL/KfjO5wVP1Wqd1jLzM+/dKcCVysi9oyKC6/KQqwI0HxvJQhePI+r
3yYe9nCaBMxQx2+ntYpMSb9bpaJY2yfijvC5UBX13O/opoP+jJYV3uTQkJ09r8XzCxbg5kCIZ1LM
MqaaAgja+s/mV6xxGOy14oQt3PcbEfMnXBkZX0BWLaIA9Bc3e3/r6Z3RO/TKM7lg+69l/LpiVzIi
YOZEjKDl3fC5tZIXRV+jzVgUAL8JpVo4ThJZ0JMin/VoMHe5nMroPtJgjy3W2s/P+nD1/WhgLHI+
xc/XP9FTbk0jSKAeS1jyvmT6agWE9yV7DNt4MABztnzmoH1+HtS/G8WaufUei1pbDGFMpDHPugFs
N64ujGbfarn7+PeXnAqgRASF55HrAJpgtmZXu5XEadBhHi+UdqaEC9W/tc6u9l0vvMY3QogjabKx
7JIeQgK9MJTd/+cSiNOgpVIoxxa/niMwYTUTJVIBHatrXvBdYQBO0c0qiLPwo7CL6wxQeaAdX04v
mSOYjI1ZemvTYBbtyNWREIa9n7geRgvrmX2XFJRbbmHpK3u2aHavZBAmHedB52GEtby8SJBBa/BX
wP/UgAlvd/o/TONcNFxX8mY9v1IzRQwbcCtiTaHt7KVnwELRMLl9O+i7y8/jpa1JIsx9PhVVH8bo
RWJPick7uwkYmLXc6Nruzd9wtRo+iPNIbrCayKnVcLdZa0VcvZWEnR+rqQXNDY5nv/UPmeO66PPk
c/X0eKuWFU0BYAVYKTAzElKmWM6qRhBm5pDMU/O/baBf8jWU0pIQwAUEsEGhooYmgdu96vJWiuQc
7QijJlujwSAy8gG0rFb8iCVDeS2GvDRFO8IIoLlEtkLbMxXLPz7erCW9uhZA3Biv9iWqmSAAOdKf
8sK+/Yk249q1XPJVroUQ18TL+2YcaAihEzV6qlXulDvikdn4em2vkeqt7RhxUaISdXdxgCzWYnae
nTtr7vyyAFCYSMhTImtKWH3U4IH1HdAqNWHIRKjyTjTBJ3p8Kndp89kog+YT1VNEKKjqE6toxC6K
K4+bZ9G9cXr1mm0FbdAKzFB7OXEwMe1/EuiBWhSwOw6JKGQ+CUWYaH9scgxncsHXvlf9TT5Yw6Y7
aDadzhSE35TZasNx7bTu2ol+F3olllCNMfcij4pkkOy+6QKtRmcMECyASNJ/TsDk/PwkoA1ItNqW
URQRgENZ827vM6HzTl99ALHTYNYLOinHB2CnJxNP4MtLo8egPFefnp6fmcP5JzAC42cNz3rXCf67
8DnPjZLyXCsjbnbWeX1KF9H8HEJylGrpRQSItABWeXPQDAbH7bnRQUALfquurnopmvvNsv+PdOK0
hY4No4aF9BfMAnjbmkyseQ5IMK33DYqm53LuocystfLHoq9xLZY4bbQgMY1YQ6wHiIr8nW3AXjI3
wz2+PUu2+VoKcaRDWPC0X0EKLerHGcWJSba+A0rPx2LuAD7kERLvpVQ3LZV0kFNjzjEGEO3753Yv
JDrqIqfvFRv6W6wio9XrRRGvWtzEDSUkEMZjMgCSZInK2d6T8vwFgM1Hb0Svng53fUYmDFhxt03F
p5yZQcmFFhboh20wWDf7C9imr59/NpfPC/LHKw+vMD96d98I6lgMjUM+XSDpCjHEQhRiuf9vF+/t
l6JYQppKtmYM52DPRwFiZv5pZFD7xLCr1FD//ImB3gdNT2UXRoNiXK1Hhgz139jfgHb3qg/W2Z/C
+vn5XrV5y8YHRRAOjLe8gJf89hHnWD/JxxRJoNpgT8VuQF+hm1uBGbxWjllbteo73p/M4rRNeAQm
Ts91oK6dFS2ar9rdpl19BKFF0ZDm8ZTgI7hjsuMAbUjO6T6+KPsS0nwz2JZP1JrMpQeZYzga3hF6
bgEau1140cu5THcl2mPfai1zJqfn1bHSN0VvrOjEHR5iviTXoogrz/YUJ6ZSzruopk2O8Jo5gcaU
lvLxI4EtFC6Th9ylbPqgin68sUuezbVg4nA7GfBWbipAX7cLDdwL9IVEmzVTsyAEWAKOBS4bBSTo
0e1GZgM/Rl3T0e5WEYza8v54eD6PK0wOC4ZG4GcvEyeGHgBgCW6lBKFcclMmDKCYZVVm0tPOUJVK
FZxoP6q8bL483rmFt+lWHvk2iZkUMgI/uLyVNGdh0jt7HE1cwpkyDZh/e/zCX3aINo8R/SWJpa/l
5u6wCgp+X0IJRuaBoENGhdBQrxHFtg0kgJ4CjdY8a/6jcjhz/megDZU5sFawWTGyC+8TgF0cHC7U
wudMDpE28AZWAklU27tNYu5FEY3bSqDJb8Z0Odf2irBZ8W/vPXqGoDLAYsyU1CQEVmQyJs1bvncV
zJ7yLFMaV57B+ZQeCPiNxq7CuZIqer4eIWArqN3a23dvtfD13Bz6ysgZ0eT51ENWRKPs9S492nI4
ml29zbWhqNT23W+tqj22Wxl8HYBXjBjDln2uknnf37zbDyDsSlMwUZUIweACR2F2bhsjyxMbrVVr
zdNRMDnzA5MN9XnC7agfusRutMGaG7PEfI1+9K6FALoKN4rnxV+aECTQbq+n741pO0oxdBWokUZL
avivo0oB4lG9RZElRpFa88/lW1M3Kjdp3nRQ2udGa733lXu7eOJXH0KEJmWc51Ma5oMrHDvUk7H/
zHMN0BXaGRgrRXI4wYk8S5HW+eCg6XdT/MxUZjNpddzqTWlO8K+PAeNrgG0+/rRFdcGNlvi5i4kR
ietcRxHgUSiEuFyXo928/B6bbZB+PhYyW/Q7hRfgzePmzshTQiVkrhkFJsI5ZANDqXkWarJHh7qI
3rTca3ZKtNY8srjfgKjIgJIBxE/P///qhmVD3PVpGw0YEZpFG66e4s8xiLIV87+4d1dSiL0bFM5L
JKbE3sUtv/N63t8WXBCYudAo58c7yN97cFBlSeAUGl4BcGuELLmlsypssIVip3cmxqBvWIu1aMu7
UCZGoL9BW8zhjx459AbYxvGYW/7uNXZGU/loTd8pjNZkrN7MfoJPQdLq1sHfO+McmjP52+NvXcgm
3X4rcdwcP3C8WMACRGyg5uBoYER18PZ+cYpZVpVL2/Ofm/0ahdddQ9bvbb/aIsKv8MqIC0UwE7lU
sQ/pj9w7d5wjZ0cBjP3pU8HAyjxe6OL5XwkkfIw8lhkQsyWDK3XhiLh8qIy87SpHlENh5cn4vSJ3
V0gCdB1cFCLuKbG4is2a1A+rwc2NftOYrJU9MTr1RzzPp5v95DvRzKzafrzAxXt7JZRYYEcNItp9
M9hPqve2kceFWlHl/K6qA0ENcs5X4xhN44+FLr31UPV/lkoEVGme1XIWYKlsnxuDLTSY/zAcK7vP
zSpDGGewntr1BpWuWY3l8/yXYLJQxLSDIHgcrDQtNEcWU1rG3JCpfsUY/i/X4x8x5GMAbEvSNsXg
ysrTmD/Fiqx19Cb0VFb69t+7LFAl5kytOQbs/LN3GoThNCI6FoH8V4hbmXpszLQ+xIa07aeKJjW8
2oQWW4Y6jLEjDJPWeGZLw0nIfB34YZ1nnursXak/S8mhPn3qhx22fE5pIr/mrS95lcC//vNxhHoz
FdVlMYerlHqGH1l1e2oiV+b1sXdSQ2o1OTZzXYi3USurDebYKP82FAAm60o+oelUqGR9Q+Hoi8xH
D1Ka72LJaIpKk4o1hrZ5n+/PATBfoNpQ+Py19FdvE8VlXcdXeDU8/o0dbbF9F6lEDazHt+h/Oe5/
xBBPoCf6GRjaahhhyuT5V/TbICA5N+mxFjCpINIFuDxAnw+ynkDXBCiEzAP6Df8jlWw6Pw4UBhWF
WybuNDZkVu742h4Qr1lI8aXMds3gdogi+DjQMs8UqPzUDmsJtWXDiWku/2+7CbUfwN/TMXSLVyHO
zSjcxcqhLKP3QnlSIjvzi+1Ev3PTc0pvosb22laPqHpDybtSof6DRfOg7RYAKqRFiRwhGcpBMwj5
CPMilcMnH3azHH7Qh0Jkdl2aYpLeYx2YlZbUtGuBs09xpWl1o/BRUCI69Q+1+MTRjRpjdnlohvkm
ZZMVYUtvBUCy6GFC1M3c9fLJGBLJDrmHG/zp51914NC9rLalZPVfj1e1JAjh5xzcAxwt8cSBepTQ
y2zRj+5QljrSCGpDtRcU4ewpD48yv2at7xOymEckY+IGCvA8oKiEZRjjpOG9jhvdKZesuL30Q2qm
U6fJ7YZTtkrBbLjwR8lq4/Eql96ia7HEI+gzDQc+IWl0Q/Yk1ZuwfItj87GIJfW4EkEOap2EAdV+
Shzdrn7ru2NVAfYemGHCq3LsVvHa67p0boCQMkAPzPUTgbjzVOiV4OamRrcJACOOEfZJJ7a15b61
g2qtsnUvTARqGb4yA2eZlUjsItp8higIaCRKkAmpzI795D5yVpXilXfj3pDdyiGvmAymw9CHHApt
udLHJL0VuTY+Pz6o+2jmVghhypsuEZIxYuH782ypsbxHb6h8pFfUYQFwDTGYdEZLwNzODBu35kKJ
mZHuIg5B6oAih/wF72cAsnwwJkr3a5WaOid/Y8NvanxJha00fo/IIBQBpQs+uoP4yA6aP0H4l/fm
Jr9MLmyWd9hc9/HS9G2vlWvbcq+/t99L7H3eh6Eg9RMsTv40TqfGrvVOVHNWF/1/O2N5K4k4gNQX
+rovIamSnEB2YqE0Yv8VJUiNjmgzE1cQJgtpPsjDA4F0vQQNJrtjsSgqiAcFK4uTPdcFdl0YVXce
OPR19O05o61MNvuaVntQryro1+dpzfeRaPGshnbaTmOyzyj7DLheTdGuFKyUpu9tE3p2kQZEDw8m
Lim/DvzVu9J3siwONTu67ch4hlyVYPEp0FTbxdHfx5q/UAScrQXGws1dQmgRJ8wglzNyLYEK0OUr
PNGDxgymnxvSeFaE50k0ivLYiYEaU+fKFzRMzBHyU0Gd0HAqhj+RsI2C6E8qf0vsic/exfZN5DSq
9c28WVGQBTNw/Zlkg4jPYMT26PGs2/ExazLiZDRSGW4UQY6fgrEJ9cfb8ovpvH3Z8f4BiI+OSxqP
EjkJoMKrlMYSD1I79ERQIGQD9cvX1xevfT3tXl9f39/fD4fPzWWekIdaTaJ9P5a/cCyQjzwOM98L
GPV5P640oAhEsVeYSXCDXQrQkGgNpmDWWrr3rdBqthwo17nn1Jps0WGM/CgatIWiQrKJLq39+FMW
on4ZE9jmkj9MFg0A7O2nhIovi4mSiOAQKEBz1ZSG5xuZQb3X9mru+94XkDm0rCEGZ9EGBKDBrSwm
iKSwaiXRpTfBOya22iiJHzAGyq5WMgsLMANIQjsaegElHl2bxGM50lzEYeybCIwZumdbsEm9oWD6
l8fkLcz6Ah3DKqB8oY4JkRw2EBca/hvZdSG1Ul8UwGKCP3RfPblHTDYCta02akqofpnO3KKvuqYK
s/JcP9m2rdkbw7DUCIvHyJ2Vd3UhILz9GuLiB1OfUXReiK6khkbe6fUFLA2hG9maVoJ3PkE2abPa
Inxv2G6EkuBEaDSjDAO2AAHni/YxfpWJwb1yu+mQoXL70gBhffbPjxV4IbN3K5RIB9BhhBA8KLHv
oBL+2B/N4xEkRsdAo+apcl/zpgMpJ3Nq7lQHHft+BsnSJ4tqln0Snlr13x74pjDzB6H5BlGKgrGG
hO5VWSL641CLaMZon/dmtUtCc/fKmophTUAYM3+BDIh/xo1UrIQQ85mSVu1aMGFVAmCRGIqF4InR
WS3fK+eqs8oY8b/ZcG+Pt30hy4RVgkYWtBhgBaTJMGJQ2jIP6QY3LEW7Rqdc+kn1xKfB33uvUqhF
z8E2Hl8eC733SlE1A2fXDLnCn2RLpzREVB8OvuwW8+xL41JYa7CdpXtzI2J2mq4scxYqQ9Z7noQR
GPxGwd2JzNCgtE59ffU13gZ9zMpbtCqRuKkTHbdc4oOObQDpaa9hSuqh2sYX5pnVcxMKamf7tQbi
X/NHaAqvABeAWiCSKKgJ3q5SZMoREIEaqwSQtNsGmmKU2legB/rM41GoqZmDeeAZbbOb0qr3PaY9
zXuQWr5Km88Y4mdHOmiNBKsCM0IE8skISJ7561v8W2Gh7RnT3F5H3df6reAke8pp0PLuaYFTGiBW
o1Z5FBY142pBhOqLaZWGlFRJ8ywI/3TJj2vA7ju2I9zqmaEP6EsQpKP3m/CWJVQ1GzATSm6j8xq3
9Z6o58IERyNaSic7/gj0yfY3tcW81malytsc+IZAbazGinGI3jOLfaBBjeAd+vV3dZZNHOcMBkeb
JfJhM1Xl7XFGchdmchLKQOiP6GX6qBzJnHasofoYhat5r49v4UJqDFtxJY64IxCXJlMWyW5rdLsa
VWtTMpAHUhXjM0e/f2QFMwfW6tizBRj/rVzipvheHfAVh2WK6OptnPwQAhbUqZXxWjqd1R084/FC
F+zpjKBBCIFYAgkMwjWaqlCuo2SQXc+KdM5utjhYk7bLFRdsTQzxgHFyySBrCjFwA+3B8U8K+PcK
TXp/vJqFai6wS1fLIeLTREacUPa97L5laAEOzPjkOcqzvxd3M1VCpkp4IpHUfF9thJx/mFRPTkHd
BVQRioJc4q16inDl80QYZbfZlRsRMw8TvTJ4XbLGc/xHeHq8zFn5SGFgGkf2ggfkUyIb3enIK0Gp
HiguVxohr8JCoYjmZ+q0Spuz4M3OnOb/kkTsp99wQT75keIqmBOpCYGvYSY9p8ftWTR6RmNXXLrZ
hN0vTAT1EjfTt8uE9tfgG2umNFPcbBedxTOrT//Rzv1LAFntb/KRGb1ZgLinbMaknv0dbfIryr4U
bwg8Ag0gmAQFRoSwo6LvK1InlgrgfvRnuWG/q5/oOTPY59We0qXzgZcALIokI8gj2Xvb1ONbqekx
NBuzfp+jP1KjIkueqH2gTp/SyuYtGqdraUSOo4nFLhS8VkF6TmVolS3VHJNuweSwlQ50rFUfXKSy
qboW4S88fLMr9K9FEi951FKyxzIQqxybY3Tmv5m/7RrB/pKBupZBPK5KXkhMGHcKHNqgU/tP4SAf
q5/cbNYYMpZUHEOofwHooCwgYQdM6KFDM83AkRnXGInTXxz2adQxDLbeMQagisnlsa1YSBQBn4i6
N1jDQAWFWPzWMiV0l1FyA4H0BrTsAEhOtrBt8X4GqAoDHg3i+RQYAA6krIXWbvuvtd6hpUD15guI
vc2axh9GMGaCryJX/ZMqGYHJfdWW6LweWD3FAKvkElnlv21LgIOYi2fAlICvhewZHOUqZSYJLIUS
PZke65QVs5l+qKY3H2/w/YEq86Bf7K0MCjPUbG73txLLum4LEDPSSrGBH/qnnHzJTjPg/Ap2oFdc
6fnXbiwkmD8UBlkMRAgMtIhwg0YuFkO6iFk3oWCE477K9NwTKoPlWk57vDD+7k4gDS/CkHEI9OFF
k8UoDBBuo3HiBJeaDky5oYutHDmFokoYWexRr573HYa2Eu1pwEz88zQ8CWCzZi/w0jSJs4Zv2v9s
bck7F4k2XRhUsPHPv9VnntuKfO4rjS5Pob8dh1BtPdPz9bbWG8w+AZK+qo0kVdvXOFGbzhBLOOYp
amCXId5y/gpC5+4xxSrxhMKvBH8/d/fm8G3VpNkcUWaB7BllPWIyioQ0YlS0lJGEUWkHbOEbZTt6
K5qzJBlsHQAQol1kpva71RxeGDjBA6uQi5YXxmKHGCRCHFs49YBNBq1Kakl1nJ0EZVwr9C8drTAD
AOH2KaBpJkGpPVWVfoSsGOA3wEkwKuV5Kh1vhOzCgR56nwZmm298oLuj/eRvIvmYKbFWgqi612jG
DihtClThSxm302TWleqLT0wbaGLxwfp2LBtcF2IqAZW/JD9huU8bT0PauU3e/VTrBLWNNXnLvmUb
gT/R8jRz9Hq9Wck7Dv/2WIfv/fhfDQbnHKbT8wJIzW73WORDAS4F0nERzT4hfqoA1UwwxK4sfLuo
m1GvQFmsxxUHyhShPjWJSOvxWJ59MW11lvFkTVA8vU+zn3ReIe/nudZwqQQeAC7l1FIReLXDCHPn
8XffA0BmrJ0CZBr82RnlTfiTXMD24uTLyQU0v4mjsEx6YCnRCZKkxMTwVusGUOZz3mAqBe4aXOLC
FNKoXtm+e08GOF4BlLMIBudMMmncupyri6iaPLeI0lxtmPwU4cryVa9igq5a4iRjsXkKpJdVbp/7
5AtEy4jcMW6aB8sR6Qvynsj9F2ff0dw4z3T7i1jFHLYASWXZskyH2bDGiTmC+dd/h17ckSiWeJ93
M66ahRoAgUaj+/Q5BV/ynpNkK7cFkXcr2A2/aiszcNpqCzim4n7L4kLd4hauPZrFnAWwrQHfO+Ww
VqNM4tFS6zlhbegWz6Fc1Lo8GI+zxl+xAGQzRcPYegCJ/1b0ucZWfY3U4ZCbuuS7ltEW1VI4efO2
kNG3DYw6GLVFGdn0yR6WmyoN1JB5ThnJyLSFjEKBU6GKZih2KWW9XQNSaEZVoa8Mjx9oGLLUBnFu
uNF7yIPc35m3SQKMxsCexN0Dki8IkVyfKC/kg7wG/McRzrpPk+jQ//AM+n6Uz1Yh3lmgJW2tNLAk
90GQLebZgOZkckH45CHOPsW9KFE5XyehFaOfENWxr75ZKeE2UyxN2CmSaRgvmuPJVOOW1nEMT6/v
Towc2t3QekB+A3mO65EnitJ4WdJiR724KvE9vHelfXKqtWMhG4RVb1n73e/CYZWoS9Tov0Q7N7bx
+kSFCv+CZffadi+1YuMNueeI+hHOwzW9p54DNI74+bZGJ0WzjuTHSrF51wRR3N/4xD+1L7LVd6YS
7gQK5hGRSI/Kc6KbLTgWuJG0fgmWfRuojZ/2YpDTC6kuFM0vMs/p4FceOLbqJEvStt5BQd2wehAs
eZe8Dm+St9ZOHLx+aYJ9T1n4TL+FoclSoWkAp3AEsY74jeulklJoutaK7jmsjazs1BcvaWF13srN
qOp+V9y+yVdF/Z5CC0WS937/WfKmKqw04II6hQjpCjkGkFCE+wLPET634saUudXQb5XwGMdW6D5m
INwoLS5a1wYRYks5SV+okLpn46kKNyWLgHmjIfctqyd0VZNaONTboXrXDNJ51As2wTnqa8KnWzQq
L5wudWaPXk1+4vdlLmnkJJA9Rz0w1e65grDuKfAORgOa7yB8LQqSrpPotc1qXNokD97TxzBbR4o5
+HuvslXlVezM/kv1Nh73JAMZnm018ErBYxvsQXXReVY+wduQtHM80UIzVyHToH3UVFuSifbHlTda
48TRpkgfgDL04e76vQrSwOGQ5rsYuNKANNwG6g45CsfZS1qauWYV3Q7Msdopf/OKhYB35gZHoUkF
QB8hGnIryjTiRaeex3Oq51SRrRYU2PjC24B/szEB1oqJGKz0ivaHrFoJkdWCs4WmZuxtVZ2q/UFm
C8OZu5auhjMGdRfJ8zg1Mq9lruf0h0QmkWazyGxRRPd5kvkvFbgqZUvmI1MXywXTt+H49UJM3Fcd
i92QyJznQPgpSdB5WebUYBpRVJulpExBrBinCzZvn/yIjRH9w9mjyWVkob6ebu0NklyWnu9U/JHD
zRMO3cH3dMJy4ClS0km5FbGegBZuKyBobnQcR7/fGPoSJfUtSA8jkX7x2+KYX5sKuiZhLhZyLflO
pistEVHFOCq12K2KRhNo27N0z7RYf86E9tGr+GqXGl5nZknfEdUXxLdMrQ3a83FkioWQfeWcuwT1
nh0hOifBnC3yIIvRJlujdX0tSJgfOLUrrcsgNA2tpICyM22VM9uvG4txmzRsTD97CrmXuNwbpR1p
gCt/3L+jb+stKHaP7cljNwXgW+rEkau5LPUqWhMddRUB0iS8anZ/gLOKZCq6G1FZI2P4Hj2gB825
b/kWIDRaNmAcNywgjMokVmmAxRCZ4ceOWhxTwy69naauswgKJI6kfobaAZxKLtot+GOlWkwfpUH4
t1x87vLM9FOBIp4B0PStBaV5H7tUz4MtTKWEq6ikfPn6ymv8hQfgTXppMmT5eosLcixziLsiR1QT
yenghuywZQwonli0kjJMqdxl/kKAP36BySWHOh8iETSuIok7zU5wKTC+AV/GTglIxJ5lC+d23Gr3
fn5yjQRiWwKnjp8X+qPWv7RfmrTNj41OlxL7M/EyshDo1wEYaeRim3bdaWXiZhJk7p0+HrZeeJD7
rVBqB7feF04xyFabvef9uqGILUxOdp/v77eZBwrezgA/QH9zzO3rk7gqgXZr7fqu75TC2F8ZQpS8
J3FrN/EBpPkkKVf8Uu/K7X65Njk5XHGvc67QGL4z+DmNxJrEkoAGrHfQhn1zSDLdn+E4gesvCcg5
qC5ljUe7HhQ3rncnGow7VKe1wJH8Njb9emCEz3jKtVpE71v6/VQ3pvDS++WsQKpwspZZwbxO0MLQ
ydJdr568ZqCdjF4z8RsZHeVv01hxCkkdcOe2e1V/MCp7OHS4dmpGUnEXLVVwZ8LRkaQDiV+4e7D5
ToVVtSoPQ5GLQ6fiDm1Hs1ykCfeknFybG0iebpIHHSXJnrBHyTHUxxJN6jnSfB3R0oWlua0rIYsI
8jqkZoH0Rd5kcp5yvkvKLK9Cp5S/8vy5KU+Me5QShfa+5QVEdatNHTpKZ0qoFctb10B0Fq3FWiRi
Zt3/THPbb3QYwF+i9oPL5npDRFnRtQLfAiYF0UnaGDVY+6WwAi43G9ahVsQmgoSl98ucURD9glV5
hMmD6vfaqBIxHwTkQeTEvq6v5Ybxm7Z+F6pmBxTSgCdeaCxEwjMZEIDGRiAEgNw8pjo5Zn3hBhC8
waoO8qfcb3oN3JUJ3hsyI8m5QzDOAkuoLX0JFjx34BQFUhEoho7ZsUmYJbZ1HuIRHjqa2gwHIT5E
UYJel6ocFnzXeK9Mj5smjCENQiz8nUxQqlu+13Q/QoLDJ7wUwHktXDJzzlm8NDF+1otg1YVv5hIl
jByfCUTQofwKPuT2C8zk3AufvvcSgTori/YhWuwX4I5zO+bS9CQYUj3JQDhURI6eK9pRSzuOhrEA
SFKu4bkL0hYah0my+u9nAzpVY+8SKIFxHVzPd/B9YeANFjlVH6Jh9tmVCtOXPBp2Oc5jsrRFb29Z
pPzRooPCL3BCNxQUbtZE/pBhjmhXFewMPQekgtzHdhCGJy4oOVLXWmR6iFXXQp0DGRaiVReiNoFZ
cSU6x/UhtSJg7O2aqV9a2Eu7OuACUKeL4tJOGB3UzWZDuQmJbnRQoUX+emUqECHkySDgcyS7WkHa
Fa16RJeOLENX8xatqTxbRUucZLP7D0sEropRhgTptGurfKb0ktwrkWMkzPR6tjaKMzfQJH1Grlsq
7Rov9E7fMd5Ezy/vLUVB41GdTho9dGNt1OChJCBem694V8wHMYdATtYEBy7T0UKtx/FjKPtO5Ab8
Qzpkw0rR3YT2efv+n/ci8heouwGhCYKS3xj94uwpkhflXV7FTh1E6LbdSYrZFpYM+Yz8z31Lv3RD
k3lemZp4Eq5LDTeSWOyIB/Rcbt602K5c67V+C6gMxEpsowlzm0dUAxF+8hBGpF97D+piNXo0Mx3G
KIuAm/JXuWFy+ho3kYYoiBMH6WlmZqJA+iEisfbfL0DAmf+ZGb/6xcIWehYnYRslTjKE6FLeyoPp
i7sBalBLuc6ZdxQwzP9MTYNbsfB8vtZhSjqLqwEM16/6OzRHdJPTIHiCFFhgd2C5OQ/nhS867syb
pUTUg0ZuDcQEv0mRizn6Ehc2ZZAnDuBmFhLuf3uHHUL7O3yAYHho6gCXtCZ7VHcech873B9LwdfM
5QSw9L8BTI6O0qsBMIRp4pR8CiFm1YgtL+pT+/48Z7IpWOALM5O4wpMzIPfzLIGgi+o+1q1ZkFy0
9JTkus2Ja/Yslls1XS9YnbmbrqxOnKGqs1KRDUxOe/gqP0Efv6ojU37rKDLBm5JKW2r1H6f7Rmfu
CtiEDqcAVD70USc2eU/0wGFQJQ4X4UXZFd4HLo105dajoF0TcKu6FTsqp9kSoHQm9Tw+x4GpAaAN
OVVjcixRwfFQKKpjJ64L/yGsulzAVezJNfVyTgAYSykG/Tzm3l48Puor0sVZqezzLKsyCtby5MX3
wuYr4gzWfOG9x3qkopuaAyWHoZc+2kcK0GKXgpyXJh+q2nDwlAE8IkHJchXFiNb45CTEynYXZSCM
9BOw7Qhx539IXeAFZt2FZXRoWNylNEtV3AiyUqWteX/5Z48yoFIjC/aosTcFuolZoyhFXsQOMgkV
15g6I4IHegT3pBm03SsoWOsU2p2x31L096Kz9f4AbrRa8HqTLgcweUIAL5SGMWhPnD5c1woPCGkd
qCSJtswjkkSjgmifumh3NvQGcpRGbJ8RZcfVoO6pfkruzX/BKsfVE/hQEyUgRnIu1AOqLf/DMAF1
VlB0RKAP/qdr79qi8bXPwyF2Bv47+Muvwz3nyyQQSzuozaa11ZI0OsEjiRZeTUvljXOPCZDYDTXK
mHYIzqON61ooU0YiLaNN021KyOJAn0aDwtvzwmjnTrKM8jkwvkBr4mV2PdoaCXJu6ITYyfp1oe7q
AqJq0G1vURkAYFf6rtvAqpDbb0KBNNFbD41WdxuIHQZHVBQwi40uvRg9VVt0s7324VMPeENilgVH
2qWi+5wHwBsKD3m858en2/VYOb8M2j40YgdV/cb0ajU3i6R3iYElt1BOVUkcJ9m6LLklMqGZJ82I
FAROZWzIAd3NteW4zNwiUmWsksp7a9ZJIEeT+uGoJEW+cDnPxQAoPGqoF4O1HlfntalcKzylHAI4
dEmQQfVU91ZoZC8o82z5qFgql8zeHwhqRSD6kAICOc21OQ7xZVCDx8XhE7Q5CYYd1qRi1K2e1R68
iFbwGg1m7y9dWzewO5zlS7OT29HV/cANizpxCpWoxaOmHGp+p9s4oFy0y7tVv0QgfoviGi2OdweA
YypA4JNP2CkFE3x/SJy+QQ4CyCLisg8RYHVGavEVxRD90Uc0FFpcbzaMajaPmxSgfiPciMOP0G9d
eeGtNRNcY0SolqsaoDOoUF8vPV8IXFBzHGIj32i2bQ+oglApZ5FjygHUq/5OyAqP8lwS0BqI3YXn
5Vx6AIqwYLlRka5CYmJSmIg0148UEZKYHCuIGr5pPap78prTtpK0SrtqFXunUmdWUC058nFi09gM
RkEaNSowQen8euKykABF1MByq5CuODE+NY0BIIHQipqElnxGmfraVHv08hMvsRUV8pLjWzC30GY/
CCjk+XZsPBTpsQte9NjkXar9ZwIJqGNgu4zZGry+kGC4HiPXV0ooJELqVG5MOWnjsQacGAdjCV8z
Ux+CIby4jTE9qQIkcm2oKGpVzyMpdeJ9eeY2kImlI2UnyFefPksiMnrf4c/lBK/sTXZdO6RNBYXC
1AFjp2/LP2PTxtP3cHyM9ip5zYlEHRb+f9zeMyf+yu7kooGOAtOHUEyd5hPvgEjepf7fVFspWQ7K
jGAllzpxlQM4uvjuzLidi+HkZhxZHVqH6l2WW9mS1trM+bsa0eiJL54I3CCrLp6dqYMi+dglAMV3
PsGu74jgf7NukSxk1h6garwCza1RdevaXt/HgcZy2Os7tE+uR0bQDfg2zx2+OZD1lCc0h/p4SKym
oHTdEvMr2bmMvNzfAbe8n+PWvhjH5PglDVqOfQM7YAcaErDrSygIEwZBSvQ+1u8rZu5TQFohb+Kc
24/TaSn9OpcKvrI/ucZZ2kiFUIzrTgBndX1a7vFqyUIwLmcupg/2XTswT97H/XnPVTou7U6Zh4K+
BstEgHnXtFcImuzxyKaxa/nDCtKg942N33Li4q5sTa9VuQ1i3cccdW3XCBEJq0e3f+m870VgzFyK
6MrU5CpN9EjOegnTkh4gGWggE4PO4GbHWjxtSSkfwz8tIIoHdymjPe+5/u2jaWFF8TwEFT5OdC+s
M+hZZ5Q/8C/8sI2+gcwZIpMD7UpmFWdRXcjXzMRIV1Oe+DBsn7aNB6wuL51UAVC60O46Ki4Gx7M+
a0xlg6QSwIkpm0bZqpysesB0KtxuxDwqdiKg2UGEBAEHsT5trO1EdvlXfOWVmvK6bYRH5CcTFAmN
cglXN26Z2y31bzATd5XWQux3Ar5zmB8a3+rwruFoxNlog4+B29klJreUF5vfxf9MTjzW+OgFuQzW
WVL2QmhXfUTkN+CKhUUqkZnQHl/0n6WJTxLFoQyNFHvJTk20NYLz9IEO7vr+oZyrz4GmEhWRkVMe
ULLJErZ8nAtRLqfOi52R8ME32SHoSJUQuh3dzsjn2q7PtAUGauHanQHhwOlemJ4spcFpnhdro9M1
7fobVTd0jab2QPRmk67TgdKf+JB9tDk4jyNGzfsTn7/0L6xPllet2zZKK0y8/GRWDm1VBZfqM5Ve
eHNr1FZpn1pyQqLdXKJ5nXcSqNEDB4rsDdrtry+9QOJ8qDziOROD3Bm5aikzVfCrh9AOCJ50/YWB
V7GK0Ri1gZcqYzCohgsHZwZRoePJCP4CoGBRYJ/C4TQ5bvuULxOna0iorwC2qdjBs4DdwvGl/XcS
2X1o8tFqkDfGKjqUD2UBnl/ZVvVNuhe+h8RCIq3ahcE6XWpEm/NkYB9AXgmOFEWFybZoQ68R24hP
HEOo0CWaIX9R9ClMhzmYPqolgOLMO1YGry/OmQwmNn4Ka+mRYypUQ0Hmt+vXQxKnBNikE5rUV/c3
3K9Cw9RZYdVxpGELMNrJSZN6ZKoatUodFT2KH01OMu4x8YiB8uOL8O4WhP9meUdZS/J8G21K3waw
fAho9dl1Kz43tdDEzTwkZixvPRR/xG30Ku5BIys+gk7PhbP/8RILd4zfnu4PffY+vRz65JO4rRRV
tV/j6lZN8FDRoqVqBkTEgS/R3cOFm7Qg2bp9WBKLvuX7QFymj5tBg2ozfMXkVguiXnM9DT7QVam2
NwSCGo8ZNOZjRmWqgONzVRGktIqvYMUcNyR9Y4nAcNPPmBG2D+RNrSx8xrlH89WQJkE7YljfbzoM
qbLN3gKa9tveqI+rFA21n/mPvEYHamJDjnVVU/Hp/neQxunebKGL5ZhsIWglAEorDLjvNuop+vsm
/zwET9pO3ST7gJY7EBhW1g9lJt0mYFhVNkeBeg9Uovh/WzSDBS8y91yW4b+MUTsYfRC/2cmL1wIP
MqiqL5LMkf0+KjahVoPRr3Kl5K0B9d1LFYx9L1LQFyV1xSA910PCv/SVnrxlkhF7C/fJnN8AeYQC
SnQF8J3fD3cxmh4gAgXvqcypKx8K8yxLaSQnn6zilXNT8h25/zHGPT/5Fijmow4oI1+BdtZJyG50
WlgrTMscTdLkjR4IeB8gf2FqnKFQqdATEpfxUn7kljwfcB2Q9I+K4cBFwQtd3x1iL0RCXleZI8am
qpAS0giqWWZr6alEl+ZK6J9ksziU6k4S1lpOohKxmb6w0HOvFSjaAfYOSCIozqatwlLv96KS15nD
rVXhIJakBT/MvkDDfg+SZVqb/IbJVqpbYm0POck/tYWnxNzOgxMVNWDeUc4C9P56GWTfEzVfKTLn
4yMCA0PyJ3uuaGEHH/e/8Qz6UocdA6IIyHxoN5dDnorSwPuYKWBvBBNlw3PhF6TCbiqQipYLkqjo
YFFo5CEZU3p0GCzlJTJqWijB0rLP3FSg5kL6HNRLmiLcTFrVGlRYUnx7kC5nW2d75swtwOoEQcrX
y0Kn45zPB1EIQDLgNlI13I7XS1w2PhhDlD7DkxSBCUKAXZkQNaXKsXAhQKOliLXJUlA287pATxX6
chCJor9y+rpABowTap7PnJbPIThX9BoRa0Fe54oL/vQs7YnWSJ4FwNBza3juamgWkXi/ZCiTg43D
hY+N0EOH6PXksmuEInRx8jEG1+VfUU7ivtIO6CUzFV0UkoQy8w2CAAo8/W0b5MTIQBV2dCPF8FeF
20SRCQBHCqxWF3sD2OfqOtwbUgBIN99H4muaS/Kr1kFjnPI+axmRIa2AO0PLhL3XxrxBDLH1X9xc
VF7KlDXMTjROdqQmzXXr/vaeu8sAoBj1nUQB0Nopx2QMkZHSNfLcyXwaqpaQY3kHM0OvQp5SrvgQ
3zEcbiuC4OCxhe58LVD1o30rbBUoWgCkQ1Bwgd3z/qjm4mO0SWE8KGkgDJQnnnVEpJfQBfIcQ85X
mgWpc1CbHVVt1fm02nqb1mw1F7z11iAtJIB/803X3x4iD2iaRHAOZnqUG643fVF7sh51aeCYb396
K90cBrPagA8JbGdYCPIw6tCPKui+qYMK4pMQeoYu1YluXdKa+/1Ik9WACOYduSqoC54gtnM+p/Sc
Q2YghVjXdrul56X3xO29hwMzykahGIOxT+89MDonhWS47rNQvKeth56jTeQ/+t1C4HN7312bka6X
xnczRUdpzH2uecXy4iMDEhbspTQZdlKypHI3k5C7tjbxPl5W4OKJYM1rzZ7mGw0sOewn3x8OByjy
0M33J4pq3bajZD/8RI/KAkB25mRc259EeQISwi0/2jfVVRWQg/0x5qCRnZQfH195ZAJVBFRoeKE1
qRf8/K2bvzY9CfJ0MdK1aDStubac/wjRQ6SoCzZuA8lrG5N97nm5l8CtuM8A1Rc1uj+XiAlnbk5Y
QDswqtNjuUCZfECu7VwIfGbccwJRqm/kMZvtEe1CXweI1SnmUjHyNlcyWkNkPBbD0Z8wWTO+UL1G
KmvuGXwPpKs2YAUlPXfUio9KfW2VhcB39guNnYq4psaO2kn04YqlPHB9A2sK6BbYKtFepD5bcoO3
yS2DHxvkxw4V/J2SwvVDCwxaynFg3o+sZKXvdbKFVhcABQuW5hwI1kVWtJFrAA+t65OtFq2usc7l
njtUljrQ2zGJMHYo0Dd/37PPuZBLQ5N1kxjkXoMchkB6jrebRBqZJ1IHpj3+M44Xk7FL5iYei7Fa
Zm5pcKPcTfTUQtGLwwnG+/pToGBqpFt1t/BQnjtWCEkBiEG8BHDiZCVLqZDiQcYEYwMMAxza2fFu
v7+GM3sPAaAw1iuggYBy3PXHymNW1WKQeE6slq9lUO4LNCsQP0is+3ZmThTaoYBVxnTw5Pgtkl+8
pnQtbMNmQH9wyrKt6AkPrhK9GWnwIYF1tUgaG3y+C8dqJis1tmD9szn5YJ3c+b6ko1X0YIN0MjQ9
gj9QnP7ekNWG4LKFBpx7jPGmPS9Eu7+tMZOL/8r0xF0JJSqqVQvTb288fVGtl5b2IMlTiGnbG8PC
ED6eR/+PfEPpkXQnmyqpTVqtkCVk611umj8LmdmZ3Xs1onEjXHwAjZOMUKkKzwkCY60OrtUo/L7o
BDMpK8rYUo/6rDk4mfFVBaTlFPQQCjn4cBLPcyIk8UUrqBWq6uuo2gFIt+AG5i5XEI0IwK0AvYSi
92RqIuSlq05GM269LXTKPCyoRFKddJvwoXpMTcWlzCVVjAvWQyEOQnsu+Ejlv21Rkuwd5b/7W30G
8AG04MV4JrcHUPhCUXCi55i1JbwdQpmGtnTofkB94FF3IcYco9fpTrs0Nn6Ii+/aeaUSNcxAJ/Kw
Kp6aPS/s/ipIJCmHPl+IYmbwaZiYiB4mBS3Yo7DntS2uq/ikiGJ/LGseBiIIVv/1tXuJkZv6atfS
ErR1Lmq7sjfJqYeurzR8AHttuGmqnaA50c5vbPSmQ3UrcNfIDwQDAOyxGfuSKcm7JngQ+LfE2IjV
rrV4ANi4rZZamsKZXbqPXG0h7vl9QN6s/sWKTN4WvR8PLsjGfQdkhAUxbBQ9wC9DEF5+eVt6FP6I
oVmRyvp+fniwn/bcKj7S88l8O+zWZ/kjeIAIKl271pdmjlKU6+L1/lacPxr/xjflxk8lLR8gu+07
Ikikgfx/Zej4hPY2MI/aNlQ22RZ6UshEbEQzPvXqoXhGE0b3t3riUtqjV9p/vD+gmYTT1RZSJvcN
ciNB0DJ8UkU/VO67wEHw0lhLbm62leEomZ0x0krIPfGlWQJ3mJuSqRnfpX7QG4/E7mLL7swdC0QI
EvZ4o6ODcspRzvdqV6R84kMuVN+CC2I1vIqPAeXfWrA+uS60gfmFEzt3FV5anFxLfSoaSeVnvqOV
azSL98yOzbT/g9Q8qOv+l+VGIUIaac41pDOvT2yNDG+j9FjuQralhIqJKZ/Low+wo2G1x5ikpuY/
oLVBC1eDBdbBeKDG88IYxjDs5oxAqxV4+xHq85uUv/BQda+WiZHV+OTValDBacBL29D723q0EJHf
TcMNCuwr0dVIzDOqLJUkZ5J7v+BtaI4hvsFVNPFaSqM2aZzCfr9SSPGTAYlFMgDxKI3shXt/1kNi
sZHrQQvaqHB2vd7N4HvYTr3vJFxie+wlGqzE9YF6OYnBLlRl3PY0kMBA9V7kxONMXgNFysvCgs/F
dJeDmMTFQ27wfpcMvlNrZ/B2GPpaCPd6R/TM7E+Rf+p7ZgpZYMqoym1EPPFVdKXeH8NMMRZ0xCM3
jYrrYtRDul6IKB+EeKgwBpRC7SQ2hYq8SzQ9pkfHcRI7AqeuP3K6L2olzk5+zCSjHQ9g8mnTcscU
HVwMKjweheIS+hA46q5XjWX9VehX9rGkrjt7RyHI+X/2Jl88AK1/0SmwV2/Nbl8+p4+RVe21dXZQ
Tf9vuZaOw5ZbHcF+kNMYhOf1hwc28qVPPnfG0EEEwQK8V9HoNTnnpVfWYhKzwOGac8ybwUkrLSEj
orfVjGMS7b0vbistwcVno9xLq5PbL/CVsCsbWPUlar/9Ofifozwmuj/Ge/ANL/N001MNXLhqYD0C
hUp6KBvQo3PU0dxfEufcv+6WJLjmvCuw1ooiI+gcZXOvN56RR5WRAHjpBPnKr57LepeK75q087ts
CeY1k9Meae6QyYfqJEiwps2/EWSXhljikd5rrQCS9v0hICD6oEcotChU+F/uTjgWcB6PsE6wN0ym
ViZFKUVc4GS1Zynyp6cRSbRy4NkNw67VR6A6A2Zx2U9VfBf7JDR9iFmoMkWDeWwsPb5HYxOvjtVV
kOtFFzZe+pN1RhmsKAIPLahGtVLjtcCfWtDzKgsX2Oibb6xIyMTAgKCA/e56yh3kA6S4l0Knqbac
RCvQulq9/6gPX/f91fg7EzuAq6BPEpBpaOVOi+miDPhvpXCxE9W52YHtDwkfud4Eh1JaByKaH+TQ
vG9xZv1AYQ3xCxBaAyrIT/2GAMGPqAPSXqQP1ba3l1Rl5jbnlYGJBy5Z2LtpDQPZcdilpvgNapyS
IN4jhmk8L1Nozk9o5CWDmgaS7ZNPVaQIASoZ9mS0MrBXNNSmwxbqLfeXbaacgsQ0WBzg20FChP6u
6x0hJEkpsiJMnBdmASBWmRoJQWjc7Asi7PGmHshTA1T5YwqdgTS1qhcovW/P6/ujGI1Mt8vlICYv
Th8AJ6+pMQiQvVjy0EFv7uO+hZnVHOmEsDEQm449OdfTbMVaE1qGtl2hw8U9bIIAhLnFyVvYhTMT
GenrEKuAHAMaCeMwLmKzMnXjvM8wkbJJXjS+0m2hLJf6LeYisCsrk8k0hiD7cjUilIyHptlKezeA
XGvyFguHPnuThhWgwIQtxWK3xT+0M13MbXIn1qVc+kPuo++CRhpExn/YcArB+OI9Cwzvoc1iK/uM
E0GEC3lkpD2Qh5iGHmUWGFB/RCcmQPc1RDbC6Knv3ksI2oo1yf3T0nv8Zo/AIcIQOlhGGkbw4V9/
vEYT4yJTs9QJ+hCKQjGYPrwVemwCGkfiwka5ccQTW5NPKIOptoP0ceoITDPDxgCXlJ2wZhW4nVnz
n/c3/82uhDEE0WNa0kDThjFxJVmq9UwLgA9q4Ky85qMp2dd9C7dFwdHECHxACz5y/dNSZS7EYSMI
DXCKAFb4qAk1b2+CS0PF9h7F3Y5b2ow3YSkQDjhegFiAVxnw9Mm3kvIiDKJYzlH+hsPaNCYHPDjQ
4CrRVgNtTQTD92d4+/SfWJx8MdTh1S7ipNxBs8/uwyPBqqEB/Q7thgy9RU81+VrT6NNcBJ/PfL0x
6YdLDawoIy/m9bbMAjeIQi8oHLxuzD/GzuXA90080fxbrYzQ/FqqN9wcO0wUYAodiWWA4fDYuLbn
BZmqu11bOPIqQ7EbxM2KT9HUnX93Cxnlm9hyYmnycg8TA2lGDZbq4CtWzXPNk3O/xO2xNJ1xeS9c
shJyYtqMRhIi9zSV16pBHN01T/f3x5KZ6RWmcpFYugIIkCxopXohEtGGFYEz/V15DgL7vrHbYGRc
OfTbocigw2H93uoXk0KcqEQ4HgW2v/pH/2Mnfwx2rDd/m9UZul6N9T+YG6nmeUiEyCCnnUxOhTRj
lQN36QD3qpFd8LfIbCabryDpOnumCvr3hTj1Nq+FCcIS/ImIQBKO5fqr8a6cs8BrSwfVtZ6AdS6P
bR4Eng8aslZolJWfoeuWmZoLhulzxT3F38NSRHmbd56MYbJzmiAZ8ASsSgcMC7V3gAZsnpDKpzQH
UKBTzPuLPOfRLmc8WeNc0xq3MLrSKW1vHe/ipW8450Yuf3/iMXnm61KmstIpgg3ONTEPtl4Qnr13
kbmWHrXncmmTjiH3VVQ3Wb+Jx1RYFImZV5dOahwUddW8cSJ2T5icCndrMMBmyVIqcHHbTGKUUMuV
qJKwbaTsIHDmkAB++orWycQOP3ORyM1DltQkgVxmCmAgEbiISu+AyiiLR+YmWsLkASZGDwaSNois
J3du1UZAIHIJcwTvKenMGPwGGsjoXVq167A9DdZSjf0WMY9bkB+JIwDKxtn/zaVd+ATE8D1oR1zm
dOUbSNRFJ35VkJJMRph6eNSJdkh3bUuGrW5LSBTd370z8QyaY+GPwJMlozt0clZ4vpHC2DCYk9dv
IbhATLU5JznR5QU7M1eGyoMQFEp0iGhu2H4A9kt0IUsqJwyfBmkN1uDygI0ELs5uoTrzSzY12b6/
vPsAGKI6o0/vXeREipr7P9Kuq7dxpcn+IgLM4bWZREVLMi3ZL4TtGTPnzF+/h/6wOxLFFYFdzA2D
a9wpdqqurjp1DnLnNq2D7cz4As5IMty1b7/uAijmkM81i+yLCr5ZkpjuIVFV/XQu/m6uOdFC0i4M
fC7+wOcgF0UDTwmPPzm/Q94rgtOKFSgdVC82KCPO9WTrb6TuByu7ikhtDsomrCxhWLEQAkS+ndL4
vfwTXYtwwZk8piOx124/ZnK03cEPmraQK1yqYInYfLV6A5grGQxQdBFUPAi0N0GVrUsEPV3aZil1
M+PLoLWIPYBAE72u9CREYcpMbKisr+1CpKAeoHDgF8r4xVGOl8x0BwDpiFfxiDREgHd/CRVtzDk1
NZoZCsKsKBb8nZZvKg0pYz0AQ/MKuiGSRNxB51szB5ga9A1oGWk+5fbigW6J39Qgwvben5+1R3YP
0DSgv4sdtT7Hf0+uCjzmg1qK2Q4EiEQ8OZTem02hc9+hJq0i9LG5Jugb+kxt8+3Aam2qM9whAjEi
vZISrQ03AIPXZs9oWfnHAQuTDibsINWd4U/IDgsX+S9R+f0c3n/rZA7jKExDxqU7u0TzLs5ppX2g
ajAiBwb0b/r6a7LJ9oJ6jlREEn+eT9Qj/8ZkoibbFFlGX07zocOT9SNSd72OnCUYo7WvMXn6ulPI
x8Un75+Cyai2ur98Lth/RGLDPtrFkdVDIR3Pr0lSilL4LpFzoUOY1kYkhKJaDPhhWKB31jVcTYB+
p4NfC2bHKZ1O+a3VyemIOaWSeUHp7Krb9wLiswjMTMoqRlPn8/nlHs/h/fgmURorDDzvlxifERPj
oH30KnjN9AGtYhXgF7q6RZb6i0UGOzYVtSBgOUfP8EaFtyZLeerHXpTJXI/fenP9gdqnE3PG6cD0
nmy5Cw++9WF1imDKgz/K1Qobzv2DbnjtiLKBpi+yoj7e+PeTMTmV0AjloFiED3DzPwy4iCGTx2/D
mgdv8XsYZCPwM3KXbv3Z84WefzhCYM/BiDp+1c2wKd9NWZqhMGzCfBve+eXDor4rKzBEkn1+chLQ
sM7B2XMkMsGvSwGf9nwPPKKCxnkHnxPSkaNkwXSPC66vsIPs9jbM9xHZQRD2NVy75PSX/2OerOhs
oldQUNkvfv9n9aMW6lJR/rFza/wCQJPASDGS2Ex5MijQhfJOHPf22+Z62PmbL87I9weUqnxyyjam
ae71c0/W68/S2tvrCPJHAP0el/RRx+V9OHU3XzFZfiaq2NRhI8wDqzbFBYQvJK39hRM3d+CwnGB5
GFWAgQu/X21ADzIJFEu97Q+6U0p6xCj68/V8DLDGWvo/C5MjXZROKnpFDu6xGPw4kBXjOBzc0HQZ
SROgXSD2S4JzwmPseG9ycnKZPugUsEP2IAR72+1QLEjJpj9er7sPTz285rtXXPEaeKJPHbEGYjmW
S165jRWrJiG6bqcMsb01bjuivKzOAVnryR7NsfZPov7Rnk/OnGflOPR4oCUT7aHTDCFPjQXaGIet
BaV1KxyD4SPjdT+WF5Z51g74C/F2AFwW+ub3yxw4wxDE45nKkAsfU58ygitaBICi+nk+orldOxbW
0UIDoBe4wu4tZQ6XNb0S9uiXVloiCGgYFNmWNMiA/r8MTUnlyxZzF42HVInfHXZT0aCOuT43MTtr
/8YyJexFjqfMaj7obSmEDqS7jfEwYMKLmy3V6hYmbQowbmrBVXCb9nbNd3hgJTiHSTqg5cizno9o
7rjfrM4DBS+0C6legiGnxZtKQZ0/XWKwnxsLNOkQ4sJ1jh1F9xugllk+paOitxvwlDIRwKPuHvIj
z8fxC4aeOsdbK5NAqJW6ls0TWEGqCNLweJxcdwdaPxgv2aohp25zOjXqe6O/f/Is+aSJhv6M558w
GwvefsLEdQI70Th8gQ2YaVfwRoFMGHQyhnE44aoyQSbDHROy/dRT7bwCjiJSF1zH3FIi/a6gjYeV
gW+YHOmeRefg7/6vO4DE04TI4QLFxPxK/rMwevabSACiTaIbdBhgGQKz4Gmi+5YxSwi9/2Ul/1mZ
OgwhZqUyghU/WMXkbZeO6ISDdQJFpm+f2pdvnoAwjkCMRdsj2hvnEj0YC/5xYai/vCk3Q5XaQKFp
GR9Rjf5R+SvYkWs83y9zJlDEw9vvP2zKk3PBNF1eS26Pc4Hu7TIRDCeXrVxZwovPvKRRLASmB+Te
SGugUeh+1aIw4LmabQbgXSpwy6RA2aL5XLPCHdG3LJSmi7X0mamrpeaymezmneFpdW2k0xGFCoY5
Unim+OmHm/KDfskb8NuYOQTBX9Kv51M6F1ogSKTHbk1car+R5M2q0UwRVFxaDnYMEFOf6DxAAUF9
wjv5IwwWsjfjtE0dDuyglx8tqDQeyffTmvR5kpctO9gy+P/q6FwzmZZxhL5SwVHhsnWcL/XszD72
bk1OVjKokjSNS27AY2/Tg8IVcCGonn9w2qvh2iSuQTFJuCXM0O9WfxgoakMiMhToaZjmAlo2CSFc
LQ/2EBpKZOQdTcC5qcXcxQefIb2ta8g5LaG0ZuoPDEKGf1bHq/hmKd0acvJK7gx2A2YikSSNDhCx
xKtN/cOoSvzivzCgAIivDrt6vodm1/XG8MSNFlGT02wGw6zy4q8ZlkThO52+e5xZrEE4+dzYXGB6
O8rJJkolB7SHyWjMPbaUS4S/WWpG3XEJW8KNQfXjIo7KsKOEjDCtdoRorHVjThjs3a5UNwaySKvm
Nbcp3UQXo+obtGYz6ndv6J/HGC6iXmXmT6DXm+PCJTU7YLBtjPp7OKjT3lomdzi/VZTBRqaek41q
xXlqoi5WVmYX8cbMdF7LtOaVHmYS8AId+py0cAQJUVRZeavYpSMy+0QGTyQ9St0jFyONV/PNZi1r
xgeyzKNthlgWpZ9c/fXw9QHh0o/Dl2WdLJCrGC61iEt+vPElgNlQMkOODmVUefKSyus6qWvQztr0
wNqUkKkCt+TlHoX5sAGRbkfxHfXAUYXofmgpVJryog5aGxENbmJRVb6YDW5ikhysv8nq+wKBcODn
RuXE88p2iLf6XIOm7Shp7uX5WZnJv9x/ymSWgTDIpMgNW/uNI9wB5B+EMfCAA4QoNoGUtmjLvLyj
R25fHs7HfAmn+ohjmszEeJ/fLLJMSXHShzAv29f+B73/6oEhIEEHXSY5idvvC38Qyft+D+5s4n38
oFr/fPzzq/1vJSYecQj5UgwrrETWX+LqkEsLtfKZXXw/vxPPV4E/THJ5DDDTCq0xrgavDmP3VeWS
Fx3qYNZ2ra5Wf2RdWXC5M87+3vLkuMo13UpFGrUILEtQT9F4kWqKq8WQh41A5CKB4j8yPeZQCC9R
somzxW7jR/d4/wGTm3WoZHpoQ8wtR67h/gPFGE975VaWRXjN1Gljna3P8IhLUeZMbHZn9yHM9IYu
ZEa7mwahGXi+IuP17ym46A5Zq56+ol5WaJZ9vo9mkvv3RidPpZiSgphNYbRVhZponfax+2rOr+Hx
NV1blinolwjJ64TQxjuCQ1IzYwkezItLkenMpXT/IZMHUy+0Ser/+pZcH49zq398VK8Kgc4vXk6i
+hpoJzPZkHi7fYeS5x4+nAB9gLeT+WdhCy6d7t8tenO6WaXO0zTB5qdWb1fwXeSIrUTVsByt2nja
6a+kb3UJXf7QPbPXR0U7LpzuxQ8Yj//NB9Rd08exh1Vhd5UGJjJEd7g/MAk+sTpiZqsXyANcdH2N
GYh2R89ceEE/3sz3izFxb30vC3FDwb6H9kKn3ciZzYDaxEnUIF94Rz5yzt270t/e8ZuxBrJSd8ro
SnM9Rklvx+sHS2etF51Z71UWF4m2tOkXp3fi3MBXn9VQS2ltoBIEg9Es7+ySZowL8K48Ae603cYa
HPcaHf2XP9DuFE9Lff0zaeT7KZ64OSl0KN9nx9MOUoPNCFQAWoFeF1ssdLiBr92Mahovl0utyaCQ
0LmejHq20EU/ZAQQdSz9arWw7L8MWveR4f1HTVxfmMS5WzTjR+1a/YBcI+52pD9P5jeB4/Nf4PNd
7PYlMtDfZ8MTu7975GYPDIpHxeFoF/yJu5ho1XZnSOi1dbTTqTttCXXEVgDKDu/ShaO2sNN/nfKN
ZQfMOk5IwzIHpnbkq4w+Szd+BUGfcDDShtWf+9sZ2MTdDE/hbkVRpl6cwV6hXfPPHbdFPEjM1kCJ
7gVDPLuGtrCoM2+2e5PTqA0UpFQYwWSmOTvHFAx/7az4g7Ppl/zmYxbj3tLEbUXxf99gY6/Wbtds
QWR8OCRarLrE2ZovSLklItlz+hnbaLOkBbS0lBOnVSldmSrjiRJjsypNBx33caFGg0WFS7fVTBnq
fqST+CuUnSwrFNjqTS3wyRVXVE4MlJ8wUOv0Iqnf8vk9hR/T7J8j6A02C9uWG93Dw4kBIzYH2SFR
AOXY/Q0h91EZBAmiJH63udZIbeaqcQp3J/nVb1XTQ0bnaHlGteFOqFpA+BKUwWpyHC+rlTyMmL1F
IOcMZARzcvNJk9XPXV8uqgCf1B956ICpO7hyYkkD8KOO8U32SNGdVbwFFqZidtlvzE6WHa2BcR5z
WArQU2mimsnvsZ+pTm5Cyu354f1FUT2b9Mmqp5DtixoF94ZA+mMDWReUSRD8s+pXgi5QLD3+Zjav
BXaBhVO937Mair/QzkGdiDWKt+2FA4yXBllQQ/4WFTmx1qU23oO9sNZBEqQd0SbA7qit2C9N0jj3
z758cuOxkcd2PB+3EI5l93VI2xTDLdXn599k2IojoB0qNNOKSO4kua/IY9iEjJQ0RizIRjk4/ZI+
7IFIQ1eHjh6WVYLi2cb9WuWL7WOPewFCfrQiShAQRJ/VtL405GzZQNQRpRI60oKqsmqHKlTaiffQ
YCIJLUXa8y3BjPHx/cTeWZwWmvKkYdrAS3pbo1gS/g0CNYCG+ZHSsBkXTD1613tTk1C9B09VCEHQ
HqE6bQqHzUZWNztwYSFm8bR84VSNW/lhXKjLwsOM+a8pwo5p0qpoOowL9ON+TtDvqi2cphn0JMYD
5zXCRBXQGE5y3n6Jbr9+QCEW9Bpj0/3Hh7sCLcFALv1BrslePQ5LalAzPgrI+VGrDdyukNmd1p8U
1Oy6oHIHzGGttwCMfR1Ow0rUSgM439Qiqh3oLfkJ1KV4b+YWBpqeR2MEaILQtjDtY3ZCvCioWujt
oF73rZ5JIqiJ9mUFSBd4X6XqG4QNJMmWkoqP98S92UmY2bCsx/o5zCJzquNPpxBkbgOoD1nPd+cj
l4Jwb2gSOgZ5ITUeutXtNyTZEu2AfEi4eQVPHnr+lE2pfpXmwddLlUG2MQKv9MHa6uxm7Ws26IZN
OzXEVWOu1425z41zpeKvdWqcaUKTHr23S0CWue0NiiOky8YuY5CP3F+fYgX9oUzwBqgXn5NNntuK
b4Stt7DFZx4amJQbM6NbvokuGb7MlaLFdmPX9TGHyJH5HRFT1/djoernHOnqqjJW59VnqEXm8wWZ
c4XIB8IV85ACw36/N83mWZzFXDLYruOqlXJwOODRgg3FxWiHlBeMzTwcoNrAQg0cImAgSRQmr3fF
CVCFTFEXSLbUJgNJHrYAhcfDSVK/UKO7yFhFh1A7ZE8KcwkLNW6tqa+6NT5ZTNYpi6KOkOB1o5X4
lokIdiRkedmfEm6ryBGAVIvEE3N+/9bmZGUhzqw0bowBM9sOLbzZSpJUnwL/ccGRHtXQSy4dny/o
nAdBAxK0aEZSMzxFJoEO0yZRw0VMY0sXuHxQGqdGzmu8smtsJ7Zwpz+3NzOrd+YmwU5dxFTudnRj
8+tAQ08cODeZWKXKF9cznWqBVWNmt94ZG39+c1D4aBCqqMTYeFWijD7R8uKaHyp3oU43O4eIDEYk
L0q2aEy+t6M0lRjIadXaHQ2VTlEId3ILaQbP6QW9zgvKaoOYITwYrOPaU0yB76mla3zcGZPdioMC
xQTwq42I2sk1DoSqCCUmpbH9DmJ2ppCNTJbUOr6wp/Qr/+JaEn89X0lxJnK4MzkZdeyLTNY4MMnT
Zla8118U88X7auZv6IQwueaHxGcsr3unscydJmS7PDlm4LFNzE7ZRc5b3B8qwCkFcN7+DZUKfK9r
uVO7fpc6Jx7/N7QboW9GY/GEY/8B6gKxM7xBiyFUlKu+bEaJWWekPQ9rDlXJ6k8A1tx1Qqt5dfGi
b1H4TtqTWKtcawkl1OodSNvonWT56zxowHFSqSB2Ffvt82l5ZCUUQDXAwlmhqQm9fcLEbzRdjRpJ
gZIJn22Gc8molFHzh7AfW6pSb113IHLWORnc7C8JWrAvEOJ8/gUzl/PdB0ycCBIPfcQlPtIercb3
JP7pvR+UqOPGrMWFnT/TX4DB8ujER3MIgq7fPXJzwjg6q9gKl5HN5oZAsm2jZVtOM4JDYxRGYkbW
RvZUzxg2se0YA2Rsd5zqGDGesGfpo1MLCDqbe2rh3piLAe++auJkoqyjGqbHV4He8io4ZAfY7Aif
pfQrBaK+0t/Unqlm9oIvnXE34NSBnh/oyqHj/JuluZmMWMxE0AlHnZ0MIrYorSY1giOklHO07QXX
56s8c+A5iMsDMiuj9x0yBvc+BwVYOUrbvLOlivLfGrxOCS92zsJunikfyBwDRWpw1gL8DXDHvRlB
ST3WkQHTl6J01Mo0IkdTOk8DVVPWkEKyB5RXUaWHilgbaz7UwPtWjVpJ5fuzWKzLEtx1BbXKPJ3h
jOczMHfS0FenAIyEs4YOl4kDCmSX6cNB6uwAXVCdUcRbXsjIMff+suDCQLESjMJ4S5eaQ6l5brr0
wkGbeZpCDvHmA6ZHPQ58OGRAx+M3MHwZH61+1dyvkBx/VqisrMDrCiU59r2hSdxv8F+WcnAzJx0s
ACNgGlgsMDlN7jc2b6DPXuA5VQC7jmyR02q7cGUcBkIfxEO79V9KK1ivnk/7DAgNo76xOtkSVTuA
z4kFcGlTGREQEyTc54QzDsbrKTb/VmTbGttvSQWstbXW3c5WFz5g7nV89wGTRwHmAuEpP76OcQ8w
Bih9Gq37ZF1AtM4L9+rcDKPwDa10wN4g1je5VvuUpkS3pxGBov9MQKGie0uG1yFe9YolyUuHbeZG
hSQ7FFvwekB/1PR5LCJUSMqOGWwvVrlr/RkCRoHk2wsRte/LZd/oaI8FdeLfcxFipEvTumR9/PmN
+5I8KpdbCdarfAcOTvhNDo0/RIGEVc+BbF6vQewSriRPZV+9fO/pz/fVTIkWzEyAbUOyRhoFGif3
VhSGYphVPaBVkpHvPIbI7g+AABsPL9nI2brCYWhWbkV6esHyzCLfGZ4OvGgl8DV1eE8FK5ZZuyJh
5a3ENyRlVS9deL3NvBHRSQOtEYBSBehATu4mJc9qSi7wrKi4bfPFKz9F96osSY3PwNHxMhrTArIE
RVyI392vZY4XIlMpuB048tarrS5cgz/iT7dlDLDdq4KRk4/BaDRaHbay2X4yxu7VBLRhULNP3NL5
ttG372hzWOvmdqt/9haj85Btsi6Dun1fr3+OC55sbgV4CWT8kHsGc9BU00xKGroNUra3o+wIukol
15QQnTYVBGcQND/fZzNlIUiJ3Bib7LMCTa205MPYZncQPyMNdOs2kU7V6ts0dXRFg0CSAuc6e2kX
HfbM6+fO9GSnNQpXA4LJ9DZr5giLfPJlbP687UYVwOhNMdeflCUseLA5b3lnc7Lh2jJLnEqAzZjk
bxK5BtaO2WdvwYL7mHus80BgQ/YdlEkAKk3sRHxVUkODaU2RAEu0VBXx5gClNG3hAVsi/nKMSpev
sZYfKEt6+SO8gvbidUnOZ6YUhtW9+YzJndg4gdN7LT4DhPEMeHz3FSaXXQ9XnT9QdvOFXssOzXvg
fLXODPoJhYXtNe6eyUMMEHT8EtFiAbqByRLzTpliFnDy+vRvGexL+fR8+/6CaR8N4HHBojv7EYE6
BAOKqV3Z2YBzfDQWpw1b/k1eA7svAk4QaSgXmIUeWnmhSaZ9RmlE0X5GkQCQq1EvDRoYK6gH9Uid
LJ3i+aH/+7LJvYwncE7HXdXZvkSXm9AV5L0gR+fn4x/n78nwf7HdN7dU1SoVx2QFjDjsO8u69Vue
ILpE11Kye25pdjhodwPUfZSEnuZW3R6NC3WOifYC75zL6LXnli78JROjX7wZDCeUQhM4dWe/1b0a
QwACS3rIjF9M0Da20H4ocur7+owa9fOxzZ5W4WZw07ViO2pgfi1f2fXO4NBnlpon30TgruWa/s5i
f6x+FCtCVWUpsza7hP9sT9PlYsLJTV43nd2IwqqFdqXyRYuD/nyEc/fszQClSeRGV1QHfiJsRjf9
Wzma1F0Y3wi8WPs/mEHLCZLw2CkPSnJdCQKfhus6O8tcVa6+XM5osnOJp/dzO3OPHcQL/wxNtko8
hOBRYfvOlplSjxN0awtOQbCDUpKgcdsDcDj0kUwL2B8ukNQMzHtNg/KUI/BGLnWWy/JvShcv7ODR
6sNpvPmqyTbiBIDhFRpLOaCI+cqWcmh4UQGgZAX8iefl4bFv+K+CkrkFKOHMWxvTgaoHegjRtymM
J+vm5MSQBnEECl3RZVYdW9bX8/zYD29Cwm6g4b0Qs83A4lHdQasBixcw2kOnieguofDqz5GXdUqA
ZXxNLEiiADFOSojoDX/4Cq196+hSgckFdB3djxirAwfmw4V85uxdPhJjjPUz3LHTkyMIjQLhGqCA
85/YvToMr0Wcnja7gPuUeCPoIKIDVZ1BuS5svjFcnC7zSGI2FtVkHvW7+9n2PLahncalAfag1RRp
4h21z0j84ly8hRzKXC4VNJbIm0HFFkXCKUVE0neNm7DxYGvMhQGpyZdZo9idkPJSL/jAmWAMNyiE
eFAkFBAnTwIWLhSHwklQywisqlY7rQQCrutJdFp62YA4+nH+gJ5Gx6sAFgYeifb7+avDkq/CDEG/
AsWSndINjqiXFZLBBuiNGZlEecV6aj44fGdErER95R3vXPu0ayiTlpNOJO74MCShhyOhppwngEa2
Ean0b8d5VfhaJxA2RI+EzLuEdgF+V1MeGvMnSXRLgI6KHHkIP0qzaCtXki/qYsYrqZ7GyN7+CaPQ
oQ2oyVEyEqxy6qsyL9C9VvANnRw6LxZGyTF0LOtjS2liJDWQrITlKpAuKBCF4Igb9r2vda0biFY7
tMqRi5uIO6RS2kUbvk9Zd1d4fkFpokc5HIkZNqPNIUUdZQNiBTY4xEklFFcplZr0pQn8QrG6CmhJ
sygjLsPVLvrAiA5txBtKF3EMZMn7vlizseiMNQTWEXcsQ+doTmkdjjGSqHRf4QO97hz3flTuPEHw
JLUYGaFJIeQgnE0LP8ArT+FBeq6IvF+9hHGbBcYAxFhtxqkiFxo/ZD1aM/oY6ne+Q4Vg4mEjutYF
h+W8FVPInQ9ap5wO7ZSPmuRbEGIg2Yk3IEv2FbMZCy2z0Ekpb4/6AJ8dxbhV+JXUgZj/KOW1h56y
vuAowlZsnupRKUU9pr7o/EGV2ziNPxIwVom6j4RB+V3JrFt882Udu2CvGkoqWdUpr7Rrl6KE4A2M
Nl6ge+iCjV7TMGDDnBQlOumgaBAH4r5pJMG3Ib/goo0NNSA00Sthl6HeUzQKkvKuW0ujLLeYMCc3
betBi/D7vCK5UOOfmZJANVyBhq/eZm7jbsoCiZGfyGX8qF2XTSR4e6quReEdf0wGeEQstc1HxVVV
Bfm6RHmNhqjvSQcxQ1bP6zhKNScHIbPOYqbxRUogdfuqoDxPr/uAFU03jfxgW7OKB50wlndCYYsE
DeVvnMKhkx0VISFmwoHI+EPRYb7hBr6mSNw0aaf3fpq4Op06ZR6rZZEKoSrn6AcG/VWZ9MWrC3VD
LoByitIm5yzLpGGbSDkERyK2iyiVp9AeteKSkOV0UcIkMSRDsqLV8C2Va1XQV03A1p0kjF5TBRdv
8pROMHleWwlQS0VUw6D1rQrljqBZUqFIU7ZxbsVxy+QvYCCIJMB7+7zvV45PlfRZkDtAZgZFLOQP
t5Wk4GtIi0ww3Z4SSxQ+RL/RGydSepVl/cYzGNENOSwV1/H7QQRLEs5Gna8ZrxdBWpGxNW1GZREl
YGzJGeWbSmIIItBu7QraAL23vwpSPJ4BFUvXO3hF5lF7pkiYUI9iN690Sva71GB8ls4K0tBUNGgu
mlHknzZJKB10LcOlA7WPC9Wjtvv7/JKZ6cqEGu9IM4I2Xhb+ZJJNjXI/TrsKnUpI9NTEcXR5DaRf
dI62zWq4UrlZvsmWqDGbWFbFXQkNDbPrNAnFJdeUy3WFDvNMf/MMPOmC49JlMRPoALACsh6Ixkky
I4w/v4k33LQDzMdvaNvJxUJtmxzZZSYEPwWmkLCdAx3MAdR/fkflC4HsXDUDApHgexXAFQlacfbe
tDLkYdIyLY13CGGPg3zqSvQX91/SughNhTF8Xu1+OrPNVKTiq73/6vkLccfc9TUK5SFpBYbpBw4h
ns2LMMSjzo6EqNWGJu4Jm6MtN3OapW5xZuZJBIkYVDQQAQgsWoLuR0sLcI2AXNK/z1ukqQBD/Civ
GVln5vP9NoO2HIVc/1kaR32zpGUNFlCOjmkkRhrQ2IDqgoy/q/VOc1eiCQFGFbVEgnKW35A1gGaC
CS6M+rXXfp5/yewK337JJBLxIykRKwFfghz++BE7NHmZL+h6KrXtOkD32kK6bS5Jcjf0SZIkq3DY
E+4/Bke2ZK1pCPJg4/ga3VVVFfqHC3mRRxkErOjtICcnKChdlnNrLCzgZV9fyt5cu5oKsszFJNvo
JybB6p2hyZvEb6W67uCW0fFiaMMmM3hLjbVmpy2FqnNbFXU+hcW5BM/FtONRCOJMboBdtVPi+uqH
V+jFZTiFqFM7ZOzQqrU/wYKTnHNDIgOgBo8SC8ock4WLAidli7KjbUOgVOZEDer6yC6pmi0ZmayU
iGBfyCMYiSwIIG4VnAoVJX1FW9j2M284EO78G8xkoSKJKjuWgU+FEEl6id4hcfwWKEfvAGQg6Cg2
EOTAzRoFeiXrnkT4pVMwt1FECbcN0vEK6rYTB9CmCi7wvmVsNMNUDgkhrQnKsciQr3tbDZfaEeZ2
i4zkKMhA8QAQpiTlYp7LcuvwvU2ljJWWGyamjecTOpfZRhv+PxOTAeWSGAsDxfX2cHZCsIR9fhjo
H7SKDeh9TxByIcoOQm4J2aM4eUQQ+GfB/ngTTU/erf2JH0tDSoaoG4Yo20KBvhvt49XXU1PWfDNs
12PDF5zLioJvcXThz1Kr29IET84GzXRtHMnACmZRt5fFdFVTeK0/H+I4gmcjnByNMsOxbAsJCXzX
AJ8s5KQsOcuN0slf/w+GUCISQVGIJuapQK1QeAI/cAGQYN5Y3laqn3QweN56boWbWzE87JGpBoJj
bIe/vwP9yO/iVHaAr+QI7gHm2qvX4qpdgbMEY1GsMuhcat99VdczAoHZfnO2yxd1yWWP+3I6q7df
MVm5PJTioAgokN5kR0/YUeKmXaLumVu4WxOThYt8Bnh+cIgDrJSSUOqBCupJUYNbkFtKFo2ZxYfR
oOoGFDIIrwEGuZ/TyufYFPq+Y15BuMYrZgNMfvAVW6ASjQDW/FpYwpncDFRG/sfcQ04ob2UPWq4g
+cBTCthtgDM6DX2eVqoim7sFh4luvzuHyzcCNijenI81WZRzWvqGSbK1jX035gcPFdR+l0sgLsqO
tKy5qEm06O0Uyk+/1qlwUa187gLB85dGlgiCCICn3M80PzQh8nbpYPsV/EygbJrAxomUfBuoRqII
uy75aOTXPPwCgp/knv/TdZmmOH/9GMoQys/zlZhNXf1y5XLgfAZEdnKYinhIAE0fwbGuQVUEMteM
CQCKTBhBk3PzubWZDQ0cLu4toMww+imtUqIwDgWlBtpORDk2OEp+E2TfSOg60AK6j43n1mZ8K5Jk
EL5FvIyoeCrRxhVjyr4B7UkfCLmWVL6rA2n//tzIXOyPpCYAR4DQg9zxtz3pJiLnqloOaA+EJxEF
SioU8Opsz9SYvgpwHuFVGNC6XRGUaio9ckHCpxRaKsuauMhoM5dtRwkTgR0uaojvTrsIAJR1w5BB
wjfei2/uiDKp11KxSY1gsMBAgD5hqlWVbViQfgkEPFeaGal04D1QwRdR4rvf1VIURWKQ17TduJ8d
e06ji1/xuAEIP3zGPvTS2hevDNdeyJ8rv7ECyjHzkZn5WgPaFleq7K9y9MdUn7mXaoL7IwzAAy31
185cHAhAgQnjGKRO0dBx/5HDIEZsyAMzwe92V0AzPzaIOLrvzsBLOEIUnIIfdA/wE9TL0dv5trBR
ZvzNrfVpPrV3Id+HbM5gd+W6PrUSiaULTRkdd/RLtNgWS6qTM0RDkHbBkgjITSM/8ZCVTuWmaRgR
BYCO9FKgdq6iO76j9+GeRo6H93ZABa7p15jVWWDhF4Y7cz+CgQNYEbw1RjKniWMJRNqvvYoa+ZVK
/doZWtqbEaWDthk4hQaNgPpzg3MNLXcGJxfy0CdDJwsubXc5UJ1A11atmjZwZaHWfdXhQORILYBs
zJpv1zWzbE8xB4rTRLycRbPlzcLXkdjjO0V1l2oxMz5fRGcPUtBg6h5Vv+83HqRNqIqKQb2HdPiH
DBqBzzJcKGrNmgCGALE0kEiQDbs3UVROoBQNDmBMKIUMK8Xu3iJ7YYpnHlnIG/4zMllTKKbWlYh0
Hbr+Co0Fw6m/jk1c2aKqGYORbRNL2BqtqEIjAxuqMuEC8rO3pjfJzjeWslvz+xta4Oiwg1YB2MLu
h4yKesO6UkbbrsR/B7Wvs6VVtKFORT8QxhVbI6D+1r4B/SGSLCJUZt5hIvwdCxZolNYeIBNSmnQB
N+S03XYU6eqrT+iaVmmRhBHg0gNB0ol4CWOk3kCo7C0KXp6vxVx5T+RBR4ruLRRRcc3dj76OhlhO
PKyFE5xr8ZohWW/Wb7Kreh5EGvgzh7IQX9KQ5TRLD0IOWlUfOHApPf+M0WX+F2nfteQ6lh37Kx39
jhG8Uagn4m5YuiJZLJR7QbAcvPf4+puoMYdEQYR0pH5RT81wYftlcmVO/EYgORGMQieFRgfReOVe
vH5wdDLRj0TaZkXC0Yf8sVA0f1V6Gg/Z034BuT3u4Z/GkMnk+JHMb8pjJsnlwLfI4NuMDJg+zhHH
I0G+EGGPe/iWkckj0ec52wUNjCil2YmPYJxn8K43z7fnbc7vwsT9eyzTBzNs8pLlKQr7p5dUSXmp
msc42HjeURZ2Uac38MGY1W2bs9M3+ngc1ENR+p+MLO0kBslxj7EhtqfcNe7Cz3+LkfyYuV+/Px1S
FeboI6BT1uZcV+xJSfP+kaaljDVcWowS4rtD0pMkSIYz0xbxiYKUAk9Qm0lyLUCGANUHBfl7wruQ
9jbaPov0QHBA9NkqyOzoSR0q2w48dnjBAga+sVPViJUHKLUKhJZzaGVnDtgm9bilwo8ujupXD7X4
lnTFgBcBycrBJXIXy+eq7wfAvdw+DIhftkxiMkLTVmqG8BVc+hRSLGqSxcKebuCb6DEX8Y8pk8i8
1oM0FqTagl+lZtYPnhGIA6h6HSGnnou26Drj9pLNb5OLOZ3ccWWTxgpKrkj3VCUSW5IFTifkOwe1
9yB+cNvYXCoG6et/b5DvwPviMNMt1+dUEzB2sWU0o4SYRLQaDN+SPw1WrfbDPYSX7/qtDFo0b1M/
BOiMWPiCOR/p8gvGW/fiC2qaR29vPm5R+iBTUNhFKWovcNs80rPhgOpbl1lyImtRYdD5My8qWiMm
Gu8ce88IK3AqyAclWurmnnv1Lj9qjDMuPspLBRQ7RdwIUanj4qEHNXKe2EWE0dwLfmlm8oL3ZYXi
bQYz4CoPuK3k6Y1icshhxuXCSZ311gFb5ceWG9DBTeMwZRiVhBkstEAEiGmhXrBBOwa0CWJcqAGg
tPSWtzzCWtE6OLZvEHzNx1rGYnp9JuuADffrOyYzG2ZekqIlnbHjRqsOFRQrN/I2GYiOmvLT7a01
l8of0Y0onYzElD/0Fmkv6uo+TRibhoyrif5IpkE1TFOO7vPaeS/3GaQsTtaC0bmI49LoZE2dIY/7
XkwZ21vBKytJIo5TXACMosn7xi4yI1oSz5h9vzioc0gjkPoHVpt1PQfKwRmDfCq7ThOtLnXWW3j1
Z0/EhY2J7+G6WRlnDGxAypQ+iolOJ3aKsJb0S51ps28W5HzwWiFeQ6PS9dnDmiVCiS5QW45MJ3oT
xA2dLngV47P349mSuVEAFs7zDwxwlQ4t1yFctNNUzyFbgN4nd5uJhD4I3cpfYvBcsjaZut5z64hL
Ya1wzA649r0zJthCtHlnCzm92fvkYlzjIl5cW/RQhS7bwJIcaRVcYO+QB3rTvKHj8PYun9sNgPFJ
cIdHoNAUc8oWvetVcJts/yt0wYVY+UD0vaQ0SMDF33kPL21NBpUi59omdcHaw56GM6H4hGLeObRu
Kama7ot1tpSvm9uAlwbH9byYRbH2BalXYDBEb0WQWJzwHH3enr+5LXFhYpoMlQdQTHAOTNRgbtWH
7WuzSR5lRvMW8h+zAdOloYkzkbUgUxNcGBJyUAG5suoNjw5I54vzgDUD/3jHn+pT7tWk88XV7UHO
ejKXxieRgtylbhOlCWt7CtS4NCwepMQZ1FeOwKYsKYouDnXiSDhgQCobFkMtCyOq1DRaudmBKtfZ
1k/vB7pTo8rwa6tclIid3y8jswVINaATMf79Yr/wJZ/HbFSydgztxjG7o8ng/OStItt3D5EhJICJ
ubqcaUAhicawCLmdS3pKHOhEoJ3+LQB0bZ8tU8rBGUUirlKL6pSAMELrVEHn0jUTmLS4LflVx2vK
QfEXAqe5ugzoZn6ZnhwViu2LqkLAagvvRmgJxrDC8Sy20EUCf6MB+fpEzdUQhEQr6chb4AKK1uyG
pQmLfyiTMvntoAI3WZm3d97cg/jrs4BDvZ6RQICgBsoe0D2A+B4S+2guuG1g7vyigwQ4amBNR8DJ
tQGXyrPOaQvGbpFZNTNPazOCRnb3AUnXBQd5rt8MrWZoFhyzMGiTmtx/fQpyAJfv4ItqzJujgVV1
jdrkcRQz+t8PCo8H6r5gzRClKfFj1xdR6LYMYwPT1IaN5Sip1rGl3jahVhQ5AfwQtCELRmeT6WiF
ETjUXGnmh85H5kh002cygm9w3A9AIfZ6eRAeHcB29fC0STdLvv0cOllEeQCy96ino5Y47p6L89pw
XDP0wAmO5OHFdteakURyQ3U1/v72hM46oCg0gywYsSyN3P+1pbwrQoDLHQYqx68t9UlJq9b9EMtV
omdmEaisp9G0XhSq/xK0m5xZeKTnNuml9ck4Kb7sFScdrYubOjX5c+4+hfKqcPcCssKLXcYz1xA6
45AWQpc3sr9TkvvOL/Gn3mfBChcOKgtNNIXkwzOX6GjgAAIdeSK92CWhFb+XuX7iIx08twCCW8IK
8pGd+5W4IwH2y+01mPmqUbQYjTEohgD5O3kAywE0T+nYyqYgih9yH8TtSwX9uRN6ZWPyztV93Ihs
AhtUyRstFRs8xW/F0m5rqyt2gbvrKM0rZDVLWyPN90zxf/6CydsHtQ+2HkIgKtIeBa/GLAZE6iWv
d/DOGGpTOe6myYG6dypStp3BK/EqLxfQd7MzDYoFsApIPGKRyXYDD0/Z1R3d2z3XvHaOpFJBsLCY
M8TMkKC+sDFxpWUpzaR8wEz3Zm8GW2/lrUr9FQJ3+MesSHeP5NLqm316farJUgZ4rt4A8yhjAhbz
fbKuzzOAwZAq7wDdgF7Sm4uGPUoF26IVqiYgI/ZI1AQaAcszj0vKXzMP2qXhaZ2vr4AAEhUgVmoI
zot3Un1uk+dIXCgoLFmZnBU5HdK2KbCLqtiPVSWvD2UsW0OAlBtdU8btg/nfTCZg64wCrBEE264n
M/P+NZm1Wmm73T4xStPXB3JPMJtgL69X4MI6fiyxV85tUwR+wLuh+35UdL42G3S00IOpC4gVcR26
9yx0lW8P7Puim0SXiIn+bWHq3DNcFxTIaqEoS9pelXeQ40UP5P4BmxNyyo/KTtl1akXeY7XDvgV/
vMbq3Qr07SirfD4Ral2ZgsqoyK6rFEfapfz9HDHC1fdNlpmKKsFNfHwfYJzILyLrFxmBkZrpzjk4
o9SXfgciuNAozNiIdKRv0VtHGYkKp+P2TM29xFdfMtkCsdwqANQMaKJxLV4FKccrGnJ3w10f/M5m
u1yTyQUpSgWDXnPUgWMMuRwnHUOWV57WEMC9wO4NPm14ie0GZDALHs63M3hrP4w78sLfCHGbxIr4
bfv1YYBt8CsRbxUTuB0Ei96Rw3ttZHpDKutz+wTWLoJOykSNdq5WbhbxZ7PPFQo4DDMW7kE+OPke
ni85zvGGsdO6QBuGlR5lrS3ueO4UM4wGcEYtkxAclquF1Z7J9EJj7ZfdiTcECZxariLYZU0IKD6X
n45C0OJraf9HO+M1dzHfjd9yrRvCTkgqg15rwgBmw5Z8LJiZuy0lcBaA0FBCHX/KSNZAv4PNxZaG
GeF9D/E8E2J5dKANj2gDg+izc7cQbc0el0uLk4EN6JjimBYW8+yQCGh74dU2QjoRzfjN1tspwp2z
hEebi+FleHRodGDRr46y4/VkUjQv5nwHkO2u0ZD6e/UhT7hSRFKjX0VfmNG5DXJpaxLp+MgLy2zY
I2yrye65ldGcLw07TV9UDJ8h/ke0gRGxMk4BA2/lelSy1ztK3jJA79OyWpu5tFVwCpl1vDLJ/SiX
a5SG+pXsZFB6mMcN9/DI3z0qWlriKlxa1fG4Ta8HCNGARgWcbAAFTYPVchgShseod8Gze5RUZq1W
5ijf+4XDv7BpuZkMIQb+y9jk7m+lyGndYlzOzWC8vRqvtdma8trA1r2/V9SGRJvDw6f+pJ9z9akw
OztSrUhXNPe0HG/OwftlfAs9qlvLgjDFSLSdHEYKhVpA1fDJpg9jrVAiGWs+oO0QPRtrga09TRm6
dE9T7kjx0kubMBHTR19M6JWA0pwZ0IN016T+2G6WtSZarKR9if8jfu0qCzfYrMsiyyDuQY+tAL9l
coNRg+9lA+WMeQXNMSWa8BAVprXA0vA2Kqtj+vZFadCpWNVEVpfQLnNLJyuAPaCCA7THFMYP+gDZ
a1Nk4MtBH5g3jnnoKcMjmdAvPFhLhsYNe3F/ykHMeQ6S/XYj2a98nal+c8wwodkSpfSsO385pMl8
BiKXYkhIo0gJgVIg/JEapV+9ePFkIqCJDyKZJDzIm0ylKPJhPS7cN3Mnb+TeHWsm4EGdLmeMrkI3
imE+K1w1knYC98kHIO/2ffTXfX2TJ6PTrslRcSRltmZcPeSHh9sfMbunkB8Y226BuUeb+PVsV0nm
RHJYMXbimqP0gXJ+Kg2zgtIMqFLdl7v1+ii94NZhlrSamJkHDPzpoI0CJhXX4dQTlmOKk4YC4MF6
HRIIdpetPvSYb/DpWEfuUJMFd29uuaELJSHtMk462nOvh9qFcsT743xvOPRKd+Sp+Bo1k6DoQFAK
SVRFyzeJyq0eLev2JI8+/eSKVZCkQ6Axkt6hXevacN7h/uEKFiDU1lCS19x9r9ptBHEddG5wgQYe
lIUYYBzJLYOTIySwCRomkWizg3cm3UlMoYnyEthv5pgi0GZoEGaioRkX0vWgYhacX2kOG3Gz6xt9
UP0BiNcF/oI5zNGVlcn25MW0zDwfVoZSddd7/xhatA4eu3dWcSEJJFp4E624faQzfWG7zGUGx0wC
UnTATbN4Jq4H6Ise7ysNbls5gRCHfFKYbRrrMZpAE5J3tVZQOek+QSXdU2pU2ksSijNDx+UArqex
cwpe65S7wc94Jm6GigV2lD1K7yMUI9RNRrqjnx2fWEAhlLqjD4fbe3VGEuba7GRdB96jErC0snZS
HMXe1dgEoLqdYsitVTREBkt+JhmKhk+IvbNwTyPPIWj8tnlUQhDHLngnP+8IfAyLtnSMH4X0qbBa
47ZliFiWhfu38om3WSjEzsQi178/OShIoXNtVEO0DXBJIkor3vdUpBZVYdgkxYkXIRVX7pRAy/tV
OuyqZmmP/Tyo1/Ynk40kRNfE4/jYnqRP3aEUHpxQc+L70DkP51DcS60qfaRgmQF+9fZCz7jW17Yn
RyuT+obLBYw9itABbjRlRqj00D3lpVUAJ63z5VIpYXSgr68lWOSB0EPlAhjGaVtezVZ9KIDYy+bC
KgJak25iiUh1hNZcqRX5U+iw9Kku/UbLm2EQ1DbxBKjZF+B0IXxOA1rYxALXG10u+5shDrMMdM9t
9xYObX9O6Xj4SCU3j/XbE/Xzorv+6klYMIAcgVVEIIQK3gNNpmhxwG2H3kboSjWQowVrMzsC7TAj
bnfEev7gEGGYKpNTtOHZvvDE5ys5eIhr4/aAfj5HEBKEOiKw0iNzyLTFro7klkv6ZsTAQN6qjNQ+
L1eUF2pS9shFWhvFapoupUB+OjtIdwG8OpKUo+FnqtIqKbVS1zwPkEhYBODhic5d41ELruOMTwEr
LGoqYEYBnd93/HHhOyYtH7uO77G2WALeH63Lgvj8rvYgDxE5RtPkASmLQZNrw4+fi8is42MM6jwh
eF9ib5opvuBTOE4ARSMy0mgHuX4+3DKsxbCJWdvZZQ8gz9MEHZzK2abUdJkMesITbsGXmylBw+SI
+EY/HB6NaUqA8uS+pgWU6vpjSkDlDDFGXmPuOvUu1ITf8N+QhUar/8ixz4D3Z3IuEDRJkt9GABFA
UkAHjDH7oM+sGqvg52CgLEzqZxH/4X37FJi3N/BM5IZqJGYWiCPQu6EB/Xpu/V6kHArOh+2lBHUs
UBFazqraSGCxg0xdpa8/8xVg9zZCx9Vt0zNX2KXlqVgWGn7jyGUzzmaaUKUykwZ7Xwvopj6AUm6J
EWdpnOzEBaHYoU0pCuOkvzItv+O0lbuOVfQZO/tC59F46CCBWJmhR/KletrsUbqY4+/A4eIoVfLA
x04I29mhq0htJpq74dDNqdKerlKgZdlgftX46TdSPleLO/WWK3jwdSjBsJRp4ZlXo73QbQWVfoCD
ES3J1c+9gsgrQTYHqUG0IUqTrZRUSK7JSgeESrfpGrVRyIcrGJmiARvdeuehXILEzF3wFwannKPs
wCjQp2/w7ALAD2YWFtQtmrgFeYKwbrdn52kdIQZZit6XrE52EhLdXZV3sApuMzpRyxos5781MhCS
iAjnIHA+veKplq2rMOCAt2EfK4pfccygVSCPFFg754hMrWJafmWSr9IBe5PBBhblWG258ASM6zXx
MQS0OALiiVeUASP39dUQeWGa0X7C2a3araK3euUamM8l32msDNywMl3EDJRNaDWFlVExj3/ttNpk
XvPndIUy/lICfyZuxXuPwHUkUAC/8jRE7ys8MxHoADEkLbbAosYmagexsff2XX63WaIwRNywu2GP
VnLP4MBwfp8sRXsz997VN4xO0sVt0JWDEKYCviFE+42i+v6BWzsQCn1bZP6dibuuhzt5V/yIDqR6
HC4IusUP0zXJE+HWXynUbsulYtTMsRhZwfnvqR3TsdfDooreCbrR1k7QPxZ3yfyvI4YTxRGo+A2K
vpi0mhXdVOFSDsTjyQOrGrEF6shSow09fcE20W4/TXPBDAbzy9z4ORfmilCSAcQd14gURvnVmgBW
4zmk9/X2VFtN8FuHgB/x3MDP0ADMXtsTZCbPwqTmoIASkHbdcDor74I3/whyIMIfmuKeHrZlsqjF
NbsXoSKFtko0NYN29NpuDbkbpg1b1tZAyjkgVAnUO490dntC4ui4hNeZAZmNOSq8ApBKB7U5P4kR
Kzmse6/KACyJ9YzWQkV1al+L6Ag9jKHuRrKGBmPMwTbLfNJmKfG4IyPBAfNaveltJtp4wzoCSXaZ
WhVAINk2ZKGrcWoZlS9U8ZWDgFiv0c1HhDrKkhLRDGkOvh5VBmUscyPLPZksLwNquhVq1n4EMRtp
rFWoNhaNyxERHrhvk3t2o5US8sWgarq9H2eYg65NTw5y0OZCGLt4c/ojCzH7Qqs059hoChF8wj3R
ha6/IPem8j55eTHvmh206ZYoE+Zc4jEQYFEhQ98cQoPrvdK5aOpSWDzvHIFUpJuqDgNiX/SDHtvf
iOWvTE1mWnR84IQHmHrUtGd+nbskpAizo+GgWRa/gHaZ0aDE5CKrqIxKaoinJtaQfZPcIsTTKjyX
Z/pR2nRa88DdhfqDpJpbBuREINk7FvbpxNl2AR3Kp8TaQhV9fTpC5vT2Ss9kaa6+ZbLQUtdzCVrr
AcdGoynIvgyBx3LzSxmLuXMPGlOQOAA7B/WwSaWqEXIp7OWBsyvhPlBInJiu3sE1THQ/tG+PaM7z
BuHlL1uTh6GnOtYBex+ubg3NMcoJCuxvvk3pvbFNzpC2X1uZ+qUuWJ3LvV1ZndyoDaodZdCynD2W
AMBSu3XW4rp5gLDBQd9uC+hYnodB9SxBLT9uD3juqQJTErICIsgSAKm9Pie+UyVDHYqINGS1aVzS
noL25baJuV0CwgckNFlAX4TvgPnyeRp8MOaVGFzUA5SrgJW33gbx2ltIGc70lI1hC2hakJces0yT
3chWrizFFIbSop2sf3Sf0Dp8KEH10VgECubv2KAIid+hAkrpb1xJvN5kFmZTnJvOy2+YeKGlwHug
fZQ5OxVAbUnYsIwEM+EG5UnJvdyuwrQHxaIgfYqOItZaWjvoFucpT9p17oBeQCVvqliv2h4EinmU
9xwRQrgYRMxC+o2NeQBz0gZFJZLnVCmonAtWSPSROAn6bpkgQp7KFZL3SOTjyBCdWNILqn4b0HJy
13t1BrXtYqhfgMevVwPT1bkWK5RgS2wpPoAZNzqwadEgZVGxWa6CajZPVS4ROVcvgWhy8f97/UuQ
SgVypUyWWRQfwzGrJAWAcy+Qd6HARVYWSYPlZaL7wQqo+ao1L4C9P6kShgxxU63lhKVWUQZSSBIx
mdSoGRvVCdrlI7rVkwJtmARUAoBOJ15xpqO2oInYtrWjolE3fIsxVSUZtdqa3/Fqfi0dxEyuT0Lr
N2jshPKGHTzkMkDOwkkBKyebEmrlbRxdcQ3XW0jIzbq8lzant40sln2CkqvtbUXVO+0DzT0yJgNe
iEiPTGHhIM7U/HBCUEFGAzVO+4+OAbmNEiVIHOxO3dtqjbGDHE4OYFJKnoU9uPXOaQZGUk2MVJVK
TW3htZgfrYjcJmoqI33H5HAIvO/0YhfzNt9oDXUc0mP4yKNRqCD0CntK4kCFVe7q7q5fwsaNvzwN
27hflqcviJuycTYIPm8rz2ymhoQrTDbdpo1ZNocFd2D2BoBvASZo3KnCFOKBnlDw3HYJj4D7Wel3
dQPQwEL1Yv6mu7DBX2/VOOtZX6BhozB2G5CLgI3K0+4/HcPdNhAWWlunL0taPcqL8e/s4ACZ5Blg
qhE7jX+/uMopbqB6xh14e+PDzO1nYnRcfqzRxW9PPLYaqWOJG3+7t/W17QEAePv3Z13CEe/5r4+f
eE6S0AWgwoEBObAc0wOw8DltUNLjUc6TMjJwx7QWiZJu22rBafv2Nm+NbfI05aCGjbMcplN9t3vd
G0BrkTYH3gc8ltttvrq7W7NEO0kBgUT77WHPeuOXw56cus4NssD1aH5sO9j1X6+IRwivo0FodR9t
zOzr6SV+uFvbQJAcLeQQfuvQ/5r1KSqVYjKaawMMvXlmtvsxAHA0CJT2+1MF9KMZLOyi2UsGARv8
foSnANlPproDcTbD+LhSQ6Add5CNELRK7x/W4Nn5cJaYQuc800tjk7lVujZwh15AGoHXw7WkRvcW
83J7/WbQd/BGgdEArRT4VsGjeX3mkiZ0K6eOeKQqjGxDG6p1/LCWlJJnc00I6ZGvgJyXwNJTDxTn
QhYk3JB+oTpfxltOEgfvwpuy2a9eGt27B+X3nQouZruxQ+10e4xzHiKAfiOBFpRs8QXXQ4ykOuYg
1sbbgfiW9+c+fYipc8/qt63MAGIxkxdmJmOkOC6JxJLD7fU83pqe2hwCIKZy8vYANW+cB56QLXWU
SbtVK1UMQYvqQwmGgkIMWOFqVBxuf9Ds7gE2BOhUBoiK6XuYeWxOs73E2/QrtY9aU6xXKauhg0Jc
qO3PGxIhnKYgbMTyXs+vxILrOpU9wa40WTS4N9qxkkRvQitbInnjuJlbHLQOYN4edfegCXdtinJd
KotjmEr1EkJH1GkwBk6NVq87yDllJzTtfrpjcioizDH60qHK8QCS1viArmRfA2mkfXuK56oZqDeD
B0nikBoGN9v19zgxpTCuh62l7Vp1V2xTgrK+WjxFm3grrD0RmuNLJ3ZGgBq7+MLm5HmWBcejqgg2
4Wgg+wH6LfKKN+ZkYJsR851s9SpXdWsk9z1qjwsDnlsANB0BvgK0E+Czk+uirPiR6QD3LXXKIsXg
omfZu+dAE9QlOnjPgi4D4bsJ94vC7l5Kws++sZfWJ28s7zdDysv9OPSdVhyUJ4lG6y+RA/ULvIrW
wljHzTR9VuEViCNOGPnxaYZukJ2OoXyRt2O0w1QraFgWauJJWhg06AuXtS7QKu/9ttHZt/zS6MQH
qv0+KTO4t/DZH5+dHaBcZLcvyeqzPRwOT+l2y6l3qmWpj0vXxYyDBM4A4APgv4NnTZyc4jAPnEAs
Y8Fmv0BS0iLNq4GrpluShx2/fzKpV2YmJybl3SisoH6AbMuQmUMgY04pP1B7BxWI23M5l20BtBue
LGgEwXQ8DdldKBoKQ5MLNnKRZOTivTcPploQb9Rv3CwcjfHYXQ0Mjxus4VxAQAWPzOSVCQc6byPB
be1EjlzNqzGwuvXqhVfmZ+J1NAOJPIhKjM/ptB+tRSZeKFy5sbt9eMdonBXvkBb/BF2X6avC7qnS
ea3UlOa4MDzlx2mYGJ6cPcEXggSMNq3tindOsaFO1YqLV75nANXaVGeJ/Yh71VPFLZpuUiP0jDfl
HPE69KIj5YUtQR6pxffQpd7ldl+vQv8J/BQRq0ZbzywcUjbozii1Em6z7j6k+zRSm61iM8GTHKue
BhHKItp3mSnkaumDDszKTmJ+KJiKFGhQo0hgJWfoFh5LxXBZxLm8laHNd+0DBBpsY0ZrWS1WQ9Qo
IR3kEkHWWw5wFLaCfGo3du/vciEmaAxCsb2insBmgrwAr3s7/i0oF1vbx6P0Y6tcrOH4oF7EOYrj
oxgtS40toKH/ETKqXAWi7S0DMj98jHQUKL309CXtuh/P9PcCoibFoBAOes/puxF6fSONC8gY3l5C
rsqBZuvCnblkY3J7NSmK+9C1aO0Nb6L7LduwS2d6fhv+GsXkAQKFbC/nLo4ZZBC0ZA9xseYxxBYh
+cY5L9wfP+6qyYxNtnzb54nQMKMtgmZBIbW4SBeOdw7JCKPmRrth1JPyvxb1Go0CAoMYGM4buPSv
N0fci3lZ0SGMVmVt1E4UkZ4JOz1tV0UMxFFXQQXXo5cYq37iQr/twn9FjyugqfxkYuM0iKEEiqUL
gld6QL8ai26Yu8RnRjxxSRMOjJOdKX747Db7pPeFrEGwgvD14fak/8ilTD5jMufATfYJnQTtWO1P
DApl8AJDdnQf9Zx8H0tLOtbf1dIfhxFFnH+Ne3IYAyEd+K7CfPO5UXlEUKBF4Qergteq91Qg0gBp
ihSUb6p4gHR8vAolK31nPhsorCHE1ukPBijC9On2LCyuxiT0Kz2/TiUI/GDrpZEV1vcCo3pvbvag
qDF0hVb1c+tvQ0wJtLlELaQ2fn9/+xN+RvZYCQnsDHD1IAmD4ur1RoQMGASPMqG1S3Hji8gRH5KD
wqkVlMizF8FJSGcJCYlWuQDVDrSMBES5Z/ynjjN6aGqh+RPNLwJyuS3hApNrdyK/EhZxNnNX6fgO
jgSWcMKn2f8e1TGeTUR8ZEHEddBhAcVjwq/EynQ7M/LXofBaKgeBO92enZ+JABgFBcLIlMFJkISb
LBCHqLKkRCgceri4/fty6NShA7F57h8C7rUTaVD6rAvWYKDNTkFBS1Rei3oB+ToNBdDkCOULGb16
0DqlEd5O9m5IOVIp1GiyeubNZ+wQOSDyCwJLMzVj069VINV6KzTQBrJz7oGs0sRdAiiJ8P3P7QkZ
r4eLY/TjUybzQQFSBjT/QNs0YO1c2JKQvgOY24kXxjyNAaaGmMn9yIGCoQkpGCrAcOgzH51zkPOM
gNtOFwrBqGI13nA1xNGr175OjNujnNxOP4xPnDzXHxo+LWnartKH9OzEp4Fe+43lMxpTGSK1kFyb
vKY/rE1ccoam5Irqsbwhijnig9+2EGSqtbjYx9AYuz2yxXmdHHeoXNFdKqANM1nRulsaOW0lEOYD
4U6gVrj9LUHvFuk1vldrum2AtwCxAiOCK+U74L9whRi/6KWBxWqiHNrIJoR/jAB02tAhAfqSeVti
uJkd5UhphKsCkk6AeV5fanVAgxQVUHw74HUhUoXKClYKZ+X9AU6kF32VilngxWWc94XpnVtL5Jhp
pA3BRgP87rXhIcwlaCOj/YyrPedRrPvW7FhU1KCXxhIu9vrX3m/iR2h1BiuGlnorpnq04UXpSzwU
XyETt2Yp8ekxAhZuP6QscEu0cM76ILVuf+ncQUYhHJ1MHCvyyhTr3MW0l0YOPtQvjRqvoceYqcbJ
iXrbzDRd9r25R08DCBJxxEpN3NGmccoW5QwQghYa6kRqcABL5yE+inrw0ZoVBBQoXdC3kuGvBLPV
4hVt5CiVgdz0GGrKCnIY8Nd9g1pyMMcjPN2Rl9813SEpwzoch++S2E8xjqzGqEpf75DWcd1XqUUY
wyWq8A+r//He/af7mR7+8fvl3/8L//4OfcTCB5Hc5F///v/qsirOkX9O/iB18Xmu/0i//jhV58ov
K/+9/K/xx/79P/779b/it/5pSztX56t/0aEHUPXH+rPo7z/LOqq+vwJfNf43/6d//OPz+1ce+uzz
rz/f0zqpxl9zoeb35z//tPr4608Zztp/XP78P/92d47xPzPPbz//65/nsvrrT4b/mwARp1HbYOSd
+sYitp/jX+S/SWOeCd1twKJIAnApf/6RpEXl/fUn+zeOwS4aNdHA2wxI/J9/lGk9/oXi/jZ2A0Bc
CHEUC85FAPD+9VlXa/Frbf5I6viQ+klV/vXndRiAtj4gQ8AJrYykbywaeievLB/JUl6ipcQr8uDI
p2mpZb6Y6RCC4xYqOdeWcDmM2QMGKWqoH4w5+YkPXqF5xolRlZcZ0P9JOXLkXTOweuY5hX4x9f8c
4+WYxtN1scv/YQlc+t+uPry8yXMt+14eo3+QsCBy0tiARxzd9d3CWZoZDrpQsWYAmUJU4TulcHG5
u4Jc5IU0ArOk3HKV1N2XYFYzZNZLl1CDwnfP1tWI0J2Amx1lUSR80EAwCRwcLvOgsxjqnMPKHGKW
Knd2Sh77oZ53EWjqHCFQPOIOUPWM3IarN4jBnJLk/sA1pHbEGCxNTVexWpa4ZU5kt8qB8G2LroBc
J7g1T0rt05zu9NBXVQPw/7F3LpQg9mHLsYVZ0Zz7njOO4uqCUHdjz5OUPimC08eq23YJc0flLf7I
urn45SdDALUI2osbg0sb4csffEpS8RN8cOzjHIYZn2I+eKqD1AcIsCHESbWtIIB0LlLktRNIYqbW
LFe0dzQ6x+26Qs+vztFDmAG2CylOUhSV9C4piYQ8CusALd2FSqSoIcR3XrqSbp49gC4CVQmcwkNq
pQkqIicJEPlABcfrxhPy1gCHWfmZhG3s6BHd9W+N43RPkHmKv+LIF3Z5GrZgreS8+r7r5CEwwNLp
Nhg4Wv1UpfSFZzlO+UwdkpR6K+tcsh0+Dm0HarNj+4zDyIStGbciIIYO6mc5CCKW1hgvrp5BoVLv
BznFTCdymL2iOQeIwsKNXMJWLRI6FIjT1ZaXBp9UpVI9F0IUviWl77/h1NRnr1cEsJ8OcElVaLZl
DQHzfnmWmHKIVPBsp9CrcMEWHLlx7Goy18NfZau8fQGojxHMWO77Uh3AxffiAoJ2x3JQjS0Ktwkw
mRyamNm8CZ/+P3Nntty2knTrJ0IHgCpMN+eCIKnRsmTZ3rZvEJLtDaBQGKow4+n/D5Y7/rb2OXb0
3enY0QzRJAHUkJW5cuXKxY9XBIer5S0l+vCVN2jqj7ukJ+SWqpYfvWmhvtsbV/NcJsnw15Lp+aPB
Z48PJYpiXwNR9Y99HPr67K/D/MZWM0r3yxKCPVVbvtxSPxDmR2/SNWyibnG/u/Osvk70Z6U4JUSY
7eBONn/wc9+Mx1E2vXOwQTxVF1mjvGuD8d5bV5XOrfZ15qZV2VDrviRD1h7nOmgeBpfaqVRDDMqO
I1pbdKBqc9pqx9tWbw/LNuf3Te1NXyqalj7ndskj0nRl/mkMywi8ZSgaiDX0VSsA4MYZ4Y7RnT3e
99vtNJkqzMEFLW3SF+V1iKP1IjvMZTR+8rq6HQ9+NIuvVTs0c2rCQkPKzhaDaCKNiBWCI051h5M/
yUM7hHRZ18tWv6N1fXGbVbLwUzoByfYg4p7O6yqu1i90LpboPBiPzb+IoKKeNNPsMs0VNVpttvvm
Fb0bHBwbKHRoRmeWx6If2w9WTdsHyEVxcrRuWHwbpZ5xe/oi+kzeMHzwrfAkwptRpvabgVHV2MQ+
uGMW+DdrFhRAm9Xenpemfax/twPdOXabWOZDIuvgc9875de4D+v7tRtVe1xxEKDF9LmzpKVyI4RW
ElH7qQizwh422k5/2uq5HQ4z++/rwgJ6J5T/qU0yZqsaxvmu95b1ezyVrKTRZBVuIkkZfUyqLD5V
eduMx7hz6cFUtWp0jiZbJCp1cfTFZk48H4JRzOCwTmRrJE+y5qms19wBRhAZKypfrTrnbQ+nVWSC
WK4oOlUfMpwaCQom1jdtbQYeUzrzW75XfxAooqF846oFmMwtlvqY54X4e/NYKkuyCHCBNuzNcaGP
szg0Oin6U6lXTevEQMN2lu38LucBqvNUIUlOH4aJFu80uEEOPTcIOYVyzqiUbtVyFsDQ1NSvcRVf
TH2glnRSvpgPNOoNbwQa+Z+9JuiW1KtL7onQedZp1w0+xky31X2QeY689N22OiVlR5MsqRcUONzA
1teD1jQnK1vPdsey3KVjzYKasRbY5ygDZhTmagXVF6fJixoU0Waa8e7dhIN7O9Utoe5my6+S1Voe
In9M4HIXsa6PqhoFAt35PCKPNCbFZ93l5Xq9NEH+vfTWQJ7yQE33UtdqOuZKd34au8NCKwypWx5B
mvVUK3RWLqsmQc9FLG1S0gR5HYq08qb+azZlY5EW7ijqo9B0xE17Z/AuEwKL5AB5uDTHLrLyr0Y2
uT4gZzgdi9Jxv49Za+i4SDMkWkxG1J/GawHME/k1CiDbIC6dzTdXlWziJDVeWNxOtMU7jCKTN+sY
6PcuMifPjgnsFy9eNKwPp897JJeG/E1Qx/3dINxO0CI3b6dTG5dGpEFRlCXhq4bySruT57kt0bbb
WyikcJGd6qLFE76vm6xs4an69mtXzd5fOZ21F3rgOMgAZZRaIuuuJlulYxiZZxfbdtJjLNAH97P2
uZn1/NBaVxwlkgz3HAvRXd9ZmOlQb8++E0VfZ34fEmxfTH46h8NoL6t4jt+uc7iv89xyyBgVNB37
r+nfZ31dvEvqYFnPFhWTb5WkI3rqdTr0jpH1N47dCPt1kF5nr52STHGak7/J03WGJZdaf4iRRfMK
ezWw+J4NozHQ9dxr9WFCqOIy8suQmvfclscm6YO3i9eU8OfG3gVd89iRU5GYx3yKoqfSmD5Ks22a
33QyJGniSH8gPh8UqGTu9xd1GFPD45Zq+4u16T21iZGI1i4eB4ga12q4EN7EcnKbWnf0a1bDZyRD
8+pIB3ksQGmnHl20RC5vIznI+rZdg40zxV+VTDuTmM8Bi686R1urH9Y4jv8uXNHd0Rs+Zx2x+/I0
mfLyiz/s+0NJMdIv2s0tbUFC0fxFC5HyS6h62pVvU+Bcyo6KuFLUWX+kl/dMH+Uy7tDkSyZOhzlO
wg+U6cuB5qfRiMbcKgdS3XYZu3O0jn59UGrluWa8yeQwbLm9Xa2gSxL6H2WLJQK/Y0yHgVP5NA1b
UniHfHanh0YHbfXgGdrG3/SeMbQaNXkgH/zIgK+4fs/cCWxUjyOX65XEZGCeYckctLM53iGOrccp
vempPVZTUS7p7PpxddNMYg7hGWK3WDitJ6DZljBAct9vL8a4F87NsiYFbbrmyKFNmMm3+UAOwL7v
AJWWg+IryMNU3XA/zHVD+qeO7WXX+Et1WuqQ/NkaKNUc7CiZeUlG4LmhNC48rij7XCvHUIM8F1UN
w7saC/FWKHYcB4njP8COHvJzO6nVHvolUv794If4RL1ZObvczY9vbedG07kcQhUeFU1O5F0RdXo9
rlRoqfO4eKG+q024PFnVGv8QcC5qUGcRFUel4umbpU88HmQxLKQE6D3vHwpZK49Dfr/ncc2hwTTJ
FCImvA3TtVza/tu4TWsJXNs29lDljke/Syt3TYze9nNqE3dCIKcPacS+DNhgt13dq1lrxx5rBJ/i
g1MEnXnYFgSykVAQKjklfSaScxW406We6iKGu+wAFh71hErVwQOBeo5mr49O/mYreQLy8vsNn6lX
4m0JpeI8JtTGXtXrVLExipATaCuH5lpQ5ujYUzW6A5BDlpUeJsef5GUWQp7qjn2eAJXt9ML62OJT
hE9egftPF3WCEM5lN2/C576LBC1gCjrwUQ+aV4l8Y2JJYxAv090nYOLcO61ur9yP2dwu3VNZqsTc
V7I30X3nS0qS3S7nDMavC6vvP6LB/wp+eFN+tW3f/j38iiz8iln8n7fd9+ZxsN+/D2+eutef/AWh
+P8DkvjB2vh/YxIfmnL4/u0HyvK9/08o48f3XsAJJwz/RUWMgG1L//mE85Cw/AWdIEb/FyAiRWM7
coH6AdDAT3Qi8v4lAhmRNqH8b4cZf2ITXvwv6IrUtUCVQqAJSOG/gSZeEaL2K3rQrkLwfxQXxD86
SdH7xDZUrQXfY48uQsnJ72Tn6NTtpnL7SCTaUeqMx0udgln7lZyWvwTFAv86c5/zhv3mkAVfqug6
KYJ1pArNaczlnNS6f6ODunPQD6mWoHsOqkEt7ZGx0kqkOV20vO/R0q7jO10skX6ChdZlX8XuMN/l
YWk6cai9sudWZId39bbw3GGm1lsHlhi1nYO6vvWi1XDLxGDeeuPXJBj/dugTxHd+j3Xskf//IgMU
MYGmgCABZqJfwHDtWMh/wBARzuBYhEX8nY3VKHM51FLLSy2n3kaXW58P5ZxuZafLv7WblX72h5zB
K8x5L6IC3oYYjBoTM8XN/Hr9TRGmQJkvvymvEvRhHVrg4eIA5cgx6mwXpOuGoy2GHCEQRzpb19zP
Uqy9n3pyC2dxPYRF0+9pSCOsd4cQCi23/jBGv6K+yMYCoMHmQpXoR01f9OoeFzxCv7DC+RY6dnL9
Y75FeWTOOsaauwQ8Qxh+wbBmw9V/NTf7dRHVRiKMEtMkhlT769h0dLKJWkfE3/KVNRceJrfT/acC
J6uhWkiVY/m2yYphGIhDWoTG/pD1+DWfsz92tOtMgRjJIEbx8hXglgcTnvBSiG9OpNEGSMl/hMET
G8kBgN7KSN+Bw7TeG1GZdXysyPxsBRWYpWZQfj8Q/7wTsMq9ZXEMCYvqiVdprSIqCFdX136T4cyW
O6/0u/Sqc2DnEcXrMs5kSAKRITC4NtDnv7TuOqE9PpWt281/mJVfgTuGBbgVQi6CigEaVf8owR3C
0lVr1WRfs2SDbnTRmq7O1pOT1X2CRnWM1OIfiR3i113KNQFz2SVsVELtf5SK5QmYWNINznNRWgqt
Lpeh2DdEvXCitlCplNxkWtb96tOUAEFBBiIo3WJ8rLtQrZDIPNvAxihq2xxN0Fr/XT2VTf/8+2n6
NY2D1AySqBLJ3cAje8RueWVLxjmLrWu25Xmxg2URuGPlMj/uMouA9ol4oBAjffQt2DTD3O4vZZeP
f5ifVzXZ+23s1ZnCJaNEYRKm7ddtExu/H9Y+JN7RgYMNV1gv/MlpdYc1uCGQx+73+Wirp5pQBotq
O8Kh4DJ2lDNVNGPG2u6Wfy34Ft2y8YXlUnVt/Qez8oqCt9/oLnTm7yw8ZjgMX2Hni5ibLmk28dwT
Njn1SQ19p8d7Q5+WDgVmQ582nTpRPfFv7Wrqdj3GiNw6j3PXZVd9YrXK03rb3PWmLkwzZLiRbpgN
6Ri4jn4X1glOV4oQN2h86jtq9Zprd0toYQzelc3mj2nSX9NDuwoQuh2wj13EMuHgvebLszIbMzVT
9yUK2kAFKShCwFLMsjFJbOptEYDoAUXPH9ZTj5J/G3+Yk87LYv5pmQcRmvM4iz/voR8cnf846bg5
2kuxkTwknva9+2pZVEvV11nRdl86yy4yJ9HTovuN7xVivRE9SCS4Uzbp7WNdLOsaHcbCzgaiuuvP
4bvcbJlzaWupto/U9SHIHkN+ZZkscqp1clGNwT49bS8SlhBcsmB611lVbR83HVYz/eS03g+tktFn
gtomKXhTkAzbPsb1AonnIAK18tJvbj7Exy7oRX8Oo3Gfu2rJSxwM8+PySZyT/TzE7aL4iRbngTsv
HYBknQ5dUFdPSx82pjsnk/WmRynabbi1tgJs1Ehf+nXq5Fm9XNJgZM4/N3GTyY+TO3ksMioN8TMm
07S4KL+3Da+tJqMPqY/cKdpMe4e2V4eJyNYm95JOf9kIuG2OBgs9I4lQW0XXHjEaotnT76/42hrR
qkpCNuXcRpsJleRXV+ytixpALebPYhv3xTiPoB4Ir/cRSjfnEOpr+CWjuyuLcEZFpc8RbSQja/+w
y3d39j89LNwbpLEg5ft7aQf57Vf3QQZlNE4S1h9r2dSDOAztGDjfW2pSsUZF1VNuarOoLe+nPt7j
XgTq2vyUx4O/tzWOolmjN0Rq5EZncfi4CKtjuirNXji9G2LHLVME5Zb2hkXkFgflyqxEjSQLvX2z
Fy7rsAUlicVVpqph3/kTpJ23FAxH3QpAb8UyXfx+4F/bNYgKVP+jCObvMQH476vjugKrbWbgmA/T
SNf3BOoJMMmNP1HBNh8kThZtB715YdmSeBG85MMPz9YJu31Ji5F67OwxW8J9SfskoWp7WXa+2E2k
2XrXOxs9dX15sQUrVb3HbK53n9pb45rdGXmGbfT7R/qh+vQfxgPBLUSACU1CMmhouL0mExnR1Fur
6GsVD4Vgbw1dvt/A4MCmYev+2Meog63cW1Ys+xbHVu4mxXaGg8YpPNx4bwn2t1pT9dWTTlQkLxHz
2sfBrDCE7jKz8KmyEPsjrjnAxrkCiRbnLraT6EHNmo7H/cOjvYoAeLSEVrs0sqI2lGqn182GhqXy
Ij22Kw1dp91SDdawtDa9le3XwY0rvzmsQ2u2j+SZ9vOxdlqPCVnI/+fraatDDwAlEWQ5PuCl0qIa
iEcJVh89d7AmTekkLDFa+na7dRsxm5el382YtQGPhAuWQ+byFzEWiBNon2QohiGikCMN9KjYEkXi
K/56GZ/dFFZPvx+EV3sU4SKBd0UCe9cFpmvMqz3qzZsM4ZY671FHbLEOL+6tX8QLkmNElkX+J4rH
q1oGuV8Spgvkjr02CIjl1XHkqhavtVui9/3osUKGdYBKccHZz/hI1ck2OGWz0y79ISSxwIDrKWtw
WTB6jBKpVz3cR2EfZ+qcDTLGGLAhp3eW7mucALXDxh+WZu8c8jJtuZkbhpJ0b8NeYRft05FXyz4R
jio9XpJVJdM7t61b7iSoKs6mKhz2OPX3ow1R5lebyMPvhwBGYtdi3wP9X1003MHeyUmbvi+KNdTZ
YRgrQcuw2c3UXehv0q4nU9iwiw8orCSkpGhGVZprV49ioe073o5zY/PakW+yuohEakCF8q8uOkaX
czZKSJ8RSZ9vUpHAe1e3YW2f5s3T81s5ee6CGKFqEnIlBv8RHjHZ43i6s6bIlvYQ1m7t3QrXesmx
IZnlpch4jcCK7RIbeuwUzWTlkuZLNbEZps3Oqz4sTqCkOpMgHeVjqIdV5qlLdmoeL7pkLrwM/y3L
h6uhiPDM0mjT87YR1rIUu6ulWumWZPpOhecpiXJxDGpn2d7PYeuXH8m45Rl04sH3UvIRSbseANb6
5JiU/lyleaBzcHIxHE3rzttNljSue+HNXkFDZqePC/fUVS2F32sAruZ8SOjYuLyHJy2GN04/NM47
Toxo/BbYMLQftog+zQgIti35wAeaZ2gSpiXoxnmvLYJcm1St8KkXt1tv4meP3EvzrfC7dlqOLJXV
fE/GgXYFaaXn3lOXQ9aYID4SBwQ6vKAirArvEi9yqupiCju/18X3AvWkgVFegHitfLOR82dJb55F
hBhVI3cI3VPTyK6LrkaKAwp92wRLZfIT7buHebqdg4xO0mfS5/MYvMsan1RUqNCCiM+slZCyyW7a
XI513cclucvckaEZjrBGNrXSnKt3ivJiLmtOGxQyZomBnbpyDD61zhgG/RWLg+xKSklED74wdnhd
QOqriJfwrUaoiZfh5U2nhJOcgNET1duUYlhpnrfRJP50rULb5f6lR9I7ogBXBdUYXSxkomuo83La
z0U3cEoeJxcBh8rTQrm+m6QqKJIgJ/3SzV10rzJH0f0hqoTjd1dIJCXx9DZU5P1ou5Uku1cd2SEo
qo9RnmXOdiOl7hkpZzWY7DdYbVMENw5dKCMNL9eUnr5XalYxzd8UhiA/tSWaPggkCX+/pXVytOuf
3LxYyZO5XaUgtjeD6wTNJxLrDderlU6SDyMQtkktoTcj68djyQmSkhXbf4T7x2VBNCPZfXpZ9Dx9
2hVeI8KzKshIJQcBb4+Xti8G57Gpo93ky2nXFIEgPbQsgA1GSXgxJLbmc93LoxYUSTF8RkF3iThL
+oyr6cIjyGzQAWFevI5sePCXp0ny6EMj6TwzHJ3RsUyF01RxIb8bQ0Bjzrak6iRKZ7qGRSYtqdcc
HWZQjmb8OKhmLBvGyym29qIYN+ktb2IV7bdcMtPd9hiysrgCnQg885w5y77AQuvsMx+sDu/ppN6H
BnUNPsoRG5uZe5ggZfCMP5/HWiHMM4BbwXvB0rXhYxXIDFa5nBMAIDSgC4+x+Ll6sq1P+MlIkRyg
N/mw/hiMkVVj058+bhJswf6X6IPqjXBL6zz+HGrn5eP/HuSXz4EU+NWbyO9qbsBrnGJ6ruBylfYC
bb+Vhzb+RsP1Q+6LvHQfCcCRWjsELxPVbtPAUiPyHm1+1XgJqaGDV5GeDN/S27xllCa/1nzE72A9
2hSYI0P5sXLX3enNazhw7NEod81z8jKCbccOwq69PFPhl8RoNFSD0O5dkmzeo3P3ZWpflkeYVZrx
CWXJN05BpPeHX8K1YJ3mnt0vU8gi5M21NW5UfNicUo7DNU8q9uF9WUjbuI7cJQ+5/woc3J7v7TWu
rK5+KPZbfxlQWN0bf7Q0+pURTcyDplJXmx9EVGLlO4jknmYKFdjTicp35KOfmd9yoiT42QvzhuXT
B3isPLydcHbf9mDZ+w/60/4ipzzmRTfuvh3qLdjvvxnDnCqUUcP2oWsPpW7OY2GEl4vLql8jb7gR
L2ulVDB/ooufQ56QE+Z2llJU/AgnQMvFVVdWnPOTZ7bQpeu5JVd17IwzNGXq9nnGxSGDtIRMg+7A
NjWAAZAN01SMV1Gb79t53AkyMHLWMVTxucJZXFYyQr1e0F2TyEPXFLiRvZ8OGZSO4Qp638jnaSTc
84LTGOypMxLmdyt5q/BLAEkGqMiA5eu7qRoyQIHZKq7uFSSHP4ZNthAFZOu2r/0ZzWVA4kUYHwsT
k18c45OuOWJrajObLOmvKFKw2/LZDReFvcl121bV5U84WQ26gM8xFpp49+sqe4iUl50qGI4L8WPP
mDbWDFifzVW2fRRF3M4DuppzMYeXtDXaH31JSMk1R9EtW8UT0U2zD07h5npYucHKffi8pdtXDXjV
vsRf8NO4hxpHemuEUuUchrL0ebEscD5vStBHMs56A1dGSgZqwwHIYg3rN6LzLJ8IKXpiUU8BZRaP
P0GWzQu0zc5jY2zmX+WZ2fiN7QV6g04mQA1NICsgysyrCH3rmtipSWF2aOLQugr3/TTIuQSEz6t4
wFRCulk58/oVS0PrLBHugzeWYocK/BHuWXOvdJPzdbtqnvLzjHuWOddz1ltb3iVC7SBlO3LcvYmq
TITDgwTGWjPI8spZi3M4d4Huj0AXFPUeIkCg8IvMhUdIzmGYMPmbIzeeKmzq/diog2wfc+tbj8X3
MpJqaEGiRemWYrqet6DOoodqG2fn0eJMgypsZOfDL9hb1pczdxsjoNAB35dR1zgYf8LLHaXSJf4q
nnVSt3P3JUzWwnjPctFkd8PQdGt2lj4cDOfvufTUkp040YSGqajBv5001l5kP4JIztXw3s2NyvM0
C1ZRLO/mCN/GfEumcjL+5z6LgSYubDVOdZKSUqVN5iZHmD6HkdNhIdj3vBafEsZvMnojq7xWiZ9O
vOlE0yGayUwtx59P8jKXplMAxCn03HV/rB/mRutpt3/Jmu/WBO9/37xlX++faH6g95ny9/cQYnT4
xJqv+wczATpRn4jc99xGCdmdrZzjLWZ327B63UmxUfddmdT7v/xcsviUWCKKkPZ/eoHgd3Pq5CnM
WSsgz/nWje/HIspnFEzRz2Gi1y1L/KsZJi9fyp1thwN78kS8SNwyiso3l/Utkd3Td+CW+51XJZnG
Lz8vFNiEI82wVJzHl4itgd4RVXTw7kb5UL0YrOoFaEQDfwejHW12ELK3oZWS0tnatDTwNeHoPI7Q
p3jmYSaLN12Xfr67cYVcuEY06f22xh8bzkGJnnWdBeO+yTt/TzMem3nZ12SUbT6VZ/Demro+FUqz
GyFp7TkJcODd6FVxuLtYsvccdVP41Er9qanWq4AeLAf7sCvZ71XQlF2/gpWLgRwCeLX/WLRtyF1H
eb6wG+YWM2scue8gPQG8FIepNPu9/yG6+zW22y8f7rka9EQCj+u/CmztuLTO3EdAVS+mUYEBcxfE
Aeyk31/qVV6I3eRSXsa1gKz4/9eaSHNcmTjDlfz3GnGrpW1T02VSvoUAv69uugjskzqWsP0eW2kl
U/bTOP7+Xn6FEAIXSXT+gwm5l7mzzl+FtNlE8dXA1nukLA4zVgbe7o/3PRxwhNpxnf80zv+8IJp+
AAf0pKaHUPCaD18V1vV07WbvzNJwUOQVJ/5VtFYstZ87+/cP+KocaX9CsFs3QP89pjuIfA1kLlrJ
vBl0+O6nxZiLbQft11CsQXBeZB9PZ9XB9HsYZ7GqYz02uz0XFtPg9JvkPPrDHf260rkjQqkYBr2I
YLQC0b0CGtfEdeZoFeadftlUM34de3wZqwy7XsICZQoKSRGgf0wEhwOuhVPsN6I6YcYtnQyR/Tmo
RRtwlGNa1hRTb/g4+yPz7spVEE+m80s+q3sxs79/iNfTyMRJl1aCZEw8BG9fQ0+cu5CCF2e6gy+/
Wyborcxg1wfN+LA68Sj/0PH1/3a9wGUi9/9RFfBqzCKKxJlgd7z7eewteQE7CtZnGVC82pf5fwWt
7Z0RYo8OvmwMyjfkP8yBmDOQ6KlUNCrcvWCc5H02okqzLxr4Ozzy7wd0ty//C9WCz1Irw0LdSSlk
ivn7V2xpXreltEhnX0aNg1prGtUURn8JLRvmT1vwn5di6vb6jXiXZKYu/NdL1Zlfr2Me5pcvrsiE
Xje2ZvFNzcvvn+onFeM/HgyskEshTuD/SMxThPbr1VyXvExUFv2F3XwXnrBPIxuGckRqe2z/7reG
HHoKORlsFaXWbCNaPND3dfDqG05rKDh52kKhW8StL8Ee3Ps6C/K8vVzxDYL2LlvKCu50mvmknD73
xtSEQVb5sjGnem/YA9uwdVFBOcY2AGq7FYvXivA+ecnnVSHBiHibwYo3y5sKYmoCZWacwtIDE1FQ
NS4JNKKyPmpHdUzFTwclcvhacahe3Ao89JjDIvxhxl5CjWqmE/HjXNQ+ppvQcHcD5sl3cGhbBJ70
XeOPfAAXKxyjO4HqJz/gvPg2HclRdrvbxR7VEFU/1B4M9d4mTXkMu0ir8fBvyMNwbKLh+eLI/Fiq
ZNagLx43E++HeGR2kjOxRRVSdBS3XLKuiCqma5dsBSXweql74inwfK30B4Hbm4i7cB0S2V2p0HV2
MKCfLDjr+hKHJfPaC3MsqrEGdgWBicgyHFQxxG2WOiOsaMjHhsLQwL9PTNJF8yk3oQzM+2BNEPt5
T75hz2jhA9J87a4depII76FuhzI/QkKCTnAurPE8ldYeTuffK6FnH18H4TL7XzxYu0N8B2yWdQ+Q
p1XlnxRlEi6RMIZjGVIKzciln5p2ZW6P8wIxcD24DsjElOKaeUGcrnLN5tsq6YedK6jVXBJNJ7El
L1oWbn8hXT3Mz6FbV2txzCQOd3NASaG2nxqQFwcFsJeU209bRMPDJA9v4xq7rc5NoUN/xIv+4WcB
fO9+4toM+6HzsjSotMEbpI6nImSzCYyY7jBZN6w9LFneRtyGX1X+Ya6cKXmPEW/jx65JHH2uyyAP
DgVaGY/BinrLcS3n7IIqCXFJIRM0R7tMlyAZ7bvIhj6FIUFxF0GDdMGMJ/selmNyKfOghSIq/eJZ
2U5/yt0SWZUEyuIh1mK4INgFUqIv3A0VB1/aiu3YzF14G85ld4xkUTC7rmPPKlrkSbUlVT1KD+4J
r3w4xasrKFKgMuJr0Y2Pvie7Gyud/Kae+uEU9EDQcF/yS/jAybFI5vgh6go0fsuu/Fb21K3possP
q2yaY0Dj0+t48+vzmjVkgZsukPx0vDapVE10nvnJq5h47Nku7XgB7yH7ZpJKX1SLR+nJmqjgXCi3
fYRY7W/UBbmmp7SpzT/MyxY/aacJCOXH+j104/Lk+oN7Ld2kKA/0URG3EpjubIe++d6rKHsAPCzh
Kw0i+eaR6iGe8Trv3eSrojx3a+OcvL4e3vWTBHDAFBz7dRmvRW9XKkHqGXHYKMmK+FM5+cl6BQNh
/Nr7UnmnduwGwpySYmG440H8PR6CqD7Ss8Ze1wl0hKP0BvWwTKIiTqrbm6AfPJNmcdE+uarvbpdI
ujd96O0rNAv2HGo+zdcL7uwbylCmK9Bv57qsROEfY6zfN2+mo9Nh22KPuhx4hZ/nzszfjUPhil96
21Pfq5Y+EVkHfXDbelZuoWFww5iyIxUwc7Vch2OOYrlLPePdSt3V5UpIlU6z0OJaxq7uru1i7Nnv
Rv8m0DU0aBF8DOb1K9U12Z302D5TP6IcFBkXZvBST9ExWFtxktHQ3HWFtJ/XbsEnc0lv5z2KJXAg
qjQq84ASvFHIJzLT1An5urloAQoOvlsPD3Dsq4e+WIeKepoh/2CK1XyyS1f7ewc+hHGoAaF8jPsj
4xqDubHxlmJL5RLP93CGC50226SeFLKvB5I89cempZqs6ybvISGJcNX5lga81s2uZdnIJ4q8llsF
3j+RdpB7EQ9k6Wx0DBHpmN/SRJHyEe1VyZN1cGqOMf4Z/U1Ub+7DOazOGPowTJNyiy4Hry3u4enA
7ZgL+8Fvm+5igp99obopfKKS6wNqmOrDZuotvjAdat/K1Pl3+P3BRTFE43jCDVxh+FKaiJa6IWOL
AOTBpXXMVZhU3YXBD4UpH/XJh6QZkmexdOK9spRWTNu0fR9Z4Mcpav03EmLBhctJcTSLGR7xL51D
MDfTrWP76svmts2F0F4GMws4+a5YXclZtmCRXFXG4EFBFV5GJGbSrm/URRWM9gPcLsH9T/615zbi
rELRUy2TmfsEteZLb9XJY13b7SbvlTktESaXMLgu7xrpDtcQ4+f7ps/se0uTzq+imjAOvlmnO7nW
bB4wrbeeGMabxUbzVTkvAkniMW4uKP2kEsyEMCyBPZKrzbHZbUYt1gPM+OJDDHTy2Wzx8J4DP79k
s0VvNs8Z4DCF5VknWXBLhttDGKVO9DHeVqruKD1ozltO37sKCP4+X9rOpDBD3LOdlfkf6s5suU5l
27Y/dNhBnfAKzEK1ZFmy7BfCsmxqSBJIiq+/Da8TcW2vHfb1443YT9tLQpMJmSNH772Nj3Kc3IzD
9bZdq9CdrjAqVXQHmu59BsubmFDWLAdHVMHZQvOLNfTMu0BnDp15ZbwZqY0H7Zrk0FaE8dos1LqJ
mGhpB9fE2LQYD2anqnqM6lCm17Mhs3u6LPWt4a7tc00GnZ/JaPQW1vPQUMGUkyhvCbhjv/SkVVyG
nbQ/TUY6zXGdzyZjOMX0VNha96fcrh03Jkshrty0U8ExNJs2vMRrLxN0XHeL8N3PSRBu5KXLbQx1
1Dhpe9sZ6P1Xq9EL7rVvzqO67kON0GMtypovWrdv7pzFNR5ESzAr9heVE4IJpXpXZmARDki+a35F
mLcrCIu0HibElDjNSehh2N6tQaum/LSXHmYS9ktH1ou71jEvHf5LQJgstgSVS+w1U6pv6JaUQ+yQ
PX0/k2VZ486s/WvseimcMIsS8WrkID4+ewWnP8U6ouToEfHBxo+t6KxHXzDDeYFS9H5z1tTWESxz
spSXNoudeRG4KAKnHo6RSnJCatNjaGQV6Qw7q8HTKyMFgRcbbrg8Fg6uGTLYbv3QrZaxnWYOmmVs
it42r/fhSm1sK/r4N6JmOU0wyG1JR2frsrTHIvYtUV0CCFmG8q5eDT/cHG5/a5LAo0/TVLtLS9pe
czeObhmMyUq6o7ZpsA8d70OAvBlP1mo3B9ea6vy6IujnM/6ANm+8jQtkIadZEX7EVFbntgC0fsgQ
Cm+qgjZpUi7FciawbAWJH5i5oCVWKosckpLIkZMngJvPqN/+aI+3hhcuIm7K1IWu7lYOrTh6ds+W
NNSbJqqbOAro9KnrUnIzmc7tyY4p4XKji9HmsaLNkcj9d6vhdiDd+ylgeGLMSjryH3SmUSzFFxah
PvAPuSTZ5GW9tYSHqhGWyA/Shmvi3ViG9qcnxNwmPZckLz5nWn/atjx7ynL5KQsliWGOCc3jjLfj
kAapOplsHiaLhK+Qv8R2Va92faucYjrqXIWx7OUmI7JNpoyaxmseocz7iVL+Gk0BAedI6bH5Mmbp
dhQdUJE+WxjaV7GvxNYykMHc2Gzc+3DInUeBgUglhabXw/PAAxPhh5vfrE5WD7Jvh+AwCJFdD13b
PU79MGaHacl0ekHXOIOD2izhBQSvnhlOfX2s+tTjFGpah3DMu6sq9Ywbu1rcK1siWnYZEy+rkGNR
Ytup/txOYjoxYMQmeyXYhBMSWP1wkJbf3eIfnMcLqQhghsNsLnFfZWXs+oOWe9A8xUOKIXK6GHw+
3GGlyf24pap4S9G9+1OJvpYoXso5Imembtnl2fwLv6qToqS+4E9I37HrFMdJhLBSW5k/l0VmfaLz
thwx7YSnzgybo5CivDdKU8W68fMX4mtPdYkTLOPgdhR2Wn7sZhsuled03UfHTNUl2fh0iVK1lEFc
0By9TKXNh85MOtwF89g47Dp3JceSSz1bxZcqd8SnKs2sl8py5muNcpsQLuouHFrGzzTfCaOyphHr
d0qzv/HT1KFuZXHcH0L3i1vth+G1bfZde7GH104HRnGo/QIhlGZy51+0HrG+eFDFMqI1bR3NQjGX
VuwQGm4jHwKmd1PLwX7N83ysIrvmb4jKWuRBXPF7Y9pfPBP5Kr2Lxp9sAXkUI6ei1qqY3Se78YPk
1EYiVDqO+YmNdwZbQNpXn42x8pNRlsa56JnrsvsGjtamqykqVkPeeXDLXycdSLYHTp5HZkbghupS
z7lGulNXcsVUEqmMkuZ6GSb5WtnjUsQDbUYdFbpevozjyrvCS8k5bZJ0Md80qpWOUOT0oS21c0mT
Otuz38tGMS88/dXFQpoeG5GPV+7K+S0yKEfGpE57wzsYfYPn1yQj+DwOdf1RSL3E1eAMDEcyevN2
moX1iLoWhLiCqOEif5zz+jRTVF2y+rXzgRw5cMl+CSk9cXEY3a2Tz5YRT+nuxFsb05MHJTUJAxwp
PESxmzd56Vb6mGkfKaWp4rKiSFOH/RjLWMS1L2xqaqdNt5d2mNrqzu6seUg4VaQVS1rod5uMlTUR
GDwZpl227p1PUhampdUXzuca26jRxtoIljI9IphVi3lT5Z3PzDNO24sro2nL4a3Fgg3XW5Mc/Sqo
owk3t7smrQYLUl2tQWo7JkP2OIDJ+1rTHSLrjs07nI5qkn3xkmWV22XJzKuCjEIaxyFbpxm04Y/H
jFqtvZjyyWi+EcZftHfI8T817cHr0doeU5N0rD5JjFJjm6iVaFoJwFpWfA+ugV2KsV/ThAagsbnz
8b/CPhYm93Eo2zUJZb54LwC47Pzxn2atIXfBYazDvTVqW+kir8KQqA6SK+s4/Qvew028ZW5qLv4J
X/XG+9ZbQ1h8nOApMN6kDWh0GZxs03L22SJYjsfnKaehEFyPFJTLrVmG5urGUzZMfXXaULf4ttjy
yq58dYKp1U3i1eO0thDB+Hgb8W5cFkOM6YXc6aMzepBcDswbzwvn0pymfu3wIRUjNQ5nh6w/SglS
zcamR9gTF9KNjZmL0l2GrJhrWFBEBe6pGEWzrpIuLHSIvoixVE31TK67XdyiPsgZx01I76DtguuN
0i84pEbtp6hgOg3lFFluH7oHsW6Oe0L3a55lMNVPBu6akQEhhM+gLPLuHHCbNG9mW1Fl4X7PVXXo
/CHME63wqSzRZveIj5s/rd9d9pdhkel7D3fsmT5wcd2ZqRNXtj/dlNa6zxxzGsxaOkQIlkb9WEKb
Fxc9JZwA9iVXF6LzXLUnNZq4GJdAzi3hHF29yc1MK5ZWSJ+Rzz46JaOzre+GwpgXCgSjPlCBckJM
S+l5J+W7Y8Pk6WB5NbZ0WWUET7O33gVVUXnJXLTtF2UiYEdDqTkatJuhOY2o0soPlBNqOE+5V+k3
WAl7x4WKmoDzVuXZkZyWTo1jM1kB5hy7D9s4NYHzHFxClGdr6MTHWteuNcQitYEZ0FAsPE6oYh1u
m8A3p8Q2vWl8wfqAbSJSEpddjKej1xRIlo2viObWbcbJGwRlTx1+syC4LdHsVOIgKr++NDK4FAPG
a8IVeOtkg3XDXqchgdAbIkkZY34it8AXIxbS1Q7eunMv676MJxpmrxuGBZ6NNHyYDLPjc27y6Fty
uV/5shM3TIPwUOKt+GpgXqJ5WMrs2mAZHj5xuJzzB1E2aq+6HLs4U8H4l4ohvsUrS6Sznhztlu+6
2UlvsElmbxmZZQLf87ZgV4P2D19kK5ZIFub8FCzedD+rOucjEGNDHRZNx2oqGsIKlQfTkfahSMIS
AKlF06JIZrwxH2bHJUfoVYN7bt2yxJ6ovMc+zbrjaLfmi68GKwoFPsRc1RsO/WFbIyJH6y2ZSrtI
7GnQhLrqFoN8WOhQX2S+wp02tBt20CydF/7cED7arDgNxwz0WYnvA8oQkekQLExA+GiWXoO8AwwY
KbAXOnB7KAradbhxJjldZ7alg8T0MibLY4SQ7+dFjLiOx5ZPiRtAfHJVHmRRQwF+1xt7xTsELvS5
HbpXRH6VhthRqr7IEzb0EucV7ZL7raEDEG2+lP6h0hjsEsdsisPWL/xM5mGnwzbSSHgR8ts85O3B
TgdC4qO3fhSsFvpqGVsQE3Wvg3eDp8aJy3lgjQ08PZdwQLobp07tqyAHXYBNCIBQpOAKXRlGbr+u
dVFdLoYc7vHqlVCCAvszqZipRWcQ4RoXZJlVLGa3WJNpXsuBMecB9NQpL4Ka9Vc59VVp2SucRH/2
no0UrswtnasKkrzbgdStZWN9LGBHQFfDiHHb4TAxD2L2Vg4FoU2qoU9Nrzk0Vpm/r7xFzeTN2Z81
9XmSO+Bg9vvm383OTBsaclF6CwTDeelxWcCDmeqPztB0L2qEqZoXLb1HHJUYpTLNI1+rj5kxm0y4
GxYjNqg8btREvGeg7/KpzSbjQpW81IkqKnFHsL+7HL2erIcS1TV9AcHkVzN4pmNcCB6DzH+V9uYc
Ftcc3mn4NhfV0I12XOpg3qs1s8E609LiEcMQnAcnb/1kCw0Kp6YIl1Pr2bp+R1q2SBTNrUTxqLtx
73jATkFeXbVrl+MNnK2XPF2XlzAdrUgOk0l0EgpVE9TpN2zFZuJ67vgUUO6fLJhHrx0O9BeTH4FE
s3DjsPy/kLkJbhZE/pPUI29dMH3GoDzey8lc0ygYO9PiPdjuw8yAQ6AsF7jnsimC9XAFkkBgTuGn
r+feVh+AIlhJAFrwtgd3Bpc/tzqogrX7WOaOy+RuuvoXUrYWUhhOy8pxvqwT3X/i7ZJ+kHplg6oa
xikG5FnECyfarpHvlDt0rnc3lnnPKj8wqBdvkurJP2MSWNayYayTRHDs7lzQSdhPZpushp04nbmM
+YU55U25XWDkXsentFhm74vXul11LrugGd04dZU5GkmgPXdWLF4VbhY0LfwRZci0FTPBeGdtlI2B
uRaxqnxlLhfTutDFjHx78Y6u287BJ79tRxYVxofWJO1n4eWml1Dn4VNIjNXPMgwtLh4r7MiU8biq
4NOiBjHOBeUVK2guu69mb6xiSBA0MeodBjmvFTPQtiKrcAvJLN1N5DyDPTJIxnQWs3/QTjByhCmc
xVfquQvmVJcJQmzAuY/IULGUt2XZQRpKhtkPfOtgSmca+tep2jQoCX6LLNZ47lxKMsZ45qwM55SY
ZBnGdKz3T+L6mRnWpzxbAHh/mIxss70I+k/Fv+GFF/5yZYwDB+arch3S2o+hf4AXP/5Bnvs5+ob4
R4AaKBo1Jqq0j/HhZ3GuNTlzlIsMv5glKZL/Vb1tv/KQn5TTZLg950C3TWw2roImJVRNECmq0VGG
eHTaRTyV34Wu3/9dP6u9/FkCnZ64aoj+igt8z+D/GO8uPMhVXlaAZunknm1q/jF+NDvwjGq8Qy77
g1D5sya/X5EYN3djzw4j+f6KrqRpGIwmeYmvzT9X1P+4ahyvVUjzg8jdCROcNheDyEdRIlb+81X8
Fa/hfdfwv18RDD8xIv/fkA6nr90OaPz/ATCJOeyHZ2MHWP5EmLzpts/Na9FPX39EOXz/oX9QDq75
nz1jjm2Xp3gHO/LN/kNycMz/7PEggp1EZHZBjn/5X5KDYZn/wUtALjuEAWETaeGPQEr+Tpq0/f+g
Ulu2Sc51T5K73t/gHH5+lPk1uGpMYtcMkwtdh2v9/CibovQMGIZEWDDv0RHuvOtmCsoHmtOUJT/c
mvt/RPUfCZD72/p/pfZ/rkWt5Xs4CJBavhPIf6AiVFqEeqglKUvO4pxxVaDp+y9O/mXoUn3lBFUm
/3DJn70E3y8ZOB5hGELLJt/AL2+qVwVNiZYxR4Y/4xTHycdIxrz4Qzj6v3wwRh6FtucQ8HOw8fx8
EzFduPS/sDLnYFnyC8FCFoMg9qZjbreBF81eC7ju9zfzv3xxeDKwg6E4u7iHfrlmXtdSeCN02JTE
QpShOKT0zinxIzSX7PT7i/23D8igFsimFjn3fw2qLuliWDaNOaSxVt46xHzeYKhxuDC0vJwKFYZ/
+N727+XHRwXrN+gMjBkejwnvz+5R++FR4YE0dVd1S6Tn/Moc1tclT+XVNHnPA5n966b1r3I6hr//
lL8+LPtFA9QuS1BFCM/85V3IR5JKWJqXHR+IJt/4SzzUBGn/9ioBu5nYI/TAXTkr/vzRdC9pPGCx
j3pL6ttCSOaTDOL19xf59elw0BgwpnAU2/nPBGR/vsiytsEm6XBH0rPUUzhX6z0H8e5isKbm/NeX
EjbeJwxzwvv350EuL/OSaj0qsx2mV2P0pVTA2P+CXjhtf/iOft4IA4sPFvisVyaWf5dF5Je7Nxcd
iX2ObHhRArrqBCI+5FJPHxTe4BuoLrmM/HIx//Cy/fr8f78qwB2GNuw2zF8nVWSj3/eSbASSqT8+
FOlG3ROE7bUj5S4stEAef39T//0oUtCyoPD1YQqkYP/l+yuDPjCbjvZR2geQA530HIh1+cNr/d+v
gleOkeIu08T2m/3DW1Z4O+51V5QdW9rRWFoZTgsn/fubt5vHLHYxWrE8jT9fJa03keM5ZkCksvtT
V3kGmdxCXNr4Ub7lWOvvf3/v/r124F7cXZxsrTsJ+Jd7tyrsHaifG8357cxd3vGidEe6cXrhqHnH
/Cca4sr6w5zG//LGwfyBCe1aJr6877MtfriXVO82tiHGkgXjypTiyeuOHQAl1Nttevr9B/zX17av
UdS7Ox4K1JrY/5QfLtX70phIr+LtD5zhZt6y8tS2CAF/eZUAfDKYJyJaFr8o/OU2bjS+S9dqkB3W
go4AzrAlkeNoPf7tZVilaKDwlLNDA1H9+cOgixUhpxkHx6skJzqHATs07Y6/vAquIJvpNta+QQND
3F/wH24ZY29GUbk85GQujMTWaR4jbP2J9f+vZ4A3lnOK6e0rocPd+/kqq2fZOggavhg3MC4VLa/7
QOApKv2hPP7tB9ovxdloN0ruid+fL2Wi1a0zTf9IebmDnajBsHixykL8acjkvqD+tBPvtn/P8va1
Fven+8umqHQA2NqmRTtJP7VY09dRnAsGZRuxLdZ5i0d7rXaDr0D+N0C6YD8j/Lj89ef1KT547rFB
8xX+aujlfSX3UggkfloY2eVKQ9w82Q461OH3N/bf3yGEBVhp5LoJU4tf/aAgPyFjkgGA/9u1R0iY
ItqmbTpnjrTf//5S/3qPWZ+wt3omE6Spcr7PWvnhofQ3y+tVA79w0Ju8E4bbnjvMG39Yfv/LVeBd
ccgQXIW1/pcXDEIILtGaATkI0WRRK2eg3Tznf7htEON/eVB2U6HJGQJwPZuJAID/0yvmFWW5acGA
dIbzjsuhZv8aDuac92+CfqD6aAwFglckeurTBBZP6osIC6ibnbKhyttH+reiOdqI6vuQd8PAN42D
20pshCjzuqia7Q0hz5GIlCi7X1PwuujC6PtNtBaDqR4zZ9DiCBLFVIetRBICEZxZlbo0l3RLQQnn
Ts94niFELUih0OrVE6BS8soN4YNO2Rpc9HYZFg9lvrj6OAMO8Z2E/azXDx7RYR2V/DPRp5Z2/YPA
uFhFliwn3HayCiHWlt4qTqtTqvwKu4d89vIOqaPTDAvr+XTyjh6LIT5CwFnrGxO+/xbR1xNerLUP
LdtcuzE8V0Votfcb5rr1YhnWrXowUrfoj9ZgLMs19fbaNBF8UhL77VzK8KTbuWGGm8sQCfbUyuvE
YVxQHt51w5IyK28XjGIHlz7ZncYDUFrZaf9QWhsOYrfYWBM9QpQbHVCKK+xsgfSOkzfYexo5zczL
Dt+U80TwMt+yWC6qqD/XuevjciBjDvMgc+hWWSgbTTK2QT+ekWkFJkyr60Sk/Dn7VJVzkMWFwjaa
4B0qnkzYb/TmQmmQXQb1mgOtVbBaBATMpwDHz3rutqCeL7QSYJ0HvZhJ7RAyA4kqOjSIWa94FwZ8
iTJeYBE/ZFMluhh5l1Ykgbq6pQ7ltz/khi4gxjf+XEZO49VbjP11gd48NfV4W+XEBy9badf3ZJId
//3qBsN6MQxui1fNwMUbYgTSGRGNZDXrbCQ3tgy58RqUeL+ceHPMZbhVJQicq7kwPOeAlqnVG3jr
7UI5qKexI2uaQa0PajlyWauZIAR+13aOS0Ma8FGOCGWvqyIj5aDimQF8Nc+RozOcKx80aJYMaWci
j6PIZ0Ifsr4OZ5HYfWbqt5Be53jtBn09fJ3IHIG3Ym5AuGVHd3WsW7MJ2vwSuTlfDiRVrf7MHzF8
qUzUolMaiuI+aMweAKK/CyddMRpX2YyAgnubnFV331uGNboc+RxHf9mY1cm3ihssNC5AGPj61Zwb
uz2hBdfE08MeR7BReQ123K4cZ9QbBQtdmVsWxKr1jeVC6aIW8ZYXffaw1I4oIgu3VnhDu1YOtBqb
7i3gpdK4BnmHvzT0x136kX17BWvXXK9rUpD1cQ6kDi6cvLIIbfPyzHhyPX07IhFlV8sUjPW7oO58
96ia0rYPOZha+2A5dDKTjWAqiFR0LmDMKW69Q1WCcDz0TtUEp7xMGxmzkrKDgfzlNhhruFGSdIgL
C1jo57XuTH0CodK7BxfCAYE3kefVIaCPSjLXLpyMpqM5gZIeZJ8yGws4BBldUX3dRlFQAMPqzSNY
9K519qa5nT96ldsPFzknnvBcGKpxruSAgfd+CrPZ/9B101S8m82wlRd+UAfbye7mKeMRgmp53M2S
H3pvLG5MiX3nYNclzWRrgrmUy56ZHtsI3PZQpbKTB4DJQf3YK6K3EeKftX9B0/zZ1QSaUaa6/H03
Qx2IW6ZnlIhidntbIccyUdQKivUsso6hTNbg0gYufQ7857nKLS9pYVo3Ucjb+IIxfNjvWd08DJNq
8b4stXFbrVX/yMIv6GE7gZGdHBsXQdS2w8hU1EZW72XVMyTAzoJFMUAtBRy6BUEp77C5mTnfH3jz
41Aor4nxrgXBAdcUo0rGdsEL6FqyJ9u94BZ9YUgByueCsm5dO+FoqFtrDouLjvUCH6gFyjjGql+0
H8dsyssDHtHwo1+zccbkHWb/W9+vuYl13mrHKzHkOGfTNWeIZz8FjXHt4wZW6Kx17V9uszV4O9p5
CmM28RUm39j2iDQ4gtejCY8ADTId8Y1JIMxWRGwf7Skzu3G7zHlbrKPCWjTE2AWW8bLXkLijxQcy
hj99cMqL3jTTJsrqurSfxlGpPMFGnYWXJls5IOi52UUWmkLUKP4a9kenpXFzqGwpXlnWevPG70R2
ZDSJS7Ifn415lEXqVXEuyNQztqDWYUzg26wuydlkCL0INvQ78ommBOYbPsmcTV2X4OVlTK6nO287
hMrNXtbUopW2LnNl4ljWzOLYQAxD05vnTtHJs0l6bZakKJShr7522FrVAWGwnmMeKKwja+jM50UP
Cv77muPI6ADJZseRPeBTsar5sbQK+NuN4fMq1rUy7iQD54A6y1IjhqKPSEbH6LC8rCsbLPMa4sRj
7XJJnItc93ai+6VywWSL8pvd4GwAYWHNAgdLs74Gsh8YpOI6M0MLVD+xtvsZxuAZtSDAT2IN08He
8e5n1FQA4BhQOa/CxGrjyZ6ZHMuiG6asyNr/EIxt3l7gZTGmw5ADAWGs1pz6Mcix9YGuHzEAf5DE
PpRtyODY+WV9NUJODGLfH9xnsenWjpoB9T8astrEj6gJ1MVNlc5bImQ3PuTbhu7PO4A52qtKj8mL
wv/uPyZuHot6azCDYHjfgJz43YvN1scrD/gQ10SvBPkMr3fecqEAXBuzQ1trAI1RRehB8LQR3MhX
q43NIFGAe+q42Kr284omm0WoatZ7jUTKVlDb/aXCHpHHRGvn+uC3JW6ETA97Ksja4MGEwRJQINV9
TJMEwgFWERvAiexFVR6ZnYebOkvNHuAKXv0whkDSAGxjBoaer/q2RC81WN+ZPmS2XX5ToaTZTNUg
ufNob4324g7YVnnrQuPUp8oFm3PeiIegp0M5sq7SsQqrK0ktMb5viXSD08lwQhaXvjMhw8PsHlwR
MKwvXczt2BhF4F7A3erG7Np2CKl8UTOlAvur3YssCRUbKUxY6HNuFUvDceUnyha7Q5EdmNFT9jOD
GVyjmc4FG+Jw0n7me2dY9msZyboBUZZxOMRchecVQb9rEVxdToIviHzZdAlmLh+5mLLoCndifdix
LmFSTCGWtxBoTnVUKX6aZAsYhQWNyEG4p+hiYBCBQgYP+D234MA3412OGNSG0+SO9YNpdJpxJsrb
PnS5h/ekzPqpTzKl3HfQXTQZqcopYpsV6jpLHZfJYqvyx9jJmIEQpd2AGIubLdSor7bzsnK25XGz
8XAfAfC2IsJ0XY1HXazYQPnvNpvxCYzo6zP/jV6/78NxwocSE6/p73PyxSnNFyVxUeD66ohFtMat
qUyB2XdoU/48vMc+5jScIofBKsqXlBFwWAvBveJkdSgSI2cocHwi+k+fFZv6HE+9YZcR7A0yFKpO
5w99GeBLymYbn5C0pP9+KDeme7SWNRXYGavRR6psin1eOyyQw4qHXZMGsWqmQG99+94zUMJ3HI/H
gCg4H/e+mTFE06mZ0BE7RV6+YBtRZRx4emFAVlC3Z7+VxAuYFII83k9L8M6aS8bOA56v8daaWQPJ
Ku/11xrcfRZlq+Q1LPtyUMmE5Z3/xxHjM1TM/EtXKVqm5FxC/OO+N39rg1V+8IvSP7tpSi1lVhan
Jc4C3YAJqRquV6F4Vz1lLPt+MzIkqilpguJwELJhlE3dfZ6NUVxtrbtAkmCuh39Yai+/X1jp5FMI
nROZNhcDjxKTGUSCBcw6Nh7hu6OCPO8fzWpjJJVovXliOEBLNFHDCWRW3lpuD1NbktoI2UyvCRdm
2WVetsZT72fCfJKBnc4RNEx9t/Wuc49r03RiSEDGO5DyuXHwTe0fw3yarntTu/hPQPZ9Hz3QvTIi
pLvXE0dGSuwKyP5g+z3BF2YWYgixcEvs20GanmzsUQuZPw4aD/Q85q9Z37bfaqk9L2mMgd2z8Cpb
JaG1tJ8X0uIuW66rliFuU71aKV5cb+QYLNYW7EtEWJJlmsenK4crjLFL+BH7R6MeKgY1bfyJWHXX
oygCs3oiQdiOTSTtFT5THDqM2LjLYdzyVhrSHKA0UQDxL8JMxXOjlu1pFrxeh7pmmvNxkg44Duw4
3gsxEv3e5SgIqYdTqJNYjKoKeJRwKcQdnrfgCNkIw85G0Q7QbOMYwtta8NCZk5+vy8F2x/yr6o3B
JdgTbJ+XfpjeSiYj4bIO2XV4TvfgpzT6aeDEQ34dy1zVXnngIzGPhEEA8a9tfAZsKSzVh62xneeu
cMxnXbJ6s9jWZnMKYReey7Z1GGWGXZi4i1Mz5RSDZY4tPmveMka5hCcR5NULsBEnT8axxQUu3cKJ
ibOFL94yGfLervyZGUa4Rj35OhUc5N7XDSLZJ+7tah0qAxzvIV8ovaNqmfynXKqwwvpkgN0muTEW
ScrsM0yy7ra5V42YvPek5abltFAKMm4Ic8IYPhi0M8qrVhiBSHxRGe7B1oN5oiHbf9nH3bC2+YQo
IzEyQImDcrXoA80mCvJudDNctL3kpKCHxTt7M2TZCKuFwuhlgYvbNmP6lPnh4IClN62XYPX8m3bl
l8Q9CDefcTe+fp4LuKi8HGbvHXjiqB1on3rstZO0wbsJemgR7WEJd0mVWX3CBIxNwa91+4WU6sbK
h0q7RL6HuQevnhgunbabsLfnoWDsWgCvPpqnbvpsEMEqoLN1jKEv10CoE/JnCgFSmtM7NTQ4vi0s
v7ctgT/Q/B2MVDb5fnkH/djCr9pqxrjO2sD4s2NF+KhTICSP4Uw0Cs8VcyI0jefIM0yrv+2KIqTs
DmpfXOvGyl5aRYo2KXCijZHwGvu9AQUQkqWm2GXQh7/XbnWpropmWpZEbEb5TMm3UoDm7KGxSj1e
/n4WFQgTuK1g2shR7/SOcBKxnlz1BQTSPETw0jR9HmGRl1zYq4n64CeCywv9wjoYGQzmpM5KkzTd
VNSf+pllJhpWzJjRZm44WftguyMav3xVTb/xlhNeHy9nqfUbz2XmHBzSFcU3IgJtfzKpjY3L1Cqw
U03jlqNPa2XV50BNY3sKmFYNDdYKJufIqdc0Yfy4TOhunbLqD8oct9cFrzYrfJNb9zXTobsLhgWr
j7A1FEWTLlSggJhVq5HeGCs+qeYxXyeX96uf1vI0S0qS6ZYw9Qofod9sK+nIiDCJqB7K5hMZb23F
uCmH8UQInTYVbDbO6u8ryjjsg3IGcv1Su2aRPyIqCrfEK7zhy49yz6yHdzU0nXBPtiC49EzPkzdB
6s/f5qUyGDTTLhXrtJ1yWobfq+NC+Mz43oL0q9fr5hvF7fRR6jC3P+hUTvW3cqH6hp9MCR0R1rCt
ixXAYveY55nsT3YdjDnxG8RqugB9+WHMxndtBbydQwQDicgXqiucvhS7pdFyLPKIL0vPPnOfPw3w
IftW3bWd+43zbpXkUry1tb18LMNgwN2WhSdfzJfDXnIa0joBeB4ZRzXb7pcswNN/9T+SVymF69Qy
N9Ow2kTjEL43/NZhsI5dMgzLBwBaxiWExo+0JTyOMoIW7MkeZu/uf0A/p0px/OOA3mZLlHWlqRGK
yukunBzrkZOZVfBG55Sn6xwM9zLsFvaYfqqeft8X/lcnVYgARcSCNmOZ0Ex/keWYWuPxZPrAqrjb
8Du7PF5kGiYDMfG/bA5zMER3QUPCSwDZfZ91+qMu4i3OMjJLMI0so6huMrbBxB3X5S8lb66CJGIi
eSOLYI75RRf5P+ydWW/kWHat/8qF31ngPAAX94FkMGYpIjSkpBdCyoHzPPPX349ZbXcqMiG5Hg0Y
brvc3VnFCAZ5zj57r/WtRkeQWISxYHeqUe84BOUHhC3KJ1e5QqkgjJJ1y+KATnHOoFH+SVD+pZ9O
rEatyri3bAtNuO/VCbuO7fcLasFokukmguh6MxgiZ4okqIQHZL7BDxGYpf7JsOJPP6AkgqyBXKMi
JrgaUveaj49Y4AekUO4Q4hogqcQGMH8l/Gtc8Y90Wf890dX/tBwd7t0vr83vyqtX2uHt93eyq+Xv
+JfsSvuLCfAyv0EI8S5AR9X+EnlSUGJBGAZPvIyj/0t2Jf+lL4IrJu9IJoDH8N/9p+xKkv/i4WKM
K+qcLpmG/SPZ1fLE/zJV48I8HZZMJBqjcb7p1SsuVBLGjYTRT6FY4TrWJOVAfUf4RqJ89VvzM43G
1QyIyyGaQH5GLDFSKAJF3r/m6hgBdO1KEKuEIjgJo1a8wNFnUPbrF/Dvy2hLUgVLCUkVV5cJySsj
XKG1bAk43Mroq2CX4LVxFL7WfkIfsvabJqeyquXIrlFu3rCCfhbr8fMq7+8tGg3G8ETz6nzda1A6
wmSROFxYjFlZF29xKgbnmdKHBvaPoii0b03Xq2TGps0u0zkBzFKIm1/IOQLnJAWdqCDlFy2iJ87w
O5PXsR/132vyCM6dVvf3nTbEQEzb5BA1wgIaKFJpL1Eu0ftZuish7WWvG2t1i9tzJI5PYMupQhws
qxjnMnLuuP0Km1ELV4Sacv2B/mYRyN0L4abDy1xPJxUT9Y1ephL8u7DwLDMb7g2B84Uk1ACgevCW
uIsHqoufL9D/riX/gRzko7Vk/z2fXt+tJMuf/9dKIv3F1rhIb5H3qTzZvKr/EnCS+Y2qmYQlBTmG
zmrzXysJawwrDHIhlb9PNNjM/72QqH/BvGCssIg4mMpaqvVP9JsSF/llJUFZyGhA1FisZKQuiIau
VhI/FFBn5NKbNua+JD+NUBRJd1QIMBqerDEttQs+gUHYCn0Xf7emCTsLFdIoHPxC8Ae3U81ZsNaI
TIjMcxJfaqfnX27l6e8X71fV5/vN8O8PyOrD2skZhrXzqsSQA6Mo/aT7NoZEUK4UppmZo2VpDsuY
MYux/vhqVyvdz80fiTtcLJS1LPFXwrd+Hul5dXjfMfUGrkr68mMJtu/8z6+CWkXU0JRa7PJXNx1L
3oIsyWNaPBV3LYubbZob/Scgvmsh01LIIJtiM0L+jTKR3ejX4swUC+jTMsKeEiS415eDeGONYbfJ
dS3YJ6FgrcSw/K42wfTJ13v/k/1dQaFkWrB7xCswzn9/YRicfYODEHf6wGF1kqZhWzdC4klTXf29
5iAK/3PS/dVG+PP34hmGXc+KTV/46k7O+Vhq1VzjYpZi2uztDMZmruhkzT9EhVPvx7/bb1+MsnKR
hnH2QmqEtun9F7OyiPg6kZNIMgVfWrUSmd0132kjz598reVj/7IHSQuejUsgzLUMSeFevr8QJ9Ok
VvF42r4koTeKI/CgKgbNSid8WhOHfG/V/nT78bf77dlfuoWLmFtCW8p6sCwVv9S/vgoQbkyZdydD
bWSreSi7H1KH5/yTu/jH66ByAlqo8r/ilfS4R2Zl6THXmcmIfNJ8sCZBVMZvH3+bn+aOq3toEZD5
83+AQP6sNn75OgzsJrmFh2KrMZa1kCm9TZIC5teAoWGtHlNwAtAT103tM3moNzwuDM37LSCY42Rx
3JNqbNj6/Im88E/fHlEh2kwZTB2zg/d3GecFYwpa9cBGtHzLXHGyk97/7AH6w5OK0hpBMk8S3Y6f
y/4vX16c48zE+RjZ2UChZIvYQVVba5qyYI46MaL++Gb/9hry6FALs97Av0W+ePXo4P1MBDPG9CnE
geANqvmCkXHfmNoOHNc/VZPzlbgYzHQEZTJnzqs7iEJFMhDM47RUs3yTzWJ7lqJC1W1QjfLKl6vq
s0fp99dR5i1EY8VGiX/mWpzpQxyoCW+I7N4aqpsY1FUjmVBnhsFJaIKJ81ponyKL4WoDmo4Giqug
aaOArZy0FQiaDvi0Ux4/wgepP7n1vz9P1M0cNSjQkTRTr75/njgtI8Bc6Gtd0MkMRMl5kMGgbD/+
gX9/nrgKZ+LFg4Jw8FrbLpHxgLDaCOltivq0H8tFEMEo2B/Wgb90zz6+3E/94fuXl+vpS3IZHhd+
56sFEEAlYEU8UnYp0pbcoXDS4afMYfJDrQuVSHjkGk+xFjCVh94UmIgwTOGLCBPBdGtaHsePP8+f
bjLGjKXgEoEUXAu4sasydaz5+ni0umYz9HM3bsZJCeRPvvhnF7raz4oY9/hAtOLS/0qR8ynhSpLq
z1aH3yoDjq5szgjgaaXhD7p6ZuSWrpdO8DU6ij6U3DpX6B7DddcfhzHuokWLMkxbZqU1SJKqIFr+
49v5p6dJsUj3QY+5LE5Xv24hpcaEXoh91BBmF1uq5QGFaZmh98Lm40sposwL8O5RWnYBfjMJebXF
1Za169elEA1FHivgNXJaw9UmlUifR0tlIfzLhjwQ3S4yrXvom2iPGGXSxpTHCesvbFwJHh6Y9oco
83PBtIkGpA/JVlLMSEUKoTeLN+r7CiJAGIC5JHai8xfOdKjgPCkHZgNJPFf+c1tOnbQTUjBGPNDJ
4DvNII9I8wZgwU5Xp5N4CceIjWeJ6ELdELSzn6/FusS+YwcmqESXScTcuqi55hss0AG8BwZopiPM
fd2ScdNV7aof9bZ3SSFS1plpCYJTdnEEiSCwWpQ2QqDvlQJ5l2tKWYuAeWhJfGmsUmntNssLsE7K
pPSksRd+7bbYYDMocmZd7XjPtRcKIiU7JHVay+sMZCju9YrpHx55BSyWToaREXYOch6OFHBfAoJw
/COjKiNIFxndVFt7sQhQWjzHeHkDRHhpmJA10YdZb6mbibmbEDphXZuT6aL0qZc8A799VQEvnsos
jc6GWRqt0+DG7t24xtvECEUtJzdJpfmOKX4VrMW4FA2nK/PkBZJR9q2uidMmUC2RyLyeABBA8vOt
UzIb/nNE3De7f1f4gc3UHmmnDJTA3EoY0BFloVTU3Qh3WeSqg9WHO91Xoude0MWaGSlFVOhMJM5A
+KEOrJ/EQa3IrA9S4blRkFoZeIMZoSJUsTSBGxyq1c4f4HGh7vYF9RRYUU5LPauZiqY5ZRYkmnHJ
Mjf9FFJHWpSQ4loYCIqkBK9VQoyoDauTmUeRCLAmrCCNyn2InvNR1TKz8/xKxQTdjb66CZi6EiOl
FBm0SgmjFa94kkkiwoxSGvFg6ww64rAbL9B3I+zohLTha6isc4Z+T/MITZiTlu01GHGRD3KZFhDu
y2g8xkYBGQvAolCjGaWzHjRcOGXKus7oKHwJOomJD57m8kyHpBecSdHrA4JIC4ACq4FxnyvzKF6G
LGZClildaK1LVZpTy7baoM8fyUYHxCgFrXiXkBZTr0yCsqQ1J1HdCHaqWgi5SXK93gjRNmarirac
aHJ9k9HaSB0MQ2m2BqEkngxgMG+DFLfhsRgjqwZJk0ZgJITUvAmlJoXPxSGBkToy/thh6a9Spwnm
HBbXNPj0zqcm/K5NKUqqJGxgc6U5Zyx7HLVGdBHyoreA9z4TkGP1im+zPug+uqEyB4cLbBPrXjUj
0MXgPaLjCMzlHymp8sBkHEgaD5yEiFhWRlIDSgS4yUY3W1l15cacD7EwAuogPIgBR4+vugZNaTW3
nOUKa1UaFULaGF4eGgKSolO7EYP0wBxtJrIrD9SSoUjKAKTJlQEMURZJ4IPDfJKB1C0cwyxq51fJ
mrUvKdFVsIfCPt1GAd5Et2e4koBiE8rncBgG6zmZifb7AjgxZUQr+8nXKjUl3oK51uW1Hqi5tS/q
QlN2Zm2UxkoyjKz2asCEMeDZTHnp/TYlGLCc2WtIPK0E19fF+GtoWmm/zhDMbWROHfmqjOsA/hGU
EvJpVHlkGlfHVeVRBRi6AwZA0hm/ko7hcCiZQtuMm0xxSmK7bxqpUJ9Sq6M71+q+6QwNcnuiFSpD
QSAoZU+JJc6Zjdi0DB1CZFkllFBpwlU39H1sJ74/wrZri6xdo+XWLkEHE81JaetrqPPKeCGoxIXi
9FMQpvs8bStglLqUyLTXsrZS17Ic5khVgKfUktckiJ1WXY+W0h6GMboVZkMKGMARWZs8DroVmMmG
on+RWVdRB3oOKq6hdLSqjdjX6mckyVpb2RIjxHDiWax5wzpq+e409oG8BdlevAxBjD8drWMeu4ZW
JckuLDQ1Z8VJx2kFtkuESFiT8s28p1ayQddcDiJIONeWjEii+rs2/N++33/g4/il2vjDDKFuwtc0
/T/bJn3NvzXvWoDL3/p3C1Ay6AGaPw2HOucVKq7/bAGSDPUXimCOMv/u8/1rmCCpf1H+Us/TB1AJ
ofnFwq3+pRlQxy0Od/KSJkGi7//7v+86Js3Vv/+1v3Z1dKOhRoWNV8ukrKfPdu0EGlhBskGMsks9
gquTKokRuHnXw3W0w7Ey17/coD90864qz59X4wxBz5OWHm3Rq2JMj4MBWW+ZXYyoSbzsLM8B5JWY
OUZ7LNhrbcZh0Scl4B+uiXsOqj6tVEq265hQII6h3LHEXvrJuGUvKDYk7a1JCl1hEjbWgNL2mCY+
6eD84baqHBUob0VZ5tR41bbsdUjr1LnpRZ61GQKnuW1H60srmPs0gqjx8V2VtKVn8kuRy0hpseBT
5zIjtSjplyL4lyKXaVFuMqrQL9YtkiFTgwlGLPU3ynppIafG3yJW1jxHn3cnxbdxd2O2t0q+QWNC
90MMXMRas/QK8yv23S78ZgbfzOJhrL6E3UnsgW79UNStGa8AG7ehl8b3anOrh/vUdFCsRD0QOKfO
1mbzPLcBdTZ55wRy3Xf1tgld9RCfi3A1Kd+m4l7t78L8Jg1vZ+NZF9ZzuTbNta9dFMMt5bOoXkyg
lg3VdyWjQC3P5Nqtk9Dt8IytRwLigtBFpuMoF9PfKmtjp4DMBdldGLfW4/yqh26mtc6Y7qJn9Uvy
JlOAC6dZ+5oK2RHZiVMiSyxOQxM5avbdFJ8n804zXyv0Q1PfweA+EwNWsQU2NC9L+Xvvv7RIqIh6
CjqvUbZ9QdFDFaFUT/589nO3CT0Ra4iGiWesNQBAT0ZMyaV8ESIINztdx/ILcRP4jljuwIw2J3K8
ZDBkYCjJIgosAForRMl1Ap3WNYZnEu50dR0IblRsjc88/9cDtp9PicUoXaOXwXno2vSPx7kOMKXo
lyGC0KjruJrUZvJRzhGdU/voOMwmUg4cQiIb9O09+qb+n74XvAw/Iyc4TJvLoO/9gzoZLaeOSVcv
rbnEq4ZOOzSzoy/zNggTnw3zfnsLl1dvyaABdrG8hFd9KSSabVdQrFzSznoAHYX8TO9KJ+/jA8De
1v34NfxtocHebcDb4oq89+Z10ro/GD0E7zG9H5nu2MpYIYYwHgxi4dsh2+tW9DDVNP0/vuhP7MW7
V5+rLqQKJtI4y4FdX91RP8hFNTGS+3rSnjFXcp4yHyzie+2IKJ6VFC8pAKEOBCkZEGmZPMtleB9l
/VkfcvSSnalsEcUWJNH1LvyCy8efz1ju8bvPxwgVG4TME0fD19KufvFI1oQskQPrLi+PcFv5tcmG
bc2NtsS/AASzVXEzURR541YcVuUC6+aIvRK+E9kEmkIEqI7q7q7dxIITe9mx3ku7aqvtDI5JGIoA
YTvWUe/4jg5/sK5t/j78KVVvS44OSR28+w5xqh2rdiXa0KgPza7YIO3Qb5q34C7cyfv6Jd0FXrgm
P2wlG04u2MCApNj1L9rzx3fj50L8+92gJSfS/MYPe7UBBiVcj6lKrDvzYZgc5WtQOTFtO14B/Cxw
pX4Y++IBK6x8SvfciDGzfdEta69CF4+l8bHCWIZS/q48Dvv4e/HG9zDIV/jsqbJ+21B+/mr//pxX
jag6EIdhJqP8Lt6WB6DsUP7Dbe0V+2IjwFa2qx8S9/YpuZk9/9w/Sbf5Ydp1K8OGgp/IawzS/jHc
WpvAd+SLslUKAja8qNhY8NxTV6iwXbll6M7JIcalNT60oQuGfCB9vKVPjWja7U07WaGmMzbG3t8O
J+k8wlMGT4LAij/o4mCEc1d1a5oPynyrjvtZ8xr/aBWnyX8Vi+cW9VjlKLXN+eCGqGBP3ZTr+Fwe
i1vYqMVdfYzXgvfx7/tT8XT9+2r4+OlsUWCry+T21404YXxEB6Q376JHcSfdStv5Nj40N9kNoZwb
4Yv6yLH33BFBTvMLhPqIhNGeG6e3PIFQ49YZXiCp4z80Ye/ieRtOdb1OBTiPTt04/H1pvSZP0Yi8
GTx+tcpL1xycqHORApqa4y/OAQd/Gd2J5hDvtcTNX9h3iDMTwl1V8tJ56B3vhF23Nb/EL/oX6djf
ZJ5wYuOBMRif49HJTCwtdnTXEUOn3gE6DDWX96EqNorqCoUnoDqcXatfpclKbPFR2PEn7Vblqg0q
4jgWNRYzxglQhYyfT+cv5cwUU+Nk1Dx3/tE/Ro9gBrfhA+B9Nz1UoSOOJHvaRYE51dERVNPIO+rb
zuN4tiet27XOxRaps6d6kIrlL/BP02Ox+fiHpvN9ta4tI3OEPCxpBmQATb5ad9ECjtXsV9M5NddR
ti6kHW1ws0beWGK+kln/90mJtNZaZcEWwXsZbVPjrPfnON+K1k4f9k35rFoPZrtrGiwxRw2VtuJO
YEkQjH7F9RMA44EY+GO6DX1XQAV6zlsskbYs2eo3hLjWa3Aqf+Dd6oqHYHoy61tpRFJq05RK4anQ
oBowia00Ak8IGMU2VriRfDeDdavcadgV8Y2ygOpdn4Cc0ItITDJAqHODJV47S7lNi10vPhgZGdfx
zZwc0WiG8bLIUv1FMcb2/KZVI6czLCjeD7pyY1kuL2bffefDV+0a2G58Mcm4eEMNo+h3SbePZa9I
zr2w1qc3zCD0RzY5qMJOzzn9K6ukow6hwQQG1Vb5MER1ckupBGOHRozAGqloRH87OUNJIlg3LTBM
zdWbAG/kcpA+ZOPFCPEDHMmV9nrzMTLu5XzE6sDdGv5hKaNBl6PA51VnLsQR6upV9zO50ZHaipdc
xYxI53zr65OyqkCJO3NlfLJzXJcyGgNDS0eOzWnQXLSQ7xcWMYtVvYiS+hKY5jdmlurS1iQjrGJY
wHDzk0Ay6foN5HI/+XR0vmQJmNHViKCNRL0hLD64i/WMjEXyaN0FfUuffanzcW+oInLfbd73yoFm
i5sMyCUwymyIRNrVxacUmD98IIWzFAdVSitVZab5/vsLQ6xGYkjvUDL9L/UQajjsZzs0dNK54cOG
gb9uFTZVITtbiXATVcYZXxte90A8G5Oa/sODLBUeZQ34VqouYxFxv/84rE1jkInyfPHrYa3ScQrV
ocUrUXnWzMh+zkiw5BZ/BvZZFpVftxeN8bxpsC0bHGiZZ1yd8wgLbg1irsRLF5XgERLA+L0U0Awq
efI+XuGuq1mN7DvEhYzoQcWJpnH1eAtBSl57kXWXtmoF+OpgAYzG1uYw5GT5oig0q/EYfbJ/Uir/
9g0RN4HewUrCum/+3Bp+WfohdZeL9Uu+0NYqTCIYtqH6zcLGkxQ3c0o40qazbozgNSe/WGF+EGN/
UMQbUzxqFjkOxbNW3avtxS8fc/E0jvt8vJvKx6l5q1qekvGOrPqhfYv0vdoeqJbxtiRgfqZNXh2n
eVMK9B9XjIs4xDUkiWfOUwa6PsP3uTWqDS4EFj9OeObtXK+ieYPyZCzPRsRbf8q7o0YnWnwWQWpX
qnBTzRt1OibCj4IzBwRMXKwoOgTPYOtVn/Tg0lkXo3isDE5CBOPtE/NWCDxZ+ZoWj9q0KsabBjS6
jm3M6Y1zKhKttK+Jysh/WPSs6+agW7cmRpASWGi6FqPe7tMdK/8srCzhixk/yPONHF44YRs6TpgQ
rBbn4Z2sfve7tda/SsVNrpyj6j7leKu3u1hahwMc4GkLfBjnoyPWriEcIrgFZLWsahPUuHacCq/7
Ghak6+avEm3wUHtpwsgBrlDqa0SHYQMA4JxPHHY2deQU2rY08R1tOT/rxn3f3Yf80SjRaU3eNZMz
mo+d5ZGiISsbehSRz8F5WaubcqXE+0H7hLP0265NWSYjqiZ7EoEdIpT3720V5UNgILC+hFGA85j8
ZqcsTTyVhVLakybUTiRh+/z4VfqtmkbrgtKFdDcWUi57XSvgIBy6MReVy6x/y0mYYaJbzCtMrbZJ
2kUFd/dGTGx0tk4XnJV2Fyg75n+Sf1SrxzbzWFCa8VkwvdQ4ZuNRzm4iGduLdjY5CmjnSXrxA0fF
0kU/gaKx3mG0BR1Q67spPjXqYpjgzk67qvB6y+13snEgUAsqB3v4yfcd3TpbfYccDFi4i6G6VzzZ
d0XBIZgOpzEzy10u7sbme5B7qrZq01XxzdfXIvdO3FnnPjnekORSD7eYHgs4wYRe21WEgqY7zOq5
NBgf1Y+GsguwiNS3qeIBf8+j/cc3GR3Wb0uHwUaM4ofDMIQ3/erMYjYI8gkzki+w8QnMplroD+lW
O2FWc4YffW8Xx7m36yfVcCUi7CDZBrigsOuSgDbvsP7bONwUZzSOZXhI1bfl3wRxZEfZI9Zspmsp
cl8c5Hi5RseiYr+bbop5FxvHMD/eQhvE1SV2OVWzulXZm5Xp+9i3q0R56kxuQcFfDsW4zaTSw/pn
pS9W9DrFR4uej+X4xXqK7sJoJY8b4a08Sc3RYOob7AFN5/qjPz30HTEgQWXL02ugnhUGm1pzVNGe
6LelYivUAaKEy25gQahvp+nV7A5WQXSycRGY1ordoXcLwtXaiyjQsytIM9zh/Ler0SXjqp/dWl+H
ip0F9w3BOX73JkWDG+Pv1ep70ZqWW4af7K5LNnjVtPoIDxCijWst4y1SVrCfGe70KB06+VgpayZd
unijRpf6dXAD6TSkTokt0hSO6eKsrG41n/DRgQCZtVZ/U1jbwqOMqAKAB5YV7ZDXp0Z7lEgvSkDR
y+Ut8+1XLQkdrXsrRu3QtdE2VPgHjsSYjW+xROLadxHfUoUbu5lJDCnWwG3tufKM9quEPTzzWdc9
xSiWoxD5H9Msr3QwDX0ywWq5z8qdDzInccuOvl7XnQIFA6n+VqbfNOVetuveFca1lqy7iJp5A0U9
IOYAkyQJJKb9wI+5zl8e5TeBWIV5nfkesWjxRXjoRFf6FpDUvhDUPWVYWQWYFWx+xGms2Q/6c3tD
fhHEq5633GWjgZu8nWLPN8iSIa8vW1WQFlK3fGiTPW1Vj2CeeYWcawl3CbaieyjJEnG0wMl565tj
1K1Cw9M3GH5WrA/hMwTu4iXYW15xk7wKJ4jzCCP7y7jqtsMGQ1hz29FL1bcAIcJL+BLk9kg652bh
bvDpSKuoVCfalvv4i2qLvjOda9VVv+SfnPmu9XqLHtDgpaU3KRpINa7FlQW1POqaXL5AfjFXPZGZ
9lj1DgfE0IZ3HbnMltHA5wQ/GvS1grRzrcLap+TD2FGl34Sq9NAIxqEBTPHxyvJbLUz/cAE1q1Cr
0GRe00QtKFsR4WLjJQ5TRosadv6E9Nx/WlHy1REEMiNFZYTy6WpnUtqF1RijBIlxjQPe7B7FUDyp
IpE05fzaivNpiK1P1kycK9drJr1KmpaInZc7zwzh/X4I7A5bfDxJFwbJ0eyIhpuJGxpRuFuzwKuW
oEp7VFa6tMnlm1hYhzyn82PKGksXvtya36XIfWP5KdulZdGle0O6BHEBIOTZQP42gijVWDP2U/i9
00/z8J2JrNHsxfSNkWYVn4r4Me9/YMoziQIDEUMWwGxXWL1aN0ETQVIwdk668IC/CEJy49DLcdBP
jjWuCiqpeBfVW0B84+BilUoj1CvE9rDygutyw3Rn0lb2NEfdyHsaGhsKkXOz4jDp0C90aV2tSVdw
qlXvNavgxjz7L8UP/yH5UT4VK80lj9JlW3OZGnnVSl/1z8mX7E16rvbSVn6ZzgJ/1U6oeSLALwC4
OIUWLv/Kg80secl8Qc005VvFOIzDGSuosimztz75OmXHUd6LvSf0RzG+bQfGuvgZmX5F5abX7uLq
IBZPmZtXB17wWfaiaicle9CGQrBNow1Jg1ayHkeYKxxvbLF3+L/9RbyvnhOYB88MyKFZGfQ7JVY2
lkBgdLbxHL19/Fpw0P394QHtKIKeowPy+2mEqFo04KQQXxCRKdVm1DdxfFBVMvI831pRVPKfq7or
R1tGcLbIUDq21Rercmt11Zf3OcCZ4oZevDkfCcOiy6hK6x7NH9ye2YNYEnB8QyRfOhhRnwXwm05x
0zgU13QIUlu/IydikNwYXMGtfzc9IRFMJg9ti3ZWn/pH6Ud4yR/BnCjn4FBu+EC76hh6Cf8A6yUd
XBAIxcG/7TxjxWfc5o/lq/bYrwsvyW0Bj98dy/0Prcbx79BVllADSYh0bES15Sa8NTbktomveeMa
G53AMVIO7vVb3St34UuOyla101WzbX/QCWTjlOzmWTsmfLSjctRWGPpW2TpZ627jEadps5k4RC2u
OMEIrzENGl6o2EE/QcLMHdmO9+JAv4Ouj/hN3gbrmB4PYAkUE8diN9wom36jf2tYrVeFJ7/JX+L9
hAztTJSSeg9xhzeOgOVyFc9ukqyGaQe4rpQA0W1EZlb9t9I4T/12Uu7Ccl5r48EKPeIG+e8ixEps
CrltXMTn/Ety1J+7wSZWCVbuQ0UiGKEx5Yp/1b6rCxu98EbJwVreoNnA4F44A5cbNlaz74W92R8L
xKlW9tRMOxA6Buv7W78xcOI6Lfy4aDWE60hx+3PSOtLD8E373h/llimGTc4KIuaMGSUuKJnXZlMj
0Qgcv/dKJGzamsS+BCae6Rmqyx8mTBG0Zfg9VNFRAvR1xtg1JxdVjq/tcMLW8V6RPE3yfGUrSZ5Z
7MLhnNBiDTZ690ONqKfuFEbEPQlk60Y9Ev2sNLcDR5N41bYu/2Fn2GZJ/J/bDix19szj4js0thki
YguGyFIwifzkFPF7CwR99TLp0UykuAo8zfdrtarVmWn42XzJOqNDv8QbTjQFoqaeeUeYGLs2uUj1
AcLBKS9WJgZ7FxCi4BAfRotXST7ZsX/rSPFx2DYUjHIy87XrUV6tkEw8dKF0kZ6s3JpWorYQWwrG
GqP5yT7FqO+3pQZjJZUBoidGeb91I8TUJ2RDKufL6GabatfdjIfhkXBsz1oNJ16NqMKJ52ThrhtB
gjk10DZaxA/ySb0HrWOe6JLH/SkmJ42OucB5hJOwF6EzIrAyWuMSML/OD5NoO9prljkKKR2tk0LI
AmNleg3P9kk2Vll7mzbO0K8WlF0LlGU1QvbhWEYC1Cn+sbzot9NzR35VfB+oN1O/UlieT9Op3MvP
9SbYZod2Ne+CdbS2LslaWLV77Hpusqa3+oU/d8vy/pi/DofyRvYG1iXlRlXsKibl+pbBWBOvtJkg
q90UrdvkOLenMTkST4p4UD2NONNDR62W5dBXGH+tBOMsseVIjmrw2zjDSXhY1sYj4jgUpi8FZfiD
eGK+Jj4pPwTWyHRPnxjMjP88zy5zGA5ErDH6Sbnoru6ChrDRBh6obz3VZr91ZW/+UZPBaNnCQ/4G
961sHD5v8jDw3oEl+c6NXpaazbzTn8ILmrbovrjnKCTsynNa8YL2+bJrWt+s0yA4qgQJDHST3bxB
6yKOldQuZmPdj2KVH6vb6Im2yc686XbWRr/E3wP252FXH9J77eu0k4/Jm6XQOLaNE01h/iqMu/gB
VpxsuWrHEdpupb0G4kpzZv2Q9ufG35vNzWC5gpcUuxS2z3gY+3PXniL1GKheVHud7goKckQvMll0
WB7cVFhbzdpSXKHbzNE6Cr2FDjY5KhGwLzSs9YaF280Ibo15WuzkCzSBRVkg2PpqasnHOcryZurg
Wl1k9Zg0Tqg7Dd87PwjdMW1vhRbQjHa0oscy2PkE9X3S1/3DO8ukAhHSEjWgi+KV9wYKBVHdePYv
85yVt4IS5XvIHKi8e+LOK7g6/3iNgI0soeBfku3/gGcu9CkeBiG5+DSUnTYyWTFRFBdi8m0yBf2T
jvxPi/679ijNncXLiDFaElknrnqWFoE+sIDM5BI3funOU/amyXl3IpkYznr7FeySD05uFYRtsYL9
7hohgbVpnrOl6mxXbSbTe2oY1U/Cuu2jEBBdh7o6aL5+XDpd/wzcebpBOMix+SPhlq+669XYiXEb
Z9EFYWfBaKfjMdX11uWw48yD3G0/vtxPS8yv92W5nomDRWMDwV798xTwS1M1Ka1sLps0upjRPOzT
ajoQ62h6SRM2bhTNXyudE9UUK9FqMmcGLaFpeLSGc9JC03rf15wZ+T5wZmLV3wAW7WjrlcahJC30
409q/XZnpEU/gYqCXYV7o13dmSYTKj+plfmOQGeuJ9lpb6f3wq261u78tbnLVsWZeWl4F+yK78oX
lnqGotHLkk+c0a+168jT45NaeGC0adekCCC6m4yGS+QJkZckLiWJ5rsyrR8pYv+/69Qbtd9Ylyze
B2Rk+Y5W7anykAPHtZ1PDJw8y3T6eaWZkK/SrdR6XU0R4TH6JG1NUN0qO+YyzVtIu5eBcj9eRRVp
xUvVMu35f6GERW/FajpXYG0NGywZqwSdjF6hReJElEvUcuxHX1pWPzRWhgM2MYzdmiJQc8rhk1v8
U/Ty7mHgFhvLs8ccwcDqd7UGQH4xaL+m4h0RD4e8yxJXQfVN+sfCoBNGkGOF/trn7J/lYhDIxFtV
8n/EVlJsGYqcPvnBr/Z1HQcITG7D5NHWTdIm3tc0HIVDnVc2vwOWhrUiSG9VdejXfvRVkjuq1ocJ
Nmo8jNYnS8Xyz31/E7gukAYWJzj1UBTeXzdXyszSmyi/6y3BayVEXcjvyUvQfdL1Iplmlv5ZPsjv
jzajKwlxnkgngSSU6wmWKrWNhGniDgl4v6qNPeJ4n0Me1XycJd7H9/UPF1teJOzdzNJhMl51E8Zg
1KJS07ivcfUUhSA/k//P3pksR45kWfZfao9ozMPW5oFmNNI4+gZCBp2YR1VAAXx9H0R2dKXTS4KS
+xJJSZEMZtBAA6D69L17z7X8n5XRPZLI911l+rU449fTRJidseCz2Fa+SHysxtJpbkfqGk4ZLbdS
UGuTu/7NLftLyfTlnjng5NHE+jqy2K+OTsibgzAat7+SPUczi3iL4QFfj5odeLz+FH1Ln0NvsvPz
i0Pgor4mMg785VQ+dpBcy2Ma32vBbT0ca2edhtsqcJZOvsmdtVmQTbDuhhX2Pqt9qEnujVaG2A7a
Cm+KyACOb5zwKI21x0ExOEb2erTX7bQLwnXgMKJeGZ8cJ5laD5RKculGq+SheDCevGGpu2sIUPWZ
2ouf509Zv9BR92PsapYR1We/7IC3MTLMz5W1lsluKM6pt1F/HeKR+vvaskd602waksa9bXqUxU4P
t5na9qdy233zJX+d+nErZ70c+WQsDyTNfFl/bV0r4iTXuys0v2Xg9rfM+BbkKBKYKNsXYiluwcB+
tyJ9FRu5mO0JN4BkQn9t7kV9eRnJEC5zx9WvzCRTjoGw/GBxr7GYo+3qhb3SLZ2WUD/sSg2CZAMR
4D/+s2dzp0UmjAPuhfCgX69AjyDmKRgI11yzn/KkSACMxeEybYD/yBRrRFp9dmSif/OX//6WsgSj
xzQpyBBff7VVCkCKLZzK9joCeD9If6uhxXNiZwktTfumv/ib+pOeIjUAZH0Xd5+HzuzXv1HDlRKq
tuLDlH9tdGMnyjxlJPAZqwu+mprdtsvJzGSElNffOSj/h09HeUoUE+UHpRnAqF8/vWK/j0sgvVet
1ANmFhNuk4jYU6dZOUlyGgmDTFOGgNETk7mX/3QxxCsMEYrQE0zXLL2/frZpJ3XU+2V7FYU4NgL4
K2kVrBcdtjXQfN88S/Nv+3WZ4tNoi5HMMNM7vjayA6W3SPwccUVaIXc0sgikH2avUWe6TxaBzEuT
uGIGzJn/zeP0mxYUCTh/JbeYRi6qFMv89Q+N+Ws8rWYChlUGkVurP8Toocvu2kFnL1uLt9hkJD1I
D7gUG8IShagPYnmPMQUJZp3rGznpG+JY3atgzv7Pt+G38pzLA9Vgsdsz2Iex8WWzT2sIPzCT9fux
kf4yGsZPoMti41a1WJgZ032KAQ/pOqPMAPw352oO0U38LBOTYZdd2BsJCnFduJR7tXVvOnm3bgsU
b3X6zaX+9mIiVw0ozg02azJWvl5pX0I0HEq3vgY1+u0JutwiqBtjGZrZn3GDouyfv5nfNtBZk+0y
90BzAVbCtH69b4HohFFCOrmO3mAhKUe3kpN6/M1hzPltnSWkCQkNfRsGAShxv6yzymmtSph5cm0Q
q8EGCMxXyxjuRTzt4yapblwbtVo0TgyB7aY+ug7XEcApPQHXvA31KLiQrpttwgl5z+A5h97N1Ll2
EuuYGfQU3OnFBqu3KNvUvYXbim5oAgE8mX/6CHm1OHwPoljbcxl0S2kKm/lwDhqHbncZ2Mu8HVEb
6BQq0tYOWhZW90FRrlJLcgPgd25rTxd3Hd1RCFf93eStSR0O7pEVjI6sLl4jx7NMvilPfz85zblW
7AsYeDjG2v6XOyMSInQ6kafXSRZgj+FWLXu9qVZeblRLfaLll6QyPHRddmExf8D8oxZSD37qUj+R
lLG2yAJ5ts1gObX0AVozaDdw++xvlhzzayceYxEyJBM5DXUYhIIvL35jEjYc+GVydRRsTkv11q0h
K20d9RLcIPDZHOIqagLiTxiQIz2V3Y7saR5o0HpApqzkEpWvBQjqwxQkN4XXy31md9skF+LG1qKj
hA60++eH/rdSY47nmx1OfL2YAtwvJbjVla2G272fFV3B1uKhuGG2BnUX6bofqGqR+0O3+s8/kwVy
rjdg4rBI/vqiKdNBoQuf895M5Z8TwRdFnD/nYbYv/JBNkLmXpsebf/5M4yvNgJtOvc+HzVq6YF5R
fv3UzLJa083lcF8mK6s8ufbVCzqcOU8lbNG2W0TGi1Oc8CHJBqgYmh20mbAiYaEbSbRUTbNOEqyq
+HlGsmrxZCS+WFmc1MSIriCEYk3mdG2+exL577s7VPipji0NP7w/Zn/bm2Ta2gB5yXm6N4dzj7qn
znbheJH5ysMxmHHW5CD0JICw9/VjYbyrZj1ziTtnbweQlz+R/eYxnUF3G9JRL+xHt9r5z+RPq/LF
so4Ko42xQCUlLo6/BgW1UAh+GJO6a7dbBmm66IZPrb7P6I6TvFwO+8w72e6t1z6G9O/cZzu31352
G3HB7T0Y4r7aQBNuZ/bbeaxXcJe1V1ZdBl6Jsw+9jTfLTPlV66zEXMF2jhBya3wX//n7LjCnq/oY
ZWi7U6N9WS9zfVRj55qskJaFcmKguRkm5whZbaX67JtHkzWYx+CXwoHHZH4T5iREEqS+pi4mTlHo
SWOr+87eKPMOR3443QqocLneLB0opPlME3/x/LegPuGsRZR3jeVL3B2EBS/2p2H/HBQtrvoS1T9z
7RSHi2Za29nz1G3RvHXVMdSZwTxCNBhHGAjpc9SbS9lhvg5d4qDvIi1dypCJBqKKHs2IyvZhd6+w
UJvbyH/pAiRS9YcpWqJr6F9wh0SXLA03Xcim5nl+DsLDGLcLBzcPrlMAsfTV6aQMQu57ON4AFJZY
eBHQ2YqsD1vRlKOxnMnV2COPYJYW4Hv38M4CEcX4YKMP5tEpooVm/TScj0SDtG9cgpeBw1SL70tD
yF/SLYheCP3e9lz6SD+75aeQxxdAROivPqGKWegJCRWC3QRwedG/Oj+wDih68e0ifeoRK+VL079r
6/s0+7AZHmdmQD9gT6T9IogeguguaV8r915HMRO/VGh33GMTcNLFUITQrUjvQy7GDvZBte3qV+RT
yJgHModQT/DEdlsNBy66dDrRzd43F9NTxZ6HK3tB7hN9FuZo3aP5aVyHeMUE3LARd2U3Jk4Fe+lx
wfG6w1B/x1Swf7eOQ7GkP59sq3I5s6lZESSEGWzg6H6WibmqUPKxSeqrzH9X5hOcrypaMwsqcJND
bMvWkQVRcOV2Wy/d5eV2TjkJDwkyRvUjELQk96a3b8ZN2m7U7MYbWwQhN6Sh84+H8Va2iNDxx4kB
3srIPO61q14H5riocFW88p7UB/QDxnmdv8VcyIC2NR+C7BDmy9I8RPIl8vf59MPr3yaeTB/zik+5
Mc+qu3hN1lXNc8JUNNhW3doCBUFWZrJkKeQ/ZX/TatcMZVS250w2mIcsRzhA5PA6rc8uQpFSvGfz
PHlYZGJfGnc2F6/VH71x1+fXcLimDBuFs8Ys4rd7UpUYFT6W8akMz5axNaNtXBxIFAvTm6w7pPmB
LBOO9+RAoo4sp1ujPLrGqrTB3t+P6hkjn9U/dvmm2HfV7ehvB5uolIc2wxp4b3SXjsF/+GzyekzD
3gnWgX+DkL1wdma5CxiRIoM6uAwkv8ugs+fd/stC4qGC44ynmwbl3pc6uy8rCeN57O8nBoBz/E6e
AtwGJ7EZDf2apkRjTY2rbm386wsCg25KEr9WJBvF21ini9J0Jn3hDBt+ZqKYgz5hLLzekksSRNAx
EBU8uYsu6B/8tHyQ4Ty/Nat17umoH2YhWIlYSxbxsG2GiA5MT4RML9im8gDkthM/B9IChOIVREoh
XrA4griNXCa5i95zqrZZjzTrmz34t9KXmgjH4XwOnCFnXykwWu2I1Ii1/GqGurq4cb9qrHJl2mG/
mHqDzbjHzOJH70MnxELXo+670/dv94QLmP2BVDzcEO7MrzWA0xm9NzlOfuXwZt9E9YVuwLippf2Z
CKSDUnYd5h6awy0BOcsymz4wjTNzqnnQ//m7mO/+L0/HfCV2wJQERoqH6OfXKwFRT4pQ2hfXKddf
I2di7x45cVWUulvXPDsB6/o/f+Lv5en8ka4FDBnJLce/LwfwEhCJmEyb1ifUmZVP1s1SZt6fVh34
l8KOME505t5tidzzKxGuQ7u9Je7twWIzPDQkW6AoKB4js+Vf88eWEgj8o2zJtzB/egObFu7n4Ztv
6S9V169fEy4Dn+qUoh9N2teSOpnChOjSJkMGx/PRG2W8JUjOXKqw61eGSuS6zklNMSOOSy5q3TQo
ootEYhExbgQi0W8IXTK2o653W7ODvtaICt58ZGyiULgbMHABdPjZAwOIZj0JKbbCqN3dWKG6iuPk
z7H0xM1oFFs1mvo3f5392zNgw9FgkcBmhY3jK4VOjPUQVnDoryamigU48odRT7+p7//Con39Bv/9
Q77c9ZBgeNPMQoQ0QmfQMZHPmBgE0vz1X7aP48+LzA1kL1qxuZusXRG8NN1tCXZ0k3p6u8k5cUNo
vx18/EGqR/LF1GmpI2VYTaQ4UsSyMwx4lwpYV2j3/V1tR9gSas3bBCvurvVdKf/7Wzw30026WL4F
v/OvE/a/DdLqxHdjJ560e1cibKpIJl43OjH0kHDUPq45tJD1AIrtxhnm9m4UtdhqfReBlvK/uYV/
tfC/fL1MLlzEkvMIg1Pqr++xDOxw5Jik3XdNvnWk1W8bybeoTSQUOdAODbMeCUMjTg6UiWmM1m2Q
SIoEfBLryKEIc4j22abed0LG//HCQDiiHeR1t4BU/HphZa3KNAe9dN8EIwGvkbq3pmZPfZCvWNsw
/5byte/CFaGYGfZB7ajTR1h6RHosetA3S0uLr1UxvPzHixCneFY97h6x8MZXWH3bwbccozq65qFf
nifOs67VbcPcVwCdwr0bQgmqM6ImB5sEcJv/15zB5R4dx1in2nGobiympLZeartIyIJawf0sg3jc
NOQNLgd8EX9d8P9yVf5rbgz+n78ZJb9hVYhNEeqtfPsVp/I3TcUM/gAgAqkYJorOKX7umf8LqGwE
INbZX3glmEWB/OAn/x/N7v3BOMPEqwk8mf1/zhD4G81uuoCYwSmDU7E9BlnOf0hUtn/dYB13Pr3R
bgb4zDSFy5wX339bJJQvI72V6NCddhp6ztatyN41BFpYPHIDDRwhkRG6wRD15K026pXLCcwRfndR
NVzUlUPYFzEeBhlMq4gvQT8lhdax20UqCjFnkHyxjgsz726iLsoI9pOC4COfYDz56A0ETO+tqY2e
k84YxM6dRokpGhLvm66mBjpXHxvAzaHXvVlWMUdOBd0lHHz7zcP3RN6jyF4Sr3I2rprl9Fmcvdp9
6cxK4OI9CFSynFjSVj5F5Rm0XPISDiHloSH1lZMHoC9KJ/+RiLxc202XX9o8IdnIMCRvzkD+HBU5
AI02jS/+2IfJcuSWYvR30alx19Cv6h4u765Dkm8OdXPbFqR6IZ2vortuiPxjESTOdnKn4eyVFQ2H
afYqpZ2APhX3FqGNUmCTaAb3Q2/Ea2BGxpJkOLlg9GFcRKSYXnkqJF3dnsr1GKbzWK5rhu0kybRb
yiY0DrrTyR43U+XfCi9M3o1yFo54NCrqMt6X8TAfCesai1TjRzvLRcw4jgmYwF7n32uLWaflh5+t
X78WbZYtx25SwExSzulMbJdqHLCuxYGz11wj3xZRnT26ltpoSIdj4JZ4CiaqhErLtVXsls6mCrvm
KGtMxtwwBoWWEI+ZbAxswcYp4QSTQMjnyEz668ockuhpGtvwWETShiwQ9mDweih2WptPO4NwNPL8
RB6fXKURUmq6yBS81MPHxbVxljTcmp5DPxyIU86g+tF5XVR1EO+7sGVoYJvalbFgvAyEYa8MO83W
delW2yBGstvEHT2jUedMk6PcTP1+3FiZuc77BESDEmc3Im+wmzk/Q5ZuI682sIWNMyvPOpXtpK1c
wglvAtT8TlNaRz2mPE/zUcNUBnZQ5mZ0Ck2Fcjj1inNYyfRjsidXLkYCGve5xEwyEMpH/Rg3T26Z
6/dT2dTLJvDjP+EGNisxWXPYfeWQNayn54YUp+WoAYDga7skli/2ogAAERNEcCjHLNm0RXEzZUW9
KyOjWdh+x7A+Uhz7U5MQoobQTG5C4TFQMhF1kODc4SmhfxUHsXiAW23cN5oiBIBAPcwe46OZBNGC
isxFlVrF4yr3y0NXOMZx0uJ6VZrGD0Vg114WVnQfpoHCo2TnZBjWLsqVvB5u/XJgMBpb6UrXCCLh
RLWdJr24lZpTbvomtU6hwYxbROV0LgkYWEaWI45Tok9zcmxgf8BgtOiSCLUXzZAcmwSziOGJF6M1
iPdumEmNRJydUhh8gDrcp4jCfjhGUYDeVgWp9DcMmYxDRBWWLIJmrPdjZD+UYTOX43FLgnYXDS9y
wv86JeO6GBtueZyE+Q+yi/JliMhoIduSiblNAE9FdCNDcyOjX+Hc+jG8iySL1apsTeS9USlo/LUt
zurWbaiyo/xZuZ11aJRhH7NBy8iUzaxDZYRr3Ws/zD57n+17l2bsKAo1J8FGOJLWJojBexqKdBq3
XtzoIYlgXpDpC27tTgMCiudFkiY2G9WzuN/SzI2gt7TRQLQbXPxVFJTnoFMokprIMXayH6q3zIZ4
z4QqILnbdk9h3+c4fnKdLgQZxca9Jwjf4pQLATFbZ71n3EwOIx6gfwLbUFRwI+8GERHiYUR5tLCU
gXOgzzdW1Z2GPt6JSq93Zlvv8zwDI0d3JeTx25nRaGyJlqDDMiIS7A+NAdmPz7jBALoOQu/dtutD
aseb2rM3qeTE0tjjTs/jc2Rycu+r/CotSdQt0OmK3EG9QcKZxxw+9E2hsP0BeiDkeuF74592ctVD
1jnfeW2Q1w6RvjFaJPK9efLNdkP6JhkTxdpCZF+l/rFOoVvYgEsIIg6HalthKgmndjvFDY6mehuL
8jzb+T1iEet+BiNYm5Ie52jRhFY0ioOY5YOepGZTvkoEo/WAplgX4qChBWBkCsApQ2ZFHCmLg0na
ub/qyvBGodPVbPrZUBIGqdsPLHAB5gdYrzQikYGnykTN55UZQievc8c7sHg0c7sa32kR3zWqLNdM
iG8by7qpovSaIcgBdbolabdF4KWbO+Kw7HNO7saHZhInd0gyZdwZLZttTLziqiQX67ExIwK4MyN7
ZOwf7/JWsQhyAsc26JLQ17OYblrYSxsnyBH/ZrNQGTfq2pHBp1k2dDCLQF9OpXFT2tGftcuS4lZq
gpEa2st+nDqis9V7OKTyFMYkAA9da+2zJg5v6fmXKwgK7bK0qsPgByVZjZI8WrQemyC1DyyL2KhU
Y+IxEWqlcwwzqngX1cFt5eGn6WQXr4B4V/RFonpdhV6zVv78Jsv+I5yqk5EMe8/PuveptNDYB7eF
NZm7UDHQiuzq6ujhFdAPwtdGeyPYLsLk2jc4Qd0MGQm+YzR4MQY4lWpngyjVU+7hq6ATddezLwZO
ie+yZDEhPPM57ftoNfTeoRvFgcPynR5ZN40yWSR7ctU6eJt+qxfPqqignI292kkyCk9NOXpvCoDA
IYfJuw1lKFoarEOysZqcZrbsjNeYgLPaZREXVhKBqykCSqG+9j85eptANIti7TRJRk9d116VN53Y
SfIEZCoMMCIL7Z9wQQ9uqZt72XTlmjWQXo0DrwxT14+wN/11pHfG2lE6hNHOo7uqYv8VBhtGCy+8
qjxAXpey+nEyJ5Bu7Ol7VwCsmZdUxQXlfrXQUZymFhtTUk/PYVCoZdDmt9k0Lere0X5IgJzKhWrD
vb/p1USWsWj3vdJejSTZ+HoDisAXm3iYFYzCunOIaDwX6dwkRR5ZmIa21dKJlcLUPkWtkDpP6n7S
s/uOxg9VCrGKRk3WsLvRumo1xEH2mYKeAjSszSZyCbQmmbZpD0Yv63tvFVOmLoIeG63VEt0jG318
FElTLbKcQqwekXRLw3qFOfzphJg3miL1d2PNdNkjzVcVzTNZAM4y6un8tyk5gF0IQ9StCZwFfoqV
fuPHbX2qOecfpnwwiAVUD6ZJCeUW9lvoI15OGjHts14nMrBvMLQY97EAaJs69LnDxhhv2tgTF+F5
7SaTMb2WkblXE2ruNvOz6iMypzanDR+Pj4YusZ67bRi9OQL7TO/nFqLAiDB5NNwj7t1B3lV8Y4sg
Afu7JEz1yQzpkzo+zul0Mqf9qPX87041k7YzsoA8YS2yGbYJR1sBI8MsQyii0lGm9qN+yN0G/1lB
qOVijJvZUYsR/a4EIfyDqSsfaE4+SYRZe5KOjSpVDeE5cofpIut8snZF2UxqWedueRKj2fzQBxXH
tKQM5mt6x2409HvCg3jQTKIrqQz8G03zoGSZwGnxF2dwe4m13lB4e4fBS1/SAtnzwjQmYyt62ziC
4rPx66D/TYkuXyTSaTZDUuAsjZPLRPD3whmG90F1ZCekw1BeIin1euXErY8Ba/BhBdUy9Fi0NVcd
prYVw1bv0+rcjt147AxDc1wGR6PeM0sCxSu26VBNxsfgTGKnBUk8nAyJTmNVVP59aCcFbqIkH8nM
JSPpMfZ1XhhHlsZbHzTxU26FU7/UcvzBtRdrylvYvVSgienDfFha5rqMtDRu/ogYiajf0U6tg94V
iXsi2qksj6zVrbZlGU+0lZaUGZOOpOJ8MfrEJC+nXuoyWegjocbb1rVTfWN6onFonbpN8FyCy8So
FrfcknhoB+1+EGlb7xiB28gih9KE01S1rtushwin6mEC4mG+ZENt0Lxy/YRAbSf0HACMpfgxDDXo
HK8o5gTdPo3ivce2Y156e2YsFtMoSkZ4oMQ4o01u2q0n9F81L2wUk66eOc67TQz8Q0POeb93XVaa
K5mMIf1dAT134SH5Vjfl2MEgCLwxw2mri7Z/K7uqBMwednZyFxcBrmgr1pxqP7WW3+56AlAW09gn
wyHrs7o7qpBy2wJKUbVE0SyIn0LkbEUyWrUlwQcWWZM/x7KP9pY0svc8LoNVPJn9XahJZ++PpXuJ
C6yTVTehz87AIqae8PF1ufFAxhYDMx8q+GUw+/whifwVjPElj+Xed+DGZzFTCNIYGXR5GFBy7Zaw
142ZGe4+tIS3a5j1Wamobtk2YDCWnGaLuH1Jc79mKs1QHbgJy1SAARBZKUSVBCmEXQXnTPXFS1X5
b6EQ/s52+6dyYP5baB4xnXZlXMywia+h7l5Jox0WbV08Tl2MLon47ixsDjSCg2XaqYtM7JWq8Y9Y
OV7RDCh3qlkPwoT0ZQMxA0P9pAhD3YzJkK2ngG6nXtl3Y2W9tkVw4JQQLv0A0oNWV1szkz9lRSZz
NT6BZj6rMX0Ou7lxT5I0UnQnfeJWv8omvkAD5rinNW95dSFpbO+U8s9Ur3aFO97g+3B2fSpe3ZQb
gKy6oGVtx8SnuoyOo7rZp00908G1J7PU7xuhb+LeuO2C1pgp8Qjf1U89qN1FHQXV2dTE1c5JSCX1
9xIxuQYYfTIa1KKiB6Ux1f1pCMUx9MyLHMDCV7r8DEwaI1jas3AYbywrpgrtKearYZ1oJoVxg7an
yl/GwP/B6VztrIzeXGORp+FyQuI1dPV6O2+CZbIrms8UMBQky0vus5VZ1jqX3YbFt18q3f2Ry+kI
E3xYEEm0Cidhb7Qw3U4cN6Lcf5cj34czMpG1XseA4WGvEsyzYoBAkOzHKXzN/fRPmyjro6GXP+h/
7EkwWkQskqtijCYCcounITL1dWf320733rQwBm430VJv3URteh0n1GhVu5ZdsI7k2attAt17Ez+3
zeOYlCnX3RdLVXb2vhtM3mVsMp3LSKESXLLJbzJF+WroVkWASFmRz5x/tIm2qWSMCZQFnc5uehxy
/cYHF5HWRrrQptoH72H0eM+se+Wlj2Xm3ImU/rDjtHdJb3LinxVUPp5/hr90THf+1EGoYT5R2xgy
ZX6tNbGTCW4mr9xGqXlleH7Wh+icZsPTQIr9Y94V6zzBQgNkxgqyR4u001r6h7jX91WtbZOp3XmT
u2vbJl+1olsMHsYbJYg1MNWxl+GOBKODj/Y5FtkjkehL18/XBsMg8sWupo8kMFT5wWiTlUGSzQ0S
/oMkt1VP7L0ltMewmnV/XfJzsIW9JvnW2uq2hOFQriNkYdYYih1BuRXAHRebaoy9yciw9dGhyMf2
4k+af9u7zS19lD0tm5dUJB8hheHEFr3yZRaeE8vubnQ1d/eL6rWNR+sY1IxuddNbtTErRopJAkf6
CCaj1bCwKTS0fYoXm1Bvd8056mkYDAtLnAmhgMjclRXK4g4djUm7oD4mJIxuWwmwJ9Pz27zQr65o
1n6qLVJXnPwkfHAyDHcqCO67KKZvoSEdH2tazUZDnyPYFr219OjyHKbaPhheRExuhtxDajsaPLgf
cxPujnOVE88tBjX2tmjVaM1xanx7w2yr2NL2uAut7kBzi1M4HcrdpNGbCQGEpP3OIbd82+jexlQF
bPnKeSex6UVowcHL6jX9Jl6UxMNfmJVnKyWrUA/2TcRylQm5iFzv4OXT2i9gNJX1PvWRFvr5jt66
dtLac1s1N4VqsoXCq5xJIBW24a8yBBGlHX6U+Dn1msiNekAdAKk1Dcf+qQWVGzTRs6gsnljmZWzZ
FWdGKIIX1mvMvu0KycJqRsWvC8/STui97kPMOtD78d/d57WHkt5/BNy16ifEUHzhdtDuO5PTGuh+
zaAkNTMYfkxj9QmdvkfCJoAYx+ZsPqkNR3DA7lnz5jP5icbooVUcxZM8dTcotruFo2W41fVm11fm
z7LQAAFMnz4YpLwDS5q2bs47Hc4fUJERP/QPidefIoNLFw0VdO7exzWSBR8ChigdeoK6xN7kNR99
Ux5Upn5kaXzKVYhlZVi5+fTc1vmrETBVD2uKldqlMYP7vNMULkhrXTo4TCFbKWoOj0irurKfhinE
mGgkz5hObnvkJnYnjmVjn5NU805kSQCwmWFRbcbQzQujtQtXdmzt28xpz8QIgLkxA5yxei6XrTT2
FBJPZMlv9GrOlqhe6aftB7fYhkRrg9ePrH0Yqhs9AFXWuLR6TY0j4dCZj1GIGbDA4+/zaxZuRrzE
NPuqUTH6evHqZzY+6kHfCCVQSyfQhkjkPUinNDaGGVnbtCnecgNxkNMzchu6juyOOKW1ativNrT8
ZVNHapPbtLjLhKMgGqP2UBc2X0tcAkfMkveOW7BKAuVtlSt21IOvmdB0+Ift2s0bHLdVWS97QTBG
mj+WYReol4BjFKVsYo/BJDdTnqu84bcSmuKuBuE13MydX0Qa/qpCxEVO3rhfDyN8TS9pLWvZ9XGZ
MZYjj2Bl1lk7bZRmhGhw/dHCZ1ol1dFOJ9gweZjaj1PhMhxwQtfx1rZyDTA1eUymup1r8ToJHe9z
MjwGowkrLKYynoyPygtVj9NNOp9JKb37aurVfaP74EbJHRt4z6mevIXwUXsDqrQ7Opy1Nom1G7X1
q7IiKEZ1O2oAguiIsNNBFDoDz2a2EPTmI5UzYl0TBSI69jEeXwavZkDPZELLN17RxZzqY9YJrtFP
Hs0hdMFeh8KqF9JShDlEA0EVu4zwcWMTDGnJE1HbTttsy3jyxD4NcAosuO3WsO4y0dHQL31ty3St
+GGmtrxTfosQZ8iiGCgqNe+/pAr/O3T7r3/OMth2b/In78svU7f/zjDQfP8PpEQzlG9mMM6JBX+P
3bTA/IORKq4vMg5cAJXzj/5OMfD+wG7CSA7lq4NSepYI/L+xm2H9wRgPKQgTN5sTHDm8f08EL/+a
cv9TigEJCAzV/nsajqCHJATThH9NRij0xa/ulkwVWW9NZba1aWuDzKFdXzkyWxWlvOiJX6yl4bCC
pNGnnxrlA+1ifH+9djeEHtSSsV2ZcS029sD2XXbmuA+dLNqbGZSFhc9wKeSNVCW9scUYIbmrDOvd
nIZyxcYKc3dUP1Ds0hqRMW4zp7vxExsCB0dtdn/9LvP7l3IetQWhejMI4kTL20ef3uD362YceZFU
8+kQg7OOUspCabnLyYNs0df5tfQ0Z0NOLCuy6Eb4rj5t0S7uiP4VlkRUZeQx4wnRRRup9IfISGGt
Jp61yklse5ZBo0vMbHYJ47VFVGx5BgAaWUuUJSw4/Ng9mf0w3tVpHU0LSxA7FiaWgPFY2C5iF1x2
nIyoXI3zwHd58inhIPHUh75BOWD5Dd6osF26WkMPw1K1OHaOlpASGzcVPLHW+dGEHR3DWRCfGu25
To1HPaRMLbLM3U6lFn2SkASHqw6CcxXFER1gVByrAGGhTw+JNiVkE/qxkFdsRu9svvUii9RLVCQn
W7B+4gtxHsdifIQCb+4apUenMmYeJKCbvVVtiZUPx4bNXuLEcF845LFw4AFSWS8OzpC/6sodPxyv
ETesq+6eId34UjWaeDer5k2fRlgi/5ezM+uV29ba9F9p9L0OJFISJaD7pqY9e9veduzkRkg8aJ5n
/fp+tBN8Z5dKKLUDBAcJkmMWRXJxca13IC8OgNDJ0kJ+txq6m3ga24Gv6VKe7VNEAKKhCqE20Htx
kwDRBisv7zGwgvhPkeZTIzQ4gHYNFZjSbF2I5OuEm9OdExvtgXpIhRZBb3/3KwexgMqOv4dVi/xW
U3at+EATkFSmgSDV3DYDjTWcu4b00esbjU6jFcSI9GEps+8Gr6v2QwXOAuQ9GkeDX2ZkIppXfPGc
JEY6cxTZR0i2SbQTA7hpnRInVG7VPE6+JR/brP2Iy+pwtDo6fBmWtLtqCpy9Xjlf7D555zoDvgA8
xbiFvuAih8gJ2pq154JGr8YXrTTNlziR8YPK8cTZGQAHsVfDYaDd6wH4ji8F1Njya6cl+ZNVSue2
qdDHs7K2/jJoPfrgRqi+OUOERkfsahP5cOzdY7rqH3zfHr/oXl+fhj5tXqK+yR7T1EIYJ0/dGxKX
rAYtbjkPorI4HnQeT8oqERHNqZ0OdZh+lSNHNmlz/VHhjimPYTtGCIGPPRcd+LTwlPWO9iVP7eF9
mwmAxtTT0Bp3og4mpp1SyOo03tDgCD9U1fBT9zodfeWc7nJDNmQ7bXKYIAAcppB8OnS41oIgfU48
72tMYVLrlE6n6bnMVYtyuRmDdrPDW5TFfrQDNk22K7NT2dGBiUwq0hniZpJ8H7IGGamZmcMng3dC
5kX7WqFtkqHN1WK1iayC/05E9XdPl5QHKJSeWrxMgC2bZuxp3YNpBIH2Oa5t6nWPFVlJUr8rzDhE
XpS3GCCqY61MK0Q30oJMg/AQ/kq/Qd56mDxbfpN0r783XmJ/tXJKNV4dmPclQF0gwO/xALNQq2wc
nLvoFmnOlNyWpZneFlMF+AhHPvWBwu63phlpjIJKwPei4JKn7YO6MzImftD9VgeepE350S7r0d57
lIQPJvHxiYY89I8MNSnXiYPfI+wMniWP+icvTP2nFnQdQv0y805Bpdnv0rZu4Cto8mTlE1pb4SMl
xwenrXL8urK/xCjvAFIFu473wq4tWrKXAUkqr3oZ/MQ41K5OlXx48AqExPqimSAdlPG+pp5JTYpK
RV7+Xg4kNNLqqJAkzUM2lg7ABg+Mc1B0zy6Z9E5LZfRbStV1R16FSb1OjQiVpQjiatNU1kmnLUT9
Y0D60lMqvTGMPKdTnfaHqZq+JZb5YShqciUd8s5dkRbikIWB/NnRHtISiIpa240f5pjJa8d+mkzF
+2wyYF60ci9sPb8LsxA1+bJsd94Q5J9QdDip0DaenURDZHvQh+88hpJTX9f2e5cm4v3QhC+16VJY
qXBmodiEw2bbN2h6WvphrBRmDAJFpLTT/CP7t8CrAT2LXdboLwm29B+7eqAiPJRfdc1JoK5EChVz
/ztx6jSU6MNCMZV/5QOaX6p1U7GPsUR7aQz3N8vP1SnLAoRwXZB8XfLFL0IUyk3LP0i7QT9I54Xu
C8R1agru+0TgYFF5j1boj/Q/Upo+PuKL0oOuaE9zfTfJDvnQ3HgGwqdULfvnBiXMSsSfzaTzb0rE
+nZVWQ4nx4xR8+Gu/ATw8rNnlhXLXDtQENQLvZSvpMrxS1dH5cFDhQCVGCu9NTsy3XygodzqWL6Q
g4yIEvp7MCw3Rpjl7/yhfVe7Ij1S+HIe0CBxd2Y4jHeNyMaHANLWbdL2FUwr7jHdc5hoP9JOQMP3
GPL2rYEm7fmJSO6X2gcq2kjgNWO2l5H3jKH6u1iRfuRtTU5vYlTjqK56ELaHTv9AYKqgJ45UKz61
w3SKWvMrBb69DDutLD8GQ1uHXEC1sOYOYBeYXQDwBIXpnRiNWWVNebr6TUt8tIik06HoEwdO82dd
F9nz6ObPmSEQgoWRlyCOpiOKBP0/3DcdPPgh1LJjUwXRyfTEbZN15hejEdZNXwe3g+s+CVV+yLOo
3xvd+CRzs9pLMnZamk95TLQJR1r8/iHS0x0O9Hc+gACq6A6+B0Z2inpoUeEXrtU/6QTCMKDZ47ox
Mmlz4QZ0NFXmilyLJ73evKsx3CUyBrNqC+CckAqpvau76ltb+MGT37nDi9aDNlLOx7AzglMAO+xW
i3P9IOoY+LvktrMPdEogjqieyOXMPnd5YLwUTXxSyZynBRFImd6zPltgPwBClQi25a370gvMEkTv
/rDcNntqjZogM5jfhnpKT/mgqg9Iu+Di4XhN8VxATLCRdm/aHeXCXgQHF9QQeh8JifexaB3LQnIp
D8Lpqap80R4aZ8jjdybcI5Tj2jr1UJTFiVjdaW6DUBOYilG7M0eevF9iYFnut3GkCeTtfh2F+ClP
+ev/zI+obzn1hxCBnNdk/b//9BR+q/I6/9lc/a9ufuTv/kx/1Mv/6OxPJu//57k2QwPP/uGYNfAW
PrQ/qvHjj7pN/v4VWMXP/+X/77/8Xz9e/5RPY/Hj//7vb5QJm/lP88M8e4s4hC5wDaT40v/4/uPy
//C345sw/wPIfzYvdmfG+yva8B+Moj5bwaFeD09zRijO1rv/vJVs9z88lAAv6jyHDJjqwGb/eStZ
1n+gSyM8il4JOmsIB/3KW+mcZma78w9QQFgM/jBiy9I/u00kbZieR7xGXeLYFC3a4gQZugA09NMK
rReBAsyx1i3CzZtv9M+z7a3Z3Iz8/e8j7e+h6VjAPp6FTm1zQb8UqQ9tKkbVRlUOfEFhFk9hVxPP
CyPbEG1dH8qaRQ/4mHzQcxCmLszAELzF9k6PKFoao7EblkVJJkYt/vqsZjznclYkEHDuFe9csbQm
AL6DYlHNrIyQBKlvrRGelzluUNLXlg3PZBNFfoFOjrsg9cCC8yOvyFEEmmz3tqHAfaKDXEA9zso7
D1Ir2U5dUdxqI4o812d4jmj9e92AzmJ8TSxCe3D+Am8QrW0JfTWKSmtfag1Spa1ZZXepniAnnkqs
zHrEYL3e2dIiWVtCl9XD8J1xUQg5H9VN+qIH94UOJUXyva+PA8ykMLstKshd1yc4UxEWSyjwrQex
bsPRxdPjfCgHBSCYFoAzS2pa6Q5BLgkxIcCvpYqHgymwxgqcBLEXB+Fmr+DSuD7+yhZi48zxYKYW
YNF2Pj6pXmQ4CYvbkS89iJyces9iNtbGOOeM1teFZBwLAQbyFIm3w/k4nd4OLqbp1l5OyXRXNJJq
vWPXjwBbK1A9gXN7fV4rS4i62VwbgodG+Fp+V22IvTZS5j4mGby1/Z4OxmjzVG+mLcuq1aFwRoGw
68xCmQs6RGIKXRZOau2HvvyWVIWCspo0HwJIKBunYW2zAM8xQXnrAjm9xb70usitKwvQihxpJSsZ
AdaxU994Qnev/pSSamNDaxXBbzr52yOvuvRw/auuHEchEYogU4E3T9HrfBWVlhmRJgJrj/GL9sml
0g5NNBjvyiYdPrcdCS3c8WRjKVfiDzsUbbZZgolraBED8gHOEAhCwKihYYODzLHTpRp48odeu4dy
0960lWudaMlVP69Pd21lwfwTApCuA6U/r8eb6JMCN2gb+rvopvASSIwWAHgSz5RaV9v4squThLQC
6Nx0EANa7FejzomhBmi7xuY1jOtNRC9jMP4q6s5+StsxfN8lmhsDojPNrWtkZZpEH0m5VOEt4yyt
w8LQjHy9sEzcjSjC1SKMDjWtnWM4A/Wuf1Fj3qKLeIdPAt6xEB7Q0lrGu1q6KjZ0xqLiRCI64+O0
bEIm08KyUh+TRx63gmS+tF9kmuu4CKrvKCPkG2F3oQr0Go+wDOJGg8yIcKM5x6s3S6s7btdNAb8j
kCAzAy/43KnMPYYB+nxTUQKoDajamm70RwRUDEia/uP6l1gJiKRo/BBBZZvYPy/Kmx/QtBkI5MA0
93XW4CmnWfGDxIXqZFMJPsUSU8Hr460tMu1I09HnBBEj3PPximxyO9Pq2WDYh50wapYH3fJDYIPa
FkFsJUy9ck1d9KXmhG8xtQkEhg5mAWUVD+x2rjqY56Yx9i82QOY7L8WsplRd8UMVffJcdZt6xStT
pWWL7SO1HghqahEmwfECGtAS9pjVpvvW1OA2EqX2mj6WN9e/6spUHWfOi6n+w9WEwXO2ikXRdJmu
IVuPzqD+PJpgB5UH6Cfqg/pE9VvshaX7x9ikXFVQhzheH37l9n47vL2IGgXMBT+nMMqVPW9ZX49P
FLTyjdh0vlVfM/VZA5lcSCr+yVpsHd0eeXyOsjhmCa6ZUqT2F6V8kCKuDmU2tuMN0eXV8SQrR17L
daMvxiuSrBFt4gKWwkjj4FbAhqsiYzn78E83cPyN6Z2v4ev0EM3CigB/q1lpZ3Gp6cL39Ei1zVEv
kDKY+RUn8G5/Unn3TnWnGw+mW+SoFrT+ISDP3oiI51fqP6NzuxkCdjbGfovNqrWGXoeJ2Rw9ywCS
IqnQxFA67lvdwugp6Y1jZdXy/fV9szbo/Ehk56LojUHQ+bY1Wl8bge8g4mBE8Fcyqlc6dj1HHOvj
n8qJ4g9qavuNZT2/4l5nOpOwueNmhVXXXORJXpRE9IKL6qiVqEnHYW7dhgXVV72cFNQMBRndpfxw
8qdCbnzklR2FqBbkS5PESX/tBr4Ntq3H4z4dugppZIpBjab5jw1tn70OO+Ioykm/u/5916ZKzX3O
B5mwY8/n9k1wV0ETod3XV0dDx4ELZhSQFKsv98VgIwEN+QG5E6lVH4u4ERtxfnWqiqyFdy7J78w3
fDt0Emip8gKWdlR99KAyUKJB0wy/tfyIYzQOW5/WEPyB/73R/17WWWcZ+qILBXGpLqp3wkbHGEGQ
opDuKUtt61jYwQSmD4b/51zZpYNEkKIvMZku0viZ477HGT2/kx7sC6Pr1VbCuEgy/v5JlFGoMiCf
g/bp4gKKtSEJp6mujipFdEavHZSUqTP4EZp0jStgl1XCfoxm1J6j4/qFUrSkRBtsiT6dX0R//w5J
+o99ojsLPy3OtgpTaXaJWR+H1owZeZzusSt0DgaGihuH6/wm+HsoBA6o7NimTlKxWHbNzfSg76IG
aotyn8xe5KjSFM3X6/t6bXOho4gsAWWi+RlyvrkMbrpgtPPmCCozxV7DRSpPH+mrtjbdJZ2y68aL
Z+0LUsaybOKUgwPlvPneHKTGC2j26qh60FzMTu2kD/dQrfu7XkbBza/PzSY5slEDBlaw3Md02LOR
OnZ9TBIguoWustsJ5RIUblr34I9Nebo+3trUZqNDHeFwYA3OHEPeTK2uxrTPJWK/ZdX1p1ZZDVhs
t0Dpz4s3YsJaOCLrs01exOyPpcrfjHxr6iBAGyW3xaG2puxTXqN6lZggAmPy9X1kJD79/wHl++uz
XGhL/b0xETzTeffzF9IF59MEEqrs0Q4B7qe2c1e7k0kJX2BYgNLbSWha+wlmi/cNlhCwyWRy9dvG
D+OT1qBxsAu8xHsGcFrTc/CV82AnAl6DiaLfHaLGNP8TNW5ZPqykAzOZGzY3u4ETtYjdnqi9Urht
feyz2Hii8/w4SN1479I3ekbduH3WQ03+GdZjdpLZ4N5ufK/LcIpMDAUvZViS/HW5LRIrGilkesSu
INZ2SdB6+P+UER2qUAOhtA+mWiBL5dXunwU9yAOOYU29c8zIuXGTrPocWZP87fpvuvwiXJ6z4wa1
P9KF13D7ZqcCNCm7ZkZeevQTTiponV0QqeZ+snrxR6mP8nMsEudDWtXjh7EI7d+vD3+5e+e7G9dR
xNkpYL8+5d4M35mF7N0cW0YFVAKaV+zO4HSc3upWw1kwd27R00NVHY/7jSO6eCXOm9dlRBtRVoot
FK7mePhmaNhJnjJbjaEBAc0t+OmGC0uXNyD8ip9KmwBt2L3/MLgeXS3Z2eIZvGD/+foHuIwUqHcD
VEJB1oKZry+iLs0yY8qzMUfQvVAHk7YNJ9WIntWYjxuJy/pQhFAkCvmGy93HKc7zxmOoeDKbvyqt
so6Q2egucRrtjStrbV1tKkkIR8JHVmpx0Po4tgDvdsXR0kU97SIPLea9bGy1Gz1n+jalE97fJX1r
MjQXku/1j7q2qbkuicAujhTkhOdLO0RpPcZugIVQHIgHzwZtEuo+DBaZZnsENMEyV7p2Gzta8GBC
jLw++rxxzpMml+IyOTCLOl+mi8wg8qxSNSLBGgmG3zu/gACwmwIbpqEF1sNI4l9PC+Fr2DRz+NIM
t3yodmPX4AGnpcfIprVOw7fbJ/VgGftGDdND6BvgHq5Pcd6ViymS+egOohQ2pcKl5qsnC9WH0AiP
HcWlQ8uF/TRGqaJOhwEKfhn6rnPjLfX5tRMr2EqUmBmXN93iuoHMFzmwsfOjahrvRiZW/DTI2j8N
lktT1GrVPYwMsBe939VoazfxO7sJ+u/Xp75yirjpUAqhVEsbYVnbqR2RubWP1UdldsZfo9EhoKCG
9CSsqvp8faiVjcT9TAeI3hqlw1frprMIZczbtMJJDoWnH7Vws/vMAyotGzx0kR6byo1lXfvCc47J
u4ZWI22L+WC9GbFORO6PDvLk1IA766CV6LBR9o0/eZaGtSls5e6PklgK35Aa0E1t2V5zkD5I/+P1
qa98ZdTilYtdM4VLoJ7nP4R/A57LwueC2O0OKBJU9MAGE0c4/AyDw/XBVnYzU7XYVWjGonk0B7M3
s54c2ZV526H7OTbWU5um8v1k99YtvIEPBH//2GmhvpELzAFwcYJQqKVpMhvKKMRlzse0LA21L5TA
sNQtjfd9h30IkTv9dn1mK2GYsg5jzM9yatyLmUU5v9wareII1QqBhkaimBiHOMkr0rG97Pl3wKja
BO6TE0T/YvuS/hIhXoWtLtpPaBQE1gDlu5Be/ZgWYYfnQAfGBOSZcWMHOUy769NdWUiyiLmTSa2d
HbycbtMpKINecXTAjOMemZV7J1D970nhfdfrLkTuttO2VABXtipH06X3S70Z7eHFZZN0UDpSeLbH
QsFmx23Uedf0U/YRALrz9fr8VgICu9MQXC3sU77t+aaRBYRyLVbkjzIDT18ij5t5KSxAoMhwY/Js
I2NYuUeRrDAsC3FQCkrLnhRrpSK4YfVRREEBvZCDwWN0xEtGBvahQUbgsTIq4IrE4+E4jaPaqGWt
/wCHVw0lQ/bRYsJWpyDOWfyAdvKyPyoPdSKBlQ90DggGhTvDoQcHDfwMH+SoEl9+/XM7QBkwh6O9
ST5x/rmjNon0HunGIxnGtGs8B/BdXdCW7jox3BPw05vrA17WW+a+puScUuDhb5aShiqlwoacIwzV
CdpUGOPX6EP3QpZlQJ4mkwjetsN+nDQN9dQ0+g0GSAhI2C2gYDnd8/VfcxGi+DH0dKEn6+gbOMsC
tB73ZeuaDXyZsm+eqiGyDqPjmadfH4VnImFQGooX8yLSI/2OJk5vO/gFJYDNmgin1q7a6k1dHFKU
lrlH6ZXSOEDdajFKzhzF5M/yrhlMl3Ss0jujskDNBdK/vT6hy6EwCqeCwkUC5gZxsPNdU/iK0Gbr
4lC5qJ/3nIzPzlgrFLfDLWuylaHI9kx6tWTaqM8tQo87pA0lt1GgO+BPIz5LYdtAj/azZj/k5hgd
r89s3u9ndxYFe9o+c88UZgV96vOZWZXj9GFvgrsf7b+01OuQpBiLU9UpGiBpr218yIvDz0h0z+bX
OiUUItD5cEY8+nJSg6DrEgSHMLPLd6hcNM96b2Fxm6PfAvAH/WEQxNNtV1WauXUc5xEWEwaaAlZ5
JpSQ5c4n5E1ioIocHwKzFYeOAFvvfcMDpqmQ7P4SdMjm7FOzkl8gVgHczNOywwS2jEaS4sFIwUTG
Fe4911dgvsAufhBPKrytgIBRfjz/QX1RTrGRQA50as38wylEtKsav3wv/OTjqNXTCyiS5kcwGNZG
lWll6UlFDSrA2PhQJJzX6s2XSGtYBk1JHyrJQ4xWE2kfSt1vHiJbaqdoqu2N2HNZ5iXku5wf+qhg
y2gpnA/otpOEfYehC2U0CiaVAVpmn04VpzdJWkCvtVXwvBy8XnQHZEYVrOIMAttehzjys9MF1b3r
337lsPGLQIKggQzD9VWg780nGI1WpBkR+iDGMbrLS7DLhT4iwMxx2xjqMg+f4TRc8ywz5Xfuv/PZ
C5FBq9Vxl4X7EhwjJ+iOiCB3D2NnZqcUwws0LbvsOE39iNl9g/f0WNe/vuRkpy4vnRmddbECEBOg
amRyPLTKKBHzNmCZIpZxLEoe1n2b+BvRZeW4U0mkZS8hdc25+PmcEffrQzsGJS5fWTFWAOlfK7X7
2sm0HwaAVVi1mlt+ACgCWncitTU3PvvKJge0MKc7VKQpz8nzXxB5IdXUiU1OTSy+FzouFwgNTJ8R
sp5+9LmbhxufeOU42zw5qFFQjzHQMT4fsE9FPLoeUmCxpvfBfezL4B4xPpRVNdsCRk4jyCl3WZ5C
821Nr92qwK98cp4e3CD4Ns1e2/Pve7Olg8gCJeAE+gGiRXTSkwnLZJQU7ZvCbgukXSxVvSSF8BAv
6SYY7sG/uCtJMEw+ODKalx/ATKIKZGI1Hfq+RcOondkMhj8cHYlc2/Xju5JbmTol3xkzRmyRy1xy
8LskdgvHPAx4hPjo+U7y2LP3H5EC8tBfiNXvdSargxMg+RsnLm6vg2bgFFGh0NFbTbBhnHO5+Fxp
krqjoIrA3y5u05Eyn9HRwjuA+y+e/NAebslokWDqpuQ+y+pi3wbIolGb3voUl4kdlSnKvVzkdNHM
Zc0xluTUgztYUIvNEB13q7vXOJIbWNnL00QKNMOO591l6dYihoUjre0iNK0Dx0q8OH6JYmEZmIcI
AW4swwkgG8f3MkAzHCkrJoi0XTCtOt/NGvpMzBmp5g4FvkPmDdNRyhodgGIqTtc30+pQ1PYo9EEQ
JdM7H6pPWgd6Ck4lXMbG3mkdzk2N3okzqK2wuPoZyT4ISLi8kFeeDzX5CHMYgWdBJ5GPA/wsPDUS
ia6chxBWGIUbUXhtV5LbAQWmWTZXDc6H04XWw3/mdSfGsvgEIBgvBBDV+0bUES4OqPikhkRaGw+N
jWC4OlFFrYujKXi9L77pRDc1k13PN0XKe98VEkJ/H+hPGUK0t/RLtroxq+PRj4EdiGvKRTPdcHJv
RCfSPri0Nm+V3acIsFq86xIvu7PDovp+fc9cBlsKa/NhB9WDSv7SiCVKfXSO0BE6ILTmYQuBZGUw
WtVjP2FB5s9MFK0tbExb3fgOWvHWO2ttujQ+KXMR76mRLI5jMxSphMrPwhaje+shE3wDpAnGEZLf
99Pgb/XH5+U6T1VnUWQbiVJrBmwtOwDF2Mem31UIp3tR9ZTQw37RaluSOzbeQdaNOvloA2yEgNVB
ecrBczBoyS/rXXJyqQo7OSLqhLZ715c5nrckT4UzereIqJU3UPHE6dcXVvGs5M3Oyw9n6vMjYwyR
dNF6tA614+XVvjUw+a7BpJg7xIPtn7HuowGsG2EMOCbM9J1ZqeDT9Z+wtrgAACmVcotyly8SiQa5
mKkJhHVARMy6zwfZHSdD8w5IMOAo3zZbL6O18ahD8SrjGqEYvogS7uAkSUpp8aAJOX7T08g4gfbM
fzdA1stdHefxX9cnuBJwKXuBE5hrBDbosfNvHCd6gbCWlIcet1suxhHrVFJevEvbb9dHWpkapQI0
5jknkotkEW8jFJtxYcNspgBmHdXZn/lkhVhlRSnGnYiM/PJoYK5BXJOVANpa2mbkcaIN6Oiqg96i
AtBKShKqlcahjIfqUDdBt5F0XM6OCARFBpz+XDdw5fl3rEo8hWwt9I/DaKCswQW9RzxT26cRrDqY
3t1GEvCKBz0PAwgo0ASj4U4JUS3NSHGzcCap81ioUHn5Npih8w2RnfQDLgH6O32S5h9pUnTvgyDy
78KiLeMbT7nBSU/D/pFWhE6jARZ24njOFxJY3rvXv/+8msufx+vGhDZFIs5KnH8PV2r0xLPAO9gi
sW85mQX6IzjZXB9l7avPKvHEfi5y8v3zUeq8G+BiYA0fRn1+U9R5eKdS9SlVbn3XaM3GDr4MgrTk
uGCg4ysDzNDirOCKAq+0qr1DPCCWKYCW710vlzvdz4ZTYCmkdYNsC0d6eUApCZE3sMpccJye8yma
aOJFgT35CLInaN1MabCPMC05kWb8cruG1I6smRQFJNxcaDsfKu/cCVHCmndxEgz3ja9QZLTL/Dgl
RbyLex0tqtzdullW5oeliUH4gRwxA4LPB42GAAlg2PXA7CywLXraAllV7UvaNM1G/3htKHqLCt4z
Bwd73fOhytTxg9gTAQV1Q/4sPLvMdjZcAY6COcQ317fm2gHFzptbw+ElyN8sTgAvP7tHZCw8qmzI
fxR2Vz33PcLQ+44e1Y2eyoKLGkLofkCc+ZveZjkiUj7CwH2OtUbTcNW4vdl+RsEkeCrB1xyv/8DX
jHNxRC2KIYBoOaU6pc7zz5EnCHD6A8pEQzcmOLQZMrwPRaE9IwSgI12AgjmE8VS8n3pRvPOQQn6q
Z2WSEk/ep1LmI1R61wdfASZ10CsP4YCsap+FFmS/C0vDuJKsgV5mqQ0bweU1ei9++tz8ggxBKd0R
anESCxNUD/qNOK3p2Ute6Mkd6hXBTJNCCEMBAQrSurmJ20LsehU3NxqXKuSE1nmXZMI/ghkpNr7m
RSQi1sElpBdIJ53/Xbz4Z4xY1qOktI96Fdz5WVx3qARTQYyxLP6Ivkd6ur58awNyXLgAaFzNhZ3z
1fOaLNfaAQ9MSvDmrQhqeV+0AlHdJMvvii7Y2s8XhweuG8OAz6V4hnHp/O/flDRUObWm5UGjMsO+
P5XQVYAngEeY+k0zp4un0tzwm0eZvXxnO8fzoUh6taizwK53fWlVu5oq0U/DgFlIYbSlZx/rt26q
ITufI2Vy/auuzNI1ybyI8kB5yIfOh0bSMqrTojT3g9Y6R2hayUHSt96bZtt+vD7UxbOFETh/lAHV
3B9fdnFlE1WUoiBcoD05HTWvVFQovOFQpAqRGoR7Dkk65h8DoXUoKKRbwPLLQjDjqxlrQlKv6BMt
NlDAiOCGIsaH0nOoPb3FIaDuottCzZLbBf3z8MA58mqUXnrjk1v341OsivLWj7FuvP4x5sHODvT8
YwD1QKmksEFb+/y7F6AgkESE/eILrL7LwlCHrM7qXz+kMy8W8QCc1Wk9LiKeXgad8BQ2jWD5u1Pr
onqjAVrcOUXnHuJcbj0NV2fFW03MbNH5PXw+qxGCiBqAMe8lHYU7nAuyx7bsko1vd5GWzN+OR8MM
ciMiLlNPo0+BifS1uSfmet9lTtIlQzv7K6Zpou0By5vvRxBHGwTnlfgD/JYXPpUFOOrm4mUUkfwZ
5qjkPjQa+2stMqykLRvvwMksjejYSNRtru+R9RE5LNT2KGYvYXaVKDvbUPB2SrQdcS7I8QD0sUNA
2h6EeoSc7/XxLldPci3yFqOIDO1j2drEWiSeRMZ4ohXajRU5zR3tRmtjVperxyj0GEGquORdSyKN
6SKtQ3kaMtTkx8+icqKjrNzxXV+0+Ptao+ZGCNHU1gaO8PJjknRJXkecBALQEkvHK4gz3XIUTOiE
t7jFRLemjjVO6Hj6g+Ukw8Y0L2M646EpR/aluLitxfVB1z11ixo/7qgx8RpSQ3bXukIdXQP9Nzp/
lOEsFLRz1MG2koX5VJ/HFoaGVIKJuqPA6y1iC4YnWg+OWu4t7O0OfoP819BY4ljVKj2MYJJxdO6q
U4q008FKBTJCtiY/6hbY3esb6vJykbPDJ6kuxA+y7EU4aDowT3ZEkMPpIj56ZRnsdaNRuIoiInp9
qLXlZV9Rlie7Q8BhMVQd+r0mPFQj/LaxDqqQw74yRu1WWKiEGTUy6/9iPKQB4f5T4HxV43ibHdSJ
NHowo2wnNtbRR17pI/SG5LFlVWHI1uPG83ftUwIc4WRaYJJIgc4ja4vbFc8FRBxiBw0nQ8d7awzQ
52sNsdWcXwsDM2+b0jdMULAO50OFNUrnMmOoSuFB4ZLYIfblbCGs1hYM7AIFRFJaqsOL8+H3ox/g
ymPtezi+O4Sp7V1gjt6+8qK/VIds7/X1Wos6AJDAV9Eg4iPOP+dNNufR9BQFrmj7pq5LMqzIuEni
TIPtWdX3NczufW1k9sYmucx4KOMxN04BVBG6UueDGpj7mEo1JlZBs/aOFmFlNoxDe6uj5JPTjhsQ
DNLK9Dcz1or7ASW2r9dnPS/VMhLMnq4cQXxbuSzOfwBqLqMbgwHbj+EYHBK9hRTfluENHkzuJ967
BY8ZNO81u+g/XB95bXmp1ZLgcF0qpn8+shzwNEKy3cSABwOH2px1gsM8vHFxYNi1tewO18db+KEC
wieBpuWLjIPhcIstDWyzxNJjW/c5kLXbzyYTmQ1b0m+d7z3eN+VBpInIEAjx7PRgSx+hxDENZ9Hw
Lv9qeFk07My0KMydHLLZaWooFI+qsKn73dDmHQpPQdL3ewdk3pca3bKfCUXnZp+VIq1vQfzHNQzF
rKBKYtvRD6ma4c/YHpCNogcAhMNCOzjbFVNXbMAbVrbYzA0C00ZcIO1a7OsmD+hfTxDEywF+UDB7
SEg3aY6zRtI+wAQGBzu7RNwO2ZCkybZwQ5dvahIiyvOmhVYPh2t5jF1Zu4XlORLZFx11emkiMZra
lf6tT4wascyoahFVA5S6M62Yz5GGUnwqjRHvoAn/ga+5Y/q0yYOqtG7ipvXeW2FbejtBeRvnlL4l
8QbNhTapT+sF7lGQ9lsJyUpopTUM5ulV3ICnwflWjUY8B3AGQ6xcM4eD4Y7JSz+7AfAgH4/Xd+na
UBYdY1AJ9PzA3ZwPJZMWuwUOJPsG2CVLR6vGqCdujaTZqM+uBLyZG/Q/Qy0uxMyco13IrCyrNR46
USDpOT+NdrwCEWAE0TrcDggSnq7PcHVYS0Eg4+0syO/OZ2iaPnIqITN0SrvL0HmszZk52eYYkxRt
8dV1Q202UHY2xl35snRPKXRRfSLbWHai8RTCsIzfgxioTG/jHIF25P7LR0/o367PcHWkmW1IXjej
Ghcv5iTN62YYY17MgcoABA+Y+aLUJ3apsss/ro+1chVzM/53rMX7bcBCMvNbcuUAxfyXDi2cP4q5
L319lNUZoQ9FTYWk0VpSrk09d/pEFCh7GH4JirtE0T8X2T2i4VtcqbWhDBZJ8CCd2ReLXRnmro2x
Blm4LHCmQ60Iz2U7jm9FmwZ312e1shPJK2iE0MLjmbgEnXapGlCx83jNjBWgJ7QsTprTU9ct0FyM
o9L4OA6p9fv1QdcWDGzbvDFoavEGPt/+odO6KkfJEIhLyl4MO2i8AtT89VHWviLPaxIKqF4s2iKM
UD5t7bFkanVVid9RJ/xRZEJ9tMv4X+x1pkKSgvgUFa7FcknVAVDtBrnPgy58yq2SW0T4fnGYJk/b
WK+1SZFOQ6UjFvN+WYxVzIoRiYv/ciAwYbd0YHcNyqk3OQrUN9e/39oqkUwj6yLhfdOvOV+lYDR6
q+yJjQYqqqcJWecb1Xi/jHSkljdzdmFa85XY9OejFBmuWzaKGOhlVn+R9ZXHNBbTSTChfWd33u2/
mNRcGyVvn5+di0nZmjuahYPcakip9BHRYl5bXoKE5uH6OGvnCgb//4wzr+ObTHq+cYTUGEf28LQM
wyp2Aitd0D/uhCSGm9wnnO2N2uFKOsnDh2c0rQWBQsNiUFgtvp1kE4PWEE13nleHX7pwbPB0Veop
aRzs2a5Pc22P8D6h2mO5Fin8IrGKjLiOWp2tX2Gre9dMxZ+Zr4uNV936IGySmd0C+X9xW46Y6/TC
rqnwpF1z76JRexuKeNhfn8rais0EM52yGXWrizaXEWVp2AiJGf0UPqI8k+ybBN+ubMTpVvOch971
fl4f8nJiVFoExR3wjwgoLekHkdGIwkBHdp/wPkDuu7A/Gp10Pl0f5fJ5M9dzDBL/uTMM6/V8K9Zp
J4IAoi0sEpXc9FE9PYgodN5lpVfs054cACtQ3O1z/Meuj3z5SRkZkUwKygQrmGPnI6MWUfTAylk4
J0vfS4wWvwBqbh/ypqzupOllR2sA1Hx90MtD8P9IO69euY1lC/8iAszhlcOZ2UHB0pYsWS+EZPsw
59Tkr79f6+EckUMMsXUB2y+CVdPs7uoKq9aikCQrjxJDyyCW/Oi/3Dyqm+iGcvkYv5pkKmO5zNEh
q2Ra/deSV/TyO+aAczIh9LNutjanJZENa480V9nw43qJd4IeOAvQ9/x7VmCXfr05vKXHqJ5N8XFL
PdVbKV3RhSuejYggSVheYMfIx2kM+n/OhkI5qOfuHVHpTeRcJIHIFhmdaA4zORGZC7lVBGu1NT2o
sWsetGD3Dgp4DApTPws32xJY2kKGxwgiSBOvS96R+E5XZUrTk7pM/SlJGjdgdK4M7n/KnaXRRYJQ
RA48gpTYnE5glDCSd3JOT4mm51zP47M34mXuW5E+d11cAPtF6gnK2cLGNhA2G8cu+hwrQ4Hwg+uU
KIaZdvcewq/s1ckMcY4sofD/Uk3d9uImClGjXXDR9VQNA8UQqe/G7hJ4S12dNLMcTgLW7oMXYOe6
2bTpZbeKI3LTAES7MjHrkocuNoe/tCxyn2hqlV8UZVKgTC6yg/hHbsr6c8p5WZAW9KjocW5RvI5V
0LRdZrjA3Hn6w0wncWbo2DnBDIOQc1NPJ6VQiicRxcVHN9aPSBtvd5PhCGIHlR4NI6zWJlrJY/Sh
vdkBml9E0zfXDtUmKBmOOy/VHA0Hn3bXmCxasKE249ebvKaYFqEOS8lEcJO11yaZzTftMttXslTt
ev+U3k5AwEBjuj9H6CmfQtOwdmOl4uh5NaDJGU85akolckQqV+LspUh8Rr3I3lgCDiQRWwwGK+KN
ObrtH/d/w+19xC7dKvlKwR2zBR6AolFsY4ELBy5e8aiiAX5GpTY+8Ne7VuRbS8BJ+Idizep5IBvn
jOZuEUz60D8kRLkgK6j93V/L7a2QgQqjNLK4x6r0tRWjRzk0KymiGR3lbiNZxke9H6OnxJ5mNCOr
vjvYwL1l4cMMOv8Ws5Nb9HdkdhAlAycIlsZoP6LTab8d0R49iJ73luWACQG/okt+y83HK1IHftsl
RqU6y8wHqOmdp3xB9NFTReH3WnRk7/Zd4Av+Yk/+nl/e8rmip+xY2HNm5W0OHuoLxKzzQ2JVKSOb
7rfei72DS3ezREaK6X1JAB3lupsZEdQBhrqIYHsVemuiBDggJmc67YMpkedaUh3B9m8uOfYYCaAK
5cIaekOn5sTl0vXpyElR4gQpjJrGjwG8gV/ZB/cP5c/2zsp5SluGbCNwSJid3kSCAvdYQeRbBF07
zkiSTCL6ylkS751lGKGuS4qSptucn+Zi8M5N7Rnf1STVoVLO1PRNv8T650U34BWdUyhxs7ygjiRG
+spmWXyH9YPfXxTVF5L67kGz2/kDFewRyjajkUKw7UGgt/vl8Fk0YHhh6ZauD0dZQ/MsuE5BUgj7
zaQ6AyIAJDtuh0LP/S93cw7lh8MMgAzJMrrFIQzCMcRE6h3k9vzNmtzy+xQW87VM+xjUfIMs58nM
kyPmuz2rEiEGKI1/b4YASy8mpjQEuryKNp+9RSD3nluKH8KYcyl6RQWmr2vn+0vd+6oUSxhAhr0R
sN/Gcy1ZOoSNreRBbsFD1qb6HHQQcFInLI+A3LumaPiANYNLkPxuvYHT0s1OBEIg6EGE+VZsNacs
mcIgpvL9Wn/MBsKoB8E7GAFZeFqbguhyMifXzIN+KtyrQ1ctGK1+PCtZHF8Mrwj/vP8Vb99TaRDY
oskIApQQW/QFmuKkzUBXAmTj09bXkCS+AHTOnwZUV95M0dI9KyLt4ORFvDzxkANy1LQ6eFF3DhBW
gH4wt0bjYUvg4hWgB6vSzQK4GJA7TYwqWISJci9UGO+80GvQRDLLA6M7u4rrJCakrM7Dt0W3dEXP
sCIaLQEchmjjQEX0adGcjtYLSIn7X3nXFPUpSIeZ7yAuW+8q6oPZPE+Yilo1unZdHl1GV0fIxWrz
1zsbEDuSVVSOO9006WEfHE0p5hREY+P5Vbi4F9RZxKkq26Nyx02IS/QjueyA9ULuTAq3XlVUpBKm
FGYQwRReoEaZda3hKkcY1vP+tq1GnFFAMR9aiViAVOooLdr7qACzJVUXqQSFibX5hojIVsMIvd9Y
y/1xUGBurVX9pNXhcFDY2XlrgZkCfJAdApzAxoMvTho3hSVFt4xRZYKsrV/yEKaqKmzLB60w8uv9
87J3HyicEv3ZQFsovayXZgwUSZAozYMs0uunwrGQD0cM+ALvz3LKtKJAMjttDlyPXMTm0YUQ/H9G
N49uMhfL2MKiGYjQQCV6KPL5haFu+1qVmfOYIZ598TJHQ/jB1LO/7i941zblLLAX4KiBTa4X7Gpi
7hGqJl0RPXJgpdr7RIYgJjsjPrXl8D3zSu1pEPYRcG/vEFE5lnS4MLaCN1kb9pC5dpUkyQO1X6KH
mdz3c6pSQMBdiYOoZtcU0drPZ1LSNq1NUdnKy1otc0YKtA9LoTov1egwsIzQ00GVYs+S4dHJJTeR
tP2bRfHRhMm0XhaArUtOS7co50mU+TkVTnt5/cYxNMrYO8EeiMTNzSipC6a2iruBIrR8nIsUyXIv
Lz42TatcjZqJZR5JhSZAKz7ft7z3clGLpN+CeYfJOemefom5gZ1CUDhZeLpF0QLdS41L06rdozvb
8WloxRz7TuJ+GZu4an1dttJHamwHm7p3U2mWM2GFW+DV3qx/DpNM1k2yoDdTTyo7w9Vnovfb5OV3
DVHkgFbOEa3bTQqF35VIE0kMSB667UrViV6MUT1jE03eAEXy4QO8P+5BQW3vSjKUAnWRrGMw87n+
vGglzyLukExroZZ5X5rspzuL8MJr+c0JrXo5Nb1Tv5tt6CwOPurewyJlH5ibAyzpbFHMUzlCY9QW
eWCOelufzD6ZzqLLogfLytovaV+7310vQpCsdYv51C2ueqTMsOfw5QQ+OAzoPYhKNosfsiaGfDQL
bB65E+kz2JB4SINJpXqTlubRwP/ejZUvKNE7gGoq+2t7SW5rUa9gD2XN/OSi9hxojZ1eYq/ND27s
3tIY/yHppzrEtd2YSlvhdEllEPZ4ie57lWszyo98fW6X8xmVRvPgHN0uDf8qSTzpmlFd3LbybbPV
ljCKsmAU08eo7YanXiXQzEHxvDqgA4JBSUb6Inoj23gklyRfntmhwpvWw3VSuexA5cdL0Y7mwQm9
JQ2QcA/+oRstX8yt3/O60qQYXBCxKon4C223sfFNxLqR/uum5WWmqffPJHJx6pDwpiluDR9GVC19
HbaOSzFN1YE3vPVD/BjJk4pLZPpyCyjMVcUx+yXDDytJ/qlCzT075VZnPtgT5So/LOruczTUZXQQ
NOzapcIC0zAqyDdjHIMeFW0/plkAD+rfQlGSM9AD581gUQon256DYrCMl/uef+9EMc2BKIEkAbwB
23v0vsyiqbLAnLScWcEJ4bx0Ut/OBnoav2GKVw2uPLwAedL6Xi7TEPGXss0t6MaL5SYLN6ZBV7xt
j/Snbu8lotX4O/liS3D/xuV0Xdxbg4mpydQrf8yYde+JcYMmitQH8Gb64+uXJl8tEDbAQoFurpfW
JjaqznkjNaut97HbVife8vLi9vFyYGlvZSQKnA4J1rx5r+YyMVwFxWyKEonkJmJsYWmKyBdJ0r30
+VQegOhu30cJESFqZiCDrHK7aaY+R4pTOWlga01zGR2le9+4rX4Aidw7hcBeJN2/nGXfNug1vaLG
X9RpALXp6FP5sM9WRqtrwOec72/V3oJ+NSV/yi+RTpmYfRn3mHKrTHuf9WF6hcB7/I2rTB5FIxI8
PxPrmxhc8BRqEeI3kIZl4tkre/dt2EItaqH0/MOhI3mq+8O+/M7ZkDIjkn0Fv8V1Xi8t6spC5blP
Arpo/4QhpZtiMRw0MJg/m5npef2X/MmxDaSUpB96mbW5EFYqt4LcBB6Aprt0MfrLzEi9TvcM8Cpg
sp+FMKJ9mhXbA9giz2rGDVaGoh5bgMJhdWraOv0mYkW8A1561JHYOYvMJVBXIBLlpm1rYTDwuVg0
5FkU7YkRMOtkxzGcyukh7cieKR48CgvUM3n9Nm5qGNRa0P5IAtVIaj8KUWYZI63HF1M4un/s9x5Z
WcdkoopYhWh3kzEZcca0N043yKdQ9ZEu0f7WQsUsfYSZYVfJ0UNzEScIYuGp1wjWpBMMKPm1HMry
NBX28P3+79lbuoQlqBxTUqtt68lk1hzJ9TaBlF1J3mtLHr7F6cFRpEZH+MedZ9WhRUq3klYlI6Kb
a9EhfmUXS50EaKUgEus07SWrB7DWcdKOUBRp4Rll2+XhtQvk9QEcANwI5gEYzda3I9Zp47lqxtBV
m3hnXQytnwkcgpUm6UGKenvvDUaLgYcx+04neKvxAKTfqdUsSYJCoIKbdM14BrCGVkvFVL+nwa17
f2m3LhT0nqysUuxjkds8jUlhUGI9hPoLVHFfqPUWZ+YGlet9K7cnBOokh1yJy0GLeQvpGDJh58y1
xwFy90ZQNGkDV1aHxA7iL/59U3sLYpaVxAzOqlvS9qmEbK7UlCggYlcAvTGpPFHmD+5bkbd5XRPC
AlVh9D84hZzm9YmAc5S24BiLoISS6oPaeunFtuCdaskNrxn/m+9ESvmha2b39QeER5zqItGQbDlt
0hQmzx3hoRwb8AIj5dJ7w6UzuvnfcklRiyiz+eDs7xxIoiE53SA7KAwdrFeK6FLYWT32wraYgVBV
+alQh+jR05v5aufM9B5s4O0VJ3kg0qP/qkmWmE2NL697+IUKImQEwMNrzdAuJKeLfgqT1nqiWYWG
djKkB0HLnlFmVPFhZPaQjMkD/EskMWYGkbkQImByvjzr2YCKOgLlgWYPyhtbj6oPCdpmB4HFzq0A
HPw/o/LT/2JU1VswEgAg6ITa4alqFveZJhTC2n0efbx/XnfXR5gOyT8342Youc/ydhprziviuPMP
TZuQzXARD78k+qwEXcFRKivn1dNj5IEMInLlqUVD8brZShNSoUrEuQgyiykVum5zIOAkfyIG9ajv
We7r3Qz2CNEQE5CJ/GYX62HxEM0qRZA6c3Mi1OnPJgyUp8lJnYM3eMcBkNr9JAKk78VbtN67MFS6
sRpqEXT0bp4X+BbObWgwZJSmqaY9wIWjXENNLd9WxhQe2N5xcbT3ZDeMMgxFkc25yXSRDo23TLx3
00uHktJ70Zjpp/snZudwoqPM5DH8TMQa23IIUZNWouE6BUNsSHrFIbnyvNdBlszNQV6yczgZ9qNn
KR0bNASbcMZLsmyuPLynW9Kdb7NxoSKplk+FRb8vr9PuT6UY8wOjO+uD9IASnvSjGg/uegNnVVko
zSRTYHvC8+MyVwO41ruH1Jk6//6nlPuxfiyY5GZMnAF1yi8wLaxN2VYXat7EuD8nMvmmAIQ7mYxI
faSKVwQphf+DytKuPVCbIHEAH1H9WNubQVzUU0s8ZM6W+1TkInkb51HNvLGIih+NNxQHBm8PJAuk
Nyt52kiatx2nzo2bSWjLGGgtGilRM/bPSSf6g5doxwrMcxJgJCmBoMhYLyuOl8zQG2UIOLCMNgOD
eEKfqDxwyjsfj6INo4xAcTiV24LRMhrdoPGqBmNsTAYR9TRewynKvijtkDwvWhseVAF2liXHpCRT
BPUp3tn1siprqhKaukPgVaZ6rZ1ROcfHQ/a3d4ywlUYEtOTSzhapvLh61nj2MgS91SV/RG0fPint
nOCZJ41y8uD8AbVJe7Bje98SBgrCFMicZGq5XlqSKAPxijWAaSrcH/D+5qcoFeIhnqHdTkdxRH1z
e6fJwKg7SpJOxgO2UM3Oa5j5qosRHagCoZw4aZ5akwND9fYIxruza/RXQDZRb2MUczs9PA+pt3R9
yZEvx+apSQ3tmsWkJPc9x86CuMXAwSS3M2vaHPnFSpXW1ViQCPP8Dz1t+3NqVqgLxkfkqreWwIuA
t2agHpiMufUZNKtip08rYhFXbd+bnWp98opi0RlObLz4YFk/dTzXHhFrP3cJomRc8Ob1hG5rTBDN
E8GQxNUIF3gpIfpL4jo+vBakVwtdlochKubxahHTwP4zJxYMUmWqksLWqpX7IcrEf/eLYnWnzOur
z9M0z38rbpd8mmNz/Ju41QOo18CE9jBTYjb8fNKNJbi/QbfXihlACgxQZUjOjC1KZGSwITOipA+S
iHqNH4ui+pzRNooYk3MNH5J1hrC86eBe3XK8EJJTHWKoAIJWjvzm8fLwuF0R130wMuD1RYSLAuvx
aC3auR6Gub8mw2RfTKmxe2knhs/tOTT+ozhtbftLFpvegQu7vefQbpM7SggHHOtbvW4RR3k30WGA
e7xLnjsy5fMc5ehXjVn/nCVOdPDe7NmjJw1qhNY4Z1Zezl8CZxOp90xLe4KvwtJPBdy4Z69h9jYG
O+kP6GcdvAm3l50yN3rkZCU4mJsHtRtpq+QVcWXiJA1Yh5YbWGZH0fKeFekq6djSc8dVr1eFACgw
bcCYwVim3rVCAvdCS6o9OLG3F13SEklSQx5s4pFNcDAurVZFyMsGke4mZ+pu7QczbDJf5Q6+Gh0i
TRGjMgxOI3iLIUhnwOy51xD+Iy/mW0sxfSscxFgJycWDHVbRn/cv497SoKmAfgm+S8mMvv6ANdxr
TDIRF9emcE8tpOSpr5cV/GWGnf/9elsyEOH4UbynZLO21Sn1wIGBrGruzPiZ1y88U3zK3o7KXB6p
TO04GQ4EsarUbiJQ2KyrFaLEE0Qkb+qgPijCc3zY7iq/BoT02MyWOOmk6ef7C5QLWLtoyEyIjaGj
5l0AWL5eYKg1wutV6aJFMwBWTOKXIpsGKSbgvswwhj3W4ehcunnUvt63LP/mrWWYm8EVAfSj6bs5
ocKLvGXJ2cahoagK2xrUI/j/yf1x387ecSE6hqtLjqRBlrdeoZs7zgBFF2nHQoW4oI/o57Vboxdb
i4OPueewIBrCDm8ruenGFA2EeVLmEGozLp+fwip3qVPoC1K3fbazafzr/sp29o5QEp4YGe0Z4AfX
K1tElqAVK5PT0tLQCQWhOSRe3fjjsmgPc48ecRwPnj8ayxHR2s5ZlYEXaQfXnhVvQj7QGZpetBlx
RLRkzEkaeQ/aBKyAoffKV1qEpS+cWlzvL3hnK1dWN9/XyKN5WSYKDQbkP8gU5vOzFkXiVHvDEaHL
/gJl+VlShnJs1t+WRSuNOuPUhBolF2HaM1CWiprGwBuMZvr07Gbakb6F/Es3V0I2FSArlsTb1hYn
6YSVgIhDgwUwUyGIjtroXTgtr8dj86TSiZQRFRnClpI0F5MKgWzCM+dFX/s8dT7mixNeWmPQj8ZO
f04ObldEfY9iNwEUgojyM//yhENcEC59BULG7tzivRXnw+MYhSbQ4aR6pwmh/NPPbR/ondM9wQdd
fTSmrF9OOIfs42JZePY+ty0ENux/otgMT0Qa3X/otVJ9za0ZabhoOOo27t0qJulI0Wh8I/K1qYSG
0bRUec3LqceLJJiCGjxvAVdWgIwCeJyrczSUy5m+vnLwkN6eOUrMuEQVd0znY3vmJru3+sxxoLFS
62T2GzerP6il2kw+BfvkD22ZXe1xYNwnOjB8e68ox6hkb5REUYLYDquPowFkZKb428+2fVn6xnsm
u8/9ZQzDV7tITMk5Pkid6SJtCavtXg1tIfBZ6ayUzPA6Yx0o7WS/t5Sq6fysM45oi3YXJ/NEwCGA
Y7Y05KrStFC2DDyrvTUFSeLZlwIZDT/RW+3hvn+6PTosjr4qzD1Ayjk8m9MeDnpqwoMUFL1jXnp9
yf7NlNJ9j2Bvd65Hhv2snkFQVc2OIPq3Lw+W8VQ05yieUDtZWzYio2lsjzs914s4eZkI31QFL10c
TpAclFndvtxf6q5BxJZoXVPxArK6Nkjo2sxeImNl12meHUb4/LxKq1PRCv0SJ4CD79uTb9nakbhw
idLBokkhM9jNp41MDaGXGn9cIIP+lLTG9ORpMPDMKD8F8DPlLxVgjms11otvLu33V1s3HVlPN/gB
dEg2iWyk581AT5D8zzbpK0cJRVvfKFx8mNf2p4z5jgsjZuXbNBn6s6Y3R6i1nUO8+gHb93ZqFK2Y
nD7oG5p4tEfAkPTF+KazxNGg0+0jRFBB64rfC6CV7vN6Z4WWOV7hlUOA3nUXQAdpnlQX4tb7X3Rv
QXg7LiSVRLhitwd2miy7HpshaGxa9uGMo5nDASX41Hu1gAZFCKrotCYIVyTZ+npBCX9Ya+YwBGqG
ZGqomZlfTvAU1nOhnmLlkEVqb2mMEhI4sDJivk1YNpatqK1aHQIri8oHV8GRxn21vK1Bap7uf0Vt
5xrKmhvcHPQBEaXangtDdkFbfQDzx8gy0Rc9bD+bFecHLS1v8dECti6oLs/lddYZ8z/HcO+8d4fY
Kui0DTAMgZbQhjMV5uolm0P7jVMlaQwFgTUf0T7vfhep4AgJn0GNXP75L7EAfTeqQXk/BHrStw/D
CD2VaONPSZR7B85pp3BCnIhUGAQDYAIpVa9NidGNvEbjs6hV3V3arkKkTqGkW7dpfW7a+CVlXuqK
bI7g7qruyfWW/omRrfZgf3a2h99BEEG9jYRg+/Y0M2O4A0R1QTXkHiqryWL5ELfZJ1Jbg3nFyHl1
ssM7Z/OByQYIXbdd1Rg1uLpIoykQcTI8Ou5IvXIcKbpZoXKwth2PzOAA+HPcBXnjtt2hFhWgvHka
g9I2UCJgRuxxSYs0QGqkDxgtBCLTq+NDs8RLYBTJEfJy5zRR56Yah22Z1W1O/mAzSptULt2WJFKf
3Nz4USC+8+fYHl6yHYdIOgcIkltGJXgLx26gaCnVJITGuayN89Bn9aclbJIDUoDd9QA0p8iMfhId
4fWRtZrcjMlNxwAWqeUpXabpHOeJRtFUqQ92bidMoVYDFQbzLoC8tzFY43hlQQdmDCw7Lj4PS1c+
5aFnfNT0TPfHGmmqMtGEX/Tm66tSgLwppVCX0oDaeRsX4CicKBDnY1DkjRYwckOs21TpeY574yBg
2PUBks2PXhxwHjz/+oNCbgzfkkXnr+295qJqRXQtyrQ6iyx+6Ssr+2O09P4NvqgIRnvJ/MFzq+tA
bnTwtfd8AGE1A+bMKoOV3PgibXDdxq3yKahm2PH8fOnoN6laLr7EpQlgOp6hSr//LOwkEqChmR9m
ipLerrG5G+as2/mS0tT1mj6h4z8aCFPZzrM7I7MjUCA7KSF8UfeN7l0TubE0wqFbJXFef++ZUcJB
twa+N/mTn9tC+WjMVfrHfSt714TIWh4gQjEmyddWnNRILLNFBc/oI+schmPlL3PWvBN6dTRhvvsV
OTc8IxSOADasTXnRnA4oe40BCscQKGohI7bJMFZnuCD/7UUxfs5V86gEsLc+3iuQFJwYl7drbdQs
NGuwq2oKIOYQHMqhqwJ1sPV3Q24dPch7C6TQrXI6ZZdh27fL2yXUp3jG5Whj7D7aVp8kHxsYpK3P
hpCvVFTBlmvpU37UGdq7E6BPKQvg0ng9NjHmtMym2UO0ENQq/PQRQXxQj91wGRJtOoMpPGLoOLK3
id9DLRRGnWIvqfs0UJsxPudNW13U2XMv0WgcsYrt7aKFsrzslIPs3ZJXSD6hcZirMVDAsH1Bcg+F
7CE0hzOq4MlBl+TI1uaYGoLx/0wHBgAERT9Ps+U9lTP1sGqOjzD6u6YoFtNahqSKFuL6cEa90cAQ
CQDAqAvrcz/0ySkeC/UMIvb1M3x0eEFs0HaTOfW2JJGNnjJVOmezUlrvCrude9VbUAAe1+Ny36Xs
OS74cBBIlNg3GgvrVfEAuaWlj2PAIJWpnUu+5yinEI688t4hJBvgtEPPBPh647riLKHUbroEpaad
fDCV3KarYKVPtWNGHSzCy9H93tsuKdzKLCS5KwNP64W5iMRDWBMBmCVCu6j2YF6aEj22UAz6QeVj
15TENyDYujMoQmc3KvUlJNBV5/KcIRr6iYMxUBOw0gNTe9sFOpcWCUVSMsfNZ2xDV0cDOBkDLxy7
x5Lc7kVRDtUKdhcEltzmGaXruwUrwdC1uDE0QkHFFMU1tQsEsOxxqPykqrODN23PD4My+6+tzT71
RmW4qQOAAbaB/Mook/vsKML93ucMdipq7AQpo2W/cerp18GyALyceqcMEn/JxvK07pshxUVR2qj+
LbSWCa6od8ODqGD3O/4cw5WDzcBt1masPE+HcuLQM+Gcpo9aHplPcdR17VXNwJjev8m7xpjDklgN
iUHePCstEK8qmmtygrEzQ9+orfhp7luFVE/Dy/u/YQ1AAPyUcBQhyb1emgaBlTpm6U8YSvXODifU
QYTxFOWH3F176+LbIasD5kmOBKwthVrqaAozdmCH8ihQl7B9RBLkczxWygHseC81IPcghSRLh4N8
E37YS9PaZcIXrJG6+qIImAWcSs8k83VyHvte9Uuh5KdF5F/uf8y9SgYyjbBQw98ilUc3lyCyPSUr
JrIseLSXZ3tC5Luy5uqaDiMM74NiXfPCFH809Zh8hT8pfG4hR1xOsHVn5yquuqudRsY3NRwK+01u
x+W/gzHO/7n/I3f3QfYG8OFQhWwPM/zjdap5vH+eOlkvaTyBrs2V6B9vTI/US/YeC3o0oCwATMpe
xHrLrZLB1MbhUSpDD4Ja/MPF7mYY/nWwD6h6HQ1V7y1NQluIdEEmADld2+tLLeEpETzt2QybWGmn
X0zJgV717u8kgUwU0kKTuSeUl2tTXN2YViVLs5sUSQZkoNovUGqP9impkRP5DZ8gnwoXOiDGu7bp
VyUFBpnCIPTT0vABEoL+odQT44SwYXy+fzz29gwUnMy7QK2AN10vbBydODInqsSjbOBHOhrWojSp
oxVRhrC2N+bf7hvc2zQqm1QNgGuRMGz83Wg2vWsk6QB7mak8RrkOIXQ5xguXtA8PHqm9ZxfqOVgO
KBzI1GS9OJJ5p5pNbFWjOX7MMrtXAtLB0TnYrx07suPK6BgjjPSkNu+So3dzWUBWG1iTET9axdyc
87Ap/rr/5XatgAkAhkOeddNpZaKnGBEephZZdF11GatYf4wSffKu/z87m7NOBQdkIk9gADRL+LMr
aqBbcXLQv7uViwABAA3azzNOQ3ebb1iml4waQrBBrRvx/GTnldD8qs5xS2OTZ1/VPqm+T3PVDg9G
lWskI0PMtL0JquQ7ula6cVZnq3vU1EiJg4Ke8+CXSe7g3nSn/9aWmqb4qhEnL31S5noQ1iXFhVaD
0PTd2GaldIOzMfpjWBrLaWCONqPMkJqPbkcqcW6rbPnUznl7RBK9c+HkuB8sMSQkVM02JZ7JnoCO
mUj5Rq4LbUCRzC+GXY0PZpWW0PTPR/NNe6eGcJBz8xNOvu0kZGFpejV8EAHkuGnhT5Pa+k5f10fp
8U5ASGmOyVpCaQpi28qD3jVFOtYq3Z62ZRBNB/VPtKYGVV1o16Ut4fAjLTo4qjvORE5V0ICmAEl+
t3kBFjqLi9HzMVU4PR6mVGQfO+z5zAeYrw/hKYd7svEDIwJR6NqXDDlVFVSwe45rZlEAK7IvBn3h
g1hmb7dkC0DycsppPnl6folwa0UfdSUqado1qvIVZOmU+hPV8eD+Fd8rNMqwhda95PPmEV3bsbw+
Mzvd7WGgTgY1sF0R/THmqJqfyjKx/266iVmYpu2i6e3Ulv0L4u3zj9S2Fe1sahk6J/d/z94+Er5R
1kHtiDmEzaUAsVinwEZxOQa1qyXS9AcQsf8ptf4IHL1nCT44wFtytoIZufXCm0kVarigkO5SEftr
1Oh2QTGbCT9EaPQg2N67EnIvySEojTFdvLaViSjLO0PpAq1THO2tHjkOYMYxVaqTCbVt9tFLFTf3
If8TP+5/zz0nQwkVL0NHhcdiE5jOXd52Giq3QWypSI3MfY7kDvo87zUvsk9Mps+/sYE0RBmydWiO
Mi6/XmpsKa6pKCNhRK5nvuIoDtTKMPvXtl4fnN3dtRFgygF+qnFb0oUczWszm6w+qHqzf0TGyT6F
VjxeR7seHi3JgXz/W+6eGIC8MMGBHKDVsV5aS1WYyBYfY3Zj+BxXioGEjqc9GbF21OTYWxoNZimO
ThEJOM3a1AhXUT/CHMAIcWddh3FOT3HtJBenC/s/FewfxC0/79UGocBEL7UCWTIgopQ/6Bd3Q/Q3
wXLKFERBk+dUjIPr+b0Qz7Uol8ifik58Lhdz/ttQGh5WGrfxR9vIyqOLsveJf/0Zm0tJfa4zI+rw
wchngRmfwU34gi3YUOLoN14M3B1Il5+0CVsMSBwbI7I4zNBA2DacErPUQHGm3aVphXm+f3D2fDlU
wPL+SeGv7UuvqVMKRxoZcDwr2SnT9ekNpVf1630rPz3Wdg8RAaYqQkFFIqI2e+iabScUMTAFWzn2
OZ20+WIkbhOA+mfU2HanN5aRVm/iEnxeVQjz0cii/sqgaVv4lL9Ef2mzwWGmgaLLFex39akMLeux
J38+iMd/ot9vfqsl6eVh/+Sgb95rHRbFErqxgdGytv83i5zx2i2lptLv6U0Gajs0k4vM6carrmft
J/D53tfYNLIL2rzp96Q2tAJ9Srerg7aeyoP92juFNDFJJzW2i6Ry/SHLGt4gjRo40NTWSU7NFLoP
YDatbx3jtgdOZadmgQFASHQUoH/Y0qlX1DS7KJy5eI5BgiyK6JyhVXJaEqA5ECb90zOf/VCL5Mh7
7iyScSdgxRAUMBh3c+PbalkI4Cjojm1UnftGcNGtlKAu0AzhZgceZmedMEcz7o2HoW27nUU14Xud
RpdZpDR0Td8eIFcvzcnxp6Yu3wL71S9Jpv6li6k7SC921ykp3qjD89pvsTpOVzE/mjOeRJlyAmli
FecGasurOrpHFAx7XpQqvMRQk5xBcC5/yy9etGRyaTa0hoteGslDMw+6Xzr14HspUsdK7zonLeym
D5GCi1GmBOkBY361rBOWaWEy9Qv5GwnE1pOHIKDintYXYnT18+L2zRudzrVfDoftvv31krKB2JCy
FFsdXsdNG1D5lGHHRVPeW2VkfWQGzH3yJtRT1LjN/GWZnaCASt53jNk5u2l49GTsxFZEVf/9DVvE
q8sAB+kIdPK13rVfhUpT2kZz5AW+g/JpEon3oUuL7PU5ALEpzWnuDXnO9tZ2oRcrRQF8ZOzGyYdx
Q38OCVsPrOxEAXK0gZYVxQSp4bI+ThEkrQCIsaKh6vApitMqPTVm77xbplk9hzGVmgNvtPNSMfsr
26rUtmS/f21RVZNuCDuVj2nG8+IXXqtWvh575r/336q9S/mrnU18w8hgjKAytUg6IPVlEkV4bmqQ
N1MxNQcsYLtL0kH5IGZCcrgNSHMtWiLVGrgPsCIGKRIKJ2aujyqQe6cQ/lXYZTiKiIxsCky2AXtl
nbJVg0mYH+mhjH1NcR7mtglifO1DMdtHw1i7XxEmH8lxxn+3bR7XrmDrHH5WdKvySZ0htO4tpMgQ
UYgP3PfuUZSFA3DPkFdu82ttATbR9/St7Aou9BI1Zc1fXPwbA3d5EJVd9/IbJ0RSFBnMowD435zE
yYVHOhLETEZjFDDLjuYpLUT/0UA+8/F3TBGfkbAAQd6OZGnz4iqz7MlpHfJ38TxXQeOm7tmpjKPB
7b0dQ8AKpnX+pVQtX8lfHgizhUleU6Szaqrmz6FZom9IelhvplILP91f1d65l5G8nBGHoGT74JLH
984wyXaSmrqfGKHO/1TgLjg4F7sLogxGVgs5HHn7ekG9qjBq0vPiUcVTLqh7NP6UtfXDVKrhgW/a
O4JMl4BihusB/sbNiYhQKRGay0Ne50N0gWtdecjbNPu0GEN7gaYrPHAce1camACLkhw2fMb10lpG
0SPUCkgQTNEE9aB67+NICN+l6nFOYiNGq3cJf9zftb3vyX5RDQWFRMSyiYvtVKlrgUZKEBWZ+4kx
/wmB8KF+DicY1e+b2ovIfjG1zUrInbMmqym1qG5ciEsSJ8q7vHKU2ren2Ds5vVW8FU4JPBJ35wX3
je9tJu8mVKbEDpTMN+dmqdPErBVw2lI76C3Z5vvcatVA1eflbaLHRzrse5cBUBdTBrLSA759vZc6
aomwwk7Awk2VYSHTEhelU/+Ps+vqjRtn179IgHq5lTQz9rjEdmLHyQ2RTaFIURKLKEr69efR3pyd
seFBPmCxWCBZ0xTbW57y97JOMFlDerdxy3BTnod/I5kQujtvrC1tgusglzC1aS/KOr23L7EfN2k6
lCEAJTudS0Og4QTvL+zL1S7A6CzLjguUjEedhPuojeDq0UCa+uP1evcDAriGTglgTwDNng7ahl3I
qUGZENC99iBH2FCAEnKpufbeKLiCse1RkgTq42xXEAiARCkTaGzMnQSMAP4yy0i63cdzee+MIVyF
ZgnQ50iVt735n0t4XsHBTSZsfA6Nzq+M93MJUs9Cy6xN/5eAaqOpgSmKlyV4A4yF+L6wKQoamcyT
PU+GDsya/BLr673ThFgUN2MEGjMCkNMZba7uvLE+CELeOEJpPd4CgaQ7yK7trrNsoBdO73tVY0QB
QMxsYAWMefaOoZ3nA3gBBiVsk4HRZGtxEB5Lb2NvbXaOAMYfrTLZq5V75dimPdzqYnJYw+WSl/x7
M0enebP3gEQcWkinMx/d5EKROVejrWR/RbHgVQeoC9zPYEMRUB5/+/u9Az2zzUkEDsfgA5yON2ew
2LAjxuvDcbjK4mbYpbHUX6docRcw1e8dBnRGN+gEFBTeuqgzsuSFA6+tmXWxp4Vpnx1MVA9/PyGI
UCHKgnAgAsmzCQVCNFEwgwolSeiVfcBpvXg5olev+B+4bKDmgMuGnbOJn5zdIYN2DZB30Pfi6UhK
npChVAGZvojFLRe6J+/ckWghoG8O2A5kPM8L7qY1KI8Vm5RYk6T7iJu+XIR0e6ikadAZsrxCW/aS
TOE7D+pm7Yn0Car9my3B6d6YiGUiD0YH8QWPfw95Hl0NerJVZHT7Z4n0CqYoeyyIjS7slHcuNLT1
gDREdxup/3knXQL+gG4e+IGTx8I9Ove/zKSTK5/TC9HJmy2JYtFGftzYOvFG1TudYTrBNJ2xBkW3
RphqMQAKDGi6Pn28Jd+c6W0UvG5YOECT0Aw6HaVpVY/qvcAok3XHFMia+x5WIXsEh0/N5P21xvk2
HAQZwEHHfkH6djocFZHTk0R9bWjy/OD5VtfeFHOYswbR3x42NA4RGkCEChcI3oTzMGRBB5MMo6xV
MdtjXHRrbRbe3UBt61Jgvv2okwIrhkLsj0YlhHk3L5nTWfkj7bKOSgWYg9u8JGRSZjpt90vvFVcE
CN8S6i3qWqL4Xbpi/mstv2145IQQQQWZDAXG0+E7yHsNzAD800HwaIdKmXqS3cYtRShW616h8aWX
S0HKm3OwDYpm6Ybfx1NwPmfpa9iKdVTVm99RZcBI3w8evD0jRuj+4z367lDIuQFoQyEc2+d0fumK
J9ckkayzNVsPhoe4W1IE61Jny4XH9s1dhlkheIDWJErlmynP6VCbf1UKcIes/YJuLfuImG9h09u5
pDL2HodoTB5By2ieP57hO2cdoKMNL7BlkUDGng6r8KtoRwNZz8EAuYJlQnRBh/F/+I7btJDs4PkG
XPp0FAdrXqS+2Cf9NPaHKPHCOmd5UI6OFrv/YUIbRgBXGEqk56a2dMm8IiaYUOhn8inqcEhRTUsh
N/TxOO9tDdSbgOHEYwfd9PMpjSh1NyKWEPhi3S5X/M9sCwBTpuJSX+m9kTZyHkT7MCHU8k8/HnSG
Cw9lkqFOgzW/ygFaKRUv/NuJJ/JvnxhsQvSvsEbAPWyg0dOhKDaJ5zJURhLJHKycnX/I1xlvqYnF
9cff753rHw0REN6xKcCROWdaYguwCSLmfU2H1KrSLMLndyFivOsWLUxWySyX3/5+SDQHgPjaJIDf
9OdhEBcxTBAeqMaxHeijccnNvJYBvLMPfZ5fapK/d6T/O95ZpDALgsWcYA+a2CCuBjl6FZ/D5Tq3
JIJeQ9McpGovKR1tS3T+IqCUgc0f4MV7Y1PS47lOjK/6OvT6foeauF8JVFRutFg1hE5DeUuhSFFF
cxpeOHlvpwse6WYfgvQRLPjsbLoZS3QqNW6wHlJj14KuUe1GcD4mKsbPfuvUdRbiqHy8pm8Px0Ze
RYkBKTJ4dOfid0UI4IqaINCAf0foQ/TecUYeUYZQiPjrSwy7Ff+gnAGRJQx3ejjsgMgMexmNVjEn
L2aal3JOSPe505m8cDj+Fbk/XUUIgYJbgr4dQBagIp+OxZNUeCtmBkTmOjJYTZicl703tN/E3A9g
BMIouFKmo2Nl58DcAW6Ox7YF9SzEW0XZt5S0EFXIY0BjL1x8b18MJNUIC3FRgPqSnx9cNQ2qa+MU
n8GL+GeO4lzlw2rl+eN1fXs9oNMEbASErVEigKbU6QeAX+QomhyBDfdDsMWZl5ToHhdfbCtfQzfm
F9qH700KAyJPR6UAsOltm/2nWLAuqY4VKpx1no7xXoMCrj7Bmzy9pG343rQ2Ai24nhAxeVPdRH27
X7FxFMjHCsJjYyPaEjhTWvaFoffGepcq+m/1DcHiQRIPjW5gg7B1z3YtZJ18lNywa3Pe0OuZzsN9
PCzDVYrttVvixGvLcA69O7BH4i/ZQsAihJiWuSO2sN/atDA1aYvhK+/z9MaMNL8ZDU//xN2QPEvV
xHDT5fRJyIChfaUugnHe3mb47WGguxVnIfNwzgDJCFLmKGYaPNyxz0qvaP1HtYbiGMF8877IRv+2
T5bodQm84kJy+d5SAbiwodMQ/EHm9XRLLNDfmvMpQmg9xn/sTIv7YlX9juXxiwb+91JV8b3hADkC
/RYdxw3AfDpc1LOC+JqZeoFT0a/eS+YrCxcMaEFEeWm7+FJx552L819Rswy3JoKY85I+69O4HydP
Q6gjnO6bUQclqqfxtczdJdHhdx4GDLVlecgAkHudHS4/bka/hVlObRI9rftcWbnrfeQIRwpw+FFE
Jq8NZexCZf+dvQN4DaqYuEVR0zzvwgQOFQd0a03NBSXPJgZT7wCinplvkmjJJeqnpv3GNB8PgQRC
cP/xBbat19kNjggTNeKtAYR34azI2RsicjOEuvadta/cxhBTz7v5VgeugeKajV6gSdDDIyJ07Gnp
20vjvzd78BYAzUOZFb21bb/950YrzEpAvDam1nRpXyX8NsqsYc21yjxa5YyvXxZp3ZUcsksdh3d2
1ua6jnQUnx4v81lKAQJhEoyzNbXMvaxWqaMPoU+bG0AWxOPHH/ndoVCNQRN7q1CeQ3hGMKPRNxkg
AdPDwbhbaVxawPeqjgHj/fFQ75xP1Ho2vZl8K4met0YHG4CjD/WN2vqwozmsnnYjXuQEEM9gXLqd
CZtLie7HQwJAdbqEOY/gxgSJTzgnZ+iOpjlhyAaT1KvY6i23k0nmv+XpQinv/ycJNMLpiCpLF+55
RAOsvq41TTW6QuOy3iZtdOlSeHdy29lE1/df5avToZxnAkbiFkKt7RR9ZYUVt+skPVhTLwwIKVGk
Dx8v4HsHAsYiKGYjCcVNdDY32aTSXxlETJvQspIM/XBdTOw3C5l+AAV6OWYmKe6hgnCJ3fNObIFS
BZCkmz8HulNncTE0DoyJmNY1sW0KSmGnK4hr/X2WCFYaKjAbGmhrpZ9dsovqbJQiza6pL38MvVjv
oiAgoGsu4+7jD/nOoYN7H1qlqHBBnuO8AGqMHFY6IY1KCRwmoc2naufgFQHZ20uon3cuUUQ/mBZ6
eaAkn/fs4yUIDVCVXa2jyJpqDri60Rb0PwgDeeaYQ0nrpZlcf+zjvr3lFgC7j+f6Fvu0tagwPgpc
yIhx+E+36ZpnU9Zv2AT88BmWvu7XNKGKp7whPugIhZqgSfMdRfxT9mNaHBCtXzIyfOekgE6JlBVB
CH6HN7Ji3F/mkcG6Pe6c2Kc8dp+cKgBPnnesK8TVxzN+Z7f+W7UE2RxHBdjI0wlDDt3MpMWEIV7R
3IghbZ4na9iFUd45jBjl36KTnyDRPnsjhA2aDCEH5gQL4W+T36ZlEXXqrsikvGlhfPCEmEUi6lsv
3TvvbSmEdOCb4zKA9NV5WDfnS+O0jyIADZKrRsu87jlaSZRxd2WY8dBTC8J6XqNhn+WzePn48763
mKAao5m19dNQwDz9vCFvBZExagI8iFZcOdmrQlixh5LtH99rwgu52ntHFe0e3HcAKyKMPVtMIHni
pme4FFZsm7kcTG+OYd+y+xVV/wtH5e2SouuOUdBxCRF3nZNjh7zQfFKQYyscWR6bNCFVByuNEqi9
5ADpdllTRsCAIvhFPv6mwdtpbhkV0voYYkHAnZ6tqSLU2IZKU2cJhdFf2yRsF1pP46KFD7go/SWM
r7LVJbvMm3K187OlPZipJ+2+HZq49EeleemlXQSFQA+cnyl2448Lv+T2rU8DQuB+UaCAEToqhgiP
Tlc+TykfmIOQqJ7pchOu20tk26G049xDACsfb9f0CS39uqCxa0p/TpMrFum/hrAhwQCOBxJHGwcd
rZDTXwPSEqmk1EL+aojS69GbvlEDK69lisU+gAzqjpP1Uq307aYHVXtji2z6VCDibH/+n1iUruHA
KDFgOcGRhu+8dZ6CUkBH0z8AvQ5FyGLUCz98/MHfbgrEvjHadID1oGt2nr8BVJZFwiLVtnAgqdB8
pNU8peST4SK5UD34F7FwurYZktMY1yUeYHRCztbWLjgSRQcpKuKNMZyMFOnW0pCoCMtANu44MqiS
H+APqYYycsDCVFOfzv+s2puiXRFxiLv4a5Lf5VbrrvIyO31zoYYzhZcv+QvUcOWyh/kwHUvT++bT
MAl4+n38ud6uEdYmwQeDkMTW2TyLUoDsHYjg2JSWC7+KXZpVQEV5f+jQCNAlp+7Lx+O9szzIThBC
oMiFust5dgbnZPz4rNV1xmOaQg9TFo8rJA+/6MThs10Y7O3lBNAackH0cHDx4j9Od6BsOU8WncHl
XPiDumvDiCTfXOvgXw8JjS6/B+olcaUHP96x9oQH58mks5zsM/TN+V64Tah60UJ+DdE/NOUwpGFT
5v7Q3NGOoUJup4agXOKt95HtJtgvFLJ4VhIs7hJ1NJgwEJdnD3ztmy+rXWVY+hkE6PeEJ82njOT2
1uWeT+thQDxUKtGgjdyKCHKJQBCaYQeUUQL3YgJsX+U8myRwL4ft39UE5tdSzdItbL82PYfdIwi0
9Ni1wkZlO0C8vCrE7IMTBj244gb+LpTDLJvxaT96Krc3EyK85lUD7wnngnCkIbQHC2jfRtQnD9Hc
BvIKKmXwxOgDoTMUxdL8+yohgvTX+RVAECi1AG2NahX6D6crBIBp2IQp6tY0Y0VJ4cteJRPtIJ9c
FDuxNNnuwpbAzzs9smAgQUn4X0DERlk4HQ+GKWlgAO8GYFg0ryZWcjdCeOmhd1CW/3iot0cLuSly
VOgoIQFARnw6FHwAqALJU9WhU92B5EFzky3w40TuuNyAdnIpAf+3x3U6NzTysKtw8W0vzXltJxqX
CNgnIHgXksDNdAn1+jXkltlDi//hto8i8o+BEi+tEcES+iCWIe6qAYWZtcpSUpDnIZ/dM55qNpQt
ur/kJtY6+DVIpVWJx0V9tWPMH9g8oI7SMLrm95B8RqKvJuquO49DPg7ZVjhXuk2VX44hKxqo2hXJ
S2Yi+prAZ/uLCnRPyiTtErnrqJhpuVqevOims0MFUIz82Ueu++zz3vs2TkDIQVPC5S8N6o9dqRk1
1+jcirVmvdWPlHv+b2DNIeMtC8LXMlt6BOzbanwNbWxfIPyWHoVpw9/LBMuSOo1X9g/iOy13wQyP
l1IKWPd+Wpu8Q3eEq+yxmYR5gUXRijq6R0xXSQNq+U3XBvnzCoIdve9N4ydlh30qP6+2cc1DRqJ4
hMCB4auoQ+r3yQPpoCNeFQi7cPCgF3AUeTG/RGOTjJUXqenV0x0zYGZptuwHHAFocEI+CLoMsKps
awswWYeqBmkfRbvZTscBsfcOOk1+aXuo15XBhBrpfkBt4ov1ONLXHr4hY5WSeOGlBe3nZrXF4B7s
vHo7StEFu7C/z6/yTTgdkSy65Di7IGmc7W+HYwY0MEBfc6rlMRgLcQtmCM8qveAPLgy23QP/3dvb
YBmeWgQvoL4AGnl6mMYRfInFJgEMUH1RzcJm+5zYSyCfN9C3rbOx+fbhZdoKeEl0Ogza77ECm8+v
At433q7P6XyDShPZJRT3bqnDYv5MaGJv0kkZiOeKPHalyH2PV0EfqEvIVni7biOeThxhG5xS8DU3
jfBzbCYUBEM2Lxn8J3qEdV8yK7wJeLGk0NApT1ny1VF43MYm3qiAgYKMAnVJv15BSYVD4rRX8wgo
QejB712OWr7MsH6PgJdyDUAUtHdNHRa6zUojreZXBLYNqGzJ0Q8rAEpG8igT3ka7wYRdU5KZkWDX
dilcNwwIF7ugIfZBT4bib4tmu3IKYcrc5QPdA6i4ThXsJJe+tMmU/XE+U/2hiCYmdtwrgkfcFFm/
E+NcfNKhmb93hMZrqRhJ2EENdHxNmJQPuVXFjyn2cMQbYvDRHU3NXDXpEP9QcgKokylj74kAo76k
JgrsFz216xcSSu9bO9D0PoOomA9WmqauChIK0VLVyfbWKwrI0LWihz94rMLhhjfNPN3Gvs1fB63i
BY40urs2zWpo1a6N8ve+zudvaPyN14ueOQAhLQm+2Dgfk9KzA6QeWzp8QhNp4PVMV9jDqTxvSWlt
PkQVDTN+Byo4dheaacsXkOGzI6wDEN5BXxo9lG4gNi9hmgRHhxGEFntAagUFzlYs6w0VXQ/IOAxR
qgyaO99xHvAbhgADHK1vEwo+bQfbISm8we0VjRcQ0/KZf07BjwnqqU0UcrIGto2lznQrazJ1zQPt
EbU82Vzp7w33oQZN4Uj4jA5fn5czCd23HlKTHuCQc//L982aXg2QLl6r1uvy15lR7SHiMbStAH9I
XlGsXT5PYszvmxw+sNXijcXPFb/851lLGDhAgyP9Ng4B7yrfi4tnf15JszNpQ2S99GuQATZEQsj0
skjCz8BRMlZLRugnG/RNWM0jWEQlnIspByYnmlnZpUthXoYuN78mT/jLDoh4eQ98GZoOEQuS225V
YVsXVnVRqRXIvwAmer5XF2bge9150IvS0IKI9ugtZr/6USy/kcRn+NEqtNF4LfIE5OxVBPYPkope
75p8Xp8TsFaW5yyisDCFGbtnKtZr5926RSeqypqc83piWfoI/Rb22YINmdwkLb5eifx5o81pwyBD
2qesO+Ac0ScdTTn8xHq9jhxv4jjdQpu5K44JjQdXTWxO593GtWtKN3LR73qV4jdv+mWKrnsz96+w
wzVzqbLMOzR8hIMAdGqaf9jck/vB5UrA+kj6rwlgrVnZRRF9tA5uyyA7hHGNA4G00HOJeYi9RIRV
2izR70mLbCxjC6ZOOUOt5T5sco0t2k7iMwUVOTxAaErctBPJk9ssIABG0iWW/jWcMuKk4rxlCS9p
n/VhlcBi9jYqFMyXvDnEeZ1b/tSTrbw2t+v8hcBBjQDUS1NZdqR1U1XMwF3NUSgV4pAghkHOAE7Z
fYqEiF6RiclPYOWnP2TvMl2OK+xcqs2tSu+hZWOnMtLYVMeYR+0D9WKKsDyyMvtqWhoeOseQRCW0
i6qGpdR+siQU7DGEwa+qDNeDgDQtWrglUqMgr71xmp+yKNR5DQWafISkq5w/Z2g89NUYNQSgHJqL
oUxhaj6VwcyZ2Hu6b0Boykmz3pjYaXHs1pj/9AjS1mvB6bDsYPjT+HuVQ7+0ApA5K2qCT7aW+TxT
uEUtnnuC/+nG3I1Zew9tciBJQmjaqCMop6lkB07k0JQDXYvubqIp/YNORZbtAORfor0XWwgLZGLx
f8wOXd0SiiYuqXXQRr+QcSMWGhYeHVaLsmO1CRk+QJGkI5WSZAQmJ3MZIN4hF6g0xsnoHz1vKCiO
4hq5iq+g6dyF2HYSf5oXT7IJs09TFsTfKSscu1qldOkD6MBW7NVQNN2+F8p/XNpkXTbtyv5T5hqs
CdyBGtikMLFiW4dCXvMw6X74m7xMBYdS+xhPXd4c4Gbbz8dlmntbekMXvKydHnE1h3NznCDxmaBf
EQ6vqNnFE8SlevfSLhA3L92ajSNM4GAU7XSE4zKAg6L2Xdzmj5MOYN8yB2OW1AASr/lOWABzSsGS
GYObPv+jZ5toYA9U/4Jj6U8lfF88ce1C4v/k8arkcbVd8AhXjcjuuBnSYwuFPXmQQpgcH2nQTyRN
ET36OkzXR6c5vfEQoiKyIFgWaqClfZ1RKb54zPMNHkTT/WDzNISlVNL/B/xaFpaELOOdJtjmtZuh
73WEqJUZgPyPE7ZPmqK4SudpBWEJbrW6NMKHWU7jxqmoJIA/te3BH6mBi9PxTdHoEZLyXM4KCC/V
buWxYvmupg0PXgTj+BX4gPGTaIIFb6XW0HdsLfHlcQgkXkw4jbFviDJjGM8HxTBU2QSw8tGxqWFV
DD9wiegg8I4IUxPQqLDrV3GABd/QgrDLbAx9wGWAwnzCZQwL6DF60VrhLmSrZb+A26Vh6alY0Gtl
2RKWQzSJ/oEoAz7gsE6huuM55E2eV4Te7HZAR6Up0V1ZCxhf9nwDvzTBp3YNuqJMo47Y3YJjPVV0
CkSEzGDMweMV66LLdFrQ/LEuHHaAoq0G1Q5jlisS86WpRTZ0L77gnJStGuQn47XZDxt3+Gs8pQn0
gGa9fJIc7IiKUtxUe8kKXpTAEfCvzOPyER3leNxNbZDNe+ipuhCWNe3IKzxOBKL3mQRZZEhdyCuk
4novJF1QhKBh45dTPmN3aJO4OxmodQKKZw7cbRDMyBQ3+klcJVKRJ5h2o2weUEmePC+wfUWBqPkx
U15E9aR8Ah146WOZFl/r+0ANfnZwTDN9lAnIE18ZY4jkMm6Tr4b73ljB2zJ7zVdUP+owEdCOykJL
oNPGBL2D1jvJSxSRrbtLmthm5YqfCojggPpFMYaeKOchjFD4oMyLl9oOucOzIn2O5B3unXhHNWZe
0S6cP2V24bD9In76gMQqvzahdV7VY7RfcC+lkD2mUOgwkYjEPuYhTqJisIA+tNSGbO+jcl6URGry
ExACkH0RwvnN56yVJtrJNJJfeZCJruTxFNwW6bRiWbogemlQYIC8mdd6V5Ak8vLahlMcHXCXq9ts
E0ko1RL4v1EwSOBPOVuEAi4ntZoFwiY/Ig25mnPH/IqrpNGVTFzCa2hXBL/AUPC21aABtm4QtXVL
otzuoenSP0VDQuEhuoSLLKOCqbUMwVj/DkYs3o3WxEBHBwLuB3gl+qGpBspzdxPhguI3+cTnAWfZ
AGsCCb3suHZAYpeLU5rscSS1qrp0XO/i3oSkzi0VS8kAksO7msUahQ0AzFwlJiubgwVN2YKHodAr
5yaBjzC1+XTFQi/I9sHQh1+THmXgAwR/cAjU7PuPSI9Yu8uCPi9umxaejKVPhLsTUdK21yLAY1XK
iEF9lqBr8tk3Ohh3jV39H/Bc0/6e0FDrAxdOfc38Ga0k5BD0IXFIpCrVQAiuTAonYaxqFrQMRh9G
SzTt8yMi6whkdJRKuwMKV15aK3RMfYi1Rzi7fYP3Zo9+jdeU6SbWBoMfeGYjmRtSeCuq0JQxcg5U
q+CHoBHkgYRSwVrDfCFFgu9jIDH0aigUfrA5myWvfNvkCCj75HtrwlFVAi5BuIywrfGUo3xyq2cF
7TTjG4C0QjSrPFQpMrWUbTiau34W7VSqLluB0UuNkFWusW+rdBVJtI8pKgglSQogxrH2IG5hZDqV
0kn7j+Es7XH1dMULT20eIILUMWElfHNSfiCpA+APnR2ZIwyDH2fZAtb8jMA5RqAWp1NeKkejn7KH
flgZwj/K7HNPSf4l7+cCHQ0oomVlkkzzBAafRGm/KzKxs1nUmt0AbGFSAoguZdWBxoPrrChgP6JX
rzMHwVh8XKOZYxrQmwoOXdJ2cRUNHLZFa9S3awVm4hxUUW+nh2RtHFTmgLf4rShNBTIClt3qQcE5
JezzPsMTCEmqB4Jr/JtNRrwgHPtyLds1XW9xMyCsjgaN0AQOv+Hvvm3Io+569WrWzutuo3ZaPKjL
JfPONRGkazbGCql4kbXP/rQsqpqIC1N0lfLihtMlecSKBFGlkQbswbkIsx3rp/mF8gU4lxaItaCK
JxLxak5odhNCcCXF4fLlXeIWPO6a5T0Dlw2d0Zq4NBYItqRXc+3ZpSqMTv+kyZoUN4kcm5cGxiNY
fTvNr9aiO1W3o6d/DXGBslYwxdl1MMRTWOUmih7mKFh6VPyUuJ1b3wDM2TbySzxQhJkT5VhmN8I8
qUoVPOhLHYXdWPWzJDehghBd5UAwjWo2N52oJqqazxN0hBXwrhqQF1Yw29zIxjoC35rUDSXqmuNn
PczJuptMEw9HaMsnv5uMxW3NRol0PA0cza4WEMGG2rB0dKVuC+957UM9VAkKhsMh7KTdp6Ht8jLp
U9Bo8TdQFet8ZAJm6gZbrtk0cxy7QrIa2zP+B08f+dF4HOJRepYW9uG4zzuYvZPxV6JGG95l3SrM
LirG9PeMLgmcQ1cpkEkjMC1NyxmvXcFRcWvhDCTxbHf4K2sEW7JfgbeGP62i2MY+55swATgABh0S
tvxeCGuOlI+phDwJZGCqCTWxr9qLAa+EG3yHg+b3Hi5GY+NniETmf7JgSeBrEYx5U/NpNtmt6+Lx
sbdp8w1ibamo2eSbtkTh1qzHFV57v+EFMF7niLgKOI/64mfgt77D+8tQU7A6t59D6Ri9Gn2Q7a5y
EjkcQH/u/3QudHzXIjBrUQjto9e5F9MPm/HBq2Bx4ksUYboCRRjh9Hy1cd1kmcg1VmUyxZOqbG6z
R08n6JJAMToGEJZAzA4vNxluBeIqXC6DDg9gscCNtVc0ykpoELE/ApYCTQmWAHS5e6DPf40wNvrH
ctO0SKPaXtQATdkW6QzHW4TtD/+52W0ZTzM3k6oRlQmOuqJV9y4jMVYDRnioCWVTiHYCPrnb+2pK
Xn05oUmQFnway4gN2VBy3DP9Ts9+8kelKfKJiW0tT2guIO/mDLBm7C/83l1v3AuIJ5RVFAHUZ2+W
3ojAYPauFBo0eQnOm8bjPFl0Z1uIVpQRcfC0NQjxX1SnIli3z5P95fVU3QvF6M+uHcjXeWHsu0W0
jFo1VKCfVQC55or0dH1e4GGO+cUemKwizpcygm4IrUIBbGCG3IyVAaPhnV6Q44BsCtrmbpkDepjg
ufykl2F8WnKGcouRhrdIphWeRY0CtK29Bi9EBWVv+SXPYLFaxnSYH3Ffo4bAZ8/9kF48/FHSDRJ0
JZbpalrjti9XSPc9QtAr+kwsaa+RDdg/yTpGTw1O0O9ZDgDuCZROBqT8Pkq3RROloAcpP3UlgYZu
XvrIQeFrHy/5s0JmOJUNyg0/gsAMTQ1US8Z3SqYIv6F3bNBZSVb9gDrOIhBbj3yq0JTp9WOCFJQd
o2IFN4CHXfRNN2n/YMNw+lG0sp1u1SJyh9aky5LSVymVt0w3eb9D+g097LlwQ82MKobrFq2DXwyl
/psCXpD9EaKS2SO0yjaBObQdZQXpr9zsEL909+ssp0fSTvwfsMzdDbTvSFPFYxM9s7EtlrLvexSQ
LVq5d5lZBwr3phTSwQBwtaY0tk++dt1sCW7QFFeOW9Lp01IIVP+D2Ov1Fa5iuR/jrvHKNCS4zGe8
Z2iR+YPnVx3u7Mc1wLMNZvOI2iSQcQk0nfxgQKGU0/4pSLVdjqhuxJ9XRMvo+k1InHdzAGelkqIE
v6LiKObrqUPNtBLMN9g+2kMZv+tggVdyvfRB1eReIXbLGM1dpa2A7lkIkN0noSMoftGiaPP7GC3E
PwKOuM+DQsKLs7hF0s3S5teUdI4jZPOVe8RpQHEIdjn23lDea2hRp66rRAGd3KptdfScxAO6FyO8
Irb+i9cHt6qJxmODQgYpnQZd97BouqodYX0mkFIHM5qebpU/3TKzZ4ByB1VDj4/ymjQJnASMtjEC
A/TR/xDn5ttFTesv0eJOvfOHwOGEgvs9HhAKT8dkHUJztSjhXaWLTy0aQ6kl+84VRX8wiF9+FPOM
XDaSa7iXJFJd3cWKP8JH9v84O6/ttpVsXb/KHn2P3sjhjN37giQISrKig2zfYDgix0IqPP354O6z
lgSL4jH7brVtFFGoWTVrzj8ot6ZTm28FvdRk0ze2cw9jufjUJKOS+GXmWPVGKDqPnCS+5FvbGkqu
hqMZUgqYJEdHy73R2hps5Nku7sIFayy6xVWylN1nktr0Me5dDkYnVOqI+HfpYwH97Q/URuYejqtB
gGRZym3LkWqNDKNaIpCRNSQKnpV8C43BEptuAKCFrtgU5XRkdFFs4KxX0wYovf6e9MR+MPPJEds+
d6fLqKo1b1M7lnKRD7Izr0a7GS+GvuiTQy71+H0xU0h6E6Pz2OwjJHoTcv2BK4pp1NanmYtL7FsU
ujkeUgpWh85xQ28raf2/Rw7ISvewzypr1+eyifc0caN7EFM5vioaxam60rwA7Hz/yWom57qdlIwm
W6arF4D704oOU0sgZIWXvdHoZ3UbfciSO0XXONvbfhCpX3Zl+CUC/1dvmqFlY8TJGU6Ym89msVFJ
p96GctBII/My63x7CMXjnJdgYNuaXWOD5GL7HuKi8i1lAXzrQDbEW3oW4Ucz09Nb0ZFBbOexMeiP
I+oS9HNLjS9O6rL3BzsSuB4ORX6Zl70S7TVVKJcuG5/to5BiljsxOGF5yEQ+F1sb84RiUyc2B48Q
lvbGNLve8VEnIPfiFgyFWXeSeO+1elRt47bRLmYK9fQXqqYPUjpj1qaPJ1JXuxhGlyJ705XUz2yT
g5rdlmwjAt3nsf1ImsVeeu20lUd6ZM369wJMxtfKRPh1m2m5Rk7QoWjhRQmbdo9y/Jb2m3A2XhW2
t2MxJ9qOyCgcVDwkVn+m10szsLVcjbhExPNjZ1ijus2kXRm7TqHmQzah9enWqSbzscrBdF/F2C/p
mxagybVUpKdtG6/Qbod5uWay+VjxFVjT6l2INcgCKtG1B4tEWmxoqdHWLfLscliSni2iY8pbp0FI
BKGsVL/Nue2U96FezN8LQA/uRWWW/Xs3SaI7u3H3SVSr4jApWtxSbW916gKmzEzgBp533Xly/EjL
wq0PcKSKKy5EzXclj9gZ2knnX2SFot/N4yw8csuhAyvKdeC25ijCqcqdqd2GJBEUdRwz58qZGbG/
XLiHXVRn7o6NNfIo3ox9c6gAe1E9qnPELySe8PmbNjdiNktzTG+kGU6fGo7tB4OPk4Dl6vSflRuT
9S5qeW86w6umgHesbs00rUlj0ymkUm7wZ2qCedYGKWLgX3Pu5VxHHZb5BqsLE15sMYAJ5MPeG2NI
bZ/SvvXZnhwyCL0Nk29gI5B76lD+TDcOEh3eNQ1ein5uaVKgwt/GUneSFWqxfecKhCZwJu1tXEaF
uqlsNMNwfre7yK/KpntneniGXfU0NoQvc+hzXIdt2Lm1Pdc4huCM/QU0SVbvpcId21fHlMNGb+No
DjyK7u+hRxtL2dji5iIHWk4HSdWq33Qig0sWt1oExihyCnOTpa5LDUjh7OB4sKPSN+cSUUGSPi3f
J3MGFNJX3d5Tm43RjNLaD0ZXKDcFtWeMbess7+ofddy28c0UuSPeBSLJSHjwsTQku2iiZ7qf55MC
AGWIgHS2N31Ce1pubWE0/fumb5o5IIGpI2WThgbYJm8CvIkwnR4rb/VuMl3U6PUMiNQmKmz2Qd9p
tDJ9MCK7GcKNirxojoSobIx3Jua75U1TKpNKIYZDxzwI1YZWha2mTpZdqoryqMbFWFyk09g4y78r
kuoqRq+if2trw0yqpbizW/3AYFQntaHtxxhd7cFk2PSVYo1c8+dR1Q7WlOnjdWNSRKdjUA/lT4Ss
h7na0k7mIrZvazsKf4be7OAfbaYivxIl9riPGc4r3XdX4+y8Ud0qtLcTwvPTB9otrfquGGxyoW3o
2YX2qVJqS7X3eU6P8BBqw0BTWRizO39XpmoB9JDOxV9KoLNZwDAt3cRoseOWHImYE3w0TEUluDUn
0qmXZUgKI5DvtqZA6qkCoEAFho4KKg8ZswN5QvSOdRisuVfeFpZekWn0Y23RLAmHVgJx7tSGkLLA
Xbhf7cawna+97WZOFyT0SaN4Y052WgsqUIlZfKxdTpnvHlfX0J/cyUiupiTJu1tLNohjb+G9Ifkd
O1PoXE0tlI0gMYaheKNyQzcDF4eN0c8pnc/3ds3vrzaqS6sACX8c/L5HSTTl7+xYVabPoZw4NuiV
SO/Qsr55NVvLvICyeD9caN3AkRmrOq0UymtjeymVHlFnWzjZcBDFiJdIV+bJyFHZi/QGQFTc7KvR
6avLdlbn1B+swsg+o+wRNtxzhdv6VD1N9dACNZk3aSlnbWcosnDoZVBs2UrLLN2PGRHzgCZgOr0R
0uI2M6ucr343dcgioPcsP/XRFP9op1lrL2w2gWw3mVn4SYnaSt1EyjC+R2Uz0veT6mUPSVUY/Qb2
fI7JEsef6aNillWfI5GFDnctw5sOUc1f2nJuyPAiIly+91aTWjsVrLMMAGZq7yEgUWOyqNl7m96j
DreBVKPc0UmN8l3mpvNn2TjVA3xo7Z10I9XhwiQSXzRxUtJEIEfcxA102w0tlPi65O5956LeAZDZ
FIW1Ce0w/tyJSGjbwWq7YVPUtfxY6LMcSWQHVd1pvd58k4iSfxz7bLpUSPZzYDGVfdELBO+5pNm+
YhAXmFxmF0aaNmAGuvkNbaAh96toMK8qomfczHpP+6aWIQa9ZjJmb3IHk8yRawPXSKOui80Q6zUe
ATTG6cxTBPpazNr0rq5qh/Kpkw/lrsmBt+/mmM7vQ8qO+E5VWkFNGg1TzCEsJ5b0NQxACLlmA/qI
md13SWMBms6qof0I7sh9CLNCy/ZRGTrOQ4Xz92ODoSWAHXOyvnvVkEmKMZaQu1BaRbm1xinz28ib
Fm2HzEGpGdGwfDtOuOC+EZ02IteRN8XFoI7xYQTMXF1bUJkSrtQWx7fXltQykJOjX4PYJLWfUVfj
N5DWrXxb92EaUXsW+Pdy8Jc0PpvQMTeN5bSfm4izyZ9kAZ4j5erOaZx5ON/2cygPlLUicydcUcRX
oKmUAmfDpMj9JJz79zMwAeFzjZRfC1uLvyFk77qbMbamqwLhp2Evmyb53HYjcGU3jtO7rjYTWpe6
W4FblHNHl6XT2yvuS1xfkeH3rhd6Q7TVCjvutiB96MPQXKXb2w0lzgd1ge/qBsNRwWE15KayacK5
exvH3Iw3eHEhnu+Q6bQ7c5LTXZcaQ82UTJa6idmB5k3UOjk7nuYBuIoGwXbueUirBxolzUca+yAf
hgxR6i3LksJ1Oif1VTSRYvkD1J2BzW0xJbTmpPmUNYb5TvWmMN+w7bNudCE7/Y1St22yUekEfYwi
Yefc8QSQ7kq0qbtnM3LjPWaq8b5Xa6XfOjSvtH2ueeLeEtG8YP8s/bqKWvsOaR1kXouKTXyjzJkr
/TiR8i4BmvvWSJqmuGo9u4r90BzSaNsAOuj80Aojl14PScbebemKLyUEyvqD1Uc1tUzNavaaXqTF
vq9Nj/oPF0CKsN00bHup9Z9Lzl5zm2vo4DxCsSjnXaOCfaPuFjuRr8Zegkq6Y4grOimy+qils5v4
s6m4X5xKuMa2acpp8Alu1BPSoizwd5+EZ140atVdDxMuV1uUkKiyu0VRXuqVQgk71rjJ7UkQ9A+N
NbQ/2ENpbmWJuhSLqGyrXD8nzd22KWbQ79O0nQ8pUIqcGqxCaxZ4UPa+jVvrnTYhTHylcd7dz4Vm
kw+8DtL8DVcGWhxZJRfVI5Wcbi16VOad7EmqqMPWabsvpti6GNKTo6ypsIj8IneEAjjKdB6aRysk
PJeUxi7m0t3WNTVoJ+frW5UG9ikD0zFJI9omqJGfeLXf8HnLoL/goDAyqSguf/4Eft9HGidRiCy1
icvwFTrJ1dsKi4GgoIX/50PhmgxYF/UoTpU1YQsFHi2XWe1saw1cgeEmXRDZWR/EWlOe0CpZo2oX
veTFpf2XKQRKdCuEXjzWJWE3uNswrctNFuKWkDlFEsg0tTd1P58iMbywQBbAMJ7UyJuBDFx9ukzW
cwiExAM/IPWLfB6mC5eN9MQEvvRWIJrhtOrIn/62QCCzF042pd4WCB+GsyMIcCPUsl0+WLR909Y6
Aad8YW1o+LjrJPKwJejUP18bOghxIWD4bz27+ZqYaraLRjDmSV+dkgd5af6QRkStio2d1bhCiUKR
a+pGSbwtFZD2LYAA5zon7T0xf78R9pZl4cHTY0XY6Cusebq11VrcDvlMSkcRv8pq/RrUhrZrXcW4
HRp32KZ5HD409qR9oLPY+zoYmbd/vJfA8QHzbXJmwqhZpuJJwHG1c6BpMKmiBTq/TTygKqC0DONP
vUo0yF3LknSp3OH+bKwG0tMYJjeGp7B0ncHcYDEAnmxUa/1xHutTsp2/LxUDEUh6WkBv2Se9VcAp
sSZonXCFV+Js+kr/hOamRBPhI0S75JTH9JqwsbzZwtW1jUV2njd8PoVpKrSQNgcFL0dzr2un/NLQ
pd6T1Xyj+lVs4VeYuywaxhNUnt83aMZdFDqIvwXSvBrXntxWIaEnHqzB2tfYdW2b3nT2hVfXOyWy
5VbVCm3/+np58WVxLGbNADaGgPP8ZQGTTGaT0VfqKGbAZQfqDsZP7icMBzedmTW+rjUgSRH3/+Pw
53UXI5GFX+vAAHo+cmk2GAQVk7cNjbn4kCtF+SCNnFLqOI3F7etv+fsGAIUXxePl/OM8WgvHJIZI
66HxGKuM3EAdZRNoM32E10d5aZVa3GihFhH/2lp9gGt5SBnVYQOdrBbGcEXfqi+LKwk+/sQJ9NJa
sXSYX5BJnaUX9Hzy5swTjYMC09YDrXUzdTK8McH+fNLQY1D9uTTDcUMSkFr+66/40kSif4cLGo6K
0GiXKXiyvSipSv2z52Y7j3rxOdcjq9jlXmeMu9fHWVNllxiEWOlA6LTQHjNWZ4NQNLwPpO1BJYAq
iAQsEZd22o6OBPRJAAyYz/TW9xYQ5M1ouH9qVbkMzzZuOXQu0UVdW7/3g057lubyNkQke2si1r5J
dQfDuTFF21DtTinwvbRy0GxctFgN6vZrfc0YEY5UQmPdur067PGAuQ8xDdrhj+aeOKROjbSaWBRE
50Q2TGxkV5afFxqGD2kW7oqmNi9e/4YvDrV4tOrIViA3tgpwyllh1IamtzWVxPyKUAVO6EZSf6iT
+JRH+e+py2Kt/fdQq8OIBMPuaTR52yH2EKvW8RONqJ/5eHxbADLxlnz91da7pm6RuCyKDuovhWdr
NR6XG8Tc+qz3R2XUAthHE9As6e2zxTvAMKZh70SUcAyZixM72XpSf42MMBCcwuXUXXMXU72H06jr
ve+KzP1ZVJV3kdH9RRhfq07E4EtDoZiosjejNmiZqz3GRng/l53aQ5od3J9A6s0ttIh33dAqp64J
6++3vBV0sUUfeHFjWMdbnvetnkSgWBVjuqbjon1oi7Hd0JywH3I3P8WKW++eDLeQc1GKAbOI4OXq
zbSux/jE9QZ/UhIwkrYbWL9IE3AoaJpWFb+D7t2JL7fe0pZB2U7Iy8zlouetktDEGprOqUBmujQ5
F8ec7DAgRfK+hSu8J+OwfIo81WXcN+6XWE7j2z9esqQ0fEWuRwbvvAr8IaKJ1sqi8wvZdkGX7avq
wSii/q6IXcun1VoBGalOvfQLawhmvoe0mYfuIayp5+fF0JPMM0jnZ21Kn8bWlXlLhmr/jNoELMHr
r/jSZ13Y+Ka7COCymJ4P1vQAQ8jNOohSRrL1Cnu8qdpY3IWajPddA9hMqSv1xGfVXli7UKaQaUV+
EHOPtVJ5njiRGmV1BxK91W90yrZ0XVy7+5p3lXdohnF858Rzdpl2Qr/nhpc/UhQ2/AbGboP/Da2y
0CsSKlPQNfywCo2Nhrn4qQz6xV8JQm0REARjul7yE5d0XKVTQMkqBL2mc+cNq8Q6tLkiDq1t5d9e
/xYvrXYHqguEdLAL6jq7g+xZFoY99r4BKloBg6jkoW+AaAIsM5VXeKkmO9hL4VWW5OIQonkx7F//
Bb9UH56y1paAIzeycbpHFBkIxfPl0FLk1BcHIz+r7eKKsluxd/A/PzhRku1qIedtJTrrWqhz7Vt5
BYybL+w3fZ/RSgHg9PrPeWlxYjXjkmcjFmGupXgA8EdhpdNinse4uCpkJ+8HFXKFEltfszpy6DFN
zYm1+dKYSD6Q+yISy2m1OqbGXFVnZYw6H2ZQujWlPiytqM65T6U7ZBuad1QTitB0TpwcL46LWcCi
VAksYe2IptEFn2PKbJiXGzb9g65chGN7fEjppsTQZhU13qdZY5745C+Oi7jhsstB5F5/8aqLp6S3
ys5X9dw4OGlm28CKu/QqhPW9Gyqp0RSBTHZi31mmcb3QCC2OMASxEXBcYuFJUjwC7+11A6YHgpnD
+ySZxE7vbev96wvohYjC2AfaOAGMXuRaRwAsaW513ix8u61S30N16AJaACAKEf2EtjxshT7pW1ID
Az3/3rh4ffQXpha2poqBp6mB2lvnHeQJss20mKWUp/ZVaoOad/FkCshQhd+VOvoBjTglmPPCpsWg
VFPIChYW+2r9cpKhNOtxZvU9PWSUUzidJUX1zAmTrWONw5/HKFJH+nJI47qsrs9IVyyCy7bb+WYu
lSthi/Y+Btlb7VW4kclWzbtoLz1H3v353HLzJ6VjYnWsmJ+vnw7GhAWavvOVfu4CWWnFobNq1Ydl
697p4NUhCLby/oxBTcobOtIoS+78fNC6EImaW5zMdhZXV5NJ3bt1LeVbVNdToJb6Dca6MjsRKS+k
A6QBLGGdedRR4H8+qAxTx87NsPOrsBAUuY3+bYfHZs750EJBff0NX0jSMbaATc2qZbD1pX/oQBD2
w0jCJeEWG9DHLq1xNt4q9DE3HeztrYFG977L5vbj6yP/Zj7K0UMjFAfZRThrsbx9/p5qOXPESw88
EZUC+hOyuWloQv6EgCH3cW1gj2rUrfXNrcMa7joYZcAciq5e5hh/v6cbAyBRH8t4B6oJvsDrv+6l
qOJcJrAoUnKJWH0EaxhVhZ2bc9EFrObilQ55KLKv6YyrmzAa/lTZ79dkULumAktOhlfG88mQsas5
TcOVJe6pWVsd6gU6xckg0Tv9zw+ARR8Y3Ki1qBevzXDoFRkihg/mh2DMA1LeDyVRHrDBcHfxWuvW
04vM//PpxBAX3Tsk9PHfWQUSlLbKBsTd+1ZRUSvQyv52TErpeyHAEhOvt4fXx3tpJ0Zjz/UMkjkX
F6jn0+mWKr6bshz8wQzVwxT3Ghx60b2H/aihPV2EN3ZVZafqBi8tGoRM8XFB8nJRTXw+6pDE3hjB
KfDL3jK2tteALMsTZQcwUFkkCYwTX/KFncIAIWwafE/MQNbj1S47MG3n0bdklF3XVtI+tropA+pp
2afXJ/SFV6NSjhQc70fJ117+/Mnxbc3UOuc5HWlDAr903MaBRmxDQFR6wN9Ixc8n0rIXBjRhWXOI
0+tbtP2eD1hWJgwUyBJ+1kThvrTHH4WZ6Aes0mrUj6r6xAJ9YSqR00TXlw4vmhLraxGN9J6+rzr6
gk3LB9mXBeAaTNDl9inx8F+qbqtUaMmDcEBD5otq8mrjs2OgY3YyTX6XxvJgGagWNInS36d9qu3s
sRNcP9XyLumFeilq+DWW8OZbdeyjzwlK2F9hdZsoHBjtYVgMWRzDCt9GYdvfuFz6LlkP6aGExHKI
oqw7JU/20oUBngKXVIqO1u8mV7NmYKEJ/s23WlEBEQohYln6ZF1hUVc+ViA5yGLlFH30OI8vqiZB
dwSokPKjM6oEUgiCAGL3+tp84QyjG0CbTCPXcWhgPV8qqlIhjNqyVDS7UwAbFe6ivjSgygKiq9bM
7DArnoBcWRknLnAvjUxtnkI2vQiUitbbjNXjBx9Hk5+qzncMJ0wS9rm7gVFu+Vqn54+2GJLNKLz+
RKb5wnKlBUJfiSsby1XXn79yBPur7Gpt8hFFj4GX2dkGj0DDt5rhlA33C1spKtvLONTC0TdZvaPR
5ZHBcTih2RAu4HxzLAKQOhM93Alwo5zbg9Pow4kXfCH8l50GCwoSA1Vf19ClZvVtVkFsryUKJyqI
WLDayHUc5nEq2QGQ9qi3ry+j3+aU1UyCaS29Ccp56xsKrf9Km9xeEn2JuBFaXAZ6ZY4BUMo/7Qvq
DMWCRaGCLMb9zY+uTvPBTh10MBbQ5SXcu2STDS44IyraJxKZl94KpSmDL+giWrM+7UutlqlrK9KH
CkyFvmjNfmsBWomBKY25//oULsf4s50NEUEKk6ikU2AFeLuKRBeaDEhYZBMS4NI3ILBp9c9zhQDL
6+O88FLsPVx4dOaP/3nPl78WIXoQNYb08wEdBBPOF/wXfH4jr2q+vD7Ub8t/0UW0SY3Zsbl6/NK2
fHLw2ZmHBMFSMIe22hy6XtS+gF2563pF7il9y0dVy8f964O+9H6U54xFTpabwNoMK0YjD7KqBugI
+Bq6GXryUEpqdk4HOPacoQwsCJaXI1d6PpU2vDcN1OKCb+pwqbUEqCX054DEe86/+3H//W36P9GP
6u7fC0H87//w39+qWiLxFXer//zf6+RbW4nqZ/c/yz/76689/0f/e1v/KN927Y8f3fWXev03n/1D
nv+f8Xdfui/P/gMKBLyg+/5HKx9+CJg7vwbhly5/8//3D//rx6+nILb+41//+Fb1Zbc8LUqq8h//
+aOL7//6x6825n8/ff5//vDmS8G/uyi/Jyy7fz/qr7//44vo/vUPz/mnCTOOnjZdNKTalrU8/lj+
xHb/uaAUSBAo/Ltshuy8ZdV28b/+YTj/pONAkNkqjWGKKQSiqPrlj+x/0kdCxdOlXw0YbfHE+n+/
69kX+vuL/RfaQXdVUnbiX/94HtDwSSjZggVZX0dEOIVVlnj2IdZ2nnUrhhNt/GPPXf7/J9Hk6clC
w54cv7PiPF586eVjrNunblPHHr/af1KQ8pLzwfGhkbTtw2hD4XkXTXP18/WgeX46/T0tq2MXpzig
w1loo8Roifm+hrUNttFILQ3MIY4JcIOaLjyxGRx7mdXBK/j26RiVtj8JwzUQszSgkFQSfcfXX+b5
Dvf3y6yuuI7X4JXuSdvvtdq81rTRLN6OaqrabySqUFOgODPdh0I29cPrAx55IXe1a9cuTFRnGXDI
PWe6rICN9lsTaeDkxDG0POjvY+ivN1prRroJ2P+uNyx/zNDGubSlEerbGuGAGIX8ONWvNdqR2bYR
TSmdjZpj4LNXy3hoD6+/4Ark9PcPWG2mtVMImCOSVlEUwQwGaRvQzftZZ5Az4CpH45KU4oD2psLT
LfN7vapcOA2RqxcnqnTH5nhZuU8CLI9gwuRIX/gjtZ6t0VY/KQGeUgc/9vDl2Hry8IpIHVF3sXzq
i85HGmEVXjR9euLmd+zpy///5Om5i+KCMFrLz4wk+aFyirwplSQ71dc89vjV3oAFIaossUU/HyzW
B21sTJTTZueEQ8Oxp692hjYf07rWG8unUjTPvjopQ7uz66pyTmSpxwZY7Qb6FOGBQFnZnyoTxpm0
7QkAOTytU57gxwZYbQfoUSkANmslKCvp2HeIhsTdh6LrlBN755Hnr23yhKv26jhZbjBTu/WBtdMg
n+AJtycm6Hnu9FfsrT0MvSoz6TDIMADXPBf7EQLl4OejxPmoSWIQFq/H+LFhViFumFXojrXiBB1y
Cd2htKtywRJpy1Ul6cbpxFZybLZWcdyg/BTCSHYDyFXzO9Q749vSsb13573EKpDHbHK1kbQj0JUp
8XNgkMYblAir5jGz3Gw6MVXH3mH5/58ENJh/2IFO7QYtbMALBT7trQfWOT9xGTj2eOP546sw4WpI
kShA70Wf4LxO5id7PlkZOvb4VUT3g1PRjKA5NuR8AW7BhW8i03NKDPjY41fx3CdGKXOuZoEpoPai
oMzlCRkbCUHj9W98bIBVPKMWYuFvy+x7i/HXRa1hWO/jVDOPd2cNsL6EObo0hKZMduCJOPnguELc
oTSJ9M7rj19W+guH+RoyUHgDrPU+coIiF6hpOXD2+w9GM3vqZafEnnMvo0Uh//XBjkyWvYpqiC5c
oLkIBrVhdsmhQ1/H28RZMarnxfO6fjoteDK4Nk6QiQgQmSh0JILS3mxPnc3PS1J/bX9rEoFEEUEF
+OcGTSiBFqfIjDh3Bagk+zLqQOj5U6TL8iNa6sbnvozG8sTMHct51v1HdKFDp0J+LKgAIdWXsSJC
uBKAL0nrXLCAJjZMHcT9LYi2uthn0xw5qDuPRvV2UDu7P3OCV7uBDG3FcTMF1oSD2oaRjE7gOvkp
+P9Kd/jv6V3tBtbQTUmjN15gqAspesYxHQhNOM/5oQZ9Km8jUVQ/0RAZi4MJxcu6mQxDL6+X3lL6
Ef1O65Tk8LGluto43BIl2WpMzKB2QkGXYfZ+1BN82fM27XX3EdkLW5NT6gStUo9B1GkmYrOGG30/
K9DWRTZcumxUVyMziHDv+2RxlN4IFVrbeU9fguPJidMYUYk/luMFVs5NZtujgDlveiBd4sQqOxJl
1mqfEEkjKXa3btDJMdQvXGTX1a9TrRFxMdqAFWp8PQRHfbbr6FuNHuGp+vuRr26t8gFjLHMWUWsH
uIwVPaXQRd1C9qZy5nFhrVKC2Zyzprdbx+8bS/NtOUC/tCtld96HWV7ryYdBsx4meDPh0d1HXTCX
Top0ZZ2e2IOOTc4q9nFsjJWJoyFIMbDd6p2GPIr8Q4LMX6FvrUKfW0+F4XE1Bzr3RlwJtccyMk9l
rcd++iqa4VaiQIQXbxA5KIj2slTJBVBBS88LZ2uVBaAj3dVwz+dACQvvQh+mbIf4oRmc9VnN5SL+
5LMa9YDQWsbTu1A3t6MBXU4UmEOf9/RVNLulPruDw2dFJiLeZga6vXYGbfa8p69COYVRrMJFmAOY
zfleeGUEM9qc968//cg1wVzFaxla8Txj1h2MivWDa2c27DEeqMugG50/Y779tTDXuFFjcIYSWPoY
GATug9eBeNJMPBJef4MjK3Nt+NGVpELjbI8BMtH2heshiJoi/n3m7K9CVuuKPHTntA8ikZtXSV44
1/WUn/nTVxHLQR3iZ2p0iNOnobZtLV2g9j1l8e68qVkFLTRf5JJmyjx1mUyXWRd1b3rY4WcG1Spk
qY8qA6Iy3R6jmFG8NUbVzW+tFrPj8+beWEVtpiVDEw36REq4SMSjZoTAcHli4R9ZNmtDPitVMnCW
9IcxydE2huj1DZyiU12tY09fBa1Rp6Yepu7AzCufWgCMGDNP4Xmf1VjFbFbj96QI+z8/3dQbHYU/
oJlnLZq1hbVhYYPhxtrgeyNFY315ujh/YpYJe7ITZ+pQh7ng6XBTYyQJs35DU+uUCfKxaV9Fawxt
rKJJy9NN/UeTYEWGyMeZla01jSmbitxNIh7uodQd5I7XcvOyp/Nyg6WJ8nRips5wQijP4BU66F4T
ZiwbDfX0846otYtwEdc68F3g0yXqNEgvJD/606TtI7Our+JUzG2Hdjzw8CLDBA+Hsk/KIE4Rco89
fHW4qqHVGjJW6Ck2KoJdU/JF9PMpbOqxh6/CFKGLabEPQ3Dd9gD6o7W/gbzinBdJa6a3Y6QKKtYe
P93rtWtBe+QudKL8vBbVGhE59SjfY0HfB4i/VPj+YKxu4S6guOK8NbNmH+vN5BV9HQ2BNAu0BBTk
5IJ61LtvZ+0zazQMrr1IxKJSGeDol196EHV3CLfK825Ya+AJqp21EUmrD/B2/owu2b0wjfvzfvg6
UgV6wBIrkiCJlRu2x09Sd86sFf4yCHyyPXpoqaOUjRhSirvfro+td1UWVud9UG0Vp2UmsC13+z5Q
ki5ZDHffODqmWmfNiraKU9rCYy0mF4ujfPoOmOoRTfUTRuxHolRbRambjJHCeS0DHiswzNBFbG+Q
WozO23p/kYKeTPoQAY/KTIhUmP6pH82OfWCDXdcpdvaxn7+6sfZNrqt5WPVBgRDVrpqcr8gThmdO
+zLok98euknjDEnbB5bEwK8oFvXH7FTn9dgvN54/3CttM6mRgA7o9nvXroi061wJ68fzVoz+/OkA
hru2azGTU2L0hY1i/Oi4yZmfdBWjs1l5KcZTGB5ZAxwsTJbyxj2vnvyrwPhkys3RnNAp59lKKt6Z
vby2THGCEX5kwtcgqGoMw6gz4PiooYJ5eRq+SZD8Om9LXCNVNa2unVnRFR9W/W0hnU9uK/Pztpa1
66cSk6e3FXOSx+U9YuT7sDhF4z42J6ts16xRsZ0o4PvYdhzaUb8yT9muHnvyKjBraQECq7nb2UX0
xkXRsWzD89qsa2AUEnVguXt+dF28R3Z6mzofzgqaNSY399K2njM+ohlnX9vJu0fv8bwbkbqKx74Z
skmONqQVkWrv8HvXg7Q/CYI9NtmriDTKcCrTxOsCgffoBhfDgxd6H8+blNVNNMsTgYiQCgA5IbtV
VPvL4hR71g5rroVgWNhNgw9OFyBDPG0sYeL25TnDWYFjeqtj00WBoTOtQfEbG6H9nUsV+5w5AQr9
fHeNo7gxm1h2Af4cGCsY6P9qjf3uvIevYnKk3yVlGQr8+urDmNPbb4y025338FVYtn2vZhBMBdxq
687o628IpZ9iF7+8Cs01vwNTOakiLSD8tjDuLJ499cO5z16dltqYIDE1aZSNQYO+QcsyhYQ62WfO
yio6Y2GiiGZhhdBYSFLNavo+t+OzEiw0t56vlclD1DHziPzJkHgLqWZoV4gOzlpy1tYCqeD5ADWe
CCG9GkS8zPqLMg6PNB/en7Va1mCtAVmH1jaYF2iF1q7pM5QOIZOelUdQEHr+w9sYgejCm/jh03TX
V+rlNGB+d94vX0VoWsBeQCFZBG5mXOcADlG4cE6RqI4s9LVAXB+1YC77oQvUOr83cStL2/isJAUJ
hNWcWEopIwOHF+xU9O1YaEglmunP8yZleZ8nyZWkoyDcohOgGexPkZguE8d6e96jV/E5tV2YubrS
BhIg9AbdsGYPif4UQefYhK/is7LG0hvACgW0kOZdOVc3KCCewhgce/gqQPtaR1tRG9ugAmuTb0Tf
KlfKoMqH82ZmFZ6jYrArmj1fdJDfBRnchDbvWY9eo6k6Dp4Y1whovnb0MNX1hVoU563DNZAKo8jM
TnOzDeahif1hjPSdkpffzvvdq+BMZjPEUS8TgRfX28yUN4V7Ku1c4uR3wIjprA9PVKTzoXbaIC5Q
3Ny0jp1eN3Y9QeHXcQc67/evgtTKcC7MKqvFhsn4nMfmo1Jn78579CpEJxCPue2ELfE/CJzjW21x
KTqvVWeuCW4410EPNHR+uKk9FoNSbkyl/nDeL1/FaIwFF5ZisQgsPTHH/8vZmS3JiXPR+omIAInx
FsgksyZXuTzfELbbFiAJkBiE9PRnVcc5EV10+68T3LY7lCqhYWtr7fWdHIVtft6nAiCbYz+wW6ch
vKXTJRWYkpv31EoCr99jd3G4db3eGEGSVLgwo+naZk+z376raXzoGQoWbrumUwu2+Gp1RWtJKpQT
z08BsCSHlL7w33ndOklWP1pbzMTad/bFc7hCze8xdVq410NJ2O7P29Toql9HP/fX5Ayc2bHsMKoe
Xvd8RgnSEmYYcmyPt6sltyLajq2hvQoK5bfAOiimK9CI+zxx9jbT7bF3M5Q3ve53hlnib4TrKhjW
RxqoO+3PB/u9O0N1i9cJ2EWoaorTz22gwZJXhy5x4d5BtN7gf8HgmVvFGJk8gwgd9ZkokTy0MuPd
ypxpp7xuyBTebRpVaMKfFi87FoLupUi+j3tWH/mqYi2VXW6QqDgtvhcfG5i9FAmMMqjSOrgc0syC
BLHEsNFqfXfsi+4NMoH1imto7VTlADYpgil8wEl67PU83MuQFq9Ph2gbMF2GDJ6w2Gstn2Dyna38
0CsIXvhfz3Vogf2MbT3GnjXA3vVInlV1Hapj7wjhXm5kOVDrWtZjlXoTByXQjPL3kiXwMzs0L/fm
c4GEm67JvLHSDfiVksUdEAtNdD7W+m65Jsm2pf7qj9UiYlSnwgOloLj9Huz77jidBRR4E+3HagoT
GH4EjvDv3G49O9j+bs1urY612TA2QwPUUDvLj5sIjp15e72RIIORXrJg3HvQZiy4nGcjhuZyaNz3
eqOVrsCWCDOCqh25z/5Qswt8dwG9O9b87kil2CcjArxUBUKkms7JAgPaPKqHWB38gV30i8c4PvTg
feK+MZmr1unHRoljuXmU375esgmXBBpjPVZJOD8DA/Jk+Px8bGB2US+rraFCMFUlffYNoA6QGOBK
cXBQdseqQso89RY5VhQm/d9gJ7xdFi7Xg1Nmt1RnUEiso9FQYaUCRAvpSw6D/uR0bGDI6zHX1sMb
vUDr0WqXPArGG3Ab31hKf4eg/3GhCXfrVIEyHo0g51bAzrAaZc4AaBd+0m4cnOaM8QsgG+Z5kZO4
0ol6cTU3jYo+oMQtUY9waZr0c5bI+ALk6zxcOg7WUZ6IFsl4tqnUB6kj7JT+aBQBC8G3quffh6bx
1Au/rSVlECHXfkpQ5r+UIkCWrAAPe96uiwI4oCLJ1oTXGrXdtgh8ZBO+eFD22nNAuykpabKhTSPa
2Z2ZypoJ1XbELWdJyOZKsMVo/22DW2D9OIex1/2YwEZQVepItlZ6w99bjrOLYKuwRmnRw1KcF7FN
2HJhoFFmd3Haoy7MV448o3Db5KCJ6uvYThqwoiFL7dlIscLMTIcsOq2JCZHCFs0aFgxEFKAu1iyz
QAG3QHHKodXBrenrLrsKGsxh5TDapoiAtr06EHcfdL/6YRn64AeBgaRr9yyCbkiORSF7A1G5hQsM
+OlQxUAaI+sDnyEGHtCh6blXetEQqCmuxFg1sfxVh/y5Ttpj/d7rvFa8xGyCoN/RUldTJm7qKDiW
HNy7AAJDQW2ADFIFS4otr4GYgI1OMBwck902CRIhjTke7SpGug7UPPU77vSxoG+v8epQ3rr2iT9U
i13GB1SDtRdAPOWxrWzvVNjEIDn1JJ4qBhzvXYj4Fcr/Zf56bK7sNkot2brC8maoeMqWTzpVDsn8
HujBY83vdkoFhifKRMDly5BUhmNMd9c4OAIfa3y3U/pYwvD6Hwf4wo21LAcg16pN+e3BW85e5hX0
beA8ihkZMwnUNZn6xQHLFnFVHvoD9lKvWSpTe808VHio+m3G8CbypmMVHf9ypRoXo1dlk6Fq/Aw6
snlKNlHQrCO/j/V9F9SskYIv6ULGSijgafNkUBRv7Ckhx7QY4V7vBZCICICoR4DgB2G+JKA1A/d6
MEDY673GxNSdYzjC8UajCyjK4mL0jF8dG5xdcGN8lEpHbT+gqlaIm5iu0ZzHSsfH9P3hXu01dT2D
kGnANtwvyQ0YFv433GntsVTwXu2VbFI5OSFeRSpru9bguVYJrFEPTvrdqiWAJmUA9CKab0HFnYxi
+TJLeWzD2Uu+Ah1sy4Z7cuXZnv5qoDb/5UCmOKb8hJnP68gPiIO+azo+VlGcrN6VZ0AJ+2DwRm+8
Hf6hrg522K9/ALWtdR2LtK+cCKj+MPJ2HYo66clYmmnwPqDg7MEDurgrEcWBZcIyXEbPjRdFw7Gv
v9eHoSg49pcO8SdQEE1aeLKDAYVs+lEcu0bvBWKxD6gFAdWuagA/rG9h8Iy6M6vgp37sXNib9zh/
AU9xJX0FH8oWqHkDp5u84+F6MMD62+PyH89q8QRyTE/wA3YhkC275TPU+z8PbR17UoaY4X+cLa6v
Rt1PxcbobzdHRzu+O46ZcsE0gcdUIbY9C8JvCHnLhf9la/uPa8veexHIPh+MohmlLuE6FdwL8dRg
3Ptjg7JL18N+U7PArH1VLzo9LQ1huYzag0flXidmEvj+9PiiVQsi8w/ZGfpTezhuDvV9LxSbuhCu
hn0gK8RaDwDl3QrF3vBy+cOY73VibMM7IyyPwfEGz/cGtNs0h4eROXaI+buQ2fC4hRU2lRXlcMHK
AaVVN02y9M2xZbo3ewuzbaAx4OZVEvVAbWTphYeBPXYO7CVjegSps87avsrCxtxNWoYF3K7Xp//9
TV8yIP8x2fe6scxwu5oA5zu42woh/wsK+STAqB9OMW51/bEYa68hS2G5CJ88NlT+QmeQPqO5e1la
fvYWz+JPE2h3FkuvndSatZibEXleZv89C+qD0363ZOFkMae+Rt+RXYvKViOV75bgLcPe/+443cvI
ekxGj0MVeAoSXb9frTc+9010rJoJrlqvD2HR9sHiw4vtZQ9On0ZJo2puo7T835PnT33fRc4jsgt+
LXuBx3BkJQaVPnkhaw/Ne0CkXnd9sXNvF9sKKARg4VSg+FB9BTh7WA+2/7Ii/nH0wZCmrkcAsSqn
kx/IHd0DS/752Li8jNc/mg5XH6/VqBBE0epQw050WtZfhqpjj5uAQ71uvsX1rW/ql2Ef0xoJxym9
yjhaDk13Cv+1V50fSLdsTqPzNWuQdgoIGKh8O3ZC0b2kLItdYqMJ+bfAzIEF/Ah6hKLr++4tA84/
zcndak1XA0p314gqaGJbAjTsP4IqW78/9GX3qjIbt8hwGeWV4Lhvw03nB/4DIWP0lj/q35mWf+/H
cEV+PfqwpCRbHC+YOvESyXcqgNX0peWr0mdcxBZyhpdePJUqEttw51ncCu7GpFPyKzzvw/MSE3dN
Qs9GeebqBe4K1uP8newjUAOkUrYtHGtq92Oobbuc+xFnLnDE3faTyjC8XcduvrFts55pvYAt5uCB
0eS+bEP3AXQ+sMj5i0/Fh75Nx6nEhS10+FdtgMCG8vOhGxvPlfi/p/aeknpYDwWSMB19PSbQNSry
UpB8YnXQPawZz+5IS9ixAxZ+ra+bHzweDciO8ops/q+YqKcsYI/Hpstuj8Fd00ovNryiDjpbQcIr
Gaa3jDRe+vdfU2W3yyyLJ5mbNl6pEV4dVz05YcrMQvVQGtwQ2DXOYtEcyq7Br+/1IAUKQKdwjXjl
jV58CrkRZwe098dj47TbcxpbL7gjUnhWD2FTerX7PHfkrXF6Gez/GqddaBD4rF24XngVi6V9hqo6
fJfC8/j71gXeG5nNP/3EbtPx6yxhZFT8NG2Ux2UzK63afNVItl9bg4q2Ny7Vf/jke9Uc5AlsWWPB
TqydOT8v0RZAHeaBpy1dSgoouo9lleheRMca5E5qLTBoPfEgdIs/YyM6eIAluwXtwXAEiYCeVwGe
48AVPM80eGOD/sOX2IvoEgotp0MNLtidKpmvmZiiM5h7ePeP2Sr8Q+oCmrz8+j8O+Ahtx22beLDp
gJEgat1hF66SY6WtQD++bn2ymWpbq7sqSaL5DM11mtdNcOyyArzx69bXFqlIugRN1QLrcx5XK8s0
aw/d4/4FIPPjETjuRNQlQFc3PjBX4RAfHPPdMrbUF9Mwo2nnwlOdqbNsSXVo+9lr6Cxc19opAyCR
t+Q2ibxbQLTzQ03vNXSQFb4Y4bZ1OXZG3XTTNFdeRJ+PNb4LFuooaVZLPUz2gE2ncdQhgLniLeDS
HyKpvYbOz7iuI99rq6SdxluoXj8rZo+Zw9K9ho7FCfNWsrQVYNfivGRzf/GVOCZF/ReR3LNg1YdS
t1Xbdaocm/TOS/R0Ojbqu+W5db5aJpBmyhlEh+1MiPk4as6PJRXBRHq9Ppshm5UI+6zsV/XAxVB1
ejh2iO+ldLbZNiYZAikxL23eL71fOBG9sfP+abrs1ucKdb5DhR8W0bQOOVRjBYhsB7fEvZTOwaRn
WuexRdWStEXPxkHlte6zY4K0f9G9MgArwgSEZBRaDY7kqaj17QCY4rE6SHhlvP6oS9zXfaJoBrat
w5vtE1QAb2wwOxzR/3PRAQDgddNh7EA/6FlTBdaj663fyggFRgzGoR/glDRUbZQ5midqldEpRnbN
AAzIoxV2nGNsz2rJfHVyY8DId5lEZK3qlLb/1zn9lXH62zbc8NV/3bfNUwF8N+aX65Ke2bUF6hSE
oIlPfXloLe5leH3bzuATNEm56SbGBmW7pS8a4LffImX8YVbvdXh65otb63E5LUMznmQamnLMwjcU
Mn9qfLfUEbJFdKRgxAcvvl8mUqjUDpND+mq6t/0aAWyf6hmNrwu8m8UUqnwQ5JjGD9y21182bBZU
wy8gHZIuGAvKQU1BRuLHsa+6C6cBNkp9n4IgBkSzzFPPQwHXFvrnQ63vRXgMWlM/BOjhNEBZkw9c
sweR0PnTsdZ3Kz004whmmALnLcOrByBA7NTa6NjA7CFyrTbBgIfY+QSPSvLYy43/iH2XHAuD9gI8
FzVGzcs6nfo+FgWcq+EIE9bHXE/o3u3rBSDuaBpNpzbZ9DmqZ/iLe/zYGzvgfq/nIzWEOsGBHqJG
NlBczR9QXr29scf+YZ3usSCLUbDMSux0skngcu5zXST8YKwSktc9j/gSe1Rh1J2EXYuZ7W9fN8dq
CQETe92450apagHmMkP1TJmZpimwHx97vAft43XrDmUQdbsisEpG8mOS9Fk25Fh5Nfgvr9tuJFLK
wxgup9bXfr6NpD7VNWR0/3uV/uGauFd/iYArwgeanuNaROtjs8hWnm1MhD6HesQp+L9/5g8TZ68E
q1dah0GHPwLgEq9cScSKfluOKcFAGXs9RGNTJ/Mco3XG+rZMIQMrssH+dazruysu77AdQM+oT+M2
2qKVqisnWR87+PZKMPCb/VlGkT6tfFnPgFOTHAbG7tjJR3fHqgWTOHba6NPcOFC3J/4RUK/o4Cfd
LVfXyNANyPWcxrRJCim2roAk9ZjsH6/6rz9pn9hkTtJ6PHnS00Xnxj6noz3m3IQK6Net12EodNDF
46mdVVO4SIoihU1+eWjG7DVgS2CRctYsPXdd7z44f9w+dX7/lm/9H5bSnhVYU2OCBWJlcNsC1KO8
BBwjCd7KEf6p9X0QHQRIV9ssO4ceUuer93MQ/Ydjw7JbpRyw7hr8jOQMn69a5KuDOhEM4+nLseZ3
6zQQAx2cr7NzNMoeAtxui5u7OBB9emyt7u2+xildEMWP2TmbgrzLyA2A08cisb34C0ZcarYETcsQ
x9+LHqI/JkgEA/X1VAcMoq2bRGVn92J9xA3YoGGTmmMBwd+ExH/k/zpfNLOzQ1jChevS6/ERHNY3
TqY/zcTdGgXEC2GSlGEZQ/7Q9d5d2LdPh6bKvyRfsBFqNO3DksSLDKpwFKi7boxcPh5rfxf69mOg
OrEMyTkEiA4W6uEU3ryU6gVvjPrLYvyPRP5ez9V6fAxTU8dnOYJnP9frKh+mxGfshDrVpL4yCez6
/ezq/4/L9d9X1f/60d3yTSyp+7VTAtfWzfRbEYhWkPHEOVadODf1xkWuBglcTd5ThbN966zuk+sg
xhgwelysOy5z4fhqr01tvfo7pQayu96HpJXntLPOmBxBzqjueByk4/061SaIr5sXJorn2gnmtTlQ
gy1luZ6TEYHQEOPT5VGmBvZ91I1cgjzkSSuv1HHYPZcWF/qElVatRhfc0m57hoWcAcsx4kD8wObb
AmDe50G2eHGYZxbW8PwSjDyG9b1EznKWOeoKxIIOTsnQfxyJxEWmS7r0txwl/rNeVLiWYLLBwnTB
CPFiXQ1pK2eXDdQl7oOm+X1A0jZZ8k0HfmDyKI1Z87VvQ579lGwB6AeFnG7QMofbV2e/vIj0LqOT
dst7mEZNhTHtFPAyQeFkfXJ4siEnj9TbVNQpZlpWrLGxkSzJ6iL/NkjXODu30eKAd2zUYC+gBPRF
Eo9rfN/5S5uWfksNLZokVojCUpmWqYQBbr4pFqse+s1uaFgJ+vpaJwUyJBsb0DPV6yRPSZygbmRt
qzpMEDZiL4nlcoOvNTQtkNqI7PIs8IQsF9mTb2qWcWms25KfC4in9DzqIeIPTgNx+KlRJEke6FxT
eufqJl1YKRxqVMJzZpYAjgguThZxjwqNFN9rbNsRnWO+y9hy9uFqjGhM+oPjFxvTzfxQqWwHVgwr
ksHXBBVI2YdgS7bJFqIPQRJjqfdiAykW0RsPVSwOoi046CTLupwsvuUwXEmERBq5xrxPm5yDGHgG
LrwvQDw2UiObYr1pfYks1+nWXyZ+Mhp7FADEbOk+bBthfYrpMJDl3NFo2oqBNSGBS2xjRYl7TZN+
TWfaD7fZ5nDxayIf3M3cjDOS+XmWRglBBDXPlNIC/F7aPQU81fEZBit8u+2JCZDV9md4qzk8M88A
TuaNb6d4hpIzhsmaL5YfRHiomdFrEo7PSSSDtGzqKep+4O6TCiwaGQ5rOXXRMD3wxWfxB8izlDx3
NkGZUDb4Q3TjIo/wu6Ax3P3V9mJYUDGjvSF8UFi0zakfG0uuoww69bnxZOoTbG+cxVGeyDAbH/x5
5sGPsKvr1AKvnUlWGbOu0Y2v23D40pnYRgU8731UozNDgwzWzlEsftazYZzlXPH0R0RjNX5Gdblr
Crwu4exCncdg76Hqm0CEJYMX/hw6vbqrJKO1H7gDULYYG6ykn12IaX5hnLiHOfPZ2Scq7d6lekni
k5+2Y/Ne8WZzjwYFHsTDSzR8A9LyxYk4vk5m7vvfHC83zW0Xg0pZDUMn6kqRLNC3i8oSUnQAcpOv
ILCH2V+B4fUDSsi9GzwjuZ8obZF5ZyJWMhgEeeXWutTcgCGxugvMg+gXkbVhVo4ClY5PiW1E/xCw
ug2uZmgBK/VU022XzGo/rpIY2N/Pflzz+n2jMjYWo509eCJ2fjahiEYCR3uzuinS95PvZv9Kx3gU
HwHuqId3S5Qlzdlv+JCU89at2DtNlOrmDP10oO9VtsY/BTwB+qJGytC8azZfYytphs2c4miYNSt9
vFatt7yDwfG5ZsuI8hovWdmHJp2y8CrHcYzzufZ0/KNpsm4sWD/xucvTPqh9gI5Cul0nIae5nA3x
vXKeehLkvXBm/ErnDD0oI58FsDPc0IvWY5POu82b+lP/YsmTw9DO8QdlUJh2ikZtvhHfmhh4NQbG
YwEUBPDtlrBfNZZwUnSiIbKIpYmGz1aBzwiDIylheZZT7lx7NTOqZD9Y8Ol0nTdqTjbs9240w5B3
M45pkyPjvU4/zbLS6BMQHBoHAodbTfZeoJWXDznOiz4B4oiXzlNviIxy1H72USWyIOOndWVU2JwF
c+puzTYxZC02YKyyi19bxIioZGua6wTKmpc73bbecxxxTcomjBevnPw1yMrEAsr9SfuOdpd1diar
Fjl4dakMqe0dBSzn0Q+mrn1G5ohYnrdCzNkZrvFsvsk4bjAPFimx9BzyFufdXNeRgs47bLY7yfyO
F4PTwVyEo0481C3oqW4NqufcFLyffS5RjNGH8/zYbgDIXwY8GXcPA5zuWpWvNgRAB77iuTI6C64B
zab5XTQpr/9O2i0Vd7GgE+ZY30jR/EVF6jATAHJFImdgabue8ZdtHXjxPJw+xnxt6puJtR29oog2
FveLJgB8nbAdibgEl4nWvxyskuFpPjVddJmGljFom1GBhTmSwkfppulmO17GTlJohgk0xP5pGkE9
zNfZ9uQZv5l+WoNm3r4JmMajJj0jzRAWCvaLrPCwP9XFVo/bc0fimV7SbEStS9T3EKvKVadeYcdl
BlJOD2ZDAcmaBAUeFNLmEd2Nonebsay9eD0J8XLU1txbPkjphv4G0t3GISrq3fYTp8bUc3ikAoz+
9PJSQ/2CNipx987PQjlhJ3a2vqYdPj2MZmPQze4MNmT1DvSLSV/9ucnmyzbHWfRycm8NPAEYhnGa
8jnDKvfhV8fc8oIbN9Y+0WwTWQ5qWhqfk1Bif8s5NZ1+589Bqr47PY1hl4t53aKrDam/PQC8PjRf
umkDggZ/JB3qdxzpMPM+5RjEG0c6vZU9XaL5gvPfGxkGl8j1ZFySGIbgaR4cPqZm63k13JMfk8DO
8nHFmK03qoMs9F23tk1bhF0zTF+2MSHRV0kSm8ocDmE+yM+BoIL91cMz1X+Ea32YfR/gvMK/KaE4
wf0Khoi0kB3pkotM5skifmtA2R1y5S0WR6HYcHwg2oNlbOxFa1JOMGkYLDR6ifcDrvI2LHwc6t3V
LYp/SBbM7xP3jYiLdnPIucqkDz9HBLqIgtq07grcRcMERMQhWSoikihec7r5Uj2MjWpQchzAvvM8
Zp0Y7qkcjSfyGBVY37tBzds5CtpwfRf0vob/Lt5Zsw9h2pvmvAqQch4VaeiXdALlpZzCGqmAtPXm
+MH2Y50AAN8Z8g7vT7R/L3gyudug64GwzvsQawOyeAjV0orDRFXf11Jk41akYcgegbbnXgEAvVzf
T84oFESj7pWYAjaGNS+SLGjHd3xCjilvJBPqRC3qasUZJWrBKa1p35farwm+RNuI4D5cxheSazy9
BD8ppJUNK7J0jUgpF+UHS87dZj93qYBrUu4kqhY/jChuo5/YFA93ul8QcRUN67wi6OAKZwvs7mue
mJjOn8kC24MLi82I8z7ZfITpFAW845xbGnrztUUX/Kdl6OekIFGsSm6bpa/4hqX+NfK1Wc8k4SIA
mUTD8iwIW5qWVEAenE80cOcMh5GZcx3V3fSwQDqV9YWMZSLu+FTbd6l9AaA67ejtlKbcP6Ug2Gw4
RhFylNoBJv7JiNVjVx730fxhEXWwvu/1EhR4I1HkmxW1WYvaNOEF4RqomRxVNAMy7bneuubSzCOM
NULUVeOwpYVzczbmA2BIcTlrn1wY4oHPRib0lsFKSeZx1qmpaAISM3i2jiQfhrCLb1LD7F8hqn+6
e4KlIyvXTS67Vx7Rj76BxSuuQHS+Y3FKHGKnINSPqzdCtjtvSRGjjPwe7zko1ga8lMKNHGXI91an
5ONgPHbipANaXsptvl25yN4xAwf9kmMaF9G2mII0dXsJwzC7W2Jmb1iwiW+Wrd1zRoUuWj9+EpGW
H6Mu67Oc+eME2ckiOFf55reZmXKGaNeeLVB19hKvhH2Kg228mTubZiWmc1xIt7jt3OsuurGQL4Yf
jZcmz0wYqBZKMveJd6llshqR15i5KcrkbeP/1c61nT+CVR7bfG3llkLKGazGlu2LH8BV2M3BNiXV
gR1B1lVqIrjHtHToShavgXezBiGqsVFWavwb3QR19jB52zSfV9T5+59cLEhcZDZc59slHCP2DZGr
VKdoJh65jO3YhnfdtgrAXlm/itwEo04/0UWM/jtFFzqeYNNge1gSTHFzHbw1E1+9BizhrohsG7Wl
P3XNnC9Ri1A0m5ekLbRAjGLymnqUitxGdml/bmlE1d26Dav7ASiVQTjUzGmE2S2wtqIx71Aw1J3g
olOTSqei7Z62AHf/09CHVJ7nBPtOiRsNS67qRX53Uokk9B2KarroFvpZGpRBtkXZ9QUQvv1uIcaW
75ZpTke/sBlbm5tJTQC05zAUSfE86joi7BOuxgnBLRiSTXc7TWLCvtD0iQnuR4kl+cxxWTVfecSz
awjeNi7I0iRfg4ly75vEAyuuydsQgbiIJHRTYHYgWMrrZcXuPullK1fJdPo5Rk3//Ck12Nu/TJPK
SFdGifJwXtV95K3PsXHdxnKPkITm81xrWWQ1FeRhculmf4co9xd/6RbVbKe0A7bwvRXNlsFwIBr0
IxjPEd9O/Qp31yprPTI8xlhl2BF9qlWK7anZEiQLmx5lzZeO+o25UN5wX5ah0wgBcgFoPYMN/ID7
ByK+ThV2HV9iEWBcZvPUzVozU2Wccf1JTN6wnofOm7PrNGVLhC/mMqNLRcS2fuNZhFqkuOHZ9G02
XK3nkfnSKzK+BLetYnVcKDyEz3e260KGT5K0KAackGUv9LgqBKUqhp3Mp8XBJRcF0qq+GxhRlam3
9L2ixM6IDiLnxndWCJFrsEFzFIWxhYIvlnbD2Zo0sgUDTnW5OjrhgtZkS5JPsxm8MZ+X2UxPSWCS
5vcKtEl6ctz3mzI2L+dqziYwJi41wuy7FtZcmHU0kPSm7sBnvR2ZHT5nKQahpPMcBiL3W0gePk3C
dR6iVOt71eYwryvEAUFyM+MI6L4bQ9sKV4Ag+zrA4jxpiihjfvt+XKOmgSV0ION2yTHJIlqk2FUt
bnMeCudc0gTtQ9oZ3xUaC/4jDyJ5EnUb91hq9XIz+Mhg3CNfQaPHtN9ifmNWnf1AJuYLQo+ZxECq
xJCAD2DEkPc9YfU3+Fl0bckkNsW20/x+nn1EZg4GI+YqkrQpRmcBHEFZh39pE03FvZrpJO51vUy3
yzgO3XcAoudfnuLTVG6Lh88YbsknvoQvjzs8xdm+heZTjFhiLplTiNWha5q3XJhEnlGsnMV5NxqG
2ABPlStgd+mGfC12wgn5nbl7MKgyAYExfcn0oPBbf+IIxnISQYF+RSo9m+6oSpX3SBOI+CAKSnq2
XteYsVngoyzWn1DRXXftafNp2iWnLo3bJ6bAhj8FqF5Rv7eV8LXwGmSuvsGrATRcHaVTeOobYgmm
ZkuedYv7SGX7bspJhw10zNdFg2LHyNL8TCM5kU/ULM1aWDkFuO0koVi3vFtT4X1t26D+kb6EJpd0
Q5X5RxuPv2Yu5hDhbqYCBLMy5MslAxMkLbJYy19DhCWbp0B2FMCC+OFJZGH6d/KPU4dBsOkJ/pZ1
iKsMoOrnjSQm+TIyL0P9cZvVyAx6mYQz0jTCoqBEUCLNTRQPw08hNhpgnwubrv8Ep7asK4huDL10
c2j/wtWZuVstSP1LNsJlEfjfdiV3sjGh+ujVfhz9CoDMiP7C1bJBZqRj0V02aI69w29sQVigzKPO
6mREXQfelkIWM/+x9eIY2WyEHv5tZGAoes5WHZNym51PT2u8Tmsu5LI9wxM5CD+POlufPC+cPqd1
EnyE9mN21VCjCOjyf6g7k+W4kSxdv0parhvZmNwBmHXVAkBEMDiTokiJG5goMh0zHPPw9P1FZvZt
iV2Zup12N9eqFqUiGQgM7jjnP/9gNDTGS1kt0066Poa+Wz7pJ655cVFbBbQ2mRPAjceJ2xybNAja
SOi6mkNtJMUnlLpL2ArEW1q7s7zoFm3cenJermSwpf6+SbBe2JViXQ4tsRIHS5fm0SWTmT2vdvrH
NFBivdGqQT08Tfj9hKIdk+HDPGLx+oyBCM1Zv85u+glo2PFCOa1cB3vOc7aFwLGchorDQ3/sm8PH
dJEUiQ5QglJUGbkwsIf1NiPuoMGLnfAVuMlMvDo5JV63ZQdbm/oR+/W8uLf9BhH4QgLDfcYXCZ1s
svQYsW2vwxx2YGPOjS5Sz40czdf52DTJ3OzzNsnTyHY9Pb+cuK7Hpi6r6mLxvK3kGIXR3xeWO5c3
jvJmCrY1c/a+r43mDAqlN98BRdc7tom63ndC5H1sp1NpQZcjGHbXzCabCP4Y59wL4IhEi0bTbs+Q
lqd1He57I82nqBajVZ4bxlRtB+zHtldDEJsUlkRDXqitWVg+ic/lKGZzVwTuGLXtMJ87jUXBmWb1
xapTcQ97uUUhgL8jOAdGDY7rJZ+MDTr53kchs34EZ1omXkS9ab0OfqdsjwycYgMe6MtR18eaCUX2
nG5tX0XcKQTvfpFSmbNjllMVpW2i8S/HvCi4wiLN96Jglno8Lo3b+gePDHCiUZNJ+lloCGwP93Pg
nBahkU9Kka7Y0jGx+RRxvvXBfBwQZQSh3SxDyTJm3vU28u5MjrobTBVPOGqbMDEr27UeG5cKLZ7m
oEsjz50kWp9BrsVjJrGpiU385rNPJYCGG1b1mKYfzWVj91CGIa1z6VmViKrALu24AQ2boqaegLZC
RFCLinPEheaNq9vOvyMQJJvCFRdovRvXRDTham8uFUygreGr0ZGqEAqkHsEdWTaTd0hXPXtfJSc1
P/UUqPJS9FbpRW7pFfZtqWYT02RNU5BmfVXdrwj4i72d92a1hgKx/QSAmdabolEfgBx4qBeKQjLa
k5Zg7aBPrtLGzLaj5ZpLfRVocNpQamfGL12n3ZspnCy9trekhpeUmEV9NvqTYd+im/Qka6pztpn5
T73qPfmNc7eH6aariKmKGF/queoNAhK3wT8aJXDKJ7OsTndI0vjEVhfoHDEqDVh1PYIfFhH6iqEf
Q7xYLPvClLaguRSDUZ9l8Cyml9legz5OpEyGw8x+Pced0LrYlY7jt7FNIs1QhG1XremebrAMLhIX
+zXIl+UpHoy0tCbO0yxYzpPB9PwInYgKRIwTg8mCypKKeTaj0Eady2lxNmqWQbtngAQN0/qW2i4E
h7WKEMHolsctj0G5d5fRat+8TBSlQe9guYND3i0mJr/qoirRcxVMyAZephV1ohsZZRccpK3tdTkW
lu/4j3hGV8PlTGu/aE48c3OXGmRxmhvhZeXyZHA2gRGm1uA04/7kZk1DOvnb5F6Ppw76IjGaYqH4
gi+LwdSaKHWzVlZPs9KNjmSBuwWYlRcxaxF0q2ZfBfXXbKW7htu3epX51g2T0VIMeIKGqRnQNk6k
1TTdeR80o38j2DwUpaKfb69FyjTiOc/npti7yq2NmaurnZosZtlldy7lPmvZDjxX7DWlUfuWalfM
fjhYAW7Ns+eO/oMFPpcR/wL+P7wEnTsWj9oYG+O2UQx87qZTo4pjweqXduRNLb7GyOZ0Vx7TirkX
D4mrnX3n0fjIHTmKY3uBAlCJOdqYITV0ulnnZV5sCjn4F7NmknRJde3LS8oit/9Ql3nRnXvKmZuj
MRLM/uyYZmJG8lSz7cemMsaw9OzZuGxM3KnujLEfM/Y4bOijgMq43q1j5XfXWT8gdKmE6U0PWwml
MfLNniFP5pQ1FjOdMoavvux18uDMPZt/Tb5BPm3nxkZ8NyUrvoblcdbKWamniLiOLG8ZxrO1qQPn
rANlnw9lITfzEVRRiPOsYBIYabOCALBDT2x2fsyzuYFtnRA1Y992tj1GjqxyI2TNXUndry6zRoE9
xt60oFa3+8ywmPfImhHPGpZErPnh2i5axF3qCfdsWMZgO9PuYpg1lm72PAZgeoqstGYMrPxSWF3f
P4oeV/U3T7ljdUlhm3n7UqRj8GGeGc3EpfJzhToRQtptVtelvEhUWRcfZp8Lc7HaftGfmyOROlcT
39Um0XzdxG0+epU6X/IuKD7S6GXJFJkj1XIb541fAVu7eLRlZjSymLUR4f0hVx0zB/T8YF9ABzxZ
GHufcTA0eysKAgwwq13FKKgfjxRgHRd28HLd3fKergGeIeMwSqN2C9YPDpcdcVUg0mL7yPQkWfYT
K3kfbJt3SRMtjQvbSAIKO2niXmefxni+fTBzKfWhyL1WXG5lg/Lastdm+DxnY4BpRTFiHbIflF7W
NLRmKTxmnDakK7Pt/SmSABv9czW5vn3bYLvQ2/uT1asFprEIwt39bgumPAqqeS7itepOiXJDL69F
l7j10UXJO5+1tR6dWE2rri/tHp8aIFKTeWuzdt64zwDxrdDoLcvYM6Mcsrj0VUDbqdteUyE5VeZ8
WTxS5C+STeXLPZYM7gD2nibd9urUwlEvumjM8mg6SB2PJqhve4VrQDc8lFhSU9vUwl0uLdfo11/X
VuT6cl2V0QPwLbYfbQHlSAi+PDJbyfoesl87uFejWfVzNKwEhx47vkIej5ttFxHceMnM3HVP9NrJ
3wcwm6/LiWTgj+ZcqP6qGzarPveIvdtOd9tL0DoEw0oyfO+5+Qswn+HEufAN3WPWSj8T9TVPe7Wj
si54QbKRntr8udPzTWB0kxOthmF1LBa/7ZBLaHG6goEGrqKS6ERw03tTaWA3kHnZ63h6P756I/YJ
aMmFOrZNsFqhyX5XfnC6zh5Ye0pU7RBqv0dVDcREUJSXmpkZO7YwoNc4qk2u7dQb5j3bKF6IU1ln
09uQL3q5bDavEk/dMkqX5qXNx/N19bblyfcqPd2cPByds74ak7DC7KYNqUbVCSzXy8Q7lwHmrb+u
gXfepygNrhmUVAjeqY03oK22ALUSBFe6YviCcLX1Q4RF9rxbpC5A7bo2vYcmYVERTYQy3+cwG3kv
krGBd2Mw+Unw6GkzgGlem8yzpkOddG0zhBl6PzdsfHgETsTsuxvfAJIU4C2AjTl8Aa3YMiOUA+Vr
Hgp22QEMsWxQe4SY1NN37hfkoYQD1Ysr088orNexC8eZEJv2UE2DyPJobvEPpw415SKsuHNSqBzx
v/XdgD2vIfwDkypniEwYQX1o+EObRBglOx8d/tq4mOZU6WOQnrBfRfu96NOe6SY3jd13O9CCbYRk
bSTG8d+ScTGXtXfLM4y6lyU2Zd6M4bam4oaBVT3GMkH8/QMuzZ/QjN47C8nVraum7sudGXzK3Qc5
/T1K13tDIVE6E+MaPtfJ7n1Ai0z8TQnNezuhBrfGIMk8b89r0gRECibzqme37s/+mr30J4ZVjAy+
p4wBhdkDjDQmEwbrr02bbLioZqPBA7HvNICTPeXEAnhBa98uPdAtDVZumFFjLNynv/4SJ1bRv2Ib
veN/KkY0S2Z03r4hzbSMM0QtV5AH24h6jfEjszj/+NdH+jMy1TueWdf2PGpwivcYArTeh2FtkjHW
ijo3nnkz4U6K/UNJVbqs9Q+u8J88c+/diXL4YbxNbLGXPpkcA7Yzuxas+Qcn9Gef/o59pkn06700
EDBHqpeisx5nXyd/j5RnvqOHUqa3lVaJ2K/EfoRptx6zsXT+5oe/Y5gNljXUzSjFHgx6xyA1CxML
5PGvb/OfXZV39NBkmbJBBJncK9PoeadPSWilvP3/3qefjvoND9IutAM7iOtibxXevENAyuTWfPjr
D/+TJ/S9NZHsrGrWS87jknqB/dqDKc2RKVebXCHfrnSoR9jYZ4ichP5b8XzOe5ui1Fezh2eL2BOH
Kp7ctuuvcwt49a9P6LfN9V+sbvPd6vby1QEWUu6+8oMUBDqo15nhCv95W61BPrpU3vw/tWvV8pDp
/CHfsgeLJ02cJX02pvQqKt2Rzvi6TA7RzeHgUZL9/u3+/TuxXv/P/+DfXxtNs6/S4d0///nQVPz3
P05/839+5/u/+Ofhrbn+Ur3173/pu7/hc/84bvxl+PLdP3bU5cN6N7516/1bP5bDb5+v3prTb/7f
/vCnt98+5WHVb//4+SvTluH0aTiD1T//8aPj6z9+tk+GX//+7ef/8cPTCfzj5w9fsnr46TZ767q3
n77Urz9dZe34Vv6Lz3j70g//+NkQ8heTUTMmGLZDI0ks5s8/zW//9SPXlD7Vv7AE8MDPP9VkoKb/
+Nn1frFcftt0/UCYFky2n3/qm/G3H8lfPHo0An98EygUVOHn//qut78/Nb/fHq7NH//+Vmpp/7aN
/vfTJRzbDoQwJQeB/0X3YX+/KF1jdEDLpvSQMu048+bsiWPugbsuaXfb0HU2k8naqnalNYA0pfcD
RLutTvy9P+WHtOQnY7emZyKvUtpm51nMmaSMbndu7Y8hUsULKuDzpINm1pgfxqZ8nrvyV1e70Sq8
C+RMkEKYzE1m4IfZkr/iwXicA/fRTzFvspJl2Nlj8ylIt0cquiA6/Q+g5AKGHplK7qJeqt7PGDds
NCmuv4ST471g9/dWFYGxw39m2bUTgcKFqcrYci36Y+facevnjKEzPEszhoYH2iegQqUOBEa3DyBD
bmBodgEVBWLOWV4WV93ipiCzM98gy39lap+faBWgJ6L9xJT+OWiqHcyu84GwS1w2kvOVGBkr5fDV
ULyYAiClShy1m6xa//61st5mANVCkJpgejS5+hgYN4t2brfNhy/lN8/zKq8hsppMn7JX+A0PyuWb
bObSxLUMasIMzMcqnfStC3UxNE4BbcvsM3bwxnj08tdkUXnUkPBZqQpDH0YAsx6v4Vs/AXTFXjE/
T3J97HvuXEYGfbhW6QvzkuPmQ1cjWFvv1jLTUZ9IBonVLk+7YYeB160RbE8MqgJoCNwj3xehGMc7
eo3bgm4xyqFsRAV+QBGzNOdwwgsj37qkVxjOSz9a25m5uOd/GlzKoRJJTzlJjMAZYyXGZgJWf/bA
gbzZoBEta0J9m+wl6Zf1wjdKvVMjuaVMo4vztGmJePEgOG2re3eCRnNJSmpmGc45DIjyCKl/uHdz
Z9jXiwM4I5zlvEzWqwG4KPb6zo0LSqbdiq0lJT1fwYBlvG69HRVsrZERjMMOAmr/kKxcnbp1+l03
dHnEYoaQZKagFW5ynsOApgt2D0vS52HmOgfAQyeU1XCNPmcA1uTRLGekIunGw473VuhpawcxJ3Kw
Ybe4WWzhz5ue5rgWmJq21rnlFvdl3t16JncfOt5tZV2vKt9DvP6B98b3tSPr3w+kabo2oZW2JcX/
cCWtzYbpp6cOfqlbhl/isObyTGSFwwNV/kBj9a5a/uNomCYJ8A9oXe9t2qaR7p4ppjp4Pg2ZVMGB
1v9gNPUnO99tSXE9g4sNA5YAWfEjzYt1emF+t9WdTpVNVQrfEjbn+/1WV1eMVRphq0NTFC+OMBs4
UQyiYJDn28xe89uNqHpG5+WlX1eXzAn237wq/sV2+31x8vvpW6bJls5Oa/r2uzIaDo1btcJSh2Ka
rly7ulSpPLYtALRb7hhb/eBy/+bO8u6MPWb+HM82PcE5vztjx+yp4bi5SeDihd3JKF0fu+Jm0Cz5
boaDGPSQsIoWUpKYH3MXzqh+sdvurER8iNFg6CcZg4X6QrjuY9AY0Jwu2nx69JnMjjazPN1eV+Qh
MZ0ZyjpqywGSpt5ZG/tRPTrQI3w/3GbvqJvsSz73R2isFwlBe+xGUI3TNyZ9fswL/3mBlR0ihr5c
24Z8GbOHkDUNu7y14sRP4Xqk8xcsER4qxa6JYKC7sLvNIErHffXaDpYeecAur7CDHq27FLgsLAnD
OpSEQYXNuj3aLdunbz8Wq/+QglKubcZD1vnXDIfXqPHT8xqPs0YbZ1qa4veK9/91lXSVfYVd3/w6
vC+Tvqus/j+qpRgJfLNATrXad7XU9dv80/Pbl5Iy6tsK7Le/+qN6sjz5C+4r4KKotD1bnpQ2v1dP
bFa/+J7rW0yeXUED/t/lk2EHv1BsMRRhT/Ns/7dd7Y/6yRD2L9xA0wukYB7HMpT/mwLqtz7/myXm
uxRqbJ54UXiCEu+9ZY/Ny3id6nz4XHqLvxdKrU+zxQxS1+C+hhzsT7IfaiuWZTldJUAS98J00y/z
IJgJMkQaP39zBf/FFnNq0b7/PtLixCjSUJHZ4OTfL/lsSxNr7jP3s1VNjBNQBpxvzkBhUNgi/utD
Ubh+fygb/xBKVFuYAZfxfYOS0ZCYlbfkzzo5+NVxq4CB0TigAAxXqMmYBaJ++n0lfddufFuweu82
cV9alpSB53m+zTH/R71KCIdMujy3X8aOORhmkL59VHnn6ljW0kYVgDZKxR6hmLvE0oaOWrgMIIWW
Z1KvKMgakVwMtUWaAVUVdjb00mgSnUwBa7QDcao3CydS9lzZ+6SfyzbKgUBVmJ68ER0PLJENrfFf
fMQYMCuhwovwlOBRx1umjDbstJCfkwqBxUYZU4fDAnkaAmAgD322AeOO3HoGhQnlJW7t/WjvysWz
vmoGR3WYO/3wCp9bntJbNqfbLX6ewBvHtv9BE5qZROMMny8EQ/YfllVaGvyxXt2zessKH6mGpNVl
TJ0FhyxxKMEqnZAYleuxgifVjEVAbhpe2DEwQt5fOK0Fv9RBqXLZB4gaosFg5AXrzGyXaMM5hxGj
zDYcevrVvprzgFOmSK+ai61KbF6VrtuVMZA5o1yJeP0Hd/v0fvr2YeZmn9Y21QnSL9gp7/CIAFpG
Jqpue0kZyh46q94up3E1Dn/9HL9fMhJRrWvhEiI5EoZ+7Fnf4hKr42EXy0jtRXug8BMQOFBx0UQB
sNePmvn/+fhyLFanH/icmHhvVIBrbN5lfWm9mDOrl4NpZwwnmgIzbHuzLHeDbKsP2ZJmD3IIkreS
LEM7HAO/eB69xHJ3/+tTl1xinwUMV9t8nwrYQ8xjM1k59VpJ+NnGvE8YI591YPk/cGL7frdgobId
SW5j4Foe5ch7gCaFPQ4Dqq4+s9mX+wLNSAQbuojWNVORm8At9+TiQpttgss+MX+U7P39TT4d/nRg
UH+X1wlS73doyrZ2I6OlyvmscmTyMPe6sFlQtQmoQD+o8r5/an87lHRs3mIOlnuBPL0Dv32e/Hn1
09yy3c9tNjq3aMRceuV2/MHa+L5w//0op0eWjdeXge2+2+h7BZnRG7T83KCJijJPdld2MiRRsmXk
gGrXePrrRwVGxHerkSNy3xCbeUwZKd7leyucQftlNTXC+TJlefFSWZuvsKdL841GtJvqS7LlM4jJ
cGkp/upRFTsaydqGH57pIKy3lHzIShIBFzaWV3X7afYaik3DcMLJH/J01wgrLY6jPWzDfsmT+mWB
n1/Es87h+lXgYa+i7FZUVX7dqSvkY+lx7l1eO+RkZWyvzZi/bgytoEW6kPaO0KUdApJXYa27dRqG
5wRJjTrzBW+GnYXz7RJuzrw86qTM20MGyjbDQzKS605SjB/yljH8nu61pOycPPfKxmqtYWgJzROW
kJxzQhYcY9Y7l7Haa+5spBj6FfzsY+1M9DcrRJ6bucl1EfXdLPSBgBRh7oNxPYmZKCweF1f7HxGS
8sv5aJdNVFSmmiKFUO1sCjYmhCZyheVMeKiBIhQYgXvV0AszKlFKWmdpY6OXGf1ky8+cmvrkNtUb
WWmo7EBxkgznLh7FqUTFZpXFWet26fmCFWLHO2LLcXXsHYy+RNGXmhY9LVHgaLNL4sXUszho1SdB
GNiq4pbZZW3dBhTJdPzww2CpMhFbIsNZ0ExtCn1jVHFf1rhy51ntUs9Xv6IGRq/o0QphbtRa3Y7R
FuRNT0qL1yqykTmqRh9KEEzyYYihpSwlrH12gCJxFcxz5d8XBdKhfVrbPpKaUTk5REoZPGxCzY9V
Y64l/j2duKtV0AFRNAHJ5s2M4THaO899Qr3VMBvsgzxec4yqGYYTDBt7i8X4sISfscdNpyvvLNi5
TlTLxOuPJXK9Kd48NLCh7wTVeMhllT6ibWyfum1TXwv44M55SxosSja3SHYFZpP+yTrLeJ2WpYCE
jDav3plZE3zcOjv9damIT9klLaGLUYC1A4+zocEPttxJH/WQulaIwkB5IZz04tYg03CMRhro/VjB
KN6NWSsPyum3R+kOQxNaw4iK17WW7USxsLP9ODhZQhcJGzpsUin7PWI9iG0lX/VuTnr7fEGFOiF7
aOYsgh+MogX+oXWrIWZsO0dQBPWyk+4ef4g2fyhTGVjPlFJ+BonGKPzroVTpjRpr46Poe4Qu5MYX
82UNIzi/RG+JZAK+zkzDiPFziWI8MC+U0dVV6C32Uuwr0k6n3TYkOo/qPp8flCzNfBcMi3tVzab/
MUj64LM2csoXcIriU9MFPKVMs9YmhM9l3Le531C8DGZ5k62W1UfoUP273JrhmaKJ+tXJB+sJ05kc
QpqAyHfsjI0/EIuW+RkRHWUaF0aQ329FKcDdiOO7s/jICgVyveAlgbIzcsoWDgBffkHeYHtIuoPZ
1TdCdf0VUGNdcAFbjLJVWbavXpXNhPb5onwwzBHtn9OfGD7Y6t053Zh8bn2kGhG+uPYdLWb2OLXV
+MDoGZ5d66np3sDY/DkdZsGppAwrQxhq6YeJmwUch3yNFWkmMoYgh43UOnrTlW80xEwZxozEf50K
LtVYYxscKszbvk7zApkIMRISBbMQHmQIcDh89lfDDSfsnhFSJH3/q+eBM2HqtyZxtRlQtKVBgKY7
udC3y3W+Taya5pk9Y1vQtdc1dkeYBIQQR7gTZFP1d06z4gzlOUUGMVuULWNOY1KvqyihES8OM88o
7UYKZzUos+U5Lp3bVrCvxbM0zE/KLGh9igDEzKgKOdKamG4ZoUio1mtPtdZ4ZuWexeipCuAcw4qx
z8RM3XcZVOhGo8FGoREXhRfM52xZtsP43mm6ne+w6qOkzbXeTeUyCjC9Rj4xhx9EOKvEuGkpArJd
5VSjjoyi3OBGoN7+DN3C/Sg8cLqoN3Ax3rcl7jRxm9XB5yHJyn4X9Km7RH0eTGs4zBIdh6uwCQZ+
Nja2RlU1N+2WIivq+4U0RYU+xgxRK6BZX0Awp3gy8mHB1xCdTpxVPTIFb9OIJt0xD9KoWFJzju3N
ms9zIl/r3azt/OOa87m72vGMV/IAebP3xgyXFzcOuwo3hfwTKwmEpHCNBqvj+smsjqZGjsimILMQ
/FjV0DwnOY7OLoOgfOnoof281JDQQl+s1XEe1w4B+okOsi9TT/tHp4Hi8wSlDUGOuVg81DXN6xC6
2iNOGP6R1HGifMZ3y9gFeZgbMkgixlTy3jUK9bWqF1qeRKfDhZ3r7L4uluyhECZQvcqS7pJ2XIto
hb9EDQbsqvY5pdESuh2BHNGWFj1qVSNP7sZJ9DcOhqbolHvL+5U2G2jYwGDu2YZ+3Oymodu+TMol
cnPGBOJDLtT0EVheG1gAdivTabtVN17myteaMgKds7LQw3VtZd0VaS+/9luy/VrhKrP3DRhEu1K2
LRStwZeYRKiBTk6l/vJgVrOyDqNqabpEH0wqhKsI59e2u3I+qtZYzzZ78p/XBgJQSDz1/FBmbWbu
OAthRuwidKldUm63mP25XxUirSRscT+sw7Wc+5d8XPsbRrp4CBtTVqa7uZmSl6VdVi6ZINYvcr16
iusaNjDUoU69Gl45vA4VvxvSPxW/UsGuF6rM3d3Q3KGwM8sI2Ytf73takCcofh3v183D02qwT2F4
22QUePM00rsSVZamJwJ52oKBOs3lCIsbXgqqWYM9wuecnULIF2wEIQ9l/uidFT28qJAg7p5nI1vU
c4HlzMc5nasirnC9u++l6cLKSsxmiHljps9DWhef4UiiSjULWX2hWMq/VpMNvZ2GlKiBehjzW7Gq
VqPJMv1i32w1TY9Kp+DJys3h1qkWIk94K0I2zRZ081Xaz5ebnT0Gom1umlpljygyicubm2Hr9l7T
eRuzI8dFKFuj12gV6vJ9bc7j/Vr7XhovVJ1QkxZjRuZOLIJmD5Uj8wZrWYL90nbDADifZ1c2RN8K
mq01V7uW+Ewo1CRVXaPFTGToW055LSfCC8/dvrXXHbYnixniWJ7DCjvxI89SgzFTteaMJVyZXG3S
MlNkIXr4YLc1ZaRYBLtgxmhGJWkdbpbIn6dmGnlJW6SlxrqaliQkJHt5clmnReTYbZOwNtmB7XzN
L50yMD8U24CNBbHfsx1pQQ5t2C5qNWO5DAof6U6V+6TrNwsz1xJbNrspqi/abKQZsmIcH4lTiSON
iSMX6rU5aZeXsqgVuAMEjKWpw2DM6vGQWA7qZpvJkkPFYGh2/2kMntCFNbe+GwxXCHEU+nl/6hEx
FDg2PyvV+zF22VJenvxForEk5n6fLPY8PyBK1nZkNA2cNcvvyht0Q+ysIBD52WlfKSmJdc4lGpqZ
BCyGcA/51J4QlWLoCB0FpmamOG+yj0r4HDPuDNa8wcdZvZd6XctbRnEZWxSv9qNBpBM7iWmZdxKF
+ILTxuR/xAAAn9m1rXoNqw+vmQt7dpJq3QEa6ySPtTe2/d1g1gU0R42ceG8YDThOgfeigiSpk69Z
MRpZRGPu3FR4fAxIZMa8P7MHr78pu8Iejq7Nthkq1wQ6qVuNrtly4dDvCFNO0zjdJE4L9rD2t0BT
k7n3YK1fdP1qfaqaKvhqaraDyFKNWe062NzQzUxqECRvXrAROVw51t5zT2b7PbkfVyoVvBYY/9d8
KGy2G/w4YIAnWz3vl7rNqdQ7xJhY8dAOhwL3hBtEXEhO28CSJm8Sf3pFM4Y3gzXRgIEYDcZ4hrIK
MWZQShobTYA93FOP+6ChhT1b3Zh+SZSpj4Iejsnx1Ob3ZKpuoPRbxnaJBG65bYkTZryL/3gWwWH1
3hAju2RcEOVCeEOa3FDGFCnaAt2dufnJdApvOOTr7Fjsw8oxX4JGrWcr1tn3LUttR5YBdY5Pa3zP
Q+G/yMK73LI0Nut7OO4lM2tf+h/pYhEcJ0SColLBxuKLXdtjGYo1mbA7MeDuyyQ1YJrqsnm02dKS
q3VIigxJ/oQxBEb6s1KxbQ4KAbeVdZeTJrZv50ynE1tk2afn1TjaNz7uYc3FKsSURTrLp88ofgJ0
nHTIJpdBpOfKgFodswE1r4jB2Py1zpALGNPMGEIDIE/gaipI0K6I6SkFx3ixYeBTPtPDitBFcHCe
Zen6xINg59TFmeMeJrupH2oL9ChO07xaojR3uKoKPfcdU5nmQepWJzEkA++iDxTmNsnQVXdbZpYf
6EqrZ9OdTS8keNF4qs2adTicJJo05+mj0ej6WbTu+DKb5fw4JQPMSxJgjEtdFrq5nfxxUlxKaXQt
6Ko93jiW3B5cbLZeVhYOThOrFJ/RNY3DPkhStOXZBF0tTHxY6S8KQ6mva+IFyTkUhcS8MA3bYfQn
XXeOmiAvPvEluqcK0vyHE9/0XqCepGrCG+MSIQ9eWLgfBpBXsfVhbJmszV3VOzDxFvwhu9jurEwe
Uy9LD1WjDHobGLyh36AQDwN3W782U/ZiKpZ/jOFpfoGvtaQ2qP0tHnN2EySEGc3MinwRl/x+Ex87
+ENBBDE52A8WseSo6eCPRYlpezWe8RXDUwVTdAvrYlb0+KnTf+qBaLYon1XjXknYedZhKOx0uHR9
5eHmkRcgX/MSLE+554zGR7v3q/pq5eqVMSzzvrpIbanlruWLejsfJus9ZrjwusdKMkqbKmeyn9SW
Ym7oQNz5T87OtLdtLs22f6gJkIfzV5KS5dlJHCfWF0JxEs7zdMhf34uuxm1b8rWQRhWqgHoroUge
nuF59l4bSZUzlRgVs3L8i6SDhJ9UrcqElEw7sfw57pbUrx3Dmi5Nwk2puVFc9aiiV98Nhx7GQ8RD
25lRWbeX7vp5AflwXAQBcIGulQTc1CZu2/IKt9ag7dSyAhTNyjtmdKytEu1pBTGEnZKD0Z9DM4uf
LtKJQA0M1slWWwzZI/XQl3QzNbpesqWRKkSQxoBnsShlA8GyMGYzUKyoTS4T8AMDkDataK5dJBrZ
NwoQpfEEHpmqOA/EXna8F3va5sr6xsMFvbXfpCJ+AA+VYchwG0XzYVOMj7XQ9J+cjyBJNeaSP8W6
MNjkqT17ffKfygc3ZeOD6YUKYZBh8L/NJXQi/s6uIaYvlnjX3GimaZCz61t3FlX1LYv79MfIsEr9
wbIxe1rYqPkU6qTqdmDLOGeH7cTGSmsGo7lgbZy/l6ZGAV5SlvmS0vIq0TXXzQ8tN6CUhDmD4trG
9sP5Us8K81rkIX79LivNn47RlpM/jWb1WOSzam6o5yup/1/U3IUJYk1/Hiyr+lO7yZyDh0t0Gm7/
T+P0QVfppKRpa2iN6LwYtMx4Wmtp8I10LyyyKm0Wy3lOikS7qVKp/dDZDv1r4XS9ioUYShjqWixe
S55vrgK7hTTUZXafk9yaNkiLnE2Va2du5aRu+noRqsHYlTTm0aPqbJZblIGo2z7Lwe6C0dFDZECt
9LCvsyseUnmmxL7WYf+3h/FaNaWcxWtwhSMED/D9TUlkVL1Dqs/z4naLV3EK4AiZqLcUWsttOIqn
2EnmrSKX9Eyv4fRGhUmTjF4Zq6BuHSO0ae8bidVn5d61iSdNZkIKFHYyPlidMAAk3X/5xzHCiip0
FWUazTmbC7+/UZP0sQGnSboH5rZcyAwzpJp1zZnHeVLHf3cVrE7vr4JABbaQrlM5KZTqWlSsqlZM
lLURK/WZ3KSTQU97mRHCpkfVdIbL0aBXxp6tvR2V+74iQregFXg/Ezz9+PljO70hxHwocDTT5Cqa
s/7zN4OeKlMfyiUv96rChLCaWTiExr8Gir1nOgYf3c/bKx19XlISy0X4Q7lXnKi/1CkNBrpb//38
dk5G3dqTV621YacKOiBH76eZcJkn41Tuc1h127ZyyvsIAMPzDDzjbnIW5fLz6x0lWfB94dx0bQ0z
g9BoQx8nWnRZm2O1abr9DKHhOVIwcfttppjfSHTJg95K610po8cw7+UDeaVyq7R6Q4Wyaq0vi9Vb
nhlOzU9p9Ofinj54sfYqcXKRIbCgvMqR3rxYbY5a+GdZtzeZmy86jebW0JnK5VIPL58/gw9erK07
fHkmqzL/PhpCZIzOLMqygZgB+cOuRBbQOjgHy//ofmzL5AvHWknde/0Vb+4n77Uai3jR79PcFZSY
it9LrmCBpv98ZuY6ElW8vlM6O+tiowrD4gN8fynJwdCeoq7b58oYbgpwkTsq+OU9RxptpzQhXrJ8
iW87JRuf8rZFXdFP9S2qT/HHxFh9Zh54ZVG/m8JZ9Kgh8yZpgTGzHQnHZG0sg4P6eh8bZaoRSz5y
NHLj1LrI2YJgDuKQJTahaOxd0tDrCKyug1Oc8p09TGNl/MQB3Ai/Wjks3jS6cti4FBZCOiPufFmK
1IDbZZWaRUloiHZ1oxe3CmiK37leKPeOCdUiWPQy/65AxnQ8LN+i8sH/GZhPXfueXARtOTNXnKxa
6y2zPiLw0PiOj4nINRweN5xsWmY1gDKCIjV/YOe47dkGBLFjxj9Z/7FMWdWy/XwwfzDMHJvet2Ew
mlfh2vt3jxfZMa1YG/Y6hYU9u9vmdrS0Yms0Zhf886XctVFLMxq5kHbMILeBszjZEvb73CyQO6rs
kgGe/Uib9lyi7knrFHXBOng0Hfu90I7DsHF+RUjAywXts71ZFMvZsO+VmwwtP8ko6S6Dk/eP9+ai
fUI4zkYHARQbgPePMRkmmDiO3u+jnkOjmWvf2FWrXpvH3bd/vxIfh7PeHCqKV8XOm3lhdIRSwpgc
985AQSlMsmk7zIYGD8QOz7yw04mBu1o3iDYbRGZW52gOsmdqhWHtDHsjjJd7pa/CB60zpZ8XYgHf
OMabulHWs0b/LDnW/lTyYdgpSWyC85XW0+c3/rpVfDcv8GuQVWJ80izSko/VrHNe1BgT63GfcrD0
Rte2dnJ0xy0dU9rEUnO+hjjcYf221ld7rNUNx3zzqS0KlXqLe5FCeH3+/CedfDz8olUno1v2uu87
jv9W7G6iS6CP+2FQkxujAOMWD2ZzRUH73AB7nQKO7t4UgvlZ6Ktv4Dict7TqCYjzIPeKbc2RR2N/
HJC9uXqGWsie713X4cDlDEI+Oe5ArUDPTfS+ZoUAIO+L6Y6UNSCMHZSE1MO6igJLtbvyrxG/FjCp
IVxRy+Nw2/KgflkUSZ60SVGe8jRWHz9/bOuwObkVqBdsJxEns5t4/7EIOYZLnuhyPy1liQB6zIPW
Ccsz68iRk2d9Ruaq+VGRM3HMPpkFcNBb2gx8Yl9qcQvL1rbulnqpt41eF19j3YLbW/Q2IMJGu7PT
pH1YBoMnhplvM3dOtLUJaLpG5GbsOPPJ3efP4GTjtv44ez0nCNo44vjT0kSb9cmSznvS8IAVtWOx
iZvouYGD9hCPU3VmgfnokRs28nOehMOjOdpcu7QyVhnBvKdfQb8zhH5aR7I+s5h8cFPIYyhwsZaB
DDied1vA2Woi6mWvkHxEyTXpLipgNYAHF+VWgF/697ti30J8lsHEy/qx/p43c6EYFAQm4Er2k6Uq
V6DU6NU7Itt8/qo+eHauxo5vNe8w6+pH+xHMhUmhRO28x8nMy4HK+AuIpzhzL6+E//dfhWUK17J1
9Bhc6zhdWppichp87fswtduroTHlo2NlISVdgzZSQdXuom+H4lJrLFQHMDv3YJ7hWXR6fpOYZUO1
ix3DTLHsVoem4CtOwjbc1a6HjHZnOaX/ZhVdvy+2p7j72LIY/Os4htYqIDiFiqbt6yxKtnVDoGA5
GPGZz/h0juUqXMswXPSv+ATev+NWcfTBIl1on5ZueJGOcPDmNmwCt4eN9fmLPh2+iOZW3f66zPBJ
rj/lzXBKVb13U1Gbe8ekwj/bhvBHu7VuXaORoAUqPfj8eifbFMYsl1ItPhimgmM/9qzFA3Im1d1z
39oFEYfgHAXcCKjoC0J8MSTzRU1V6ufnl/1gIbX5YLhLsS4mJ/FNwswpZbe9skeOJXbMCr1yVzeW
DK+Bjox3yphFUCKyevgCQ7/DmWrG5s9QEDPkL5bi7juDbrgPuJL66+c/7fRTW3/ZWkIBCM6h5+hl
x5PlVq4ww32PYOUbn3b8vbCT7MxVPnjuBosoBTZToxh/bCaHLytAVKXKPpu0bKPmogmsCD4aPdC2
uUvgu1/oUxmd+cA/uCpDizfJ8o1M8Vj3qjV6GJUN7RvOFsplpGnGnyxLxXOa9+RDDqUJVys/50k5
HdKIIkEXqJwqXO726IF2c7O4ubsUh5bNL3hriZY5b6nQd1V8karz8PTPL9BVV9cPb4n/OqlHCEUl
kEOWB8YYW0TWtdsESd+ZOeF0mLgsMGsVwjbxeB4XFWk3NqLtrfpgmctvNzU6oKbFucXseOLh5G1x
/OTjpHTpqsfvi66VqNFRmQeAyLdMTNa1jWnTi01MW//20HQNrwXnBzb1bLJdfb3dN/NOSQSIVrNP
PRS901ybaHp9GUXn8ryEzl/zdoFZL8Po46DHNEft8Gh6szUFURoRHIclmQoUmZMrpssacEJy09iK
eTNbUXpLb8IdvSkHnxDUDtKZwDVHE3YvHQCU+D0gmlLTFY8jDjwUiXjvQgL/ITMlUTugHxPS+UCp
tPGLuzgu9HhFY6NZQC7kIK3iVPz80R2P79d7YlzztWiadirwHjMgVLbDowMgrUx5RW7G1Fz1i3GP
NuFcjuvxuDu62nGmHpJMNwTKXhyGXlsJlnBQKqIwztzTycBb39O6DLHnMJgq1vf4Zjiw1+g1okaL
Q5MC085JCPSJ1AaeNo1/Pn96p1di57nqw1d3DhXzo51N3A0Q3Il2OUQ5725SLA50NcfyBbNB8M+X
MlQOyFgM2ILxuo5uqmxQxOYyOZTgf67zaqKD1fTmFbO7dWZ6Pzm2shHEw4BzhZWcqe94ephIX+jG
0sgOZa9UOESMPoBQ5SAu7ms1MA2oM+xmahUkWxn+GfVSBnqrTzfxHGOwTekmndlYnI6b9z/o6OZx
4VlZZ6vZAWUP7UCtUHYRKM9/H570a9e5inIwplh7XYHeDJxWc0gLqPXsAF5MDVq3UB8cOGa/Pn+T
x84Cni6G0nWBXjcPnH2PrlLh2C+nvjqooyp9M1eHG6oi8hpJvPujB83sdbobb5a5XjZDGKdn+h6n
XzzbY4oATJQqXufjM4YNVyxGGFgd6L3ZN5Wo7Mu0sEx/SNIKEQSYqDPD6YOX9+6CR42WUMQNsj+n
OhA3XFxY0dRcQDkczwyRk00Zj5VqJ1Y57on57Dh03bQkqno4p4c4q+Of5GyE6OIawEizNmzqHBlW
rBk09Bmjw0VkKZafWqZL9IBLNXJhzqeiZrqbz9/1Bw8bmzar0398fcce3rRD7DWIsD0YiL5vcsU2
nxzkgAgXofMPffQ/zs3/r9/sg+s5NgsvfjoGl+YeTX1ZPthJyrHxgApyuZc4BB6axpZe5JTqbW0k
7vbz+3sNg3u/Jlp0UOgDsSoiOni19L75ZDDUVraODPUQ2q1mbtOiMIUHuw85VD868YuSTc6Tu6jK
b0AMwMSQa+9iEEq2p0xhcddKRmrQsGZeAvdKoZVb5NMEDT4t1RuqzCz4y3J729blVHmGdOy/Vo8g
5MyK8cEQpS1DQZCvH3/gcQEfsKICL6LrDi7RDihgnO660sLwzMM6vQpnU0R2gp0KzVzzqGwzJBPN
h3jpD0CV5YbgM3UHEqD853vhKkRLqULVKRA5R59bkk9Wb6DlO1gLaEfNyTIYnLb+rx813lY88Wzu
6GThiDgaaB3TfZKQxXMoOOptQZyGGwSzyZnP52Sq1PmSWe+YMNdT3uqmfTshr06OVgVofqCxonSb
ODbwsOh5qm3CqG9vU7I8LpHoTbjR6VHjMnTzMzvlkw+KX4ACFHfUuj9igL//BcUyc87R1fHQx4px
PY/TjPx5RGRVSAQdq7L98w/q/SGHNZfOje5wruRwzJA8HomQ0Aghs5qF9mD9A5HnihomY8FLc1Pf
mSZqlDiZq3PmrCPQwX8uy5xBGRZH4Wk1DSlMP9Smtuz7Wa++Fna1glanEVVuBhBG8xfbTq5sO4II
ZujxqF5a2IfZwaUEQJ35St7vqV5/imkznaz9QUNzX2ecNzOKSBCWlQY1MIC6RECNJejOhEJYLd3h
jMfvg0txrxzjcbOqNDSOPsgeoW5ethbOERw0FxVOF5RAcbhDXnruYH40Ub7eFqcDRjOnSRd4ztEW
Bhx2AfguV/dunUS2by5z9lBB854Q8aLD20wiah/HFJ1bUJR0vpEZE0Hlz1ne3JBIFxLHibpth3oQ
v4oe1ap+rfRlc1+abqg8kBQSXaFbUh4VjXY8oA/hPDpG033/fHi+/yD/cxfMK/jHdaqG7nHK5pxY
YFGoTe6x8nY29o1euze0rvcbOc1fFzmpN3hmml+FXo63c2qXZ3JaP3hjq2hjrY8y+9Bve/85JnOn
5Ja+LPtRs7qgU5C3JWyWcH601b+PQ75D+kMULnltx3v7UZZ9r/SNujcS3NqDoyyXkDbQmnU4Qz5/
qg6/+n8X0f881dfvHcXNaiY7mrJJvpj1UrW1fYGsdE1Bqf90YSb8TnVaUKcUNfpGca9iNU7PIDfe
T2//c2V8xC7lRyZYsf7zNx9bVaf2CF5EwLNo2peUlWPD/9tYq6Dx5ZJ36ble+UcvkKqGvh4rKHCf
tC6qMjbzReGTw18ZYFFyrropJtPQ1NozX/fpva22XRZ1x+A8Yx1PJJDjCSxLGn1vQEq1/MxI0q3u
Ns1PTOfYppK4jH98/h6PkC3r4wTHxcGBw4OJsOg44RqPKcGtyaLunbSFpzQ6UMk3eK3ir5PbTftS
1qiqkyzJvoyGXt8w55Y3tgn1qOFvPLOSnA4qfgu8A5NGCUe44xUaLefIfm+t+yKuSKhFpGzMlhlz
JZDgBBNmmj8mBAVssrIWL58/iPc7ndfnsJbLWDt59KydR6vmolRLZPW6vo+caLzKlzAPiN5ozwze
07GEhoaGHoVIPlP1OPEbbMRCAE3k7gXMVV+VLvF77XiICNE6M5ROr4QkhjHL7M12ni7i+89EyG7q
mevIA3EtcndSo9iarTIEjpL0584xp8+OLS/EHQy1lrG6at9fK6YrT25Ynx3qyC2fM0lLDamm2EQR
UuN2jKpbDc/bBguv8aRMlsG036s+kHhEpdhafBviuwd79dxO6INnYKCVMla5FNWV4+rXojS1owx2
fpicNA1ckH1+NXfRBRDNc4vlR4+ADoLO94sSkfnm/SNA2Cxj04yKQ9nJ4kJdympDOoZ2+fkgPd1q
mUixXNdwTWqGiJHeX6UPCSNsy64+jDLXb1pqPPR1VSD7tplgPJD2MzKHPvj8oh/cms0BjUMa8CST
Vt/7i9Y9sUG4fmr2zaPwewPaNNEr/76HosiprggDvn/+8+jWwCIrUs5pwxkgD/0kbhAUKIrYllmY
ntkgvzZa3y9e8KlgAtK+Z5PM3Pf+jiwkVkO7DFSsVTvCZOX21osTKfG1TsbtPSO9odlumcD5Us0E
oJCjxElWNr5tAVyLrR3HYCvD6LESlSjR6bTb6wW/Kbtf3DmlnWvepC/do5Bxm23hgmtXYMN1QOvK
lNSYi21yUQZQ2yn7Uan+JYIHipOUufldUnKovYa5B5fYeh7yelvHwoHw+Cd5WcNzUZv8RuQQZIxo
tvuI+HX8PQwZtVo9S8s6cAVth0tkm8qvRS0ImSIo1diq6hg1PuWEEY+y09RwklRuM0EDVHhozKcF
jmovrjsbvzpdgzD9DWpfYMgpdfkwTSW1sypsKxk4nYYlsy9nMM3w2YEq97iSVL+oiJ3BKKRGYZDi
ZVZ8kfXiJaI297WPYvm3MrFW03sJMddLO28O5uIALyB5w/lFyGOOzxyU5C0weqkBtSYP1Jd2n5bB
mKc4Xkty2LH0ycW0fIE1As8dqhB4ec5K+MDwR96mhKF+Zvh/sA1m0NtMbDRqqekdb+ByKUaGRdke
LBx3sVejtLjO9PlPUkT1Q+2upuZEkbtEG9BiiA58OMabx9YwB7ClbRw0Wp9t58GsLg3m/8uli51N
V1JziNReXnEAxJxZ5+IS8oJxZhH44NOlnKyKFSME5+mVN/FmrxTjOpQimdtDObXEt+Utcmyr0jaf
TxAfTLME5iCEBs6EuOGYWjHmDXHKsssPDSmqIHknN5iXEWdANJv/h0uxguo2NA5K//bR5i8y9Al/
us6M7i4EclqRFWgk0F5CIJrPFCU+mGuBThFvx8NT1/nv/SQBSTKMRzMvDkos8LbS2mD1iNryelSW
BrZbH7pfe1j+X//9Yb6ettDJUBE5nm3hZIAjssPyMJiEHOi6XtHjIIJ0SZz4zGbkdLdJQZftJsOD
TjQqjvd3qJFz4kool4dqzQAE75n4cRxnu4n8W0+f2nT7+a19cGS3VMAwYPnWXixH5fcXVOohn4w8
p4xMh2/TNFTDCXdOgk6MFM1UO/yh5BlAXTYFV1S9k41BF/rMHvPkOEi5QBhIH0nnYEd/rDTVh1mG
1LF4rSmupZ6O1q1u9uFdoWjJvWpb4bbgJ3rYPLJNM+vyzGxyMqo4tvMEOJ4xgGlGr9/Smy/SsNMI
fkihUUnXup8M4j+aYVRbfDzpZY2ca0eIZXXmPZ/eMmsdLC/ajeyvqea9v2a5lG7KOigOETDoqwZj
ceOtsSGcZaruIcsnnPTdUNza8JU3ztL9m+mErTX3zN6BB8/VV3XW++tPVg5ncNTFwQjbPpjXiIh0
IdL389H1qsF+u6qzx0UmSFOLwYzS//jLmSiSIwwrzAOV2A66f5mwOmOPda+rOsqHlZsBQN1AIvfT
6DC4AQiJwKioHM/JwKiy/i5WHOuZGAHgBVXR4lQq9LkSuIlGcwTmOKlfoY4410OlD7djGYabHgNI
5xPyZHsV3dLVSRT+teesegnLheq11RVpoDHadL9r5jQOAPVoOyzZteUh5sOoEunj8qyIScR4y0N8
35KwxhcdXg1y2VwsjW8BA/vuhC32hVC4+Q5ylXOpzWOnXmjWCMqmZEEmn6Jz59FTw0qDFYv9qUEv
hOt80xuxeaMn0Th5qCTre/JwhEGEWqneKQSC4uJKpX4VmUbxIrPEgEDGwPWLMsblulRregUWmHHf
4T+7AL4MiC6UhTKfmxrWueb9y8PBwzQrUJyy1NpHxxUZYS9upDQOSxuGpEM6RH8R3GasGYmadclO
BPGiRkT9Q9hl7niJbRSbaaOwyfP7Ni6SYI5E8kVXFPupFtRgvUnaxtd5SsY7jWcyXJW5q5z5sFAY
H/9sA2cJhT/T4CxHr2X9528+Z5AB2pTV2F51PNXYfQecqW2Zta5nZ05K4izlERywK9pA6I3b+kOo
qdAx0+pgpDIndmOEOBdYdhQaF3lfdzd91PW/8jhVvrmDYrZXshQwIjR9aE0vcVt53Ssk9fklGV32
xTiMQEzy0ElfcINbizc0GDW8cnUVjv0kflmAkxOvBbYRektoy3Ar8ylDADON+L4h2oBjq0SJTYvg
L1j9C/HvCZnYXf0C1Udpg6xSikdrGuV8gQTaAKrrhhahykptpgy6MHO/QekqZ0o+DgAucMD5N9hi
0iTsdqruOXJFtyRowqnWump5dkMgw+RyFSGpM110O2Q9pBJ3VrBuqG22fLGTIVOCKIMSOkxWJQmt
LNLbSB1kGBAmUEIUdQCLBFo2uD+tatC+JX2XZxvY5s6vPKqW2wJDIjE7LdV3b6TGfihbQ72XJhHO
1CfBC4yqyYyXQY/+Q9AjljQm4PBLmRVg+EdwSu51T3jPvuoANXmpWCAAgeBgj53FE4ATvU09y+jb
r2ZVQMuG/1qh18sH8yWblibk4ROVC/G4U4AUJUn6SJJ4pd4WPfyEIHWFTC9qt3CXYGrKSgsIzpmU
J9Jfpi6IVY0wvbTp5XybNwted1Ifx4Os4cbfuWampF8wJ4fp3qpDIgrtrBmgZUNKULqvuhrmDkyD
NKrS3bCMcoyJ0JuJtp9iFVUEykzF2tm0iRW/aqPqe4odr/PqTMmMII0ylVznmqqEVxX5cEHDHtYG
54EQDtGakGlbff/DGRf+iGbGKyafaN3HUIeDRGRMq2+XMOxuCtDDKv7cVHA0oIl6xWGOfLQuGkIw
h/PIDqNohJvezaE0cg8ShjZdVP1Kx7WHdNhNelf3/pS19bgJCbsvyHxS5uyakMb8D2UGizTT1Ezx
cAkTwM2kWbdU0doXQ++MxqchYF2DV0vx/8kQuqCs4Y0ABQKxhTolkYB91CLyyZRx5MWq+uR/QdAR
b3TKx8slXbtSvRqMdFY2lGnEjd3J2AgKBYLu1hjQf15CRWq+RnJUyC3sizq7Ga3YTe7bSSdDuqWg
cakNXXWFc7VsEj9VlvwlJlL2zgkJ/vJqfVJqjCl61HpaXdi33Ke+bJW5ZL4iw7C5g5ip/B36Gk32
nCg6pCZZhHAX8jS8nQwwJFeyIvlvh4zY3WkxeySfQZ93vkoanAgyfRrEVk4yKe+M2soTv9PCrthq
1QgVgS4klIE1PouAZqJt9R2yNFBkoRphvF0mviEU/h3IhYof7lWOrF8IVTLRJgo6f1vBi/7pYinu
fSfKR7BvgqDjUe2LxmsokD7TVg7NjabIbN5kcRhe9sBFbA+kTP4yag3yfBFDBg6KuWXamjJRboTL
7whqN0quzYTfB+1MI0k0tpv4Re8S4Obr+bFBsV1bX6IMntkVdMzqmmYC3IDWyfAJAeiYTFZLZQb6
aSz2OlGK/Lsdcub2OlBVjwvL7N9myFqI2LqIEF/DxHHhl83JPuwcCGc4iElLJ6BVkgU8aNEPubTI
CsTodBbzU68JXw9zzv8lSbG3gwq90mtJAjWChlJFvYLBYpMDuW6pW2uY6YH1QFATD9oVp4cQClfE
QVUsjwh8XFToJF89EcZW/3W6Ut8zl8OsqvTI+JGlc/Orbnq2Z5aSpDxZ3Y6ri7mt7QMvd6n9urdJ
Wu+rOHtU6kQrAvYXgwANl4y/odfbWhBzk+ziSTLZ6ACYyRhIYsIEzTixY49CQT6SlYkVPSjHiRKr
BmbBX9K8UjdrBvPs2YObw0Ut6DAHC7nLFwQ8a7rftGr4XVRWB4aafM3vuL/N77PVE45CQSMRG9Li
2meqbpETCOlm95MseBCm24Cm14kihtwmvqVlaR3sMOFPARgZbhyr7COfmN7kFxOHQUiXC2vA03Uq
CBd2uBh3CnFtTRASXJqvxGqKK71TgzRE40zEbgJViMJGWNk7a6YtERihmrLmkaKtQNOyesebhsTY
ZsTEyV1ZMcl6c12oz0aSu0+0hIsY91VDTHZfpfau12OT1aHWxN847azcb9UseakS2RdwBtL82ujz
ZYCTRLqzR7L4JAIAVvK57cZ4Yh9dNem2KucMzmYGfwrABQmbTImJ/oWt3ZqS4lrRz0UhvfoqoxsO
eaIiLZ38Mjc3PMKVx3rDTDPHPlscPqyuXCCSqXo87JtSKV6aRFmiHWgw9SKdE5COmNXnK30syISA
N4iNVhR5/2QaUb+voZc8uKS+NrvBGAxyRxH4PJIaUX9FGlU/lEWM0Jbhy44w59i9LUNRqR62/uze
cpQXq9FJVcqMghl1kspAnHyeQI4nn8zRNlJzFYhbFZnul1SiF5AOwHav2ZmolM9IdPwNrq+AwEXZ
FD76IMoUrmFt6N+ZvQlWT5pFQKKgjcDhs9fLB5uatQ5sYF6Mi27OaHhM+TAxXViJ/qfM+lzc55Ee
3ia9OtEYMCSQvA5L2XdmdVYZ2aUGUME+077OTkH0jQKR6TuVD9W+ThynzC40uCW5R58xdL6VTLWT
D5pkmp8n9v2Dp8vZHi6GDlbQlmJuR+Z3TE+QxHCDJX+aoWxMoCv7CzYcfE0ED1fzlZsuarg3qEAt
l1ms1dWvUrUg8KkLSWLbgeDgQ+so6exZcom/6kYjoBdNnZnvBk6AP+i8AhyWKNyVKwvM6BMhpTbV
Ntd2ya6dRysgcKPau4lGPuoIrmzaALgQOGgqhz8RcxDy6RelxRepzfF0l4dtbf7l/Q3qcxaiYgKx
majqVcM0E2168gTzm5hJA2hzL/SvRdNOxU4hWaS90nMZR9upznrriQy54QbstvWYaMagb2n+a38B
QsxtYBURYbo9Q7ELigl/0bYb9CELZF4ZNU2koVlwqOlA7GnFik3as9UYmZX3gFjqISCQVyYBDr6+
QuxeGRTVXKV5HrVFSNSO6ihvhZYv9sNsjJm8qBbRysAm2TXyiU9Q1IBulUyZuMRMvF6fTX+GdLaJ
HXZJ8yi0UKkvyUZkE9FaSDc9ej06FgWjKF703ppZK+YmI6l0zrPoBiJHcpuWVDMDLeQkh28fGtPW
Hqmr+uFQ4RuimKk+INQlsJQCefc09vHUXHKMAeXDHRe/61q17+p5VJStgml+9sihsyd/LLVE+CYT
0YNpgqG8AGM32psu6i3dm7O2+8NJWX2E3NMfmKKValuRe7d1jamI0BZZgjBYxZj9kZyLH6TRLR2P
nMPEtk0G9SblsMqMMcdZGDhjaxNv2HbdF6mSEhikRaPUF4Bu2jurbVS5lUS8FIFeiLnzZJip4XWd
afVNgT4DfsAU5T3OexIXN1qaF7d5gQLfUxtL/JJxw+o92gCK/HBstE3UKajYKxDdZL0uKnkHw5iU
z+zA0o0ju8rHRgZ0uCbbEKpGAvSLfNSGNU3MM2tu2i6R340o97xYZF0QNQVBBFri6o0/QlXjWEGo
YebFc7EkoBnBNlxgcJvaC7UT6oVNWqV6UxPvFmRJq6k32aKJh8IdGtM32igtvGHtcHLaURUryLsh
3UtTlT9Vbc5KmK4S/W7Vdm4bVJ1iS6Bsihn65mirNkypZbgh82vkIJ/QUeKjMqaXrBPGX9dZ3K+z
OWnpZa5YwPHIzk45zRXhT7UZlnvSVY3Em3rVPIxAKQ1Yr4pTbZluJYLMtND6u7oNzfZO1HJ5MUPC
F67aeYL1HY4roRlgLudxFpy/k95a42ac3Vr1+2Il+glnNr7lpUxJ3GaYTpupm2dQ5+a8WJ6ABeze
OBC2lmAcmmkKpmkq7vIBdyzu9ImFT0N+JP2kTAnNs+wy/qmwYf9lh9HS+2A+VbzlgK346nVCq4NU
FPEf6LiF/thL2gf4jLrpFtXsPO5Cl67GBaVQ+beB9cbGtJTmL2hobh0QrAP5viZrBAz6ythKvRyp
62MOBC32q5rmFLMWdH6eLSdObjZpD1WaOTHHFZGUtB8y+duFQA6/K3XncjMog3HPgdGeOSBTm2Dd
MexHvOmkD3VCRCCGqI72Po1H8D8VPguQuUqY3kEEtZVLQAQF1EXglNoVqWUzHFp9pOCuK/HwPZlW
ZqNhFTY25DArtnpKz3ntydBlwf+H7yoyk9Y3DYA5O0UbS30jJlq1OJcLoI0Q9ZKHrm7XZ9Ca2pOU
Cb0TFsThIONpvqN/PN0naTGHlwbEgIYNV63cwSKJZt/Qq/EZ589Is0XK6lbNZmJCENY0CFOkrr+M
hHaHV+TMoryc7c7aNYXd/CHrA2yhwLapeMNixEXgTkX1CHqxvSZRaZq8yoIS5uVN3n4D2EsmqNv3
M6VMxVU7kkbSzrwHw2HD+pyqgrM4eoLdKCQbX7q5xjXGMziooQ5q3y9IHHcCY1DT23nRjINsbXv0
RKaxdAKmig1fxJwiPVua3eQN1tg/L0sFIaCy7YKjZJw41xKcR3gtdIO6x8COSvVkbHWPa8jB9wVC
+42r11O86SpiBQIzte37MDasuzSpl98EJ/WGz9/V/I2JO/49NWybPZfntQdl2MG/TWxxwEaaEa0O
OSj1wirXf1LGi75lI9wnTueJGL2RjX8Hes6tHzCCR7i5KoXJpUaRbjP1/Dd7Z7Jct7Fu6VdxeA4H
+iaiTg3Q7E1SJMVOlKgJghQpINEjkWhv1LvXB9t1LFG+YvlGDe6gzsCdeIiNjUQ2/7/W+oj0TpRu
L/pdzetkk2tMAiUFjTFlHulYkNkPDM05UGFKJzVIgOFouVJ9kkshvv68cvlDEQnZhUlpEuk/spYf
wg/qolbCsKbmGSQ4X+7nLX2/+l/p2lG9fIso8bpXg1jnu2vtHaNvClapMQ0OJebmeVlvt+Bj10VE
Jfz8dl6Xm19f4lWJe22HoqYO1Ty7dOZCzbjWaAtq6qqU04PNSaMZH4P8DfXGK/0/yQKv7mvvdXxz
X13JYtFkXJRJPRyzr3XtH4jN3fy7pqUSAONKb07b4qkUNwZxf//kjukO/t5fw8hDLRA9sf2qeKkc
5qzFB9MxhEPYHkVEJFmSxdpbRdK9P/JXkfTH67wq5BMJOM1jthafCW+Pm0N2liX96SMbyvgtj42x
f18/u9SrcdIjXqkswaVQPXNTbsSOKNRjEX3p45M5BL6VvDU0X8nh/3yGey9qjyXZRZ3fP0Ovp/5d
r4xNvzgh/9VpQ/dxeMg+BNccJU/z9pL8+rfEXb+bUP660R8HzqvvFDUZkQf1yMv3KC7FWXntn7pX
dOA99kbn4Esysi9f6jcUCG9e9VXdGEJdoHvgtZ8pXFxw1uu+tLf2hfrkXrMl6YxIjMfOi9Xxn4zT
H+/1VcOvsfwuszWuWlk42zbnC/mzZ5omw0WSaO0kUIijcZjeEK38UNp/9Wru88U3r2bpkk6Xqpl7
JUXR83gh74mUqnhPFTnM8KJ/fpPfj9zXN0lV/vvLtRsazDLlJt3FjKsK8pf+VfNKAk/zNya6n98Y
spDvrzRrQOvNiXl70ab3tO24khW5/kQhgRw7dTCDu5/f2v7S/edjlRXj+wt2DbCFAdbRc1eiO+Hb
bMTVz6/w8+XhBwWe03SZRsRw80wtO9w9o9qXeXnjGn+73KGAQ56OWAxF7vd3gQDGobFuNM/N6XC0
Y++onf4zqs2fY+CbS7z6opZtcJS/mM0z3o1E1s+58ea8sc8LPzyLby7xat7AtmuQKsZdUGtiZ9uY
zJLVfR/LZDsLrrOrLcr/K2/vN1d8NSU7ONQHuBrNc+6PR1sc+5E6/xFGLQi2k0b7iFPyjVfpb8fb
N1d8tZKbch2kV3JFF+teKg/Z8JbI4m9f1m+u8GrKp1/DHpxuwbOu6Qdbs09dktfT9Kwc3ppx99f+
Z8/r1Yyb4rQX3rg2zziYTlFhR6snOUVU8SgvCMmPdGM4FM2LNN6MT/vbaQJVJDlPu2rfeTXeaY5t
HYte8+zdIp46q+/FWQtJJSyP9i1F0DIuLgBO3K7na/jWjuFvt2LfXPrVe0AjdHWF6TfPU/A4Lh+o
uWSzjH3rWc8utSo/2tbn/8L88c0FX70VmAkaa5UeqylvXKDuCdKIdCL9f36VH4Qkv+/2vrnMq1dh
Q0Dh1YT5MYUYh5urK6LuYwK+3rjM3w7/b67yavjji8qtkfL0c+1BbeEUKcTh5zfy1tB4NfzN1daw
rfB1deRUq4RirLFnwkQLG8m3PI1/O+1+czevXgDNLkGZGVyr9SPv4Hz2PhNTXr/xlRk/XMV3kRuj
q0F4DIrOffVk+q3NbHNbjGfTXeYrhJaEQ09uRohEscVrvuvZe5VdIACwQJs1VcRZuHwqoHHE42Lj
EymGegnrAOy9bLUpMtCkosbu/Dc+qPnD/B0QvQZTExUQkhSiC75fhSxz7PbszPQJlTZKI8o5Sxl5
AOXyiBaSELHqLQ5he5kOsHlBzAy+H9hEkzV418YSWARHO1vzLljT7anEjYOWabZmFbLfUd0ZyioP
JJIf0KoatTwL6132E07m5uO3t0jiTk2spb8Pp38Ewfy/I1y+716aWyVfXtTFY/eahfnfEBm+66n/
nab7A+UyfqnbL/JRiS+/3Lx041PFP7Rff1H5yy8RbtX2W/Tl/pv+IF9axm+0V/CPERdn4ix2zX+D
L83fCLokGnBXGCJr2Lcof3LDnd9QrmEgRLmF+9Ijje3f3HDNsH7DuqBbJH2g7SIj7B+Bw9kJfT99
736hXZ6MgIr/ka3x+ynim50zXjbqyktAeNO6zOkekFzW4UBETNd+bfUBlMCwdiSdt1ZNixThpZHG
ujTNh87V6J4YLtnqYV0FBSIe3aJYnAJhPJ1U0Ay8Ypi74rTeNnFEv+Vd2ZlAfD2O2W1e0idPgM9o
HvvzZdzCglA7WmqpbhDChiziFGRO4UXCd+H3FUbekh/QorUGkDATipYVSKenAI1uiNzO/KjZjaSC
2VbVB9Je2yxpLR06uZtmxDJa07Jph1XbZH46zhM45zHfs+Yyd3P35vnywJeu/Hdt6ZZauDRt9Zyy
K1GHqW1zOrGFQH5RojELUdPJs9YqNkqMK8qDSPpzuybNOgC7poWYfhCWaL4gct/Gkwk66N5kbwMD
7ZSq7oZ2TjWIzGL0IyLems+jva1uvAyGedQVxLQQYEhzkIv6feOg5lutXDpoNSrwkNx4c/+xtwKI
3g0JjjpyF3zfVBWtve+SGpgwg95Z12Nbb+BDTLV0aJbnYP40N6ZXQjovFmqYm6g++3ZbG/FkSq7j
VZP9ddVLyswmVWyqV3Z2A8h3s0+UIFnW03xND+tSTMtpT/OwOdGI49oOwdpnTbTpow9ZBn0Lbkwl
HfMgMKPxjZjFeKsvjd6FOrygu64onc+CgDg0wghy7p2JMIWj2RbWPSi04Utp+y60Gm/R36F5L14s
mU33E/0yn5FBhHeI2t68zlsbUvBIoyAU6MHHcAlsREbSmQwVj521wp+eWlpp5siqGhoT+sjrXKX9
IEO7sbX0tJ59B5JbKZAiXEBMo1Nr15kXxHVL6GcypT7N9VrvrONUO9rnXSdzibje29Kj0TV5c+JC
Jl0Bf6riTJIShjcbiJauLhD3AwEYxg0vk12NqYeuJ5skvY1ZSIB6zTL41+ng9UvOk2ikft7XiwJG
tfS1A6xOmX2aTFBX0sQPekhTjQzQvFSTU85sWUVps0ikwep8Xk2b+wxsuutJWzIY36HUCKZzPRfp
dprKoNUPcHO0kU+MICEJqqb1or4vzfYMs8oEb3XCiR2pkqTB2E2rUr/QmtUxP1kNeIxbFBvCgTU3
2k40SH+bY/IWKp0WG6nbtJ3MPP1cmYGo70daOPMlTUS3Iw5MK5xPTSswGzfzUm4ma1rfBU8brMbi
Bt3LlB+WgBnoBvHU0tN77tIeFdAyz5ddN3oTPaOGzKSlHDEso2f4HSk4+rO1tyRm/damBM+wLgpY
hU2RyvcFD5HLGOh6IBIoy3motHnLkpHovSFuBuE+1XbNvgenaOM+ZJXIzbAo5up+1kx3Bg0v8Vxk
6BTwWdSrT1QN5ebCUyB/CIo21KnRDOqFLmHtX8weJK6QxoVtRyUeBe19oOk+zXemGXVAT2yNj2tu
b7dpITwIIq5fCPp3+FovjL6208RFJTTc6I1bzlHV+va1B4CW2H10X9fUEcyK554zKSEWnyk4K2c+
B08zz18zE5KimU68zaIqwNnh7WRGJqms5cjkaOYt61NR3zqFEDeilCbIr4YG/rzqoPx2c9REWI5y
tvSgI52+Lod1+ILWe/xkl3n3RXiFPh5mZ5mfyoyUVfgRBBAjLilQdDz0pkWGC6CHGjYh+w5UfAHt
AIrygk8CjsPTEjmD17qGKogBYGwAgYXV2IC6Uqvgy9JGfe4PGUTSmnewJ1KSc5B9FHSvUIr0dn2R
Iz8UEAPyzcOesaMYgrFq3yvCQsoSCHMfrF9N6AzAHEn4p9mUpQtB/4AsqwOUXb87TpNenZUQJsne
DsAiXJaNKj+4wAbQmLjEcoVBqrtX1Pq9HX+2oGnqAwzsUZYL8Un1kwX5ed1FFGxgYZsWrpPMgNcy
uh4VcqyeTtm5s7kgmA2jdokqRdFoR9u65UFc8TrfG30wrokx5ZL+iSnmhyYrvFtNufghcqsw1gvg
hOWl6Or0a4voyANOkW13baaG+dhj251PXBQWaLT8PNNDxxjruzTzmjEWy7hItCbFFhAeZ6DLsY2p
m8OdTnm0dlNc6OHJYW9YDaix8kKRRG87mcfgaAKGEvYDs4nytKumpEwt8LRT7a/XOQyCh35gok7y
suCUGqjWYnDZmp6dEaif0+aEqQOlxqINg2x/9D4saERoGa7ezuHRLIWsZTGtk1YbApbnhfkMEBmK
jCQvVsVftVY/rztdIdAqAuRhjQlFCPYbwqeTckY7F4sOvDIMuxnMgz0NkMkWWXlHuqo+xcmi8+/g
HPH8xnkNbipbV2lYkbX7VLEyNxH4S6azOt3aq8EkmiJaC8P6MHUbOKSSfsp7xoT+ueidYYj9TtDX
RKtlgjapHO1AMPLyAB6yfsJI6eWsyObMV4yGdh/GlnaXD3b+aUM5+FyZJfnYbAFwzEIb40M4IA1p
DhKGw7KJWrpwJZ+nrAg4PtdlzyMcjbGcsM5BncQRPm+M+4Vzx0BzpkkAMBBu7vPOzNBujHwLtazD
yDMs/VCfA63MyD+vDe0FTKnbHjqFZvoAz6w73TIfZUprG5kb+bMRfILz1r4fF0JBIr8cUFsXQSvf
m1lV+hEm10Yk6EHHKwwfvTouALNFtCg2V2FBcFyQmKKq9ajMmJsk8vA+sXaRe1hCrurjcWp0LBKd
xY+nYkO92oBnxSXcd+xTSoBe6SEr8+ocFK/fnQzlyAZtdvmij1u2pc3lJrT1YZIgp44O9KCvliSm
I7Rp3NMc78k6OR8W3132sbedu9Lqnp1FaB/L1MzuYHWgYYfQHQA2blE7MUeuNI+9dIw3BuZDumhB
fZgx8p7LlKJyqFZb2iH/UZxMy7A9WnL0HZrYmo1YI6UBHW2+jnl7WPXufjQ8ns9qDt4lmbcdbC/k
BQIa0+yM+NRk8c5aULAkvejTMx21u5X0clLXDdvZZ3RTnRFuYqhvB1n1nwMUI8+ZQpEW6xPc8hAi
l/jcz9lchSjFmw9j3qwvaGy7K9woKerGTQ/upBeUZ3TVx0e2rynPz5jlF1Zled127iLhABr0RQvZ
FffCEcZXqmXbbdD228ms1cRdiF4zP0+6Vt+MmtEg+GwreyXKh8OLPShwtPaQBU+4ALKPq1c5j96Y
BTz9cWieOhBSVTSCDzhXCKvQD+ZpDpgskP5DzUi5WLzRsKM2Lyo0aBw6a6IXKgRYi25idAg4Lp/P
HiqKcM2KhdzMVsNlC0m+e0IsN0siGjriVYgW7e4ybZlParqrO2pm8a+kbZtjOJsS6I+9bcHt2lQO
SKlhW08NpvwM7lM5f2RO0zWWHmjBzMserFRtszw2TNYwtUmBy0Im3T5aTHqyedi7ApE2SGJXhIOP
1v8g1069dOYgP9tagaLQndsUbk3etwUKLaV9RLQyf3EhqN3BzfO7KCfbAGw4m3y4jbuSE9jO2B7w
bm4n25biwcyqNsgiC5UKjGa1uGviOApFB+FKoqOqqMv2pHM2G4kchIsM4bQEIdtopQpOVCEtNsw9
tNhw89hPR7IoCdt2UDUVUbraPod3BEh36UAvI0KcwxlfWul9T3gREZ7ss7TYhyFIHG3pZ1aSqX61
L5YqbeoTGWxoXnqtmtleupP7kVxQHCqWA8om9AH5iWhCTWyGpd+wuE910b4sy+QGSTqz341NX9ps
WRGGzHhCreJRMUpq5MQLi0+nJv0zmD1OgLDOUauWSLOcECGE8kHXctEE0JL1iefcXaGtdR4QpFmo
oEdJQLQWVJ9SZY4m/q9A+dhFfERoddb7B2/T8u0dZ8u2jjmB2ZgOynR+2XQiQPhIhg7raKCYc+B1
GU/SNkBCmZrVvEJudjqYspluIirnqNfG/mJzgES1jgSrrgwwHGgV3PxgL3O9xlPac7AczBr2qIbM
rzvxiQ9EOoJNHMVuCWUaPhdzzQHhHJJYZMcLjybHshtXjlF3yAUXaRBLovxDUeyqA8dVC6eObEWT
4ttab4aYaUZ5qTlq6I9VMGB3WorJPBSZT0YxetYUQxD+ArRt40r8VDUtBtTfBvNH5E04IpLSTZsM
CYQr3FuIVhXuPAQFWujNm8hOWgsxQoSMQqGVbN2pONZbCXJ2aVsDEbpVu82p8isf4ltTckQoILXN
AAEdUhKRGARj7LCyWKFjLQRks5kZ7jS3bMuzFOPenuyNMI+zidEhbeo6Zll0Mc4lMZ+INZps1m6A
TnvqOADHa8PVHcvgAhnySmZr5nNr5RwEz4XUOlCN3n4ehknQpYeO00YV5Y47rGcwDnpxUtlq+tBX
QPeOnduRC9kGKG7OTIBp2Qc96JWedATQ9yFi24oNbO4UEqiCIYaY9yUPSCZf/R3/LO0S9RfLUDj0
ImiPkL39/IDCiSi+aiKZ+pAhOeToZ+W5EQ+VUWkxR8I+jScnpTogxwkP6ZRXo3+sjaFKz3JrQGM9
1NDRTqreK/JT08sz7yRjYW4v07mSxQk8uK6+MOtUiBPWf1ByDfu8PAkCc1WnnV61TTSkKzIxclL4
U7UsTX7wDcFjNh1tUFdss/FlAcDuzefU8jpEgK7e1JeEGeAE0bWs6i+X3GKlNKp6K46FM9f5SYcR
ALX1kJftoZSZtJLNqTnoq9FRMimHIe3ijAPi1wKeIsG/+/Ieq1YLrLOcj7aFamsd//3IWb0itl2g
6Vq2vqtZNldYXQESlRHVyrqIBLgsPGp7nhpgtCaj/3qYTF3EhK6kzqHzCxTg6H7S9mjraeqNcdCw
GQyF2Uv/MFnjMJ8CMvbm92u36tNlpdqxfmcwR1TXQdtJEqS9Hli5Euk0P0xOxngMhbFt3s20cdhE
u1NB5FjnclgOEy6Fj2s3yeJsZlRX0Wx2jkNmiUjTO2Q0wgBU748Fy/HYN+uh54grOaZTOUkYUGjw
l4L7j+o1R4BXqh7SeY3Jrk2qBQBwxBmeUNK+dlV+AsSjMxITl1QRBsBJ+njIhTEkrou/8QlinvbJ
9+q6PyPAePNjan6Y1Ve+4vqANkQpNOjDqlhRxaodFYijNdkw0HRHF8e7jHx7K6hGEYJvRCbGepTl
NtLZZJ4tHoa5mWitBzV0sDr6xe1ORVmPIOJ0bWSkOVK6N71l58XN6DVGz9y+dYDNoGsbB2cWZCdP
hmjM2NimjJWbqvd4tJB8nWv+Mq6xEgoTIhI6sVIjtuRN4VbFI4HEjhZ2AwYziL6SrS+IUfK/25Ga
QwzBfrikPeFd6UtW1/Cqq/Ez6UbyCH9z8o/oaDU3WeQm27jhE5NI0ThsCfOWsT439norDD31YSiC
QYxXkzidExR23Z2rkytFCcBQO2k1aNakoCAoEll6jU8enuG3iS226orygAIZXy3uKaW3do5A9FLr
XxEAPfjo2yBpz4G6FPgI4W9x0P2EGyG4D6Zm7cLNZdTuMlvvs0H85tOKlA/vfOG3nLM0MFDMEmI6
IwQWc0xp8j0zW1JDZDlH4IugbIS2aMtq7Ug2CwJANgoR+Ga47FYMNlssJYWL01V67fDMy4+ZLfBk
v55N02CsH6XgfHBKFstyP471TpV0peTUmPkLW9ESoQ0CP3xRY3HBy9QQarROi0Jh3Y1irI4CJSkb
qVbn5GxFY5PjRHfBzFZYijqXcxuCd2ORJ6QYjPMl1a0iu6PFwNbiShpua10OmhFMWhaPtV12hzKo
O3XQ3dGhVgvKZOhu9TLAhONQUEJqkxbl/GX0N9NQLGcOPnRyY3SNjTtGCo6RzYgt585oa6dPfGtx
x7h3SQ/Cb0q9qDu0GG5StMn22EOvG3Kzs7UDtFxKnfmUT+IwSaHhR9gJpCeVh9MF21TrdmecBact
sRHCUqWwEMg6R7shE0MeC+VtxuNUER18U2V67Z/YeerYPGw3826aUl+Xl2GycS5BRBk5Vb6bhee0
RwoDOkeYus/Q/UcckKFeW2U3++OXPICCcKF3kpOdJLxjMkKvJYg+p05XZ6YVzrNplgUmx3rtn9JC
roSGm2453pVprSheCj3llEAIo0thDP7UoBDee03g2J/YUOfDnZNtSOzQOvv5sym0GXc5k/fi3npd
wOYbpDcU79BWgcBfALG9eJ8xNNobFqTU6cNaQj6PWSZVYm8V2F/Y1h9kbmDpm3yrVfgbRu9Sl3uB
F3sd1UvN3k44+vdu3JvYbfcAgfo0bTe3P0PjqvJY5Qti0HnJqxd9TfuXrhXG/W6bwh8x93qTWL3N
9lD0LnLgmcMi0m5V4iQOjAbSl13CoY2lprxzr1PSOKsIpGjDufPTIZoNG/zkYpGncfQtlPzoCTv2
yQbncGYxrVtvB4gBdTgP/azOrG2sSLDg+2YP25c+u6K+wV5EtHmJumGF/RSRQoIQEg16/ykwuvxZ
Q0SOsWwttVtU7kFLM6CrzWSlwrRFAURG+xQVbn41mfwmMLGauqBMRHTH3M8af22VSChoLs5VY7Zm
FlL+97Gb4fJYyHWdK5qVzXI/bMGsxfQIaQNOWr6Mu4WiQ6CCjeirQRWUW/ByDZiydBaKAIQfmTHd
i2wIVetPX7Cx2FlItaxjM5gqbFHFOstPbWN13DDJ+DfFrJYpNtRqfOGYlh2EV5U3JZk+ICF9fESb
cvsPflsUdTRu6PBipcyBswNeRkUley78WO/gh8yDSokImX1O44tl9EsEfsT73C6zg6QsM+XL5I0u
2G59Kq9XD+wthnuPYTbpW3dSMv5v0sbzh2SlxH5jc0BpyVIp8hfFFvGGcgjfzqTkfKuCdaQYqEkQ
0jhdnStNZF3Dh1tSZt2CNzli91DAaJD+iPukEXkZVlo7f6yJreSMAXHrIvBEX4cgYthgal3KTnSb
Ck6Nc07pL65Z/jDWlhXljrKQ/qMmgnlhyuvqry2ugZfJygTmJ/KViZyX7rmWOizfQtaYRnMK0Sxl
Ym20EC1m+WCzG17jvs2o9s/aOt+ltF7y06DChE8bSix4xoy+mCNb8+aLJdCAmavCLl44RwmygLrW
P69Ji9CSJtWduJgwSUSywdN1aqLY76MqqMRXB/cNvkvV0K5xOof6im0V7JOL2dC3uMCswZxSlXYR
Awvv7YTMIbZtktkvP5Nj1rJFVhSQMAHjihh0WLJhz9yoE1ytGXcZrkdScAqhA9yt/QGZNdMSri0t
Y6dPL6wp9woN7SDozxw5OwDIE4PSdW/T2dLvfTJDtkO9Wfm1JfWeUVRseAkqKk3PJZM75RDiTTrq
OBPHccoYtn4Gjbb/Eiz98sHgTbLBvhvDJWxSs488t9Wuqy0Tgrp4uzssBkXXa9y199I20pGCrWWs
kUXuFz7CgCbIJVtC/7pb2tGOFzBBe2l+CADrUvf1Tja3xtcyVn3+KegXjML1ZLknBDnO3QH8loHN
1Ox7SjnuimJGTQVoEs5+5i0nN+8szdgiJwMG3SXWMZZ7jCz6cngoC+KKC7fZ3MjqsU8/EEOhvhb9
VJchMRTTs2dvdXnjKjJ4Y1PfC8CUYWgE+X47krGyBdo73AvWpQqcxQt7WxWf3LrSr2fOX+pod7YU
5wOf77z3cbiF85hu9zZtpy5iqaN/v0xN99XuWnx7OMfYZQyaLpeQNOL8BiRt+4hEoC/jVe+H+x4M
9hLqmLu+/P/mvFpPn//1q0dv2kb0wY6aYxFxa3sC0H/erf+Pm+Q2ublP4v/1y8cXWjSy+eWWM8zj
t136v/2Vf7btnd9IGyLXgVwjmDnk1/yftr3l/OaRcWLrfBrCtGF9/Lttb9GaR3zFUsX/yyJ9BrnH
0LLA/utXy/zNI0yGhr+Bg43YEPvX//k/vkuvHl79+y/NWF/tkefDv341fw9M/Eto9rcf/Fu5q1Sj
JSvSQ6KsxvQuHeckMziAirbbToQSNuv6lB9bZ7pwKu0ay+J9OrpUKozTAVfkGU7PMpQjoj7pXI5T
GWL1jMdguCz7gd6wv6TRRNYEbno3peiamcdpcT+iC+WEVxXt2WoII/Tlar9nAymSQmxfKyd7sLW8
OaybP59rVcreaFkjvapv5s7raB/n6fXIIk6ho7VPO4PTX7Bvpte5iakb5DDTA4HagO5tfyNNmg/5
YoBTH8VyXOd6DitaH5HR4HxdvEQ248VQ+/aBfT525ry7soW1RsDrBUVZedfa1mMuxWVTuzd6Tg3V
0Tl39biB+OFL3GWXWyvu2YNdF5pxjsD3IhfmUeJ5SupyGM+dyaf66lhzjJt0b8kVY0yxltPuaCbN
oF/A+vqqp0UaYQqjcbGY5/W4na+bTua/3a/MasRRzLr+MuTV45C6l4STDVjCNY0/15h2Fukc2OtT
rR/806pzxsTw1uy8IXmNLtIa5UP5zqJjFNHDuS3T6rQNOLqb2XasVbu8yKHHNebTloFJGFblig8e
3ngJirzxQYsspymt/BT7ihnh2MNpYgcILbz3jai+jqtEb9GNKnKbmiKaR2aLu7UH4k4w3BVF5cX4
aSjn4iUcTk3MvyFwF/uykWVNtEUhUYRSmxgHWybkcJy0g+HdzsaT16xgtPNBnK0iv83pW7bkQ1Bt
pD4xxfQK2DZvxUchtg917h0HkfEtQ2FKSDZsr2ietufsO+arzQHeMGmzdrY1w8MwAAPZq+2+h8W/
sfqDqtNQ5WaaMAF7Zz7xz7EEDvOOM9e5p+nNUZuWD4Pq1shAaoCZiCbWQsW5LWihm9VJ4NXvy4Jo
CWNLOBXHBUKCQn5tRnEg6SMqLHXsiUakmf/7sSvZS6h51p22Gf7NFV4XYehjH7cc4oa1uVaNcdwP
zlPdvcNmHTX6w0SGBVScxJF1oqUZ+zQeRtPHfeHwcgRXpEQfPXml58uRXXERYMu8pHcSVmybXOue
PfVFQxkGMUJGoITxngRKk7YsSUKejJppOsoP/w9Xjv+GYi3rp9N/9Ng8Pn832e8//8fcrjnmb64F
aJeQKgf9oLWHic8sEv/6lRDov1RYvvUb0zxgO4ssTP5pl279OZ3bxm8uhoNd2QVPndTqfzKbu1zi
G9WwTai3wS6ALF4kgsi9LK7z7WROUIXoGtvPPhpu1tCA7LZhcvVEN+Fz01Fs+gxFye4D6J+0xdkW
jKM5je3lUKKaEPeToK1hhrMj/F7FCn9yU8cchlPiQTPyp4v1dNJUFuwtZOqFNg210SclqPSJnzNP
XOa7QRyJOOm93XxXz1YXZZnX6tSnsxEjZlJwSOJzZfoefU9AP0FSwXHICovtc0DyiTmd1Qt7qTbB
cqN71xYGY7Dh5WpM3rNsS6P9wE5x/3SNpu+/0CUXkkvjBZ/qikKyqvhxx8H1bZ4gKkvpm1ulR8sW
u47SjXcb8o3RO9IGbm2HQmoAOPEia7qie5as3eN82NBCYLkrbHQ3SF1Sf+L39+QYTNO5T5o5X0LJ
ppt/s8kS52o91ktuu+8Mdoeh7PvF1o5wZAyNNKxR3z+/GEETBGFemE7/9M1m5OqPlfrbFfx70d3+
yD3USva+jzGItfVePXJZKgoTxSzvN0sumXeKADXd5jO9mCfXIe2jpRaZMNeX63za7ibxDSVBOavi
xGDBd9/iyHwvEebjEN8LshyHmU9Cs/86r044uTKDZUk/DGhuGRpLoWdLHqPtW7U6oRO5f1XTTLJE
fq2ZVedO54sYCdKMfv61vFL27h+E15LGFLnUrEf+65h/tg6iGLvB+0BEUuvUl5McGrocxH8L174O
eCCpG2Yj47HasItu+JxDrSf2RcVi9e15PaTbuP9tQi0w53FNej9R7N7eCNHeE2s/+U+tpcasvKBy
aJUXfl0iEPv5XeyC6r82Z9wEymSIK7zORPmh5HxlDnKMwO6V060fFrMvqP5Q3bL4Gu1xboP1SIOh
t6azQGuGlirKzy/NFvX1xT000Za7R5zhBABY/moykYY95puVfeCYNa7UxzkAeayYAydHcUT8sV/c
E9P+DtgtzHGTdsMwBf1FsznExFx2KKt5I3KBfTVLaI/klLnIGzL2cUEzjHQ9qlFeEbynpG+aztEd
m306YcPZ8juJA1g9MzSNzaPL2U7bFDyknKmX7gaobMFbbOeyorEYOKNmBwerYlwH4dAVqdsfUOA4
+4sLCYWPuRKWwW/Gx0u2frLifOcT1YO/v5WagOgRUMRdXB4+5CKbn5QcaVm/hefn0ovQvu3vNqjE
lT/z//gtU+/uv1pH3MR9LfawTywL2iL+I63VbL89ujX8GY5t3vulpbCmJ3ZrGHb+hRQWdCjvBmtJ
6d+0bqP3T0yiDd9wM2zM1Mmm75XPmDrHnojdCXq2DTvburDKUCEz6cTpms0we64LWlw8kqbzsim9
7sqxcbXH9o8JsvJow6R3yA9IASG4QkFmTqy14fv+qJckbhvnVYEuBscZaSoFHa5N421ggt0mxY/O
XbV/at9OO+4L3fik3dqT2me1+o/P2RNKot023cBYjVvHy3JswauJ5OSwEpFB51iMLnW3sMGuPNCP
G2arf3ILpfGY/vxV0IjV6r53/phRF1I4lhuoyMOc9Fk5TNnRoVStzLux7feHKxyX9IePaqJyVYal
R9oBJhzw4PsHVmPgju9MfR2YY4iIyfhKf/5uOD9MuiTr8u6xBLHU8nK8ejVyonWHbfPVPYUJsbGx
RnkAZubPOU/r5cJX5k7lxqCZIcTzt7bpZz7dnz9iwdvoe9KUa6VdB1heGIAkYkmeoiKlZL6dUC8T
WUKJEwnj8X9zdmbLcSNL0n4imGHJxHJLVhVJkZRIsUX13zew1rFzsO87nn6+KEAzYvE3cXr6RqYW
WYUlMzLCw90DMp/ssrrFXPBGF2lEo2DOnFarl9SadRIlV2bQ4eT20lca7u9Xc0676Os0A264jM5b
F9MCYSJ59QYsx84HKGQ8nT1WWErzBdtf8LiX9V1tq53SwWqtz6mfSszWagQGw6sRkGXEEUI3nfFU
07gwIdaUsCj6+Pt+2lmzvXDHsJDSAVyPfsTUXAPflrwPjseUe209iHf9daTSyDRPZYrrkPcQDX7b
/cvUxsTGtXqNWPHBsdahNg5G3jed+0nDJw6DY8EYgHK+KVDlOe4pAzricevaoOn1YRR8GwRxYsdV
1ztP+mHqpyl0/F8zqrpQ4NF42b147qogwxbhuGTJtV2yOCmHtCePKFR4DiXXUHZyxmH5VorRzb1D
w5yovMIFTtQ/PN18rAc41PBWZ3Q03b3LRG9NahzllqT9pnt74uZhKssfQPdhFzz29ajrrwRfvyJe
92Y3T/8KcOqpl5vZ9qfY+BcsYzMtHgMshhz3xp4qHL2vy5DBwcWxYC5HOl81bZgq79HwU1fdUZrC
NPxA5PZWfIMvp61ddMMMUWXEKbNGLp7trJGkQi62X6wFlptxnUCtj2C5Z+S22FKVYaob5842pp6u
Z7uYtrL/+P1GvshWRLKgSJc1C9uUzSz//otiAd6SpXFBnF6iqsw8/R3fDNwVTkZgFSz5DCwDMVjs
tj3vmkkM8nY9D5fV+fhPrwNFj3a5AIx+BRB6ex1ZY6sCqlP9ssVGW3cSkNn5HPsnJlbPvBYcDAPZ
EOx60pE+xvnEvv39ZVykG1QxqFxxO2bwFFoj+3Kxp9mAN6nrdLyQzsBSFhtCmK0w46uhtP3/uH3K
WI/7VM3MKXr8/Ve/exN8MZmOpxjJKk/hIo1dl4reQbbWL1hcuXX5RLDwOE5GsVvqD3vwccqhXRjt
Fo/j8srAZZ1XHzwBUueLDc/EVkx57YB+l00me/kMptyvuqwI6pcqhitrfXa2DRanQPX+bd73hPMb
P6tattuexBTFUk7jQwwjbMKLrdSrk56sLJaQnWH5mj0CPXHkxfCmiYsKwyG5p+2DHRLJuLub8iWE
TjTFs279q7ipjX7+IzEMKJJfetqFlUG9nrmBfeerGG3cvV2OkmggSHebHzgYSeLQMgGavnFuI45p
v0aMAWUV1yYcG4wYY7oBcJoMrB3NUxqbNpeSbOUYRluFJEIwxOWk2sJ/OrL6fnTtKklOF0xN2j2M
GrQ7vMksUw4NC2KTg90gQVQHJ3sEJ/9WYkTIGUO3T3HGbydgZbZLD3AHaN3zb1mZ4xJzUpWm1LpH
HEmZeDLxwgqt74bWefa5DKvemh/DXNscR30acY8n7fTUNA9tXawtfv4LBLnkFPphiIccXpP12GA+
hvcQspR8cBfMSFN6ht94LoyAO6yJvOwT9WTGJaxaY9l4qracBYo6XBpGt/ReLKY3ZcK/rVh+8fSm
Ssl5VY9wLFvquFVxYbngRMsdXZOYD9MzVmZC0juXqga7i5/cfwGCt2RPJWcuxSQ5mzzgEHEmH032
n5AjFrFFSjX2qnWY4ZKOai5uOeglAywn0gVy0XoO+MPeVlRXupJoQRjMOU+B+yTXsHRICD2SEMhZ
bc34CpOUz7Hdtqc14VnFJ6YRLBHc25IOfj7+OXt2tkT3w1Al/YAndAqn95gMFfmISeNizU7dWPbT
fxroNXwyiePCMzJQFqYTvnhZiHlAVI49xZQRlaxx10lSQEScJmVr0IFciU/9mjk1vIwwBsU0Hoo1
ahM3o/Oz0FKk55n68X8K6gEMcJgO4gTds8p7BoN8aoNA8ra0RN0Y3RZ+mdMevwrGhNjxaihzHZtP
RiqI6VVemilJdjt3DuID/EOj9d6toiypPxfhMgfLCztmRVp/KKDzB/GNCSdO0ldbNXip0Qb0NTPr
t/1ken3P5TMrgfEhtO2civskTXNs97DIOL6JvmgrhcJe3ezvG8xc0iNmTMnOUNqTT9lPZWMwJHIH
3mLwSLYU+h9GT6YiMemBaeSkKuJc/vb8wLLXmhRekV+38wPEgNQOM8BiftbTPHJ6KZe5iBMd/iym
jqy8kb39+2t4d3j4dDO0lnEvPq9KlIa/nqUNnqDp2Brjs2kP+fwcm5WbPdJPzdZXZnJQ65zKAIek
jwCH80TjX2pkn/noGLDgkhH4XgDj/uLe/ZrRl9DDohePoQfr8qOLGTulDiPlftN/K7AhwBgVqdQE
9zGvBpRXT5jawww85GnE8zphsAzP86qn8ZciAFiLblJ3KjIiz7xhFcNfpbCUWICjWV9XX4IR+zb7
FqKoFRC42wQ/wkfGL8CGhYrtYYP+7KKbTV7MxZKdisEarkwvYTmo7hS2gy1JNSR3ito9f4zGGDPz
6/2ykNQEHPsqtSQi5HBe2/bFXwzIJAi8hqbCTrrsmIyOLXrQKZTrIRl96h3T1ccBi3q2NNvwg/P5
/BjfPGbeKbZFzKJ0Ahzy7QsoInWLSSdB335FGRb40Y2FZWWQgizhE2ccJ5ixcYc6Ke4CEz5T3HjV
kZCXLfo+yMJ+Xb8FsUHL+nZi8gxDIoomx6ntZDGr1ghuO1s7PCmMxmH80plZkcRdG1bejF8ZyiHO
tk3KaLbpBiYQY+IhhXmInK9xhGZm803CCVE7h9wJaTV8UOopEVb/et9MSApoztEAYSgTnbeL5WW5
cOojNx++BjSErfZvyGct6XTSdgPbymGIKe/R8qeBBVImiy3vsVKr1R6wP2dEIE66sF6uAcsEELDM
jv1QU9ryA1U9T156ECJNnwE1DILtpNsH0wBL0/ZTDytLTcfAaFlsUItNwti9F1hukRxjvNer7A5H
yoXlUoxdw8M+O11yAjgG7vj/bjzDnfU9XnxcSVTXzPc54HFe6+nTXE9MPjyaRtYqnPcmDnusfGLb
mmFxNqEZDMkzCg/w0VuAFLhfJ48kx7Kvmi4YLHgdmmN9oDE0L4u85RoKzfneMQczT4RIGMQfFGOX
9QJ1NgP00MBbjOTQ74qetJtxvluG4NlRyTjWfwKcZPMzU+4iQpqkhhyScTpqnsZsK9lR/yzCATjT
xwVRREtNvLnM0quGIw1Js//MZsvXV72F1MWBgRZf2XE+8o3USYTef/y9Do1iJN5eoPS7GSC6RgUz
qVU9m8rge1XdCVw+2ZUcQ93sEFZQZEDT++B5XzhcUQlIN4EpCa4KpMlxWR4hoi7xs1zX59Fi6XOP
fVPAdtirAs6BGBloVXgewr0F0KPWT01OaYz2OsUVswNJUKnX3lXx3FjLld2Rbv4JkuMjU/mggrJk
H77ZpzYUcF4LJZ3JxV7GJ3y+C2yToarMIQRe/DizWBaCat3O/4tUK40ga6RF2H5D5gU0BtlkmZlD
oNDaVXd7xRfWE2qU6zjpEUcyzaY2Gpw6ak8e9O/f6QWCxBhKyk1U7DxdmD8A5m9Py64xU3/G2fEJ
kfVMIHGTWFbRrJyFv9Xn8zmZmiA9aNQOxXJjtknEAZ7ZTkj59/uLuTy6uRg8AFyKcfkPM4u3FyPZ
GAqfcHwu3SFhL5nIddlLju48vquDsDY/dyUC2dfff+957Obbl8bAO4pOz9NsrXfoCmzWiBpcEWm8
xujvypYxD2zlcsbpEtG5FpR2raphxBQbgWmVYWVxTm2jzpEDo2cMhJj7+4vUL9pKVi57Bz6LunEh
GfkWxs8kz+MSDclnK4pX6NEeTt/kZ6qaMv2RPaJ+txIZZ8pBybtlyJTgM2+fZqAgh+sxHZ934Duo
q8D9MljN4sOr8Fa3rm9HMOMVQ6zMbTLs8UubFvO1a+aSlkQdbEPc3lsEtsbVSHmYV6xjUMGva628
0LgG/HYdAxP9DoSAdvwc2NmpcWcTw01MP3U23Hm9cjPnRiFCavtvIwwV0zhuOZk9acHCExVLg6YF
Ozv/AebQ/b94xSUFCNjr0mg+emjbcucGY3elxaDURV95xFMTe4pPQzP2xgvMKBQYP/bXwexLAf5W
Jhbw4rqupLV/Q6O0iri5CMlEexo3+B8gE50mMpEzZI+VM0fgYaAXV/mUqIypWh5yp5Lra/C2WKYb
ymm/WHscBXxV4uqLrL6yKDZmig4RvCRx+0H0e3fa0I5FgA1+jqb1/dp00eusCuOGZ3gCskPXCoCb
USdhIIlbDR+7vfYsxPt3XZLpD4Pv+6+XTWExBkkQCSCRt6uIXAulVjeiltgaacoucXa/prPv8v3J
uZOodIbIjpEKKS/9g9u3310Ak9HwNpRJ0SQU7/Zm3KsUIlwzPkVuJMVrmpO/AUU7EaMvrvUUrnNw
4HJWSuAGZIcXaK+KNXI0AkbWN6e9BDbsSeDZgYDM/wxrQ7ol5dZ62aumpQpYS2GnW9PDZS8a4YrC
Kpdv3VcWQ66kldRGQ1/oWzTDJbrIwOyH1D30Fo7aCOb8kKiBu1lSxoXxQYR8F64x/QocB1xK2vQM
mH/7NubcZS4CPfKnPURR9Sle+Z64O6ACzY9siYlhyDscVsvixuX8PBXth3XWZUKKZSf+FD6dOc/2
lX3Z2Awtxi5GSz7/UZS9AWGHWMZ3TNmQE6oD+MJ3HwTpt1ZkEMw8yQA8raQZGYCUvr33ydBuVIVD
9EescEp3ri2TJqhzZS2AhKSMVRyMf0/KEyINdOKGXj+xLsc4AP0DniBxTV/so835ruqjN8ojkHyQ
Fsz7I6ub835hNlT8RxREEkkWB+1KespoVZKIbwnaRC9ufq6NgWfCmB1JkNbzOcOxprJHmQsjJy9Q
EI/RXTUgRscUE/7fFiiLyCnWVy/tbGjsq8e7+IrMmC7/dZcX0tXeEtCG3Jld2LkL2ejePkwYBsJV
uUXBkshxloc2hUkJcsuA8QARA808M/QemqDs8RHHxLDWhw7OIlu78RhCZN/CICoolsepOcNJbSD5
rKWQltnX/oDzhn09bxjp71/3ZS7Apqd3D+8BryA3QBr/9m0PDMc0GXJiv+wFfNF6/XiqEnMMTyAA
CwRg1JKy23//vW9PTS3dNCxULZPVTbB9l4PY9ZKgAa3mp8UwmYTz7zKkyZW/0oMqMug5/83f/P9Q
JoC1uYn/yTs0a0bGgHsO+8i2BHZ/e5NqXlFbcaQ+xVUFW+UqA2CGeBvrum7Lg47VOFe3hd0LLJhp
k/WDFMFKcTLRg/xR52HFD4a0j3ljDuxc5l+dW6OjhXEMP3f+iw7hzOhrjcM7CyQiaLh/ufYAxfs6
JcpQ7YH6Sv049CoI43tFMpo6n/rJmU0bwXwgH8XRuHIZPl0I48Xq6H9hQp8Ow/g6WUm6MnIKB6EU
HZoBghhewauXK8Q6XG7Mm2355TAyvfwzWu4QAJnxJADgh3pdabUhW1gn1Knz7HRMd977qyX9ozY8
6TYKgvxbuT2IiapoXr4XM0AMRDirH0znCw1yWPOfirRz3eHUB7NWzb2LxUe3PiMekdsvVdN0TD1v
s5hnhsxdmCCo6GKMR6xmXJP5djFTOchG8necvjVu7iqmoefSxMShwjRzHM80YycYP22H+NA8RDRT
eWGrYKjmXUwasIZPuXITC1In5vzIOXrSVpDrOMdmysMtZ3Lcv5g5JZeSOKWmTYYCUQgN+zvI1gwA
8YoUqynDr/s+DszMBXsus6mL62PjOKvjfB5MBrrMyG/sCADIyawVMoaBAoLrWwFDoTtZQT4VIQlt
L6/cmOWWQUcn1MCoWVfTOUDKNHjzhHpJJCpd0UPflhCSTUn8kKAwUu0YYkSwFIeKHmQbH+tKNTxE
ZdUdK7QbcqcwblEqMOiTURPnPtHcmujkPqEFdLz5Fr4EjbNDNODPEz2aCFsQBbdhBLR+ky3JiACo
NplkF//BkKqia18RKGm+vQYN52nU3qCn5Y5mLSvzLsE+hWvOfSX/NjpLoNBd1r31sCcpECtImR5n
LKX0rYGpXHSMbNW5yZe0iTOucUh0za9+sJ/PR9Cb/ewRstjVjrI4q+iCvN3PfDtsIAZcPI1kAqo9
rBCUmLjTFjrCxoXBZTOpIxM1aGJcb2SMnbXhb/ysJR4sXQAJV7Bz6Ya7ddR4rwbsFD/6c0IMwdHB
rCQjoBrcgGnIIbTiG3PJmQ3Xom7qKqyBTKP0GE0Tw+24m+vO5OmO9P2kjYSqmANh578FZgw4OuuQ
Y4h5EkKeQ4cmJADNR/Bz8dgxvu7KCpPZao6xag10lDUN8YgBU0ZGs5RGTkDpQ93g0IrwwyXn1wpj
FNQ8Z3gbCfjewG/SMqfZflW14HpA6klZhx7TMzBN6u9zy3KK4OcviqrS8HEjYMUW6KlGb2kOfr8q
/tCO6nEVWC1vKr/vaVzk1DBVT7Oji5GBUKjzuYX935iZIQXr1gnaiTeMshFyjWZqYvtlrTPIaiic
shqCCpMUmpirxGtQ+mYVYtmquG8lEsdkU4skj3sO2a1RaDBA3CgGwdSInUUVfXHdvmhZnYjAe3o0
e/64k0JS3am1eUrVqq3mNlswioUi0izSiKPIcRgrpkcQreQGiGDh13duS7glr5CKHV7i3sDbGUZ2
TbrEuW/SIqmvnTiEnHfVm42LYsQCkWRaWKfXvLpDXQhEcr33DQKW3IIT0WrAW/hogPJ5auibnQBS
Q0BEbkA/26Sgf7sTVNy75F599AUfJ7qIR04mv6xOnEo8gWMHGsEjoqkoQWdFCZt/3nczY1Tqwr9a
EK8txZ3tNxmD62pzGIaHHmOo8hS6WtwmeHIzSLMzxuWVE7fx+trBxiD1ApAF+RqYuATvcMJVVZ4N
3cP52cOkjgrADQr5f4EKpRNhhXhvTVc1kjoGZ3cGWeRyxDtFzgF/aOVD3KGmSL3KuthqfmCyQTKG
Bxey/WNDHAGZKH1mMMHCoO4F1YdUKOw9mFF4AV4jMxXwwphMgCCq6DP5jEKLa4Sjbekv7BT67Azb
cbPlwfYYDqXv4dS3xPJ8zM8UtzlyGNvTRXOYDFfZPJJinwa7FpzP1B2ULnOKKfafHZqx2Us9QY69
29LAucikdZ8IQQUnqAKuznoa2ghziuPeP8h6KGYJQmlmKXL+8hrq+y1vrZUpt69nQ2gQvriQVJ/G
idBXHdqxoK6oDKaRTOh+VvCM4T7CYJav6VKcINtrjIUIK8qsF/6fm5ukETSsz2jYjlW2zZiRW3ZW
HrkedkONJLP9jGi5OHpzU8YHIOw8uC2D0AqWT6nVnqGn7YK9xvK5rL71hYaLe4LsaBNzUnlwdhd6
THAv8VoghY2rJWQYSow7AzZDyE+j4Ys2ER+PN/5kYklxsptYAR5PmRLsO/HmiOtCrSUPbyiDkZM7
Y9pKNKAeGxDvn7AYWgRpZ9YKsF0/8G/2bRoxWDJ6Zip8HbV3jFnHNjKGmcwZX6/DwBewKGceqYkU
hd8m+DekBguqvebHWNOkNavrxIyMtn1t3VoQuP1A85lz0WT3CxOuuTALi1e+bn+YEFPU2h59WkqY
qrG7ffZ6uxqSDey/bpsD8zZRbkWAXNcFDdfqS+i1tPaD3JZWh+O5Ndc1+4X0C/tZMGYslVyv/rok
xey6h62I8UoMigqSIMUS2/9S5WvH71Luylvv1ZzM0N3OFJ69kZJZBjOIbhFCrT2TTRarruMT0l/f
FPlrxkSSWNut9KZcWxgMlVE1pXOvI6uMe3yczl2yfTOaSelhTlM3kWUwQ2cxZb9E2wubXSWLbKtE
cakL0uy2HZjsw1ibbltrw7iqu2nBLte/t9XKJODlUGXR+WDaDwwGDEsHwephj57GnOH1yPhMO9EN
urjUCV9oYFgTw8FAmBf3iG59mrAK2O5YT21d9lcz5lVD+bmqSglJFINMnrqu3GEof+TnMDKxsogH
HAMMj3niTGasQY7EGIcp/x41cj7NN7h00G5Dnl3E2SeGjCrGcjJtMBqDzz31CGuyH7W8r9R3G3rw
0wYQGUsj9KlAsxYpy31ajlCJJl7Tq9mvVubicLb1asbRFNB57/7Z66IJrECJAjMzF22lzVQGjUTq
hb4S73jnIGeYjPCEjIx+J5xq7pGL2J/e2hsdtxzVjTncrXXnP8HE0IyPnUq5HCtlqCLy8XPKUYRg
o+A03jRY5Bpe2djmsbJyOJ7wc0OEsiQEbVIyCpXpc2n94kW8MvOYWTbM0WOG66o3fPqJXIMOct2h
b8iOzJjoJht6a040YSyBySlzazklmN0FfytMBYlOdhYwLLl3Mf7ElarrPJ6qNccjTjQyXFG2GYrr
0HCYjjm1K3AT1hstc+Wean6MkvQKTyPZy6OfuPRfkyqTFeyA9mvvDnmu3CD0WRPSa2uTxZs/qZdi
mkwrFR+IWIgK9RigcHtAz8NJdPISyt2I+atmEg93jUY5/sPPZkFIs6UpCAURd8vXbpV9m4xBnd27
pGRN+YRaVgJWY9UhVzRTO/Fve2a2N20M18wYFV2Ndpr7r4vn+f1dTCrHG9qvp9jONPvcKJxDA8O0
r/v7QikrZb81pIoSiYrQkIAd05EU2UQKXZ2Rf0UMLvS4k8WYP4i33N1eGYx1LAt0wjCUD62CpjH0
CUeydf13NJmASGicOR7j0QHImM/QVdxGwheYNhSigxvNmiY8nx8yoZ+/+YzwHaeHAtFayyCUmZLH
PI6eyGOvdYc0Ybpx40I2Hf4qNqshkrb4j5zSsPmxBGvlh3BFz9tkv8Hep9/EqjGLM9UyLyUsMAeI
K9xDDAA2G8AJUgHA9uMyzCf5ZihDiqe/R+ximFxueaMkZBto29S+7CIMFUwuf3QhmJZPoypTDsGx
KmTbWVuzJc8d+Z56LqV+Y5yTPO8WubMcEGsl+cveuU6whGMTRGsstNC9eGyyWmp8XY7SpIiQD/C3
yiVxYJunhZz+g9/JMbC3ErMtAq5n7LA940nL1t1cscKQVed5OEddNYMDUH+yDb8nOOhhEn7i3gDF
KRbV3E02K7AveyN/FPMs35I2uPNUd3ke1xz7npuP7NRCafltl+7++prM+IUxb4Coac6fbFg+8Fb2
+94X0f4w9p2tVSUd725rkfmzV7Ky9tvfg3DgsQ1xbyMRc1MM/cHxSWMsSMvedWxDJLuzx5znd5q2
5K8c9MrBjYdsWlT3c18bXv6A+C1jqAM0eiy9QGMJloyiRgyuSLIbz/1L8T/JZTc4pRlDx8EBC3EM
3rllz0B0zN/UIJWw5vAAlMASW0pZqCo+vxYO8mrsCND1r07aO83VijkDf4y+N/ElrOqWupXJ22Uf
PE5JkwqUUToMPTm0Opc/AvwHLMFAVTj/7YyQWP8Saik35vjzeeFg3Z1/plPF5fbOQK2FEwaZpn3l
pnZWf8uHRCAbB4MILrdbZ1m5G4JAAtHxlx0ziDZEqG5rOfiHJBGYqlehoIe/r6wFB/u1mqClShcA
vBkVss3mvsDJ4rxtyxIrz88icDcq5uThQtYfnIxH8wMViqwcnC4RwMK2G1Psg7d19/ureNuJoPON
pT3aaQ+1NmIn2xHI8heWbit4dxYF62cc84QXu3VHzZzkj1Y8JxMZ9tb992Lz47b/W+yfr7ehGlCE
exZsB/sdMjmOxlwVyp8/Y9Mq/bmhUR5Pem8BAFKRd0VJYXIZQelu+b53jg3/i5apLVDGm1dCTwal
l4UqnEXuXOKzEEw8EjOdUoyyoBmA2VN6T5ifgnGYzGcsOiedkJlWjOk9BlPPi8JOUOpy2jdCPdpr
cPiDoZc+0XUm/b2K+T2O3CDMhNiYnkmrkXemgw7M80z+Hiofb5mvWVZKgbbzRrHN9tziGAFHLR+1
Hd49dWgegTSmwb/YipeTGRhsYLjK6OxH3ymIEXu8zGJCALXmuT+OBbmkneUWpYutMw75S3bF71fg
W1CcJUCTnl6D6WIrQcp52XNJ4aM2DLMZH2OsjTlk5pHUmmPlXATKJHKJvyUWY8nN77/43QbE3cS1
HEo7YHELjOvt0rexlxniQA2PesuyvBY4LbvfW7gDDt/ttz0BHJMhiNW/o61Y+/1lXN6/cCs40j3k
dKDz79gKw2SNHcN880fURxtqGbu8BiDshJSIDYKo4FAW51X/+2+23kpaab0KoQNqP61YugLeJaDR
jJgnpmNoPMRFJ7hB7oUUu0cM+WpMNfuGc/cHXE9pi8wb6DD4jRzCbFo5ypnmHoV/WDVeOB81oS6X
KMILnoVmSwcWTZNL2oTbrdAAvNB82GEVvZEr+yGgSNuWKJZoBKm9G1S4rmQO+n8TpM4r4de4YNMq
hqxiWxbNWrh6l0ESTxAfTn/7kI2ZWuHmbs8EyuVofl2ivlHDYWBqqPk3ztWSzlhOW1p/NwPKhwiz
f4QwwNCRF7jprR7z2LE/YOhcLmX8NpTGccOmbanVO4IOx8wIYT/wHn+K4raFWuMJxGuq/JQ6yU80
xQEiVShN1oppfvHBRei3okbatzhgBPg9s5VhRL2jNJEKjILmLo8p3myczWPTVX77GIxBHr5GM2Zq
2JsbCzK+53VTAu7i5sSFO46bGx1A9bn39FJnN/XamNV/6rCPsr9jw0LNxKDBzsJkD1SAFB0t9GJI
R7yKfDjek2VHxGGgTTo5CsoWT3zP3vHvF3UYMlAhmu5oKc4uYw9vvgTjbX7Ag4Ag9pOvscf0BlES
HzlMKDUxW/VHPZ19aNAwM5e5sTGEykwE2cynyHyfLHQPFm4O7vQSoWxKmObnjF47HsGYnQ6rU1oG
Is0cs0WkZ+bYGDUjMKJ4YABM5lRCdYj8TlZybsdxbB49TS5bH0yNvXv/qW1i2GpHUJDYfP0gGLxb
Q0iF2HMQckGyLGrPt+GQUSexmugUPu4ocb3dPqkfBfEnDiPsgtCBTlgUHTSG/DwTvVGx94Or2SSp
WTrIMWaumHZhAap6oQ5uGrj9thnpPFffzBlX2OnQMOI6/KgJedmDRPYPvYPogQIJktAlYc1Bcg4A
bLYPFINYP/0LbX7sMKm6gN7/Y9dg7mq5tTREhICUk3J0C3nx6AmD6YPne5lpuQGjhdimDuOQAh71
RRAxQxP4iDX1MBW+v8bfHd32dXYHr0IZLz55NommBzG6+NMmiLFg5zENKD77aJ6M4PPsqWKajhiO
Yxt2tV/8lFdS8ED39f2/qKGd7m4loLKKUFaGRn/6/T28pUeQn8FUcZF1uYjEPFKlC97MuMBf8mi1
PXirgQMIgHaIy/rBmMG94qv/U3bgmZBRtUM32RO59nk46S/5KT2ThppcFw97Q3HP4JstP8dHANPu
Q+NCdLY/4GZcvi/CmOaV+ZaGcea8y8+zsRHixlQ/JHHqESwLim/3r5/fn3sQRZ+8oJPOG6N0EYnf
/v5hv/t+KOG+o8/pKKZE+mK9lPkS9wtzx+53acREUJOa+o1qq7A0xIe7xkYZ/BFL6d0F8JohPKEM
QcllcsS8DQgu8LGLpUH3CSbdOQKqc5G9H36R0QuyxvorGhSsbdJ533//AOQGfz11GZwEJxzmAgdL
8P5Qy+ZJIUWNlvuUALn+4ftD55/izg0BebhoDNVOjIwwuw82qn2ZFZEJchYEMJHIDFlzF/edaWd0
VsbR36Msipvhs4dd2PIa4Pi43u3N9BKzDOd7b7XS1WbfSLkLX15KlyS0U8G/m3SgcO08iHorpuEz
kN+ptQtBu/ZuPZWAnFL0JgvWEEIsk4SbUTo1dLtUieCLrqrwDX7/WC8zK+ixLGxIpnDvyP4vi5wQ
A8u5sq30vg+wopZTl6E13hW2AG3WHIcyG3X6U/ulF9okPwZEdKOJAMqH0PjBS74MKT7Pmtfsy1VR
BF6WIlPeB5HTL+k9dr1kdkkEGQ3QVzK7DQb8/c2//zoiF907hJCQYknp3q7pNNGaHuaqP2FL4gGU
pbagvSqXiR69aj4ucPWFWQbPGKAR5g072dcmgpqLr8TuecZvr28+7QTg9KxXxKa3Xl8xYJZem+jo
x/w+XnqUdDgZup2qP9tDv9b5CZF0aLb3qoYnMT7saOUuqNIRrHWwlaAFUMVfHpRpZxZV4RQgt6tQ
dj3pdejz8MrlU+VgWOBloIwLF2lh1VMnNQeZiqzd3C2kORaH9G4QYUHrABU88/HzjeKlmeMFkucl
hTTS+zhq+XF/Y0xV5SQtyBTGINBsFeZgZNjqS3erzJqKXuZYiIyrGG2yUc9KJDVlQcmOiNsxWc3r
nAFQ7nKNjApWULI13sbSEIHe6jHxFgIXc2yAJVu0cXzJXhRUUamBJcd6kFsSl4ifEqkudQWg35G0
UK+y4arQX0mw2jAX6HCrKHIpAX8sUeF2J781VNRfTa3RLu5NV6DICe7SZkVwvoEzpjlN3HdKj2R1
TjpCYv+0Pay9WNnDcbppjHfgbG8WVHhMra872gKuKdWdfcZ8NmwYcE1w4jMH1Sy1uWAfjDpwsa43
ytxeCfp2IA/Ta0aRKu+90EpN4vGRnEHmX3l2e1nAaK1EPecMbRjROIBwMnNNYMz6P2TIPu68Kw4g
f/dqStGVaeYwMVGIx42wqIi5S7DR5LxcS8vmARqDLYJI+AFtearZVoH7qbDrKbhPBq8b/kjxiIBt
QH9Brxicn6tJ5EAliZgZFl1BPxR7gMi5TlulAAoblP5/Q3xKvGvmO3RucxzNWhDyiGk87JWlj+lY
0/UwIsj0EDPHK9fSAJvHKs+Q5Fzxv0AwscQ19U0bleeVB6TAkCr4JLP+c926Grlr9M6XKHPRBWOd
fAbhd6jL3hrnOwwdDtASfxS5GiU1A4JQn1uzmbL4ulmHbP02tczVeHWwA52YSoiDcoYL0Rrr15nP
WV/prQ/DvwAzLPVKU3wcvmCPw2iHk2HUxvLqqXU2+i+o9yriPrMopG2cIZnvoDOmKzb3h27rA+8d
AtwFhH+JpOjcbfLxLucRglezWKmVXYu0sE4ZXXfl0Xdk8NtGBiAaEgtuVgZptuOz52c97rg7wk7k
Fayl3aLAnsAFi6uS77j2WenztqwHd2bLZueNO5pg7NFhHX27q45jb8oy3MgKoUG/47Y2bGPMrseN
2bOV6hmiUBbmxulMbaaAm3Ax8bVYD3UTanoEqOqkf7Erulw8rqP2aDJyjXEUDPSLYoSibTh+xkY9
miB67XxObHk5bPc73ZaYv7jIwMycXjbSzNlZ8X7Z0NRtq2d+4BvfR92OzjHYQtfe+3O0LiX8ndWV
/ZnHap71lvtj2j0D2hTbxPiQcVTx3VvXBKiX02sH7nOfuXuvO3VVwR4GxcfOJjJf557sgt7Z7noQ
RU3/gkmyxzR7RzPr42eTY+tQuf4sUOcwrTkvELRGnhADVfEoxCxVD0F02Lpoq21WtBvUJpoqmkH4
SgENDH5eaILNj93op5/o7OpDC8+JAL+cl6kH1A7bIrakydJYsY4fdVK5K34zW6BMytAniBZzpdmM
WRWbWXpdMlUNA8vAULBUGDAom23aPu/c7WidZfG/4RHG270K0yWssJ9GAYe/414mb6/m59o+R72O
p0CQ9+DG88i2SIlQg8uzfAYpAI5rS06BtI+l57W173dSwUaRYbqkVD8Rhrbr6zi458Ntg472XjvT
N4j0e3jYQEZmEsgWVGRCvFd3o4a0YL+sy7LpwhwD+brGDvE1aAyP6a6wOFqE3aXRiibGgvDB3W9B
HC20IkvH6UBKyHir5X9qL8/d9/9ebGcB0LSsHft+LDP5eWcDLrCNkwdQbhlllJusrf0FmeYsoIe9
5vGafE27JYUrtB9zyuvJaSZ/lXNtx36yCmNhWmkbrr6sjiyNUUU0gB4d0gyaVdlmUcS4F4krWH7C
5DsN0oE2jnAStVnBcuil10meTkPvT0aOCFaf2zDYSBO2v1kbgD9v377lbvCJpHDYAfyMVIl1lBFQ
ublwKImRaFKFUORt6hwqzsJ6TA1/MR8a99xqq/va/6tFXRV/j2gul1cDMInx7zx1/V1pnTN6kbew
NyVrehYciDukPamIdFLsHKBvpIM4A4z2yIrd5VcBHToDGRhCPIC6MArKzDkxayUyqmu1Udg7hQUY
YFM9yRIHM1Y5M+2WgqkdBxcAcOiOA8P4huDYb8T1bdkGmw/Bngnsxz2GSUSAu6SxB5iA+MStzFqL
mgp1OS3TwjHWU95W8n55Q1z4HpD3xHFf6IABgtlni/B49v4sjp8pafNWIea6WKR3vNGSAgNTA+RY
NTooGybLOccdtqRq53gh0RG6UTBFEjLRHMqKoWPGvtOlzRjOezz8JM46aT+wYKDGxPNLT/+ZKeLJ
JtppNyVNaFPNifU7jU/sMZyoYCzP1nmFBCZZpdo/kfyQT+REF2y0iHuh++3csLoZqTr8jcVjchRw
VR09anb+dh4FdgBRy4ATTANmi05b8tRu6SHsEIkWe+c32o54rJvgvmyd3315MqxHOI7NJBYLW0K6
AVXdltnCO2YMx/UYW4UNqw5GEk+SIA/udZfiVs1TTgzs9YPHbTXj3CvVeLrtuVQIzs0VrQ0Hbmfb
wR3z7vy+bCr8S83QVT+K7WVXLlzz1z7FFQEngxiO4bPj/hdl57Ukx5Ft2V9p43v0hBbXbvdDpCpd
kEUAL2FVABg6PLT6+lme7uhpcsz6zpjRSAJVlZUZwuP4OXuvbcqBuzOn6TATMDg3nsCTIA3/QBil
HIwtgBQcKEWPUVyb9J4aSdOhqSuEhBxTG8gIYQzjQc/gN1KTZrRzCf6v7DANrpz4aLNLoTRoFssA
5x/EsNeJd+aSO/jeycGT59UvUdQy2b2u1voeQza/99MxDIkB8W91swKS+1jCPQZMASK4K+ZrJ4un
ZNkAC2cxIiDEZJDLlF6JGp3K43qVvwcQRAxit4K6rt+0rl7L1ZDXosUjmStHH2RtQeQJjR/2IOVm
2fo0KAkRhtSGHCs2Iatoj25epUPx9T/vJ//aowB+CN6TSQpIRHg2f2007p6/ijxtqru6ahFnI8RW
9fwu58WbmmRpm8n/1y/GKcQWnvYMbX+P4dVfW3FV6YxdKPbsrqiyLnzb2CmAnJ1bCCyQKDpjrYkk
4FHBMv+ff/FfhyG0+NnQhi5zM6Ye7v+lgjWMEBhm3WQ3zbK1oXtLY3X007sIxgwSbiQOUxBedtvt
LXQ0O5jhqjm4+eZAs/F5pvb2Q3ldWkaCQpryGUXgtLTv/vOb/Oskl/FtGNLEBu4d8b+0kP68z99Q
uwRBOzsXLRZUcsRV4+J6wmWj2AzXtjLOYGfaLCDJdQ2D8OM6zm3bXkQF5C2P7bqnld+L3CDVDtEc
WuO45jJw4EQqTl+X1VUFdyivjKaKJ6+vVhBDVKpOdqrBudDHVXeLd50K/OePaV3bn//WI2N2bvk4
5y0TPil2xr+2T0ykPVybZJeNXrYbIaVT2hC2lUA478DYkdbIf4SVU/sf9iVak/QEbDcTz7biyPkO
FTf7x6C3jDdrYlEBTHUdqGgsntZj099EghvXATpwcnrhgBgjUaO76B97ZtkbQbxBlrkFvllT+j6a
pZpIaqO747GzW6Cvgyhk57KxEHZXSh3yKTk4d+d2xmAY4WCwebjLZ8Sb5gKJqm06A1B2tFvzpQWp
M8jY1MFrHwVlYFlfaPoO9iuAUbQLp82rneCl3BMPk23gGtNQnpJ5RxF839kJ4qHLPsE4eEKNtdVs
YFDqEPDSeGUuigvZNU3yaMldN7pbLzKW/ohAp422p60fQqfFDp3LroFnhHuKjHYGeLrdmgPeN1Di
S5Ib5UnXWt4whCtRWBv4IHEYnB4yaywwGhuf3MU0PbCFIuq36lzCv7GDSx56FWv9smEGwKSwj1uV
nvJ5GBgLXDUGtZqoJDidgu/gdrLikrIF6WjalQ3mvGPfjQuX3a5AnHqatqBxLnB6Gxv38HFeh6BL
D6OzsZMnibVH9Xlbgy2a+k/ohnasUWYXAbN4j/aqyDtoSSIwB3C/U1u+Ttm6mG9Uv3Z4O7W9ZaWH
ck2qifkWkgcmZ5reqTZNeZhNnJC+TKatfJjDVuKTlFdBI011LWBwSikT1L5t3oU0OI9lK6vpGSPQ
NFDFLt5UxzYV3vxD3Uhp0TDvywJ/wWbgb1DP+uPiiBmMXREaxcv/cIuBgfhzH5oeME1glnYw1C6S
gb8OxrDsNT5xw97tLLLcmWOUrOQ4f7KQVcLFZCVMbgL4OB7TTSLlqqhv4XbYSXBDCh348dVac/ph
I+7GI6Fz/sOyjCDP3clKP1XVBBYnItl8ebSDeoATv7r+nckxgDKOht5NyzvErvTxSlJNxoFIjp6v
ZZfaLg3xXJRgde7Ia3G2y4QtIj9mIp9fk4EAtrPj5ST8UkX1H8Ag5OLUtSNxRP0eehveAN8mrxwN
Z3UWThK1x44YYyJbxhVB6tEay9W6j6KmJYFuA8xv4vYBJV9ny3FhN0iydxa2R7ozIrpLPRw1MHWa
4AFoAFm1C2rikA9bBh+rZrIep96dF5wpjv3N8qP8rlq9gUD2KSie+pq4w37MrZe1XslGHvtXP8u6
F8Oyy6fKNVbi4kYXEYjMkEzqGdxXBphUxnswCz+unrvnESj4vh7MBzw4xo9oTp0LfMP6uGGGOKFr
Tg+BN4Q3fFbrZBoZaxCpcOKTD1QlHhCAAOqK9gdidUgGiqpg+2xW7n5mqu+Kg4x7fJ7zrn2XkBD0
mOK7OZfb6H0YQ8O5JJFJlFrRSpIhzYN7hnnNhdSkjXC3tpJomeAR8lB60wI0/WS2nvd1I3DqczKM
/fuN6fxDCn7sthr6sSTLanCPgkw16qVlP/lr4aJ6IpHt1nTG6Z6smfVZ2IN12pe+OJWFa4MtmwmU
Rti1/WjDpfzYTe7yrnbN8Q6SQ/a0BCa5KkZfdCdiKPZ7HFXRR6hb1Z2VJt67EHU0OQLQXGPU4uG9
ifj1c+VN/ecIrN0FxY1xoE+S3Hj91PI0oelG2ileSJqmoXvjzn7zsR2XRhykBv/sbLPxmtq5eCA7
kI4Hm8aPKLNtZPa9c1kCYT/aTmocl33ef5Z9It5SP4fNsyXGUcxlT1Mqsd4sCGo3RNiUN07ubc+7
TU6Unw7txcrm+TZbCFlykn1DT56T35X3wn0HqZiYYjjHDb/FSk4Ge9f7tiVitwjDPjiHpCH+gdL4
JfLF9EYI5nxBpxjFJaAHTF4e62Femp9cFmBSgMrwmVDu4MbZcwGebOAD0Bb2PoUU81jnF3y2RxGK
5nWqC4947a4QD1yabBNkJqvpkeGN+Je0TDMsrYcUwMzrmrvGXWf3uL/Y7tx6LCfvhcixkMLTeoEx
s8din4vXrClzmZvYoJ73loZOSWJhagYFh0p4dvChLlXzxoJaO7HNf4qYB09JbwlLHgnJRvdlM4Lp
7OFZvS2ndmLNyPbyPYjC8f3Cw4Zp/NBcJjBXcUgb+qOP2NKOk1pYZXkw8jljh0z/fJ3PBD0NX61g
bJ4yirUTmcFzcEzmwCRal9YcSVX1y1LAA1wn8Xu22+MtRPvv8+C8+PT9YX+X69mYCAHeI7s7s/Fp
jVtr7MrogV5dfcMHq5wD5VH7REWRRWdGm8mMFsDmkZwZ9HewrrUsrw0a2JhhlfmKgmI9LJFHRIDb
Gl+NdCSQiYhKt4l5V9UPn6TZmyIz3Huxb903bGvGXcmWhpvLXR9T11nupnwoUHz4Xn2EbNF9XXh2
3Fub538GU9e9J07ZdI9NVo5nf1v8F9sa6v6YJEZ/F4xeAK2fgvinkdUZOcdTO8L3sAGJnTJvyB+7
1ZmA2iRDe2xLL2jiKMB1HH5haB8e7KHfgANyhO+mubaPpliQpu/+8EEAcTtN5EmSu+dF5oeUScBM
TGad8IEEawli3g/Y8Y33Fgy4n8LZWH6i3HnAmVGQoWKP5t0CD42kP4LosWfSZSPD6zVxRPq5RNIw
EEGORCXmKLQfrajwzsVqQWXPk766pCLMv7n+NNwExpa9uQP6ATcZA4goC7tDf7ereE2ahFsTy+0Z
wF93l9t5cwSyRRfMLZNjkbf5j7DNCN1aw/B9TycNPJyb3lThvrKhH0aMNXZ6X+8zqRv59sQb/14M
fv292y2inlMogaJ0WLtJZjshz835KWZ0d6U7Rk+YltwTmV/92enIwIqJz2yPhWd4D267+nHQmt9g
67j3a7niAawIBFkiS0reuXePed9WX3bXzmB/ewR91CXhzq079598GESQ1MoyfzJSwz7wEBYfmn6d
b/zI2G9NVrPLsm3JjcvvLo7B7BofsnCegfvR96zOa0HW3qVMw6z4qdT1dAmlonjPQ0gR5W5JZki+
d7IRpyxj7U6hRngfhHGqSDtKc/xaeruoyBKq66GxI1rVNixSn/RBK9lLFhT2c6rtGY5lRuMQXx6A
1NMI/a+KDmuVkkD8EmCcpY4tyIDgWzzFtKK4kptSNc/b4cVMTWySHlZuMU0E5nNrPqbd74kX1ev8
q9GyN0g7KPtxpd1Gjde433XvldEFKFASeKHaHrdpnvdH1DVpf9MnjDegU6VkqBPou/jNU1FP40wk
WeSNxWkC5pedjKF3+qNhNDQ0jKTZwp8myFVyfZGA1JiYSko8g3yD5dwxfm/eu0uXFF9GLxVjC76E
aMcPwDwTy6IxW1a2ec/Qd/X8C/iDtCP2EaQssOMFgP52GlE4hiBvulLEgB9SfFrJUvDgioFvSDvU
sDJx0xPOIqqw6E0Wlc5RdYyiKwmt2/d2i1C85PX4E+BwOSGQxJDg/fgFobPbsHxcmC+nd5vpc4uF
gWgvSZkwZKfvVu7+KwVZkJ+mYiFRGV1L2bzTVP56ZzQuOB0ps0E1JYkQwIXsQTIOY5DN1vAHe1Yp
szG3RW4XVq+WrRh8F3iPn1RpnJskiTJNVeMFVP1MgGJcat3wXiPktKMrStzK90+Jw8Ovf6KWolu+
aDOTGpw4k73X5GOGxrClFwhfLb9TDRYNItYBb1w38XIIAr/qOivRWmFkSFK/ynUuJWJox6W1VI0k
MvV3ehyjjVdisSWTnCAjORBWynO1j9B2CGV0nZURrMsb2WJjFyRb1+aCWwVUkPLA6BmSejelE3Ju
GyVc1t1DPdmZLTk5wzCaNJVcfMLVus2C2ZuNW2Z9Tg79JuDQiAu77623nxPCrsQfY+QHfXHPvhgr
WjwzATYJRU2J4JgPNkbQFhcLHHpucpVZ0YBqH1AYZsovFQrG4tgcTVeOLpIABQpN68QywIH39owi
A+J5iSX0ol0jogulG7PLFtq9egSq+nU+KeDre20hHG1SS7NjarM7GE9hDsLxJwD3VDCyTMLGC7h6
fNlevCpnpRIhC2/ZrIMajQWJIWAJ9mUHvHKxRD+Rya6PVefa64roIzBmGyzetXs8K6fvbNs7amhD
lLRv48ahJsKvpwwwuonsqDlMI1o5g/ql4VWn6VdblmE1DdRaRqDiwssieUITCpbKeyhKt6X/p7uO
wVWlrq207Cxk29AnrJGs1XrBb03tk5Q9mVY5WEjeimvj98KW1zAKZM49GAzAML3Jy7GT6oe3TREM
p52BicBRtGRpLYEznfsZFKDkRo7oZ8zskBfsHHCbeSsxYXq6p+fQ2vTnd/PMHmV1o8xsCZYfvfVl
hQs2vGkbp4hyHMNaWTHQlcp5F8vQbQPAk6seIcq3aDtCftzWbwXLgvnJhODbsjpHWVGfsZbO8zd2
bflrIynDC/PyyCrJS6smkMOr09OnH/qucF+yPS2qh9wH7n7u2Y/579VaMvpM9hmoXfvqY1rjOTA8
TKPEuI3mvzrp6qbTY0ZtxJiVLY7kW3lE7WpkodBGZ+2xnq9zfRKauCSbdpLzejAOeNoQS9Q+UB6l
O+65a71vS7Ba0XeRUUq/ld4oN/q9kq7pm/ZqjlBdoCExpaoDy70cBI2ta48f6k0k9WtrgyibYhpq
62bGmwtQOT+o9UijiJTGBoSxfDsY2Of9stUhipgkaNyW/eCV69RGC6NAdYj6kixp2awPt4Rrge3j
+kVNRq1BpBwpV7Hh9ysmUs0P1BO7RGjFwtWsrnza2+HVIe/QUOEvl8S8Dkaveia1RuvH/BYwsGmj
cnN+Dh66jRqbN8kA77V3GWeQ1LmoMZC9BTJQoILMaq/HFHG190ktZYCJpbNOT8PV3HlQDRQTPCLy
gkXp9utxkN84XUcdCaE9qLqU2Z6+l3yL1rrJO7WdoctNzxq+09cYZgSd0au+k8aP9Ayqy4S2mXz8
iK6VH16hiEk8kI8f7dkQjb0KhiGzXa8knqiF2EcuwN2ORVjKftDbS2dMPoPiIMYYVTOnS10voxq7
FfkixQsO4Vv7iz9vsOxv141xFzTQkgYwoXWNKAs/OOmpV7cWmC1uZ7+SKwGtQVnzqAnq1kbSR9Qg
BhBdbFUiZ6XXvgHFYfzFWd0SOdedcdHyIFuU0EKdN22C0idbGfsEsHtet+tTudz4SyIfz7lyVAQi
uA4ErhNI6AkTK14D5M8AR4+hNaL4vaId+ivMgWDceepvkrwZnOkENEZU1R3tz7DrL9ZA2hXz6Mhf
V4iVfs3Ff4HeVZq4VgO6OfNdWWfSdTiDFkViP6FIACcUl06Fi/dGz8S0PNhxeznPQRctq1Is+g6Z
0lVTteP3obLEZH90epfU36NnzluwnC1rkwgwEzQkR0bN0MUcSS/ILw0dBbycnleUj+/96yPHqAb5
oFXUhpQNqLREXnXW2tNISSxfFRqhPIDAEWQF0F6nYQkyRI6VqWiZ6uHFlMzHPu1IPy2DRAXtm8Xe
BDjGAHeI9gY9BzC5OwHZl7e2XyVx7mju0utcM3gmzNxgS3lEdkAu5xOZGGxNj6mTrQGhr4r5pb1c
UQi3wv5cwDqqImS31ztZX8ZKoNhk8+gkj2lurDuaIJivovs2WGipToIwmJmMY2Xq1ZWOo85/XhuB
M76ReHK9vK5ytTQVgku7jJAa1Sc/GHKOlUmkPTeE9jBrEIDyxOVKAQEeRQqy9AEs+0JK5bylkoN8
MfXyDi2STA7W8jWQj9m2v1JAB6YnHMLeKEDlQKIcCvSBMJC4XLIrZHdyowW7tZZJ6Dm0lgkx+JQD
d+3Y0/QHDXwzBrij2JUU61TrclqcA5xmxzXZurwvS5BVzpOg6CMcrylwRmAK5hHMz6Wi3sFtlUU1
0aJfySSQpYGZpAz8RgSTHKLGB8hEgMlIdQStbcVqbBz2ElEXHWdUiTUxU9cyWksLMXmSJnQ7G04e
DMdfRDvCsLi6LBUv1VG08MaUTUY9EecI45V3b2C74B1o07Q31HJYvZEFxByy2NzS7l/L0rvyBlRp
SxOm5wQqRabot4GLTF8zfWvLQTxiHom7GZMeev4ljBJmDJcce9bVHN5QjlGVydtGicjCypQ3mT6u
oL/lnYK4QN6GazLKu5ccY/msiAYwHuZx7dulrg/q2UYrXWotNpqRyylwzL0hQ9x3Crio+prROw9g
/9cNyAAF8lYv+7nCYWqRJbkS0mirt0kbGN/BOjaYi5l/qB1pKgapTxuLbOSYqYe8vqfJg1OfnT1x
ce4UcG+zAuJneMYlUF/OigqgF2xD+c358JIfoNPDaiVC0GqdQMkbws2Rq66esbobsT49tlleEQDI
FR2Jx1Y+cvSSjRJJru2TCcNNRodfsRhVAdbEOyquJIIGt70gunIW67a9Vt9aHWi0DslJ91lusfKd
JohlfBh1oNUlF6FQ5Bipv7KVLEgxX2zlt/91NpVyMu0HefJNd6XfFCMAp4TaB8gR2O8naUQFQs+j
eqOLNxl+vO0Rys2YVGC/aeOUyRZtfFpOZI/qa12dB4csVXlZeJKi04ep9PAqdXWqSm79II/YO/Gr
IoVg0H+ifSBPkdZoIZ6VD2hr8LKQyIXQTT3QFuqm6AacU8X5FyJcKTgA+cjLtVGm+EzJf3to6lRQ
6DYNft8vFZ1S/o7tSgtACy6VjDADjMMp0lovJeEh5UBe6uo54KuGBj3Ka6bXvkvB0uB08tib2ypx
EfJgSsGKcoejI5RLbYTNgeOd2kLuxHSI3WwFso8C70uyNfYeqAJ4VdobIITnaZUnY2OJ5sUEHWxe
RcPINUtCb3p3D7UEb0Kx9ifltp8IGuE15XZNvpdrDaOrxTlaEOsdJdQXYdyYLOmA5EaJrBWNgUAZ
ufgrcYpq2qROSAfz4NEdDIhd4HHDuWEzKvkDGm9QG1y2UBWuXM5ltaWSRxW7+tFNNidVpqv8W11G
fhRlmBKWoiWnuu/oanDB+NfWiNIhaoiKqqKGqzq4VpV+6rZSClmolaIsprmlN0p5kxh3lorxAnzH
/kcrY/RzgVHbtVumrnV97IzMWeXadm236DtO1ZorkhA+h8Y1aDUIig8pXVXlU4K3untDZs6WP2Ah
k6dXtbvMvL22yRQHROcAmG05NxR45WDsA8DRbCqfQNWY+3LozDWyqHrkdkYUvRSsqVKbmYKU3Wjn
m7OH7SaxXCYIIqS/8mmKpVuWsRbydvlkUv05zylkTVwmFpe50ijyIN8k1zklk+lFczY01oHGjVzf
1VYgVKu8PtT4KOTjPKOLxVkP/KuYP1iTzF4fQ9qJvnvwVYKlZVPLe0cNydGKSC0R1QsQUQcuzz/V
/1IbIGNFOPBIxo3l0SOenEWE+iFSD7Z0Iv+iUvx72AKitetNp0SJ6IzkIRqcEgNmw3wP2WpzAiMu
Ldy/fLpKSMReTNb6eoMvXdF8yy+dj9IjcpuyS1SXg25hEue4gZEiJgAPa33VvOmWS5sWY2ATTbCa
58w35PNQ6/fUhaxg0gS5jRw8AEzynCg3IHWih2TeMYZBQ5Z6HNfDY83yLfCgzPX2XHWQ3cNYKVb3
vpfiWW330U9HlQejAxI0tC3v2KZYJ3SMez/fWW1NrXLG7dbPJOIYqZR96nUvWITUGGpSVacQZb90
rdcaLcVvyV2u+ymCTR2nb+5neavqrZLjL7JsECoIRi9WGmelvQ6NqtyEF0oiWIa4hYLKNkfJvyCX
ywkHHqT4y9oLkgX5jmCFSXuB5YXZuEJSSUp6TPrdDlGOF/tZy2WZLMsPlPrbavYX2P6htR3p0Umu
doWUiPtSqXp9ufnn8CnAFrFbXHX0xjjVDtQ+PhU3sczcUOJ61RbQak11EwUFrX82pZ0ry4ze9CXg
B4+9fNWgbhjvHLXMuetYynhQD1eTjfat0S/d+bje3stLQRcms0LF7KqSQkYpRcQSDyJf0wwnfmBQ
ZY22XxgkhwZMxMYCZvFB2UKSHfIWaCVvDCgd9V5Sa8pVfWBdt/jThJwwPWWd5Y7lR5Y7WZjDXJYH
PDRdeUqtjcEIzVBCRMMElUeAS1av41mFOYdvHLHu0ZVQ6ALt7XZdWUS3JSl0IkbuJhd3LUPXN0WQ
wvF7i+jpcvdpwXOiwBqDkob2TbYF3JmlM9Av1w0IRdHS+vJoHdLpVIcjnj/mTtdSVLectepemnM5
hZmq+kJFrllU87BRoktNEFhwL7jmQSzNsM0vRkaTlx1l2FjWerdbxLoQNuHX1bQ/tsj+V+8Juxjo
Odkr3ZO2yn6uvUkNdQ7Kxi4+jCXqGv+S2f7shVicrHQiZigAqRx7dJGn6VD449b9TO1WzOsRB+Ne
PrHVtqqj3xIxPP0+gCtxw6ON4QWcrLfvTnBqE5pDl30OWv8ou1HW41CA9bqfO0RR2SWq2Im/27J5
cm6brRHVS8Nl9IdnMNZ9qfwpms+wdnfmmkW9+bTjkU7diaWbvpht14snXHFJfUlm3h8qKgdFt+C+
g/jlnYAguBd6ftn0bu25ts61nWzmpRXmst/bUGGOpShsFPXCDqgLUpZf5CZuJLZ4xOU9Hc1lRf/l
DNly13uzL+jUsL+zHpodogYGr7bwz8BtIug/9r6I+zCvdrM/u0M0jgxLQvLP8rNbLQZZTLkwpkcj
KNdqO6DNRdEf54wAVyP2mmQpHXLOzMYJmNYaMAIP094vG1KnsBhmQskQlrnrQeQk/RRxTq4U+u2M
9cE/mtwGDoZ61/QeEmTGtoiNrJyD6A5SVD76sTNb5rofZ2ZWy3Ml/Lp/FV6DqiWaM2+5x0U6iTMg
X7shia4yb3JwFJCdcbs8t0TptrcdHU/3MaoGYdx7Ag7m95BFuf3emr5f0AM18Kh/q3f0TuUpm9bZ
neMBmXlLZxjawZtfLcycAJD/jg2F8VXsaeTWVd3MJSIl9R4P7myk1+jvebxMgSO+eTvllbS4rdTh
OjRHNQ4DK02NB5Qxtv8OkQxHJu7daBMO+RQlsyhQ/wyh8q323JtU0k63uMZNCr1BLcsGIhbWVS3+
1oWyKvGVCyHHujH/HtJpZ3OgSiSRSkvgReFnbBWtpLjsSk294l4vH5WcWL1IoeaXrH4zD2f1Kpa1
B3wmMpWY6uhZRlE7S8gdxn2QbEclUtYPHNXyVCPSBPLTdW2Gr8XFGqCkNw+ToJWN/h/0CUEx9r57
n5O5683weXX3xghP5WgxvMjzQG6Rdgul38+BlCiBjPhaiP5rzyaLo9XqWN0GvBfi09iGSfOWj6Wf
/FhIiMcgac5m/X6sRheuxCC9jerTbrrvdP0rpa7PtyWnw+xV5mgzDBqql4An2XYSdBenEMyjka7O
ESyt7E+UipGTX6uSlA9po+EgmzpvHrypaMPLto5IMxPTJnHvubOmtMLnyzSaNJzJYzsxEE9sLQMl
Be7bZ99pkv3LROFBJpmPkHI+4AyjX3ByxhJnyKtd2YVlXMRQ5dDhPgQDLx90N0h9rGi+z/qJ5c/A
S7llIgKGnecpoZWHrp2hU6+16bWnqe/6LkY0ZRtY2YgjfWrXqEP8tC1pQQngheUZ8FV/9sYlqy7R
uCFPggcQRAjXM/tjaRqd+TTgsDrOXrcyMqqqryXm1Rfg3eWNsMPpOw+fsT0Gu7mdkshL8O5sGb+0
CrLxniYixPt+bpefc04P7oZ9nfiQ0cV8qovZuQuLeT5NS8SNONJfdn+0pBc3x4Fgyv6SzdX6vXeR
lMXhbi/5YRmm9q1LW/gsGxqgI67u4GOPWfkeDqr7AMTDaeJ9KbLtbHt19+R7a/GGXLx7ZnWrOMuF
mwFQrJ3PWdsbN0HCOo9jdJtv7Mpa8GKzyTa/IYtmVataMf5OLZ/eDZz8qo8TMTnBMUXreWvT/f6B
82K9A8aaofroI/wqjCA4eGU72G+MIErv0Wab1wD/XgrrkDHQ7uK+z+mQW/7sX9KASi/OGWv5t563
5yUmlzAtEIPZw9ve1CiQUtt3oKUxv0NHUQEh2WyMWHZhdo9EJzAtboLKLo8FGyTmdp24DercORaW
szwUSWp9CU0RfIM6lH/Ps3K6Q/noPC+rxVUW+ck5am0T/VLl3tnLUIaHkb79Gttm0t+B2hBfebbx
ZJgxLX01LLc5Zyn3HVu9zxPK+y8J+yHSqJfiXWNG9Xm0x+jieeZ6dqDuf7NrO3tJcs8/eFGZnxdj
Tz5kBdqdYLErJrGTvR5AunRPjeuwpOZGNh9R2NXdxamD/McqDOvjEA7Zeipns/+O9nUNjigbaQC6
mTG3cVumrCwJFMtD1+ODJHsJdlZllO1TOK79cDInu66Pc9Q4CE3NfL5gE19ei4i92LFJB/Ngu8mM
MGR17wvAzI8ez/j7PZ3QDWab99Fquuo8FQnB8ZD6b8HdpWgix2VJbtFuTumJdUl8DKctfQD2OoSn
lgru/ZLmyw+7HVN2b3PIRN4p2qE/8kGcj45MPX1nrsQSMYkuQvPQQkR+5NdiWk2T/dzNY/29MkBM
fyrCmcRvfuIcyvnAHznPzNfGMJvkxjRmf/ocbYiZvMdwWQMchWy/98j/5IWcobU8yG/J0wsAdQS9
CNYZoGJyMqbMnujXiMRyTvtGKxif5Vivz/ihyvHRXrCQ3CLPaa1b+mil9bZt5BAUhzBaQu8lxWdR
THFgcbextti0jMfjSnx2/Wyadg0tCcUoyP76WG6GH+0OFkCjHornnEAAlEQjOxrqwTvgPzzfq35b
jnWTTMHjahYmk2hhmubDsqWMdpsZH+vF3vL9nQA9EsRm6Q3v8iLC406MgZ1FPQJFJGlxYTJgv9mw
0wmyJJgVHck6GTHMTGln3nIZVM67Yqq8/X+MM/yzThiiCpQOh/ZCgEjFDP4algmEZLM8lFw3ztWy
qDeII084HQf6v76v/5X+FO+UwH/453/z5++ipS+UZuNf/vjPT6Lmn/+WP/Ov7/nzT/zzMf/eiwFl
wn/8rstP8fRa/xz++k1/emV+u353x9fx9U9/ODVjPm7vp5/99uEnqQjj9V3wOeR3/r9+8W8/r6/y
aWt//uO370Rej/LV0lw0v+kv3f74x29WAM/hX2kk8vX1F+UH+MdvT3n6s89hBakX+9dP/HwdRn7Y
/bsfBAQ+yUZJyNUC7wSxIF+x+QLotavMm3WTE/nb3xrRjxk/5Pw9pEwCgcJsMHBCKf4eBHaFf/zm
/h0ejo1ZGCUfkzuTn/r1yf90Bv/PGf1bM9XvRN6Mwz9+8/9iWaH57kg6EBC4kOEnFhuJY/k30k1Q
DagJpySWwr52vWzmWlQx1bAZ3e6VuYVPbZA2ebzOeZk9TiNZukdnrPrhljSxsDzgMmj8w2r7/adg
avKBbeCSLs8Rpt0UxRRCT6SbU2eGd2RKEAgQ4223K0xldkmRYA0t+82uNo38XNroXG6CzQU90mID
8B/dBoz6AcA2mMqewojtIRwvKwb+PGaHeS2wz+CaFU3sYxZbUQuKcowxYDiPrpcZ33Zyxz3oAYtZ
SWbU9sgGI/1WFrlTMEu0t/mAtLjl9Wo3wb2EhgYsSZgG7Q0zzKxmo7rU+6GArEJTfyminlb9Onbs
qAIGCGOedc7ZYXvjn3z6faxqXelvN9AOqi9RUNpPZBQL6zRCxH7u9zF6JXrC+yLSMfzRJtd4oc2b
clw7cqeysT33vyQ2v/L31OpGDxbLsgK9tZls3i0z+c6MnJH3E6lmuuGtWzWb+Mi83x/pd9BBOJXB
HpHV3AbhfjLnjAW/8KbwRYjBsT56RJ/vj17RTw88bkO8I6OBzyXOh2m/qzoAGM8QQ8wK0voUEsnm
2xAJfWclYmJY1i9NSgLjucPCs9CrWZvkRdB0cs9LhC71Zkiy3olTet3OqcsHuv/sRxHQdyG+Eb9J
sgPeF/dlqb3xq5mPhneyqnK8TGHXdgeypMLvQyJEfyyWfBkuaEYQm5hWLVwUqV5txmGY9vcFESbo
BXzQ7+eeyTu8DjcfKnRp/gwQdsKFc1gt3tYFkT9Kwr5DXzoKw/gBIRnxy7rk+b2VDNkHY8yHPyzX
/TwSrAM7YaCLc6goIRHSFGH+ETJCk3OASlI3Kmt1DobsvZEmZTu/22Itrbh0mavgFvS8D5M7F3Y8
FyRAgNCs9jaeK9ScMSkTA9ERuAu+IGB3TBnz23y3ZXbfIXRGi9QN39vfd5Xv8d4sK6/PtiNAtVXN
vJcHYqH7n5ldJ9+TpW6eA4hjb7m5F9V5SMWKvi3omvnoz4lX8u98+UYiJaBZk+1af0nMZGpj5D0O
m+m12V9dHIzPs+NNqGe7ft3jchYhA8se1WUcZlBS4szOC3Fnj70zxLlpQ39lBuMw9qH3acaImKz9
S1Wmyfd6sdzgQqqf3dx74ZS2XLp1O3xsUtsF0YK2IEfeY5fvQAjZHxKYeg+WsY8JyIvS/NF1s72f
aRuvdTzMRfil8FL//eiP0RcRyO4t6P4gvxVoalHbLVX93IFpL+O6shP0/zlduEOEG/qnPWzsMb2+
C02+uOxYdRGuIdV1mPAeknWtPjPbxf7l2MQpfC5ElX6d0Bvi+aoKCtdttELzyO6OpW/NcatAocHv
Emd4klmkrLR7jMKi/mza/DZij4vtZd8WJ3ueSdTxuQ7h0H/o2RImRyJi/BJYOhsKVL8dbGxISOMp
7cFXnLyCjuIB6bubHh2jqrmhOr834yZ3qzyOkhrpO6OpyI6NaMLvRSOcUrFlXG6e84aNfyz79Xy6
CDPgERHB3PF55/xxMGwHKZ3lR2VsMRZIjmHvJP6Z4Lz5qwF08GvtYvhGwY8OKTY6OIXkQeQOmuwp
3Ar+nY5rzMjff64IAmX7Ovb3LeGdlVTMwt0vt3Ztj4PvOh+4YPGwoFCqIpjLbrac8q3zq2MubZDH
lhuO4BBnH5dD4k5OQ7ZLCLAWJ2SbPSeZmd32wCh2ZONB+iHv6hmof7JP58buWJM7aGpxuFWk4dRp
N9T/m70z660bSbPtf6l3Jhic+dgkz6Cj2ZIsyS+EZEuchwgyOP36XkeZXcisi+6++dhAIYGqQtlO
Szoc4tvf3mtfI2i23eXY1BSsyZUiiJ3DO4i2jg1j1j5ImzHceWnT/igCyUWhoYkylsvQ/zYQBt0i
t8cHktQj7zsu66V4LQqz0LEaWjNIQm61R3BzJHs23OqntLEEWOkscMv4vFYaaYvaTDPinaFVtErL
DaLRaEbOmaI2ZFJnXYG5vbSa7wWzGGPfCJUykvzHGpuL2X8niRIaMT3KXHxTQTUGBpfGfc3HnKx/
3aVFojBG5juY8nkfCd93fi1hYZLKMEX5GripZ7YXzjy48/w99Rpu6MjLlfg1j017o7fzcHbGaly4
Q9VMh7Swqs9yseobRDP3yaKK8ZWWBvWTY3ZexhTqeb/EAPA3WjnWfl+6MlwjmwaLT5aq+WHZ/I7C
oG37wYJEX1MOQkgjTzs7pBYCnmbCTHYOy8hOfFtpPHimMYaBovG7Koxm/vRLiv+mYy60tm9VYWyf
lTGydfB5DMSkJHDG11Ds4xxh7daxmoJwjEmqNCKQK1GaZd4xbOMzviC/yzWj58rj0chNU0SpJnzC
jTJ5j5ARzComvEMkrE6dURL7ynqdOIuam2hyK/M6r2X+c1hoUcHR09t0lOAoDu4zG/0uHggn2jfD
OGLCMzI8GBgYy7YJBe/4qbDfKnonc/7gNgpN0UHWLHcbrNKljyxv1sFVFkLbuPIygw7YiAdo2j56
YIqqBJ3R4Rqo2IgddWUoEwAKLkFxsRqoOPdqZSER+xhqmgSUJQhLwj89iwcZ1JftiHwd+RSk/2TY
nudfYl0zedXVaW0kPIFpX1xqOruTdcbNff6T6xaD57Pfsxp4ZGybazOkPIrITiQwktI02ZbRTC8G
ylrzZ1AqBvVAcBjKx5HgaAddnSEFmxfl50Xk8ZQH7uSSkL4JRwvHZL4NU/pDO+QxdiaubOfYgYj2
GbvDeqJQvJN1KKHJue5kfsiKxxh0UiLRh9UrjZlJKnSds7s9gKx9FRZjumJeXkykbh4Qaj/aDVTW
osoI76awXMKLPKRnzd01nC2WOdnM1qz3NFhp/zKraJaJQWp02ZVF91v23oHFChPWQSYfE2BGIoNO
yhdq5Tqdj0uqHXuBFZOh2uhl1PUpq6a1uvPd0NxidWbvHOCajOYp7ddJxuzrN/9IM5b09hJmaI2f
bDvnrjb65r4P5mYVB5KHHIW5kN3lKZjKNiC1SxIEBcuS0n8NZyFeaHNYrEMT6PTT1IHtHVpcgStP
CTgZUZNC6IhQuFWRjBNphH0gJ388trWq1gt+5pUGRzAVA2g+fMy3JQ8ecGylpT8MjtHXwZL6P/x2
Nf29CFBe94D/ButgM5CvVD5QMQyfTNCLh48tw924+UXAD21CVwvgq+1WLcyeqhQ3y64MvrE69g2b
0u6AozbS75lExzOBwf4cpORSF6B14syep+B29DW3ucBB0O0cjh2S05rObN7vltQ7zwvMT2mbFSf4
sGg5f7MHt3eetsh1dUSZ0gQe3lJzBpnG+sABwaHhwGXFHSHK8dQjMZQ+OWzy+J+2Ix87h9M0lmMC
T7GaZ2cgKiwWb9f7RfkN/2f+2VrAmQj2eMRyw8VZL8c+xTg7cKRmq9f6ZCg7NWhM39Ij363o5AxO
Is/4ESvA48+G6Gn00l5WmaSRFVJ96wJIiiZZmfmdTY+TvgB2USwcb1fdXTpzjei15unaxdtslO0x
nLvejyvwMU40aV21hK8U4duOAkLrsmL7UfPDU0a+m7Q/Uc2AuGokhsmncPbCV+7O6bYgjyv+ZXVi
aqrREJNVNaD0ra2Os3lY/QS9cF4jcwjnn5Ox1Zyih7z7IGJbhyBAWlm+9zURQ5VIYDG8kweWGsnm
4RbeYip6p0DHgLlAPUbdNOqF0gPX7wVtn9k5E5/4bma5Ka5h20h362pTpQNG1/dvA5756Wlrx1Ld
+KpZymffnRedxq3CStDHisO/88jRs0TDylTfjNvvgMi/pS78/0kHt/1H+zCqj4/x+q3/P6AfkOz+
79WD/6j/H/WA3/+HdiB+C0MgsCHLP8/1rXOh8+/agRH8xk3mOyEdxpwmienwS3+IB7b/mwkh4/wP
3saABPk/xQMR/AZclVUctwXnW7TzvyMewN34i/bkW6DD4fqy07NApsIi+RfeBQJSqpqqYK9oyKx6
VObgONeTSbBpIpywAvkrEo6mQjX4x85X74HOh2qJs/O3a3DGCGegeDdWuJqv0IMye9RYo3s9EH4b
2HOdp+Ul9HcUcayckKgUxXz1VuY82O59LL2CowgdYrP1g4eLnNpXMrkwHVAFrIUutQ2qmPPkF/Xs
J7Uo9PJgDy0xzLnR7pQs2+xOREpDHoZ9wGZ1zC10gFLUU77ntLQ9rBVaAp00eXbjVSPhYuFUDU84
26HSa+qm/BfeKJ6NoAs45JKwMforwYvViyfH6oCmDaVrJGJBiDj6AeHwCNbBNF7jWzdq1GOnxb31
6oxkX/M4y9XmHX1Le+V3vMIA73f15M/iwejXJTgM9Kll11I382Md9uFw1iiqkLqrGVNgPrYMVHzq
nrmfgSW1xybozbgqprHa43fla2GB7GoaSPuNIZDDNblSsGfO2a/SH5ceslEU1M3GiqBTUhzE6gRZ
0vs4TA4OblQvNtj3eJy/g8XT037kwaUET1uUObbyroVP+SSJmtI3VZKaME+1WywXgcc5iLCFUO9V
JdgayMYfGlSCJtdmGI0MlrkE7+1Rf51AfeUNd2KQLGt8MpnTLg9rb/rZXaP4tX1K3e4S+TgHW4sl
uWBKD+hya27MsOgydjbKmveNEVLF6OhzsCKyhTaNY0OCmP3E1ExB3FgGwwoQyqA/NrDnmtjyTFmR
FcapvAu7EoYgEkY4YZIb5HzCxjjcSJf36cHUi1MdIHA0y5FeIje4F024rTtALIKNQTZJWs3gE7ox
Lm+AqqG1tk+et3r35EDL175icCUkF1hP3gaFPC4rv7/bDF4fDD7deGWkSl1zvAvwXEAp9bHWOgxq
mnlGJxt87JD0QNWy7JpyBzBbn32eM1btAUcrGA4aYB2TVbZVDRxmloXyUiA43tELVn62edqEYTJ0
nnGLZZmYzIzaImJC+mF7crE0vCxlj4pEdaMC/257vEiU0xWCNfs8pHuzWYafTGCZiLeJCBaXa2Pc
gacY2ziz6I9HuDDDgYwqCIV4FL3H6qoBpSG9LDTj0Js5JmQsFM4s+xSGplu6fGZ+VmgEniZnydXh
nuTryn1DkRgX3huUk+FlWhrjswrK80a+FFnBOdqqaTiDSs77dhzZlEFKMbI9NMDyW9g1WidVUHT2
VUcF7mutpE+YXZ6HU3NhKbmzex2+GewqZFK1uS33huKJiZuuUweaDNNu59MK+d3tKl/wuh9a2tlw
KF6Cx5Vv5LetDHwLORIuKcXPN5tZ0mwOMQgcrPSptWftANMsIQ440Uup4b8AwInMsB+DN+K8TXgy
hq2ZahrJOsF/Odxr825W9eA96onWstsUPm59H6AvUYpWUVTYkFJhI4PVnPRr+jZP87SkMQ2whq6i
wmbZ92uRPCW4sTa5xbgMWjdLwFKEm3sb5AWbpcStlWkfM51Z1TMLvIATjWFJJzKqcVAPi7Eql+wH
mZhLf9Nd9SNnL2Rj9V36UT5UOYzABBd/fX7kOpNssgvuT57ePC+CbQ12S2h1DWsxhpj51PCX1F3i
Y5QF1gI4zCl2aesY/qlHfuy/p+XkOZiJRE7YWrQjyzFrdIkEFznQ65dmdu32nhIxcAZiDKtZR0ZK
mebFYonRf/ZZ4VjH86O3SXc6MArYiOXEDPWrwQdhqmjeVoPDWzNhXzaQAOw9NdWUtxY4lP247EtV
JVQ/0FZnzrLrL8a2Dd4w5VuvEx4a42Ga3G3hcaqdeyqY9Hy3Lo14g3RUBcmGc4ow7bRMYkdPtJW/
iEaYw36dUzZahEqJ4OaGqfMk10QibgKgq/NBe7Z2HkNgkAHHQA8yz+zM2YNnafFYm2JdYEasQxAv
eslrFooIXfHZSamiCngFmI/RT69quscLNEqDkIKDsY/XSW+BR4LXi5Ca5V1vJMqR1T2htbw52Gqb
nyaEeLXnxCwLiIs1msQ2T9xgiK9FurMg7AyJA88DZoJSPrQB4TLRE4jsQocLCZsT8zmrzVeC+21w
LCfDNc6TkU/yvqgJCOHpQl5fxor8e63xEBBvdrYNSiYRy71OgSWB6CeWH+V5V3+jsLyk38wp1N5E
4M7QB3h1xLJVWYZD0pHywq868egKR8CDkYbtXYvB0RQnT31gH2xsL5/MW9IjNKfED65j9JhgKKyM
tposz271JGZAA36TlicCgf31LOr1yaiXrtrX/Byrm3WijgJNj+qJMaIVEAEIiBQ/a4ahOjxRExbs
Mwkf8YAoqlaegECbYmZLDkgPbUUKm+stN9Vt642YSbyGduiIUtbpofTKceTx74hPTbq5YZlcz3ZC
Xcew7oA3LHBPAFfd1eUE97hvaADfyyWbHpnkma4cZrqHqVTeD1x6KmVkAisXjyXmcqbzls/IX2iY
oJ3Js63z6cbLdxVnwG890TRcQGyZeb4FannfrLQ9t8ml9r1Yem2fKMQLuh2dP7a3mwgID5ecqxZ1
GzZ0pKvE2ibhnGQol+KNKX8AYjUGIsUFWJZeMz+RiVGgWUSX/tw6AyigWQzZ40huWNAYiueEGs1e
6p8dzvVPB3MiLZX44RirYSSTFCL1MEXakcToTQ4yoHNc6sQLNbo9qGscj0lfEt6NScSK+j511ooO
dBf/zT6YOk5+Gyyk7lZkdjPtgUIsfuTRh41RxJBDkhbALbiHFbr53C4mkuBaQEyD5MVCp5m1jLvA
y95EM5ks3Cul1JE4o+FfjKFTvfYYzcdbAUmv/2Y166gejBxQwEHYnfrEvrXJHfTINKW1Uq/mqSKZ
V+/B57aU3RVq9nbsE8GHryFkyhN0mDV8K9olbKLRXkV3RySzsna4BZT70trVUN9ZAeDOh7OQliKW
z42ioMTYGU3PUSA/5IHqu0UfgMYUBHn2oWFroh8YBzAtuBCOt8wers4krc/McIHoZKXp5+yoRVnz
blZQNwzZjTe9Mtl8yxoIaGSUvo9SFCwrvPmw47cw3m7jKceLY3NCxw1xhBTpXPOGzbeYkw/kdiSD
/Hmrq+qe0xXCqJ9hWYxSVkHmBeMjYD05QBuLJ89yXgMso0SDXFZU1NNASY+WkNNzjEkmeOvT3B6j
oMMCFQvWeSWHq8aYIl5w87U/TepWt8A7opRGizdOLeuyL/K8dmNAQfKHz6r60Zcbk3tKTPS+qmfy
qJ2Xthsk7mYbElV22ytPREmsh0B0syt9eoDSyeBN3Nj8XPc2pPmXYq5xV82945ScrWbDjbRtlp/2
Ag3uQOs5BOyudNT3ZbGrMV6KbsE6UVONuWcBVXzmcJWCvZa4iCIvpPoEg7Lfg3Rj6fsuML31ETrQ
KmPia+tD11BfysNa278wxvgMQNmMGuN7wGOQgVG6I9MveL9nqu4wDubedsyaKaOZoXWm+oDZScDV
0pV6Wdm1tOzQ6JmEqtS2daxz6byNxWJ+lClkk6grfK12ZV1yTHUM1AmQYPh6KK/Dsxd9jaf/ntP/
QWXF/zCn065e/2XJz2//fUy3HAZu3+NgDg0Rq7THr/w+pgvBjt9C2HUdj/AGb5R/TumG85vtEHUK
aecJwVoKl+H5jx2/wZxuUtmMEo4h9fxL9t+Z072/1k8EJnGaMKRZkK/RtE0sY3/d8QOQHG0qT/Z+
aY3mQdVbCPGOgAdRiUNg1+YdE5L7gJbEq7lEBL9YjNA1YkuG66/M8HyY01R8vkm0YoxHQ7W8qC2f
b1fQFT/GglEX53I+P6vSB4Y6jOV8g0k+p3xZj6qJnZDDXiQaZfyEaEPLSGiUId3VmObLWBpItJEq
15ogcKXDh9JdWLz4PCOXODjb4XYTlVYwz2b6EJ7Nwmh9DJkcpui1PXuGqzz9RNSDpFAh26+slnHw
xSYuxe/rWsqOJy9rKiaqvnz0mWX8ODRctyMJUNd0tKdal8lEmrAE6lYFrA3wPsg46KU5xUUrxu/O
zILp1M9Vixt/8Fm/yKxzQ56Hyzxn10YF0QhC9NQRSFyDfmuYLnEM7JreLtvPP11yf9g3/mzX+Kve
wgfpkunmW0fa8dwzGPCvH+Tc95u1et4FayX/tjL9+TlNl7D/X6pa/vVyOXtLsJycQaYoSxhU/vq3
gKIZ9WSJW1wHtp0YnSObo+r0kB8nuEnF/wJN9Zy/1mYFwnS5Nrkq+QvPJWD2uRnnTxaUliNImhb6
Ha1J1Ym0q/qlDf3mrQjDoTtuLD7zU0iuX+7YVsI5s7w8hAu3YvXe5UvRX9KqdvZajvn8WqqANXTO
hyaHD6SJQHQvWbaG7aGvRXa3VLrT0YgHw2T8WCkI5x3N0sIbeOmw7Em59mDjYWewpV0zj6gFXyUJ
IV58TZ2XEWfM/joUmOnv2OJ3zwGsJjsKSGSzwXD8YLdtmSNiVoVLmGgUpibKGLSDx3S2ez+qlQPE
dfM3m/Nv0KvEgQ62AT8bVX+slT2vJ7/wpj4xgK2JvVt2+hed5f4LBk/cNq4KShiIqzPlxwGd6Yjd
HflGFvBBcTzW7scY5O5pdnvicecGgC0qK0SZcNzJYQHUmViSgW7ScWetZRuXiEK3yl+NghIOawF8
WW3NewV1yIkoCShY0i+eMSWO3S/+AU+ke7e07RCeCq/AHMDKV0DdJun2PmZT1u5557CCYM9bmUjN
IpUxjlZk+hQX0htq/DrHumooFfHoIneiITfSZl+vpCi+bRuyJQ7/3McP0XeagEQzuFdndu8Q0/CX
nmjrzEJeyLoKL5VVB2w/Qkc/53YIbZBoUt9yzOPrPNGvfbZ6c/dfbRiJm4tSGfpRIUhhScpCx9pz
qrGfN87B+KOVNtbYovd9JJo0AGapnCY/f1cBbMAFDWg84aPmR+G54fLQZ6kFDjbr7QK3xWjiJLDb
YDkswikQL6YyHWJa+thKFmrN/JPdVv5VB6O9TXLcqMYFttySxPnWF/2hlB6Dhd/mJuuCWZrtTsOc
Y6xDd/leISh9wEavPnIn0Bt5AVxP3I2bJ099ppoLbNTajatgwDjMo287son2r4KwmLCsK5Cbw+be
WCVnh1NfqFLsAxLYp00uzCzDurnPNqy0J6Sw/tSY87jrl5EiZgTIZ4xgvoWhWeG2YJoDapbNHGKj
ems0GW+XFSGAz0ndeUG1QpSvyXWwkFpxwgiNOpWMlssOSWzOT4+f8XN9TsZdBn0Y0tGtBP7edV0n
47BlKifHITVrn7TI+DRqqwj8xAQuhbpitfMDkIBG73tQ5qSOqpU9Ptxrqs9MPQNuD9ai2o+zH1yM
3iY/ax4wbVRSCSQSLFTqCY4UxoXWttSjyKvlw9Uzg9NMpfyFuxCGOxA/Vi5H96b+4FOsiFat7GGi
kKGl3wXr1DmJXL30vqM9szyWWz/lkBE3A9LYWmOkYZM6KsSLLngPAIRfG9QXiEu99cHnQtr0liBE
/wGvuFc7Q9pui+emrimulqoA2wpWcaNTzK6e8Kioa7/flk/d8NBDwG7Sl76Z2EFxeRRBkokzOWwT
s/UQOkP/be1Xfhs3EWQKS8PySdai928zs2IQBscGf7IefaPdB2uf/WyxNjzbebXShOlvI7O+ga8s
2QIbWcwFMkHZc9AUx8FmDiQT34XfgDiZDaZu1sRc1ovmy10dUyZtakr6aSWmHKNy0g/CHF4ZeZZt
eVEX4hiMqbUKrjBwd9jxYYFzlDZgLzdRyuXK75mHJrhiNuzuzWHp8b/JRapjWMPWwUSWbU53sCkw
tbbL1NrOiqkez1K66RrTSVJog5SNbmUkrsVaIuLxABzbaUL/sqrXzUA5VP29tfZwLLGkkFUKWqu4
3dhm9bHXGdn1UlJTTlje9X5AKmyCo7HW7UfhMd7vvSxfn5Q0Uhw+gcF+lWGsOBKRGzC4eFXZJl1W
WoFil2z3N+HKpi9hEC1QQNS6igMOqb5h/u+8ntmKs0ACBqPLEniZyO6aNPv3eRjFh0pl8MulS4XP
g5zVLaxC44XiRdiSDtXMn2W2YtRJvVrq00xE0kVDk4BFJYh9bqFAuzpusPSxFrWQSTKjIIvE3h3t
y1mRPTFJWAv0VUcOGrJNITFWbek2YNmAVIOM7DmY1lIvXRmYQp7+xbq1jyjKxk8EYec13MbxlvHP
f+6UMn+2aZpKYNlDz6mHDPLKfYruktSDmMdYKHMC8QHvjdUyP3dMiCotn2kvNAgHk+UvEmea5g7D
QpniJesaV+4Kx7Hfc6+xUPKtdeYIR7FEJA1zvE15/CIqA/Ee2U6UwDLdpsP1bY7Fw8j1TvBsdat7
VWH1jvraTG+XMaznJBw1ZlKjwBKa5AyJrz1GcWYlY8s7PBSwuBPAPc3JXbi7onPvaJbwEqzu5nLQ
vHRWTKsxLtfxjh4YzpOhJ+qfjd32KhIckz7lpNuXasrSX0FF7JSK9yx4CSbNhy/ww3tnjT0bI4s8
yS8y9AOnyKVfnYhESmvt6mrxHsn5e28jGuxrM3LTRe0woiWZFc6EvYv5nI4DAphLjFoANpXyIs4y
ExuHF/zp3gvm5c3ds98CsYSNq5JLfVnNc4//BmEbTR5jRvcJmfEsXBMwvlm4y36wtbZ/ujhWzwqc
kU6R7215lhCfklXS1JU/XfWBXyve6XOu7oYgLBHdt5FNUFGVLEk21geAEDXK3AQqFifjVJOrTXUF
argKpi0e0spvEY+DqocuJgm3WD2OwSvXxmVx8MfaGC/Dbej75zWzUyeGVGZM35a8DSfW3nP74Bp2
at2Q91vkUeEW5IpsAcEppo0OPvIST1hLyIr0nnLFe5vKbCoj08pWILrw6VFGIk+ubPQPlSytVUaa
1aWDpaFnLfVcEeSvT9LtmxVLzRBkFdysbHbnvW4nxgVSp2or3gsXFfBIBYRNYrBLU/eq7oVHA0fb
kHNkv5RNaXNn4BmEo21wjLBi6iNcinAQuSoMOQ2nVsOGi1tYxt266a26CsDfpVm8mMOW/7KUC/i/
aZ3Sv4N643q/8KPz/ZAYKwpnR66pCS7MYDLDNhKEJ0yN9aANz9zOgPIOTMOqTzq58F24Bc2/uBEK
MEmHwdeyeBpCBME6KcEqaryKkiJHxPfG2pOQNtNHXTY0OoBl2gpvz1HEQgMLh1ISRELvtO6L3Kbn
GT+aq7xvxcbwcTa0Lpy9WRXBT9sZwMFUAjajwsDBE7IbnlbqiEKWXjmWtQjG8ubvUP6c4drIu7y9
aqWa5uvBlz7Znd4IKvza+cLge5E6Spq3WoIdjRtiC/N930+p9WANfeBdN4roWAxhZfoOF5VnmqhS
tPpqbTjeBPMGDjotHft5zpf1c2BlCMWsUtN5bSat+thiYXkZRK/THVvh6VJ6axFEQ5XOHE9sxduw
ZZ33aHC2XqK2NDdvV6RNKTjgjVZ2hbd4wP/HeEFAmN3DoRGWbceArq0XkMO9TPCZOOJIT2m97SjD
cPsLTC2hdRIzye+YrmTFDonADI4WblueUaM/MLQ6KxnNjT4rCKxjTVHDyBqk2q2KI3kCncnpTyXI
wWJXhqz2OqIBKOdBG5ZYagb1zXSbYjvSpNJYOwcD1Ratoh7vlsDmK+suy6nJHF7dfso3YtBrGLUz
zp0YfkJjJyjX9beZDfBPqwztXxtzb/ZimLJ4qXuV3Wddm5KWBYc94qUf1IKQuJAeMiervEs76lp2
JAZ91LQWXiDfesfO1xO8vZFbhw/FJXEGrSzFMVDbxs5KQcGM+jP4G2AI8IqLKff10+LY4/cz04Xl
zCZJFWBk9XzUq2G+Jz05lLAOPNM65INN25HBtIs8ynbjVpQ+qxeTwNSjqbzmdeO4hLrFG8IA19Tb
9V7mRs4tlGfb+0ZXcMbeCkcg7vUUHQFHQuFcWG4Z/JQwTO5Tr1hgCPcbGyesMg1zGfENXkplg0xa
2WL5o8L436LZP87RlP9eNYs+WFn8ORlz/u2/q2ZEXBy2OChTdhB6zleXzO+qmfmb73sM+ygCJsqZ
izvvn7KZsH6zQ6S2kLev5VieTzXOH6qZ95t11ivwIWE/4znlB39HNLMFf8mfioB9asHQxEzLpZnE
PEto/yK2YM9LSdyC8+1zd6HBi+Eb6jeeAdHut9Xy9sOiZ8meY5Pc5GKmbXZH/WD3QcIQ4xb9UctP
pxHYuUhNYO0C5N/p2F2gWURDUBcpKsHZCja3klIkueE13qkA2DIvHLFgAW0D8TgurneDTI+tjGDN
VpMtO9vN1Jf1bP6yocHbZVznL8aeZn5Z1bYv2xrbx/P44NYk7Lsva5vzZXOD8mbld6U8d1f2Y1k1
KPgoaJgD6VaIh7Nbzvoyzg1fJrphnhecOl/mupn3FTN0P+0X0aPVLIIvHlAjfryFxij08y+bniiL
4lOevXtQBldvx78CS5+WFvNqBj8138uz6w+vOwZAefYCpsA2mfh4XuOlrl3sgsDLhweU094gAUQ3
SeT0Ay5mt+/mNxAnygKMKpS9W0wTZwGKRU3m2BnEJyQFpRENz3ZF98u6SPjP6XY4E7A0OlovwW1D
jYoTs+rE9jinbqn3w9kNGX4ZI9tqsNYIiyb7FKPX/fdR2k13WDAdoVE6U+aA8cBkyQmlDGLM8rmL
MR+3HmcZhg2A4Gu67qwvr6b15du0DUf4LGGxc/LCna+Ls8VzMlurvnS/nJ/4qynkWCwF29rHMbNe
4GbCKaq/XKP2l4OUwYvnJg9ynKWlzn3KHn53nJ7Np5QZ4ENd+Im+0AEyuvdQ9Zsf3e9+1fDLvNqb
0mfcXwZimJAkbJBp1lhm8Vb4mISqYkjLGOCqGiC7TM2du+A72JHlLl+52AeOjRVSADPMNLuRP4z2
j27t/Teqa4SLjdyWd44QE8d7nDFEj8KAKC0xFOjpMqhwBjT4uK+CCatJYg4T52TSwucgc0C9Gf6M
qvPjwSAqFdlQDNJbV7swIYesfjCz1HygvayE8TBO+ROJCv2gJ7sL90hiGa+PpsIUWi9L8KucBue5
nLt5Q2fwUzzkPYB5U2jjhiNjig9FZ+xS7WnCfxNOon2ZSPW8cGjMmZmkEZjXRr/Yx5FWts85q/NL
VjHZL3ha1rcR+9vbONm8KPGypO8jcLDPgtfnq6UneRoK5TyloEdeTZv92dEup0xw2yB67eGeWuVO
4bE6md5grBmqCpHwyDGzNcAa7NdcmNyQM0vmrnhlgFiNvZUSZ0JFsvI+AabdAHyaIINRBdEQ+QDN
6nHYHljpRwHlQKwBPakJEYsCFpYMy/7gZzX6m012NCldUd9RWW9PdNbYMMY52ObvHW6UF+Be49PM
s+UhR0ZoEpnjzOdjWfWH9/VZj0ION1kzW3d8vJRNDWK8aPJevavSxbhhkYF5N0rJN6WKcsbrOtgT
iv5sGMh5g+9+MMuOqF+q4w7P+yUk8DIV4sdod+PlaA1MITnTismsnaU+X3BG3r8SkF7j2df6sTDH
JkUwHOz0ql0UNv1BblOYCDbTpL7zgHEXL9y43hK2tpttD59d1Shp+PHYQqPYF3et69gHDnzV7WB6
BdFhEKFyP+eDeidM5+MSAfXkIK6VldpvWdZcU9HqeFcDYBsYGb1yYojyoiS9EnbIsitmBBa0uaEv
bLnxeGy6niRzSV5ElnTLddWyo/NiksnoOgHIAaukFSoT3lMj+o6T9VQKTz4FG9HHxPOD/MIoOGxf
y4H95YGKkYCqnXRV4plaW7H+XCmEe7UlboydVfN4O4aUxNzRd9JiEAlQLeNuJPpChXWtb/OeAS+q
homCq3RmXqECwpJ25GIhessy02p3mysRzNOZBnACFuiPu2yu+qcC2tePLC3T71btpXdc6twsqSWa
z9lf8xveuXjIt2XyxZWVT+7N18ng32ekf9j/8xlJ03nwq/jzKen8B/44JZkckzjShL6J09cn6Pdf
u0Ur/I0FYeCFvnvulWcv9M9DksEhif+PXxYWgWPTPkeL/2u36PzGgpJ1C8Zgh3+w7v6dY1IQ4Cb+
0zHJxYXMFyYc9kUWf5sQ/3JMIlJaIFb031fXMe8H6e4aaswitg7miVn7mK9AHXJv5BzF40zOr3ZA
d/cY29ay12O189yHyX5YcJqVQZXwog/pJF2R9vkDEzw749u4PeCA3ZuqOXXNpRzTq07T6+AtmXi2
s5NtfRPGWz16R2tMd7YiEKv1ZHzvxK9+Esm4XUrYa74du8O7IRXibFNdUAqHGV4onCGlOe6ZAaJc
wBij2wdVLMH++EGLIz6/mZ0+/W9VYHdlotOSZFdIYjm7LcGvcI9r2P24CRo39sqbJVDf3O1bYRcG
EVqeqBmex2k+yck4OQHaFI9EdyIjISo4+Q1RakKqdmQilLMCJa0GGiJV8miM+qCsJoEAc8hd81IO
3IbTj8mfFEr8sKE+/Cd7Z9YcN5Jl6b/S1u/IweLYXiMQewTJ4C6+wEhKwr46HNuvnw/KrGqpairb
cszabMas3jIlkRGBANyv33vOd7QgdqKvVeEFSPYvg7hUmFjL9mDh+215xjnREB88W+ooe96/VBvw
BGujjIJ4IKU3RbuiaduBzrKS+Rp/7mbovnPYD7ziu4otTB/VrmqfPP8rfQG8qg273uzf9wKGrNHo
K8kwYgdiDxWrulAZPM2j44AgQJQ26l609W2uSmmvUHqxo8ffYkCTaDqDwkawSSPgmXnHFrPwiiHw
3mNuujKwiq40020uesJOgajvqBVnU7xno/3qOBTNvql9YTzF8DjQ3MvgV4ceABSCzo5CwjA/QjWX
O9it6uQQboRXrlpZpf2sEM+Ejo0GlS/ZXowoyC0iW39sBidwo/DZoAg3EtskUufFSWYQN8NNoSiK
V8KVx8me7/xujgnMO2FrRg1KchZ5UnbOTGMUo5FQsVoXqycyph+2YhCUxeOGU8GpIhs9StW3JgRe
RWjhcXTKDbzog8VNykb73UgzArOLnfALtC0YfJj8YI4x2NfoUgJbVSsr9C4OwqKBs2qDy9MNM5Fj
hdN2ZC6tC4FQ0NejndHTk5rYbxDpuQpF+ACwX6sZhw/B2I6rWJGA5SG8ya6Ksn4VYwMc6aR43rTT
am9jiuQWl+vGzfpt0RtXU1hr3XsQOKf1djDXEe4rTV4I6CT9osRRZe9NNHIrVzsmvSAJLcjx8Jfy
U1aP0t3E+nNIXLgpxsMU5psK2Ncd1PXywAFuTQ+KAZB2qj1jpVJ/Xaq3ZRDglFe0zgczpqVc6huy
kOpbq8A6ABpuP+rDvRrtnTFXt6I21jZtIQsV4UorF/uofj9UL6QhHjHCrNLcDgQQF8oZudXHm7Rr
+Rc0uniU4NFvkKhp80uiv8IZIVYvbK5DkQV1tagB1YBqjjrjQNZaJsl/Lwqhtp26GhBHdB2Xdncc
xfCgSKaZ5bXi4U960nzRYZ/TsdgnpDSF7q3Zk6XohGtlom2cDfodjEjpLcSD0+NOZmaT1Js25nFP
nQMHQwav2l2VfXFi83tI9i+8lJXqH8cweQ1tngYPLOxI55MAWxcNaG1VQYt9dxo/OgYONG82RcyT
humD/pNkz34qhm7V8JjXuoGNlcpy/hZq3wH7YlAHsGDfI9sCmnxNUyar/U1vJ/5ptoxXtnhu7ZIE
uujDwKFGhNMTFjKcoK6+ATt5xsWPQfNIZ5FOMJQE3FlHTwx3LfI7vIUsa/SjQeotCSDpvheCAe/A
GMaCx0NoM3l8Ia70bNX1XJrs2s0vvvfuawizkPnqcbmtDLI0sDVsIr3fIcMMefOIQRe8Qrh2i/67
285HJnvneXzAdhF3KPOFd2VG/Sg7JFNR+6XGoh5HSAgN+t1VUTqHvGpY4yPsJ2fPaEWAWf2mtZPu
BhgfRIcmyT+gDd9pJgNE12/u3MJ/63lqwWpcdQNtmuXoXyR7DWzk8a0dkhRmkE/QWiY3Tc8gkeSr
FVOVZtVV8W1R2FeTDhWGQaY2AFpPbZrdtGExvfmpvtYb4xAW8jLM6B7pt27rLulvqgqtrVEN6TEz
gS3Mnb5vhKE2oD2y1RzJ+6aIjTU9V66d7uaHZiBsYZ3K3j5bdTy+OIAR8dfk7ZNVGmsrYZPVKZu/
9YNvviBRhvs5oiDrHYnKpTKz1xZuIKOz+hjCSgqiMgy6MBebHhLETuKRWfEBtzjO96LxPgFlRCdk
kdGB7kvNuNpPEIcqdcSkopYksw4D+mJO9liJqgR/TdJ13PC9x4Qe0EQ8uBjLk2c5kO5psPn77nC1
c58nMsZJZzzh3d74tg4JrIoIMvOMZ3/i2rXiHvdutKNFf9fP3nDIZzNIdfFC1Rpy8DfHejt2pyiq
vwsdG4Rb6eWH0dTuMaL3RxySowwGFH6KTdLg/0k/jXieYuPJtMMjwQenScT70Z9fupbYtXn8xNfr
EYhoi61JKhg5bQe0/gej85JAIkJZuYpTUplsBJsSuGgSaZ0uT7Z49YOuiV/0cnitbPOlNutNlOFj
rkoCBIvmrqjbrVbJFyCqu7glvwp7AMpbQ0dtXDb7KmKOVeBbVzT052V7oYHK1NCxG1LRhIaPBT5J
nDKYSRKt28/wD/pZnbrR8VBE+y3ZhKUk5K0rn2uip7YkiY0BaGJrw/lXqrUPF5d9tUvIKxOO7K6d
BnCgEFLc5shDSXiD34+/ogvVIwF48UYwKX1zRAOzUyvbltCrWOATBk2/ovtPK8okTHcFv7o+1Ik7
BHY9uWtH1eZdGQoKoiSVl3LI3F0LefjqgaUtlrasegZ1JuID4un6GgJsmFYSNhUaDkKQ9sQ/QuIf
yDmbGwQYZh65OUuohyy+TMKUU4tW+UdXo3PFNzH4pB9jhD+Cb+V5K2LNPfFUy9uMHIUvYtIYWxIW
dqYPNyqWMGm/lXpcYQcj8u3D97126zSaeq24GfBtdp0exPSVoq3ya5oZLfvrEXFPfkaBziErzboD
ayJWzp5jfQaEHJWv6bKLZgQoEZN+6oCwXUmWitcdCWkXeN4JuJDP1n/M3OFkU148Q9vD/SuGejtl
BrbV2LHOFozhBw3G2JcldPTGidmQhhTXt59if/OkdK4VLouLL8fqylsJD0k63rs56YXEQbJKpfCJ
J8M/ECTmMdFRgjaOMc2fasDJDAn3UIcMh/zCC+/YjPUtFDCJ1s+CyzHop6y2tBsFSeeDWXb5DBKv
Ott4nHj00HSoyeP1ynmKYAXWKECYXVicrp84Ww/npG52vlEHtNA3GYSLbWq52gqtfHOkM0famp09
RXn7Ajc73PlhBIvUIYckbTfSTg3UvXN1ZN6TEKNgT4/anFXvBaP9Z5p54aaqsmEvdSpljCcovdUU
bs3Jc57c0o+3EB7NPYYSA3TcoGV8XdRWE9nvWz+Lrn4KZ2CmO3Zh2kSQqdWn9+SPfUKpPJLQ/jL0
yTbxrnMjv8TRIxAUnDxhn10YZhyGlODaeDbcPUkXBzTP8W0X+tlGDP1j4oVY6OiH8oz68VmM4pH2
w7CeQeFp4cABKPSwCi422z5JvjUDh4YS/yLJRO7ZbEaCvce1WAoSasM9g43wUDPEOicRBXuefEbJ
wpRLnVdDuc9pr2OJZh7Rp/ZdCBbi6PSCoKrvYIG8YMqT+zCV3R3wMQQWKRmJ7RIJnTL1tDXzpbRH
Sts0SvE24hCBfMZ5xL/PvWjNMniafPx+uTVcEa++lH1311lSHjupOB002HyN0txhBniaevEF8Ii5
4P5WkZsdDbNp0Qxoa8cZskvvjBxD/JIDky/GMYhdbhTHP9L9yR9YTCmKW2PeVhrQnGJU8Hs08zlK
xvZSIB49dKR0p3euT4blzH37LbXjJgByGR4I33Q3g6F5FxCfZbLFeNAc2GTJP21JfV+YzfKS5Urd
ZEmS7uiWptWqaKqMJ6Pwg4QYCHKLXOykFTkSNPgi8iPpavVrDH7GpuiSmXOUV5jnae4qYKO6bL/2
w0gjDuKiHoD/G4KhreIP2ZGKN1nxsZ40Kc9dD7xlLgVUkmpo9zWRuoiUwAAnJ0eOKzHvbdQfDNjm
bNNo/c6ZjG+pTlS0atwgiytcU4bzhUMxya7z+I7yuF8PSNMO/+6odNMPwJqDiPRfj50u76plI1Py
56YKkfV/66o41m82vRPaKZ5uuZj1/t5VsZ3fbFS2pm5ZOJuhXv/UVTH03xA4u4tmmx+FT4uO+m9d
FVP/DW0umiPPQWSmG779V7oqxiJ5/Z2/t3w6D0m4jVjPW0ZcvBAO618lsXPa5GUGVWSNfNA4akvn
3oHHQsSNGov13A1MLCAdMO3vOragak7fB31wv8Men36/iX6B/v2sOf51DPbjrRiAx/lUhuUIHq5f
30rpT1LzXFoy5D7IvW06c+CiN9q7de5GHEDj7go0LfxEVzivfvrS/g9yZ2Z5v1wFYTkWRDryDoXu
wjFZWk8/CYMdGAcDkrQqADP2jFsQSVQ5fktHOqoRDc0/f7GlT/XzJefFUB/zxcGqERbe+V9fDJOJ
w/GGdPFcE6jpYvVu1Vq2+795Ec8zaZtxj/1opv30iWLyH6Lc1uoAFI5xoN+Mz9i1rIc/f5Xl7vjl
o7j8fr4pZOImzcPFdfDzdatl31WloboAztfVJpV2NUbNo+/O3yJj/pLN9QEb6l3e+ps/f13Bw/GP
L4w43aIXKHTIU+by9z99PBb9loRk7Mq5XdHrQpZSUiYNHvmuXia6LYq+UV8nlf5OmPZ8QV3iP8Yi
zPAp9UTsBYhU0gAFEYWu1QzeE10CH+lF4Y8vidXX80qYGiIprQApxkIPGgaV1twxZxitxw7p0mPc
4sUbVD9X6zZzsvDQlNN8M43QFQ6mmnP2MFPC+oYng9qlV5HnH3zZuvPKagXjSb9ItOcytZ5bLlm0
t1q1zHY75RqgvGzKcauWJYGsaEXGv3oD8kWD3oYHiYXZNn6sCT9fPEabGvIyBYxUZhcNiNumTXz3
v3mVf3qmXKQ7jKqsH7NynCe/fkVdMpIT0RldMOhdg2aOQeqshxQkY69vmYaV6z+/JxZvya/3ouXw
UFmGTWIBQ/l/8J4QuFIjc6RDYjDmWGmqtFaD06BZrKklGPvZgQEk6a9/SFp8Fqu3zeDetBfHwU+X
0vdjaMwOWCQ3U3eyBQ7dxbJD+OvflRMzjD//iP+0cizbiK27wrBZsU19ueQ/vdrMzdG3hqcCGh60
5FrUx1i+2//mMxnLN/PLlfQd5BCsT4L1ieXwH785ozaTgYUrGOysfPM8PnxQAr72F7249+j19VlT
rYMhDfd1sZ4at9iCmWtR4+FRenSm3r5NJC6m3z/+v+c2/7ls/v+6yCBk/AMma/JzjbH8xO+DG2H9
xlDfAEYvfpi7/mtwIwz0LQhGWZeZmSy7/N8HN6hbqEYAvtiCUCgeHL7jPyoMig9IKyRY+J6N9oUt
8a8UGL/esstCQ3XDt27zmwDFmP/4gCCEVkt0zaoxhmjvYH4IUlpef2m3++NVaOw5jP5R+Czo258f
jCZNZn+YeBUW/+kcRTJ+zg0WnJ+u+t3vT8DPBQpF0S9PBjOxZeFEC8L1YQKFHezX14HXkljmwKCT
eGyEzV3cTkZQ16F35ynlyR3pu+j4MzoQq5GCax3RPKA9LDjxwCOQBr1IVT6W0PedDaR6o7r0YWRa
R9hQokfY2I4u8ZmuBfewrJI+oLHlz6SkKczzo20q0C9GmOznGduu4c4izoOI0zcQznCsXN5KL2uk
/yq072GE6s0p8msrXFtaytaMHRVFWkXK+V5XiD4C8l8d8nvC0foUqGa9vRg7Y0c0NE8yGSUY0qE+
pLfI8rApVc4wngbW/Hsb+ldyq1ej/jyZJioFD2LWUw9vgunuWFY3why6fEvYuiq3GkGzcscsrSg2
g9KR7IlxqDhBs3UwvMMO6AXgyBBl8AdMnWlXGaJZ4TgVDrS1OCRtpAOnYpt0/nZ15lX1Jsn9kENY
4TB99wkT7ckxTGi60iDxS4jbU4RlZZi7M6YoId4FJroioA9Vlc+M42papLNA/lu5012Y6AUjnXaw
4P35E8dWFwY3wXQ0yt7TOvTfZe2PTyVW6e8EuDPYaaMuf4t6M39bQMGffdJb34UAZPlFo7XVIJta
gA3MFUxv78day2Qq1VSyN2ZjIMfeG+p0X5vgUO59p6sJHTIBIq8iBPfNSU/H1lvRQaozuAuOMt+6
VgP7V5kjgn1UNCLaCCNHgKP7TT1sJsyYKR1bhXSXzmo6HlonpNlAha274LnSDvNEFhnDq6eoahlK
ZSUmrtpJb6kw+vOPx+Pfy/N/Gi6cg5/Win8ic9/Krq36/zip8l2iuv2P//X3/0z+4yDz9/Lrz2v3
H7/u9+XbEBwEfR1losPyJahf/jZ35yCEBJEIC+rrHwN5VqM/yFtC/GYbLHvLEZEaznT+S5zIdoBj
0zA8g8KLG4/S+C9gu1nhfl3yOHwig6TUFssplh7xP3gmG4AGpmak7ZNNVyuD9HhpDEdjmp5+VJ2q
N0yD4qBQTf3RpR16mtKtApUJ5+KYdf2e6fAouqacaYDl9s2kRfO61JDyEYQEd1vQ1nWa+Rmmorlp
s1JtFUrvPd5d4o2KiBiRkU7tbFnaxtZDQR9pqM5ATOg0lpm/m01sU5EU10nOznYwsncLiuGhkAmv
MvPbih5jGZyvOAAJ0HCcTPN9QQzOdmY6QMOFOUjWYwiGglivWceX4Wl8qrrKCwzf2boTkFo/Kt8a
WfUrH0vqDQkX7cH1ckZW1tUrizOGt6/FIup3WSSXP/BD/VnEDShcCcQKXoDMkSjLrHlQfn7WdI84
FJbjnTPOOl67CrLIFG36Coc+Cu96O6Dt30D1yQK3hprHeea76YVHGFXh0e20eQ+b4SOelI8cvnqI
3P4y1pJhQdKxbPb4ncu2QgMp0w98df0KWRhpWgv9tG719LGpjfyQFEmMiGmxXnCin06hTX4AZZu5
1lH7lNbiGzRTEWSji4bC50tqQW2cx9q5UVkzweEc7+rmTYe6CQu9fMv7sl6LwfPA3HAVlj+qnPyN
MLsHFuNTOHfIiUr+sU2kxIo0S3tt9dqnkRhVgGsXPLrRXYj8GYIWC+oGfXnO4MR5hPP+VXOwvcg2
f2tGGtlIHsejzNuE737U7YWunAXI67tN3+KulCGT4jHR24vO12P6Ufs66rHDRydagjy976HQjtm0
vEeVv/l+RjxoZGBR16s7lJ06YoBYbfNS1m916tv7Cs43kk/LOFtlUe3JhBA303LrjJa8QNrXVj55
S+fF3H12nYiNS5tLWu3SLcx7gBj1B3Vbc01m9VoPNpQXBdfHt/ZVk3zQmKOBPlYPaFZGAmrKNxm2
D6GAGImf+0HybtNGvmKOuzMkWOB5GOOtbJemq1l8uCr7OqWqCoTIiVISloZhSo5H8rnEVpS1hYsq
KtbMKY5xWz/4E7eCSVIyc/vsq1nZj5SUV5tm5w7PE+m0BG+usowEeQn/86bSC1qZJqYmp8gQNiTL
0Dl0EQWGGakamOjv8Jjsu1EDNh2VD+3Eczb58XcEa9c+96AOqZzbLim/AxXTYMJppFiYBTchDo5d
QuNjGxYacpF0zBgWDJc0id9mp9YDLSqrfQ7ODnOu25frWBjW3mfUG4ToGc+4AGlRh7YD7n6+cEBB
dWDzfeqJa21zN4y4Fp1xrsdkvE1MWe5mKSUZsCFTJLJeiQ9sAaJhwVsPoAuxc/ALbFoAAW6WeTtj
QUIF0Lx2IwuCmjjjEO5M/VJF8VeSLj6tRDTHxTiHnHRn19h3SeditJU49LsbGwxs+gGp1jo4ZSGw
raET8SMugPJyGZjAn2kIlyLQtfmZK+lshK9fcoaM+wqrV9ALBpGxDTVFl/FXaOuXsci+e2PeP+fA
pFA5FHItmtBjMMdbk36MB5A53Q7W1nhw85TsFbN9pUv20Zr6u6f3eaBZpOmVDorQBiPV1uDhxt+K
zDYTNKK9CaesZ/estGVvMgH2NORRdKQZtjVHBT5mn2FMu0WtNe/BxDavqorzjefV5bmgx/RRV46C
Pk2TLOwV2iDuG7vDa8zDhvfJ45HyMXyvgRdMe93gJhtZj/aax5RCJAnpOUJd/qfKkH8JAV1Knr+H
jvy/EQ0i2Hf/9QlxHb//UmEs//r38sK0IHtylPNs7AV/MDr/QIZwbnQduggLeQGJHj/yR3XBz9BZ
XrrPnNcAzOucNf84HLq/CWHoDhWBScHC0dL5K9UFP/prdWEub0vgkBOcM6FG/vj7nzoaeMxhNRnO
UWlZg4oUElQxMI2JfTqHISIED++lpnMa6Yrs0fKr+JqEHGVmTJXoVsImW2Nfm/1H34jIknMcWTtE
XQH/O80Kx9CpKtPm3nSJUF47Eenx21Q0zMvyedY66LdZkdSsqaXZPsWG8rs1BlckAzzLZHfQOYps
JmRd7kzZxLw5qU4EWwwST/eQ6QVapLnFFuToCBeSKBSEOzQZXfIaKASGqqq8i5MaCy+GY4zWQt/J
xLLiHdSOEvslajclyilwsqYAWsKY7GZstVK/AeZigAflXenn0tGyVzwAfrHP8s5wXj0QYe9RB4sX
TGbPQtGU5h1cJLlhiferlhQVew7aPHxSqJlqThMhcDzm6rNtaC8WvyLIXG2y7gdVzO0NWpVKe205
NjgWDoPoPqUnCF+JN0pw9Ro+R5OfOZ0VdrwOo8K6LdFFx/e6NilOJISDlvXXMbHTbw2OWrZ1r8/E
GCDfFtEDoQhom2ytFSUO2baathNz7HVtYfhCi2BYc5C11UfcuPC78Xw3S2KA5eJNqXPnVkxEHcqw
ZhlxCJBMGEPY6uIV5Cve4g8AIaFJ07xtZBJqexzEwL/SqDSmJ1av4VtqGll9zUOA9tjNFuP+xkS5
8dgkPjNZDZOMznB3z6k7uZbzkO0HlNaEHOKqx7MgR4x6JvFV01BIvV6Bzi8gRSU/AmpyTvI+ng4E
Y/7Fb2LOojjgMNMDeSlNKhDIEWPRMdWMXV0wDfbpEgPexji7njqSCIyVBzqN0tOfax/tmq5ZlGIB
UbY11zcq4JgqW+TuZmSF9k5dNMRGQOE+TofIsFy5wZniaCeVEBy6G0PHu8OI4ajjPKZpfIR62AB0
CyGrBBJLe7sNPbKf925LbvhBVoP97AwNlkvmgUFVcTjvO7KBaHKz3W702qnPU1HEN1qBpg1ROUmr
ym+LG4JMEfEQp6BdQsQP7bbPrelhYudvN2S4t3tMBP01iuvpFmOjHZjZNGo3nGrVlZgTw12P0izx
AeO8eDY0rdybMW4FiH08Ehs5FfCkelWDiYX/92BW4OhhEcbNoW5McR1Nt36Pysj5EnJrEWziajgO
4bPV1WrSSVUk+iDSphXxiVZ9gOmIqsHDYY08wPKJBUzI7tXOqcq6Fye048dxasRSylPY9mYTSsQW
ZiyL5qlTDOTHrzE8zXBGC9uJ2C00OLYaT9OAHXRouv6TVUFYagOCq3F9KPFWbEkqBUbO3J8YCTM/
Z57dlqNn7LD7dSM6Rdpf85tpmHIwT7EUeveAKbY31h2jfWeJRdNSc96EYztXxSFDwahIcVz6Eikm
2Cyk4xsAqEAGoY8ljQl7wWH2bbkpqY0kc5ccjVZxCgEWGhDQnGbE9jHgLxTbtmx1wg9HaxBbOMil
n69Hl4u/QviVPYYRYibjYg3SHobnIuQ0YiEaaF0Dw3xNE2mXlESAIGmrRdSQwW2GVM9uiUGmwjpf
wbsluiB+F34ky2es8aXzZc5FlT16Jvy8rTIUHH6f9MT24oRyTrByxy01dzWoUt21Md42WIVpBTAu
G4qgbA0EXGFrO+8KAe1iWm/cfeEnYofkBSYyNQZHJvRfUFI07LMoQrEj10erz7UHbyoZZYJiQeVZ
pNmW9OY4mNDakWXBL7rgR2iPXuZ493HZ4Mrv8eS2idUClvQ8pe18pZd7eEvyi2UhRi1a4pNWmjWr
oCcjZpuo3ueQI0tjNxZ+/kxoHiiMbioRrxJktTErqQdWh1eIc4w4lBjSb5VTD+uhNbP9Ehe8g5KB
97qG9bQCpGq/9RMiiI48Xg7RZBuAtoWBFPfV2Wc5pwhu5ukxa228+n5O2AsiHCsIe5JomC/RCDJL
6S4sBtPfCmjzOxx3xpOdFfezjg+/igp1rJX+3RGa8ejWlmtR3iH5RGVlHfy4Lp/zCe7iaeJa70AB
f3Ceatq3OGIlPipiKpuvYW7J6kKsNNbsLHX5wh3Xlc+j2RP7geHKmr4kMPCrJCjLiiAZREEivBBD
J6KvmL3Sd9uhg/DqjCqLzogawUWGaaqFAQ+IGVgDtwxRgKbbr0l5H8gVSGR5Hd2p3iWwZSbiXZ0S
KjbzPLCVwmhWpschf0sqQ4KKUY+8S57MsgyMjLW0Aau4S005rZuWhtcY+WhiGr+Y7pBfinljldCg
gccuqRBOk+dOtkHtZG21oipWmoFyffb7Zpdbtfdmq1kPmgHzHUg9Lb0WsnHBHmfOfdeC+VjLjPMl
2uBy/CDAEH2SldXvaDqwcyukfdtQG6YaB8yU4TqAkb5WYdy9947Odw+BlG1mRR8gmz8l9PD4Jsyi
wd1OBQIQwlaS6QSs2jwz1LLdVRpBcZnwTX6H90tbhHMFxFsWSEUi2/9U+fz/Gx0fcPWf1dBvSfHx
/jF8+7lT9+NHfi+kLes3EHkWxSrl8i+FtGnjB3bFMjIzHJfpA1OBPyppzbB/o3nGqJXxOB5iZjB/
L6U10/yNARuVDgoM/ho02V+ppakRfqmlbZ460GY60xZ6iXSXf9iMf6qlG6/kNNcPOtJex1YkRKqw
Kx9IV+4lz+M8pxpq0CQ1LqCjnG0DdfTE7KZ9pGXvr6hb0pXlOsY2adKKVIxkqA6EqrSnpFaM/2hV
Q0TSCedxvRdmhydXmuNO1smwazybDOEQa6TnYUortBaGdRz1+4E5Or1p+5PnFkZzLR/dagBsqcZn
HQ3Jug31WLt6aVTJFTljZKnVYio/LV3lBxBAxr51FH0lgLSHlLe/r/knDzW4eLUZgP6czEpzdsR1
4WMmIXxdQj9fOZE+gMg16PiJ+lUY3Yey4xON+ys2Jfptyms5TWQhy0pd7D3iUE+86J2CWuVP5dVt
vZvGSontS2J1cqcodYMJbFizm2H2J9+tUacKWvC/2UoSKroTjEEOIPxld2z1zDkngIPemx60E+oR
0gd1QL6NoR0Gulu7jlCMxbvrE15aEkFDhQt/mYg2MDvutkXHuSX6k8YkvlEcKkmyHef+kyR6sBWQ
hm7xPqJcL1L/xhFYSrxsVhvdKxcP3lLvdxxS6pp6oSOnZYXHBuN3LO9mgooPSHDHgwHy9NZYzDCj
7KuTphFVi0K+WRvsWYcUNxB648h4JMW1BKTRl90nM+YZ9440XiGJ04B1YusNPYe2K9K22COp6A9e
pwq+wKTTNw7Gvhivd1kHxK4DTuBQFOiufSZEFk8modp0hsIW12VMvI0+DNO+9nWQDl1aU9Yt6Uhr
u+7nxwE6/NrrKlwxqWtfCy8muBigKY03RLF1XGcnMNb6SqdC3bFZcQ0ROSP4lrn7WXlj9UqmGmcm
ktrWcz2aBzFa6WPau+OWIPRmlTnL0KXIqmMcme3JDx3jQP2Eb4xPfePhi6QVKKIQT37nF5vRyLSt
YjJ1HipdOzmpb0hKWTk4wKpsAy9VXr1Pw9DvJlvTdw20vGrJ48Go1NCFoaHXuavBx93J6Co6W203
Yz9pBu5rLztVcgIcGUPSCOHtrSyttz7JEqTF7O/Y6gACp3LQnv3cYBREz3UXqsp/h9XRPGlEPz5w
42BGnd0skHY2XoVR2dtRVti83E5+RjM9Tz2N+vs2mzXIfskLvSl3Z0OxgQzvAb2LSdAZ5j4+Dw3R
wjIsrG2tzcYGogIZ2ZGubeDtUlbqtKUKsBUx+q+hQY1LL+tEYt0VuSNOk7LkMGWPNO2121bF/g6Z
7F5qdsHB1iGWs2jPyHn23dCUD+5s1mCe4xsmxw9EA7xX+NhX+O33A2rFAIr6csH6Nwob7TJX0b3o
xQepAKB0Iefu4mYi29O3sgdD80mOshLjxmuNV3cUzjPCl3Rrlbram63Y9wAes9DUtyamqpsxzy38
SvMnpIP+Y+jz2yz0HwlU39WTUQSeIwJUt7fxPD9xpNuFMrsS/PFOVNfr1LtPYdGizddo7Hd4ztwK
bbEjN46r72ynZQ5oR6dKt19J9vh0TdS7ZTOEm5FYKeKMbj19jt8SGxdwNedwWswx/hY69T0ikhsJ
vfCUj9oLRD6mE2T7ctAnFC85FWNy4Hj7qvWDe2cKbdqA2XrpIw/du8CgIwk0qOM7oClHq3a1bVnq
R9Qv9VaYxtnx7F2PMQ9EdL3VEpK2YauyXLjuupG1eHDwRe/ydGJpdI05eRwb2/5eC2KgNTd6sERY
IaKZTh7sdBKzsEHUpX8TdUJbUWiXa3e2ocO4SJEFKUoMdfxxMytv4xVfBdXQlt5jS0hffMHlXSGo
9/Pj5FTmsRDmjc/5eIH1hKu+9uc91MSzq0G66+b8E+fdNySzO6TFgFNEfPHT5pikiPJHQZvItePP
qEtBDEaoUcq9o9MBjgWndi+8WFXTojVnT+la9xtGeQgApXPFp/ZIrOBp5MlYub1pviqN54nW9i1k
N7kfY+Ik3Ni8DiapZP5wl6Ns+J5FMcEUWQfJiHiARcx1kybsnqlDxp7LL9jirB5B61U7N/HRLM8d
QaxirlfCpjwlKUYHee6e0hEtcBvPT3rhgp9Ia3IsOKWyaXXyIW5a8rms+U1Jo9+EqZd/o12c3wPk
5hK2/CySSGJTJMz3nWEWzafXMkwBGQqNI8/ar7Ps56Dik+5wLpIS46KjDPCDxikT+6bzr8p1uMFn
Dnz00zsEzUzKw5tqmnGdMzC20bXDCPxQXZ881JxwiQ7Ega/WXqz6Ya+mKt02rnNVBPZtNBwLtFQo
lUEy2eDi9fJo5jJc+7LpN0zc1mitcW+RoYk+OdSCjFCGNeYSxABeaN+QbLEzNR44xoDzGoE3p7Sp
BejUjeN7oxdOEqSdpW/0lt7CKpIN6bHOVJvMfTpGYwExZv34WHC8gw5aRVmzMQsHwhE+XaXVd1D3
IM5lM1jcpl4Pg4FPoOSwnqCbiMi/BWD3jk5s07RRYPrMn2KNLNvsi04nCRMRPPkpEy/EaXQHLsyd
LkHiNSrwKyBZMXiiIcFgr6KbUDC4yNOWdZsdYF2jauPoYpw4snzU/XT+3+ydyXLcRtq1b6Xj36MD
iRnbGsniTHHeIEiJBJCYEnMCV/89kNzdYtmWov91e2GHJVGFAhI5vO85z0ED2m0ibd4oSbIXVvlr
iAkjym9W1i6KUfEPNd+xxrYTZcVHYAIr9SuOtZ4oKcz45BAuRli96acRd02ev0oPxltPvWdNJviK
zdAWuUC66kvrrimXd9OzDWaVKt+5o/E2VVpe4Z5plgbeUwULb9W3AAE4CxNNaI8FOY3efUowZpJH
3UlY22gVfZwBOfl3cFQLtY1yRqmTwULFEzojl5yGUxJPbPxB5gAChvbRJnPi8SIDeHImAspoedhk
+2HCnsMhGQd2CCvAp1plrqIqTbdqXEzVThBdOuApN4FryAcybOazAXLsl8F3X/ykxq5bYrqbhu6j
LogtqLkUwus2RjEOp2zDvBfZCqKapNORrUk9dl8lIZF11WJnYhgFG8fTj9kUEas7ZoTWx3WyTifI
cIb35NJC2ULDkHcFuK11U5nkmSYVnTiPpuOIIvStr6P0MBU1CTKe3yq8g83wiiZ6g4yJVmKHl3zx
f5TTFhMlgRO0PywVrlyfh4oNp+AGVBxaT7KY57GVhmEUW2vUGQC+MsYodEPqstJkBuUFq43jqLmh
5axtbwMiWNOnI/MUQ2DWTSklUTurkCHT+yumHfE3T7RPpn5LcIDdbIokMIoL+JHZsBow58enyKfN
G1MKw0Qw7QH1L8w5za8N0BjipcUZeVrDRW5JWEmnonpIZItL0Ka4DnRBkUrhMcFO/ruCWqex9iV2
pA5h7o/dvs7a8VtFaWMw8JPlwBtJmin1I5is+EMTmIBkVaeNAfA7GWS9ymMrTw92H7XhpunhrR1a
DO9sS33TOytNM6nfyKnpad8ZyBmAL8+UE+oKDfE99XO2C16vibBjPqNyBersJJJ2i/WldQ5NRFmg
h8PSn7UNvcBtSU82evH4gLPUDDRQrnwchuZydIqsPQMaltxB/SF/hJD2beuMJV68aUj1oU/hJ9EO
DhrKkZg+TuMixKYY9k7Ksl+VMO1nPuI18KesHtYFZRJ8HVCYxnMxKw7waijgCbr0zjmZoOoZTm0z
Ku7CzHXfQlnEpIp7Aqm3mj3Zb+2phgiYE/hU9hT/Z7q6S4SJdS0HMhpOh0EyykatkAh0Sdm+lJPh
uThcgtRYSwI5gAb2qbKexrgl4aZsPI/5COpovwHDQFNvNbYSvHOsG23cUmWj61FolEW3ZerV4aPw
oSZwyJtSc2fmodHteceAXa5InunxvmHkzJcYjgzXiBWnxqYcQJTuy6oqS7YAXexd+KJI7YMmjSbf
xiLt8o1lZB67YGaO5ps9dCOrT2IsFbxcu+cZ6mvWvSiMH5yuFK9YG9kHwIDD8J/mE+hLJy3Gk6iJ
bs1OQLacJz/VtHXn9iTV1Sy+BfaArs7Uk4mLtxOCIwt1s346mwdZXZKw3eg9r5g3Hqou8lfUMg25
d9CPDA9G25lqI6XW5bVZj4rFlug33FEyZUvQKWAmjgEtYGqFu+2H6AnIAURCmkKnaQ5noVvWHMos
BadZYhabgVa1R7L8VpKTAsF2Od5ZaPKC2TavfTi115bZDOucila8akiN9LHPWjX5nZG4JhjHeY6S
5J5zE+NT9GSN4F0mstzi5Vv3ZFg9jQPCLJEOJBmZpKazxWo6/MwCffEqmbT5GoJTnTYmVpNVq/wu
PKnZiz9y4oNO19QahgDQLh9n4Tz1ZzVx4KsY7M0ujDRCEq8WEczpqOnCA1VMUATKG7I76BavXWZ5
F6QJNzssiajpA+dytoZ+m/MAyri/sCSsbJnImzZ21klAK/pQIAYgFovIm6smlh9TLYnSAw0KK0lB
wxmRnG7r2iHlEiRNtXQ8+lfDcfr/SYLTH8ajRYj19w3f23fVv2HR+0f18Y8uef/Hmspq9XPlavnx
PwRmJDhiOREm//Bve4l/+HdoBBHqVI2wh1g2FDpUZH8Urux/IqKnchUwb6B4tRfYyr8cSO4/Tce0
qDUFeGbwD4X/TdnK9z+3gIkaWAAyvoX/B0kVPeUjTS0xecJj1toRYKcRk1RTfEGgnW2fU/quy3N0
PeyEghma2HaEPKoPGjfzU7Lw7Nl3LxkKIJTIUyA1fZIAkJechXgmFBlXZOUhRpPTFFJaqIovU0GT
HP7uktaQtVP6YH3PcMi/5zlUREsUG3uJeSi/Jz5MgvAHKHUVcNjE7y/gSPECzaY92yf996gI/3ts
BKpZlMfSnwk+12GsH+rUD4vTfmjF9Bj4TT0dxNQZ0LuNKvY2dco8bgly4oHNai9dK5LsaE/MTfRC
Ou2sNmPS48mWqoBNPlNJyFG3VPGw0m7B8Tsp3fQiNCDSUvLoITrMHP8NKltG9lagxH4x6dGYa227
mLCZbMKHOZXpE2cMquaxDrvLLCgVKAvqCR8VCmNWQL+pxnXoVN7pqEdmryqt8uukEiQ52Qrm+NpW
McZZKgnVBMFJdCilqhQzhzsH6g6HMEFHlkgnZ+PZwM1WTpfNX0ZEKiZyXDfaEU9QVSTP8WU2gnhz
b2trtFB7U/UN/SW7e2nTgRSr0Cv9a3YJzWXZe1a6qdsZgjI5HRw58pacgbVjKg6fKaCS1yZsmtvK
i1Ns3Wnn4cNh1Z82Pj6ncwBkc79HbsyE1QsCjDciCdhQ2GXYiF1j+nWxt2qPbkKNelnesu3ChDwX
9ZiepIM5tKdTb2DGb3tZp2ylrCzZxuS0zZupzMFGFCEpiFB/BwAIrWozwnQaw23WzHZaUQtInWnr
xh1HWKTJZneeka/dnacekWq7xPPgsAqvISUe+0wJ0i2jQVLnviHfAtj2pIRxHfWmN8JF9COYube1
yIhiiKVdy02hHU7/ZY1hbZt39PvWhU3R9HySCUJgRAY1Tg2d03yoVaObEzbONN/9QUJ8HBRItIDW
H5Y3yh6j5+4gvhNLjQOqlYcmG43HtKBluUtS34UWBHw6xXptC/827eu2v3dzC32gVt00PheATNU6
yYcuvcuNZJQXWRm1Bz36Q3GWpp01XMZEi49XLDrdCEgCUNNOocxMGK9sDp46K8ycD67bqPYh9Fyx
aRlA7q4Fcp5u/Mqq1I07DqQSxeZkpTvqPjrd6ml0+w3rTJeeChmQv4l1lmdTeOycL92m8IOrvAQQ
y8uiDfvA3rSCKgN9Quzh0bgf5LN048bJAF5swd0SYUBOOPyCJi3yalcPXkKvy6Upd6LtzpRAN/Kk
WgcwdZuLOELesM4j6seXliahmLhQ0VnfKllqhZIw6rvrEMoPXSB2HsnOrSm+geCdqPvUZg5xnLRM
szutDKJrtqpcfteyqyw9sR0CUC7omrbyZDSbtrq0BDPP0lnPk9O2HXOiO7oydUmRANt/oE04BPty
VqNYy9YlEsfvSXPbZKkowAbZCbqBql3y5vIqT50vDg3wBbbtaHfT6il4cMKMy+Hp80Ol3waHSC8o
OaQr8hlCZfNRT5H7MWUwODdlO1WPEHn49KK1+QUjGXAIaJPIDV6xgtom1XS4QTVdArUB+sJ0k9AH
40k49ZIpHeT5zkG1cmW5HWIL1A/+ZTLM5jflYLc+KaaMmJIxkklDb9hP3ykN+JcZtQes41ZfPSYe
MWmdiYnspHWc5gN9gfshLYFLLoPa6ALRaqk0FElOWopoie1wq7b6RmuA4ZO7ipeU2hjCkT5SDeWX
2UXor+aJDRqpOquk8sgU4P1dsvN0LPNN6s4gDk27DwIsfeborPKU8ulpE0C+3s1lpB9GE6nvOZvi
7E7BY8n2owuQ8HRo2L2uWTAwYMIht59oAWW2cRKjvLR90hSEQaOEFv95P2UwtLpS9/PakQy2dWIW
A/S+wH5PRwdRoAcI+ZYKFUZ4ygmcMeOoN++SxHVPvchy6x05Z1F44gi6PAOGrm9NTy0HZrNH+aQR
HYkCVEdIZImcnnyDys67cxK+AJqLcCrKXdIG1SUHAItClzvZd3T1CQ4bbKsLae3jEVs7JZXbQkVp
te7tYrpprMChG5+GPdDlOiJlo5w08Eehbbs8q6MlGDnXpnVX8/EUNIrSTXZzP1lnUazJDCm9EFJY
H2d4202jmO+USNubINfeozRoYK/ssIGqQtpet4rsIXnKSmEzmeGUfLGYy3netJeJNRxr4vCA6MxU
/+0uvwPhnZ2TshvIHQaL5rmzgxh810iZzs6j7LKe6vKROvT4WOaGhWteA0CnRVFc917dxsQ2hDQS
dN1HPoBdBJ1bK22Ke9HVkpwekdmsMQG5wpssMpLTRsqK4xHsD5P8AWeQCJUtvyapfaBbE29JZXDF
JvOk5a1ry/a/EZVYmTs9esPN4JftnZJuCTreoJYILEDJgt78GFyxCeiaE0rtA82ismZ5UwEs9KWr
BVhUWL1/2euKJj6V4ea2s6LqLQPQCvkSPAILs20ji6OLjedfFRWwVUf6WkPpSMUjZ9/ma14uj9Jp
nPTacxCY7WMaLcB5CaW/9W3HfIN3n97naZjS0w/QdlLdShUJ1iEM070diuqyysmIHtsaVIbCAwgI
CizKS5Ca4dvcu/mdRXLVGWh5+4Gojh43i86rb5iqCnNV5CnhoCQP2rTy+YtJrw1zlA554zqPnKJk
TZJGvDxkT4iTqjEbgxOJ1UIAXRaOtRRD+zVFgsDRSVfIV80Siw4BeNTuT6A/1xgOqOVQ5DU7/cUA
nLrg8wt8WIYjh+vaGhxny3iK3123j6dDPg3JM/UO+pfUJizY/+yk2AhOExwet/MoC/ZmkHyFOgwz
LcGQc92N2mToAzMfVyG0KPwEtg6IuxgcCQspzlu5RZYIFm5mMToQl2pQuaYdiq3ArLKtgK/mnJA6
K68rNP7jLl/Kr2tzWU6/h6yCRffK8Tl1c++sl5aNGpDwDL1u5kkG+2asHTwLfiX1LisI6IXdFtf+
zm1A3W5syLcXi4oasa9TjbdOWPr5dsqy6Jr6d4JQsCQ5ipBEr63ZhaSAxVhrgbQbsf3R0AsqNvB/
qU9ZhuRydGwU92z8xquSbcGAkaGbLkJM7M6qm2xAO+iBAKxPSW0X63qY6WvSFUafRMEqhk7YjOVr
mvd1cer09lhviHTA+FUDPnhR8JwfZCUhxhGsAPGVTnDZbxbQ/DZMULIvarFsJOitRXXTCD29SwRa
lwU0KFqbXjrdVm7efrXzsOwoZ+rhya9alg8895TWkTb7+PDcgn1qSneQQhJldxrRrVdcN62Rfg2c
wn0WgdTjqmXPsBgezGWfHZtSbTVCMQJf09qxzir2mjS5Clj4Y1FTa+4RdNDMs2syt9vEf7YoALHp
Mr3km5mgIdjUcpjv6bdW93MbQ+pD0ISSkf4rpgUzahTSGFR5WzZRLELhUMFKpk0UIM+ZerxoKZyf
FyDxebmCzO9UrG1Q3raLf+I27lnWVrFpDgRbYWa51KFNMk5NSQ0ko5eQC0zbkw19FMfOV0XrDgCM
Ww1PXQ3adjVJob6OXRMRX1xnsAebzqrmbcMCJ1az0YNza2u4sOtJq6JcRw39mxUaBlpTThdB6nHb
5K0JC3pz8xhfE26WzTeu1yLuR0lJR5QmAU8UnU3Pdp3Y7psp7KJqk6clOL3EbEjpdk0nOm/SCo+2
1XvmoXURju5hLjRI5VHV9pSGrfgGFJpL1hXUErnGPSe/khdlvifWRChKGGok8Pkc63PCqZlX2owo
hVU02eNFh2cp33l21hKUO6VfidfjUAIfcHzwVNM/aiHrN4s2JWJ3VueHqm+sem1CCf3SVjkl6xAQ
cw0ZYMge5VxyIDKWjs26Z6N64xCUcTnh1H4uyHJv19jCBdaOLhiefYTH5LtUZKFuZiOmxT3UbFxq
yL0k6io7eSMSFeEnVAsXue20sCuXwJFXHEvpm0Hy01vbht0TNC9EzrkhSGLrsRScC2AO8YpfLm8L
sk9eON4AcimDsb9yG6d9CqWkQwcah1fjqR/SuGMZ4Pi2isjcQMBGHfQ+06F3T/fBeDPDwVagDFL3
abaC2FhTq2XYE+s9y13sJP1tAw2JyAW2OxdIYIsPvCf6URPK9+brNgef5hPG0NMOGXcMrOLgl6WG
AoiTEe2hJDKWvs0CjBxbc3jKQRm/mPDv/bXPzg+OoUj6YBeQkjtAYs9zds2a5XY7Z6V3T55TM16G
0oc6LVUeBoeeVlK75Oq4H6Ohk3hLNqP4loLxhBFsx468SYju8+mRDe4ygZHcm6ASdldF6vELJXmO
HD2tnOZvUqIH8MOuenTcnt26EpQmt61px1/bbBDN3mmT7IpNsWVd9jDqQCj2qWlvowyf1Bdn5DSF
H6yriRv2uoYRYk2ttbGYtiFVkmXCLtJTEWVhzLiAoNrC20YLUmzpOvnQtWs2itvCmqvoAiISRFb0
4k5wizC+Xf6QTsxnDSudvRQcNYMcGsym+Yx6MKggzpL4Zz2mRARcxypA1MjNQ27+PxfnHxW1JS31
7ytq27p/7aqG1Ol/7Pu0fH/9uZq2/Ogf1TSB215AtvABIge+vYi9flTTUHoJcCtIvUzYCMJasBr/
qaYtf5rfWhAzVGD5rX9V0/j74BguMA4qdPg2ya34b/yaS7XsP+wGrsd2Tc/y2E5i+iAO9ojIkurQ
UW0JolWVWUB8Sz54e7w7imm5SMsnozfkiwwrqmZqohdNbaUu9b7AgNdc5CoGrleAynFXljvi3dF0
2v1tNHjZEzpTNu3uaKIVIWuoh25mGq9u7Zr5mcO6RqnKNqt2M1uu0W/ZJQV3JtoVD2jsCJAFf1dz
Rc80XGK4AsDohCrTxsqFSnaRk+hTR9lWed6Ta0RhHDFQf/rT0/wL8/5ndRw3xgFy4Nqo9wKIHdhe
uHE/qeNiZ9aucsE2htF4oJ7WPwnRF6c6n5Nzku7FXobwwAjfrOLHX38ypdLPj4RPxsUL2wCJHk/4
iNqBsQSxOKS6KY6RW3mqgxIj1A/X09/Dk44fvDCXQecyMhfpn3lMIpnGempAyABgJlp7bfs19OV0
ztwb4p2nzD51JZj4M79zQaEaVLhuJJL2FE+4QbbHtoUQuqireoWil47YEvXVkpp4TockZSsuJ/b4
Rk4sOo03a1C7YnKQNInS7x1Ys63TsdTX/r1gK0PsacMUyV6Co/SaYgMuNPRfnQsSwIZdMkzOl0xV
zjcm8Lpi60dHcrzNZj+/7VGsPze1n1zSs7M+4NehBiDwbZoP6CuB+Zg+6WNsAIaGuthEsaEKCOWY
JuzHEAxyGpfAe9Ymfub6UCxrw8agTEAkQj6b8kJ7djhvCAolI65thjLe1o5ZPxOp5dTbuQ2a98Ab
JhK5szmwttkcsYKTl+Hn7PVpkq+ric3KCeqYdrqJGO3XIckN0zpn5ZFbR1niyWqHKFoTQCiYzuOh
ei96SEQnwwiNj42E6ewLFbLXAHeYUKKRIg03sami7CxbsoLW45wP7FCRMnHqcyr07gt9k61o/Ya2
iK6wxQ6+3f56gB4DX6i+A35nYILpYOU2Fzf5z++GMaM7yNtvFY3wAwJ542bQnYteLxBEDZP6PdeK
pDO+8POYZBy1AvsS/aK5Yf9IXZa41ZPvF/Q/ksD/W2Bff78G7Zv39/KYFrD8yI+1xyDlm26Mw9NC
bPwHbf/H4mP4AF1s0xSB951NAqX/36tPAIPOt+mxANBAaw9q7t+rjxv+EyqMABCz5CIxr/83a8+y
tPxn6XEt4XuhaS5/D9pcqtLLPPjTDFt53RSahKYA2e3r3tr0geZU43R9ytbHalFDBFiL0gqRCrV8
YJQjQI36IQqGQv1IePjb2XBpTx1di7/Y5LgMDIx0t46uxXeZ7kLHFxe1FXtEouS2maDQ7dLRuO+Q
YHkX6CraON2MneQcto+nepCPaa6DO/xv9IdDNBHVqRHQaNmHQ2oHN61RpvNvFqU/3TIE5RYcSQyQ
ge26wbJo/XTLBk2KmnZtzuuWyQZf0MnSFxSl7JHDFijPTcHJXO7ZveI0GARutk3bshn8zQr1V5fh
oxsHZLWMoeMnhyyhYvOf5xdFTEn8rUF+nOwsGwPNyi68yt9xKNRegyozVuGZxFbcHeJOk0X702j/
izX6yA6KCt5kAxWwinF6drmWo/sRyU5aTjCGhwJYaSIOXtUhRvAQGIfmmUrj2brrUvKu0GBMhgXS
P8nUKfW1aK2j0px+bIX/fhR9bk1+v5yAcSSQ7oMxwyX7+fHo0I2jkd34QRHMCDQ+toGuc95JiLet
yJcpnV2MeTDWVIE4EOqNS+481mqRpVV2Q8ycPf2YGf/2kpYb8PM7BkaJp+RZwMZsernfE85/GjBY
7tJR49M57b02ryZSYtGx7WUXL06pFrW6wk+YE/BI6lDvFvLDhSCD6u3XzwlnwtFl0B0WxJUBF7QJ
Qjt+vTrbmDGYi/k0wvRfRi+wL4glOnfNNnTrdYJBXtEdM2s6LJd+LznvoDsMoTqvJs9X0LqzHgrE
h8nmgA4hJX45gSVFFGitB7Rk8bS1NAnHZ3HnG95rQuJSu20CAqCIke38OnstpD0s35G+UfYaDdjN
XoGRxGi/fv1Nj0ckhiiAcg4IFAtoP9v3o4nEcGVYNOkY7SJ28MAl/CIfpurUdtuMqyxaAlk5hcb1
sPxejieyXPU1ux9/R2ZAWBprq2kWPPmvL+toGOA2CZj/LTCZ2PAEa8LngalcGxFYZZGgAHQl2xlW
V6uDIeY4X3dJ7HHQ5e1dOXFCWnsd9GX8uzfj826THgVxeuwUXJr2FoHLztFtccdo9CtOPzth0H+8
oHIA8LCYJvcb8Cczv6CUASy4SS1+2c9094BhQlGjKSE7nHaF6MfzmIRhtTeZ+Gjb56aen9nA6Xn9
6zu1bF1+emHsgJXQEQ6Lpo1FFgDr5zsFqaUlmnHqdrEyvGAnaLWSfUvdGmI4Jt0vpa8G/ZuX9E+D
JkDwvezCbctn5BC//flDydzUhk8Xf0eorBlcDmjwvHucY4Z75ZBPMu+4AVX8heg4OFR+U0b5RU31
G9WXVdCO+M1gEUfTO/eA6RRPcghd1V14hJ8vJ7IksVs2Ubozio+rgFAbsaUpLotTGpqCxU8nw42H
DLE5KZJaEKUs+xt0Sq2H2Mefn8eCzel7aEjvwmrN3Ng6Xi6yteVl9rL5V8TYDkQ2kYMdp53x361N
y8ULC78VQhN2LuxPP188zEZnDJGx7rKoD4YbinzSj9bQJe29O6NrIoHWm/UV2/60+hiHBuSxkwXu
+6+H0fc36vM4Cnj7GfEBT5aZ5ugynM4xjZr3fJdqKz1oojtv+hE+KSyRAdozm/0RcictGled5ylx
d2eu08TNhiw+zfmapG/nIwfMA8fkN1d2/Cpyg1xENDRPTFAK5Ol+vkFJ6NAhCD21Syx3wO3Zjlir
SGST/Ub4iSrgolOo3+d1UvbIv5Ke7BbXTeNdLjGZ35HvRUzIGtiS+kKbOHOviNVxsytGdtEefn2t
36/l6C4yYZExxXYT9sTxgto3Uz75qD53iO+K+87v/WQ75Q2nuUS0KjsUnMk3EbtV8mxmCOdrG6B1
fGIpXM2P/mQX3aaI6DNgQxnHHRG1yc4fRa+3cSSKNe3zGTMU+YvtaRfN/ms2caY66EINt6NvLk3o
NOjhAbiDd0gJ3KCuPiiOhwiO/LhtVjQY6y++PeI99xChjju/rPgpAeiho1707439X2x1lvFydCcC
nJv8w794KZcZ/qeFPGb/0qjAbXdazFN6Y+Jll4gSGxgyNg+vPk1pT5/7tEfv/z8+mOq551KRYLe1
LO0/fXAX4AkeBpuoGUzyZJm7bb2HAxknO7Mo6/7gpGaUs0EXBLP/+pP/YhoCIcZQ9UOgH663DOSf
Ptkvic2yZmbFIpld/QUns/8IvbR4n4uyC5/9yY+tTQf7TmwKlmKie7BVZb95Xf7ivrNdEXx5yKbo
247KQHS/Y8cIxm6Xpyj+d3WvRU8GksDzqFwRY7QLvWCT2RlK+F9//b/6ZHeJmV22ktz7oyVT1FpB
yFIdCB7R478k4zv6oB3krEkl9mJcAVSBq60iYON36xHlxePBxgEPHBxKalSA9tECUGUZMJQpJEvd
pVOyiUHHL+cfER4aUhb2oWlIQeHOsirEQH6U79vB8NAHEGXd4mcyuTn//b3wXQYf+gGPLe3RU5Bt
RWuJshHzADzK8ywI1XseFOF5bRmGeh/IjyF4hwSP3zz9430TFVFqPya7Fiy8AL+PbsSM2kbRcWh3
8DVGOPu6DO4aZbV3o6qNmjSQmp5Cg0pjMa561I1+/bWPj6UsZiG4HfYFvADAgpeM4p9fAaLqidmc
VbvLJrgPtOVKLDND5qf+xpFzthZmZhI0Ii3l4mDHHnEFoAOD4NjN48FmHroaOhAOULhq3HJiagdv
9+tL/PMoXW4P9VEnCCB7H19h3wS9MgjJJaMlRY+ZgUqYnmaNgzUMI9E+GQShpZsgICDu1x/8V/eG
o7owF+49+8qFof/zvXEgJvThNDc7RZv4rsdhNG0kLxORnKLw8k2J0f4xCzu7Xfly6YsjFjz3RGzd
4Bma+5guduUm526VJa8Wcu7gN4vXX+zqqN3by5Wx3+V8erTQKrRKszPiKkGkmX0d7ATzjzuVGRxO
dA3emmA3ScvesW7xcUii24IS56co5vo3t+rPEynQfgvhrrfQaKGff75TVpcNSqEO3cUhxkDGchGQ
T5ZXlnFaWgTH0StzTY2XFduoOsRWlGwlCbD27W+e2LJUfF7D2FFSN+QcuoyW42kFcSKQMPQPu96r
ZqKKMlq3Wznk9MdH+sMBnfZoeKvqkT6DYQ7RcwnkKdpNeV5egBac5Z4xX96PBQy13015yz04ujb0
zIDvsdxDwD++tqQCSVm4c71jN+LZW9KhFvbiBPHIJI+ErUVx33eyvDeqYFIbspWgBcfocfaiGov3
Bl9U+ps57yjmm5oGB6bwew/CofRkHk8+2hwqXGLcroCsAZrvLbGHUdiSD0kgQkz2oYYp1yNreAvG
XF9EM3yfNXQuju/AB9F95GBoot3A5EyapPbRXjilRO2SVUmznovCxFpvhdHvrvtPqwcLped/f9Ie
OrXj6pA1zYBqDA/x3ugpW278YizS+57uSUIwDYHjtzj3lP4GnqXMXptRBgkMSaWbZzcTnbGyCtuY
xtVvBt+fr4p9uMexYqEyWMDEP78EjiqVYXsLF8qscMut6EvTscU1XwMntqI8ACrWt4bB6r6gpR7y
avaH23nEQOdu/YIgi26HJ6Osvvz6wr43kj6NPAqqrLQm8ztMMwzNny+s9JJ5gBaBWIMsKziM6P8s
Kp825sMROYo/ACqrrCkhtnrw4fu9ggoeqR5MceG1u165/BIRLlQ0ZIa4g5/T7okSndudQ1sYncPk
cLRwcdMC/D1xoAiZ3zwvqPmoug00ZrNff6E/rQiQuKgxsGCCfyAi+OhGT3MIRzEGbjMH/PWQInsT
dECHh2dL4g4ijlUU2Uhsen+uyrNff/YCG//0HkPVgB7OfEtKAUOP1fvz3YysBm4Rsob9hOFRhlc6
a2duVogSgP9gBUf9uNZGOA76heQGx8eiyHJQw4WaZXnlEb3ZPY/fa0b4x6g5Jc6ACREDTrIUyTCA
Ya9bowRE83Niqi6GrE1zDSfpiZUxdz/oUlfyw/aVkd/FZjW7z7gHlr+BKqn3pXVij2x2bZj1FKxF
wVEs+lLMNIHQgam4nB9sjOqaYJEsd3g07SzDKNwSH9QgOsZpxV+7zpwG9sIa18DEHxlBwdUKgxbo
tZDEQZnx49PUZBS3mC+Xj47cOeX/ghJ0FaBcP1wGE8bHvg+3KWI6hk5S4DUElBAsNTENyoBiISqx
tk33sTQUg4UKfunpW8zPkL03CqXG9ALIYeoeRRVPojw4GPH5YX8o+f+tNr06svfRYBhSr0mzsAj3
ZCZ3SKxOrJqvUdT4bDlcJkYG59HNkPPgvhjC5fdU5rXekoOYLL/G8U64J0GBw34+Ja5j9uOdz83W
+ZVReN5o3xghrCdzT+rMRLVNeU4U4Sk0HFq4y/NJOdmdwdHjDbs2BQGqQMd/XG1aM5Bw0M/apwYn
CYGiqYsNdrSM9dwvqWikXXOORsydYCZbydIldeY8airBV2YY5WN1hkiYGiNBlUNrrCPX4mi6A2Mv
4v4gqt5m4CVURbn12pYm9xz9p+TGQg0DFMWRBvPWekg6OT9QMmh5wzNPyY8wlpLnhDb0+7tfjQkP
PWuLglsSlfXyAv/xfxizB24QZs6Cb+9ZCGgeLPyU7m3Q2vn8MBDH3V2GXhR/eLQG2ntC5kb1muI2
1+dK6KI36MEiY4VfJGasMitSLhOeZZ9hHKW/mYS0ytdeVPqv8BBr40ZM6VLB1MieuPYGnXj2KvLS
dO89i8LrTqVEzm4WpGD/sLg/ueT8x5UnMAyrV7+KykVuLDO2HMBKCEkL950B8XPJbpwrNaEO9gPe
ig4jNUPYAWvHFw6CuPYuQ9DKoX1qjdNSMSUi3rbCg4nQqssvQMEBHIsQXreEehV5Xp1NnfCQYg6R
P7bXgysHwm5TXBaIX+NwmPU5McgdXAEqfzN2iRpO77CPG9dmVoDhQSjCOoBI596NU9FUD6IRA276
jtRGd3GSZIhlfTQ69stc4VgneZh3iU2vrrw5mxElDSNULQ5LfMedj2uSV8vk9DXcmigomONLeuzz
gwIRwb2mo8s4gL+5/DGnZvBQqUHwLtR1IGAcuIjbebUUYs00VjZhrl3mGZe5H1bp7ayQCtorOP2+
cyKjuGOw+UDcGWxuNCz/yQZdcjtbI4QX/OMts7th+SGHwzPvrTWHElf/bBNvhmYVsEb22hcy4Tpd
rOu8K0wxy0MHqNUs01rVMFYBstnyiSA9QqLD2XHIhGbqw3IMWCEPT6Sj0+gWYmxByTBjxYO5owgj
ejc18XGMI9LfuVQUF8ydMY0EZOApFAUUzaoYltVujAMjQFBHDfEmxFydPiirN7O9qCkaB8CLqTBO
K8euJvmFGZAsOQEhgd/xCfVF2YzI36rOo5ozUA20+/tzml1FOwZx+GAytaMpY8H/8YXTJPND+I6p
GMOLfupq+n+5o/qvfqfj/rHJ4pT0BNceaQy2OWgLcxXUFUaVrRgVkHMnZgx9qxpRGxeiWSBmO9qG
QXODMjWXJ/h5vATcitFX4FP62TjLuj4eyLjOpV2cDJAnw8uGsiu9rAgt2aJHMIzRALCXRlhj44ao
oHVEJhFP5ccrYUcYFv7V0+D+lZaB2sKK9X06+xU5BHPSoNLbWFOzvEfj/3F3nruRZFl3fRW9QAzC
G0AQoDDpmJm0RfcnQFMM7308vdYlOTNdpZnpr//pE9Cm2M004a45Z++1+wGOd+PgLOdhqSLR8xki
S0yV9mgry0VvJS14dIfF0uLPJbi3PYmyOPo3YSgVzk3f6B0vpfUyc02p0ou+xjSFGSeUIF50tl5Y
UjIW4o4VHMZqWk111NAaJkdu2LLZo41TFBd3F5WbjtvEtg+WI9k80LoIOZS82EzEGFd3vco0pzEX
SViMHb3LqaJ+TWwsLox53MZQTaKOMmWrxFd5Q2Tl67p2Yr7+XivpSiiG6++5PMvTkAVmKZH3w8O1
LBrvz7MvOkTf028aV2Kh8D1JkCUR8Wi2ii6WS18LL5TeYr4aS63hZVZvikEcD7h4JuRVEXMxVjAx
qZZTJ+bPkvhkLleOuUKcKh37P4/U16xXaWoSDh793TBR/96rM6VYjJuWOSPmxtw7ERAic9ZhIhlf
TaK8nD7fuVfFE+VAcOAtI5jaXMbSxuePDZxUj/QDC0PEWxllznXy8GjxyBpmHHfRzSKHK8m8APYa
yfQmOauaTaxUGU4ylKITT2VjEwCo7fWvdSn9ccicFD0mBxhtxzNoawcknBHzYN83LQPELOkVL7Bo
GTCHgFyi6eWBxRZrCuVr6susQtw3rGvEo5eU2ArmYMQ1J0agr0+wMtCdhm+RGWJjoCPEgwnUgMGU
yfir5jpiZ2hWYnoqGsNs+h+Z2kp1ft+CEuI0EPQBYfZZULj4qVktgKoguuc8rEjwMHB/tsp5KFQb
NrxBLBnfTasUMS135UxdZ1PBW+FXljFTuOgwOsVRsKLOOZE1t7S+q+VRW5UrtcmLNn1ZMdi1ymWE
GZRTQRoLEmj8c5PEu5cY6CARRAla1vHzTJWxJT4flgbt0EQyuya//14WKEmW9K91t9jDj0XSNB5G
HRKgKFTnbEk9vejFMJzEViK+dK2LNaEmFBIE/sZwdJIzaiGmfUSkMJR2/WJmXI7vtUeithW/3yi6
OMgidlgR305tY443rd2gKD+MTlGGLveKeMOwBTMJx3gYKh4i1ATSzNKK7NpONemoM2BUOknSKiQf
LqQhl6J5iQVEfLXvt7AKFrvVvsXwxFczNOT5iO3Bp/KISE1c8TZKleiW7Vda2rTjqfq6n8uuEpcu
cmTxFH0LQuq4wN7uaQVS+rOWjJ8fhxqCt8SUTtyDbzRAnD9adP0NuMhRj1ZL3CHiMNO87buV/Noh
Uy/yPOoQGeKVhc0cSBoAozPr/iq5t0apLR+dOLSbnzhzRVo6+Sw6tByLuJxHvc5l+vpNCjcd1KOM
7XbckcGSc8QF2Q24C3VWnpAE2MI9pLHctIo7F0D9VR94sQEhN+k6ZyBWHX78Q1NWWgFYCNoPLI+y
zVSWYSOR2o52ivuMbYebOYYgvazVIuGy54YmdPjHHC1QFX5AZS4aE/E9caMzsWLhDGK2IXF0DpqZ
JhORcAhGlsbPcm6oK97XoHQR97lavid9PPYtwezqCoaYc5NZChGi2PnqGxtRjpxvHDkfjf4S599s
D9uaMDywM30SGdeKQsGq34GeFZ8vR6Y9Q4uS4FKZno5OE8NKtmSFhH5ZHYrLuhthbezmpre79QAg
oy81+vEQnhWkdEQwh16jk7OjbOgNhgtzZInVYye4ZAKR3JQoExLXmVeF7k+hxaXUnlr8kgx8E7e3
GPHSigk8/Fo1fw/ZdaI6yGJY20g5I7FpijGedo6jTEFvp0v60nW1EYPoC7smAsXEdqi4TYulJs3P
yPIIX4rRGc5DqmY2V3YacgtA1OCsSrGceiXHv2BgA8oLT5Fqo5Y9Eimn3n6wVzAMELfCtlNprOPv
PKnGIJarRdWKbZv2NcnhHBSPo4rpnEPQvn6llCPdBhhYrBLEDFqxYlPGBqRjyPjamxotsbbMT52M
6qEtDZ5e7KTaOl+FmGS6DTetw5TOjcJicv3cnqBX/ZwXcl5zMdSamOu1hbIIHhJN7HRVPRKzN6EK
45D4zoJRbN5Q+CW99/w9XCDCKJkRhppgJY1mAOM+ALiKLmbcHruiU/vkhn1iOCqumelpCaJPScR+
pbVGMbST2CnWmKldiAnYsiOeVMYri5E9nohs6p/DxTTz3jer7HNNSjA9X/NbLyGbFdssLbLFgIeX
AfxX0I0yR+jUw8g5VctaiEXSAjXzuMkGPW2zHe7peLG3mHvqOajg9TbXWq81Ktd64LQxanDXkBaT
wXE3lBp039+n8dJMZ8ZIgtY/z8vXNoaU3UhpXMgEMGTbzh5jjw5Rz8gmrw53mbfGDvrHjVYh4tqB
bxajaMK6lQ3S18K5jxxKNq2kCUFOCUubXyi+hrw+zh3WM9+Ta1hLCRcksyUJ5yOkbyoq0J9gG7As
/lr5JAR+MeZpCw6sysecIQbV/mu5HpGhxbiL7PpzQ7FgO6Ffr4lSgzLPYqazh2RggrA7RSy05Aam
AA7xRHLii6lewkV9JuZyntatwQmeJ587xHZuZb3pqwgDsCNHP4eo68NbZ4RUA5MnljDDjClAQvy6
3D8FfO640Rfc2ATJ4Pm37cz+SZlAJtY6bObneNKEDgr6J65pvRiTeq+OUbgQFJ8VMK/MVVu3Ud1r
6x1LqxX7ZFc5OBoOC4XmBuxYVq3Z/dykkvykhoVSBmCGVVA0TeZAvSEpeuigIjRTNlQ3+NTB6rhJ
riU2US2JlDCRreA6g76a9RcFBI26l0rcm69pryp0E9bK2pI85DTloc/X0dyv/SiNtwUdufByjPDN
2OD98P46WyKd2V6Dr0kjxzc7G3a5jmQFBXeaZ7UBXpURq4fJXculBh+VOT05ia1ZuJXBbkPMkXrO
HItHy6TNq9FvVPKjEYM0eP3ecX2vslkGiFXPV5Hga78iaTg0Geaw2Iw3ZLixgLc0Nu8llvgBAR08
sdLipuy+Nur4N7lbvu7/+WsNRdaIeKrmZaXcSBAPafdbYn8oDX3tL7JwFUvN73Xu9yNhGaNYVgNh
E6twsPSN/ETZoH5txgX4vbvo4rpvVs2up8UzrKGoVVdFC4Spd1Jt7jA/7sfv5YhYWicpdLzK77K1
TY89JbL0EqR9POD4keQK39C4mpnpLxHsGrBdNfx8skLYIPDxGBlmHn706GSl49mW2UrWTaaQjy2D
y8kQR4Zc4cpHuRDyzGSgV6MPxqWcoQvjtuIEWTMnM07jap7yOx4pkyggpI4tiNjOQCmyD/WlmM5c
wHo6R1llr6aL3WeVKZ8QSyUHqC/n7qfmOEP3k7XEkL7GdtOk90nqyNyGXbv0KblXkoLhurfQ9mTM
Fyb5rh7saLGfSpZJ6J5W0qiW5xqgAN8X3m5t/kyRkBAlHuKb4/f0RRaXSyY/j5+qesRDzyJXFI8s
evlVi3QKhSMZPVItTkfZzDIDacuKgbVRkxj8MCJgN889yCV+ANFUcqm+xzCeOJvyRNyNGiucRIEm
4S+ZETp4Vo1WyourhlYkF8z8mocGWSv4OvnXcr6VNbHbgGAghi9HWVmLQmbkoUCb3xU6aLjvSVoU
nTjtVSbugUwxKIOYkzqYLVxUGekiRVO7Vo+lUYmbL2kwjLBRH1hRh67aaaKg0Zh11/FhdPYwqcyW
NsJzMY2ZqInD/C0epAicgywm5p2bB0pU7jj4CJ2sdvzlqwZQyCUVE0Vx2ERLzczzE5aKbuNGUfql
B1k7jvLDWidU3BFakmtlwdXitGFCj6a7SFeG8e57TpXL+rN4OiH0XILQCuvlNQSFr8DzQswlTloE
F4zgLvoiHDZLbnGawniWGJklmae8IoRvgSTHFChmzVZRl55ZU9MpBnuWpBacDDlpFZJju2zOhzLA
0hlKHS8Y8FRefEsbacaKlQYFiIzBof2u5VGHZeXQ92C3yC/52ixGY9ixpSgGs1iRlWCBA/mQNOPM
DdyPi7lsrUYbbZbJyxIynLQdyEDhaO6oiO0StZ64LkqvmQYO/Lay8SFkYyr+VRLAOABbBxRKMOGS
xQWXrkXAwSFEkikW+PiMuO5JpYkfYFwZbAESKxkhm3vLV6UmyUZLO3Leq/qc99T7fkKpi2TWXsq8
nvVYncBIao49zerDZ0fhL1kL7qqCv/7nLyk/n56rN+qQbBvj/n/922gglLr//K3tz+r8Uvzsfn+r
X975/438IOEH+oc+6f/KL/QqVqlV90fLm3jBl+1AhA2ig6UxLxKO8QvQa/1yHZA1iC4PcZSMlovy
3h8CZiW8ChrSDuGHo1stiqr/cB1IpM/qKuIbEoZkFVnmX/MdfGql/tlxoz1lciPKaPLQKxjChPBr
j6ilYMOmz6S0FBFLDFLCWHa9Yq83w5rIN6CtjU04DYYSsMQY3+QSnlSY1cUt2QkkKqStvO4h3D3R
zMD1TjGODAOHqVfE2EB9iQmXoaGN+/8q7MinI6g0tk6lEgoYlE12m0uu2HA3GUZI6OwEqH+ERfFc
t2QBVmTxDSgXJJJUi3b1I0ufT0iEcCGldVif8kxeHxeiIm6HPNMtXLOVnxTxj4ZO04ME5Lz1qCkb
QL8bxdzKYDwiD4S6aLyFOEGr8m12WlP6k47vby1McUIN0VLl+qHHQKQjWoJ/UGrFTqEsebEYLgAC
5W7FHn0wdGqZXpNN9nW1dMo7WR15YBKp0HmTwCF4tKKaG/AZ2cPCUu1jbfJ1t4Z9rbAVY4QCBZvc
tmrBqrMq9fFAQcPQdtm0/pnMSkh4fr0ZhLZMNw0V+wcBVr+pzHIJEXSzAGfWwPEEk2OE21Jd5sCU
EjsgKFj+EzHGp/LzP33gb5oiDYh9bE05dmPy/KRUviwK2os49LVBv170bNNaeKn02T7IA0ETcXnM
1/yc5yocy+VBDceAeRvL2fQnEohfO6efFxEBBJ4Snj3LsTXt14uott08ccPT4qLCg5qyqA5SNod/
4jv8l5+iYBzDVGmgLv7tVqmlruksq+ZWQWZ6bFulDRqqwn9yR2q/NqE/D4beM9ItnU6HbGi/PeKa
lq2AKhwT6Y8NESypdIm0ACWMLsAlhffxEBNXk6jN8iCbrXzfGibEDcx6UMLYGH/EsGrprJiWhka5
coCr9SvRjwAdoAzl+LABFVO2GCjjB0MsNfRzSMzcocUKplA7DU40XCnaXKRBmkf1LQyL8rGpY/Ow
4K+HOh9Cw0xUVmlNOeBOWQke7Ai1zPeIPtTcVdJ53WulBkjhr89m/7Wp6r9bWIeO6Ok/zFfMui3Y
0T9OWOIV3x5t829Y2iyM1rjkLCYH7qavCcv+m45phfg6OEgq6hHxUHx7tBXyPXhI0CTLsoUqUeXt
vj3aCom6RKjLshhQ0E9iAvkLFm0xAP1zvGAeRUJmEN2Lf0bcz8pvA1SVdUqo1TmzywC5nESki0ab
RjjB6/InWr5fh8K/fxIfxNnAd67/9mz2ClKcEM5nXtpq7MWNAc5FZ6bcFJb8yjSq/pkvSEhBfj80
wZrkSbWYiX+3b61DOGHzSf04zpJt28+Q6dJ+Xj4WG5pEjkOItN9R1aHH0QG5/8MNcPX1KX8MZ/9X
p5VpC4olqQSc3t9OazgpSUWHyS/lRM592PbtsoWJ1ROHXmVR/ien9l99GnxMbiAUiMIg9uvgOsdE
q+g1jQPFLtUH2qRl4keTTd4e/cJmvPrPx/avzquNblpkyJjYIH4bykFdiLarqLqlxVZXV8nvM+tR
z/DShJVVeHadaleZyj/+8+f+Oup+3kDIc3HAYRsl2ub3UXc0jUwkrgNzw1LOrtITJHwvNbU3lNmd
tzDX/oms618cKf4UFKigC4RG/bfzqpY29sa28BWN7FCaK5azyxoWSpm1dn6OnuyoEPdGkur0HRv6
b511+GB/v3s/jasWKx8ZLyQa3V+vqaUZlT5n6mbsJZhpC0lsQOKwM8E7YDh5nwh0ONHdgLVmfXLX
lD4297GAsUmfXDaSW2C00btabjAnYo8uBcRN6dfxh/FJdquTdlw9eDkQ33IBf9OoPWbsk4fydWpZ
2NLyU/UryTHbeTurnVL80HOgY8RKT13sdh215cCwG5w25hyOJNOA9LykuzrexD0EcWS5KS5FbgvZ
HchTCAMmK3xhakWYZZbmkD5FTC69ep1UqmBuu1D118waqLkkVd15Y6NU1YUdEUqVbmaKG8VGxSsS
Q2IsKLgoGODTlIyTWjehjWkFySYUHilHpKS+ja6FMOK9z9v5MW2lxNwmdL5uiN3qzOvRqY3NpLdN
CbaRUjLlYVJh86Z0Gh9eWZkEMNfUDsxxMra7Ws17gR4r83sbvBY0N5rKKBCQD3moPhX63WmtPVVj
l1Yb3IYsvmya4c8R2qGEbg03mE+NT/kxwcwmgbfrWJplSNrzDeEKjRZ06mhwR8tRfzaWWYXk1Nn6
Xl7N/ic1Evbmve2k7/QPoQCxsE3XAE+BeSD0fAx3aUUWyT07+RIO1Bxl5R4dExk2qzR1y1NaJQuh
GctoKI8OBQKwetDVrOJsZOyuXeiAylJB7u/K+B5wGrGfLvNFGPpzX0f1Nfh4AmbAKefG7MWkeLOY
zEY9ax6ptJMPRu4CWWEjWt+QXED6+Nl0hr2jN5cZlVI6KXqlp4RVFIkBcckmi0wBojAxFn4mny2o
ZLIbBFRJfCjkadFPMVlzq9uB6gf8QLS4ZOmgpECXQzWsDekRnA75dq48S8S4AxH5THqzF6yYTzDC
8+VoW7B1SI6hY7ntU5EYR88NfqlIZpWj1W3NfsQVabdcl7NClTR6Q15XKbc6ecLaxs4TYKku+ntC
IwHcztPjKsMndGtKbI2vwjcKn3i+wBhlg6yS2Wf1ZHoWfWV9DLmuIgLsCa72FmWdeBwde4igZ1sZ
7BxzGu8KqyEHD/FzR3eE+i5ZSTC0H+PRme6WeTZIkayLcPKseo1tNwlL6Tayp+mx1pLmZtCZqT1l
7QgBaZ2xBgeWZ+Ept1rzCf1CuC1Walwe8a6gdhcJlR19QUc/yzV9dATZMxtHfW2lnr1BZcbHiGAi
nr50UQj9VtYfBY28N0mZlRdiE/InDbrjW6M680COXTj1QQVS8CoqY/mVxoTzTqQBAXN0wkZ2he2A
ftVuRsz0wxICOy5M6dpsYsRSlWVobxG2I4qzYUkA1RDDb5BpDTc+2pnpPpzFuGOzSs1dEm6yD02N
jdrLcZ2+WBTGI+pIEiHy+igvxXOTaHAhPcsITbncj2iOn/Bvrrwjuajvy6xFlCrNdI0p/IU0mmIi
I7ysBK22Ok0Ve82QAfwrjDREgjfL9X3NXp6oqp5/uXEXh6U/JXVxn0WkkJNZmbP+HhsVB3FMbrXt
RoSqCIZVCJCGRBRg6LaaceGcQlW6YAm16oB2gSwIhLnJnWSUYPZAyqwDSKbReKztTCGFOrZgL7ch
DQ3wZg6aZUq7oFjtJuR+1/XiuRtBBqALoMG10dOKpC1TlNQCQ1tRWhcdGuyLMF0aAhccdlPuJMUD
pS8lWk4UcU1AoZjIbrpsABJXcFh726rr+DKxKYphFHZi1Dq8jsJlAhp1uarbAZYonYe6xaIGJsRd
9dmaDuBJ2Ot36uSYm5mnLfSrsSZ7ppUopWBdzZOT1mdheOdMjrRudFnPC0Z3kGC3RaKLxlLDFohf
X3LuO6TmEd6SqQUJ1JhzHiSxoffBlEu2qDayz4l+OvUYOT+iGob/MZaXbNqsMb2vrWVVxnDRp/kK
pbKe8/hd0buxPbYNfDnXSmx92dOCpOo6a/BnrrK6r3U6TYqV8CBWtc08PYjk4kzq6jdnqbOjxLgm
BSHrwQmSliTL5cWi14V+4rjW9bGDGSG7fRRGC9MJETr9TZaGg3o5WkbUBXbSwehipdKOFyZFn+UQ
y2uabxrJSYYOGr3WRK9mqeJvZSBAWuN2w2JM+3EaNSFFxXHso/hIbiuimLQdjo4Kyc6o/oiAiX/E
dRzfTFCrEUth+XaHSpLeu2bodoqNmEz4S2IsCzN8P09ZTPHkkVWZu2MbWYBZTD5qkxmGRIncjtqL
ygYsjB6qqMD0AeKZvJEOWbeFhVe1voJA4m1EtU2NOyJoiiwFyQhmpFZPcH71+8QU2QDS1Npv3UJw
FczYrnmdYqbygBZ9w5Y1UqJiF8k2Ea/TXIb3Zr6EJD1VESGwmykN50cKZ2DZFBCfF1o62OJ6I0fc
0wuvu8uFMv6B2T8hX4dkDrp2ZtoOR2dAOXWa0lJRbrU5tu87mOEAAGvLXgNQh+SFUZImK15fU7P3
J4OgwFu0Mbq9XwFdkDuUzMSR0KixisNo6WNxIv63I32mMfriIWmj1Xxk8MaHmUkVTkulDql/TLNj
vUeKbTw2a++8oMaSzoDGS65kbypnrdTzR+K+zWVnyElN5a3VSjOIEV9oYIUQZLuzOfe0lrPCbv0S
AkHiVUxMq6dJPdT0jJ52vdMZ5Qlm5vGZyApexGmVbOKVOrNRUy+qxugZrMhyStiNcWFHFj/08GPp
Wa1NFWWgAt+uMWJiDdC+VCXafnN919eiO+I6KtQT238yfjJCg6UNtfO58KQistuHSRp6adMlnWa+
zqQ0llsyuMN8F1LWk7Zo91bHFZqh/tDZ2ZwdZslm4GSB0YSbOFu6aCORRJyQ0rg0xkXTdmZ1lxgQ
zY8tasf4Qk5mhhlXJ/xZC4ohIu42jVlK0MqOeDD6SmJrRKcuzbjzmkR/1BmrQrB7fep4WoYEz19k
kLTBBN0vZqHWRQcolpRLekJiX4kGI9EnstSFBamznNZltNugDZmKWOkUyGCVaVlIsIXWIYIPk0Rp
IYtpi+TTvx/M98lMFMS3WaW3aOssLQo/Uq0a261qIqTx5SRO0ofC0WowtwDBY/vNgZWeBzm32D1V
p+pVgpXI4XyRnz4pUBSr5Zfqkw1Vdsgb/TQGGTXOeXLuBUaqa2Blrl9wKTqfkOdVySkcrytpJ/f9
BI8KucmyXSG9ES6YdvG5TLL0mYiC8oFic2shidUGk4iwkVnbpj38vIyzGnmhnkOyiGStPs/4oj5M
MpeuHQmM+oYE9vapUZdU90Ao0kc0cY4XxxU9yGXcjiwAGX/BotKkjjI/o8P51OEAYnxVRsC1CTjo
fouJvexclsbUjXM6ZC8A/NeHHDtviZnFSt6J2Rxh2JaNyjWUjekUN1Th+MTGfhlip7l1dCDqWBg7
0vaUKq2CHqrlVVKUtFgoYsu7lW4qyz0nmnry/hTpFblGs0dX7szePMmEwUvs78nCWrL8ZegG50qf
VEPSEWotI1175vJ4r3VoaHyS1uEiy5+MZOyNwGLLZGoChxWjRTLeQHQ0zVToyhRri6vwk7lMAimZ
VALEXAsksy7gzKzI4DSzEI1OoYA3L9gBifFLlOxoCLiz+cl5RuaGNZLAAfjPKigtZtNJip4ZriBE
OwIWTdoK3GhVIKRRBEB76NTQfFDSobsGvbDe9Z/caYzKfULisOBRLwJNbXxSqutWEKvjNNbu6k+O
dY0+vrxI41m3fAwQsK7hocG9bj4Z2Ijel+v8k4yNRhpI9icve9A+2dmfHG1dILX7aWAbQHG8Psuf
zG2R0Fp6pSZQ3KZNIlj3Sej+3L3/pVbX/5/FQcWgbvDvq4NMKC9vv6ShfL7gqzho/e2zHg6/EZYO
oCpRav4qDvJ/KMg51AwBPNBLEhyN7+IgjS4McPSrCEuhMfLZ6PouDor/pcJdcCjPUPYC4fhXioOk
q1Bl+EMNTaAuDKoKhkopUqah9Vul26JUzTTO8qdRr5G2R/5wcW34i7duQF/74+60WD6iJze6tT35
MAWlX2yTrXVJ9XBNacYs7sV9hM6+qLyttu0D1HXLI9jSw7Ah3iTdTI9MoYcx6A9TtDNMmhIAl93u
fN8FnVvsip0V2Ju1PS7gTcVkYu7U4l5edoWn1VBlXaZe1HWn0bipsWDwxRZv3oiUomCmy+ZGz4Y/
eNcD3+J68CDF+vk23jNTbxOf/MSL+FqbPHM5Dhc0ygb3fnDjo3xWr/O9zOEY7rhRD/WRWN8trsyn
C8lHdx7Ah37Qd+0hD9TXZBMGw+6eqLVbvHWu+ATcJNZlZrnaMWS8CMgdlG/GJ/WECsO9Dr0uUC5N
1nnu/eH6/t5xTxfih8Vrj/m+C54ZqV2Q/Mf2iGfsALGM7856333c3N1F7ivWqGPvD0FxU/Efs/sG
IbVVep3lXshbavtcjgRgsOMO9/GGKqDFe1vuc+Leca7cdN/7Pf8NJecbU7xrepbtvrZP1GNueh+s
87Fwo/PiEJr4A8XGTYKNGJwTikTCZCxgFtp187Zu5X296y+gGWY6AP+NwofwuqNxDQrWq7fdbnCV
SwpNNBCDGN3cZcKxdwf+Mu3LybpqH9cNcXt+coz23Af3c7C4hm8+5wf29IRMKlRMfTJBy+mq8fP8
Kklc1AfZdf2qE1lI6uDP+hIdnf7T2DTXw3bY5n7/ZtZoENyLMuGyacb+eS6RTnpK4y9caxw168/x
ZLjg5REkdlsU3A8l29DRlX9oHA0n7gReVw3a5wgKp5/F+9mt4v1VGe+f2nkffwwzdSUmUBcocdBf
yHvN147MC890WGbVZeVNyK7TEEIMRTny+8hXCKOWfevYycE4PrCNNfKzc526LEO29kN9io/qSbtt
j9N2+GFaV9Kr8wqgx5dt8g4clyA8/iAfsnPsY7zn51Q6TVMge6QKsFGQjU3BP23mWYQ3LJ6QVm6n
o7Unr3E1PCUOdPQnKNaUk9Yh+ielxh0+YKOrrauQoYiL6m54oSRgHPvLjveoSIXGpOpX8U7zw0N8
le7TI83e4SO85i3915WzdXV1PPD9wVPfNj76f79i8Rm78aNEQvMduRWa5iUAJT/MZ/NUXMRbZx/a
AOU9KdAOoKG4wdDZJlJgvHW8GgL91o8DK/YKLwT3cE3xB6q7OfnS4M6P3HV0DJMH5SqjrfUEPdMN
b+W3dOP2bumO22Gnn0bNG31SKI03DoyMiE28GTZXy4652IuyC1IQODs6vDo/OmuX4Q9pk/niCZa1
H8tDTEgxHKhXvlfo1YSPPBqMG5Y3PobX6VV0Mb+btGl/Sq/sD2iwU97ptE0z74xtGT00xFcud6rm
K7vlVG50b4MENRgTt9+v/mW9MS5eJRewE+zNi/Q9O5sHCZLLC3IVN/sZsngK5Mmzn/LXQnIRLz5d
ETX1ohHthtb4Ctv+VeL80NL9qD6tyx5V5bV2Up/sY932LnyOaXDf5L2ynuzLgFTLrf2I3fhUHEeP
GN5X9Wqv3WzZGZ7jD+1sX2H9D5Zb7XBu9umu2iiUS6IbK9vXBE7c6y0H1J4pKMW7zGdYDl5e4l3a
es5edm/jXXV1SAPNewiAcLrnxQ+MazUO3kBN+5HXvatH/uTKvv5Yvjwh8A8qhDnusumDwZ828QuS
A9fmvyjeHMxBvjO8NZiOZ3WjeOfSbe+72Ncv1wOH4CakGu6JIfH7wL6s9jK/UvPa2h09k0A31+F3
nG2O1fNsHCafL8RfD0fFgxFT7eCjCidJ6WUn8ynDUnLoP9gy8cf84wmppfgW5/6eynF3kW9hhd5b
AVu+anShxXfH5jhtBtJacXO5I1Euh86nIsXeAfbLBqkeqbgcU7Hnj0dnO+YMM0xV/YG1bXhJ1QPR
nbIdlg2ko9ZFPLTNDUrF/oohl9tTPulvkdy6VJ61ILoytk+YtzgGh+ozbms33nJX+tZWCSr/RXv5
kbrp4dbbfUBRGHz1wrywNz/O5YprzAtt13gxvGzfMm9aJ+VMKsFyRaqtP2wanxL2VvzdB9K1RTDD
M3MsX9/aFjAF7sqXDGCRs+2OfCn7kTCb83SkXofhf3Ljk9M8L6EnvY+6b6GTjtxEvwyDa8enYDC4
+XZJEKaycWWeM55yvjL5x4j4RI6StNPGneMrhMbo1cHEVPTXF5D/Ba3UfycVFD2df79u9H6WfQv/
+39/tMnbS/k//h6y98cus8E7fC0kVdaLpomMSVcg56KTQRrxtZBUdDCtcFAd1okadmMRaff3LrPy
N9FAttjrsG0VC8Z/dJlVtFR0n1l/6ga6aTDVf2UhSf/ht+4dGxAh3dEN5Ff0r1ntstL8g4qH3gG1
7zbfJlVRgPfvJ6Mjgqiv2eYTmElWSiuTmarB4Kud4VlHsOo3k9lfQiCqHhRrnEl2FKE0tATKDYAt
5z7Tk1dMtKRFrfXY+eZIk8cycU5SrU5KL2ll46elpcvBoITpf77j3CQzU0v+umQosJeup0fRWhBM
yRkhvWvRy3ovD/V8Hxl1f2wMLbvRp9YA7LJkKSElJKVJKWFJa9OiHa5XOHpxvNxjM7W8fuje9UXh
HTtDJSDLSK1dTbPhNJkxkyLaf18G8RM4IcCRvOz8Lsz7yzgpssvEGN7TtLfOVl5Q+Mo1dZ/WsrzT
wCAXUUgGGnTAS3aoFnkzFlqsmdQddu7lFnnIuC+QQxMQUHcfbDFfx0JshnmlhJnjLGeacUeMxnuD
vueC0m1O3Z+vPE18+CwyqxopsXZJklk7AhderYgTSGZddtna66p5n4cRl5ZJfZLz9PktbWTEl7JK
Hta01O9TwqsyGqL4hRU/6YaORYFh7kpgCj7GRuNDT9GPOYPerh5ayv6SfC55R25Hdmk4YbxXSebx
e9FSBfD+wVUlG0VpOQhZQnxNfVxRtjnSpR+azGlOi1je0MSZNpRRrDPdQWvXq3xf+FysxclJvpxo
CKouwFPrvJoqRyLx9Q2rli8GahAZIbiA5dw2zuUd+uw5QIuLJExpwM1rYay+FwPvCVmI5oVJJjQr
EHHxmoWcwbayWEFyctPYNnfrXEjo/EQsWWrlr02Z84na9I5hjx6JpLJgIMVXnFZCBa2do3PI5cIJ
1pridY0IbhshM/pWHZkftr20HwYmvr1WcUFydHg7nDPv2hyaZ93IljOMNv1ZrVTOoj2es96YrsqF
JcRIiVaYbO4JP7tScCCOtE4rdW8R1Bu5w9Tkt23Tk/0cT9allDTZhdKHbNJGXPiuPSj2PW2GlhSp
Vr4EzmcHNWWPI4xbOYhMh9kRIDpLBstktOexPTeFPARyPYcX6CA1MvacwrfUoX1KspndFGbsvUNw
pWcY2ujHeJrR3XZW9L4WrbErrXIOfUOtwh2WZe0djLcek91T1apLE6kKCrJp8Equ3amnXezZld3/
TCcMv9YIssCl/Es0GSJx/D12d/l/2DuPJbmRtMu+y+zxG7TYBoDQMnVyA2NmMiEdGg7x9HOiesym
it1TZb2fbbHIUIDjE/eeO3LBu5VDaJAHxX4lFsPaOGZu3xp1NF7rwR0fMtOpSN3WE1KgjTn5iRqZ
vN7FbgkRtjRG1vP4MMdOduaqH17bRNHCcjLJV86RTgRVo8bnztbqvbOM1COCUbyNlR99sUbeMTGd
+lmZm+jBI2mYS6v3rgOiFhJ3cssn/Es/5bO3nOOapneMKBbNXOL1TVWymDk2Er9tZUWwhie3iaqO
zSoqY3eT4ioPnTFDQG8PxkUto/FRrZiFgk9V/YVw731RC4ZOzIvt00h44YfgZdfzVFi7QVSfg2N3
DxpHJfMkiC17EoQtopa8s50a2Jzje3RX0z2RVmeM4ZiXbUhStBESsN3wDst2DU6EXgyAHHkiurlT
9ASfYinGvVTMFzCE1TUZNO2cgT54zokQ2uulYn5gd2PrmOtqzwBZZU9JSBMcRdycVAxI0XdarT13
qp2+EuNtvQ61vSf4zsS/OiZPTlpWCCN7SjyDpdvdA7dFuw7IYSzBZZuYWV4sXSE9ndCnbYTG4DrY
ybBthYsqIYKvtBqNHMZBVucHkl2Uk906RDnni4c/uJaN36rkA1j2SPnbMVNf10hySTwl/PmrrqNf
LT5dbPPT1kg05Aw2GtGB+doW/MqM9Y57v+fxk0VrdWKwrCet/dplpb7TgBeSijLl23YioIJta3vm
+7+HauMM8En7uqAkKNdu4zbP8UiMuj1p1j5h236N4wkveoTTBw7I9E5wXXpIlsjirsa7ANZXXVlT
Q/ZFrhchZBMWQS0SB7XSWwS6TvwT3yefqWWpgOCwD9RFeSMqYDFWE05cbpWpyoHXLeJECG0c6K2O
A7ycWD6mPb1YWdL6jZrEhy0mL7QGUj0hEYRq1MtPaQ6nNnNphPv7PlOxDqScm4HXFXKn2rO3rXG8
9NyiVnUohDDCdpjbE+mH/Bx3r4q6qqWhHRJUwQfcpPf9U6tzQWlW85CodbKlKCETXJ0Y25CDsWtV
ab+28u6XHd3xU5ljlxqgfupkme5aIH3PXe0tLypS/MM8xer9ljDOThLrHMLmrO97htDWyo7te4o4
1uhbmnbMl8Ba7CZiV4/RXC1bw3JkqMNkomtEODIoxOvpuDbOUQm12k0gUCIlsUMFwb8v1YobAnnO
rpXOvlsaY2/LyLvolteHE6mlq/r+pOJ5l+10Wv+bEscPxTDM59gavUPaL/nXMGoEHUbQoonbfGLn
yvms6aNfG7r4FWtzebIFkXHdXHMVZ2a1bkGUXEXRPYJBJe6isiOHXj8afxltLLyVO82M1jjwu60X
Cf3gluzaoc5l0Yor1dnbvCCjF9lc8JuoXyTROYfOdJMX1hvvytyZBxU9CA2tOZRrz0rFrWCDc5xj
DjU8kHeNyTJyOabVg4H6MIZMQLqvDhzi0lfNbWKMudHr5ASYrrmlgJf5CwQE4fDVtxb//tpSiDBU
pjIAASMfUQvdN8LKuIkSjLqJ9ZLPznRV1EgGJIqz829i6Sees0LfgEDBECfuVUx9DRcxQpj96CBq
FSDmLk7bXDtCM/xU6E9ktAUYSj6oYEmTnNJkjXfvB1hALtPeNcK6VRVuWgLNtILI5dopHo3UIW63
JWSpsiZ1L2ZaN8o08AFe370gF3QIV+/vmA1DW1eDyfa6zuXHIqfqB7EcUF4iN20vC76QnQIb+dKV
ClIEc/Ie0tqjqaroyj34R98ktO3bUZWPmtVFlwbP4NkqXRmaJACsZWxgF2t4ztmjawByINjYShtm
AJXShlIpIMSNxrzOZttY1+NgfmIpLMMiceYmnI0JSEvfPds83E7i7iElZgwioqkP6D5I1NKZmrAe
8V1hM/2aS/XZnYT9OWtTsS4pfLHKdUnYeUzM5mjoaFl7QMKuM+Eqnfo1hA5IEEMlAplP+8SzeoaQ
3NJ7w+pPGKKZt4CFCzvU3vssK8WmqsSpwMK9ahDXEE/QlWdF4ZxgP24/G2xZs1Yfw4UA1RBXmrKz
RU8oscXQLE1mEbrEyAOSMFpfSCta2cp4m5qKXQuBjyQWmpOvxQ4zm4YjjhzHZVuVCtNlU2g+6Sjk
vJYtN1oi04NsjAT1xDhsXa13N/WcpRvFbNSvOcntDXoKVBGdMbONtyIWw8NysFjJXieKAliAzWds
C+HjfPrReQbrS3PObgv1ygb6gHmsZpNqWLpnDN0XZaF206aEHPquVB8BJlyIz01IKI2B4Q0Ygnkw
IBOZHR2ipqd0n1jLzfeCp9tnlMzerqwlV1cFymNX4ocCexOhY8MTrhgn9sEMijQCGu6EgWE8eG7V
7hyzMK7csTUzH9M6uXWLdK7R+vRNdTqWUoT7nSMZ9RFbMmt6QjbY/ExrxJm1zkTPI/7xOnSahgBL
ZidRjMvBdcWCZATbGTKEjnhIkDDNg2W25U14ivKuGUnLGNyyo81odLIKeao4jF3Ri1xl3CgPA7co
CeCVEX3AuYy21ITdixWp9wDRjpmVknbmM7F61iX17H4dweLZWDa4zBUqDpwqGZCe6+jV6tbBmIYd
D3PsTSYkRK4MO5oYK5RygAru1B+w9ZwvHhTLzkqlBMwLIviKenfZ9BVXXqKBDyia0XkByD2GiNJI
DFJlpZ1irxC7EmvhNTXKmnxI2akEMLpGdkpy66QpbRLYDsyARDRJQrvjYEPNdETBtEoPitbfBxrp
2h5MdwW++mee1XEguk4e3AmdoJNAOJggQ6ximZJmGFtvU5fe4wO0Z6KryKJ15FfLfwpjoVIzVjOH
NM/p4xDlZjgpdCcCAmvYOO7PvkbZ17Ry2MZkKR9xtxZHGfc/80Fo/NKDsp4k1XisUKxHXLRfsjdZ
Qgv54CxMlHOG57zXl5n8dF8f8z3M2DGUhFX4btIoaw98zGqS1uluzj6h2x0/crvNz2QGmd9YE7Xb
GBOu7elZCloL3R0k6DicDFVsKX9uDpZRQKItujUZnybuV9RbA7TRMbL3jmbF+7LplTBnmxSkQ3Oc
BCoLlaY0aGOz2tRKspwRGeXb2ZHaS2QpzMicGf2uQmSSpfdHmc9fnJ2AKMrE3QrHXFdtQiC2J9aF
4r2ACnnKp/lR9JZYk4Oa+1k6P5UViuqWGW4px+eJ1EwWopn5Xo/JcqhE5lyNOQKrOTU4Oh3jZRnk
eySW8jpYzJxnW4t8HBvLqa6JSG2Gr7S2qjAX2sckyLmfBk8GA17rldragz8KxD0ZeZDPKhyKY8Zn
21XUu+tmyR4ZMeychDGxCVfxrUgzjOrTcmGCYART2n7MqfpR3mupVDGe2omnpBexcqey3WciR3Zj
5T+UvMz8XrMeo1H5Rg0QTEt1qdTpvRoruban8SosBuRkY8/HKLKVvQ1XbL3YRlDgGkXOlfDxy2he
DZryqknEp1SAx3FwMeqC9eW4abLQ63LWDmDDwmZhTpdDEVn1am1hx3EZWIAf2QAeISgdvEwG9WyV
4dgJVZRYYW3H9W7RC8SU/XA0LFl9TpUzI50ZVLnKLG0JPB5yQe9N05MSO+7BXaT3A99dF0jXikNZ
xNi5dbp9z/hUeXLtx8Jdga5Ed1mdcktYF4SycpNRC/uMgb5noOysJYxm1SsZw/9q0SFEeVzHA2tw
2/uB+PVxaU1IVp5+SlPvIFP5PVrDJwjTddnke7xCJKBQU6S95eGAiw5pxXOTSc458aJNwRhIMbJD
1pCJaapChGTCV2sy/F4IZT4oXvbcpfV4MutZeagj4IqaXn3biICHVv+ylGUXe24S5BqdXG/l52Go
xwBHeevPJCaHvaa9Nqr3mlLf+r3ebGVpHWqszvTd+H4qt9sT3c7yKKd8HxX7UfKQzLkgVpSW77lL
KGSLAoVMhPGNWPBAEMK5krSFqEkRIWYxrfVQbSI2jpViod11E7ZfcLGComci7erjBLg57Wnpl28u
8IW/M6MhrdRNJKaXOrbEzcBduFG8cu8iIWEAUDyrWrwRBbxpFHwBj+0XpfeO9VBMe10dfjGfwz9X
z+/QFjsFyaTxhPz3VZDCcqsz9b2CIwISoYPX1twqS/slTPHaeN7HOMffmekepaBzMZgmG953XGg7
t6buJpqD8TQZGP5kJg/L0P9MQPUekEhwtdUA4u2i28W93b4RX9yvcNvll141DGpFNTo6EGkhnJJU
WcTEnkOMZoVX2PpKaRtvyxOvhikkkB0X+KwMFwMjpjC0fxtZi/3UGZu2Mvdw9ejqFHvbxMtXuUwT
3AyiXfNmOWRR886X+diXbENEdS7dZAqTQq4Ho+CxOuzSuLXJeleYCORtsSXGr1kXZWVfyuEeaMrq
Ihu1RwwVxCo1co1oDGiTqsKBSj2kTPVDTm0eI3Rh5knbVDhXNDKbyhN7Fy7EHWtq01UAGhVIkmwk
mkn6chdCKpCOVkisftqZwUNENaj6xg3DpujZ6QlxxkzBHhzRi5ROvaWOvykLewcDzLrdPthLdiFT
vAuXxTpDYtn1U8sqwS1es7h7IIzATyPoTCqFtNewGcyW53qJZ+KVES3FOdOMzkxugucWPL35RZ+S
vVpEF9yqpP0a6qbIE+l7ubcjbyXy3XTYgkuJnwxQir5qD+/4jQ70w6xhS2GSd64l25qjDLcBcjBC
Gbh6k4SRcFWreAaXwvnZtjo9eI5OrHfQjPpKrtcPXS2fGRJqm46Q2n0SF6oPfdHcgL9oijAqs+5l
gc1prIakYoAB2obmx82I/XY4FVHVLqcKlcVuqNR+LdPBYeDQOIHOFHlaGYyGQpzI2h4+qveLuEF3
F6H/DFDVTh99VXqrPsXNCPpWnqhUy685N4vXxYvbXact6b53mAwzI5hsVpGTKB+dNkk+Eelq74zY
zC3eC/2K7qZ7bjs2zFm7ACnuM5W2vI/2hZPP+7gyg8Hr/nhL1QuVCdm1Fe2P1tDudRSqwVz1vxZN
KQ7cttaaPHe+4Dme15FrT1d3cMr7OdE9dAqEhpXS27RyidauEZ7KEHHZcsmBO55mBEOhTiz3NWno
lM1a897yYUAFoNqspGXSQK9KyqcuKfKf8Zw3m8mt+jX0w2VljL2+VzEU3GSK75SvdUg3OmjVlJV+
1r1nbRIF+JMhD7W6S+IhVsS1Z9KGQeAcN0XryCPdOgOHP5Aq3HBIzpg61HJggVriwLBSK3p0kFkF
3tjAiRJTs+2spljLxLG2TSbMmzsvv+Y4i058pGiXVR1AwTuQzVZjGl4tVtMdcrB+zxOlO4AgazZI
PzGekRilvdnZKE80HWWY8PBdz8SVBqOiMyYx4vwh8eb5MamqeOc4TfE1DL3zkFjdG0FqOmqFgd0r
zWBQppTx5J8ve/AhN7tFNlsOcxXgWeLmhoAWtLyhn1Hqzo+11anruhdixahr2lDGDO8Lc4ODDQbc
L+84S5P8Q3/oXQpXR+sObawUz6jr6Ic1TuwavPMxqQr1OPD8O3a2YgbEnRj7OJ93EJmY3AxWt3PL
etjlbcsW0jOVSwK4DvML1aqdQuKkbRF1c+kLNT7Was0iwy2fUrPXH6SXwXZBEIY2phf40AsahrWq
Wn0Q6WO8smAw7QrhIWPOl/zYglXimOuLrSMaLXBNS0O5kpQSiW9dfS65HA6ojWc6hkEJIVLyw7Zl
1u5jYJTsVfgeuDIJT7G10wiIEIne+BgLgz1ypjY8zYmWJ/nT2pWOyILUQ0iIh4U0TzzyiJw1EkYF
MAiTZOh9mhXaz0mjR+z1Ngvj+6mi93Z9miZelaZy9DU3dkLcDNk6Kod+k3p6uyebNvXjybIuxSxB
bszzQ28gDULYOe2quZRUy1XmO0V062fLXVugbHy4H8u+6foqIMpWhFk60oXiwdi49+EqZqTJhyuX
+EuWpA9cuf1XWeAPtu0mxn3BzoSFDbIdvdXWTjE8RkMtH/vKzsOF5Y1fJGNJ0EA2hLY9OXsi4wlu
n++EGadF8uIkeDcNvdkwa2FtYivWGTqk9FsIxTcFl9GJSL9ozfs5VXgrmCPaxgl5vjjqbv7DbMdk
3c9msRsi2Wxq1WGAQs8lrCLndPTMPfevfpUa0d4yL0m1rlE1J9aYo+RMirUVD+9kyCL0IpnhiLuj
3KZYDjaENXzIVsUsQJ5OyWRyiQ89vrRzL3P5FWcdIhmBXWU/y7HcJKba7iv8NSdWUdmaAnXNjAvR
TNOvdXPQqLdLXHZFqQWIKd21EiNOB05ZwQyO1M3EFOLA0BJATmKm68zKf8lUGFgFCPI1yDkJoWlr
HyrxGmFrGXceVGf6paW1sCqZzyJAd9fu0kx7FKe5b484NnrOhvUEchVJdsO5TkT4iRmM8ywNszjF
Ua0HY0L0ac0uCGtP99DWRe432K+f8jHrQ69vFL+0G+7AzG33QECB2xRiKHaZVfxk2VhsmkIdT1DY
QYvcU6wyQjW3Xa5aT+mCcbMvimhd2dYxESal/WINC3KWJkdbhN47sgV3uqN0fEiJJslrYR7wfLJv
ZPXZpC/UXUwF3c/poyRLdVMJC6eP40GFtoWGJbyqy5uTm2yiDMN+1iRbM63zlq2yeP2nCuHl3FjL
+EsZ2GRqioTzNxUsxUiPUk5zvTSbbipow5ipXJcUUZHmOAqT35R7QCuNHQkMxpu23MerXSFeXEsK
5q5m8WLT+dzj1eyAt+ldZzCT24n4+D3YcPaOnpTPspFfaSris+ioZZjr2+NLLZXpXKM79tWl+/KS
P7a4/CMDsJlAHxw1DSpbmm+AM+urOjsRx53WvuE/8a6GYgpwtqqFPybilKE0N3L1tRnJ95kAU76L
EbuIX1cwM/zBHJGwETFzR/jw3uLE/Z4oipi3prxzV6Cu6rS630sy5l8yoIZBRkH4A2+V8lrDi9yW
MM73g+3Kd7TF4qb1jsXWCov32ajd7xF+p1wp7OLfBQE7JzjA5sWpNXWv5QMATzgdKLQ8lfPNYczR
soU8tQC1XiXGmheWc98eCYq7FlAO7SYLTnPiG8BIhjt0VtjqLOOkfZkWL5fZU8ZRF2cfjeuNt8Yo
xx0CYcZfiqluGqA/l8pQu8Ajhu2at2O0ixG+U02m7fANlabLAtTVdtBMHuWVo6OFKUqYX5DKvtqE
S0d32bqD3SqQTmk01u3Mf/BnyVc0JaToqaLjb2dlvM2Tvrmifcc545nRTnOYpw6cyTtDbc23Rm/z
kDuPb3YhqIHWh8/rSfbciza0byV4o5Sc5/t7q4pOQSA6sSEeGQifFp3gHihLi7gbX4oP2Y/gme5O
KNNJhF8X8gu25QRboeDt50Re7Fiz1/tqVNDTmUO8jR1hXDhUvStkIJNZWiSkr7dt9QG7yei/YBY1
tXLjZfoD7j/O8hjQ5Av4BVhPLK0HFG+L02/u30rJZ4XKwtkV1II/T6XBZLcv5gW9ustOzvholhyB
QIW2d9jgvO0sH6e4uWXWZ4CdBOIQkLuBBOi+K1eN4gOBrmYsQWNM41fEaNf3yqKcmeXAi31nzd5a
Dylk/+nUFmQHUq6b37OQg+ezrU6aY96TMRtERcKLRhpQ2rM31dkvsp/FtCaUti4uBcStYHQrRztk
c7qY4UInmTzohaNf6kg1OjAiqqYFCBUqGeLRAx9HcVjQL3MumAtw+2F6iZiiRI+kbcghUNz4IUsJ
sOO52UBVDMSo8ESCDf2la1rNRpY7aKKFBy56HrIk16Btde2bKmK6XybfxctC18PTtFuUVwFE23kt
bTMT6xxdwkitK/PDHbidr2ZR21yIXg94r3Yy72204PSeWNM8Dzp/sowYU3+KuCvhOEl02RtiYoe9
m5LkusIMomov6VQpmj/npdrswBbEMxnTSN8sfpbnBcfZstKGhYyOesjeVGCdP6Ul+7MySsXYijTW
a9axeYMVLooLBwFblTCHaMqbC3TcZ9ekIUOeYw7SrcMVdYiR6QQa/WmMP5q1Z3Cf6a29ot92jXJY
wDWuxkIldygZ6ItYQd7p4lgRN3Mh3CvDbc4Ia4YVOiRjz76ZOsPdm8Dpitexi6Z8Y44AZ32vS7Is
HFl/FMOG0UfJQrTqm6PeNC3DyswumtTPcXW3bO40Ql8SmWHLdlEtjKtKJALjcjlI/Ljkh1L/mmV0
ZFbi9r6V2PavCOYI4/uxopErmP1icnW84gP+MzTGStebrwQ0knHR8yrGHq4n9be1xNpFaVQzWjm8
2IM32/TIhrMsbMKwFj0AoJjUQyaMOT+wPa1tJj11eqlNMzbDASCY3Je8a9otnFegt3sK1yxaGNR7
VXIzpe4EicnlvjIqJ3aJEDSUAms1BzMKz9ZTfeksDvKeeCzGnWg8MJ4r0GAD/1ateN66m1h1fE8V
6ueyZV/tWGMacP/5XgRJUMHHsTMWojvxCdoXJiLdRqn68kgEQ3b3Qcc+w4HNktT9E1WywZfWZ79o
T/DOTF00hJ4Drm2o7YTaonihRjstzA1a+KQQje15Z2pTSzii6/nVYku/aqbyxreZssmbUdfORF9E
882ppOqnBSN0ShB4boPxyT6S8rfqXxuexEeThTiBwOY6s5UfBH5a7Na1W88A46sdOCxqjs7eM8VG
GzuECxmdCdPrw8QQJJCjHR1r23gUbSuwG7k7M8aTn1t0SFZZMpdA2ZnjLkwWph4J7MAK/TilcZA0
vQ8BFAU2TXYMHYBSZb3Ug4dvpsTKq6mev5h01/x+xtNi8ZDFuv20xGaDVoWJehUj/iRtumU/FTqT
7EM1LuHcGkZZ+o0G3TCbVM3PCNaqq1kPQfrOCxcqJ2KZMgVqq6U8p2mbvuLI5fvQ66441k3ZPFnS
Eqdkjp9FQ3HozPWLx4R2jABnjYrj4w7GBnXPjhJnNyKglTxWy66ZEEUaOMJWr4nB8HDn55UVmpU2
XRkayP1SsYqk/Ek3fW+FSRzB3dKKgzOMN0uIoM6sq7nUEMiLHbbSKmxMPFidqlwZjmEvrKgvhGhv
ZNVwDuSOKoj4niofx9XoF633QDItMQruuIZNikl8do6q66W+kmiXQWWe65VEbOYmovJywcxDtPEH
fgtnXU5T+UhGE26JetL9EcrqhnWf6jMJPgwTkQZl9gd3hcZ/ZYMZX+GFslkQLFTktEDE8c2Jzm8Y
Z9fGY+SZtP0mVuvsJgg5ixsNH6A+72KtCBWmg7sKpxx25WDsm3jLGJCJVlQXxd7LXCZ85Mq+sCsd
f+ppxRCtr1smlOmrUif5oTTyH3hbkoep0N8n0GR+32HGhTfL2mxUu43dxqHhyXXdLPpudi17pVc8
ndToodXGKVRhDWw7Uy4bcCPDL8+JvrQ8YSJVijloBIvBwqhf8jtJYews94wqkSEchstjUeZ3cr1R
B3D9d4ViTHfbMhpmiw2jp+nLFydTyiAYdYXdVNpRWK26Lhi/tAx5VnGT2qGdTG8RD6phSqqjqRRM
OuKf9FFvUddnAL2RoVjm+GxZGgHUPWHqmBQRg6uOezFTFs69Of90J5pmfKM0AJn5y9CFHnN2lRdX
W1hcu0m15me1w6hDWCKnSVstbvYT3Dmch8pg56UPKHSsGXcZ9R1ODvORtdFXobQUFWRUM2TMMHvM
yykBZLKrZ+dZMZ2JBz4yQjQ4rCJUw32vct3ZmAZbjNnaMv1QCPMyf2SywyPTKrQP33mpHwFxfroD
UhVbX7Csc0qvRFy2TxnkdlzF6dbTlFBr4/Wg9ky9lf0s7Kvu8at3ulvsZiIIznMS3YQuP7LssbKz
S46rNGyQPzNmO6hqdjaJCgnmTLnqMWJiMPQIaAzx4bTYQev4BIczeqtl9Zr3pCSkLYXiyLq9UZ2g
a6PoU2bDOpXF/NRaOvvIGeC8y1jLdfZa256BkFdhORS+4uQ/aIQDt06+1T7DCOcwtgHjE44t4zc3
V9ZpNO7nwrAotgxvA2mMCt2uLhl8hjXqlHmvibhinBlHYZe5b5NZv2U49fwU76q5UjNTrFRzOk6t
ynuU3toeUcl0jk4wb69bJ5J8rgLg8UW304ttFc9u7O6SzEwRUxOCzECKNkTSa8kPL4Pk4QFrDysl
O1tFxoDaaZ+rPtmDnQjgBgKsnmi8FNKau/Kzs7SNjHHaF1gJ2feUySXqIZvo2UvsNBvYCKgI+xu5
Gweywi/AxLeL6wVMS7ZG2p8zULCHTu3w9SAxofKRaM8z7DgxthpTINSrwKpLxLIB+QKo/KvqOXH7
DX7o6NYWIzkXs7JeOnPfD/mvTOpn8h4OtDg4HtwyCzIFLotactUXCfN/V0UXk00f2pRTNTDODqEn
WD+MHOWQTBKE7mgaSPFxCz+Dvk57rdv3fZ2+bpWJiKnYGR+8ITZ2ctSYjWs9cketEYiGJPnPQaOb
R3votXNn8tzS7xh6SBLRACyY/LI7RwYOAVAZ51+EmeEP3IxOBjV4BhMtjDp7Jib/cqcl0aVFZHMZ
i5yOB4GIl/PGipG9Vs0jZsF+Bg3oxaXc9xO0uluXDkQp8XLhPsWXk93MpQFUYPpIqniPOMGxJiUZ
osYyYoaaDDv2l/JitgaeVlrp6zBgL+jKkc1eXvvOYDXHUrjusciazk/y8Zaa0WZhFU4vgYtazQdz
wwjH3Q9dmW/Gbjr0RntONeuFR9tBLS0H3w+1UlqoJiJWzd7mVc9FMJri1hujcW2ksHy+fum7eXTM
gNU3Q7qlOWE1yWQoj+pN0rTjasJb0t93DVmv+Wrl+ubiKgF5SLveGY8EFzIFik/wDHZVT+YEy8Wh
nQJDVM91MaLwJe6BQT919mqOIvfLdDG0+oPd60OIVMb6NZpGesq8MjuynfROMevQfZI2eAwkNWEQ
Scv8sg3quLQR37nH4xLliQhEmVK5g22+gYK5+w7zKECX6wU8dNwz/Fb7KNxK/AsE+P89rf/LRr7/
/7YmhPFc93/2Idz/93/5EAz7fwhbA9TpIuMDYHeng/3Lh6Cb/wNGy+Q5ZIBEI73q//oQDO1/0OXf
m1xX1e6wLf7S/zG06tr/kFpISq2DwNiCBer8Nz6E34Beusm/YeOFMMHxGTDh7iaFP5kQXAXIAuCf
2B9dEx0dHVxV7OuGRgIVlUkSb5M+/emL+Q8guL8SKe9eXF7Rw3fBqxq8/d9sD7VI3KRdHBA0rMMR
O29E9I9RnjiB/2LS/ddr2BbB6xBunTsr8M+fikdyjybRZXAVZDtAM4Ue2N/RPt2mq8u0+sUnBT75
iem2xtH19x/vtxjaPz6fy7SK38xyTRA5v8HgZqI4mPBGYAjaz6S7FEj4Ers+1JTQcawEpnoWesWI
/Pu/fV0XlScXESJDPB2m+9tnTpFYJuiOqX973KtRtVFIr6CLOBCvahnoVrL6phfWxrV//P0r/+5j
4XcEPweB2ARBZ2u/f9m9q5A/OOs5RtQqQk/DeJvjKCykfKoMAzG/hnj371/y365aXvIONOYrpsXG
W/PX3xdskCti1lTAoeaPbprkHu5ov0oG5SpV57n1TO+hE9l/yU/U+aTsNS3Pcy0LV5H+28uqnPsO
9X3CUyymTho1/SNHLxgyZdjRQQWGtzdHR/n8+w/7bzfMH6/qmZRVd2PS7z9so90Za+zw/ELhIUwp
3RevM2nc0z8wE+3fbxpeB3i0rduGhujsbrz/y00TF3YLlCPzI6y7VPnriS6XiumATOEfMIIcbH+9
P10LZ79lU90DpsVJ//tLSQCRd6RLiYA8Xc4TTaW5/MOL/Pv3dn8RTPqQktX7MfDXF6kXsgg10jDx
PaXoVxyc5uMkw7//cf7jJ7FsXTcgaRPK+NuLCJiz7OqMzG+TKlorEn3KtFCDZmoS/PevZJp3toHp
QHP+w072p5M6Znupc49zGSRI75UZakzBZlL5hw/0n741ky7MQpbGdXB/8Pz5KmCLTuw4sYB0tcmT
Y7WPTVH/w0v8FhrLEcnPT//AvQvSFUnKb1+aQnFagx9BEQYvys8jQ78WUVNtAas8LqqguB49AhAY
oQcGwYnb1psR8AHIe9Bbqen+1MMFn9Cu/8Mb+w8/pm7T2WLLY45iq7/d32iJoMbFLm42i50D690O
V43Ztv9wYd5BFb9f/jz5XJ67MNah3f72OojLtL4jyNJniP3ReuiM4z57gmZsUbfS8utqRfte2e+W
iFkuVjbx4Tqgq31qqfmxod/emvReu8YkYc0ZjO9+MDDTFAbDcnVQv/7+wrv/Gn8mXvBrwdyEUMtF
rnrcrn+9ImwnBipkOnwr82MxfTnRmfyk22w8//3L/PFg/LfXYQVuY5V0oQL/dihoHtK4fDJyn7yo
PSvfcT1iwThDWMvYHLbI98lBYK22mvWJGChjarfkig1hi8NgMyt5ZYdq0fzDofjvT5o7C9jT7tUY
A/rfj3xR3zFmA9rKSonRzs/xleXPz//N3Xksua1t2fZXKl4fFfCm8TogQRJkJslkWqmDkIX3bgNf
XwO69d6RKMPQrV51Ttx7jEAAG9usNeeYabfrDb+jjL8rauUW3/0Xw1Ajs4QxCNJ4sZxePXApL5ju
4TnUuuWBk89cjlD7oOz2f37iv/jUWVOYTWxuDZT81WcoYjRwMlWjVYqoO3Q7XKKbvLSDy99dBtk7
azRTJCsnZc3rDVGiSCpZ5Iyfiqr/ySERad2PanvjZq5Xr+urLDf73fRINTIg1g3DGQdsct8QKa0Q
4ZgHddBqj8DA/sbAuH5J19db/vl314tkJw6RkCUro7nXlcNcvyi3HtwvL6HxzcGDJJZmAWh/fwmz
lPumc7gEFlUTo3tuo1+llPLn16Mss8333x13ouuyyWeH6xlr89VspKboExJCF1aGEY53eJDNbRZU
4t1AV+IooyX+0LbIcmKIkiIX51ZhciRzYG5v/JDreebb71BkqJR8btpPtysyQq1be0LATaUNWWjj
2kHP9CcbXqfKELid8saY+TbCf7p1NiJMxo6sghX+8QnbxqgRoTggdLV6sdUhjT5Qh1p4e1rmUkxI
HoMWwx9nZ52OI1QNTVI3Io3OqRJWKyp0hFDuNOtBUcz6qauD459fzS8GAG1wm2WC4xk48qsxBpqX
sxHtq5UejO0nydZSHD0tSyGhc+aNp3/rWsv39d14rnEMGhCqaaDRB5tk7TN2to2Iyxu3dL30fXvJ
393S1ROXzXxc0MLpakQmfBcW1X5JIhxN/TQ58QVPnAq6r/9gNWW2/vPDvJ7tvl3528mZvRp796sr
z3gk0cOiTjLMBaXSmOmhUe1bc+rPXxOrF3IEDNLWcpvW1XNkDZY7sgbY1sDKRX+V7yaOfa5RyiuD
Dl6ThM8lZCcnKPbIvbZIC29MTD8dQNm6q6YMQ5lYCQvP79VMGEp5I2Zbx4URhp+tTj9mWoYxUEYy
kEcnpemeZJIx25iI+Sbw//yQfxpFV9e+GrFdOThyCoN01WifRpxsKr4dGHw3xuqSaPPjlHV1mauH
TMscKTRlBMTBk2dZPXaZ+ENHicU11Wpv5qGXDpNfZ72vWZKOmBZNhNIO2z/f7DJifpg9ll9B3o5t
sKPVjOsDRmrVrRy3vOoupTcUDfDsJE9SkkctCzxUln89QXK9ZR6w2YVhMtKvHq5NuzPF69aQ1Ayt
Sbe2tLZoVm4aE1TiUP47D9lSVe7OoXbFQerHGQGOwgD/nHdZj84uquJ9ZAwPrRPvC1yOSuLcVyZd
SGW27jBCqm412ao7Nbfm6OsN2DKaiRSR+Su4YvV6A0ZY5diPHU2jOSr0/qlrIRusZuzzJwmRQfNS
aP1YPWa6Ro6yyIbKuPz5JV+PaAu9F5oE3i54f3ZLV6sjia2TVo48hSI/SdPBQShnYin480WW8fr9
SFouwisFbceMsZQ0fnzUg54XHDmWQ07s5ynCXtlzBmxXIrlROPnVhRxeKG9UZ2O7MFG+n+WrTEX6
tSwhuqi9UAq2SZE2x7Qv6kuM2v2v78pgquXtKQqHxusNfUIuNa0u7GBwqjfUwFaWtmlLXI2aduP5
/TTr8gAJQWCxpIS5gE+vHqBsJVijFblZDW/OqQg2ZvMc5F5FT6VAzyHijW34plLeeJo/LSkUSZYg
Ewq71E6ADP74NItWSHPXcS4hr/SOLzCkJB/9ZXVtKcSwOTEMi2IXpeKr8VcmqIxUwZ0haHlnGP0q
rKKz3TkXUy7fumD6d27pu8upP97SSMN4jkLkPokU99B6670Y+se/GxfXt3T12IStQ39WZsYFbRwX
3856LCxvCJipWS9u3NAvRjyMV4YhG2lqzteDMMbbHMoBZYasjQhFaGv5VaDVJs6TwI6gTKQbg/56
TDASOdVTSjcNncKkdjUSI21Um2ziU3ZS4BwA/lugB4r35yf464ugQ8FlwZCXl13Wd5s1Q86tdkF0
ryySvN2uTgGERFD6/3yVXzw6qJlsJDiJmsu+/Mer9LyjFt83U599wlNZjJ8xIjXZy5+v8m1yu5r8
uIyjY/4kc06/XtYQeOVphWubRqa26ZP0pY3HD5kFtsLM9lqSnNkyblAEl5D0kUo19i6leaVa/coZ
7WeVOFhoKqisHCSLFrrUGz+PYwD3+f0PBNzL8q6yl6PGzWHpat3FmUn+N1YmtzFreSXaRddj4Chs
vvazOQFEA9YurfEapNAuwYc/lpS1DBdQiQGGYQ4qhDlZmxioSuykOtlh0EevUWhDP4wRB1v7ahpo
58J8MeZHdbbEMRsV6Q2funXQZnmmPd/WAa7cTi9PY0lBxI2rANU7aR/onpTW7ndpUzdn20L+96Ww
Y/UUyEOTPjsKGjO2JD2mRyz5VpLYXmtJ1rNly/nDqEajfRer7WjvJmD17xQnbsttO7blQyOX2kpR
WtR3Jm7/F3lUB447s02gCaZAX5iageJEDb7GbNrfQpJM7tVSsY7JkqYmpR0wb4ILDKOddb9NBRK7
ivBaIAYR6dLopEzsgY0up96UhaG5nVSqXERySQj3g0KjyIPN70OW2s0mRoGyL+gr4d3F1E1jBSPh
G6Y7jE9tAMMCDxn8N7uam/3QxSTtdMkmU7voMJLbsSdLddiQ3odQADv+qyylM3S/SZHvZKXQHxyR
a2gs5keT/u+xxlfjjyR/I/Jq7E3bR5sAwS4K3RaLUYBx3BsX9spOKoNy/Nga2ZTDuSrHzdDr3TqH
p3Bqhk49dygRgJIaOUOaN7pWCOPpH8OgUJ+NTrQj5e64MlDuGk7uD3YxH5S0krHWqTkPLichGbfQ
YtbDb9XK0XlEZDHqSQfdFYWHLYPkqFLrzUT/+7WRO1iGQ3OvtCH47mpe402tz7nA3c3IxLabia+2
iYKxjNIFkRkV5B7X+RbdJAbGUYK1rpufq3yKkpVZgKtJ5mwtxaPpLQLBdgXyQgNypKZnBV/6A+8L
UlYcywp0vPmjQeKPK/PSYOOFGc9ZL0xY4pzWNaf4qg3ATOTEPpdLzbpcMlATVEVjqSNUQ/z4mhK4
bGmx+Q4BEuLBdkT0UCw/ME4rfyhNGtulNSsrM5R8tVK/VpqOnicdo9plq+Qh9XV71PhSlj4Tv0iC
VQVgagCMGfX6JYi+OBPh0MAdJ+lNGOVpKnnHLGxIxCaEd1pTrsZ5AmZUIXPmX0JnY03jHvsTaRZz
YGNOVVwjqAg5iB2EcTN+ndWM1g8mEhGuiTKcTHbRIOonZTfmlCezkR1H7c2Z/JRpNcR/vjpQp+FS
UkeegHI5fl+0HIxaI+9XIqg/IfpOvDrOqntHUeY9x7L0lPGFfR5FL0PINyN9HzTv5yw5UPRXxpXT
FaHzZokJglJ+yrr5OTfeqsAbe2V8LhkeBbYHsow9UtuLTZHhM4xaR8Xzlhbp4yjRDHZlpVYfe/mr
jn8ZxGqPStxZo/Z7N6vqh5DoGlewoXKxVMhrXn33lFJHPLRJmz23AdIcpU5gXlQ0HfcdU1s9LMBg
qd70kql+amPJ3MR16/gIgxTLCwUKoFS5byod6xFw2QhCV+iAo4NS0WbGvojCDew0b+5aPiBIANDE
RI4/2uhCV1ZncJ0KagW7K6EnZ9XaVBXVVZB6EaLWeHHeovDNbP570tP1KNrpdusVMz7LJRJddt4b
vbqZErC4bDCyOd4Qk4IfvX8VgDTkJOZyyTpTMuTtaKNLCiC7VjG9Dq6jKfpd1UMeExAooIzKhFMP
wZqFwB1Kgg12AwJRzBOKWMMOemMew0CQycMeuyFe5qqhgjV/NREK63FVLU7Wl64SA24EpoWQyCJy
pFMB45c+wUdFHkc2kepJYlzs9Uaf77E8mdBIEjYWbCcoygxh335qk/qTHRoPs5xlOzsxFyVVkNeI
g7sAYEpCziPZLI9ayJtuDT06Jf0MkdbGPoxRO6gvIu1m3jdJdy7yUfmsKhnmWKByH+cZt8gwBZ/t
FsEnaELzRS7CbIcx7n5RPXeR9FIY+luCNKayMaGHQCuA8gvParVdOM31GUtHfaklyBGOI5heC4m8
obAWNeMp7B3FN1Cw5vtmEvpD7tDjUETQAM0FqQ8hhPVhzoLXrihxqdjkuXt5UY9iH1A02TpDuA3E
wr2dpf6rni8uJ2T6U/RUdGA4NDkVW0nKpbvQzAJzO7e5deiKNJLWkw14NCYPGzbLYsxMwjvbLqV1
06ATaOmlRdgDx8VZOCvKp7YXr/IgzGof4nDy+mEMPqFYFvDIhDxvZ8M4Z1peUQ3M0zUh4sdYK6ct
R+a1JLDzY2Kz8alyCnOzpvLIm+dsh6V3mKJVX7ViF1sqTDCnCQw6GD0yKQI85dcEi7SOZbho9Esb
atqXRln4TdXYe5yPPagL95oc3VN+3bYBLmVoUWS8BfUxHo5xS1eicgBIYMnzs0wHEoSDh1DoxKwv
zdT0+yxqRhgUGoE5ymgnb3YYTdm+jcSkuLqB+y7KgYw0oOMyPmg+USPAi+I3hp+EWvPiiNTYkzuA
pFku1BrQTJE5BxEa86qm+gkbMJHhNUAUdIuJKjGtHtONonkXjeH8ZA89uMSsqrvnuRkH6tkNV1u1
MKc8J7TmXRD22NVHBSqshnKvnDHPlEr1xkz1gT5aRYei07HnCGd6CFUJpR5WlGMmwZoEHSmLmKiE
STtKWpYjwQzF1DDFkIO7XjTUrkigVRISE6SUpKTyXliTvC4NLXmW0oYAiRw8xS5zenIaKFLiC5SN
Jt7BdCSgowmd8JjMtf2+bqpxiy6eQBActAJ+GJrkJRWpUPr1EDu1scj/Xx1sMUlivrXoJNdaBtMQ
zoq461TJN6r6EUdL+T62DFwy6OA2lSmBDDcNYNbI9cdjbubTOcLUiSDVedWSrr6vLGlHMP0IAiMy
8q1VQS3i3wpPiijLeGUxU0uahD57gOaBLngmW74AD2YkdFLrsZLXU+0k9+SOAT0Pw/AtVEs2KIvr
lhSiGi5nEZHYYMzv9Gkisay1k50ZarvIBpirESSGOGgoz91od3dBKpJP+aQBGinYglOOFg8B6jtr
KA+K0dWXMgpjAkuQBnaETe3yPoruCnv0u0jWIODZIfb6/B3iUn8ssiby6vQhD+ynAvTpyQms11yK
QzcstM1sVOSCEQOGmIbGhwQqMH8LSY12Dlk7pNuK9WHFnBYcUWhaO30eTmhDH+3UwGMz9ewPcVei
0i/M/KIpAyTqlG/JLdkCS66T6ZekBhEvmZK816cS/qEatW/ZJC5QGB60QLxKk7YdrawLd1nGlJN1
nqEVHLmqIjQ/kI6sDV7QaNq3/JrkrMUsNl3gN7M+nGNi5bDnGgQSLlrPhnCgon7tCNO5VGx8T3WL
JX1sZ6Djc3WYpCFv1uVYXWB2DGu1Q0Oadta6LKv06xzJaBnJ7asqC18XyU6xWxNCFBmJoFakfrD6
+AvuUXEXqSIELIgvfN9YPTk56rhVBDdRFio1mDR+0bSSoMq0R6EuFtc/BBKImNkhNErjFGYJ6ngj
7V19YDveTvExlOW7rlE9ZwYZ63DsfKxBOayTWCwUy8rC7Rd/MJtoZQ6V9ZWURAqRJOWd8t7emzE2
NtvcUNxYmehk9L4kTSdhP0DIX3k3KlqxG0oU7SaQuZ1JVifrMPFAjmQloTsyDSAAnpfvcUV26HkS
OO5Ttb63MjOjG53WsNpxjm6dlPrIWGUs3CqykuGgQWKJVqIJtqYwUfsq2FiSkmaSTGwCpjkh59tU
66YQhiZzfR9amIyMUV3pdTS+x6IOzDkmqkpFM9wHIVySqL04Tvm+qKfIG4jNy+/qBvEnc8jU8QFE
oKd7pb+vKzZZUdeJk9MUGBmMSpQbcpFh0fdIP9cxkXv0+OlFuIBeB69STDTtdLL1mPnUEk2DunQO
iq+qFkl+A9jAG5I60Vk2ASt5icasmjsNRW+cpZ6aQhAUc5d4Stx+LCaO6nBM8UYHwGdGdlQTQX+4
/KKh2hBIp+9IFUrXNEljVLKpeCkWRplekuQk0q+l2jcP5PkQwqiNTnaKY5bJXcc0Cl+yH9mHKrgt
EdKNdRmu+XCKD/PoOPWeUzM5z8OsVsWdIMt7LtnYa2h+U3TdF/BzyL84YoZi3Sv2kGHJ6/J054zI
YJH24kixSBoTortP8w5w1yoQTrcG1MdvmxQnNS8NlWFtQzd3gKY7yY4vhEY8dwXhUD6T+1jA546K
dtxRR7XB2CadBGXVVLw+m7TpNW4o1KBzHvkBiYRfgd4wppnOtty0A9XqhqasBa9qmQ/xlsC1sd4q
0TeuU29VH2ozwEyfpGmxsEPk7HlqB4vYaTFNz/QOU9Di1eR8CVUoputBt6q7IdGis9Vm3aNjLm5w
0iMLL5ynSNxVyTDu+TcVGOShHebbJGrslyifB4CPZSa0jzHYvDPHjpJZGRuHdmJDYo0vUa8WXhDi
R3GDWJrsl0EKi+AUgXnGb1QJK75L+tYMj6U2yQYabDL/cL2BiY+d7q4qI2WHZ/cyFuXsSyAhuZcG
umcKTsRYovmqnIOWi66m0fZ5WtTOawlprD/Q6srg8leo/tPUcLYx+7FuJ+a4Q7rOOUqtjDD1WLwD
k9HoHCe9G+/R93wYleRQLLCwoKjJDVWkBf7GzJZ+GpuweY6VMYLbP2UcuZSCabBHSm+UnS6e8Yga
47CtgifJecTAtI/NkoN4wqwyryozoBo1blj4qiE6lovjTf8Sh/VjAx8vIE5DVe84modkgY4EHOic
YuWtIj+QlDuvIWQCN84bzcp30bzG3RzGIwc2qVXWYI6hYhi9vG7VGOf+NON3LzrFG0AgkIo6tMcs
Dg5abHiVPB205lW33k8zLq5GIfNEm0rIy42WPTSNahJCCv+0X81Y1I0jXrjyoSqMtTWfuWD5NqpK
tUGCvSAU4aTNCket+zl4bey1RJlcF4ep7YN1lBhUeJOm3uCF+EjBQ1qNw7QwGJvirmrju6iWu/uO
Ux3xqZXEUzLHDo9R0OCLEt3oprG8HcQsf2npSPZubMwkOVC/bJ4yzgIGqBeH6NBgaA7U57SLpir1
y6jWz9Vh8czfWX2ZsVpW/OlNsko4b5NydqdqXQVPhgisNQQ3D2z40ayTsGA6Nx1pUwGNVDaZnAYn
At0nV4170gwajjk9m71I+qiSsm4SiYrZCkfvkgeIZTjBE4fjlLwAxRuHwmR2zzDvDuR9jOwOeUKW
lik43fTcN5wZiE3cmLlEyz52mOBCWJHABaKHSYa6tNGbMuruc0PaR6r63pkn8ckKs3RNKmuVuuGo
2UT3FR2HG6sgfiKVKLoUJUWZhl5fcWencddsJJFFHh7WeD04KrYMOZvaIy6+gIKOFiAmjGR+MBu3
DMa2pT91kzjgWI9s4meqd2Sr+lYTjGzhdJwtXhky4rEXKpNb99FTjYC18kZL/9Lq2pZq7mtXcwrb
5XkXWZSsIsIdkEIclaLQ3IK12SPet3hiTxpeOockDRCRoRdEgeGrCiUoSMzayZ4wDW8yKaxtF572
IJ50k3AYSl81tHU7GNet1WIj7J6EWVTmx14BFJUAOaMCEhsrjZV5pc4kH+nEaTLfkRyCG0PyewOS
QdoCAI2aPeC149BMS+XN2UNXrY69rHtFKUOP7+02xQ0yD/gXe8lQgHGVo0YTJpeM9I7K+UzaToif
FoyEcV/VTU8rc6g+4AhOxIpAsXZvFblKPSFFzUsxYSEBD5k4DUXKrGjHM+cwq/yaZUB7Hkiglh8d
qMfDSmnnNnaBRryWaRLdCcmSixMG5oldXicCv7frhiy2Ru1rybUCcLL7AdTMnYZ80/aCoGwLdgsR
oywL5zVoOJFsUqoX5NfMafEUpc7oz5EZvZaRlhR3bQSXFFtIVqsAwdV0BLU+hMl2VicLLxRAJ7ZP
E9Y9aZw7VxdC/yqnUz5CL+Z8OEhqsu4pmPpOoUK/1M3xqWXR/5zJTQqAy5byB8hOQEalIVAIoUth
HKst2E+mmhxBPmY4yiXZ1jGm8FM6dvLBUZJwF8wDRfMg7UqNOBDEfD6NEcWbiF0FzIIXUtTFhtp1
lZMN1VlRINg0zQ7rHVCcitPouzHWdE5eki5ayLtKazHHu3IfImRUyHGe+SPQhKSS1G9nM0AxE1UV
hQGjiKMzeyj9mZr4WWvnYpfS4ztMcmucRM7BSOlhbLOGjsk+xOz7lAAoKqhLKITYgha2dc5neWJ4
aj1Rhd+JTK7GAIpeo8619GEcEQBK+KQzqF0C8jlExDqbdn8u9P+i2/FNlAmiXUf6aV21uxVVnyNo
WM2q7Zp1TPlrYg43nadAXP58oaUD9H07gXGuIRgw6dzI9tL3+LGtoooau/FA+4uuQrcCrVnBLkpe
08h85dA6rml045Uc9L/tVn67roEXha6UrMlLRtv3TaMIswmwJDpTQ55nW7kJ02MOZf6GpupaFLFc
xUBMSN/XMvjL1WMMO+I8o4zHGOnmSisUcJwqzmfL3pCAPPjdQDban5/nL14c7Wx0qbRILaSGVx3S
qMvbuufL5oyoQOYsKKsNU1X4ONyVlYbO6MZAWZprP74/XVYRhFq0E9EwG1d3qIyWVqoVJw67TbZO
OK0y2z4mjeNq/bQb8cNPUfOxS7O3v71NHbW0zQ5GV+ibG1c9v5gvtE6thvZ5lW95u2vRkSjQmhdQ
6Tfaiz8/US6lG5gc6Js6ILB+HCkCTKQ6LKeJnNINIEYZvYnSsBW+MVZ+/hKQVaAMZTA6hsLb+/E6
BSVpktlRI2h1sqaVsgazQw+IMCQYtFOnLKvYjcHyk8rY4uPW9G+aHQPpjnP1FdijqTWSxdfXK7rm
TkLZwn1Ll20K7Sz5uVXSd4QZ7EJqj8Ssb6ARfAG4dUkS+g1/fqE/3b2+RMwshjAMEOZPWoxBUtoJ
YydkjZi71R7KUcaeDlutYSuV7Ypbppmfxu1yPdCEFjYSi6nuatwa1KLlplSp7HnZuTvMbr1G7ffa
bf98Wz9NAFxm6X8v+nZHc6yrz7Ew2eSbrO3wxaXCxeYBmi+YLpUhPbFQxCtbHdb/syuqPw4jPMl2
rlJoX5nZZ3JHV0MmUeOkUCh1m8WX/eerXevr0MLri+wDSS6TOB34qxGEVKnuQgDUAJL6vWIGRw2c
e8U+cnED4/mfnQ127U0E9u7blf/KXPm/K+9JY5lgfPzeV/lYNR/AAf2H32Yfis/t9w7L//5v/2Wy
RGD7n+hvbBlogaNYmCr+n8lSUfBLKgaKSI3pmqmT6/0T9oRgSOY/kjE//st/+d8mS/M/0ZuZ/DkU
3VFF4yD6G5Pl1ZBB366jStLReP04MhvQPRzYesvXmn1rFJ9oVdNLC54J78aeV670qtw746kPnRuf
xI8z+D8XvJIq5JzaM7VVhT9TO6sHZ6v2ck3bKH6Jp+rjd2/i/K8V7z+KPj+XNL3b//t/rqbSfy5y
tTzIy1EGNuLkp/1lnMGuFUvOuLmmrOwN4mNgR5Qd1EOjzWioKUlxQtUD88YdXmlA/7n6lXooA9c2
xXoq+XIygnFL11kAoaHBm89naAE707MVN+x2BO5IIsclvrtx38sM9s8G4J8rX80zmiPFTgFYwJds
fWuX266JfWMgWSKcDlT3zmNtHayUIBGJvQh9lBuXXebnX132akJNdQw/hl2X/iQ859Qfs1P3Cpi9
eCnPaED+fJEf16R/bu1qbZCUSO0A3ge47rV1RU6m4ozbqTmFDkWz0llHqX7r/S3v6Re3c+1uiUGZ
OHTzhD+a9pZ+phvbhGQiIDXC+JyhmLGDeXuXD4e+eDKYxaHC3NjeXKkF//9dqlcztzlLIpqVsfP1
DCqETDfD2hpNuIvBpYPJArDLE9UPtW2uI1O58Wh/XH7/uejVJsd2aDbJ1tz5qUonYnTWmkyHctA5
vpHBJoJtMC/gKP3GMvzbm7yac5DITHbd2bZfvVWP8RcIEECDCYikvHTP7gIs3p+HzG8vdDXXkI4F
0ibVap9yPam3T7mC8Xdyvg2fmRltwbtK/UZJtGf55gSnfJs7fzV+rmYfYwwkCPuEs3Ybkwj4F+Wt
uAcxFj3Gtb2JzoWv7see0u68GtbDJ1D8UFqPxf3Q7sQBstSnIDkQBRuo++EuPaKnbF+SsyF9GO4k
V3KZK0Ptvv5QHktCazyM1F5NQ+Ses/yq3TT87YcEKDRhE8prVoPmfpW8wf1ku3iO6MXY7a7T4A+v
Fq1F/K67DJfWvlc8ZVXeIQCwtq2feOTv+NIhmHyxEWvoFsFm2kL79Dp5o68nv9g1xSZoP0X3zbHd
xfm+2wGpu5j8iRmMbPGUX6RNf6rP1M2L+EEPPiav2l24tYdtvQsP5S4hycqbvaT+nD2gyZCb9fBR
15kwjtIegBdY3W2xtZJDv2v/zZlRvZqTlZEmfiZNqq87smt1znrU450Flsw1h+RslQDeAm2dDygY
+N+xfEupqCxj7VeDQeXvfyeElDRY2eyhSXBaPl9ZBYPurBuDKrn6PgoQPA0U6pr3saK4AdPK0FXn
PFa35NMhz7v1hX/b2v7qV1zP0CbpV7M6BL5NkhBRTzIJE0SerEcn2bdET7lY+MI2e81G+YBIQ/NK
wiHmyFhJLfQUMONuC/ASlCBdavLuha4CkSdmTKa7M43SFjKw49dxDUSQ7Aj6Ij1Koj0hKfEm12OU
Qw36srhf08w8SRLdd2CO8JE7QE1j37oGVUijHWjs22gDwldrihls0zNME1/EdrQxOC2QYTO9i8Hj
tIIg8wXQlIX6WSjG/UTl2k5wVmpg6u16Rs7hJpaVH6OhWCDF6zyOHmmQ7UKFgIueM7hsATuboEm6
cmwckXGcnGJcddXH0H6vdKcb88/vFpKrNSuBqpHpdRX4QbxL6jfHCT/akky2RH+2Kp7g7HVmdZns
e1QzLjoLl3n4xiL2mzn9m8H3u2HXR6FMXtQiCwzqjxFaj8LW1rHGFiCAWxxah5Kh2DXarTn9N7d6
7Q/QG1vEppwHfl1suTUjMGEeqt9WTbcsL3gU3Da+RDXyNAqBtMtu3OfvNrA/maY0Af4Hn4Bv6uW5
oC9cQOLNMm0dVfYaFtNBnw+D8VCUl3/vpSpXq5eu5UOrGU2yL3zyo/ZZ2zxTUNotLzUpsfVI91BN
z4bCSm2qhznc3+J3/GYH9G2G+e6VTgjeUhCLyX6wnUMN/EyOh0Pr0Ek0p0PF/1+2QTdu8jc7OuVq
CStlQj66LFYBaMvnKJD3tvGkJ6SRh+0zahh2RigMOmQcUXZr67NMiL+Yor7t5b+7PTG3TaFpKK8I
RDpI8ewG48V2CN0iUIamyyFmNgwm6xSwtTX4KQD2bk3Sqv27i1/N0npLbFeGYMAXwyHFTBRk1cZm
cUjKDiGScAIob/KLnjFFpWl3R4P6kGfOKSeXvW6IeBaHGUJlVgfvKmQDGmJLIi1Iw0JLmaykbqea
G7vdpNq+bjdleZhmpqJtSguHt6dsJBKgon7ANr6bOJKo7AxsehACFhmTVsSbpZtTi35pIC0LNzBH
YLoXbT6M1Uc9A2+4NTCkDtvG8Qt7F8o7Ye3QEGPbl4VXohd1pXhrsqGTkGQHhyl909TjmB8C/c3Q
L7365IjXSv/a6S9kHSgDyoPtYH0dup3V+kPrk1tPfhwtcUQJilh+dBttGrFVhp1EBmboh4ZvRDup
2iTEVsAqrAKF3kCl3g32xEEE3RLULAmFonZKm/4pUZs7raTFEMxHWjAHp6r93tF2JllpoUrPPR42
ae/4QwjjtD6KKfXnRHs0m47gM1+WAcParzCwh7IAWz7tspA1lM+9q/RDQoJ3tECzbfFZQXhPk+rR
ySiNtZr9VSqUC2LbZ707KuRzaZn55GjFPWj1T50THaxYXBR9dOU28qfWJC2koYOoIxBLV4oDLG9q
P42SvXHY5eRtAzIShQE5dK4dRw/olLbTPDHn6M/EfG7nmjzjBdwoAeB1Exs1d5Q+JbXlk45pZF8g
ZLl6W7pt/b5Fox7uMIBnzjobJjIetfE+6m0vMZqtTH6alxEKWo4mMScc6oSDAqNY04Laj5rqh1Ll
5ep8npD+2+3gDmjx3HDaGuYexe7BrgBsRc2u6IRX99ragZNYQbYPWW4idTe0JcyE4pQMA9g4ZByK
7JPWg3AEEWO9PBpUxcVTl75qIF4QHnImsHqbrVJySfPxU1UQhVrIG2euyDvrfTDm92Ymeyj/wbzi
FJhi+4uuise+uq/1cVXKfDQErkA/zM37YdqpcrwfQ/2SCv2+n8zHMbQ+2rNAAN2tU1ndRVm2mQzj
jgwRczrXKdj12ngY5HGh4bvFbPqj3G8N6hVaruykoPSxvazAgu7M6JxPskcV+WB39SHpU9I430lV
wPcrHqKQ2FO220GCC1RP4w+AIjdo/10Yr64mvzGzAk61YJWeFTO+tU7+bqK52ogpk9NAtut7v578
GZGlTV4t+Ecvjuw1TYvt/DVPiB0K2FKZ8x7Ax58n9G+O/F/NrldbESvIZh3x6+DbWk7QSwCljQ88
HzZlIh81TE45+lK9padZHVtExGVOohWJe2z4ZPOxXrJUCepahK9VZq7kipC5rl+TWeINOfF5yAmg
34WKgIg9rzM7gZ2FcIfYkeKdLLPb+RyPKLQCYzMqOmsk8R22tMWBuhrYogmUV72KVNx5CIdzVVxS
CzagjdzoKR/n1Z8fgfqbytO1JWmOBuIshjD1tQhZSHEIsn2mPhXyO1YY1+DUaYvesw0JXL9YiemM
r37lsGeVTYq100MvfAIExZi4cFxZ/OK1o2p37NyOeW16D1Ea3lh8nd/90KsiABVC0K5G2hASrvkR
i7AlERIbjtuieev0i+wcmzldWXG1StWHRlXu7CL306K7+y/qzmy3bWxt07ey0ecMyEUuDkD/fUBJ
lmV5jO3EyQlhOw7neeYd/dfRN9YPnexdlqJYnUJvoHehgIpTiZa4uIZveAfhNSdpb2FVnPEer0Nx
0UExYZGJbaKWZyWmdS2UZFwP2hZJweRBb1huT21ZLEqsi2oVYgUmOkNkLmqnxLsA8q5Hj50tXnco
t0gVdXDku5RVDcprBobPJ0aZ30FnDrH4TPWasvZzkn6fUwDElRZhg2slsuOxb4GFx7UMjKSNQ6HH
OVU0j0r/VfP7RS/OC6AuQhlvGmw2RaxC/L6Jm02C03h0ZYCANCcaPGji2grekll4nn8eiuYkF7hA
OD5imOXMAV6ggHmS8fGVkO7gJRj4mTARvmSNCpCClndEq/vJ4tBtaa+8v6xeW0EHdpa6Vz3Br9nX
gR6QN5/bkQaMccJESYAFbPK1H9duHW9kc9ui5om/YTl8KQPkhiFy9KTSZruaWnuBNegdIpM4qm0j
f1nH4aKKXpOss94ab2WJOH+JiG9VXehevGpjEAJ6O/vvrqO4unLi7DzCxYGjz01NgREIxnlYugX2
uNRHygdUO2fd8Sz2V2WHRRB6KpGJyHSSnsWOdQpecRml3KsyW01ljhmKv9KABqLi5grCkffn6ZVy
emie9uNmr9IKu/aqjUy+eLVYxKV5weW9VcFZG35zmtgD5CbnRrTGt0IJ71p1HVjqheDFxX5yqVfl
pjOhdVcbg2UejcrVBLfIhUNWB8ZnkdYb08d2phFLhca06SCjkM1JdOeTk3wxa3pW/rBFCu6U3jdI
jMfWyRYgtbkJ4+UwKms7UlGFxksrU66UBKJCb2782RqOTlHZtqfa+NXIqfZNFT1+XK+bAcxzuxnD
4jRsvHWaKiuV/5aqueoqc60G6LB+KvtoZc4Zc37r4WjWQQziJ9MKZ6eYNYSV5VDZZP7HDo/XNOTQ
NO/VvHIfQQBHj4KzsDSXtlMRp9c3LQVM2+u2+EcMCr+d4LTqyyX4kfsU9T9iLhcE6nU5OpiNHCs6
6L8pfah7SQTyyZ5BCUDZ4NtVc3jpW3W8qpFzpJwJKREd9yc9QdvZ6u8Iv1Fqv202fmxvZa5x/gKM
KZsb6BiqWEzCwHt9RFTuHiwpaoWUFfoU//RpQ1n/TDjuwsNFXdrNR9hP0RndWlc4pz0KSPEReZDf
9RTUOfN9k59YhSEt7NnMTekZ1MaCB52KFth5NFUNY4la6TZr/E/0Urf5sEWGZTk1wHnf3zy/HXwO
J94MHk+lFtrYWW90CsKjJpZlZm/zwnlMjXYblMj6jmCKR381v0YnSrYVr1WB2nFk/N/kg+pe2IKN
j6mIyrc2UQp9sABlWMql18bXXkSNH87ha+2ql9dTHn16f8zfVDDUvYgFoBHoiGGUG420NqNZBIdn
zuvnyklCaNIHqpvIv/d2kR/YnWA1VBsbUxV9AxPl3uRsll5yUshvInC20r5LwwImhrU0gupakePW
wqtUkge9/6iHM3ux3/HvykxzwAsjANBTkkvhBLWXoymXEY9Zx95alEdr7/Pe+/V4QIBl9zlFB8p3
asgTy/FK6/VlZKf3Ks84z6zSKuvqe13ai0HDwsLAXiDDaBhs1VJGR5vU85I59A327oEMmG0Dzs7e
xNyWqTCW0QiPN6ZWznyWzHHT4PuV2CANspOYr/X+HP+mGSCcvYMxSTqt6o3R3tQOyGPrYd67pfep
FhYBDuRWpn52JhqK+LrMj873717t3hnohBp0cjq4mwHV9QV1wDr7ZCMkhE8rTpcSTo12ir1fR/sB
o4SzzDZuBv+h95qvrR5d+9Sj9cpY+qg7vT8Nh3eVcPZOMVgNYStbcmuENh6BBK5qQ25DVaIWPRL0
q9sKCRHw8MfyncMHB1Jxu+ut1FO6yF3hbHoRPdm0HlOcMEELzueVrQNfDSUMks/Yrxw7qn63vvaO
qlr6PnR4Vrhk54SGuhQS14D+wcPHLxD1dT9SLC4eSmutKv7fOqtQo9l9yjRo5YDbiULE3m39SW4j
umUtO3g+Fu3M2qo0KzVu3fdf4m+KnngF7I7X4oGeVDG+7D6lv/nAyNmnw6Rze49bUamuB3LIADMu
pfdjzP/XEI+L8LnK6/x78z/nT37Oi7EKMaD6X7s/1j9+9l/y5WPzuPPDCnvIhqzqpRo/vtRtwl/l
g37+yf/b//mPl9dPuRuLl//6H895y9nCp/n4l7/Facyh/O8BHovH4uUfn16qby/7f+cHsEMR4oNp
2mjC6WCWTJTQOFl+yGcrQn5AlwJFXPRXkRecc4N/IjusD9BlAa0LBHukSl3zX/LZmvEB216hIY4l
hbBUqf0JsuNVfuWvcxauI6IsXCl8AVRngHPt7UBSINFLo/YpJypyExspv0QzDulOsOpnXTzpX4tx
hJafVLqgMlRiiuDEun6S+Xb6mGvRWeC1ZrlSFHjDQzSbCKWJmlyZRWM8GnYuti1SDQU1sJ56DK3i
kgpmNtoPHv4SkHpjOnrxmKefHa9vz2ENI62A61LZCU0/rSirfW5LFCMWEeRUCPHyCQdr5dEg98VP
VutXKDBMKKJNOlV9JLMs1e6XsSnC+zcv9frHhLzFioh5HnbmCawx4rU6EBwwhWgZ7+6pHO51GWf6
dxBq4l6HN7Ook3Lo1xIy8sLwEWh0My0NTn2ZlSEhaPssRwfRiARlvNxF4XO4VRDLUOk8ie4TgMSU
nk4HgjlSgos8yYsEv0AVrl8DndfDZ6UNVxl2MOd/4zksVEpQ4+Mgcsy9+1Xvat+Sff4dY7LgY+p5
LwGFu3VSYJSRYDW5cPz8W1UMBhVZX1/7XWB+dFIUEJoRZ+jRKlBXbnztyUu87syTDUaFqQpjqBcb
uLjVNs4641qHiomhTB4egVvO323vHTgaYoKz46GK0Ope5aNCQ0XHued7lnrAYkCAnmPJhU1R04lz
LdbzI5fg3vnJ3rARckQ5i3c6Yw73u2RTn+DyLawXLKEflFjeB8mkrWQRNaeYBCdbr+9VjFtC6D8F
zknRkJ68/7L03Uvqxxew0K9BiM8ywczuvaw0qocKE6GXEC0GDaNviXtiC3P+W44Ox3c45tR0qZVs
TKWRtFE7dXxKDay5FtAhRihMaLrBFkoxmRjElcwsVaG0kZRfO1iTq4kWCcwWtSFinmCsbjtEULMV
agfKpzwEFmCi5Xvi603QuH6lf5wccPOnaVL5n7Ms8z8qng0/okW0YPv+Y7/CWHbes8OphEQ5Mvug
dxGE391rht7nfhA0z3pXdaWbC3M8G2EgP1RDiRHrpIb5Sa6H6vdAHUQHNGvAgazQPAhOdmLeQnOA
VUXRkCmL+3y8bJssggE0Fu1niLLNZWAaiAgM0r4x7Vp+GoKhv+S3QHwHJU6/fZtvMlySLlBLCO8G
276xAMdt3n/GX5Yymi+sYLJTByi28QoOe5OxsTlyn2z/qYB5Qzs0oYYf033RfDAoReT9RF7+uPIO
HF97YBNWEuPxr8YBps3LeS/sKSPVEvpYPrWNMzxIz5erERLnMkuaNNq0qSMe9bnY0+EpFTQI/iBq
XX8UXYb6g+g4jyBedud5USlA1HCqQlyCehHuSYayxi7YwhLLLonTLbtpF22Mr9U0ipqmR9ndIUos
AKY0fn+nDcWyscyGEFIl6sktnWJJ1ohFpejIxUmnOnOIQL+z+7UraXb6QgGXfkwpdDfYfp0LoK/o
ZKN4jtmAzbX7NlsGcQCjJZ2ee2imy9ivoJYzY/Drq2ALwd6tuV2OhJtz9rC7ojV4HypXuU2eCGB6
d8ggDK0GKu2zmlT2xkG5Au9by6dHg5/J+wtrL4F5fbr5kOQ1Az5n8+w9HVc1FmpV/Tw63YNZUZCl
klonXzRIptHk5Ljh+v10GoOBxl3ZtpKvYRXFFyMknuHIVxHznbj71K8LTpVC5QvZs6XI24mOndSy
A+E85XiCf8HdLaV/4BjVtYgqGlZDV8TdAukG6z7yoH9RkPCVh5kH+yAik4Jk0pdXgw6Hb6mplHLa
dMhepO1JGvgy7BrX6rz2FK+5qkZUq8q2wgv1wkXAlNYSCrMmQ6bWMe3zV7Gs3YfSNTGLWiOXj6bi
a6DwZueqIbzKRDGRdhLo5ZnI3HxTa7w9K7b6VTc2Te5mdkaUk0AyWRXsnhdqeA74BsTxl5aPaUBZ
abHjFmHcX0750EB+DkKS6EzLHntMb76PJjacrlCmgUhiErdGndSXsT/ihouz7qcy99BXUVqyv0g7
jb0yvMGONafsi10rfL3cZgIQcbU0UCN5dipGkDFJoQhjVSjKbRJP1pkyCYnDct6ea4k125XThHVc
h855Tp/GiG5QOMYJ10k7eYzuIn651TBPwfIIltJsBcDa2F0Weteg0OWLx0oE6hejrcwM5yQDEQoV
IrHv1tlYWeA3hxTXdHPAFBcWXTxFyRlOvz48CxsiCWLx3iJJk8+WaORHAET1xzqGuLMoCp021eCb
7dYZfKyZlKbOb1732B8lOb/NYHbymSvUym6b6uWluXgsdpOb/y9zHW2uW/4+2Tl9DJvwbZ7z+ud/
JjoWlj/zxjDs+c1af6U5lgG0fdZMdDgCyTDmOOpnniPUD5yIuJlQ+DTm+4m18hPBrtkfVIGLBrGq
5sBzYSP+M8f7eeGRHv72ApxT3je7FuV2+CmWii6U5ABGDnV3zU12pSu9HWAP33VQlsM8zNdhbDsg
WPDdosTt5BdW1ykvA8voyhzmhfZmpn5+o7cZxN4V8PMbcCzDS3IIYfcOQxGVMQ6TFVJSWR6fVKWu
L4wg02Cde0cAZXvH7utIM3WFQFnwg71XbpBlpXipivhZqmnlUi0muQyyJD3yPL/OKHMKAwnxcaw2
iI93ZzSwE5VOtWGslC5WryqQQPWiJKpBLkxtVONEpDjglmWmXCJAJT/TExHhkfh4nrLdlwr9yoB7
hKwuFCRj7yBxLKQXoohjbRbFWBVmbV4ks0PYkNTpejCxIdNVTzl9/z3+KILtDssVzs1mIcg6X7N7
b9IRqYfTe4V8YFYg85EHYaBuFCPREbcLBIoXzoBv4qapNLrTSEJlluupEt9XNCHyKwiGxn0xqf2I
FkgizyEyJ0ga0bx6hLbtAFvMfdyxiXv0bYnIKB2aiFAdmYyMtqWjT0PshnBZTToeiKi5fFOtWVd2
YNyp+KEN61AOwnIrKwqNb1FQg+W3CyXrTzyt9+4DPYweeFnRRyvRDUpuJeKCo6o5Dc6muAYvzNIx
P/qUIL+i+ifNm0YiHXlvxEOCFpYcywgnPMX84svRMy511L/b+9gYk7WRR1N3Ymcx9iYa6TineZN2
n60e64eVNhhOcem1ibj1TSvDUjy0ovvJnFpt7RgJFotmH8CDz3HymlaZ8FpsOiPtWfelSoM97ema
dOCvkK5ycNKdfWcRbFM7Da0BrbMubMT8xxVRL0oXVhQQPrdRI1G9sBNY+CmLgnpFpJClFUWslMuu
GdCPQaNGFG6a9yUOvnnhb7KKu31lpimoLILo9IT4qNKWRjtOJPJeKy9tfOrv/MLvHVdLJzSUhmSy
z60eh/UFMgr2c5oMErl7W2K3K6juLieozWs1jD3NHU2I/AuTjdKu+6R4UWAC3U6x4Lbuhoj+tKjT
9HvphPCw/HHg8mc6u+us6p5Q0R1LN4lyIKmVLQPfNeyhfMYYF+o86g+nFfbV1srDLfkmgRp97tSm
81CRvr/0FeJyrq7MQCTLnvSHRMf9D72wZm0Zir1NSQO7LboixpeyUJJrgbJN4SILbpxlrWNNiDjr
4mIYHNtzp0lzbjrTtKqlGQ6ECtrgixM/zsMUbQK4+V4zluaiz1QD9Lpt9JeDht30wiB005ZO3oah
K4USfCLyC26KJE6UVWgUTnvqezZ6PQkm2is7sofoU9oxaZnrhxBSzlpwCfjfTqWRnQ0GFtHnGK0A
3C1E6nwMLaeEh684abTI63hakzQrszm5LUswZJmeLKdWmSZQabmZnxp94j8Z3WgabuYkNF1h3tnm
oumoZZROHj0XVh6niAlMKgLMsmvQ5ElNRb9CwA4g3phRRlzFQ51fRvCGhkWYetNHIqz8i91M4hmn
+xB0Qal4NyNWRFdBHFkmwnuFf18i8wjUq9fqFxDl2bUTqvQtfZRVb8ZQa/xV5JEfAJsm70fvWZGf
DGDQXysxZN+drFFsWp5J97WebO9Jw6MZH1oHoRfg0ZkJgA3VTfW0gNzoXXVJNQKScNRQX6gI1rXA
pvMBOiqOxvZCVYfexzISUwhXw2L92uxk0CzJ9rTPHg1f0GwZOhCun0oQOHWYiUtsVfGnRQMQLnzc
jlitm6Uyu0SjuVO62DBp4iRU88JYih419AWqLdOXEl0qmFRJkz1KP8eVQhClRtCoW8wfHF0R+kne
oWjBZrUrsQwp+Ad0DSu03CaotcjVKlPiX+kFmo0LPU47WjB20adr/KowUVV6NQMDhEK3up6KoUrQ
EXYAho6UPWq8Q7OAY0AN6eabnT08Di202WWcW4W6UoeCJ2ssXZlc4gZoX2UEqA7n9l4NzgwvjOWi
6CMEwnqUrx5t30hpXbaQEbwyELqL6OZ0hUAC7PDE7tDVa4vIOGG7tV8SX1HvSgWyKjvCtgDAS6sG
ua6KHqm4qNBQXDNUgOwUQXVr6VRVDNugzuRdmkeNhYyHHlXLzLS7HBoIXcfFEFfmfUuhJIIgkNng
s8w61o7canv1CMA22MFh2TO7F5GHGHulNTvnBGqzRK6UspU3SX2T0+U5Q0a1+GhYzNX7d+ih0aDw
zzkxARlR4W7sMOX9lJsICq/CJFeue5FOy35GTnZ6YlwEUfPy/nBit71EHYlKHmcu/EX9lT68Nx7J
4VRxhBirbvLbm8CGJuAGsrWGhVo5qLfIKNPRkgiiqKcKO6rZvcCYzFtC9kebqnHKOlmWhllA8C5r
4wJfe4gCua8DLFW6bOwvdMqm9AsR4hkXxuiHzUvGzWcdqSLsFyR5DmxuVKRBkeWGAr6vFEB7oQ2x
xLVXSdtj52TUONE8GUFXcxFNsYNZEEpdYlNGqYoxq0Ze6o6TUCSaG4PZ/ggA/x1ZUIcUU1u9/IMk
qP7HSZt9e2xosvwH5EOElW+W2tyF+tkzunxM6Rnd5X7+Nh16/eM/Cb0fIN9CiqeCiSORikDAv9o+
6gdIvIRU8z8ohgtMUP+VEEH21XS0BCgVkRpTF/wrITI/sEUpfPOPSd7FTv2ThEiYc83przCWpo9F
AVJoMwlcdfi8OcB/U8go1GmUVvTdCmPDXGd9opxbUWaMF3SiTRQjLaeaHrkLx0uk0BztPKjp7iz6
0EEFSGjpdwupvtgFI+1d++ngfYpQSfgaICR6T0U8UFdCtAgqqxIlNRe6CfJfEOubxxyBbEo9vYK0
kioCpFMdrVQDN5Zde1U0ijcBLgwaaxHYVlbRqYS3walQtShZVmqxGpVS/6L1tTE+Z95YaZ+1NvKC
dVV3TrD2ozAYLkz0jzZoLKXqso80ABuZVuSOv1B8zbzn2okR9dM4bYwx7okFE5TkVijPEHEusrzQ
9JXVo4jmWnmgtBtUkbtiHREZ4CdpZlr0sTaQP1ygK8dt0CqGea76fnrhF4DtTiILCTD0d0bbdIeg
rp6UaEAf0zYb+ivESfFVjmbFuq+tMLzuqLOgBj4i7p+guz7o6XTSh1U3XlVtPSInplsm7OMSWzki
GEpE7ohQvncOpIxinlFa7V2iSeCAYP5t52QChltzySIDV9MgSDkgNNS47mU9yMswg4EiT+ogJFSY
dMExiBCK9s3xQ69bqEaffTfQZN52qTWQwVVGvyrxWUZrwaCGfoL0uQSamfrfDM9zRte0ZB1j8WFg
yqOmiWafjHmOXGWfRRXqlRQm19J3unFZUazSYVPHXrxQhDMFG1C+QCDBf5fnzZQGnetTB2wwfY+V
ZEFW4X9vvRr1tzZuWAUorHnoIkiMKV0TB0m0D8up/FZ3Nh5bPR1SqGcNmQ44sABUMG4FEbo8M3It
SirUdkjvFdcGvwhwO/J7ON5F6T3USYEyl0gi4xFzuW3oDFmxZkcanZsBW7otu9ltCEnOuFz0ejKh
Bi6t5NKRivpZ2DS2t3HS1cECDaZkAAXZW/em3uJz1Y8WYnEeEfi40Cs//WaWZo0aJsJKxJ+ONxQL
YVd+MjO7zMspLMOXKbQja1FnYX5D5BfCrYPH/JTYfr+lCeLEKw9aRorftmzq1VgmGSrgonmKfJqD
qEqm1ovowrDeIOUWPflOFFyjQ5aGC3xnUB0qYx3ktQgURYD8N0cAc107kBkVBv5JSPb4mw71MSC0
ahZF2z4klyVarZBoCmKQjgKh5BbF2qgfl5He9JtoEqjR+7iFuqlKkwaVqwHn9iIEplPoDR2mpq15
q2VjJl9hnMdfFEqizWIIY9GgXGhUT4gazqLWqY0GHz0ATHes1PJO6RV3KUK6A+ppOADAXJo0BNHd
RhHmrR4Znrowp6J5IklzypUFXFc7mRyvWjtDBxWRZ7AwB+7VSoB9VbV64XkNidLQNMo94r7lLD4X
ei8JXXfIfXrkV+fTBNmevi2KcC6Kt8hWtXRjDWql2ZLYJ3oZkH+l7efgnVCw7is0/NKU9Lh2WiiP
I1CsSKAI2VUzYLQNyq+smIH4Mo7t/JSoPEJUx/cQZ0e1GawOZcl74UQAXKbcHkz0GDOTfrmWKVuj
8+QLlhgkzhqK1ee51s4MEPJXyNU4f/irAlHl+hRBeyrMObWqlgO1MtaZEyTYjHYDXlyoqsUbM6cS
9yPy+Hfc9f9pFc8ZTvf7iufH//3fLVtvBxCizX/lxy0v5QeaoqA75vriT3GOH+AO/g93q4bFCdc1
9bG50f6z6KlQ9bQxP7fpIFChU+ki/KvqydX5gcIdGl76axiOKtSf3PKvTrR/XfKvUks0yxBBQgdE
WECXdy95YU+NGQGrXmYWEuKXFi7P+cIekO9fdoNqWif6qGhUE9KZV2J03NAwj0el32r09tg8mTmV
K91zognKf445sDdlTr3RBqH0i65sqMpbmjKLLMpAxZa87DXqXI6doGitqzAhZBUIShhI6SzbwIHq
ZGgj6ZlGZ+abb0SOvkihHX3EgayokFksUPasE6oXyxDm76nh90DZSfce6tbMn30ltJ6MrMq/vb7T
P1re/2ml+rmF+/t1u6qQeHx5fBuczn/hx6o19A/YZEvQRbZBseaN2IyOCg36Z+as0oXAmz635v8J
SaIeDyYJsRmhs5xe48V/luoFOKa5EjobxoNX/DNE0m5YypAo3uCfS58AhSJUbHZXbCiV2arGNlwy
MHHSE7NRbVGOiTztZqB8rGPO/84+vSjYqa8Z45vgN6jjXDQAn9xZBPGhcZLh1Mry7ixA67tDAaA/
Vi7fLf+/DkglgaAe/AqHgtzbiMNklak1xXNpqOayGaxi04R9cxZn5rFOw/xRf+35n0MR34PpYgJ/
8U8cR3ZlpuRQ2UEsfaWdViwgAQZ3b9bTgX7Gnn7N6zBwjTjZaOY5ZD4sr7f5g2aOfqBR2ndBDhTX
meUhKy56pboVCjXnIMnzF4SSu8A1Wio9g2ZBYNTq7KHWOXYMbUqOGI0dmGHWLsKAOhNsCGNv4dQ6
yrROy/eJ8KHvQCzMsjp1Uz/6LT3X9x/+4FhE6gh/26ylV7bPm+XjZ3GaZhFWBJRZraui7Nu7wsLE
KrQS5RhBYo+r8WOiHXYeWxKdQMoluxNNSjCOCKvjRFBH+plWOd6dKSkCVDkuALLr8ut4kuVZoFKN
7CvNCwimNWB6OBy4OGmYs0Kl14KjiajzIlZ1YhRwqN+fkANrDk9SFhtZHqDFfdewkRc9aXFq4sqj
IPSsk9cVIv9ZcvhtF+/QKCazMPeOucv2OXpqFrZWAEzYtUqTyNCajLvYMrGQev9h5mLX3gZiBXGa
US7CnWy/gRY6adWnsW+6ppgAnk+tv4lsTTzTNoEVnI5UYgPNoM8DQPP2/aEP7Sr6pzaXNQc0ol7z
ynuzsoRB3bHxKV2qhNiFGzWmder4+KWddJYHKAbNi4mUSchFi+g83iUOQWGG+zc2bWafv5CSHMPB
HZh1Vh2xjMXcg1iaCwlvvpIPmsHM45izEu7YDXKuw7Ko7fTIeXLgRKY3C5IK3Bc9q/1mnhLoPXLu
Eee+pqQYEU0a3FKkzy1Ya3I6MdjPz+/P9aHnsqmlEachhck1sPtccxOvzEOIzn6FPDTz6C86mrfL
Px+F1iSCovbcHJ+RvG9nr6cLZKEmBFAyNtVVMSXU5HKqD39jFEApoCnmi20f8j0hTaMNaSnJFYru
WsuTcIXSSXmks3zg2CNoxRnNBARrQendfRZFTFqC0rqEQGgYiMz3+FqMSr7sFcX68wcCoUr1nruZ
HvP+oWdRswHVmMI8tkZvaQ+xt8w8EvH3p223if16tFL6InRhwRGo7x9b6lAhWK02M7/ZbDknYceG
WkzAay7zStwGI3qPiW5fd3Bg3h/5wFTOZvKI6klM+cT+UUaDMCmVglaR0UcB0XOdIsvdmQtRZcqR
y2q++PaOM45kiob2LJ6p7auGWWlsNQNXudtF+UnSmt0SVYNFoPqtq2QCzYn2GNztwM4CfmCr4Mlh
06NquLtOpJPbTZPQUNPxL3DHOq3JBhDn/vMpNDieUffhuAbuuzuKwDxnEv2Mn0T07TT3jOCkbdLq
sm/RMXh/qEPrROKJDRuHK5jOxe5Q9H/6zuwVA5Q8FRPHt+HRqm2/niEt5xEsFtjJcXJXTX53ohaw
St4f/tBikdx7SHcCmQLvsDt8TlExMxs6WU5qcu2BNbgg928uktnF/f2hDi2WGTSC9DFCs4bcCzYy
fDJoNXW8uqq/Grzs4xiSPcYVDmAeFGa/jY8MOH/33dVpAcTkdtHnQjSAit1nazNOSJpdxuwEp59E
sSe20H3k6v3HOjSKDd52jk9sch59d5QBDXlUUjLDDbUCCGvdiJM88awj6Ppf3xOYcVMi1sk5rKJ2
vDuKpE4z+X4BeT4vzdsI5twz1orNt8SbpvX7DyTnz9qfN86umQmCEDdN1d2xRByAh7fJYIgNaTNi
hFS0Sz3UJ4SctE5eOT2FPqroPX42qez0eiX5JVjKslcbSNAdCA+PT3FNQKGZ29edoSykMzTfQ7VL
wEejBlkvIq1NKVzpafoFx0JwKaqZNMhCwBy+GOG8xKAoul53w0gpvznAjPQFFcSucCmIGIPb5ELe
eWNjoIWOPhHQyNBIk5MmDOWTZ+Jqo3MpXkmZRZ9zlI0Ntyj41nxfYfZbqWXGXZBJQvomcTLkN/jC
XwJ8KNOVyEJ57lgKWgyBWfpnCHoE8ZJlbSXoRNT0dWPfkP6i1eUQLtUkNewjZIQDKwr9bIs4DbA6
UeK8Ft5ERckQWSF9DYrbtRQXaVt8tfHm2hx5y7++ZJRhOXUA81oc33s9mrgI8howm+5GXTxuI11k
p3bhBIsyTepjC+rAUAgoUa+ilsVW3FtPURkiriyppE8D6uqxGdMo8EbpI+UyAlB6/7kOhLkWJBrE
3MnASRj2tZyzRCBVn5BAZVZhPfetpGwUJ1jHVAMdftrs1NcXlpN6C61SHdyAbDF+04M6XGP1E92U
0mmOTPVrZL23oZhJgYwuVyR2ufPJ+OaFtoVuNDkhLnhpkZw1wMkoIWOXcqpEDhAuNUvsi1Ky2oBR
RKidgGEdLuvOdHQ3L6ZGgFWR1uAO+owKSbAnuCkHWz3mb/3r+cz7Bi9pG3O3nlLN7rfMbYHXAz43
TFEqnuoS18a4UOR3kn7x0o+aeekHUfvy/us6cK5pBP9kIwAyAdzt3edWkIRqkI9MDX5z52nUGstU
DbXTqYmVIxTrQ89nU1Cg9kiZEDzp7vPFUIvJrzLpyoBEVrUnoCLWcFOF+csoIwqY+THFl0MPh40B
1SYgAoDU9xa+7mFyG/lzuaTty9MaXbpPCb+5mNoZgvXnE0m5Cb4dwcTc5t19uixrc4IwwANcQ+1G
owu6kL1enCslKIS/MRRLmcI0xTn22u5QNrfd1OWELFOj9adWqrI6EjK35qjN9qEJnNciCgfsH/hx
uyP1UzpGY0cehZ0VkB7uVVxNNTs6yUlO4yOPdejY/QG9h+owH427gwUW3fMMNQe3x0LwAv9NeqYk
yU/vT96BUQQXK4gYm+IOaum7o2h+qnU4+Uo3KLUUUbI4P6W1iPXw3xhmpmyA7IDO6ewdOY7aR7XS
sxwGyhqbDGjRObg69fTPRyEqISih0wCyYO9hOMiogAEAcOkgdjeDI8alXzriyMadD56941NQ/jGg
qZGCUhPcnTLZo0TWJMosG6ZzKRrpd09rr7XQOs8VSinvP9KBJccpNHuAkOqCEt/bR9HUjt6gMxgX
jP6g5bhzOGrQr2k2/Hlli1IqybtKpmGAd947kAYwkmbUI4hjqb59Xk8DmkJB3R1Jdw/Mng4UgwSN
WG7eSXuzV2s+AFpyGdBs1qmtVO1mSAfjFiHkdOFjnXukWPp60uy9LipopjmvPJ5vn2M3OLU1MlvU
mQAT4L+ZxeKz1IzmTKEgfTMV2vQtjCftFlmm3ESAoO1Oe77f+v33eOix4UVTSgBKDRF5b2lOujl4
HiGeW4bFdFpiJbPCs0d8avCyBRjR9Ee2wqHxOKpUXE8AxPxiIZGyR+Da8dSwvjBYobd34vRBcN/M
Ircc2MrN+893YJ3SEVF1UFvUZjRz7xCuOvpkymudWKnbE7t1tKXW+eaKUtvD3xiJ6pmgVAJmYcYt
vY1ewshQPQvwsduogVj0gPYXTtRl26Tt+j8uXQC6h/MIHVpAgdpfq76T0zI02NO4n1/XemZ9wrFr
AnYzHOvSzK9/b5FycYGhordEmL1/2EvIYxEOZibGV118TTv11raUcQkciCZNYJnpslMr8xTDtWNQ
uwMXACUualw6VX6LmvbudMK6BflpcWZ2wWDfMwdQIJNgOrI8DixHY25y8c0JPPjV7iiUNBxb0Tlb
bGvAoFaZHqyS6NfXgpfa6//8gKZ+wWFJAQHaxn4No9RxYQVuixuzD+pZNo66kMjSoYqm9vDUzPTI
Mjk0hXRa5k4iLS/aebsPl0yTMqd0EhescviY+Fay7tvg2I4+NIrF5QXCE34RoMjdUQi2QEhkrPtk
Cu5jD8m0PjqaGxwcRKi0YIgROSz3Ihxo8nldgv938yQYL8wCJkAFoHb151uYqj/VVZ4GcsnemgP5
W2pKaUs0WC17bYSmcTaURrREZEE5cn8efCAOQQCx1uw5sndaBEZjEpsR0E8F4t2xPzjYbyrySLl4
/sL725contoO3ThqrHu3dFVBL5laVsAA3+rUryTg/trKgflOKHOVOYaSSnFeqT2LMDePVkgOjE70
RnjAvcX5sfeMfqiNfqt2bOE0Vj8hPOo/hq0jrjJH9xZ/+uZswh6wxfNRDyV0782paPOEYy0JF1G0
XdRK2N0GeZusYWv6R27MX49EhqL9rlGFm8/fvRulL0UAuX+iYq10qP71OiyntizlY6gMVuNie48S
VgbbfcxP3n/IAyOTtxAQc4CwSF+Jx2/y46qcJlOxa/wtbGRjYpLg2ziX9j05KBKCAYx8iKxWuIT5
TRfn/bF/vUdJCAnAaNPQRf8/3J3Jbt1I12XfpeYssG8GNSFvr16WJVsTQnLDngwG24in/9fNLPz1
SXZZcA0LSDhtpJy8lwxGc87ea9MjeveWt3WpgLU68VjYRXI+mB1QjGRH1WFQ+fOlfn01IpP+Yghz
BX0lv7y9VEq+tde5lLQCYwpuq5a0jXSc/3594XBBy4lOKSfrX1AWFFlFudZ8IdTiUeIpz0j4LB+J
Dn7zXc5sF8KszvMKDdq33yXscsXEzHbcrqFM+z3J6s5I5umf79hvHg5Dn1mEvjvH9vdNFM/vGgd4
oxOT3G5unXHGSKxklgyDq49/vtR5QXw7o0SO+Y8s2g3OBYl3M4rK7aVZqJPHAB2Lh2yawnuVj9NL
tgzmHXM02da5bf31QsZFaUqymNGoYXJ+exfTDNtOJleKnFmaPa9KE2BLfPHrn7/ab54V2wwkKURy
IRgP3j0rSxluEdhwbFyO0btBKyBzQ6M2/y9XYUrm+MSZ7/1VROdXRjlyFdmW6ZbHhoShqfUHV/nd
iKBuydHs3FmlN/P2jg3cnrwaMcrQNiHIw7F14kQhAdyhs3ww9f6mbMdseKYYsaVhh/0ezbfQNVOK
QlncB11PaElntlsjqIiNoIxAPgQrwFfSafztQLgnNhO7+c5RNYrifnXlvjZA1PvSW+5L0itIgVLu
X9eJz7N1BEfmXKSP3ns2pN8pd2W/HDvL1BzcLiAnw8Km9Ofn+utOkqvwPlDwoV3KzXx7xzOZpmCZ
eAeJBvefcN+3p2rQJHTVmOoTFsjig0f8m+Hqnh3b54YKp/D3JUEVYlUVPY9YZL55tdSO3uVeqT5o
qPzuKmyGzgUFTm3nFLM3pxob7fCkCx+lctA4n/kYX6Z0+ujN+00x+jwRExNJb5salvVuG74yZJQ3
nrsYONiuSNT1j75uxadBji0o6iJrn5qqEols2u6qMrP6u67yqdqQgD1ceUHefDDL/eb1odJwVopR
e6LE+27nrHB4Vi4rYZxxuLx3m6DYd34/fnIxGH6wqP/mUiw+1O7O0wF+7ndvqguFBME02o6yGfMb
jIf1pa/qYbfoVH7wIvzuUpShkKKgEuRI9e5SThe0/7bg4Hn1r8REDLgAUgwYc118lOn0m9cB8yzd
sYiKikuZ4+24wR1FQs5AU9EkTPzQ67W8zo0g2hSzb+wGVXzUoP3NOKVnSqGVOe98LHz3xCKXE0ho
oWpP+9Tbll1RHHyTpNo/v+Tv7yD3zOPAjZ6Y4sWZQ/b2Wy2j14+B5CpqohHUj4Rsm2FWPJS18bca
QsfEs8ROj3I/j8p+PwR9RdtvqGoa3nTtEqMyy+06oJL/8xf6JyjkP9fz82UoBUMnordA2O67jTOx
fXquZi4TVlnsNXAmpzJ2Chy7q5NMwBJ0ZGOAFEQioPaP3PSzhkKuM0kK4Ufxwr/e3bPr6kxlotJg
kmv69u7atZq1GdC89dq6S3AqgM2dx3DfRc74l5PnWSPH/aWKgioD0s77B+m3Y9XgDkdRJcpT5OfD
xWDjVP/z3X0/KM9XoddAo/WfDrv77gsBT+6bglc/7gd/fbY8NTxhoP7y1xdhSPpn4gd7TEbm27um
CIMXoLZIXAfHQMyePeBqKP5220KpDg8xTRpO3xSe/HfLmy+WsV3JBogr5+zQZ1974bVR9dFjcd/P
G+frIEJwOFkx+dLffftt7GFuFpraTkxKp/etQ9H4jCOqfoYlHhA9Zwfi5yii9XOFG+TFAbD24hRd
SV9sKSdYPcjX5ji1GoxrfReoWyY8rz+QlhOcauT2oMobJSAwtSKQ+wKL1jHTgAcOwPrH2wmSAXby
gX7QkT1we9m2ZUN7fp2dbwo6mN7CBjIO7dyR12RohTC+5VUZKI6Z9rBdGxlMG2kv/WXuLb2Iez8f
vzoyZZ8HlWDKDmKZyZhlDQkPtRyMl2GKSCKf56Z0k9X2C2/XmnWF8bsOIT4ewtQw/aRjU5rdrNFU
XdcqUI+za3VTMnqdd0OyvTvs6qot7R38Qy1iy1RaHvHU9ClI86Z56sYp/xRiWFNJ5OviqpG9A6Zi
tF7EYrtwm84MxXiorQZgB1uXlISFlXQ616+eF1I5ViI3VtfaSZAa0VVfpsx7RB505bGs8hpuGDu7
bJ+GpSt2TrieMzlcW+vYsETbbEYMeyExLF4+gwzujexzTnDjmEhfkHmDP62+aFYa+RswoU3H3D11
eKwNQ4rE9/vlRZjCenTU0s9JlacRxrm2jR5cb/WHYz50+lvu+EjuhmidbBiUlrwDllHdurMUdTyk
a/OFbUtBmlkpO8gB0nN9Uj1F0JOYLGEHZmHdX9mG4z7aXUvsALyN6tHk94zzcQayZlS2RCse9tMO
sPlMEF6UMv2XqJrrzdjoio2BRoYdt92yDHFhit6Ii972X9OytR/ntJDdIZtafmIOulWxR/b67y3u
rfQKZRUxEY1jOA+ZWREEZGMBeQp6sOyHwBL5PUax8FakFdBrBRG4yF15MtVM2DWyuXhBi/2sjNR/
pIQ/+KReBBVhNljEZJJqpzyb/vqlT5xyNgiUCyzIJAOVje/mGlTFRjQkaCZFGJ7teY00Xlnbqi+V
mUYiKae+npIQyceaRFG+3Etv1mLTC3ac8RD0fXOiepbhQrTO5TFOvyRCqGwOHkmrKYEH8Pe/zfNa
N3udhutlG4VyiPsxKg+1Keo0ZuiVPO5SWhGsrn79Pq518LqMKHu25WqmcueIMn9aKTa0m3Txu1sf
oU24gXgjidy21jAly7AVLkTMUkz5lnaFvpRh0aw36Cj8l1wWXr1Zotbrd2Plj+O2I62PwBu47P5l
aYflcuMN0nEevNrSeeKHKuNl6OuR+AyXyOdN7UeLjA2/Cto7dBLD1/zcotpjnShs9DjenH4tncFs
rgqdL3MyG7L6It0wFHG29p5OgJCqp3pQPRkIbQWI4rnXht5ZUbF2l63fVAuoiAWvpEEv66vMNX6+
PlD1P2m3s5VUnsClM6yz/DKZ63yfAUNc44h7cWydMiwQ9Q1hcRLeZOvNaGWBHzeiPocjuWyf0evU
K5svzB7LBr8j1lW7lSMiCg168hKrEFk8ZTG1l10vIafOY8nD07X73DS++Yn5f3gWI67jTQhJ/oC+
j2wSbxHiq5jx3u0cA0zN1snJRuZYJSuZZNEy3pSqJCdkxQWLa7DhXAFRsF4f86LKbgF+FGOsRltj
xKVFXVP3DtWIE1l6P+uo22VuUL9YhZvdQlTzMN01JsjZdAWlnGRm2Uax4nhQJyLN3XXT67DLkiZa
+3Q7ZoVzMza9bW/GWuOvipRNMI4GHrpsRsS+GRFbQw1+fx3FZB+pi9ZZmWgyBR+UTOe7zJoqTCe5
DN3HHjRJGJfeaD2n2MifJT7Y+TRZ3uq8+D4RaCYJaA6tThFG6ZXi/SUgpZUEF1nnrBxpF3aQoPis
vO2gvOqWehpjs3fkUOwqz/C52VbYpKBOgDwUQV4C6gmrKdwDn2kZA3WE5XSxSnUNGWHWG29mO5p0
ltmTD7W27rVRpOKh0AEpjQjhAu/kk032AwmX7hN4I8unSq2oNZ6gSfT5sR+l+7mB1CIkGBfTaX6q
TAoVp7mnT1U1LxoKS4pd49xosre8GgMASc7zYDDxaMMcSs2wwAFmVScnR56W9K0dHr3RMAktJPD+
edHMAhuoDeGrkaPc5/ut9Q/hpjbYUlBI626g2E2EZeOi7C26Wb0YUZd/rr2O8LbFCWt3m/FCnRNP
ajA+WouSAdzUhb9Fehzc64KueTBZDrzLvEtPoHSqCvpQyGd3s1JFW8/3xSt+tW4i8sHwiMVxYcQD
VZ2KYzGGS75z+magOAuqgdJspC34pPBq1nhZ02rfL1VxN1rForcsYXKKx1B5hznqo0+hWRGeMyh/
JWSI/pO3sTKmjC35P+adWAurw6Y7CYArnQNIJYPXMyeuaRkX1SpmTKu6n+qDV+bRnU5nqL5m1ffX
U71KqKgBmapkCaVbEx18BLxr8G8Z6HpNoPB73TcLHgumQKr487UCjeJckdXTpTcaktSq8fmmwU+3
JudgN60iNG8sZLHldsBi4j6vtT/We4Z1MN6Yk1swd1iM0ivbz0sw0tqHK1y4A3Nf4fuT2uVF6vpf
Brta1dadjKnf27JGU1UM2iuvjNpW1j04Zc/eG1Wa20eOPN10zHVAEp+VF4u3S8uBdBYjqpcXKcZl
ulElvkKh0xR0/drkbnjo6nW2tmmQMlQ5EXvt16mYnZ9/3hD/coyA33CmaiPa41+/2KKcqhqYzhU+
BrV0JIo1XlK5WXUT+Et2++dLnU9Hb05P50udCcXYCijmvedrGo6FbsTRmN9RmbIu+aQxSIex7kJ5
3Uk/nU5FNthHnMp6OwxTu/3z9X/7VREtUOA7CyHfawiWisi6vBk4xhQ62vWj53zuU4cU4Vr2H7Q9
fjnL8FXpxnOk91lp2dC+3ZjjRe8AOiFL7khP3hiWq/a9GNe/LFGw/Q+pNgGF/Qc8/F7DYvhmmwYL
K5c9dNUWUrdEFOaOiKYgTv753v3m2aHnPNcLkDHRbXhXDdFmWOtRI9+tKxdUU+MgjvWKQsVh7jvX
TGTFrtQiv5rKQJwWLw2//fn6v7uh/zRzkDzYFIDeXb8vSaZiC4eknCDLvVKp2C4ebdQ/X+V3IwTb
C1ULrENIkN6d78XUaE5SixsT8yC27moMWzdgY0EAdvTXI4TiPM0MOhBIqX45IsrRnSpJQAYyzKjc
aroCV/7ghT/+/IV+vW3nq5w5+WfxJbqgt+MQxzc7GCpOsV2gq7YBS22WtRw/uG2/1kWssyUEMTz/
YIF9j2suihD1QcZljKFebjh/B4Q9nmPBdCqMjSTN8nodSPyM1Lxe+41lbDtVEfzlITY5kvI4U2jO
CtqrUftBM+R9B8bhk1FlRxRBMw456LtaaaMAIHVsoGNX++ZLNnvGzmQB3hHWKTYhHrUx9qf8IyHI
7267hTzoLBWiUvseTwV6YepYUs8zndUmQ9OxiV9z54P57LdXwXNHS45ev/++kbVW0zIyc4INa5tw
NzTL0xmV9kFV5tcSA95UCjN4qHEd8XXejiAWtCLMfNYH9PtRnI/W9KXtBqAbQxXcdY21/vul/srb
/v8nrPZs+Pm/O+B38qX9xtv9b8bH8fv/+h/nn//XAB/9TyTUlPtRn1Dyp+5NPel/Z3J48JdwiaBL
x710tsA7/+2A9yxgtZRgUchTjDo3+v8b2+BCbaBiD6f/rCr7h/bwDk77J1jt2yFy9oijhWOls1lY
+VP4rtpV9V4qU9GasZ/3a3Ugbkk/upUXnVrZDJdVNZnmXw1KroHKCc3muUWF6QfJxttBaTaGAJM8
zJxqJdTU3Au6WC+LZSbdKqXYeXbxkfbp3Rz3zzWpiWNtYKfFP+8tOV3vFV1qVlO8+ppte0mybcqJ
M6V0oG0dJGsmgrNQLi23dVFnXyb3rGZWmftzdWT9ugh7JlvWcdanaHSWjwyVb+e586dDdYYl0EZ1
hgDsfdvO6SafoAtHxlWn9AClfvDVJtWDf+NZnVFwWCARqvU69ZHH+R+Bwf/Z1XFl1DKMIeZZRtq5
tPr2WRSTD8JUUjRRTK4dibghORz01yTq+3wyj3Q4aW4Wvi1vpkxI66JH1tIn1OIMK5FZ71dwoqai
vveIzfpIOPSu3frPp6NRZrlw85GN0nN8++nc1e0aqgAdPJxuJaOKeuqtdIcVdmsFyFRScg4OhkTC
T2CthJBjB3n3swtZ6pKqMYbnyYNR2kwtSejYOTKDmEuDyK3/eNVv/71b/wlbRh/4boNFo95hm2iy
NJ77W+Z7xmATFn50Lqhxlk69I617ueXblBdVVZuHwJTfu7rUW1T68pFYR/e1byECAdzhwCLDtr5U
ZeZ99cfcLWKrnYc75DVOUlKIteMplD1Bf0jevziFAT1WFLmlNsPsWS+TjNSYlAtUoKhSVb7vM/Kl
N2tojPp2UdQj7lxiv1512vnuQYC6TetYTLKtbmEJUbjgcOo4d2XUaHvryNEhrLWB6G6z48g7apAj
UgQITJaly9vcX4p1nwVUiuMUINSwGZncUOLP2MbHT4H0hMWDWsNXxCxmvZFFbwzHCTHIblZe0+7H
GWwZiS5GAFrYCsSSeCVjztAj+ddyEoN9o2Y4a0fNriuNzW40hriW3lomfkDRaduOy/qSBblPdbxl
ld74OOMLEGWeXmJHg1pjwuH/qIUyOQCbswtCRjT2nRxUtqnHymuSMhiKKxdxsbxqi6FjN2zSko2N
tbaBtlXkFSQZ/vMKS7zLrRw7zY61x6kGe1nbnYybuSjXvTJM8zUDfwqAxtb8YOY1UwJAiRO1t2T9
SaSQ7XejbvP6YaaEehFSazfipcpLdUNtAsCm1fX1Ix2IIdxEWRR+r5UOFhg2Tp40FrIjKj46eKWz
N9QxWTghocZuvd767sg8raE8XxjzuDYxsgJgzWY4MKWJLjS/hTKvql0ZUbMJs9Dd+UoQl91kswNA
26NKPXQk5Go2IPN2Rbd2dLWRMQbtyUyWcW3Juy+n/E6HTvi9oNhL5bFAFquH1o8HON936OBGeUrL
asF8UVIoeZjcmYAC6XR5tGvy0KJG1va3HnwtuhP22D6R2eHMB4pJ/idB2tN6hLIWngPas+UurFzO
IvOaVVYMcaLwtmCIu2PvCcEJfLROTh2+kGlKDcM3uupFj65hfxM+tdPBrMrv50pcf65fMlVJR63k
5kxtvy2adrpQ2r9YxKi/W/Vkxv00DnunsOdvHoSKK1OW5kMwms1ZMgIjNZ71St7OIp3rMfUaIs2m
4cmTOHydMQWWXSCa6lYqGfkwdjsPMyJVvtVWPPgw22ZD3jdxZXTzLuKoSjiz5zJ2XTFC82tGHEYD
uOFNuwzWN52FwLbHIrWfYMeSDWsh/qL0NZfyID1vmuKUdWKHdOeHP2blg1G60c/e6D3Ckfj7EXqn
unnoBO7hGKlvAamD4ALFRn7jto7YenoQn0rXINu0J5HmqerMalPIkJQ9VH0B0wyP246FqjIIYll0
NqUPzF96UfoUqMn75OrSey1W1d5I6lqJ39NmobofHPti7C67zvep+Jhed4GHiVkFD6ozJx1COSAW
ZetJzN/0SRQq0x8d2a9XfbDq7WQJQcWnS/MT+Yc58r5uqn4CoSPDBRYwMvzcQNFVLUZ1CxY/jPZr
gHJzKKS+NytRJFYZuhdVNpTJipslv1KjMZEY2RtwhOfamuOJPkwy2KbciqUYoqQ1WblMU99UkRGw
qo3j8kU4AYM19TPnyh7yYDdMfXYbtlZBhnFFqdFIod/N3mjfVZkeN9wZ5xAMoZu4U+c99pHoIN6p
IqIJ11HnjqQ9WzGl8m439WV4gLMYEGu9uMVJTb3am33tjZddVrtHpzXVvsw7UOCtgekwr9vpEyt/
jUShcK5KS867BsBlSolOL/mGOoUEb0eQ2X0DikYe8KNOd8rxc0LPi9S/8OYorC7msUWMplZ9a7Qr
7WtzQfMTmjVzWT70CaNYPzvZ4E70blwfkF1wXn2yzg3vqqlrjLuGkS6OxRLp6MCCbKTHmVehgRW8
5rueEcu7XbnXQ2BXCXX5ZTvb5rIp/RwvelVOG2PwhtNae7dzuBxRoT90aWhfgqZUuwWckl3Z+z6w
AJbre2FGPwZL3BOluvUr+1Vl2Y3Uy87VxW1hjO7Rk0N/4zqSumU9hFPsTBlzam59qoV/NVpmsRuK
OfbWejkBoeB3FTHyfdAiZksXa2vxNn9OF2pSve35u1bQiaGODxEcddGRlS7YGFlR/kiFlW9dzAR7
xmCwrfxlfJ3dfr2YuQTNA0b4li4L9S3aAo9dKVNzA3HwkCu9DjtThn4NNHNsi5P0IHInso7ExVRa
cxUD6EO/Q2ABALJqeil7eiFraxZXtEKmZWMZubkLikXSTuWGptmL4RHJmYRpaHwSRZbtmJ/z7FiU
vsNWy2lq70AqsxlekWrnhZBg8uGhM5lUbRDP3OGq2S7UXtP7Ft39xs2cdIkZhCJBCpFmp6YlJ2/A
xnk596neBWOxDnu2GgsYktXLE1hG63WFkn3B4TQt8tJRYt0Ws6lpTTpmCcKhn8k8oLQ0HywUq9e9
37N9V44rgqTrGj9P1BoAATdHre/LlHvONOg5pBHnjfcVFHke0fEjMEX3iFHjss7gOiIF8T/zzvaX
pTLVQpQ7xoRYzq1PDGsjbjUT0K50DNVuyZGrv4fZ6JzvUbCFxGqHG0coKlpAVcqHgL19FMPRGtwE
3qNvg2Y03LuA9kFSl1H1ExK28bmfRDFtq7poj0OeweHWLs2cKsB5HmWV/XnlkP4Fl1IznShRizYp
x8LtIGc5KSvHrJZ9bnb9wW1pfaznlNS26OUNnec2P7Ca1DehEa1fJ7sR927pyZNqzPBu5j9foeF5
msNyOAV0jK86p84ebYX3YsJBZj17HAMvUFZEgOlr62c5OMHnbJIDzKV0+sad9b6OZFhd8OAYMXw9
GAmNRK6WFLUnn/we6QCde+3Aq53qjWrl62p361ZzlktAcooDpW6p4ko0KxEBEEK2tWs4y2HKausZ
Hirsf8DgJwsZAdmJ6MxO1eK0JN6688h737WJ7vKV572uJ78Z5v1EF2FDDt28TRdRPFE1pBEq/PBk
NllvJYFYeZJT5EB/MjzAH6tVLZez71wUWTmfmlT6oP18fjGX4FWZU0lqBK8bcrtjCitz74ZaeVvm
ruW6s5wLvKTd/VR7JFyozJmPdHOBqBsivF1oXT1UuddeNKPVX6tAqFslGnfkyNRGO/iD8KEssgO0
uR4NNVfPHE1zoL/Lehexauyp0BrpNmhcfZPjpcagVi5x7zmciDgz0r623fSywZ95IaUxfD4LRw6l
cvtTE435lU123C0w2YusHG4CnbaXQk0mdPksPWWBcQRQW33x02558dKp+zyx2dnXtX9n0ktnEweU
GMv9HvB+jylnri/l5A2JMIlQoANr76zemq600QQbT9PsEPRmAUk03q6W0bgtTYMDY9+IB2fhjN6F
Tr1XZ/6aHRJJVxSVtV+UuKRpYQE6HafriP5usvhNfmEH595rH4ax5azDDW2E9LhQSWOuXdSFGsR4
EvNiPLDlsjbSgxg6L3Rt6Y8tgufey3LT53mwUdK1H1XW1/vQEfpiadtl007eay6AyLrt1G8XQp22
TVXMhPo6P3pXdtFuqnSzpQWTXvSGJkE9hyje5sq+MRrVPVj50F41remvrFBFsKXyxm5aGSut9mrZ
hUE+XigRgKo3lDpUgeFthDGpi8Zth4dcVz+jJRy+o6ypNtm8Rl2c21mIrtImiGda0r3Iynpfm5DN
EyNvI4KWu8smb76rtEt37L3bC2JBOiZmcgdGp3eeKydVSSZExrwzDNcElRhYc7qBMUWKRA5BPwbV
jBRHc1KfsW/u66JCflDpuykc7Qc6X+Vh7ed2R8ZYzhak7SMq7QPNyIkoLxIWGQeOLHcm8+63iJ3h
j0DWOp4wBe/MNIX+MqTGFRSFaq8GN/yMMo2zE8yb5cKoxbRFGvMYQn2CGww3Oa1bWpiRLZ+sDvTG
mJansYvCme6jz9EKR6CM695sOLgs2aUh6UWyKza3Rb/qy1T41m4Zs088kzXOIXxs0jwddlO0PBKG
1hIDs9bHVZm3A1C9rWOwSFtdq5DkBHsARu3WKcZGJOSklZsZNfIG+hbTC1nEu3YpmI4qjjEWa8tD
URTOgZSU4hiyvzirXZxvtW82u2Za7mHkeufI0ih/Mgvjts4KvTPs8Ae+PfvE07a2IUvLMSqKfSQm
tZX9eI3hfLlgLuDothjNJ/ZrJM+5Y53kts1auhaX9uQpFbfgOcg1iIJpS8SF2iMZAUhM63eT8Xof
KH2lOzbHXxug+nsQFs5TUwbogdTMzqrLfSR7etoF2MuSoYpehyj8ZM/ColdfShLBrCmxrLrb+bY6
GLxAcYt65XKtwvJ7W9fL09KE3II1W9djuMjYUbq9rcu6aZIlqIJPqRJiN49BM8V+Y7KpAU1w8LT+
Uni53g2uM3EY84AosYA1pHAiEtD4/aYjiF+Kyc00Qeyli88j7M86Czfg1OT2HBFieDoLdJL2NR27
p3pdw+89IIcL/mJzEwxT7h8RJXlXLnRxKOpSul+yiVhef+7ma6Mm47MyLHm7WGKFOr0otGae9+IK
0x/RlEhxRVaL+1K7prj1S7M89a7hXkm7dW5dgMSJiRsgBthq3nGg9E5pWLV70U7iRBNAYEM0cotM
nHrCExwuV2Mh17sur+V1X0T8sVk6umOG82lsVkIclLs8S3e2XptlbDamQSDA3muXKoiroVKHqGqR
1Q1UvI5IhAd+4SQwOD2ccbZ1n0Wgze+p4eptNIUK0kc67BcvpIsZdIsVD7mFVislOcgzJrFHtMUW
JEqrnlnBda1xQ1coIhIEY1AfywGtOHGXy7RNO49Npx6jp07XFjbnxvR+zHhxx2RK+/5uEHX56Giu
tCkhz9yl2EtPqwwohFaV/Jb2a3SoSGP40nVLd8pa77tR1O3JVdGQGHjrHti2f6pnr7jsS060se/o
u4Vm31Pus5XNxTodTNPMXys3rH4IIZjfsBwH1HX2XW0Op7nR0eUoW/ZICMMewrkP78xAttuSQXOI
SvOMsEcau4pyTtpptPedyox7e2nvViVIb/Wmu6mzrW/1sGaJQ5bRFZqKr4DHiGvKLXM04241xCut
ptncMyPJpKu6bNxwSvLAaxRremgmQ3xZJWE5S1cZF5lfVuP5hoNgN7OrxhqCjV8bbQ/jp/RPDjpM
h356QyGHXay7S8lYSjSBSlly5socRiVVei9q+lGH2YlGY6fluu6FrfwfwUK8U28t5ZXIuk+Nk67d
txw22VzHs03+4V3WBDNB85Q1bs7hWCk9SYjCySpN62RNsmd3Pmkb9CUTC7INq1rzx57q0xJbvjBf
rQjE+S6tl+k5YuNV7WbZR/t0nAxGYaDti3Mi4d1cScpLoWqonSkSTCPQLQKvPGQtVVbFwZFBlu+o
4LE7bhQxjhdeP6cLaLZKhYeoTfGXtpqCy6WwM0ppnZESxWghGio30rKMTYmAQ+0sgob2rHyqiLsl
mm6ZTtvqpR+XgjJ35aN5Pw9a78uScxS6zpFB+z+pwFUCRruaR1JwinJk8oyN2p3SnQPWP4srXwrr
xvVrqPrNNA/lrmTX8n22nObB5kCAH7Ke7jHTrelFQNTR49jI+pHTU1+ztWvcZy0rf9oXbejpa3Mm
k21fIPXaet7iXk+8ZRzPS9vLN/2aF81WcWq9yjq1DseGWiICwjEdbiXpmu0psKexj7vWLqBJtQQy
g01XtJNBZiQBUot23xKXxVZzzu5yD3M6ihFqxAytAgx+24r6ZzRRc93QZ/S9zwSeoxjpyD9g/2GR
YL/NbEHlELPU2G+HZVlSUPCu011b5gpHugqkTxmewmR1cHqfDoIkZ7ZLWq15rkMT0T/RQ7/eznrm
9fYz353v0Y6O9s06DPw4dMC8TSpKeQ+pYHjurBn5KlLeYZHbCmoKcW6AOOckSCVlvHyWbCZaBVpq
NhARQzc5V0dK2yBxohwCnWRWMD3R8FgOM+JU797vjIjYMA8aruOlKK84JHJm9lonvGJXnl9lGQ2I
xJlQp2y6gtZTMjAgzKRg9xkkEP5JFAgmt9SxFVa5GdfEWZhsJJqWKC6r0tOmRqMokpEdGOlaxRLc
aadwgzYO08I/OnPhUNQQznKbeZnBnWn7EZqmrtrEL0dzYFqhGUG+XLs+lDkSj02hfZdQU8RyYzKj
2vGPul3ScZPaDXPG2onvqECtJpk4cH9dZJrfDo7Tfh+Denr07SWiBi6GG5fo5YEgiqAm7kuvaVy2
zbrsJyf13IPnpxby2dpfw2MnJXVagnmQr8yLN1wOfW3FOduqW6yvCsbp3NaPDvv3J2Wv+jrqQEIl
AiUojqCx8z57pjLrBHVwwNo85cGL7pdoZ1ApZ5VeEVvGoQjm5qkY25QNfUPuxk8g55TsLeIiqsOw
uGz5qT+3zY4yzBBdZqy3+whqORloYarWHZ/ceZnn/2LvXJrbRrYt/Vc67rhRkUi8B7cHBEiKot6S
JcsThCXbeL8Sb/z6/sBynWOrfK1Tw47oc0YuWyIJApm5917rW55FegGR19zxM1nb/eRw9xmZHM/V
tCQf5VKpBzcyuitdZdGePgO3DKw4xw06zo/RWdchtz0ucyZGH8k3ea+VERV5AA+NRzldCkPui0lw
sNI0Xd5YDYan45yX4ELRpcr8oMmk7IkbaojXEmE0hQFZI9rsx3rhHQG606p3YXESIJ+1uZ/PnXVO
WJBRnAubU+KWWo2be0w57we21YtPibUeOxNRjPiK4tLw46rnqRAU7jxzPdr0uUXzRdCqw5FiDrmU
VRITW0sJjpkutluOqyEAzbNFFdlViyFMXkOkE5KGBPSfL/VsF7mvOSYfgQAmhGl2rVEGytP9jnEl
/grKS9pbkzLvSvIhjaAemHK6rY62kryu6lMLHQnp7mjr6HXbLr+nn+t+Tpou+zTLJp72aW3kj5JD
J5nnUWY8EuhQ0nEsJ0FzHfIl3cVpuMawbKeUBM70BM+kHYPWo7lyEMlYUli3Gu/QKWRmb+MqB62V
RmFabKQRiStTlZDqBhrPRdfwgPZRx1cH91rEe2e00HknKOKpDEqv0ALDDEn0tGaj3hEAwek1bbTi
ghnmXAcecIYr02v4aH0uxH7syCPb2qFmb3FLRVD7iN+LueP1sEP/L9txX+qVMe2FRdD7plUx05Wh
HMx8Czltbv1iqBGY5XwcVLfzkjtbPDvNdel5rHlswn1An2MKdxQ4RXnRp+N4gSHXpU50Omf5aJtF
9TqTbNAGbOMSQwX10XS7Rk1wPC1G2fgzLtQxUG7VfBg7p67AzlXMOWYtdYe70xRrLlDuH8SSmAZo
v1h/qdrRuxrIc5t37SQxogv2SKa2Xh3dZ+kgJRHjEN1tHjYH7XHvPZIe6STUo2535yX0TQ6uGstq
m3jR19bD7G0gZOGhS0zvEA+0i+BZud2jZYXLFKheGcuGuD6LPnfDVrcpG3O8CBvp1bu6Lb29pbk0
+Tu6/OXZ0Ep2htjOIzKOy/Ii1GUZHgmBLewvvdPG8w3kiCa6UnbHw2sV09JdoH1ueAJplMgjAo10
OauGjlEi9bORH6DQhUvQKK1GK42Q+RtI7qhjfKZlj7XRiPk4TpkMnyVRl423kVOYH4xWV91nkYhs
eZThejpw9dFxt1Y2eM7WpUfR3JthSv5PjF611juv9+2KeM+ADlBCMlxL32eA/hZT9ncJgTpcJcrL
sUYp7JO4ncUv5hInuCCmURX9DV35tL0tmkR+WPqlcrZt4xnTTlRtZPluA17xute0nNMciiF3EMes
1OVdD+N8p2gNPjkERr9GiQgvrYUQJBFa1lEl0fJkWlXCCbtt7xxsLGc1gYsbK7KZ5nS2e4Z1Ibtu
ZEKgYa2LeqX3Ohcc5nglWYs+YCrr3ONx616zwom4fbzE2ZMo09wwx86/6rUavrVLBL3RYPUJlnxo
7pK0Tr0jPlr3aNeNrQItG8dkDRby/DEK5ydHQAYgZW/bSa9LggyB6KfJ9MLnFv7WB42jb+B03AqE
YTRohiPra5EUaMY8nNKXw5x2B2coxXUMlcY5i9EuyPMxnPWcUFbiKbD6dGcsBtYZZZWqN7RKqpc6
rvGnpv2oTTsIBSX7UBN/RpWZnmk5mdqZO3pH2zCncwv1hm/rmnc+xwWTwylzEPrVcmuTGu76RNKH
WWBOFraCkE1yXyD4vY8TVInMsYjUBFpEg8tdzOksp0P4WXZEEGGayq55gpCFrZi+FBl527+OhpfT
N2QUxdB7SC86ExkgOlRuQ8bSCWL2iEp3t2qMsy3Wpvh6od8abZK6ZbRqRXO5MfV6iDayCYv7xcrj
b8yyWez0gYotLoQgK6v2agNPLLiheIg7BKhmZm4515bnY1cbbdBkBCZi5aj4WvXMT0nfOSCJJwLT
dftnG5Z00De9usCwEx1AVjMc08MneL8le48Vaqnv6FVlbZd0VE/zqH9zEzO9qvvhg2PpM1shGk3i
OJsL5qfz9VTH2eRrpkruKpIdAke5PZYah3GfClvrvJsQSdiG1j/Es+l+nvOxutCRWNzQTOXGX8am
3AlLiWCyGu4NgrEk8enoXnzemhdxvpLhIYccYfjhoI07hwSnioB00cQvhdFq5wzefBfrj/K1NFH7
eBmRfGu8YGC6I5LykerYzybrXkxucYGSpNowsXadDeupeSa5ZkyrKfRvzH6e10CVsbpE7ucdKJDz
RyYOGJoyjEaTVsbM6UOXcE9z9LxjClXw05QQ+rkZ57j6MNauc5Us6fzs4dDeErDdb9I1Kq3UtZGO
bseWmlSKhoWRiQRo8kgja6OK/Ghp7ORzKe1oFwmJW16rv2mOHHBg1B2OIyRC/v+ORx15cwY3ZkHD
Dnbe7OSWy+7Mq62JM1sUVudpQlOqlWlEQOb4nu74Z20OifHgrYi0wQ4I7gqEzRsRJrnKDtHLqz8l
bVipXcJKjkvYD6/ow5m3Acu/TkdwTcHvRSU/y7JOL2uhJ0H6BUMPyNably37ZLKWuWOgXWqOuyFW
2AyDnJ43S2rhUhw4JRGlv39NXaxyn3/LgXhVMgJhKOGuxP4LQOCN4EaRMIEZgelzB6CXbmZaCeZQ
gsVrg4KoU7t4GvuHKQQ6WuJMOiCGcNMzhv5UfENmL90WCIh4mfMWjGqnJYLi1Wmn+smSnaUdbI2O
OW41L62sF8bNnKFry0y/FVk+k6c7AIo9s0TJ+WBO9e7V8bA77noLWAk7s1cWZ1ZelbcpbQ3CxvLF
uBogW35wqXJHvyDgzbitFB7YvRR93Z3FfUFuVUea2LzNxtBpAr2zGM+lFEbNizebq4JEq+ER2zx0
tMoI8nrwkp4JapN22kGEMyrXbhyb2nfsYTlgFLHvJiPNebSoFV7GaWSvg9lFD5ajFU4hDpd+E5kG
HpFIWzgWakXY0oMDZYKfA0fwwQV4HAczQSkHOxfUbJNl0f1A5FOf65ndMDehvn7CJNiUQW1V2tei
dBPOGtPkOHsmVsmznRPOvU/Swe22ZqjPr7k7JcLX1NQ3m2yYWrFNhwlhQBMvdtDVdKIpNKuJJYDu
mOaL1OibQ150uEOVl9E49hyljt6Ssc24y5jmKIgUgpeIQMYMNw307yDWknIfFS2CucoG0bxN7a4f
aDbEOW0BPSNLnKxDImfmvFfnpp4LRPrgSw61N4tpf7pR/5HM9KFC31C8jfUk3eO1qmeOBHH3f/4z
Jer+a7UGbLZvf9X6bv71u1BUfn93ay7nT39AdpR0823/Vc13X9s+7/4SY67/8j/9y+/K0Ye5Junz
terLbv1t0ZswsFW2+D+LULddjCks+fyjDHX9ie85TM4f64QbRBZCuvXp/pcM1ZB/gB4lIhTyBaEv
tkQl/FcOk/kHoAFQFyadQ3Cbq66yJVsx/u//Mv7AD2Ku8k3+YuX9/KPsMPSrPy89dOvQ7a9q+jWO
A10rb/xHpmCaz5PobHIuUQFVDs1KZd3I2mqQYTLBUeeKpJIeYmVZIf/KhBELJxiyRXtulcJxqVJT
qo+UH6byS8+OmPLhKZXqSEpO+myM3hCfx5MRo1PHMQbLIMdqtNU5T7mHrklzxvh9hcYH3Y5u7qFj
hs+OVYc3OG8J6ObW1utAs2b0BovUiy9dXWafsiLTSVPMWhXtU7yV97hhmxmZDbQDnxZ0PQRkSDud
TwMxuWWW1N2EUU68n2VjFqPWUlGFTjGjOUoroc7o5dXqyGEyIg0ZMRgnQYAZ1r4paYd9aJN0rInb
1dBK5Wj7gFlkZRQdVNV5YTCYCuHAVIgI75poPHFNvKqm9oXlNNEuC0sO8kuE4w0tnSo91GeaIscD
ZTvOg+u0AtODQc0VCeqZsJnHmgRMZlkbROpMomt7ETHHagcP39aqVE0T1Cn11Zs4pRbN27lHKnPv
pFXUPgwZC92CdJQWlPsi6ftO/bEkVkv0twOlTx76Dcye1LvqR2G3453UitXQV5CZ3heHaZisloIi
6U0yF+4WO5XZGssmGgrgrEUa5g8DmgU6+n0V6bCylefssqpoCSnUK2YAhd0YNbokMCPHpM+zT7rW
VCnaX4eCnuEBnUfA45S4jH1UOdwjeBVia6Y4m2jkSL28q5rGyC4NdHvZ3smHcfSNPFUaw0J3oZ3T
9Pj9XLKRCFunGrFA4UtHHigWsd76YTauuoiRgPCz2ZL9oS37qQ36LvQWulNVMgQqteS4NVFXOqjz
Ioz8hDkI41zOSAwuKzqh9nZKkvKBTa/VN8zPu5toGPhJ3eCe2yyZYwa0Epx230WLexO37aQHNJgM
ubH5VRd8Q+l1YmVlfcaMo9NhGSTTR8dJR/RN0O/X+9YOh2RniymdDniZQ4k7rtdTiGstx+4RibTc
T1YHR89MEwMTYc5hGWgRcrBPiA+aLCDaunU3lTH0zdGbJL3U2YV6Gm1QndTqVveUc+fp6LDOpkG0
zBn/9McNSij9g4b2rtjLk50uOVnrspPNLspXy13o5UPOSfLkyLNmpx1TRtohtj0BvLZk/HDy9qWd
6cYfoXogpKV5Tk+3OzkCuyUSVO/WyTCYdEi/Ep/W9eonPHkLrZPPELkeodrVn/7DkxexiWJsicxq
PXTpmBX7IUPtB65SXemrmVFjnmCiNNPd2+bkdsxPzkezarVjfPJDjidvZJKtPsnm5Jm0VvukPDkp
hRbPVuBGZMxt8LTitkQ04N4zhLLOvJMbsz85M2Hgx7fRZGR7XpUGSXtycfYnR6d5cnfaCC7jnVhN
n87J/8lg1SZHdFx9obaNRdQ6uUWTcHVPLsJDeaulVIPuyVtKcsRwa6+G05gUYxt3Mw8+ZtY2Vr5Z
ZcyEIwcs0LY4+Vadyo0+pKuZtQWTnG3dosD3h7xOZ9518r6qLMnZzVZHbLaaY6eTT7ZaLbP2yT3b
6KF7ME+e2nG114bh6rRFHIjrFnUwlWw3T03vh23sym11cunmTJeWDSZOcc4sCR8vTwhR0FqZH9Xq
9OUIhulXLEUYV0+Z14z39skYPOve8JUOH3bhhAZItonS1UVMJXZFcwBrsX2yGRuj3i8El+M+pj3M
ZoD8FTCD69qtu49PZmUIPuqWjuN67o87murqZG1mJ8PmnLHm3ZQn87OxlDxQiJpQBpm5pz+TJjSx
TlBc3SKLjrTtPEehmSIjkL17PWs8yc0mz0OSy6QA9bxZaAd3lV97YrKmwMkMvgIqeLvernES7HSu
PXpPdRpNSJo7Fi8ECtpUbvTOZchLwRVNg087mlLfjFWMLFWz7dsk9ejK7pjgEL2R0dtzkdSl4klp
qLLP7TlNqo3NkIJ8Ac8tHN8rTf0L2klS1SBNteV5DbCCyR2w/jrArdHkW7MDUOdjG9S/lK1YFNZZ
r2fgNdUMXDZzloTdzphyRRCcRsOrzpgDbJh593STssy4bGQZ0wVvaxP1kNbY9KObRBn9h9Ez+/tw
AS4IoiNvbngE+KwYavDNe0obDkUS8rE9Q6+eFsm9QU8jRsapt0WPfVJGXn+0+yWTJdbGxsq+lXHi
uAfujXrZFLjLaM9O+bC+yVlxTgX2UJZ0NOz80cnaGddFH/fRgxZbWn0lks5sXtJWoNVktlAVVZCF
VirMbcdMy4Ua4SI8C9AzpmJXx10kt61bTwVqjloTQZuyTPukilGJ5yOQaTqToQLMEHf0EhaRzzcZ
Fy9DbK8lqPBD9F0+Us4422ZE+3zm382PztB5d3OqLdwjjKAfRjE4V2ObuwLlRtN8tPRRoiGhLjDO
l1G6iJzU6H3T2nSJAnw75ZWHDvSeOqe7kV5Yu5sy8hb8K6H5ibc6PKeaWi7BFVTgAFRS3+Z2rB6M
oV44+Rv403YFfoVy0yec/9dbrMo2zN8ooAq8AUSOuwQIg6Fp0cG2aPk4yhjVOBHrEiGOyafCjLcj
fc2LsB3hoOhlEZ2xo3ajv9hDtrOTJipokEIBL/koBHAwBL9DCTn2fmKI6sKjqYen2bWqx5b+0dUQ
hZIGAI75Ozet2y9j21p3KJcKM6DlpyPPcSF8bWwasrHfxVq4z3FkMVoqx3K/FOPoUMAhreYbqXV7
Q31d0IQx8orBTlKfaypStA/bsf7SLbEFlSee1EdOaHRBiD02XllgJ7ZiE44xOL+sQ7Xjhuo6duoy
9sEXNJPPfZIXG90LtdrnbhrPmAQlCDuw213Qp5ccON1avNpNTGE5oAD1NsryKK4Z4Yp0UzR2+QBz
yiiPUxGlDup4lzNPWVadQeCeotvpxcxdEGcM9rPQMzAus1HZ5UXMA1rT+FaM7xatV/EGPZxZbxeR
6WUAmzBC9O8Acdng3BnQKJrpx9TQG35tEc8seosNZkBwgGnx9fcFzX+w2+gWnEX7onqK1k1qrnSZ
1bOTb1QCLj1gIk+33e5m98P6+uMWPxVdwU1uNJ0glKQkmhxDCLks7Bjk7m5GRB4ea5zR6GdVNE7F
LsOcT/ATcI2gkxMDxDidMoWsutAue6dSOkHAk5XsbW/hbF4Da2qDCF/S2USHtw0qWiHbKlehu8Me
MN6NodlG+9nisAjphemh3W6AcBg5c+be+lrxkcT9OLV9UMMCKh8rpim5twlNM/H2oImoI0gfXcTd
Cj50HlTL3CEgjrC9CKt80OgxdPWt1unMBXOHPiFtD0KI9onnRu1uXqjAYUI6qB28jY0wcrpsRlnn
1WYsQw6AjOMW1A7s2YvFyKbxbtXiudeRKrlHkrif7kK7rREeGrU+ERSOQR0Z8tgAYJJQT1nZhalC
lv+C00JjFkNgFmSD76Khnh/dKE/qI0YnpCBFPDKztgu7nTcp87/PSdnN3B7IKE+DxnwvIY7bAb33
Pg3qQkXfPcX/qED/z6rv/9eSkF0acf9zCf4Qf/1f+8/Fy89F+Pozfxbhmm78QQVurkA9dk0UIPzV
dzOobv/hwi9dkbMef2euPtG/ynCD5G8CY+jQyrXqXgl538twfiFtQoGHlOkZ/HOiof7qP3y3rv3O
DKqfMrr/3QHEGElTGdO5CevBcC16gT+X4TV1BBK//FZOCTWgBrfmU0kpfmtAJktQxq7q7mtT50z9
4AxeG/oTE54HqtTxy4IOh+VDuOn5UrvFitpy8ydjFvjWNWYph7ytjCc4UVLsmVeZgcfg6A4WNwW2
qM0xPme45WgXTKNFejbOffIBYWLziRasO+wX7tluZ9Feby4TFPQQrYo8anxluW63KQXn2SzsZTA1
jfvJS9yqZIWNgEIlTm1QrRGGg/J8WOzCR/q+DkcKaFsbOazmBohbTBM8nhPfVZoy/LnH5kU54+Uh
ABFwQjt+JRtj3RgCqkrDGIeZa/jaMgqFrCIzx9ssqRnjAmKQGga02GirzZCjQGqZTDjsuSmGXWt3
wIDCaATgZmXt0DBOGh1EFcOQQpLNpuGhFp151bHwom1vOA5tqn4wPX8xPU51CncY+69OZ41mZqOl
B8OM5y3mKk5JRucVT/hvHDABhdk80VEgIU33Gi3Z2tNUDj6qzETfLrXMy4BRTYMIyVW07zWWyI3k
iFCjnQzFdDY7aSb9eYSy6uNUyibGS3DwGEaASBzMRX6x9NiMgCRypgqiRM3TpjEqTpmgv1Lhz/UI
fcHCv4inoBBO5DcZLlGiNbXloSPBR+iPLbUf+0+dkdo8LFbWnenIiZeNsge4WqPT5xdoUKZu54Tk
4/q9cOpimxfg/YdE4GqwBDOdXHDw5UDiLe62rTp2/izV434Do0RGf/o8//+i9l/gIX+3qu37pPw5
3v30A9+XNOcPfBEr+hG1kQ0B3KVz99eSZp0WJ0KhMBg7dBD/vaLJP9ahBsUN6VsYzyXtwO8rmvMH
rUj+K//z9JXq9I8ai294u8Az1t9kM8XReW+GLd4gEFCsRb1RxJeaGtVnCgB6B5Dghq+AqWvagElh
3lh6KzngKxH2DFecoTomZZq+WAhT5kPWtWP5zqBl9dT/uMiu7wlPvynpCmGCt98Md5BKNEJO+eUy
z/V9QY7Rc43HAS26GWafOKyNH5hceh85rOrv5Ziuv/pvL00LmGsB7sNy3lyOfJQICJ30sqxTbYdJ
07oYC0ysCH7EDTLA+OWHG+X7BvOjN/pXL7eelegq47Zy3uaAGMWEOzFPgSzmnGdj1CGvQOvKTyE6
j2BwCufL719vfftvP96Pr/dm+zJSoGM9r6fLJd66magPWJUQo6b88fev9POo7M/7is/kkNjN6Ms4
ZR79kFAQJ6rGrJ+Biyq7y1TLikMaz8M7oRa/ulEkzh/APXBzyC36eTemlvN6tE+XFdvXHgG6/k1R
LWPVbfODDLvmpW9sRDO5Ld/5dD8b2r9/OhgTSLgJ0yBq6+cXbrNFlJAcLyNCYg2/ht6zM7IxunMX
y70rp344Trk3wH6ztbswrZp/Flnw/fU9BpTkDxICKN88IQyk5swSvD7G1W2tknHPVv4e4vgXNyez
BpYYFyQFYNz16v/wFWaWS7ewii8TN7FeezFre10s6e2UZVh7atXd/P6OOYVWvLk5dRNbm27zckhJ
37yenLDvSSu6TCdVHdVUax8rEiZuKmGEty7tnGdvLuBU2wZq3T4T7c7hsXF8MWKw+P1b+cVjwuO4
/p9b2Pjb14uyixUqjC67Ptf9DpZiEPYtpb5XDf4/fqU1boi5EoRgizXn52vcKy0rC7JvB9lFH40p
SQ8g6ezd2KTp2e9f6fQwvLm8hBtZOEoMBlUEG/z8UgVpRqGTGhcJaZEcMor2E6l97kvtIV49H0HV
PzphnK6VeZF9DvENT2AZ6/GdsLNfPDkwvfi0JlQ2dr43Tw7VKvoFW7+Q+FJwiJJ85tdxb17WS1Zv
C7EslzOJf4/LnCPzoxp/B5n0i3sa4LkgfgPxAFvr+s3/cE8XS5w6g2FgN87cMzl73S7LcWql2ax2
oV5Gh39+0U3o8IzgGSH+PYW490z006jTTd1ukCnQWUOwy+Aeqmzj9B/HwZguVOz2T4nm6mdaWBpP
TPLey5/81UX/8V28uctY6EOnr+WFAnp5LWm2XnlpaNDxlpjtLOI6SkIj9zOuzn1H8/adO+8XW4EJ
V9yygQSwisg3q7RdZkwxFv0CGAOcyU5aZ7is5D+L8zwtiVRmhNJQ6rGhmm+w7x0KaFHX+oUWim4b
WoPcd2ij/FYvu3fIdG+5K+uZCdEZ9SlCLfhDb2MuUNgNmjXoF165pLY/xLODZjWOu51mDGiIwjhS
l7Nox0MiZxmUJu0tUB6NwFtlNQ/EplZXltkYV3i0aR9Lpi3vhb6vz/KbZ51mD31nECMG07k302K3
bGMNNvIFyr35YqRRs9VLL7+RyWjvYRRPd4ujoq8hhtb3bvj1N//8yuQXIhU0BBujgx3n5weMKkwb
Gs0+anOSXYeI4Ch/TCaPA905YWG5j52Vt5U6mp+WyXzLeygOpQ0cwLEVWvpauOM7p4RfrHy6oHdA
sptpIB58u/IZUz9WBCUdB1XlO1Qr/WVUJN59UtQysJ04ulOO0595KNCCRR/1XdJbw+M7C8F6+725
LiSqyDUqB30qFKOfr0uK3cyrSueoGUl7WenoL2UUhleQh2HIWU55p5m1uZ/SVJ7jwVF+URrljU17
y3/njfx9bztdCXLnuBgWVKs3b6SfjEHvzWOIWOVLaFs1bJbpAF/DDnrSpWt/LqZuH3Wqwcohkm+1
ERofTaYYvg7f8hALjMkon9WVi83svSfrF3cPoKBTpSQ5Nr59sgAqF6v46gjjCpOE18dWgADPPKBT
7y+b4nMolnzLIYs50jSE25kV14/6sDqGVRc366x1Rv/xrwbVzZ/f0I8n9F8USHQzyQO12TSZrjhv
rlcETkbLZnE0+qQPN4azWu+TVsGh5OyB7zW/w4Cm/L5vP8cSEZHrVt4hHKr5NlZRbLxzMvnVvczb
Ib+NpY7pjrXqRH7YwOqxZSLpGMcINMleOQS3b9QEjL+fGKAsVVc/mOZc3U0AgQKzLq80g73m95fk
74sLV8SCF7YGuQHIenOQ6Du63O0ojwIf5i5JcrpHeg8/pUMU8NzPtjrQ0X9mBG++s5GcFo83D5Gk
VCLfgLPvWq/+/OGT0oSc5OioLFtAA1qX7IeocnaOlYtbTN/6J0R36qtXxCzIyCnDw+TlBwcmCnJv
RFoFrvR31pa/XwuLQwQ2VwuNDyfxN9ciL7UpVEt6TKpq+czcnlsVCDxjQyLvWx/xNdpxhyPeGVSC
9+hkf99XLVIy1tWES6Gz8/18NbQYw4zh4VAlv+yuw7q2J8o9e/n9l/0WDcdmx6vQbdVZQ7nub09M
VtLVEqvscXHm6mq22+GgCnAygxrwA8At3uXcDuh7wiQIswmLrYUSeYaFOwV5byzPVWeasH7cJnqn
BvvFpWerER42VYtN33tzM+RhnduKN8bVkWdTpRdXDOSSXThBqnKxl2zmKix9Htp3lvKflVjrQYNU
MM6v3InErKFG//myZ53hxmWhneOMcpECVmgB/ZrY03Ib9+jPgnwMmfvIMZreq/pOZd3P9z+17nrC
4QzPBvv2I3cE3pgMt4/KsaoLo9FQUI5JByeMdiGyBB+wfbMtluk2Ghq4TuDUd5Y2tzuNcoIwBZXd
rEw4HzNnd48u4hoO9HK76Ja6hBTDgHyIXpXoH/oxNc7JA0q3Zd14PvoxbWvzx3fOCn8/i5O2bRAI
tJ4WOLC9OZUyVM1ZU51z2azPRw6KPVji0Nhjf/WqLUFl0e3v7+W/PzDrC5Jww8JJ1fWW0cztUsjF
tM8nx6MRzYx6l2VN+c4G+4tPxVMpJCF1K67wb/hGfBGLllrnhaaHN4ODpWzTlCDmZ2zv82ZcYu3+
95/q7xs6/mkIpsy73HU9flPSlBlidsdR593cJIFHTMA2B4+xg2Qm3/loHFW4t3+8AelRceSlXcj3
xgd8q0Jsyhz5b25v5QI6YNdEFsk/bSTKJ1Hac+m7yYDazSZ78EkyRAYeyU0nt85oDOXBbkMbJIjO
kdfSQEaJMVvkWTtLBfhmauJ+2yO5uGbWnRRBil9wnzveFIJ3mKsvfbUUX7VJtM39bMpsgTVVh7WP
R9F4hBSUXQy091/bpp3jwEG2+FmfTKdjuml3CMnc2EKyhTv6VdU94THkBvTjhjkSFga+Lij3cUeU
gQROg+Z3KqyttzLf/AqpxSvqhQXGSTNiznINhfIORGzIhkuu0GasCRlxxOKCmKmN/pWHX31Dez0d
s8oZBv7tyMC2z/v8W1uXE0JhA+915aTp3Yr//NaWk7xFrZcjrayVA5FK6vpL2el5hKEG/j3ag9z+
nFY2XP5BE+Ens2AChdU3z4FPjCJlqGlmt30ODGrjOKb2QBNAxvsQ2F69SZGgTUcmL9XoMz2ANdHK
idFTFHro/bQw5eJVDK7wO1SHtPdKX2KT+6oofj50lRljtZ1sjzu4nvVh65R5p+/RF6f2Lo/Vk+z7
EvqR3o3NDqBS02yRO8VokowUfTvwBGRl0lY4TwrCd76hoiK1BGv1RwiL3RgYbJQudP+SH4Fx5uGl
TIgPRLSDPG6D9Gk8QhldkqCn29v6nciHxc+xW8FStuuewgnzxSYuZw90HEQDHK+GO55hKEar2UFg
0fB1EibjW0Bcrws1oNIDNZw0QaYl8sYMCy3eq3QYz7tUDRh757mJfFsmtgsMSPF+GtHm0RYSGnYS
mIH1tLPCFIZcYthtuunx5+1jLXNfrVQm5krq595qURIOGy8vh0ceBkA5k7DmdIONte2ASJozrjOj
eOZYJesN60/40kPv4ospI63fFMmcHXrpqEeWRhiH0TwZD0Wpxx8hlU14odvJ+GKX7LY4mBvzTuUg
qwOIFQkWw2UmVoabc1n7VSWkj36arftRmNqzG6Mt2fZYrVK/tkGj5C7Ytf2QUDVvVDc02Vk0wBY8
x1ZaAW7LUicFeN0jNEWmgGVfONkMUzBpm01ToLBH2Vnp+2RElbgBGFGA/yNbxAuiaqmFD8OLIHko
gGZ/RB5ZJXv0GhzQPUku5B6xvYE0g6Eowz5VcFyCR5NiJgYCjF22gNIRwN4g2CWrKw+FR5QNL3Y6
OAz8QZZ/chbIYnxdRi6gyw3RhTmKZe9N9iretLrwOfTwMOIrjPJrtAIuwQbAnG18VrF5YeTIg4Kx
tKIGo5NlnE2QUXG0onJxt8usFcUGT7s6VmizGr/iSx62+MHDF6AEmNmw6bigc1SLrHVsCqJcZVV3
z6Hrpt2100XjHRJZmftNmECHMriQEW0BN3ws6wwbRpNVDXEEo6iJsDETlptw7NGKqsbgAJUv7uRu
ktoV+IuSoc84awns00NrO8WWDdN7hd2pA6hCF+lsvdopXIR2tUYSTlONyBlynSP/krLyQMFxX6LG
XMlUtMZfFyeT5zik3AcjNTMPGY6lIFJAKi/2erhItVWNDXMvyyJSS/S+bu9tO3FUkKuVe9VhIzZo
lpWs03nTlxxr6/WYnSSy/5D0mQVhEJxUSs875VwCGny+Wgpt+WC4LYtPNMjiLEqrxaWqG7VvTmLC
aiQKNNE3tjVpt2k4UV7ZMwdtyK4sv5tMtsNlP2so1pq6qm5to4UJ6UweKHB9GJ8tSYYFV8pC0xu7
6Qe+ALJxQkfcyyTXYKEV5TD7RVSKaovyyEy3rp0CbSUVAaLS5OlxuZMglO49alo0wxWzBL81Unlh
G9by7DFRBZrGhBvG3uDpqOotHc8KKBcRgQgYGxShg7sUAdYjN/dhIhhfLHdMLo20TC1/5hPWZ5a2
xPfSNOqnNlnkyyCq6XWCXoPtNtaKD04fshClynvUbHO8Ak2H4DMqSozIyAdtFL5mRMRtUmB09fO5
sepdl4zi9v+ydyY7civZlv2VQk5qxAt2ZkYO3sRJd4/Go+81IRRSBPu+53fVH9SP1aLr1ksppCfh
Dh/wkEgg82ZKdKeTZsfO2XttPVrtzl3m8su4IJek11So0TZETGCApizXrkvH7NgAwSCdxK6VPJnw
YN5oyAbXGcM0Apv0Sd6WAQuaR5o0eYzUuvohS/jlfLtZMIBS3KOKQ2TKXomyIgj9Rdfr91GnRsSF
FgHdH00kMtvKyWTvx6jB883AQ1n6FXSJ8qyFZPHsjq0UWxSdKjvV6Qc91xDnBp/3qu+wFhqyOZ+d
SLuf4d6ieOytaJ+NOZKbbHETfLpFkT2kxrCSqupAXulaDeOkz6sQOiqWCAOhgnJ6L3fyhIce9tGB
0oW2faJN2P/GWWPtFiJqBIaroEk39jSWbxODm8ITmLeJO1/spvcUSrPhtJrS4mxJKCdAi6ZX8cho
5U3IoT8x2HHgQ+p60Z9NnQXokfF8WXtEsDlXQBNiIEkWlAx8fJX1yca8V/uURAtG7cLCJpQmcnhJ
wWScjiaZvMgBQMh5ZKBotwVT+3Azm2b6Ff9GN3tTNKFbIgwHZ1tjG01AuFze33LmXhKfi2eaV/Ui
/9LKYYIMqZqhvRhnrO6nYebKk6LOEMUzX7UtFrRMfEGqHV52i6y+jHGT1gC0+/TGzpX2WlpuONBQ
KewcvXzVYK/ucat6hp3ZHbTRumbBcZM7rMHTZc4qz0yLqp1Noe9Q0TVB2GqYMzL9TOdMsqBbVqP2
lEP6Sfd6ELkA60aAXmj0EKZsiM7Q7AuD9YfKcOZYcY2lZoC6gXoCwyuQqWhEcdzD12kTlGPblLAP
E4Epjyb6+qSER9HTPd+iZ4BxUQZUFkMdV7TSGEptMyma57Y2ksAPlQoTeEUyeor1Rn6VwRgXXjFQ
/GzgEplf7V6NN4JhoYN9JkOGYotG3gyBMlgB8zCtNs3KJ9xYBXfQgzwp0M0uI9s57L1KR8cRGpRF
jiWesX5FhzmUzh3e2fmO7GhxbyH/EKfaStfccPhyMV3oQRVvHQgIAuroUJ13etLgtrHo+NtzOr+J
Btep3w2WuJ+wld8jmrPiDc1M1r/FDMAgKVSyVyjRjXHn5tglbmscMiPLEhRv6iwR1N5oLaAgQsS2
IIpU4hq7tby+gC+ESW9KcORvoEkPNwqXx6dcq7uViGFfOKbAxGJkXbSnomdNGUdc+ptVpHWpueRG
7wLMyUDD+Sef0Ps2EwASdEtA9nJxIfphuF+EntenSIDb6qQe5/yGTCe1Z5HBF5fMFTCpMJA0AgIz
sjE0l3bwFkR6DpxIRdvKLmpMlaGTQuAaF/ZJi+Vz9NpYy6VnJ3ONM0RTlbtb8k6LdnY2GsbWJPtp
odDt3XejrStc20Gbp35eDvx8s5t3xoULUDLcVa4dSq9wOhtFQ7+QIzwvgbgr8FA8VBF/apey5RPc
pLXdyxAh/N3YZNvl504QzovXdPFsAIOYxddkLpPPAEJzdI+K38SXhtO+Uu66uue2Y1jsurmj8TOg
qeKcPTtl77udrZ5XITMJItD17/U6F5RpAxX7luy4Od1CBQmfqng0LhgfL58mZ0of7a6wzpysx3FQ
meN8i3fAAawwtPgXplQBWaqWmvJnHua9pG0anFgD3qIycfcW1iXDi1OKrb0FCHNbUHpZFxM356ZX
SZycVLFwDuy3OCagjihKbIjNPbVQMuSIyBlulKQ1NcN9YYe6XFXmqEmdMe1ec3TpL6BQ5tuchyrz
CxcL/0ab+hIdbV108oTlFV5zOxt66i1JVp8zhgm0De5kehDg2xpkZpM9fSVSischstvpYgn5Mtuq
RXprhUOobRIjNL9Oc5jyRCN73VX1HHCDoUzfabMoMy9s5/SSiXT2rpCYjz7eEvu5NMUQbbXYSEz4
P2WBvyGZphFx3TyNJ41KV+62WbfRhqQ7twGqWSOTBwxQ00wEYS59q5oa29Ow1OaIMfT5gKSUbOl8
CES6C9DUknebBbkv6iR8o6WlBo+9V3bA07XpWTZJb0Mi0YN3UMsmcuoZY3bBevSyDiUuUa3P8Sm/
wrhlfS9CAqnM6REX0IAUsM2v0KgC7moWOxoPlqNld7jhlHuiagezhOUO8mJJcSiDgnba0Rvq2V4D
x8LXqGn10LOr0pRoBhF0bFo7hJTpwvT2cHxj7ZJmrl0ja166TR1yqvE55IzvOFq1ftfMcCA8BCEj
IrXCVS8F/+RiHuv2toU/e50F3Bqk7SlplxgS3Oe2Z5EA6dEpAyp5iaeiklGuAX3ptWf0SnPNVs3A
ezdaev4OVVO7h/uccO96hchtxjTJ3ySyeC1CoSl5LmacybOsbMk8PHJ5uUWO3g87LRcFpAYmtLtG
9FTMeRkjoSTVoFlrPpsyuy0iMVw0mNlGQCbT4nqknLqfMDsWxBvlQQXu0NVKVMShW3oIE2PYv3pT
XUKoqTQSlWPOlGDZ5peuwYHoZd3klLuRkMZ7AA9NQ6CZGT4cGzb/I5T7l8Pg+T+HK6u/92/f7mog
/o9/7aPPBdOXt6Mh+BgCw//9m0rOWEVtaxfQRFxL2u8qhftbJGf9ZSKwWcfnDp3Xb4Pd/6/75Y8p
eAgo2Jjor1OR/1TJ2X+twS3f5sF06Mke/ye6X/vYRPu+8YVhR+ffDJbXeS+qph+bvgKzaha5n6OK
+Ac6NbpNAU1PxsPJEmsPTW1qB8TmutpQu1XUa61OQ2F2wXdw+iqr0zyyBAGUtUpAYVe69WKmGhKP
JkKJemYsTcI4NIK1uunnOmVXDuLSug7yWgxnrba4mPXypMdfwbaSFOct6xqWiZCOH5QdohvPod5l
JLnKvvMBbpEg2ENoLilfkkQ/zaRyhzNrXRMm/kl3rzFCv4lwKXV+2+lvpgTfetDmrjc8MItRwlm6
q9HKQvvaEM+munMTnxCpChhLxGeCGGb9cgG7Xp04LpvmRoZVXlG5WX0JhM0Y3p1GV/XWTSCZnpZJ
TLevD7gxYLJwYDMiyCRHWwx7BHpH2eArt7H3wMHgETiLgtCJcaBpTyARsEoKOlmA0Ywe9JAZDvIw
YaxpN2yd4q0wgO+Sdwk5TcvorJFTkNR4b/VFPBD4YJP82RrVWSmpwcCPcYo4EWk96VvcTDVJ0nH+
WU9M8kEcp5b7MNBoi0FcyW/dZSTkJc5c7MhzZKcPVmIkb3ZIs8LX6PJfMKfOb5SqejTBCynL7KMc
Mg7TEmr1Lizm4K2vg1rzslZqDziYIoAueJNYlTk/8dyYoLz2UVnHAgx50Ow1aaTGDp5hQKZ2Z3ev
dmKz51Vlou50I5koj2Mz0HxoY4X0AKAM+XZBIBhAb3cVMbS50/nCbskrtkO7ee2AmIF55nfpPNPV
0pd5KfNPldLY8nFaYwAhldai5GGH5FiDegFIF5malOouMFrNGE+DCTaEbxHTwOEuLbQrlAqL5mG8
jYjI4sk6H1PILBx8ItBHaWWjV+aoxEdNtJa7Z0SaZm4IcgYpKTkcskMwCYtRTPcR+HI3eYWKF7en
IQqat8HhzO/NwuxeZTAXz40l+3aruRqo5FGPghTScT2eV+1SvuaIqK0tbPnyhqZNojyKgvitBwJz
aTlNmG1TEo4BPef2tPjz4DRYQZow/6p1CpH2MCuMUnGWTyl7zqgeVABsC7vhAMInSJ2uPMfWaTxl
QmWXpW1BO8YsNBXk+XBuIvSwT++qphWUTpEsq73VB+dyEJSBMDsjj+iX4FlPwlH6DuM/yE8J0HqC
QxrrXdc514ACikDkpYsd27QhIFVuUkmgyH7U4+Zr7A4pn462Fr7WOQsab0i7TnlD0IaEess+fG/0
lA2bjkrS4ffKjzVcWx+CQCz6PrTcJTod4zRI6Y6X+Acl4dqzj13MFXtq/+ZuKUEY4P9pTWcXDLaO
b6GTXboFhEE8Z+rGX7OEWGKOngDCd03H8R40oz1um7qcOMUNgXZm2GPxHoRxMJAKU5hfieNI0jsm
0+O7UvH4HlFkIGgl7WP0BUTm2OsLx3gmykQ9i34kLapJDeexiZtBbEedWHdbJCWCh4b6c2FI8B4T
Tso0bzHdzxAQ134TjeKeboftXsgwCN+sFnX9bQDTjJEDjyR8O0vkZzkMfZI0QjzEgcbPcoo9fu2j
NRUegBE72adFE9pN5Zju/BgCO35u5kxH+TGspswCGrXXLoH0VKhCIke6DhvGPnOnKT8p8ko2txz+
5fxCHzqtz1ARq1NWjbUdS79f0lIoLTzfoL2eVGA62aWl6CPttCxw3tMW1ytU647yH0CtdWGksTbs
nTR2Xw1zdIpdKCPmxS5S7CuDhG0inNyk2AVRRWOFzwdbxMYLBgyai23ihQY9u4vWXTsc8C2PA3iL
m1dwBPFSWr+Fr4vUmU7aZqjA7EFJvCc4Oii9AbLaVQxG1fEsxte3hUacPPbIWixb2v9l7hG/a9+s
LEp3M8TChCrVLejXEtEWdL8dvAYe1i7sBMFogmZOcIDc0xhPXQ97cApjrjXCS8aMAMH43ctDT4p0
zKOU11/ZDFThx4YIc+4WwjsW3CZtPRoyYtkJA+zMtpIsagwlFG2gcm4i6lqtZNxjWjEwy8xoE/Vs
OhxfX20mHh3Ry+kYnYY8nyMBq+XC61bmieWhsZOZ33LsfawDzay2kPfM9Hy05+FJYajroWXpmbMD
KwxQi0Dy5AspTjS2Oabyuh0GfGnG45TmnCgmik96SBkimJuqCRJ9tdfZtZ/R530C8ARUM3fLZQTZ
6Qpt2ihtDOgG6dAGOMewLFtWGH1KcobEfIPKvAm7cX5H85rjKY/wNgbYPOr8E/x1qI1GE/eXMKKM
9HniY1n3maEtKU8FMbdEnU1AvcvQARlfTWKjRiH3sZySG7msxhhnFD3ntdQ+5JByLOjAwCj6e7SW
LCoWj0R8oK2k4CDiEC9o8DuBu0GTNL0HmcVHtxPGlNxsArc3PWWWS4xlgjHHKILoCeRR9tpGaHBB
dXxSzlxcYzdXnPqTrLkLaDRoB60y1iUvcIrnGiMjTbB5CBln+0bQ9uN7Yi7wsKxafM3DvGQeUNvy
EArXYp4Neg6hLUa+v5X9/1N1/wsh0O/Kbu///p/u7X99/d+nA8Det+/r7+Mf/NumYv5luyQdUoUz
vaYIs/g7/67Anb8kMwV6bKRkYo1gyvxvn4pOnU2ym44cQpk2aozvKnD0kdjl+KNk9+FtcP5JBS7c
j3IPBtuIwm2Gzi5TaGTZP1bgScZSldUzrd8g7GBshUAFPRiKkge7Uyuwf66k1rxIYrPjTz2jFfO2
DXtzbk51Ujdg5o7EPCTO16kmtjrYRRX4qK9jbrl9fzGtj+oSNDDS3OMTHBdTc1cfn2tqsuJ6MAem
KZyHX4kljp6cSPE+DMd3o4/pp284gPLOBAzBWNzXV8k9vlV8ZN6w9vi22cc3L7VzDtrEKfX3Q78k
NbZmoxcw73LEMy4lxA3wnua0Wt9uMB3DvI2QFVkk+CkDuuBxMSiPC4N5XCTC0jVOEPDnn8S3VYQd
iyUlWleXCHrkDcdqlpyFouuTXWtrfbiuSc5xeYJnxucNUoxoq8tPiuEwkisDCkwiGvanluy4m/nb
yteGeN5UByHj0eyBvB7iylpbslTnVrQFSkROqzwuqnYWjk99zJjpHFIhPmudRegxOy7GmIxTSIXf
FulQVOPpcly80d2wkNP2YFGHc84Cbx0X+6qOcItXx01AlMzp6UGsm4M8bhQ00dk05HEDMSqLzSQ5
bixr77bwByzcVCZhH+96K6sO+XFD4kSA/vm4TVkZ00APVypHouNGZi2yTj26zuVyqdF3vFf2RL8n
mCbd/sKOEdqATwam1i494xCmSUTRIFCVpH6PebDeKEi47T7BLUBYmI2seqO6PuGeC4O/WO+i/oof
fcy3ZarnAQjCZSQBTu87ppw2nuZtYvTFS+NkZuEpbKJyo1qTKQxBbu5jgWWcaDIjII4EVoFGKgDB
xJt+7B2YQSa/2WbtqqV70+Ch8OAL4Z2XSnO+MkDnocvcrFFeTBk1+w0dcLzoUReoc9uGlMQcYXEB
MI3L5wpwW+vNeuAicChpDYJ8jdcRWWVPnxzNnG4Nznef2wpo0caRYQwKD7RquBt7nT75bFmp8IZw
CD4nhstBQNKSeQQUTFyTY06F8OyQv6OuhvY5gW0E9SgLMYKWbfqW1CbkJmIt41dwo/bdPDojlKWh
gbM5tMCuGuh4vD7CtvZtjBL7hLtTvY9JU/DNyL5+gJyUP/L/VNcV9XS0VUPf3aFAtw45xRTdH4MS
CplDwfEI+UjOEMa2QyzvaBZeErg5MzzvpgI0N2Yc7saoMt+N2ixvC4uX20NLjWkTYCzjv5mAv6dw
lsniibYTyS4z0ozfY66zSw0TC6f5pGu/pIvSr7I2lCTC1IhXvCFb5OU4cUbYNXWq6/QEObd5vYaS
LEDT+RkJV6JtaScSS1TbhFDA1GIqo00tUXLQ3UZ+C+yBwKGh2JxJVcwv+th2r9YEPntjIe+9XOxu
AIvnLNiCdMj1QL0LPX9YjKSyN60oMuc0DJvukGqa/pq5xUCQQK+AAOp6md9wUXAsGXBFkE+loa5M
GvlPIHIFDx3O2vMWWvlrOdccZ+CGKgXpOpof296NLts6qO4YF6x63FkVD5CbulvOWNb5RKIjB3WT
g26pYlwOwE775zgfHUAdcE4JsiEzqt2RKCdeMpy6CZEbWoAKQgvym57I0olvTArOxqod8vaqWq8v
lCur0i/0TLusLZWWfshwhDyDmM6vyY541xfVOuURXX7O9y5Bx2oRY2guhbQA0ShsUyepm/xCwKh+
6RuneIQU3RgAt4ZR98lz0wl0CzOoT8JI4gOlO2N70hSjzgslaVUbq1wziXTLDF81iwk504NIKV8F
WvMlbfJkPqiecpDCPsneAMwLghphPV0yjWctXeJ5QKbYj9dWiMACby6fGq5PCaxiiqLoiwk3lXya
dOhAP1RQVj3Z10AR6bdK0wevrNTWKgJnb7ZQVMhzT4jiIAErfTdpCL1g+gsJHAAalnphqENeLaWw
7qEwwpKhL9EDf64G8wLZTD14mVPO5iahFHjoyCS65UnhcMMsz/rqktTUMHUpoucQJtg9iHR4JoFd
to/ZKltJVcus3EwnTpTJKmzJyVKsNuYqdxlBnqu9YZdIYfpvshhwWo/NUSwDTo7jZodo1OanRk8D
TBdlzVFkA34ZwU14FN/kjNZKjyMAZKjkKNDhPwtnA02vChkZriKegqjws3LW3GgPCg54+1HwExDo
xc+y6oCKoySoPcqD1nSSNZJSX1Ekq4DItVjSgX7ozNU0q0BkJCp2w0k0/UKy5CpDGh040T5zepoR
kmEaA0GHGrw4Cpjao5ipmzI6gahfMB8uq95JtU1zlq0aKMbdDC0LIwuYwhzFUnDKy3pLsAIiqlwf
wVakEoLRntxbxFbECdjtBTkzSLEKGL8PxqrPajGe3I/SSiFwky4CVPuo6mJpQki0gs9Hz+iYLJ4j
IyOBgIY7irCiaImsygdehmnOBbfqqCEbqwg9Wb9KyzQzR2VWWKb4HBy1Z4zQ0KFBuTRfkWShTsNA
glKNe27eBHZtvDNjTG6NLlZvzVHdRhRT+h4dNW8J5+FhU61SuMroG+I0kMc5R6XcCH3tejjq5yhq
FgIUlgRdXZ93Q8skql0OIZFsX9C6osEbrFZsjaMyDxJ84+7w/849gDPEex2NDLpXEGIRHqzyPlsR
3Lbtj6o/86gAdFYxYAtiB0T3KhHkaJQeulU2yN6nknOef+IAw3zpLogE7Kp9Vgo3P4cKZ/f7Ji0m
MmTc5atrNEzXKpfBX1xk8soyKyqmki5l4SEGQlWlYLa/VTQywfda0XQFX6adfMHqh8ZtXuUK5H7m
K0l8RqjTkwF01/XQe876iLP+vtQ6aHzAroQv5qy5Qg4Lk4QsUWmx1oTGZcL0+qKKF8mKmytkWLk0
FhPkvQOub47GuvYieqcvJm2H86ZMhoe4UpzwNVUk+yJf4AYVPDEUo4OqrglGcBefZY9mIv99PG97
s39BAeDUrJrheG5SWShqrQJViQR/VXqYMxIYp4ijn3KS04AIuL12SCZTQ41Jk/tz4/KlzprCqE4n
CJSfVdc0tyHYe9MfOhuQU6u3zl0tZhobUWm2De0MLZK8Vw1tMtBd9m5UGkRzVJjjg9EQ6eqS1lds
3Bgby9aacO7sbbsfQq9g9vpJJD0imAWOLltB0JlnpE+PLyH8KpqbelXc16w2d6LrmG86hQ3FywIU
tYVvlJxkmr4FlUYfbpaaPNU7M3uzyD6779NA009Sq9OeJlSQT+CSQIa3A1qSjjM4ksqupQuoh3Ik
3iFbxrOwt0nxLfswPzemRFFPho72llSSCqGike36KaGQAQ4xQmx2ob3yqGU600jFpQUjYjRQ6tHQ
6W/JIVFApJgSHyA6hZM/LEGr+xGs/nTj9otOFJIMgnzX5nWzsyLadjvRlpUgCMJMrxv0qwC/xmJQ
Gww0FP1uHU8dzNsQIHBeO+wc/3yS9d+NULMaeP7rGdWWVbn4EU+z/oFvh2TT+cs0mFExbcKqq6SB
9P/bGdk0/kJbizGA/5mOrbF6Yv4eUgn3L8RR0nYdHj+TP/PvIZVQf4lVAQ94Fiq+g3bxnxyRPzg1
OGmjA3fW6wO6YfN2PziVGMeYXRMnBhmDunmulva5WhMANGMRh26Z3bPYyItzTv7unjVDoQ2gb4Zm
OKsBS60KMEFv+wxfe/Jt4AkAOHwrf+Gh+lE1fvxgmH3pL9M+YHlwPnwwFSRaMpJ8Bg21qs+LjqBH
qoKRD5qibRIagW/f/Wa/uOCPQv/1ghb/JvgH+Lzg5PhBEm/r6LbaKTN9VQW9pzdOc9ZYWvf4+6v8
2JFQuqVD39B14VBfmDhj+GG/t2IRBJWHDismcuBeP0zBYiFaq7FXUzqYD4XJ4Djsa/O6AhTzByX+
ByfUem2JPhwNPpbC9Zt++IaUH/VQKnI+ObGmn+iiZWdtAckPPz+7LqrgYp93EqGQTHJ0vA7ZnUvU
E2uDOfsSLqq8oj5wXn5/Q4z1qv+ekn77VLjYhYXd14Df8aFHoyo7RGAYBhyYLW0n+GlOaqPk/Fho
pIdXTCZuk2m8iuu+Pa9m1roIpMaJBDj5BA+YB9BwbzQaPJHfYLRr/vBUfLDy/f3xoLFgysAxYR7/
9++8c4wW19S1IvAn8uR3XUpDUk9ssCdlP52oOTWe7FxD/SzjUt8bRtKRACyQ0k+SGO827P6RF/34
cQSliWvwrlIxfbTKykVOc0SWzFYkDi9iEuV0vjGDb1Wla8+RcOc/mNV+9dTgyWURotFnSp6FH59Y
k+Qx3IN1TLIjTtiFA5+5SctGv6PYwJlLaowXFuP4DsmfQiVpSY2sBKEUJjNULYi0Bwr+5Q+/yo92
quNd4FHG02fS3uOM9OEzTZz1OPNL0kswX940XTBtG91kYhcG00kRo0hWDalKv39SPy4QTPMBq5gY
dEzeHxbMDzeipxhlaJNsSxWEe8dqAWgBz//D/f7FVex13VsJITqigXVd/O55K2hHuusgbjulLTdU
drjF8cTlt7//Mj/dQcMU8E8UcDJ6tPKjJbRAaCxS8gA5OMzZRYnADkM1srhNikhwv/Sx5CiUy+vf
X1XS2v3xZeey7Hd8NdsAmW5/+HadXbgCg7BNt2bRgpOVDPpuGxOqavoC0S7HBIq41soEuYlaMzfb
oABCjb5pNEfm7VrDJJ29cUAE1NCh0TiR7UvmsZ6DyE54rTBHFKb2XGHPLhStNaxvt0kiwgOPkkWq
RGLcEEXM6aCi/+ts0Ii1h3CxjAn+KDX0pkJzeRE5QTnte5aDPbhSs7zkNgqBcjuamCCjLas1k6lI
QyR0Atux7anTI6N7JC9SXupaPha7ITLLM54TFEw4x0BxAj2mlZXGKVFpZq9IwnLiDGW4UYfY/ce+
Gk4zc5DkQoJTOiGaJHP2lsGM2ks5Dn7qhICdTPxz9sgZiAxuhyYM6OoEG4gPvYC8dksb1atmJiA3
NWhvdNBqBltucEdgYf2YweL24hyJk//73/RXTxLLkYU1i2qFxenHBxb4LUpTGvG+Qi+Gxj0L9oJx
wFbWfe5bSzZcRpnzpwSRnzaN9TlidmAiHgUP8dFTNpLd3tP5EH5uNXK7mLm7rYuq8k2tkP90rWHt
Q7XPlQz+RUP0x+/Xri1sKBVcirfi3JgbneFqRMPXquwznvN5JyWj9X98UyUcBCCErPXS0T/e1JBG
6LTAk6Qp212k83QVRCrzyddpfF1Rn8iu0be/v+Yv7ikNcCg6kkoQb+CHRXUdE2vhbPNF49jewR+T
XhUzYLbqUJ38/lLrPfthzwelwpzH4EpckULowz1NyC4zetwwrZxyn12LeUsRx0iD3eWCRLLpD9db
i+yPF8QDi9WR61FXfxwEoZupS4xMys/x9qGEdtx3Zxmz1zhaYo5vuflsc9IZ9zp81MXPGyD54E+m
aq+nwlIeTfVyL+mmlT7vl35dh8Ya3lq0MyB6DRHN72/PL34Jh7XRpUiU3KUjUPK7PSBoXVh/Xan8
Am3loWcu5dUVwh65dgf++aWoRx0XTCarsvXh6R6GoUWCGyryFPNiM5KCc5pomuNlrMp/+BF+9Rso
sb6xK47B+giRmCMTffiQKB8AfXDoOabSkLZ08lHamHSlLkvOLdsa/nDVX9xLpIHQV+CvHOk9Pz5q
pevGU6Qtyu+x1G+ZLMVeYwJxRexh7n9/L39+qjlBWIgL6Y1B+lyFjd9v3dEEcp/MRekXwP18pFjd
tl5IUbaTTPeJG8gufn+9n0sFuFeIFWhbCbZT/UPlTHs1zV2QtD5SNbFr0eId0I3/Caz3q29lYfzg
Sqzu8iOtoI47DS18K/xYzuvcK+73sP/6S/hFJV2m2vnDE8lf+dPLytoiJcsftCWTavfH+5ilJCAy
y9L9Tg6a5RNFBUOUZIzB3RmkgBWboiRf2se2W521U43Auh87ib+khcYCSwOygQoct4EfLnXc9lIS
exNDA/VnzULiRF+ZfnY7UUboZLadpGEyIKkWNbKGucq+xEE57xn+jO9tHiMDZtBm7iAvsXPTNx37
XTmyt25aR4SkDaR1fDktefNpSnTKFk3Z+TVhc264KUSbvdTILuU6Pu2RuOlN/4bSklb9UAEX3oyW
Ob4GJeWXR6Mc73HEcPecQ5r+xWachL5ZGvlD2/f1Q8qv/Z5GbXAZmBN48IE+T4qxrNMJdmZEm6/C
FVqFTmsgkRf6VL6K0u6CM1dlyD+SOJivhRarwgNdnwW7NqX9vpnzqLm0gSwT6qb1aLO7dAG3DSVD
AS9JwZO7xKq/mYhQOe+HMv8sq67OtxNkqHsOC8NTloKG8lLMFeGhZ97OTI5AeyI3G6DWbeXYCDPB
0dp4woruKRpUgR1tYeiymUozz3Ypwxsi2iK4f/t4UoLSabI6a8OHYkGamiz/ssytdlulbpL4ZR3w
QUaRcgsZdEniq+lWV3SrB/ElJ8/2Hc/zyPdK4xCVegxeL0MQhwqIMJirhmiqR0o3PG5awJSaRuhS
MCfNaxip+DKh1o6pZqG6LE3E5WgMUSEmS9tBFu9QwW6kVejqQHs66E+RJ3UPWZnLyIt6iTvLqufi
rDMLUHPp4ri3rlUQXl1PcjwHq1oUm9wALAur20Vx5cYtUzd0uQGmnnrCKiJm8thnxkQMQ5nRAnlt
0D/imDSIsIO81V/2RKH0nqs16j7RC60izzB1nIvRyctTvEbRV7M03XSflFZAbsooiehK6uI0xjRW
0xLXw5tBLuY9F0L3NrVN+ThOxXLLc01mAYKx4a0uYfbs03Li05o5mxxjkqC+Yv6gsu3vF6+fTwK8
5K5uOHBOwQp9XCxBxRuZYRimX0f6GsdDFh9bsHnRSzLuKDtyZFDjyDyMWXeT2ae/v/rPp1qKOVeh
Eaczh19Areil77bYwjTq2sxL068KbMcbI19qmI/m4juzUQElxzTZ21VIgaKRGdY27pVrl4w0+cF9
BzHioTIIy/79h/p5q+J1RqayVilUYmJd77/7TJ2WO6OG59ivHU4X2NzSa80hdrSO3OwPVIuf+n4r
5YtGFF/eNZRChvPjtdy0tHpbdZZP+3E8nQgi8eekLA6Asu3zWU6AiQBM+UMy2BskI9qWAwiKLEdh
YJMBQVAMrM8Hxy52v78HPxcJkHHE8firUwKZ697w3T2IMzm2RoJgUCeD6aD3ozviSqy0XelUHaIT
WTxq3TD+4WH8ucuDVokngnqLs7fzE+cQjboeiwj5bR4M4WUVs+DTBqxOEV7S2glkv1ss9happeqa
KbQ6RR/T5iSyx+0nrVry59/fBUusz98PFTINY4UmEumSQQ/44/ncaKYJMJwVUkEM/ZkdZSvfHrEy
q6mFKdDTpzk2943q+8swTDiOmBWPzyagojoLeYa/DjM9UzIUCsVgxdB5prMIRai1CMYidUN96WFQ
aqpTjsysdQVR0Gdh5bi93xg1uoEqtMRj2uv6iSnTkbwGox5Q4RN+e2LCbWDMBL9/FSuQDIPykUXS
w04qnyIRMh7S59lofZGiB+Rl6uPLzDQj8kAQmYSbHJlQ69E2k18YALLIIPEcp1MLnAvSFTyND47T
4GCf7Q4+SGWPpIvyOzxblZV1njWShYH3PXfQyYi4zb/UYUmocj73unNG5FnGvraSEdvJU5ORlfbO
ipV5JayqfZBI9LudsVj11cpBJwq0kwYyFujZix9PskHwSCuBaeCUGyejw5zK74R+kZeNRNDFmtLh
BYXJ65WIhx/rHgltNGE32XcTM6yzCENa4dcaHDX0L0hmvWlmbkpGfN1dT2WHG7B0Cm3Pvpjlb/kw
6919jNTDeljcSJgn9VxG+Sacm4TZVVGpniDOoD1dxqC+nFokrpDcEyATqRUgH5qzqbRPk7Grm/0c
dWkM1WpojBszdfqdFtlWjcIIDMFmip0m9rBD4egsszZCyFu7TJoIcryH9s04XEYMHPg1Q1n7M4TR
Vb5TGcz19EA3d42lt1+iIBhv2KjDL7AUbKbIaSxeKXpBtrhugQCAyVxFhAr21E0R6e0L50nc8YR8
YRePyrgOTh1SuLqNbMdhDVpI6RQgyCOFighvezvWUXfftnJd+qeZ2Km5dNrtWOTqvqxHlKdtk027
Ko5Lci2VhbNa/3/sncdy5FiapV8lrdeNNGhhNptx7U6tgmIDIxkR0OriCgBPP59nZnVlRFV1Ti16
18tMkuGkO3Dxi3O+w+a42mKjU/ZuablMV8WIkxqDoCZBdC5iInNJLJvxHEuoH6h3xi9UDaO9ssiH
RXItimbeLNx9zk7URfMkvc5qtqkxAeWdpftvZk66nKV7r0jDRBhHjkpY1ch+lajFfqjz4LJcBJoQ
u8hiF7jj+XWi2RoP7eSjPA8QRswc5WO4Z9vIFl8uRqsNF+HUX6LMsZ9yp+UCZA9ifYSmRBRDEPkY
bcQyBtWh8yt0E+S3HKwGb++2SJPJ3kRO7b0s7Ry+KgnrAPs1Llny9FgmkIIpKAslfgv73LVahIDP
NuY6lDLTm7EYJG6IEppeFmshIDxLuNJw9fvdfiA3jcomi1+szppQlIxVghg88THZ6n60n9Qos3Fd
cFGdJsKRvwXRaN1leJYY0qNn/nCIurHXJqrt12pIrEc9FYjFqCqtu0Z6xkN77jYP3OrEnJhQ169V
GYcv2k3UIxKZ6rvRIaY88nNR+4y4L1eNPy5PKFWyj1pGkbVStlLIxivpE4gjsNituM9UQ4QwAajw
JZyY+rmfkHvSWCN7iQH0d+s0naNgZSLYyjghEnfr+ghDNm5aO7DIYPXe1BTVsDeKoWv2BBx5b7rJ
q2hdV8N8irXBR6TwGrpHyyLEbKsQfbCJiov4c5yCDERQJavpIqojX+8WOsvbdBrMy9S0IUAvwu2e
sFsGp3EYHG/j1vqchJov2ZWj09JbOVVEetFQG6hgvRldgtBI0x7Yy8xecODBAufIwN1vcekjkTn2
KhqsbaWb4rohOwpAj6QDXHtxHTtbEWaQJRAEpnc98IsvDnZUQnkSv1i2rqvHr55lcZ7FWWndaE7J
jJF+qyCA8caq9SDKki0UW/gvRloJNnbuSrFPFgac68L18y926hL7gjiPKLdu6ud9V9ggx40NNg9O
CliQmwgLMh6WRE7zfoG6/h1jZxUeTKesZz5pMbAX8Jqet8BQZgdZHWrk9E5RrZAkJC+KHoH9d1aS
PhWXjAbqpgzzbVKp8EmnLc+sTHX11wKmRsu8M6qeJTrdu8Fm0bBBBNleDnOxANdOFx8/sUKIuZa+
T0Kl7UtLbI3XNmy64m76yMCH6pVL3fySOsPyIUg30oe8a3mKSo3mYcOHqS4nkuDYMZ1pgbjgrTna
puwZTIQIaRXLc3VGOpzz0uB4EYe89cJsY7t4fzdlWhBrRygYITtT46r+9wnh/0rT/+O3gcC/3rZf
vStRyPefFu6//dAfsnQCVtktuBg/8Vwy9TsX93/I0p3oV7oNKivswtRWYH//a+fuRr8yHGSTzWqd
vsQL+dLfAmFwhlIpUxcytuTrVKX/RiDMj2Mb4mAY7CKbjyFAUu//A4fdDSVIcFW8FbEhsC6azliw
yf6LAfKPvcQfLwL0jzniWXnwM2/Tb5oos6fszcRVfmhnmazgIpBx3pu/mo//0z8HFQNMSSaWMB9/
rNizADVZMievzlyDUHBIhb2nbOuqzX9fEv/jy6CQ8IIY9B9YCnq2H19mSdqpZMz14g2agCpkqeqx
m3Od/sX7Fv9Qd5/fN14miUjnRQTAc/+n2ZMLtx5bJ49XQmuxLqXec0YEGugS18Enb8ldGmFbqdq5
+Yth3j97YRbzWHHg5JENfP5A/9T4VFyASvj2i9eAIvGwHiCgHIsO++MACZkJ9aZHNHw9W8XwFxvH
Hzvx3/9k9u+04EDlI26XH1+5KzrLZer9MrhYHZ7ImDPp2oQMaXedctE1sfT3YR5PaVTvusCV0ZZe
zPT/VvP7+29BgCTvPxetC3L5x98inAtkf737osqc2KAhe8QTxFypapx/+4VYd6I2sMPwjJH8eQVp
LAJDIY2+WLIadqkKhq2umGAx5/orkDvc7J+vJqQ7Mf8bsQdcxPhnDjDLXMvYQ369zF5Wr2e/yOUm
TSfuk7jrm4dCmAoUb15R0buzTk8wJme5ssMmhu02h4u3ggDkQqqD1Dpt2i4tP9KI9o/ZV+i9N+bM
0UBaLdo1kZBoFMKFQNat5h5ZVnpe3HjliiIO1hb+q/DCG5herWIChyDV4AHF2sjI9DPGQQOVRS95
AgCsJO6WNFFMdJaf6QaruBdZOI09b7xIPWe5ioNFXRYL3Lhdg1Ww2JlB9e9xgzb4asTV2N7FGHCf
vRAJ+5qBoN3RMGbJgEOspIOsHE/f9AMD1J0vTEyCcpggSaVf8x9C3TaotV1f9tt+TlO5bsyCP5C8
zu4r5PAy2NZ2WetjCqvhcUZpjaejJ3lzVaPzjkCUZOORtj2n9rUgO1DTBH0Ig6crDll21iYalc7T
VgfTrB8jBPneBX0D8uKmKvRbbjFDE3ZLO5SKwq3sFc1MmL479FDZhwrD9H7RgSWvtQpZwU2TiBn+
OeFk8cbubQte92mQGFvsBz8uc8/e4JHyrLuOvJGQdOgU8R5xxWnEeqm6TYOiEgb2mVXjsYhWXiql
Q6pp32O9XPm9QXoLli2whHilnCtK7w4QaR83QDCDZrxnmOwojI0lJUb4YLqkk9M+EYOY15LRrSwu
Ggdwk71jHqzhosL8yfsgZk5p0S8T8DRHi4wfz4FfBL+vrcVOHXuXRQUfPmN+okLZIztVV3v+JnSz
aHhOyYhW/qrwI9WD7hu6zE+Pug/js/wZJ5Z8RCq5YIsG4SG+LySQDqsSMig4WD1J0acAN7FDM4d2
izKEDERDL8p9WM6BaVZBY1tt+zTmguyTTYCPxAuArrBm3fgeLwXNoMj64ZgMIyZsJQe7uc4Tas8L
rdPQ3sNQFN/N3JFvG3givoJqkvVHEL/xswfvj0AwBt/fyrpzs+8gW7A7YJVeUAtgPWCwl2nrRsZ1
ke4nTr38C3wxGiQnbm13HwlSCG7TLtB3PBaC7GYifxb249CWrzT1ZbTXwo6xS0h/cXgzXDN1z7nr
9GqfL2yvLyUjs/BAvrZAkx9MgOrKNnPKC6fNh5ewcpnhN8vYFltnCR1rLZ2kdfeWmaL+I8sr8rrC
zMOWPsUY8biRJnuaVolmpfBi0lKLnUza1HqaDYXro7PoNL3BKeHUu3hGj/ZSkvviPc5hY+dfIRwN
4edYDJ4muLYBMAsVQTVu9zx0TmKVq4nbPbkq7SGsQlyeJetnnciG1DMsGbgzVwPW4PKpWgoBKQaz
TGQeCcw8kyO7LgOLatns7i+ZpS98ljnmJ2A24e1M6mYLTM9SZKYaXd+NwblfdwqbU0cH7jCTno6v
fFuUYwiJ6Zw8Yeoee1zviPqO5nK6xS2Fe30SY5ZsZE0W5MYPUoLey6Bwvit2suWOQPc8hqSh/Xrt
YTeZNyDRQ/AvRudXDScLFiVHVcW+L0aesEUzNTifJjqmDJ3vF7ZJs43GNuB2KXAP27xFIY+hMSvI
aGh9rR/TLAqeOhJkId7hBM82+HeF2ekyLMIdQVBBCH6O8C+ma4KsHTwrr+NsPItjvpxu2QAEHiQG
q0LXMaaWwVmF2htrX9DcGFy3WLXmIvjSErX2FkslmMBXVvpqu2X3qbCcP04BoBl0wW75LfcX46zz
kRlkaNn2VQ8fp9qgrKdBVYy3yIolxO4VBUEjNsQMYsCG6Gnh/UVV8BYkbVERNCHaC+jjZKyj4hqf
RzPmr3McNB+5a3qkKqIdPiSZutM6LEwH7I6wdbTIrrlmdLc0x8rybbhzUxNrEvqW4gNHTHAHaKh+
chg3vJcYcJCLY/nFwySH4gG70/iWT47/pGzLfHJClUiqSMQlTlUamvISUg/yCh0TacNYTq3AIUbf
WUPh+Fl4GSC0g/HSTW+Lc64tPiRwG1LZ94vrtxMvIkA+oqQObMxdS82SzKSOteOPRk/VLEkl9zU3
B0TfSJJWiMB+4fZT7uxv2tIb4KVklbmGXmUuFmrR+XYOfPe7Kip5yUzIPNR8AmbDTiRmzlUpt77i
1kmvsd644Pv8OF2YpmLG4qBlI7dhlskgaOEpiV+6jKfP81yvWvvMR4oVGo/scy4j2KgwA7zfZkec
hejwZLkWYKuu6zGF9WQvpv8QJoCclzs481cSHe57GAuSTDv0J9bOm1voEu4QwTAi77YiomHpTbrn
uwXh0vGoCUJuOnWZVwHMgaYY2xIdU1q9cMu0zt6kLVtINx0bUrJraap15PbBvTcW0/L7jP9/W9f/
cM/5VP+6dX04p8L+cvhWf2vf//OX/zt+fmsp4dtf3tuvvzyiLqar/eXr+y9rSKjvf/Zc//bP/r25
pTOhRw3QM3hU7GxI/tbc+r+i6aN3QdqL4xm17381txaJguzZ6GzOoQMuTSeNzR/dLTforyw+AsiQ
KJ9Rav07ze1PWRNU8DESDwzhDi026pWzufvPfcwyNRP45PyEf1DXuzHqbBfi25IO7QGXh26eEB72
3QfEE5hHq9zi2fyB+dDttqVLHo73F9X+T5sdVAQBWyRaOTTPiEX/QfTMsm2uYuay2FYjEoDjQSEf
12XfkEgaenNXfFp6jGVOa9NoApXpe5LxMI0LgMkNwcNMnbYTa1MehiKJLv/08d/+vs/5ISjk3LX+
fc1DK8swgVgwFqBgpwDx/9T1YTsEx0pVtaKKcKdl3TdqcMk7wvexn+WsoTu3uTjzRdLIB8W2lgEQ
5ltAl1Oyo6myojs8xbH9V7/Xj40L/REXFyEO+AsQZWM04Er686foeoOHpaTAmIPCdeZAYZR2aVXn
5LztYGqLp6EI3cXGuGpX7fBl4tmlj5WTFFG8dnSZhmBCjDUv8FySlkPKD+exfGywEDw7uqonHGt4
n/HuCR1QxfapM7OU/u3d/R84Zx47FCDN/zn/y5+gyEVBxfvbhOfv//Uvo5d/+CGCgf/49c4ksx/+
Y/sbwuxOfRPz/bdR1b+/AGaI83f+/37xDxDa49zDRvvsVMs5f/8t4xD54bzAFPLfHENPy8e36rfT
5h9+6PdDJoKfhtwnxARBWoyPMOxvZ0wQ/Mptfb48nJ+PGD/4FbkOVDDn3OhCPeOa+eOE8cgfPSe/
xPTb52Qp+uR/Y352ngT86Z7BEwOaDTkXRGXEVhA+frw28XmGkMnr/EDIJg2GJYc9HRhphqjxISC7
7qPJPPUXyuUfhyQMtoh+w2sDOo6RIvrBn+wontRJVPpRcQhVEy4bdqEsxxZUR1A5nSr18ck79VWF
nTeEKpaPcJ7zenL+Ygj2023522/hnuVeTCpdP/p5nuCZySDCJ8l5yJsjtDcWrwzJswVxtAybN5gC
j9g2P/90cfyzQ4otyD+85We5pgtJj+OAaJefjimyiC2YyGO3twJpnlQwXs60FvO9JpJs4XPwpruQ
LVR9kYYi+Fp0/egDY++6deSoOV9V5TR/CjkZ/02L3n2G695DmC4XL3xC+01bn3gsJwFIBC1T9ADQ
2UNQhcq9dCbNInBYyFbum/ZaJ0IBVgJA3K3YLd4iy74exopVAr3r5G6geXbmIqVUW1uz8p5bn8V3
0INUXTl1IjZ8dkN5bJuEPQamktggA6SnZrICd2LV2TIDDU0ezlOY5O23CoQS4CQLg/EYHmnkAvQA
JvsG2hTqOOnxB8tUwabss2QPzeG2T9RtYvLnapb+JgLveQeIH55PlMoH9vnDcXbc/obAevhaYWt/
ry0c4LNuH2JhwofMr60DZCrQa7ajNjrlRQDqu7sF+Ow+oqDejdNyEw6LCTZsVl+dQXwMafoCxA4c
VhO6e7y+ZwFaJlY89NDES+t7zXqqZjljEUUJTh2HcRjDx/Tq8EPO8emcaYYChz8xXJz2W0+Z8Blr
hNQkWGn7Xmf+cxOVYptY3sUU9KrcGYtR8LYYJnDwbREWB0RfbXNFqkN340eEh8+NHvbOYM3flqGX
49EkoT+tcqUdFtZs8+pbNVkjXItKujel0sH3Duxvwfs+VOUF32xohGQAVTCfJR8KIq+XKZ9hnBN5
WEbo2ZSJbvIAW+9aVtWkVn3XWv4riVYVm89UNcO9W4DIeGAAT+52jZXxQyXWqK+GIUL5GbSJewor
fy7WPgwDuWW7SCTYxEx3IlTE9GdQuRtdWVMH2iUgUkFdZCqRj2nSqXvg/DjRACsBRrRSlZMH4Mkz
ltXG9Dq5xdmtG5duu4/yosNkObTRvQslxTtEHW36cdJlZu0qCvfPZIrUU80il7FLYyX9Ou4EuFly
gWhdHK1qk227cnDaq3RwwhvfxDNUEM8vECHETb4EGyAcs/444y7QwDkic3CC2nrcpW7FArQ0gam3
MxTGe5amiOVd3MRvEUdrCde5r61tSoa8s2csOd8z0pLWse5QMTxqac/1RT/NbOeauhLnwHTIeSuy
ftwYaw0E67VGb+qvyxgA5W6SZZdtHYqD7uTyxz6axGphcQGncNcNWBWb3IIwc4/EOjhmBUC8Gh4K
vBHzzuuFt+uY7BOWIWsfhWVTx+oks6yxjza2Bv6uOrNuoi5DiTTokf3d0pCNsI1xZsitdmNJ/Aq6
nvkVHl44XsKJS56msPLqB9CuCUVc6caPTEfNl7Mx+gG18DTgjFakrHuQW3iP8yJwSXcQRfXKDS3L
LZL/IHs+z1HFrpihg6ywXMXJoam89oriK0YcWLrYRQA/j+GD6i2GKoxxZntrN/MUnXg6emLr167C
Fm7741G7EagejPWm2Sgms/UmbBKHcYJw58/CjH1+IYSPj6DB/busYC25KK1mKZiRQC7flbUxFx7k
WqIiGhPsrJAZ/Ma3kjnfBb1oP2l0nRmkReqdOT6FIp9FzOppLgMRb2GRqQfwMmzIAyKw7COEr2qB
D9cABuWm9dJLKO+YjoJyWu79CWrB2qKBblcSnFt37U4NGgKeG+Y0OGhUN747k5kGyJvBgsidm3QI
Ar23/DoAnsgB9GlrX1VEhYT94ww3rPnaE557HVR6sFl3SzGuZIhvZxv5kX53p1LEJ1G2EolVnHXI
FdCFX1QRGIxDZZp22Tis40PENFHzGcHfuYMvMsIQtZN8gsox2Ks8jKb3uhaoxOaxBulcIb9Zafyv
uFVjC43B4t5arU3aXu7n+UUVN02+7rySeAYPzgQRJfBqNh0YmwO3ECPyJsM4ddJjFYi9ADasiIvj
TLhy+sosVyJN4TggEcyLwwhPHs4BqdI30Wzaek/j34l1y7IGoCLZwwhSZen71+itoCgGZTvfVkHd
3yDyb4ZV1yNsOqLLSngw2OexmDtx4WxyM/JWW2zMO+LkFdwMGTD62PLkhenO/PdS6E5kt3Iu0mXb
+X6xF/wib5ybGUrFGleiVdT1iclqDgRHji9+txwHOjSyczKeX6tKyPalj6uJMVMCoSVEtQubSBfd
Y5l5/czTorRZA43uaxslw/vACKpm9uYMznaJ4HXuM+XE91LhdFxNHO21Z1+6MKbAlIhePyc0NcQD
iR7+uoRr/gQzyLrtJ5tGSzBzulUmZQOCUCG298ZvcrRT4Wj7zD7nEkyJNQPS92aCilZFMKtrnqfn
wkdjDryo8Bmku2GAnb81xEkle4icYtxolv85Qu76a1DzpNjU9dK0+4ATxlpj6M+Ko7AdW1wAexrz
09QHM1+UGkZH5W4qkDDx9UBa0n0yqEJcML2p8p3R0pM7v/Lr5YSoutt3sz/ka5JThLhCBrcAfG9F
nF6gtqzH4zi5KXWB75NBNdlws0prng5KsBslLHQIrnhiGxxLo4re+0rmPbKdZbS4yBE2XGtZAIKN
td1cqKKbGIsNTjDuCGG3CR9DuMSUKHHMN+J3s/KyZrWTHbSOLbXBV+ZEcB2cgAHYkCHP8wVhFVVo
vrV6AHcxKv0po+AmR7160alYbF2vj9+SEbjR7DxLwh8QIknWxBEgW1fBQcRndxYeQrt15MmkTX5w
JArN1TAw6A8jVCnkn4Q8EpneM4Cq8768XMiVeo/VmK5M4qnvbp6kJ2CL7bE3nX8g/0SeWtmf1dys
ES1LOtce4U7fQuy7oFeH9MlK6uo1c0KNZh7dzEU/pOTLRLauLpFCOl/Bww8nywunU58MPKkL7yyh
Kou3qA/spzLo742IXQIUqsnaNaTErIyj75dkvKYgbXdDX1+mnvfW+aLcMuHljoNicQSaOm6UIhmw
nDOgxD6aRuwP2b5259MwavugMpwyM3qpVa3lfMhttiyRdMqtFVrNOmJ+jnTZqq/ruLmhDOo2EsDM
zrfjeyErKgD863vQVxCtkquBDBaQMNUpcNp9haJyR5RUsCHN46Ca6KD94MJXE4ww37yw5WfAWBhM
0WekpY+icuUDx4dvIZIryBpq5+hIHzgevhM4Xu2DSLz9NibPyvSAu+2LPTTsyuZyOzm6u6kY822x
XZ74nvSEZqz/zNzqpcs4nbuC3UM15xcMemBNj7sxae4okLt1a9l3qdBUTVZwyJoR1Q9+boY4TnkC
FQDGR9pQ9MksWgVzg2I4EgT3FOEp7ZTAe1je9k5EeYSO5uoM+F8P8Fju8+UMGBncIOe4MumVZWPJ
aD0j1txKE5so39+1goBd0/e3FO4MVhEAN2vHlUgAeyt4l04OewQJ+SN2CnLPlja/1tXwFrCtu/Xy
Wl4qRJDbvovqk+Vbt66nps0YpI9OYHFS6BA7RkIm/By9RLl9JQQ7Nrog+d47fnsMmnCfNzW0jqAL
Tkxc8k0BfOpDkyMx5PVqSPJXV4XOxrC4DwV7G2ltOzwHL7IlG6VgJHel+qXf9wKInevKK2bDRyeH
jdXq/D628AvofjqmlQ0X2E+qq8T+GhN1PTKsWxE3dgCF89iLkAcd/9aJlGZms35zHWKBx4TiPFO5
oAKsDVcf+9PwRYroS2kQhIEUgkWU9vuwzaatAuPHYwj9LaBPNcsLrzt7F9zaW3l1492jGeku2AXf
MbW59/JA7RvGXtehaeOPwLhUSOEc7VBHXHCNqsdQVJcIVy/7Nm0v88Jaw5C6aj2/Qa4F+ARUHalE
VYBDTlbhkTARb+tp7BiW3imJ3BxP7w6ZR8PzuIJLsIb/dyKOCFiLf2+5856NbHsYfZVd2N4QfSKj
zV9io7PHDMsndWNSv8xt5F4z1qv7rZkj/zrPVbousMNXZ9DNXY1AbAsKDHNF6i3roizIb3DGdm+x
j/+aekXxpSmopWy2O5eqRbRlsU8EH2y+1LohXCLp+xMbhFMHHvKsu1Z3vSB70uTLIwEB8QH1W/QK
wRxjiGAEQIhRtAWkgkikmU/+ULmrtLaKU4sMGi1fjlmIbLh1R9YnGKA5b96JPXuYB+M/Ko/HnYkZ
HqASRTyWh48icrJ7XZqUU6ym6HXxf2L0RartFd1mrtIvpSsuMFMXu7kp0Th2rWEZFvpn5fQsw9fM
DdOrhQP8wosbmq++hTpWJMVVg8Bqx25mD/6NPoxktVXHtnobEcjUOTNRdzlpJk7e2ZvFax2oRAlH
PRNKUnWsdF8k1UL37RfjOnUYXTrz0p6cGXHAihAq/Y6IQd6VWe/dhIUqUQXLdOWzdL7w53LYyam8
oOEsNsE8WY/pUgI99Aie+4ii6S4pZPLuB7xXNJcK5c01KL14WLOsyIl/GtQRfsep4+ahIK8lUb22
vbbFEABOnpwrHcFlw0bVXsF/RCvaRvHIQjNrds5sqf1A+uoaur58bMv60rSOt54IJ1sLp/JhblEN
LHiq7gVuntPZVhd2Q/yMDctgXmJycON5Ojw0Ni64OaAlaKy0vcjz4lkOk/wO4IeCBcH8luQk4rdg
aV56HWIK/GHjVVOEnyrkrNSdfYykf2htb7/05W6qaQpXvRbJNk2W/lQEnXuqWy7XcermZWO3QzMx
TPBkvjK6qZIHsitQgq+mPvam27M92huPVprmJe2n7Y3hfSF1lhTbflpyHx9byOkwbpwM89PWFiMs
vNXo4lqzsI0FIwk6KZZ8wLsNC+JytaSkZdRbA6fZYXE298NHnKRKAy60CO3NNtMk83DrWyRDxTub
sHCbhzlpbaRWlzKzu/nTwQqW3Prj8CTRMBCE5xYBgmJ8VJ3BrWTbyo23NkJ1dZf0DrUo+ocxn+mT
ik5HL9lUuo14r1TZBu1h6uGOyGOC4DqmQCpEWzS7nmWGN+2XJUBFu9chHPtgRQrYTOgQWS1ZUZ8m
5s1eqTBta5tATLrEM10kTxOUAaVrhnDXYQ14y0aWECmARchINvCjuBbxbung4QwmhSfgI3nuIe0n
jfvJQxe4B3L2BzGUulh1WKS3fmHNO4CfZjUlpAAGSfe963W/a2reU/KAnpy236IwJ/Ys7G6Esk4l
atVtabEl9CEmbjVBm+yQOwxonAGrlM/wdYodsR0mLs0BJ8rKDgZ1EF7NyrJ0tKPXykM5iLnqpQnG
5sStKHbIBKK7wmusK8PicuWoujx0xmbRl0H4lB2QMJQH1kCyUHhBXEwhD8tgcz/hOFtPNU8SGcq7
Qo0ef8449c/xQvAe9giRsROZ/HCb9gO90wT68Aa1f/XqkAS6lmlY7QY/gkYnBkRCA1aDAtm463C9
ZhCf643FxBI1UuYzkYDxQP+7BBHAaAaO1BJO0rtHA0BvHxRoMBC5Rd5zXjhpScR8lZ9cPtpNKQHI
+XGR0ECb+skm3wCOvpguhxHLTr3MeCP86si6/NvQhKtydsd1IPTOb3y5gdW9zad5OHrtaLZxWkLc
XbrljuV5euhGkd20EBBBgNprC6PZrkUUco1Kaaa4MN13bF5ZtRqNO14KqZ1LJNT3ReF5IJJgAowc
QztT52cTnrUTSLyFY7enOq/rfaIpbfEY1NDPVcAoC659dG8HJljZA1mDmT3OD4M3he+WlQ0wxWrv
OGpU4xhenD3aMXUaC/e595L+6ChMjYxhn8JmuZqDEberIn5xb5fDnWcwNARq8S7tRX+XrWrXUmbd
UZLWTPZnPB59fz6UrTPddSaL1wW3+k1eDOHxHPe070Mg91ur60J4Np5nXalRpVgUGGTcpiaS+brl
qnhmRJNuUdUNWBEwm+YQhjZWybYHqlT6SK1YHol+5KJ3re520O49+0hShZGz33WJG1HwYDCqU4tN
vAcUfROEpH9YOEp3hQf3G4ZbvYrLWnI9WzrLmHDm0VWY9ygiiHBNT27vx/vaT8y8PUe+sK9WBZB0
UqabrAweehdH1pqoBP4+LeC/tZ0hOFfoVzuI+i+gFKJ9UCa4j4AHElwWmOqqIz3wtlHUwyLRwwNM
BLEyUCDXSZFXO8YajlhxHjibBoDyHuUG3QgZYrvGHaDNDzuRSPmhbGJdDMPaQ6lw7JMFumyCKQWm
SIuI28cXF6XK2o0i6mMvbVoQHx7YCspKvbMSZK2ralbPdOxo6VZ5kwUhsc+MddGzA1+EKleBf3zB
w+5xx6Q9xJt+vJ5psS9RkUSPzDambUCH/4aRCahekE1fArBIyL2QSJ0IPsx22TTxLMzzYWvJfDo4
TKK1ccQpDeDsrZMws77Mdrvw7kbddqzxjETL4u8RwxAzk5KFKwHoPcmR5hd6pPPVXcT3bKRIZlrc
BpsubfRDnwX3s50BvFsqrIRzpK7SbvGOBtIeIkZKidakjPXmbIeFpN6Wpf/CwqHDKgvyTswU+Q5j
Aeo4nsBxkUb7odMu+ThyOaRTHG/cVrobubTdUdQ20sMoUDdT5oUrvA/OnkFd8gVGYHEdieCbmtL2
1iv8eh/h+rtBO1R89lrqHaR6ca3radqU9rhs8SJPqwALAXms9XxnUvnCJGrv1tZG4d7F/JphvcNn
ZittNmkrGD2I9h5bd3tUKrCcrRNQwKyEmcWOtuec6NBze5MaN9xjSyIlFz3GdiqG/DBWDVS9Rb42
rpiOECjyS2akBLr2uUekZdXf2gpv+jIk+JLzIap2VkNyxRyhxMCZSCtdRQRTxUp4Hyy8rT202YxU
ss7DpE1O1fiVUdTyWVVBeIoThiooMkmiml0Cr/NREUgcWjdlZ+kjngRy0BhfNTzgZf7IGIBQUzYN
6yXvg6MQiuTqprlgzkiKSeMfCtnG10VurkToENZg8kOUW/NRIsS7xeZw1peTRRdTb5Rb0cU1mq3F
6fUK4310N7P5pyCtOU67WRf7aRiPDefoMLkPjK3RSZXiSWVDtMtb3h3jTtcY+dShUsNetC07CD+4
m2w47OB4Fxx7jKDGq9xJ+4/BPadAV6GTY7Br3bHahVFS7vhx+40JwqjfZhMt9Z4ipD8w44+Ogw1e
d20lTb+eqdadC5uJ8AlqbpsdA9IZ3ZcqAb8aYXW1hj77SmExvyvYnqSYnrdMSeBiD5PhlkjzZ036
MGuSS4Yg45q1Y4jjv+wvOy+ot7CmEZ2NAYUw4jhGklNd2zd5Rxm8i5IcNZYT0eK4g7MeLfjMi2t/
kCtLbkcio2+z14w8i7uJwMCpvR7szH1MVeKfiH6leyo9PHNmsIK7dIyXddUWzmpg0raatEYbtlAL
rGuYrccq5sYM+jwnR6KcH9re7blsFueOrM3/x96ZLMeNpVn6Vcpq3UgDLuYtJp/o7nQnJQ4bGCVR
mOcZT18fmNHZEdld1ZaLXrRZLWITISlEd+DefzjnO73fmRIXcELcy64YcVY6+C3TuybNeJEitIrn
oU/7fTYiMoMxz0prVpiS5pjFHmfCN9njS5IjmCZj1WpaivQhVn34x5HfKxrg0F6Nn5m/DEFODedO
oBdOyUIL1hVx9RKSZ3NmoWQfF6yh96WU9fs2Mbox39GPIu2a46LnBrKN0hj2ZqLau5y0n9vIrfZc
8XMj5WrTbE+5SiRFzfojx8Z6R8nwjoMwewMdVs/u1I1wAhVr+1iKdlFIb1I0ZsVJybXC34hmpdeX
935s1xclA5yOWgrfarG2xc+FhMRgHS2L54P21FoH1jYpqVT02BYT6irRjjCIpAelzptjCp7igfCr
8IUAjMGlb5I9uZKRnBhpNj73g1nt7LRDx8EIc8+zaLtRMRHwlBEswHjYXJel8wsUKdGHnlTnqoLC
Ki3t7EO3tukzMpCjiL+4nvjRK5SCPfPOalh3iTRk04vcyzNaYqaBIbqxIv49zD3NjUs1zewNmUd/
mmULi1qh1hDvm1VIyomMxdFJh0Y+LXZrs3xgn2aUJx7EAqOb0tZPy9Ct+9weQiZBuhZErWqmgcEg
5ULWX/mu1gLKA/cvJ9OsNuIKmfwHq7ct5NKq1MCeW3ExxUD5L5sUhxxrrfrW4Jv8Pm14L43di8Bp
mSpERsvmeIyoafqwArTa13P/aZV2LN8zJo4e88v1uc1w/U3pNlvHjOJNmryzq+ZplHGV5obsgwS5
pOPWT9n3emBtGaa2F6/lc9Ka73b7sdpqfQaavLdilP9bIG3q9bN24mx0mWxnxx5ksj6PrBTghm17
3h308p7JXnqczJA08Dx8WFK2z8S70/MOJ35gR8+hXxlafGtFswSpvFQBPuPeHarOtYxtm1OR0pCW
8DewRs+oSpc+vkR1FQzzyjE5zOp+HMR9ntl/Na1BmCbkaCh/hkNk/FuBuxZMG1cFrHrE7GwfmVXs
0Rn6URGfsKkOwWTn/Hf+sWvG3KySD4LkH00ibZ1sdh51ZI1FEk5Ekcfmk0kX6KfxTDByRE6tXRL7
iHxzJGJZm+pLIg8XUm1XLpvut12WjyudhCuo5m8Sm+J2HA5CT8/5qFvekhC3SVg6mTLZvl1k8zGa
LBDSw+iFon5T5PwHpJyrvggmlMYlJLYYA6L5W00RLgygdO5ZUkS3YkG+Wsw/86id3JqTlCEJ/mTV
3BX1sPoNYjPPIoTgmHM1+StTMics6Xh7xUhOCXQcAi6ziNodxBMrYYS3RHIQTamywiin2lPDJg8K
xn4olB+YVpMW20fqz1Vn9J5J56xMb4XK9KVtqWBD9tFOQkG/oc8LV1SocIuie+Hz2S9jfFJa9UW1
4zp2Na0xTy1HyI6KL+ROYfsE7yU5g+KdXngRbMdWygQQysgTuhII5jUQNhFvN7pGZLMy8yrmVsSr
vKhX+lelZey8bInNymgTYEcyZuSZ+PcvJDbrzHwVG0RdlaKmgLlKmxd+SHUh/G0+gW12fB+0Qf29
nV/uIBfZz5ANTHsktdKmn1qpwx7jNG77c8hibGawOAF/aDXk6twnwtCuAIwqyjd4408auaELxd1g
EJMCRDDtcKVWSfTAjgggVaSP8u+B89T5H30B6N8CU7Un96DK34QoxyDUm75+/a+VKGJzX/1F+kPM
IzPFTabI7g373l+lPwDi7baS42ivopa95Vre3ycAeg0tssGYZEatbzqKMvKJA8dnBt2gAMBF0tvh
WzlU4opWQZPcEMuFuZtRIk73ks04gEGA/QSfR4mc+62KSdcfi8lU6OfLZECJMDcPqlHyhywac6VB
HVGHRGGrwN7sdfF3zeL/A93a/28cZVRLf/rG/7ewz4fkx2f7V5Dy1+/4Q/qKQXOzdNrkeeqY1TTS
gf4hfVWIIhKQjPn1qGXhEf5D+mr9DbUs3k0oZ6pCotAGsPpDl6b9DWyjjAlHllGI0t/Z/4oujcb2
L4+nbhpc2/x5tg6bhb/q13//k4fPWnJtUHp2gcSVVYGJUgbuY47pgYTMDard4/GrHPEF25aIesPB
vjG40WGC49a+0NwWi4+g+AJ2h8MG7+7LSM2c6Qvqna0kT3smib4P5Rf2m5sYRYpgg+UsfweDo2eS
yLSDFz6GVRIHXZ0QEkbFj4t5tHh1nRAx0OdM6Lrt1ht/vIpbFtnDRiWXJ9aVDtN2hhU44yWkS5TO
rVsIyT5NmPdemEMS1d43sbJn9Z0+Wxzon0SQmgfrC4xecHMXGyt9/sKm2xtB3fiCqS91mD61G2F9
Smpk7ES3Tm99losjydvA2EkzBMxeIXZ/jxKm/q72hW4PE+YIPuGOtPR1V9m/w04dv82MC/QT60Mt
GKYWEHxFLKdBLSsAxLdfsPhehhtvdhxYTvyFk5dARd6XjTGPC6s+dF/geX1j0GdfOHqm7NJD+QWp
j1E6vFDGEUOedIRbuEuiWK2jfuHtKb/HU9Rs0Pt+EMNbKqLplH1B8SUltuCFjGb9iF4/Lx0op1gU
VnNId2ltAtavO8VTU46dEO/VKVrN/o39Zt246ReSHyZowgxwM5YjR9iw/Wqti7O+sfwbtLWqqy/2
gjtso/0b6hrrbJ1UNjkZmW+mKNvc04ElVMeRvf1TrxXb/YKIBn/WV5oAiXUKnkBOPDjxUzdfmXWx
ZLJ0YgiM2f6AOpAqbG3SniQhQyetALGLcZ3qLcMg3OIM5i3YYJSX+RYOFmkHRbUlH2DMIgVBTGRs
oN9osN609CRakeTqHZ9biQ5+qX7FEgaiw4jEARjGSEZnz0LyilEvGvx2EaAOulSbBYqtXN2HZZ6S
39iFxlld66E8LDVqIn/II3gjy6QvL3Yy6hgp6wRIjAyl/GWxIlFB+pJEH4gtgrnrY9KYaevM56Lf
MpprfUb2XW/RzcpK8exuRgnJyRArXFSCX9AmFRXft1wq1VX/SoKOGMAzLiL95X2ROxkCXmkSxp3p
OriKRaFxcssEx4ozoL+BcNMMEPHYjZE/ba5TeQSNTCq19ZVQbTY2adUxSRa4HCm5MrgKI6uOJV1Z
H8lfSddN1mHfkQuGavMWha0gc1ID9SshG4ic9NoT1SW5XNlkaDddzyVFCjvZ2os02cSZb4nbMXkv
hiMziOc5bLp7RetzhtpgvoWiBy1V2jbEC/kryTsM6/l3y+J3a3vyFXWKIPa7Y680IKqklem/csFr
GGKdU0kVeKp+VUhLVHpJ+sDliMGrEf3EH/eVM07Tdra+0sfDkGi4fZ1lUukuMQhOp9GGPZHhQCpI
vKjqQJrW6tleEPr6i9bV3VFtCfE0QJhcUwtJF2Io8B3uhgOU77aI4g8rFJw+FMGIUdHZyXAdDUUx
4faOKJ7vY5+R29XjTx4e+1hol2bhnL6x96HvtFtEq2xO58XyR60LwdBp9IUZdkz2qDH5pW5jde1r
QabtEUbNwrvDTu260CBdWDy0rW8BLC6JT7GSH+FQ92/jjHSCNoKvn28NV1BmzOzgBmOSkVEukulP
M4HO9wRVXMtWT16/ExnL3B7TZk36CLv6p0ZhQ0TZWGZ1ep2mXl2uhdTnS5BPDfHMkTCLwcNjqKwB
E7gCoWKf29c2lLDDuhgj684vI6tMbqpU0ZjYS5fE3tqZaU6O8EiOELRNiEgzS/5z3ZUI8yNesveu
4rPypD4lTcSU5Pp7vcRg4qJGr8dAldSOT4b91xC76tgrJFKvrUItrEtAfgHUEPoKYMlkmRVNgxYw
5e68zkSweahhi7219G23MF8S+VSCb1RIaEmooq3QEs9LOhrFPuXcOtPzRutjuVIu08iN2S6aI4B8
aV1y51G/tlHQVtl8h+Qyd5u0kTQ1jnNsiCdsfWK+mn0fohM0ZyJw3aEr66u+bna8OEf66w1W1j0i
JUJEZIwcaUudsqOPE4CKjO+rcf9VrPx33fbvXwzO/9zX9Jj0Pz94A/7t0OV4mbo/2wq+fusfBRwk
WyIvBGERtixguZroyP+nd0mV/waQQyOEARcmpf3/KuAkof7NxrmjbEwGYcFIQPH/RwUnCf1vFF1s
oDcYNPy2f4nM8df2An8Cdm6gD/ik8FEpGMr/2l4QbNjU41CuF32u2CsMEKZaVvXljFEyktgt/6m4
/T8J6/8qq9/+fxaOCEDoOCNIif9ntGrL/ZzgFxYXaesREenlvkgqrkE65XUS72Ajq6DChLuTwsei
eGVNhG6uQRzxX/9FxD8VrmA7VJOhMUEl1M4mmOS//uDVumGRu6q61ORCMRvCpM7YySEROz413QcJ
VeFOZQLMMj82922rM/+fnlivq542D/qlNLvbUNnkR6jTs1lBtpwLTbkLLdz3qVwFETJHhKJIYpEW
q14fjclhfRMG4RMlrtL/C6hf/adMCT5YtJJbq4BVw4TH+2VS+1MhXuv4I9BCiTMSzyh2B+rbxVF/
sltxki7QxHGQ91p+ZGcY9SQM73PGrZHTPlIXpiTMaXtdco3P6kjCQtvuOsKgLCDjfhs7m/UczwFK
8+5cnZfqIU0Cq3SZnlLTlqYTaZ7uRwcoamCjI+2O6qrdynwHmbT4hUk6kwIGPOtlSp263Mcvynu+
uMScJR3zpLMm3Kk5VLAiWLJ+R1TmqNXPUjkaxn4wDyarntJjazm4eHn13ENPaJM6UewGYPH0DTHy
NcpNz5yIHwtylva45jU3tt0k8er78MiByjo4v9XfzDf1Dav6wkIM0wKsERTNhOi9sIViVlCFoOUd
6WEMjN0POFGRI9FYv1Q36QUyFFWQbARzEYTwCrqfzJJHvBfxGfJS/xMya4PDTvOKU+2F742816E+
EDelO1mxW1qgCo44p2fzADL+qWGBSKHx2aEsYruBEuUU/eBb0586fqp0v5guwkXzGWXsLtxpOxLa
Gic+Jy9r5IULO+xDyp13nb4H4dl+GE7hZSHI6Lk69UH+ML/aVKHnkoVo5I2RFzGbdCx3ObaBfgjv
xC4iJiN+fa7Pm3513qmPo+SgULdRZzvZ1X5DyvuwvhU/SrAXjKK8jQobEKG4I5AY4cANGYlrP9iH
2Je9bnQit35fDlYwfyf00Q1dw+dnPGS8U7FDwnzKgo8K061/p7+R1KS/CThJ5cNoufqxdaKgOlFx
8/Ktj+lZqzw+0DeUq25yaHqiJl1Efm72KztUr0u6s+/Ww7qzz6M/HezP8ZJf7BuDGmlx88v6wWvb
+mzum9HR0aA9Kn55K29ahh7PQ4eOLHlzEkwuFIZa//ux9t/X4L+LzZ/5n1+DUFeypPz4t+Cjq/58
BX79tr9fgSQmw1rf7GQEfMibR/cfNyD2OYW7jUsBFZ+Kg45D+I84KIVLjgAaRl6c08CptvP5jwvQ
/hvrYo3ZBpkausxE7F+LgzK1vzpSuX7x/cGG5bZVGaeABfrrVZBncaEMDaG9QPWo8cdmvaj4pT57
hI/OSEXpaOgrOc5sg7VRhjCcc6MZ473EwM4VBekUTrMofgz9HMtc6E0S9ncbebKj1LZ5WrH1MEbP
fIwPWgBSPNkD/uG1WCINLVIL9bvbtKbat7btj2wZSI0XceLnltnsB7r2U9WlTxDdd9PMcMIjOeiK
SprFs20E6JvYJYfRuZbY0VtKPV2tkV1UZbOqUhDDk4PX9ve2MiOUJuFtWZaXsARcIJluzwqyiMMp
MBS2mXYSlq5ilg+EDUGFzVYCSaABvBZzF+/qlQWiaLSEOlslzdLgNQvl7lsxpvp1ggBzQAfPqWUU
v4vcRNnVTN2jTOTrbwjc74I5kSdWBXF1laUHkajb4keh57EH7VRaU3ajPlIORYyVo7Q7QvnMAvb4
gMTtqIeRvLJ21vU7+AnJbSL9VieTR471uz0ijZ7T3OQyStneggKsZTxoJUdf02khGShzrfB/1dZz
A4P7zMysrBDPpwYGpND6zVhH9+MYeoyv9yYTD7suojconEyq1Fl0j/hizJe8CVXLGZJ1eSSbtbio
vBVgVArsAnpkomHRAZs9dutcnlm7kGmdJ5oT8hGOPn3iwrLbZvi6wN1B48ocN0ESTRehumlpGRTx
Y5Kyzp0MLgbkTt4UFfarSDVr/kEWBxpNetNrXaid5vZjLpRn1qOI5lvzhmRG84tVYSUB4jyDYMTA
m6HuDDsybLKHKllbDFUqZnBIosVxJkLoOtp8G3GW1H7UJ+s1ZBKgCZmJCQ7oGSG3qjpSg5xzjczv
5lSK7JiAmdhVCkL2ii2itYZLEJXiHb4uKAb0iP28Ji8J0z1vrXBBpeyN6w1xvYJhR8Z+QE+3XhfW
PEd8QH7EL1GjW73JSIqhvIST9sDo/SHNTGdMWM/1y6vZpOdoLfzISk4l6jmPEs6P0JMORcYGN4K4
U0r7eKHNSmuntgisiFvO/VEn6tbMrupo7lgIkxlDjFXRPZubr00W+W6WRUvU33yZEaX3xqFX7yMd
KYaXelzcSPzM1NWHYMvnKb/Ketrdh2y4hiNEWa3ZcRzBWKdiBAx5ylsmGEt4jtTSm6t8drBZbxGD
fg9y0bdXa58kaNFzOXHXFmhkxEjRSurywFcVIMk45exrN9zBbsww/w3zoriToR4wiXdHNADrow7t
jYApbAdSEZl+Y+b1E6/Ng5I+LpFwLPk9yaxv8UaGXPXdYiUuyI2DWqwOFOQDyuerYLRTY4xc2pX8
ao1O8LfGqWLOSnwAHzR/m1oEJbDXnCJtdvC+NdcMySCKzW8mibYQWwqdc657DxG4PcQYMBCQJvgX
Mb6kNXEWmx4Kl8Zr3Uy/pNAO/Ya38SC04YQEx8NxdmGK8pEnyU6R5hWymvIDLsocnfM1VL2JxnS3
gITPbyR9h14mVVCP5LVyJ7vZmfKSqA5r7UvPSgM9fhIRPgJlKUjrUPLSMYtPrNZRghdoFImRs0fV
geUTRISI93HmSfJCtZY/RVn8mRDgjO+QIy62shtTSneFD8JUbvXhlkoYTwfprhGO9Etd27tM0Ou9
xW4tnEhIlzQeK9UPc0RTGKzs8bwNGDzBfG4/IbKH4TzkBEXXyndbEQyNiq4CKluOrtDa0JfK1b6X
aUqTkCnrR9Z29llTkyBiNuWavVj9likpgLQNmaVrZ0PIT3EI4kxPrFfcOeBf8nTGVgoIhlnKA+mF
yTFWa/toRdbgagINRigWxFS5TeKv5XZ18azk02PejF7c17gF1z5/aNgfXsOy5+yPv+EcDz3svy9N
UWHz+cBajegmejKTBftYJX9aibGPjHBTuu7HJNsB2eFWwYByisamxmzW/FQUcbay4Sc9HcLoTqtc
4hNuraL8bNAVuks0cPkoyb5AQgkmVyAhy3xmUlDEAXQTZ0vmvWWmsw9hKHGB0rMzXhiG5LhrOAqx
eMchSppirX9ids6CvC+Ps2ynv8aJqCi9Kn+xGztOGflEZpS5BQvGGqKFW8IBSsPishTJtWlkcEkt
RfVYxn5mLiwmaq/OCPDVvivz93V96+ATNTg4Yj7tlujz7aGD4vFij9ND3nKrEfLt98NMi/SWSOVO
zUzy4sX6YlpED0hvRtvth2Y6M2d7jqSJOPEWVBJPibMOVPe6uRvk8tbmqDOr+bBGBq+DMFxsgI9R
X1/VaDglNfg6ohGQhOOvSKzuDGniMHTtYSo1bynzs91o38ImfiWi+TjCR894iKu4cgAYnkrDBrCC
SlaN5PewjS8IDQ/sVN3CPDOJf8HPeRSS+iwxbnDMVrqYdvm5jk9NZ8bsqBFjTHDkwOdpv41Q95nW
70LxgZvRw8alEOLKgnjWn2BVvi7d78LM92MRnYlfJqq73Nhn6aXKlT2qYUhQVvKYgkwTQ/zIBENz
rTgnenqRec2FM5pdH1hWfI7VE0Cj1C/yn8xdD1Gt+6Kj2ahrd1iUlY+czKIZYCjNEl+7E8+66qMB
PNvhuGsKSTpYcnfIaaDQ5KIRRrCW5k7cvcRzdFKXF7Ikd1YRBfO8uJIg+jeVp/ooC9a+STTex8be
j+t8G+MRkKCN9CO0f/HSMrRTdyEh9Ig3wuWgNypEpUn6ZdT1IbbtgA8MiTPbkTw+VFC2rdXaITYH
JSh5svGsS+1HG8s7ssRh6UqXSE4aXsD2EsoMVsr+LthSY+Z0Swlr/EgacmGTDN54SqMmbiUrrkiz
s9URRk0myVvWfVq5cYGh9yqUJRiaZa9lOubX1WOmzLCzrND67mAiHiJzRA2xsrvX4tbetbnK1ysb
HhxhT9djjiqNoAPxsMjIL2Ulug0YsatJZbI5va2MWwsjr/bqWJinGXEKP6i9HPviF1/lAS/HDumc
Nw/FmVeLuWqKcEJjYBzqMNmyC9PkCsSZeTPGoiUnYcKlNejn2mwyZ01Mv4vFPapDnE2iuzcUGggT
H6WYaxFcBEq/Q7vGsmMzjxdTt1NmpCUT/jW1e5oJQvQqRPWbOAEcetkMnqbN437ttFfbHsvnsdRK
X9U7+0RKCOqREaVpNUs6hLbkVWHWvs6XvlafKqRl+iiCQepvMYYeQ4gHk1TsCSNgCQDX09ru2C8K
MpfmprUCRea4x9z+PsnWYz8UKFcfxCQhrZF3hNE5mP9xeHcPxWQ9w4EEhC33v7YDPSg0hAlmNe5y
9kQuOuumFAcQCM5WmwZZbdqOzK1tx6HfWhoi+cIzxz4wlxdtW//IWh6UCVakDrR/VTpWkyCViWm3
4RT6i67zqNeWB+TdlwBfRO2PMl6SHaU6Km8NOyPk5e+lWkCntd5FPodHnSQTQL8cAQrnhUhfSEfx
E9s4MBvke8u4MzgXyIWxXaaR3BxJprP5Cz96nQnzmF9UdJNUJ65Zwg9nNRSqE2E6BhOvc6GGFy26
hMl7WVGQaNc863ZjKR30rnnrRsHNrLkNikyplt8hggYZMX09VLIpWv1Mrny9spx6hWfWyG1QFZbX
4+R3OGM+GkPdQdHwrYQvRJeezWk9lAkxDUayo/9k3zqwKrB5eCaiHmpBcvtm1am4NVLNb3Ld8DNy
K3eoHVjDhHezeU8RN7qlVZrBqt1Vq1B9vZEsdKYWkFtGB9HijomuHFLZGl3TfKDBQ9UBGC8bMtfK
s+/N2HvJYu6T2b7oC5McKf9hKyQ7KB+dqT0umvlDiX7msjHvjBgBUpMeB+VFrcSHjoNoKFVkWZhr
CzihmiBYBJcsiT8YR7AyNep7HCrhG9tELtLSIsHemRh8ri2NZCIqcjDaFqqGGX6PwaJu/y5azhgX
9KBPamoIo0cBTzwDKkwcRkwiVU+FVcwxAQhVy35Iuvo6cT47URSy8pS2R9IYfcwjj2JRfxSzmXgI
d5+U2QwqoJJHe+peRBPfJ11rX1I5+5Vud2mY4QgA2KZMu3ZNbvrSy76ok0s4yL+6Rjq2SQFnilBC
PTNhgre/Gm1yFx4he7bOwhCXXNPQXGeSa3eV6chytePm90d0hRFX6WNq0+4JRcrOOHjTS41Ob790
uqA6zQkK9cc8HRhypWmBsFlDojiWtnrALaA/5b3oAtsq49feMLP3EIweakoWkImGmcHIKev7Wlrf
pahHwzWOErtbxTqPq2TvYQBBb1FEPXZOF05GQGq59KAKK588VRpkhXkgmC+P3Bzt91iTHeSYaTld
UEAO10hvsSjqq2XxQlWkP+EEQeHrREoLiR3N0oTMPBG18lBR507Nrswkpsf7tJoHywv7LNK/F3Jh
4NbTx6jdSfUinUN8swRE2aRjlJtoLkmpO1ZK8Ed4GQSbkAJgEsQUJhc7UUHomVJ/6KHFYHoeSTNi
H6scLdGyuMRMEjcAcAEEgA7RMG7ScIyONJoR7FzGH4w4KCxewNyQs0WGCa0obBZjv6oWybJLFOLE
z9cOV39ol3PsKBFR9l4M4iKYMoqNSeHwpkjt90aa1NrFxG8sGDUaDL07KSZwChn8fmnN9mQPuf1c
FdwEmKgl8ulMZvGuDAGfJNZCQ1tezpV5CftOInkCri762ybaE4szOmMbl2f0HvzwLLrqGyOknNXm
1ElTerUUSTeCNuvW9ZmwDhYYy6xLdJD2NvS1leRQNLRrECTC5XtT4v8LDI13qUUcStkZLQgy5LpD
oiBzgZlmaCKMs21T2njBaSYfUBmkjO8rU8fWuk/RpLCb0AED1GdpVKGbeonFB3UIS7vMH9IJZinV
LnBSV05XZaS/NmezveRL30yk6ZjG/EQCa6580sDF5mdS2hw/U1dqx1gPjfm1AOny0ANY3ZMiXaDJ
mufJnVsr2Yu1MpQ7u2XAbpwEyglXos3JlMzNsiv7dAsk7ck/cSYtZ1DRcJpwntUlRjCDsDjH6MWg
e+M8p+w3+FeUBHaEoT3VDL4LY027s9GNOJDsTFpbd0Ri/6PSVS1C4mz3wxGsL6ll8rqEh1YnmM5V
m3lkWhyF1HpLr6OoqAbZvNazhdzQsBXpbnS5+lnCC/ohhCpuizJ3n1VPhZLbAIVA5ca7uVy6Yy2P
1VutICFk8aCL9TCBGBEuMcREaxT5IvxSr8t+V4q1ucdJWh9Br0W3NNz8I1aDKMYx5qgNjGQWh3JB
p85mJHlN8rQ7jQTl3IZOBlMiT+ZCulvPGMtYQ/oH9CafMGvtgz7iOKx73bo3iVWdsVzrN5k1Hb1b
OSnHtttUtkah2y/9lOq3Bm7p1nan2eTmeteS9dJ07NGLJV2wVBb19u1PWJDrRLcf6Z90d5bS9NAp
uBKbeNPJ6mFmagGbZeuFVXr/W24tnnUMNoubqHHJ0klVr2XSSkGTLeIEgZV+QXmAI8vUy8yoIQql
Lg6AuTjp5lbGXa3nkXjKOC5fybipkWpX0RPGNuoRbepYZwwj0zadYvxSJMJ+7YaF2xu1LNrhJZyj
jxJZ6W4s6I3TDl52ZiI8xIOuFN/TbNEZM0YSoO46ri6rqrSfSlReeY4w28I4+C2llsKDOq1jtRN9
xxXD52ywhUkuci4zJC05Xyjao3q4p03B8kHtIu1NrboQ95FhGdZDD5bpRZlrqpnIhBhVq6PC6AcH
gbtqoq95vEzmFo0+r8z8SKD5xsx1WhCayeMeUxMi8wqDa6xdgXJzXEF03tWyGsKcHoYcEXLX7RnD
qQd9jvTHVoEQ7qxqdVDX97iFpBChWrcAezD5XHDpPgEsTI4QiYqjCqI8SMy+0gFpVZTPxEN+KtlK
iTMr4XIUOXgS+ITa06Sy67C0tYOOmyAjkmMaX0bQXRAN+nzOh0ijba3vJAUuF0Vng4R/wDrpI/0V
n3d/UzlhKDvaEknFs5oxIRCMGNCmN8KByIFWN9YBwrSMJPku5Bk+iML8xcIGmKsprAEVchBedtkd
9ZCJan8Zpvgs51ynerrjtco9uc1em0VHpUYlDOtstvHARL9KfEQduyKJ0sbs8kNhL3vMGBQVIWUH
qcxyiKh4ssBdQOmG36RVxEVmJXIHk4GzUrUj2xzcTxpAV5qfTP1lFMjoIKzERSATJvk9+8qCVFij
PYYNSVfIvk+LBd+LYEm4xWBPfk8UDikWDXk8NTWsBrCMy2eOlepN0XrtGC6SZ81x6xNVD86CiYzZ
7sfYqu1Dn0v4Doo6K1lwKW0RI8GyxWtulukvQFvxNYOD/lNbDbaUjSklRFpqmCxZXL8ZlY0wqpNV
/MFpJ31E+JkGD/fmgQTkAdS0UqaOJdnjdRHResMtGDJ2l3vjR9pq2VEklLH8ot2gT/JexkX6q4YA
+RBTISn+JLLxo+01xhNT31zVMsdR1ujyLlklk57LXHcQJxxJLW9IqnlOwtOygM7OUfa4RHHHr0tb
AK6NC+HaMq7HgqxOrkAPQL7hGjab+zBK7ANIpKDjMG1kpPNc5LhowaeAb0/6IF6b8ziRMJ6WjeVE
Y3RirJW6Flpw6E2K4gIOJ+lqsI3v0zr7c4mRHzr4LyAqqaNV3YmkpcwPh6HfV6Ghedmq45ORzAfT
ZmIf6fYTqZI0s3037jtk1dQK4PAYiJowhZ28Cr8ZQgOBrhnpA6hyGVs37iID5/cj2sW3OWk/0xG3
GqC4SDQpTVZZHgdG8S4B5JWXKdFx7IvvWLp8JO7qh7kMDJbilCUzoeQY5ndIg8JDbaGVZ6T+TTF4
8FvE/dehTJm0SEUbMNPyl6GnpNviohjwIi2s9adxguTB9LGuOFfDH8IqTywjvEnvV2KSpTcU/+u+
AkQOtqcIbCzsLgJ0xGiq6VvjL0SONBewVOqyK9ylH29hZMAux5fJGqkwfQg3L3OUwaqLEBAYdvqd
8jPbAVnHMt5Ku5AsL2eOIMWV1nK31NRjLxREeVwF42hXvqZUy75SR/0go64ACz/wKpcYPheRF5TW
hFGBhZEec/1VJ725G9pjxGjXX7bmRjWWm5LZfQBC5zSQzrDv11nF8ZCtK6KP3nQBg0ce4l3qX01c
1dZgTIymUcl4lyqr5XorPYNBnTX9tDYiHzLjgPYaq64Arr8wN5zQ7d/zGL6cbBY+5ubZl5QGQET0
DpCQ1Kctqkwf+he4QjiCbdIoJsEuTdMnch+RlOXUYW4vAS0gi5o3UJkhCyFW0Jg9pnHS3qaJJwaY
6oWVAlnDlpEGeTHkD0Wb1U92KJ+JGlX+g70zWZIbybLsr5TUuhACKKAYWqQ3ZgbY7CPpAzcQupPE
PM/4+j5gRHaQRk+6RK1zkSkpyQjCBjXVp+/de+6+U7IPjTadRDB+GUfrUJUQPGbrFJfxg/O91Te0
91Tw6ipDU3hbatb4JaBxR8xffYWBSvkUR4l1barYieax7ohSKDtXpml6tLM8pvjgzQwdlmpTJC84
nSpiCJFpMV3cEMOjEklLokDXBFekWX00aOKrqCHp34NKKbs9ev/13CS3jAh3mW3tQkzj694eOZ2g
vODt3yUNUb5Kd53LFqpB/NT2M77Cqlvr9ZTfYhWTn4uxt+9IjMdp7rPTUS2p6dFZKHIw+YwPIzeB
Nco74uRmSFhmQaq5Th8zY8qy7VsIMYOlHwRNvHWvDleN33QPjpOE177SeFK00Z2Wz7TcWsBvXckA
XSNdA7Kt/bmqGCuuK2LezsNAwgPaHX+vkspXZBqgLPXTNFfajoi3FfZ1QSNw2A56oMHU0j90bCWb
MRjrQ5dn7csYI10wW8JBZJffLaZoTLknWzPvlEZ7ETocIrZEmyYg3+hBh5UmnPskZ2qDnWXVDmI/
+coRsPKe7OQ9IUOfymnhy/dHUkVbCvG63RhlkbgN5BXQJimtdTZ2J0XT0pTqK6aGDVBAAOxx9QXR
0h3AmmOhRwSkgWUihRmzn2JuuS1NOzNUQ68X6cNE87EPhf6xy5xDRyMvT4Z0BcBoaQvyQxhD0TyM
U9w8jhnBZRVTFztsSgwXiyMIhuHRqqvnOAiPaDEZFjDhntdVO3aeNVaBy7lM1qU6PFmN9dhkxT3X
2fQjbweIhRyqdWnvEVqvEoOO8RiUGwIMT7qE0FIeYxpIN0OnRl43yes4+iJwCOJFbujLVFPvWchC
Ri6EzxGqwpe6HuV1Hw3tlygYOtNtYh0/ydgtnXQMeD6sR9TfCGBpkq6kZSC2yEG1rBJ7dB4CriDK
kQm5gofHzp+LQMrP6tJzS3mVJv/Q8nuyAdYra+q2unHxKVabkuiPDGPz1FLC5Cksjl7VtlIMdJ39
pr8WXE82NmkmZ80kTWVTWwykjFSdX62QEoN+TPaVYjRgjhiT4malHRtYCg/6GOgML2kGf1XR9zTU
QVFbDFtBYbYOWzN+1rthGs6+oU80N0FUKQwQweSkRTv9RwwStdP+y//9b21JDvr3YpDTVxS04U86
kO//xl86EHQbKMS5kmNJxndCothfSkhh/YEIb8EaS1WSEbaYXP6SgSgCL4vF+QHVBqmibS20+b90
IAr6SZPAWB2+u2rZmvhnFHfgi+g8ihSuWb68ORo9km6ywYvUdTSKwroAHqPltSuV9hoHOmGdVZxI
pioUMMFgbxK9U68gqN9pBrfHqU+h0MHibIvuoOrVpyojocfsdxXzepLIw24L99ETNf2yQgQkDVpj
uE4Bz3aOcxu12OKdR7/6vJDNgpF7YBAfiGEnY9N87Mk2WpVGe4XF88NkRe0143/PavV47VhfCOp6
7TOBzX5IYS61N3WU7vs2/hQYzrxJfPYTHDnjQ94yZAdaWq91vX6gnbUJLbR8S5rmKu8HSk/0Ui05
N6FRnPIUQYLS3JiJhT4qZJCUV/RaUb8UvTA2JZGcG79AHRd2zVfJHWniYCfLkpSmaPAqpf9WEfnt
pWToZsH8EifptZnwtpQSFKOBkosco0+miRDLRLJnhfk3BdTKuii6p7rObnCtYcdUm5UvnVcZnQwZ
7KPwAcJ1/ymGBMOIFHNIB3cAPEkg1imEgDUwOg5NzmVlQRvxnvCC01dZDZp1ZydmhO8kZrOcc1SD
1fxkpi1n02hsVSKeU/17JmgIXVRruBE23K6HW6On6MG8MzOUbbTinKDloT7In5GBp+hCxoOTBIhm
1PwsYeSvNUI33FEpmGEmQkXZ78fb2cpuESS4+Dm2vV2PgKpvDT8963V2pTj6AaYqYkulvK+7+C6Y
8H8ogYJ3FijVYCjWqzL6N4plHkYwThvQMR27m44Np52qrZIa2aYnSY3hUNYoR34rTFdtlTipYtdk
IPiQ6mk6PoC81u8VO1LukxoZY45+BoUfUlXRzQ9EXB1xUd9X9cx0pqpeooVnKEdd+6aAYkY1ag67
npg9GIeT/xBx1d/keohSL+K6LKbh0MXx7KYjXR+IPxHKgkauY6SnmyQwtqbZ3NS1/w2Lz9nsysc8
yetNXeDyHWVyHUWVOOlG6Inesjx0+5NHfMy4jisH4cy0myK4A+hwDmGG9bMFf6nRUvEUNa0XC4Zx
49jDZ0A+s1elxKNq0Iq9gqFogp2LTi0tvCSCvIxl4URN/1SnzkdVSc9WGk5eyICBn6AYr4w8o/0m
O1J/4+ehgxPm11Xvqnr5QJ+fX6MorgiCsdaK4aNASaMXsEpnDQUVIgET3qGu7hzMwEZP2RcZwx7C
nLImxmBRng4aJ9tYHBU6G+umMScoKszOED3ToIU6RJGYvpL5QsxYVBfc7BS6X9xLSBwHwQ0OqB2y
HURcfuBhuLECVJlMyF+dPDn1bdesQl+qHm6yNaPEAwUDMMmR0KZIvOS92IoGnSPI0nyTRXrGs+TO
iUi1ShADt0Hqhul1JNKF5RJxLN4SoeQ5zqdYW4zDVfwaDKe+050NZrqb0CBMO40FrWECc05dP2Gz
gUYd3OsCuAT+q+qEQZ/+GpIplyFM4wk1CKHepPua3KxPqVkO3qT52hMhUPeym05TMPmY3LrlTsQN
qGwduaZHm78WXUDAGw6ezZDp8R4gw7xGJQJgauhdO8MMnlvFtT6P52QO6MPY446ZSXLotdxlIZQ3
0JePU9kfm9T5Mlv9hzgGaEcINVf/YpONytfI7B03ymAiggu4DkyIkrM4GP10xC+XrExQq2sTDk0B
dZsHFcoOUByudTkM26bQuV1NOsQe1BYRuiG0aTvqohvw3FdxkbAXgCSlRU2vNcAa10n70CQK+YVO
Tg/dUU9dpjxVdF1XourVrzGZkisb9M+6FHb8kuQiOyBL61camBZ7hvKkpnm+7bJgafDlwyYmd9fD
pOhNoNMZ5z0n9V0xwWUYFPQpMQ5L+nNu28NJnZN0+uCn+7mo2b87rW8fJlM0ZyUQGLNmd+7yQzgt
/CSMo81KoYO2Yr4zeF0kJOdDZnHrQnChJmyfU2Im58QMr5VyDNZ92lKtLqPIMm1HT7WC6yH7LBK4
D7LoGGYnE81tw/zcdyU1Zdtsay3UAYbIXe1oBM0q3tCqCK0hf5UQu6CqHRgDri0tulIgE84yMt2w
zw4AIvYR3QZYy+Wmh5xOHn24sqf262TZ4wbM69H0bX8vzBz6Fibvdd6X64So4lzljKm6c9TaH2uT
04AOCqzTL6pWrUn1JRu7Xdc++oMyUL/WDYFN1neOcC29sGYxFTLNEKuPGrCtvNtEaCO8qfU9Z6Fn
NA28v2qETBaGTuTp9RIk3A13Rq/Stpi9wspDgq4AuakAFEiPz9aDnpheo6QQLh1OIMAizxFphovL
VAPh00R41lpEDKPt1x4aLenFSjcR6WASQp8r89M4z4+22dFZHVoqi5KuiK4IEBmtLHejLMgSJiWU
QXEYv0RxgMRkVnDJSwufJDmr6PD9BM44WMIXNdSz/TwNyY6cdEQhhpgeFjPo8+Tk2a2aEEkw9cRw
y2sZeMyZ8Zw5ADh79V5XYOLnSfMhVntkU9ZjXsp2XwCR88KWG08wwG0rCjZZJbFa7snw95vBB7Jr
2SurLKGAq0DQjApzrlMg4VnkAtXXoTH1k6/Z4GcUWW36SX6OY4fpsSX3maao91XQPorJ5Cyz7nyr
27ZDrz8aYEhAnSlnPRBEQYoqPwwaTidirGCpNZyWhLK2e5S++AMBBCJ294vgus3jA9l5ezpJyLMI
sxeQ42Ve7Vr2eKH2gPbCNbOoU8ZMJEYNA9j7wYqqkw+VIRcLpdxZ+TTPvcnXGi/tI33d2OVuSrQP
mWMUXAAHJi10ARA6DNetLrZhu/weiUcuMwvkVcWQy4QCRQcFE4XaEbKDUSNnVlg6/rUddveB0D9N
BeiZaeRsrfdDpIKOMj426bgmhxKfA7oSh+xG8gOxAPTWqnOIAQ+1Ky0hNQcCl4TjFDNFzAzxVTTp
thCnXLU3kTOtpo5bXBLsDHkT5NFrKsrj3Jibkq4ZWYXUSwzkC8K7LCXYZn4HZqY8FJWAQQMPcAg8
wiAPStvaW9rrfOW5ksCJhw3sG/MdV3JEAj1oq4zZZjDOHzFNqrySAb9e2HW7qhseuNaLjQFykYPd
pBnH+5bqS2CZR4aHyrqZ5m99P5wJJY89SaShnzc7rnZ7PRLXLGpKviUbdlYYsDjeUEAkAtTUN/45
6uqXurlT1OG+NMwNIXOb74KP9Lkvg8e80LZla3sEaexnhU5RoOwt7I2VRNGixPWmiFOxGYcRzAQ3
57FhqAc451uR2E8y5ahib0jM6rmw6q+G6h8l0pTOL05NhPJG4KqLsGgkYiWjcpvIAW1a5kbmgICz
f56rnaMG26IKqOZrD1X5SU+unHn41E/i1AQn1bgLzPm2oO/epRK4RuPZcDbrsD6ZxB5Wfp+sQo2N
DLn3sUb5gnulO5Pm99mk1k3GBIGJY1MzlfmLqMTOBKldJud2Ln2MvrCVHZvQijLnr5lU81uesLCp
po3TZFpUVCCZq+K60OvbXpEe+8fZBETCSOlGjjBH6ju9AVuoZuBhRHqdRhMC40qc1WhiYieQbyoc
Joh/1gYbzt6Znsde9XwzfYyi9EzSxEo22pH8rofICD+WOdLOOYgCd9LadYoWJY26m0JTn6MAYw8C
S8icYbcjxeTaml57nXleDNtpbID826QJjs6+y52HFuge/ZLuMKH7Gwkd2HYkjva69rEqn6zRPI2m
88pKijZZm9wJrn+r3gRyw2UkcIdwQC8zO65dJp5AiXDOGS5t8zLbzaO4imP1ZjBnmE4T+u4GjoCP
sAA5ylczYgJYd9NDpDjLjSIkuoIp/7Ise+d5pFaKOcrUXDmlOWLk8SOGg22pMHySDupI0+jv8qjf
YKi+rug7BKI7JpyBIeypldFzBHQjBp3ZX9H4eO77ayctr6agPuuKfQ+MiOwo/cnw25XGtseZUdfr
TpQfu/klAf8sla/kukaKRHLvkiQMtDIJkfrLXTN356Lq9Nu6iL+MRXQuVJQGiOnX0pjcxGjXSHCR
WSpXcohc0hIO9HJdkom/OVpxOwa9W5RI0a2vod7slugEeCHjVaDJFYA2Qm0tXGG9fuDQ5rY2r+gb
hpsk5j+j70UasM0IbuVsfsmrIoHvU+wVALHrIbXEWhmac1oq2wj9awAurq7rT4mtPNaluU6mePSk
2iYuXWGkoRwNaTbslSG4kjUl6ayw2ehc0zG3EQgZh4m99vPBVdQa+PvQozgMSwaRyB0EQ8UAqFqi
2LZraezmkYWKB+2XvtcGFP8knqExtD8QovtcZgnFVt+dAk1clVX10KPDW49o8w8liIq1P8kHI5sn
Zgb9vAEx9tKWxn2hEFeQt8nnUFBL6nZRbalMP/Y93U3hV3slwybfKfVT71fPWQKUmAIeVmoIpNAa
4teMSysS3VEFG16gTepQ/Ea2+RIMxZ3awBvUOvuGJNCKv41e6VQ012A1zihJrxKDxIo41swVEnN+
Uc0sXVzoEEEbpwHEGzwrJtuA0hjZzrLDYRsbksgHYnW2BGWmXtQXDepPIhlCB3UBhAhQng1pKQoJ
C4+aFnwAzIckI4Lgw9/WXWNtHwIOMGUHvcDjy+lXtSJpcAtif+wOI7+O9jv1qeCVOrhFEsIkWNzl
qA5gTLiMOOCWycEFYvVVt7SbtJ49Py00DIE+mQcpdAKvJpnxbEWCy0QV60j/K5rG/cTsiunc2iwi
6z7qGaLxkRKmPO4nPDj8/KhWxmK8aX20vIHZ+6cIHTZ2QpwxR6PLc6/MStKznCFfR1ap7UXCWF6C
5vrk2yPzcyVquKK9Bgq/bRWonsHaSKynQrFPRGh7+N4Ppsy+2Zy1+pQh1lLtXTEVCft0PFh03ftP
wLUf/DjfK4bJ1T3QD3PD0TY70PNV/SR6lvmYiyOlaUqSwGhu6gyNPVKiUjFOpmSHI7PzQ4dQ0HGn
hcmkM9fec7SQ9czNQwMaUgHfsafCppurRZ81ErfcMelhr3K33gaExAJZ6tDAIVHy9xFi/MwFkpoS
GDO3K3XBM6utf4wD/wwuePHWzuSgpjACZ0s8dH740jkkqo7asbfyK4OVaDfh54ClllvKB5TJ1kYr
mf/FmJSAKIY5s/Zh1sBFYDHxJ2wSCz8xztA1QHmr19Lv3NwAlN8FO1MbjkHdYTt1Jo88hnHTFVAK
CpnjbdevYkq1TOSHeoi+grtyI6M/oGxCbEyrvHpJTf/j2Ng3/QCPX0ivs8XBqukgd+m66Qx8rj02
BSdaN2n2UpNnCnPtmE7PgYVuPZ9uka9cA1h5UvLyVCbVTlK0mYVcZ050kLZ6axeYcCLoWbUSbnJl
ONGev9Ezclmb7iboH6sxvkNcT8LEPLvSLp/oKhjMcvqBgrEgbJT48EUYTjBDGrSal8ZTdELUfhj8
6qrz0VfM6XT2x/46Fc4tP8tNaDYfDDQzbGdfDeq+We8eh7BC5N8UxyiP7sC0OFegmcyHqqtVl4HT
ppkBugIZQZNWP6eA3+A7su8WYHpjSFA+59RqMJ0j4L2PfRPQzqqGEYJ+dOvrZehKtFQIWaqrtoe3
r3Xz/Yxdi1lWsgZc+NjCPg+IvYcARpZENxv5GjH7U5BMdNWFdocThASYOn0QJNa0c0ULIi0p3zvH
SxB7IqKBVBKE35qkLva+ClExd0pssC0iOS9O7F0dJTfMfzkWbS67ndcU9oNBbrJw2DkRtU1Hf7b2
ehCeaQxBHslCk4NBV8HlajG6T5UiR5RxwjSO8PoQfOemN6z7IEdLFaVPPcHe/2nn//92Po3237Tz
o5fpp0xWzeCf/6uZL/+gtY+oTDMMOFP8z381850/+D9V4Ggq8DSG3fLvZr6u/0HxYquOagM0WPr1
/2rla8wG8Hri55QEKi5/+k+oVD/38YEtCFvTTYPYRdugkW9e+DmbCY1yiNhxNfaca07bjJ1r50p0
Q7xAfW/V5vhOUuKSBfj34MAS4LSEigUfQhstdUNf/vz1812UBw1Dk/+RHNGJ2Ydcc5FAgsM2lE0j
lJc+r33vh2/gDX7C5ZDCIgVRJaWUoB+dN4dp9gLYoBp2GtstY7i5RICiuWlJb0S9Lx0AJhOumQrp
5zq0BLAHlxMR5SFldAb4JoXiXJucBGSAhy1QY6IMYjSZJqIjflwDvqfGGNdFpszs1Dkgz1Nq6uWV
pfgCfNwQRNgoZXLftbZUPPLA9HZDIGGqn5wxSqs93iMsCaFWdo5bKJlWvI4a7hCPeEIr2JrWbPKN
CMKoqh1yKFoMeaw1KT7TxG8Redg04JoMgu8VN/2suSHiOcJJhxA2ORM3OL525Jcf62gurc9ZPBbG
2cafeBPIyD9DUOdCS3M1WudSywaAPk05ETVjObNBMRkHTSth2CRpcZ3Gqn8u5jHRHSo/WOHEFnBd
mjamj5QxY37A2XqSmQU1SWl0xL9aqJhwIOaRwnq3LO/XIOi19DlXwlZnqqvgnDuOJDZVmxEJETwm
x58y7WiDY1wMoiNuUnVl4PxawKHCbCQR7THXZt2dNTs3xm1aZAkuxjaykyjeVF1ZDE9VGA/VWQZK
nn+wh2JippoXJI7hrqzUXsWYOSbNRANRHwnYsCIfM7VrE383t56jyoLWhzkqDMBXjMh1tK4N7DBH
R3Pf1LNxIKM8LK3rFmHeAt5VMryFm5JBGxgylcwjxgqZYUwltrtQWkhz2krLk03ERm5l13Nndeqd
jx0jI9nSIefAnUrwU5typqr/nOZKQbfEae1puuUNAH7CzN90Ml+j8G0A50LoLQAt4c2SjsPBgpb+
zmIQk91kkWJc+61EhdBoUc8d3ZjrR5T5LKKqbyaiEGqB7o7v0SQiM+ocSbumJivD5FRMloDSONv1
CeQjBHmWH3iDldWvc1xCv26Jc+y3s1rqwUNXZwVDBv42lWvERHM9uIZfjQahF36W0xlFcsOoOsb6
XVlUthQrDkIPMx9aagAFXfGWHIloB4wevBPnKtFNeUb72Ep6ilwGdnxgOZ03/cugSdxHQ5ORbq6Z
OGxPaT9WKXDgPtQp/lS4SWvVmENOMb1Fm+hX1fKPpiNaTvIAMnFlKjgnIDaEgyldw5Y+yV1mkqi7
mL73YmqyzPKrWqRGsqMZOwXHxsRhDKRZq1+A/4CaT2Q07iPuK+qhVOhsLnU4Hfv5UDMwaDu3QTpd
40IklAN8lz8iw8k8sMnSBJKLFnQrdRsTOeaNUts2jYpzoe3Kxf8VTuVOTA0c/8kkQHTjR/DoVqEg
UGdFUGBerJjiwarGm6euhzom5GLhxJABSdYeofSQl1VXV9rEuUmc0ml2Jc20Dyi9RHD2+SHj9atE
p90HIzbhxgVlacQPReGPJlTMsWS0qhu5rOLnMVfQha1Lh7b3GVkz1jB1nJUI/wB35E1nLC4K1YwI
idBjAlNOmDLVcM8UOgW9PfjhF9J8TEC0s8zEyiSAL4JaFgbLTZySayzU+T7S0j70pFkqkGvtvDom
8wjEY0AR1bt91sl+IzgQMpRq5GjesypJZJtCGRpoVAV9ppWGHJ9qxxgdNutnYdncOrd16RjxTC9W
QJHxQ222qUHtcSo+hTnNIvGs0dd1WJfQ77iLB5usjHIUU7ASBL2wop3tbvgSVBD0saX0BrDz5qWv
pI8ibA1mVTGGL6MIm6z6+P1I+g/74r81i6rm39dHV1H39Ufmxfd//F/YJ9MB+yRtg0kODm7t7zhp
ReOP8JNZcJ1UmBOWRu7yv9QOmv0HPHUJL0OYlFGm+jf1gmyNP2jLYMTXVYRaBl2zf1IjCd7KDzWL
tByVVyZsS5pQgyhZLkPrZWoFqaOUDEhZfqR6qnXojrp+SGe7KpGzWdwRIEJwbSFZFx8vfEWMrULb
6g6oZ0yyIwOiKJuD08CUGWUW+NgvUwJrA8d6iSm9Is+stssGBJsavsxzlpz/s/L+FNosVd2/X3he
lC/MsR/X3vIv/Ln0dO0PyYpTMaYANDGFzRf7J3BMqH9IKZYwcsBbNsCov3ljlvqH6gBiMQyh6ct6
5V/6S2UjWcgmh7ANYEpfQGTaP1l2F5WyyqXAovFpQINRDd1Z9EQ/Vso0zIBz5zJ0zZGuPTYFezi0
ZhB+dIgU3v/wobxRK3PR+GGFw4cRFvnU1BYGee7LleDnZ8US5AqFcuQiHjJeOopKk6hdFMsDPoJ2
DZl8GSdYBFfJnAHd/+LhpmmyBRgaDJuLO4hq4MvGERS6laFAsFCScls7FewwGLU0fXh0a/vZwRzi
cfX7Jy/QnF/ft83+YIjl/nOJdNObXqnosjKlpZuxxsAduRNpedu4KIcrsp4tTAGjkR8bmq7bKeuY
WSeW2IsiAUWSDVP13gv6eav564twVIuTaNkRreUF/3A9UrRa5Sy3Eb3nfn9KjYLUsVi2O5Ykvb+5
Kr5ljqiZiKuk9DGNpzEvE+fWVk3t9M5ns3zsP9zUljVhsYuy9QqWH4S9n1/KDNA1m4sicttJiYk1
XpzzUVg5exPNFiJOJcxuqGDt0FOMqngmg2v+1qJLNVddDV8dd+7EZCbUVGcTOwm+qXde3yIxu3x9
ZDqoy+V6+cVdSNBG8rWaacmsrOwhusP5MLrz0m42a1vicwibbYqm/qgvrbemIlKOXn9z9c6LeOP7
QqEHFo+7vb1sFj9/SAvxM/R9O3ZDox6vCfo1NiAxUs7DhtFZWlHOyMCBtBaQh5jgisCqZeYES1DZ
bn7/Wn7dLywLWaAwTChNNhrTn18KXYbOyZsgYSIeiy811a03xla7bYPa3/7+URddg+9L44dHyYt3
Xfqhz8AMawM9JkT9k0UYVUXK3CeZTdMNbGjrnbv8G2tx+XTZqk3LdKgRfn5vKIJiJUWl5urMpVFb
VTmEllx/Zxdc+gEXK4ofCtFUmMSwTlkXT6EQFQpJGayoofQ3RLKWbHp4yI3UgrZhy89YX6x3vjXt
ja+Nh1KqOssWpOkXnyWuZiVC5R3jk0NPAbJnuokbNsMsVdpPRtVRP5dj7i1Mw3Vnz2W0JqWL0jYh
TCHJCgFsJGYQKbjcfZzJ/ive+Z39+vrYAKzlGARABlzs4kNhn0K51hWpi6AV33iFn35Mo2Gr4xN/
51G/LisbdyAbHzUbXSLzYscp2OgG9G/Lt4ybXimjCMawpX4IqpRkZAsNze+X8VtvzbDw+SMb5z3K
5c9/2GyzsZgbogTiZbYXenllwvLo1HFvLiOFf/4oxLKQ6VlZfJAXn2JHlPYEgBe4AFmyrlGXpMvH
Yepxx7H+bMK+jv8n+Frc/Lle/yvvshuidtulafbrMrbRBhuw7JHha6a9/PkPbysxGgu/Y8WvM3FG
evaGMh2KfhgBUKS+vY6HkrQlG/P7Feaz6dQlRnkOyP7a+I3vfMNkiOClM5ybKpoGJOqipEfVjjie
sk4//P5jeeul0hGUUHpUvKzy4rizBqE5ZE0xIym1AsWTCUayg3zA9qbjmWlVr8UA+c4H9PZD+YBQ
Q6t89RcbJY5oX2PIwdCkKZAgM7awbyU/ql2tzPk3GmThVULS3cvv3+pbiw1F97+eal/8zisbppuq
wk4LndY4RnZ/SwyguVO4Eb/zM/p1s2RDoRvKKlswfc7FWrNNdDY+/+XqRWxwCDrGOTZm+x2M6hsb
18+PufgYB1lGmEHrxE1IT0HaoGDh14NopwWq5mLI6ojHtmCRTnanPJbSJ7gsGsdsAaiS3KiGSXWr
jDlgpaErT3KYrJvff+Bv7SYETHMmYoSgC7wc3T/8DHorsmkZYWjpKW53ejcGbtna5n1H5M3jMAh/
9/vnLSESF8cHH4g0JeDi5SqrXyzmQi1bc861xJ1lZb209Pa/IhIrcSOOLY0h9FAD5qQwvyGJ1761
W7Tn+1CLILvh656Z+Qpf/Tz0s6muzMiQzTsnzVufB34B7rHL1kC98vPnMQT4z2wkgy6msuF+mpnT
rmRRKQ9stglcpKn4x8epTRkLOZit1VbVy7q+A1ZuDRbimDjQCEPLNM6PiGzZxxaO17aNHbCMxDE5
t7//HpZ19/MpbmuaqgvN0Hib2nKp+/F7T0JNGyYsQG7CosN+OuHzHSHgYxWH2q9FNnFqGvBKHTBe
EVjaO8vgjd85j+cu8X1bMy6LCFFNFZN0HGxYIsMNMaw17SewYqmOUu337/StRwmDNadrumTBXZyX
sqAuTtuBo9miy9sUfXOM24Zc+3IRQP7+WW9smhqRJhwnuqBl6iyL/4dfE9FyZtGZSUpoFkICO9ds
L0kNuZm5OaAH9Mdt16Fg+/1D33iDkpuvhc+EUBfz8qG93sx+D27LDesuvGt8yydcfZ6OXYJC7PeP
Wlb/xaoxYa5yfYcIbZrfwac/vL/EloE24BnHrRvr+1FDhe+nAiBUyLA+5ZaziZjW7+cw+fbPH0xj
6Xvdg6/rsrnEciXLSgMuRULg+JRqYfOU0w7e6hRBK7rRwiXsIPm4VL/vXaHe2BGoFFQLLw+FF8Oy
n79TFF21UURl4CqGE14TSfxtRmWLIS5AJ1Pog/v7d/rW43gaTQ12A0r5iw2ZazZ3FF9TNjTTiODS
JusRP235UIV5eqf5vnjnk33zecxWMUxxw+es//ntVaZS6UKBQ0VWXHPKOaww61JdBv0MISpr37kL
/rqCHL5HSAc8bPk+l5fzwwqKLRn0YdeH7uwX6XL7bQ9tQlj2nKooH8P6JmH2mIeyeudj/c6B/3np
8mCLSEh8YoagWfnzgyNUUmPnwPFrNCwIGxOT73UylnCVcEM4t4U+wrAaA37VCOkVhKHE4k7JsbTM
cW+RljetG2xYR+aNQYecUq2/4Dyvi82gx86DFevONRgZpnOY0oeIm2wLsiOsiGRcqCPqzTQ4zQjV
iUnWJgp09ZNGlo+9rkJoMzB9A+OdneiNwoPII1MF/6FKYdFC/fn91kYnRT4jwataFbBbOZauZhnl
huDWeJPYGnjxue3RtwNt6CdEUSjlMFgVwMLwc2hrZZFOhDSfXUWg5fn9Itd+7Qjw2ljjUnD0sGNe
vDoRYSMd4GW4xNSLdStncVdozHISJnc7FVzwShO0h0npMNZiGEB6dqOyzhPTeaet9uvm6RBXiUbA
oj/uiMuLZaYTMRxGkswdDX8O1jk458UcEK9aGu+ceW99JbiBlyszBaekJ/PzV9JA8W3JHg/chulJ
s9ImvT70ekm0dQIjbOWINv4om1F1sM4E/auihHq7GkbMgqY5E6FZwZgC86x6vSUtLw6yInpn1fx6
ftHgpZuK/gKBrWZd/Ej6uUzDsg1Cl9wgsUasnWx6TPInAlBtVyjfuQv1e7XAmw9dPhWqcYsu2sVD
g8buVWPwIfGO/DZpmZXhLlEX+U4958nTYC8q7cx675v/tRBdmtl/P/ZiXzdRd49KmLDJQdMB/IjO
v6vzyfv9Sn/rzemGRm2H2IV0jYs6K2BAGC7jChccqrmXMwI2okbxIPkE7tZxLt1xJMXx9w/9ns1w
sdmxnHUBypwbDrD0n1eamMMZOTSCRi1PC3BtOLCBgqYbUyrznUO0n2cvpX2SG+wFBQhLOhrWe8t9
+d5+fRG05wlWorBdMO0/bvUOtoXcX15EAb/tGql5sGNCVF/hnGxv+Wr7RwtL2kGy0+zbKMiIbJDF
aUhy5YDoQZwBE+bNO5/Mr2Wvw6EDn52CWzKjuvgJaiY3zNqicUQhXrrNWOdHxbEGLxptC9Jy2Z7a
OMu2bTTYbkdbdvPOFyPe+EwMnW4uU1+uP5fXi05DAK34PL8xq8bruWB7RJPKk1OH+GCY5h4RZmCf
DLQ0fmlsUz/nxBDVG4jv5Lwqpf7OcfzW9mdwKPKCMEzTUf/5O9JIa+mrmkEd/INpp/Xd4I2B/WCj
gvnffPLA9793Jpk4XqwGbniZPqkjPwTYX4DbDOP/cXZmO3IbTZR+IgLcl9sq1tKt1mJbsi3fEJIs
c9+SO59+vux/MOhi5xTRujEMNKCoTGZGxnLinK8jlbRLw9DmfOhR8D3qw2RdjcpIPkTjbH69v/WK
wIMuEcoAZsCCQSttVmqljZvQaD/BsVkfUIf/CWnl8HkWE9LIsL0w+wVn+iRE/O2+YZWfAfZA78Tz
mUhx5Sd4EfGUYDAgmmSLC72ZoJQMincMbNk7J0tu3/ay0YtD0Et26Xw5C//SilvTrvKNDghzU+mn
VGeMIOkcEQYMmX62RFXuFDZUfs2RN4lCukFfWf79xaq09RlLg701NZdHZxW6xbxQCxdn0wbaF2Kb
4qwj0SV2jpHKrssuWq7O7L+/3c05z1YdoEV6grkmvYym9x0Zdf2jO6X/WVpqXFvX+u/+91MdHF4J
Gu+UC7G78eAJIpN+TMh/EraehsHa9sSoCxROI92gvww3hdK0LIJPHRPGe5dGdT2RwmS5NlgYZ/se
p55f5V6Qpyc/q+A+L2srrGuRXC0vsHc8geoAvTS1eQ7hZ5tB05TpSfMh+fJd4RyZgAmOfVn1AKc8
d+fAKj8kqQzsNUQcnr65FhRZtDQw2hQOdOJgAdHl+yYykaaf2/6YQt0O4V0xXe5/S9V+YoreCKEn
R0h+6xen1u46pghNFrnaMZ1MAVFLbPnWmRx92jmoqmuPW8WnWjYyhFsNkBz+PhRJGxqDlNjOJvQm
Z+Qjs9P9BT33dLb3HqoKasMgZCngbU5n3udtDx8A9JJlKh4XE4AonWsaaFrawuzmIzWsZ+IrTBjN
7x6Q8HPQNv1/fbsOjHa38PYb6BxZI7x4uWbQnzKjNLStcjp5ptPsuGDVJ6cPSKceZTDq2JtAzwOw
kfdFm51WH0YarWUOpQEieRJ6CsCoqdcLRMfWHzs7JBPYzQ4BDTDdAOorijPbBHeZvbrKJbNCaQbV
k2kOf1mIVPwJiJGBkoUTbgxtcWWwGGa8tYfXzZx2msSKddOqBjQAbTPkIs/J0ItTp3XAs3ooDxAm
q4aTDYAstGeRXkHY2qFhe+kFfYJ5Z7NVKRZFGrA/tH5NF33O27PeWbUTM4JMPRfeiEsCjK4ORy/x
YOOEsR9sa36GAKF8b/T9+EEzUG09rG2anVNatdbOZVDcO34LRCxUVfFl28wHmFwJC6AdI4wQ62fJ
OvbRG2NGDsCR7bSr5IHffm5QTZSYA9qE5rauH8fMQhRLHp+MPjfsxzLqk69W6ZbGqaXHckHzN/8J
5LS7JHEAe+WEJOXD/ROn+tyUAPlwhHhIYGw9G6K+cC/VyYnWE1o0Q209TO6QPhSx8V8LZTLQqHE4
37ep8N5UxVg2ib5pvoJoGDPpMTNrdGvg2r5YzG0/aOngM0ziQiPQ5Mmf9+0pHkWo/aHQAUwoe/rb
qzzbUQNjK/bAL5wYoK6gHEGTIQm7H0Njz0+I/VQ7L4biEPFWcIEoiwHG3wqXB442Z3NFK4XHGOY3
e3IuSAQxNg8RyG/3l/dqO0lY4BWSvD0OyPatqZY+20oWn58yzR5khtZB14e3RPhcC7VIb3eW9vqy
clR5mAwCxMC2MHl7WQ29MKHoyGGDt4fugVoEQ3daAPNlo+ftHymyuA89MxInptCMcw5V/OckC+B/
K8ti5/4olk4jm+kDxhxMGo6bOLmbnHbUe6pUQFPhtGBaEObz80Szqhbl+f42v3oj5apNoIM8xhK+
uLkpWYvXiplwDaHRgDrPcMvFRWBUCijeN6RcFPilZ0OAiuXfX3jguM8p9Og9o+wMbVKci1okiB0E
pwzg78kCO+B9e6+fZTIcjiqHNACRQbnx1iDCC/2w0LMNYVRuLg6oxVBMIn0PMi752YKkPmTIMb2D
0Hn+Cm6s/2gns/211KFejztEBbwKWqWG0eZrCyT4a1t54ilHOfjnOIph57C/usvytxIQ0Q6nE/Qs
tPZycwJmTALoPjVQ1nMFp78FtnLUh69GHjOA3DhCfK2XClIigVbW/X16daWlaaZqfOmtSZI2x94p
23GqfBoWeg+Occxa83OnBc5ZBNnee6g4a6ANicjMgC4QhZ/bLzIzrOHCiCQ7qUv8OEhqI6rs6Z/3
F6SyQjfruZeHcqecVXq5lyu07CBuIFVAZLl+IFkY3g1Ns9ebV1ihyUQDxrSI+8xAvoEvjnNmRGgW
9zCPz6VtvWtbmLnM0dkr4KisPFetyNp1Xu7NWtIABI3vTVEYxL1/rVpEPHwmkHbyDsURILUiPwbC
TBN6q9+qDdpADauXPau0fIiZgDmPjl+EohmMHS/wyhTlcPCLssvhgGiQEOqX2+Y2HgINTuCE8TKL
02xb6V95slaU4cr4x/1z8OpOudSYuE86VVSLltnG1GQ3elfEUJrGIoPi27CR5sidhIDccBnT7pKP
S+R8LqfeDO8bVqzRcRigI9SVyBZ7E/WJfsj7DFgkhPw+rJNQdcFXOfinbDX9nThHYQo8eeCQ/XOz
iOtvtxPCm9iPOyMIHX0GMNMj5UYjcPHeDQGc3qf761JsKP09Gn9A9xBp3MIGRpdZKYRdAgiaq14c
28yf34kIDM9B6zrv21B1zV9OnCPwaRdx8VY35QIVIZVjggSkzSusSB5Z0DkYyFuJ3v8njShalnG5
cMfBp7x9ma5DpRhXZbivYsfVyuwJBwUYdDYZ+O76eQkp0iW/28PK6C1awvajDX3VX3HUZF/v21Z9
TwYOAYFQDCRZkX9/4VVSZ9SyYHSDsChJAEqYMk/W2DuhZSR7eL5XroUNBUwWQNFHoAH+5tYUSmQJ
VNVREHYTtPEz4+TwnrrdzoJevfqyxQTs1KLCwECCu7Hiz0Y8Ibvpw6BbVo+IdcTHebGqD6C1zGs8
d+7bj4lH0A+KWCfhN7fIPAdEgagF0oJl2oDsTUBi0i3XrkHdODvvjGppIO5BydElfo2Uyye4DHQN
pQ+NWvNjXzOhltGsLQ61Scwe2lM/ptf7x+MZ3n6TWbGdAfEBn40nlP+//WhDRXFMggRDr6cchLhX
jSxgsRTGCd3R8fcSVhkm54plhWfQggYjKjX/UQtWBHet3D4FLoJ3bqenX+7/LsWx5WcFQJdICmh2
btzQqAmrY/0+D3tS/aPzxI8h85QL6oXzuoOWUtgCAyD3nVqyic3bLXBqO0IKNA7o2EHXD42bF5ZV
iaKiVZrn+8tSODyAUgSPZCB8MqYkbm6jSJg0LPvID0U3luckM4YDPtyoYZKoID6xxPinP6y/dUFZ
/7xvWblIviUYU/BP+Npby0NtQkqwsMg1g9C8hWLk2sjpNScf270z9ao4Qw1OJx7n05Ew+9tVQvlp
O2bsckVhSHpqbai2hV1Ol3yyjQfXb8vzYo3RpbUBY5pehkpoYFdvf8cQBsYTke1Q6N0CXFFSSWh6
Gn64LMCeYFSzH4vKQEesGu2/72+t6qMCn6FOR57HZO/mo8ZTMPVL2vqhacNzPKaMlA50n8+RncWM
8GYOuS0cZHaW529GKLPTDkgzn/EVrsl2UEaYPUCzQKANVDY/kYuaLrGFZRot6065S3V+iOWpsgIU
Ajoqnf+Ld6S1gxZOqd4n8AhgonBpNI55/d2dpmDny732gqAAkHom1qH34fqb9GECmDfTKPPh9gdA
CItLFToTGqp+UbtPPZy6O/Zerwx7DMpJV0PAs0WtDW6dL43QILqaup+w/iFbOKQf55aJ6/vnRGWI
wgooezAcjJVsXG1Nvuf0Dbw6BkiYqx7jUyuQGmHr7T0kSkvkXs+XXafTcPuxqiWw5qkwXAAxholg
peNc4xbyG+pi2i8sijeLlN8jXAy2vdfMaLLFKATEwWNBsgeIH3jjWB7TPhje/BLT5iNB4qTzHlPE
uV0VQ1myLtq4IYqQUEd1Nvr0mtYBZjDd05s/FUMFZGOQNpDFbLOkRmspO6+FGzIuDAf4METoVppV
/RHG9On7fVuK8y6LbnT05bKApN0ua9Ajp2NGCI690fsb6Oz8cYyNAbYUiCqJ0Z0d7/w6SgMdCtaP
dcnW5TO99YuLjLgJ07/GhOaj10UnqBrR9fOK9K0FJxw/n+p/yCxu1mZRASnsQgnapfxA07LsIok5
Ed1DlPX1lTEIehn3d/FVfXZjcHPkGYnp+I6cQyOHk82wNf9EkQPe2361P6STlZ462Dl39lLe2Nvg
CbfL88J0DpQNjEbefrp1jqJZBOwlMgUu3J2zdurtpbiiN5OeC4qpx3advQemkOyHslqmP++vWXVy
JH2JSemDotsWZUwaOLRZCpchRLjRcTKQoajtvjyXfNUrmF/jrbAq9thi6Jh+B9UQsqfb5U71yM2z
Fi6gLpyvWcToP0R/k/Pol369V92TJ+TV3jLgDIRLNtq3ZcSWBDW3OhY3VwU9nSmeHwoPYRNglNlb
296sizvh0UNzWZ6+ccyVN0wlejfQCutpz/QR5FcEDB2iqb74nQc8QyG5/oVnTo7fyIeHd4dy6e1m
9rE2dn7GDWmXLr/SK+rDAFEX/iMQ1+kz/e3ek+yPKgkNRcoy2yjX9vHNZsoim75szqPrtWAfbe0h
0OtkJ999XfiWGyoHpygAU53Z+pjKagvqohwUFLOhWxuNAXlPMa4oPQFp/uB5rfZlhuDhpAPbuM6G
6E8ide3LQoaxs2yVu+Pw8HMAv/kEFbfbTL6awzJtsewGSQcUdaaw9hJrJzpSeR+HOyFxj6QtweZm
aG2XgJYYnZBxeT8ko8oPeWLBiV2hp4FY8hh2aeXtPL2v406JcaQ7TKuG4HOLYbBbXwDzd8nlm7m8
2JkJQn2a3fOa0bPpl2YK43wcH4IEoru3Ox6ZSXgg7UAlbnu+0NashWgtJ3T8pPyYIxFlkzmm1G3o
Mo9o21FlzHdsqj4kKSpNX3I1lwN2+yFre9HKzlqcEMQRxMOQuxy9otd3prJUXuellc27FYHMTmEP
osQHR/RpedZtGoMVUr1xD9yjMkV5HiABgYZJf+92QZPV6v6aGggk9RZYMLTSjomkPYU1OT3d/16v
oYPsFxPNZJ34N0ZT5Pl98eivM6Smfq87oXCTQUe+JTcR9XIi/+/cSqvsAU4981IORlAgDkw1OHIn
kBuTH8/h/V+i+oo0wpi3l0QBhAi3PyStrKE2DEqojsXIxNj33vuk9Ne/7ltRvcsyRKR5Ckya0PTW
iiijKIZRFwbLvjEhVRzd6B1jdjAvTz1MiUcopofvc9XCR52tUfc4Bw2x3f3fIG1s3y/iAjnUz4g9
wiS3v4F3sWjyNZfKlRrE9P28nl1vnEQI8Kq5QLiT/ue4CDDvXBNVTABO6H+UBuCRNxtsZU7dwznk
8I1XHZ+LvJORBC2Vq9Gaz9CcwtR7f6Eqi0DTwBWjvYJX2HhYBJ3nFPoiN4QMzP3U6ZqORiB+PLaH
6NSnjH7uGFSdIQkrZorMwfk8H/YXh1nTxmgQae+iTGpmxwWm7w9TMEf/3F+W6nr60tNQyWBkzNv4
m7aIbW+xeC8BNVrHwo59JIXLEj7fPPh835RqB6lYBoDWGRkicL49KnCBldY44cjhH2Yi19FM5nA1
9AMbEPxiLv+v9ND/f0zWVJzNlwbl31/sYG0mBhIBHJK+zcd3ht+i5TDYaIoNfnFs2zY42sGUn3Wj
89+3Tf6PPwkIg4MoPrr9kF7ur/41EwWtFBAVckDUphrpbm6rKzRRBS7J1tpW7T/QlxYI5gmIk45Q
FZc/kZ9fkaRwYwRg19woNU5xWj5BW6FRiKjQHLgua9+9Gd0ifxUsfUyWEIMa9naPOgvVlJnYfmG0
8TT31EJ74T4tqA7veGfFeb6xtLlAbWabkSuwZGjGX0iLVRfIqNydVEVxnDFCiCLbwSxo89oYS7Tq
VgGVLPx1xRXBTcLNIppCZL33Qi6lKfCNJkPGZNHm5uasDhoVw4Bm71rBrIzcZ/kIkern1ZqbnbBL
cXFw8LRWoOvAI2zzrykLaibnqQh4wu7PxWR6Zx3Y29WHL+9kOVm2Y0/h04Hj0OLAz9Fatzdfasg0
v7FKPM/kMXSTdp51XIxKvyaZ3yLcVOf5F09PQN7fvyHKZTI55lNiYeRgW7s1pqD3UD2mGlGv/hPw
luUT5QmSy3yNPtjCWXdupOL5pN1I615WdHx6ZLfuIWsXUcG2SuplZMiBajVEtmKAiIcbUR19BvQv
Il7891NqQwoO+8mOfeU2v7AvD9gL95SNQ9+sOMRwslG1NtH5QAje9B97AajfAkt+dNDN29lkRTRN
W5epCqIT2g7bmMHX4xmSxQIt+rprrokH9Xhe6+AJ2iC5ontYPFhG3hzroTJ37r9qucRExPG4Gh4A
+fcXy12yRhQebiVkODy58BJFcJajG5Eutfiw5kN7Hcr2zbgr3BvhCQUz+p987I17A8CR80hzSTOf
wiDJQonwVZU94Uj3GExU/oASCQMjHGEYyzafs1wgxUO1A3/gxkwgj4irLPD3nEe6CDtbqbopL01t
vNwyusYIZRmB38pW+m1mXAukhVCGtqUGexKc79/M19NfEgbAZtnyOaUKuonyvDjROmp3pJdRpP1s
J9d+DHIRnDwEVYil16Rsjrro4JbOlnFENFJj7itf0jgcs0mcUIUQf+UxPPvWkK1/QOPt/X3/Fyoe
F46VblELpmDDnOLt4fKtpS2gX/DCGLWOJyLjH1Pctg/3jSi+MM8KT/hzFYqa/a0RW2+HxpsGVD6k
YnfkaNllfqYrT729YeXXVAMUSl/a2tRNEJeYETqAXchdBJT8gVg9I9TcavlhJkH3M23n3vjI0ACE
5mDs86/u1CFI38Rtrh3zxAUp5tFe8E7lPPiHHt1O8eaXVvIQ0QyiTs0DuHUkXqDpQwQqJnQzrX+c
IJ+HAh1V52Rq/Z1s9fXHJbvgRWLkiaoOMf/tvmsD0t/oQzmoHznmhylz14cmgL/9/td97RmpMhM1
yGxfBiqb8FRzeytZtUwq+Rbu2Z+b+oFojLoOArsLY49N9bmbJis06Ti8FUdE+kQGR/hFa5ZW4uZ6
iZ45FTp5Thj1vASdYTZwE7UzYktFHt5f5eszjCmaZbh/sjaSi9u9jNoINfQCEQQvqIr3eZLp1zVC
9IYM5s9fsERGIUeWfGn01pLEY8/wr/DVAg2VexfZDqalCWtnwzreN/X6aeHfJz4iZiBieTVIoNc1
MPIiskMvqrJr3KVf8Wc9CrJZRsSfT4eizfemF1774Bub9uabtYsGp0eHzcnRxlD3EUIDfg8J5Nwk
5zRHuvj+GlWX4MUat8dznYN+opeDPfjsTsgTtOc4sYKdW61cFa+0rLSTd27Z6VbhrVYVoWFujBMq
jAHsqUUzuocaXter5vrx5f6qlPao1TDbRlzLhN3tIZmmwh2hZUJ5U8+gCFg6/+yb8Bi1JRXM2EGw
4r495SWnLUlNhhgTNPatvaEvi5Q6KScl98uz7nQQUCXL/JEZ8+RomoN/1DS3uJgC4b37llUrleOb
xFx0wF5lJq7osqnLAjt08j6+igy1E1frq6uYdfFgLNrX++YUtTBmV2mZ82TjUUiGblfaitFsgZg7
oZlo0QNwm/oxQrodeZQJZiqnGE4RnIdQmybad9+q/jZyfa/0p1oyoFU5MONK9rON3+YlXYThzeTf
jZefWge5RJRcNOehg4DiYdHyPZiPyrlR+ybko6NOgrBZ89AEU0JH2wmHjpu/+sx8926znERUf7u/
vcqlscFUgyT90DZFaovUHdqGWgbEYs1JH1NklTyIvgZ3Lt7VhhnvnB5FrwFr5Ok+lU3Tge/i9nNa
ppinGhoV/LaEZsVIS5UlEo1JPJjogKfNQ6HF7tFYJvsjhGfdpQwS/Wi5ebDzgEhDtwU/fgj1L1kw
0gFoST/1Iow3AYf2dBsdImovIgWN+U+vG+HYSoBPy1T3lekdrd8xqz7Psrjrg5giGN0cpiIfijw2
B76t6AMKyaIzf58cq3joKZP8sAZN+9dZ4FkovNT+ZHrRcJknDRLy+99decJAN8jROBgXtpO4btpZ
8xo31B2DfLiWdZ58jQq06orVOP+CJVleAEjlM82w+eCwvVMNiAhHyt63fo+WIXgabK17WClw7Oyt
alEE9fKGSklqfxP5tLobL5qOKXOxl2sKncDRGzIkGOGQ33nFlKak9wUkSqC+nauPUfbpEPLj9JCF
oczQmH+veZ6FyEWnP+5voDyI24MqASjEHgBfoPq9PahF0ftISBp2yKyU+GYOKe+LneyNgiocAbQ6
oF2Bg0qM0mbvxGr0xkBPPsymRJzcQXhf/VmMT5pr/g6J/rKzKMX+QQclkbxSGRzPersoJOzn0dBs
OywWeOfhFPFCrqH/TavRW337WZfoEBCDNP+xt7npDJxOdlmlHAvmQJhZNr3H3rG/W8Gaf7n/qRSv
Mu8x6RsJukQmbj5VX9E/9DxiqWJoLPs8OFb8m2vEORDNYRUo65V+Cmwx0B6Z7Z12Tr/Ks9jAs2VV
ls9IM/d2TzsnNxtkUoisdC87T5kt3ndpb4ear/Wf0a6GUsFDQOgQ45ceq2xskOuC4+z+Fqg+rLwU
nCJ4k+iv3v6IuY4WFLKJlnvN7vVjayI4mfkMmYBCaLod36I6tJJr9X/VPeqkt8ZoTJuTHpWkOnlA
mJXRWzhMztSfxTCOeeisrbb8wmF6aVIegRfPxpwso98vHRqM9tg/dEY5n3oj8T9GaOId72+l8jQx
4Qd/rUduusVlWggTJEVLujjXCNUeSbfaC+IfSLHmPjrZFLrzL9HsiT81dzJ2wi6VbZgMfNkgkg/2
Zpl0OKa6xWGEdZkaT4FUbI5NozwGrrBO1Dan0xCX39K4KXY+qer8cHh4muizUl0LNvu79utIfdYO
K+HpFy9NisNYWPalnpf1dH9/VaYYLGc07HkkWaodvfyUlQ3ryepSjnbr/t/Ky51PpVt0FwZfnJ1F
qc6pbeCECNUDiGM3OZZGbRsGvNoNUZMV4diN9qdxFkwxLrpk3PG+31+YKsgCIUOjnzlvWrfbAs8M
dDgrJELGb6PkW4Hbe0jazHk3R2b1PaBY+3lhSi/UagbOUm1yfisXWsd5nXY7XVVF+YfpW9yhLPnL
xW/cQRqM5uAK4kufbOGgCW15ahBcIewxvjbN2lCad9N3rS3iB2TLvTDQS51DhpL30uQwhMXoyRiO
tYdNlI5h86biIplGYAgJcN12EC1Cc2eIJp7vXINtBZCIF+p6bB2QVrOO48xwGhSUexTciof8xujG
WzUFtIcRNV45qzMea8/sLhHI851nQHXWJIoHKS6+PhWt21NdRkGUTlPqhmlj/jl4qXNZe3ACjp49
GZFe/Xb/qMnruN1I6hWyEo5Byju31hbNnBiRM9xQj5C6Q2fHPIjSnT6kxlheY72ZT3E26YjJUPtD
gCj9dN+86go7DgcAzBCzHlswsBNkowd+BlRWCoVl1KH1OAgzPjoIfV9+xRQwCCDjxC3bKGKF6auz
JUi3qZP5Cpl6dSLjbz9mhr0XnCs/IVMlVJzQTaNSeLupDnKgJZyj9LKnlIZOFZsfkVo2Qoj6oI9q
6j2sjnIXX9jbHEzoG5tugqE+DBqtOK9MnxxJ4dZToKElf38XlUujcy5pl+g4brMf30dhpKOgF8aQ
gLyjTlHMSF81RXwoqnZ879jpm6lH4TqgmMYkHm6IkRm5+BcPtltSsEt6Sv7MdnvHckhNBJiR5w6y
6M2j1BtTm+/WdkE6sCSQDuuEIK0xDGHXVuNOFVl15Sgw0X2nikxVZHPBu240BGpBHlqRQSdp5lHz
zCMjeCzMWL84CQFggfb4uxpVtW9mMHfrzjdU/gAJhpR1XphIN69ZF0VLB7k9mtw9Sh+HLAdwYY1j
8BN5UA05CO67a43aWdPiIjT8dI8YQHVckeCgGcZTCifP5k2pbXiRCfCkhxuq5RA0DeJwfuJbf8xr
mkU7UZhytXLSiN2GzWJ7GRkdLSonwprZGfPBi6bh4wq1Zpj0kFa5aVpC1ajFT15juO9XZ97r1agC
MToFlLrpW1EQ2pwp2oFGNTi4cyNISoSvpurroGfaH4YT9WcTkbJDPqLnJsqu23F4ynxC0v2TO5E8
gT+/vTmz1w26mEEKBSiK/hjtuT9TiK+vfj0G1xYWtSdPq8VBljrApjLyQTWl2etmqB5NKXLAl+ab
u9vBIEvrGIxHJy+khvWxLSL4MeNoX85E5ZdoecL5KkktGC+9XWuRwRWS6eDRHb37zy4645w0TXaY
C7s/UanYm7lXrur5IQEeSa9me4Srwk+jHnRkZ4sMXXE6T+667JVeVEdXRgDU2hjsJhi8XZQWd0E+
DyS+rRnPCB/2YnkvCnguzwtkaOmh68y4OXHR4VslRTbicPCK+RfQjDzP4N1p0kABBKXH7c+AFBjZ
E4NKW2Ss8d86L81hnKbqUatRJ6zjGZFld2jOul9bB7ss6qvVDNEOFl71fV/+hq3T1LM2zTvQm+lC
p1lbE/FkdKV5zQcjP+gA4q/33znVB8ZDeYy0Maf0alrZHWYbpT5KxnZdT9fa6c1rgEjBH/etqDwh
pQa4fBmzwc7mhk4JVUsajk44obbxI+pbuzz4JYqZh2CM0A+8b03linxb1uKZsoHVaLOHxuD1S7US
v2pWhsZi5gTmIyp/BcLaaNe5h95IGSuo3B5Fwx4C6b2KrXK1xA3Qk+IM4DC8PUe2mMZC6wSlBWfy
kf3ulusKZolxhnnayVvkxm3DWo6lHCci/gJRdmsqnxa3QgcZBJujl/HByPvg6GlLFfZgOU8pzKxh
vpR7MxRKq8+dYZP+yqtD01aQFpWyc5u7Rf1Qu/nnmqmziw4pwzttgj6wirmp9z+qalMpwlEIfgaY
bNvftU0y+lwcS+p5eC9iff1ijGl/ZeJ0VzNKdSlkQEvZ3TKow20/oMmYW+zBOFaIrD7X0Oq8n4w6
3rl6qmMqMzawUJJcdruisRD2AKGwEya1af3nVF01hQLy+cuSVnbIXGH62MO9BlyomHYmU5SbCQs8
0TEPCUXo22NjDzHqmAy+hfOQjA9dUpiHiN14jAWinb/w3XiVwZ8yeo6nuTUVGC24vZgyMFxy5Wnx
+m/dHI0niBH6t1sin0Q2Cu5+XuKtkxHTjKZUDt7TG1L7CFdM9DhOPtKjtjtYlzevCt51ut9MAlM8
3LqYLjbGGS0QN+wXlIl729AgafWX90lOdnnflOJFwBQYJymXCGR4861cm4EoK6NGEteD9jND7eFg
mWbyzyBaD1BtuQdQVTzGtLuk/4TzlrBKHtsXeYhnTDkKpbgUo0a2+uNUavrnJoIm7VBMXTM9ZmlT
+OfZFzZTi6tXHLR5Wv6+v2bFBXyWRqISDjqEDOz2N/hFbBEsU/kZbBch+WBYTx1jmj/vW1HcAofC
PuOdFFZoKWzee7GSvcKBSHBjRKjk9VP6ox20+hARhuzkQipTzAlRdyBXxodtNrWogw7xwdkO/SAR
V8tv3U9VTGTj6rvsbkpTvAg+XUO6WNtK1qJTXZ4ZEAu9sVkR4Y6Sh3xglHvw4nQnWFF8JtmnCKCM
5yKAnrr9TK4rBsZJ0RUarXQ+J2nhXVKPqsb9z6S4AARjuH46WJL1Z5PG2YMPpES+NqTI/ckwh+Yv
f5zKH4HWfffNtP9+35xi/yQnB34fLnwWtflUwveKqKa0CrNJ13xEKwke3mCYTqYx7QUqqv2DckS2
stDMMrYwJB6f3jFWmkspyqZXvx2HUxvn9s7+qa3YTOYGxCTko7dfKWrzvqGFaxMJ1NWVkMR88pmc
u/7CttH1A+IBZJE08NZKHvSorbX0U2JU1s4oPK9k96P+fvSyb2+3xOALTp7nGXL8zXoqXdQ9rDNU
3jvb/qBXi3mdlyQ95i4dzvumFL4QLh+mcOkLM3a41SIsq4peTkckWRmFcbDixjoYkZZctcT729KK
xD6gp6JfxTBDL+x0xLP37avOIuyCDFjii2Vr+nZTibEYvKqIzpkD1i+McH6p7ZrSZWKty5/3TalO
CTaQYGVQiOrhpkCqR1VeIsNOItCKTpLNI7Btt4FZ7CxJtaUv7Zi3S8obc2oZhOM2L93w1UPe8mFd
/JYJx6w4t97aX8aycU6JVkeHeer2pD2UOypzHRDK1J23zqTPGnfqO3z+OlXFk4mOxR+evi4HJzI+
399QlSUkNGUYyezJK7q6eV3pmqQmDbghz69oMAe/Jx1ZOqS57s6eKuJx1gNNCLGkhP7Jb/viyZ6D
2a+Ljl4fjBPFv8GAxrrT6/m3GEDDI+xm5QdntsZfuPA0JejfBjQoeEhvjXbAJIoMOs1wyXLrkPQ0
RcYq6q8BSIPw/lZKl7vJcuT7IisrED9yRG9NzZbRiNViUrLtZ5KZPBr6S1rXxbvE8qKz6J3mE4zx
2n+Bnu+VdVSPD68bjSFAVYweb0wL02xGLUnobeYmo4w1DZ/KW/MDb4R16vRK7ASWqqUS5lHLkENo
TBffLlVL3X5xCc4B7ZvOwwizz8GcIxFWVtzJ3qJ5qPtKnNKkH073N1nlABhupAsiedrg3721PDKP
0K5cvRB77TGY56Q86EHV7nhvlRliWVmro+D2is2rLe0sLRvZd89L+1uNvsKlKYxlJzJR3QhCBsnJ
SneCFd0uRiQMksQRfGSr3X6qy9y5NF2pXbxGq0BrO80xi7R650IoV8ZzxDmFrOeVtFbfWJ1pp6yM
rmARTibT5+Ma/Hv/K6kWxmME3xsc79Tjtl+p1pKAThKsMqZOy6We+gMknd2R+Lw7pEXZHIY6HXb8
i2Jl8vGTaF8G718R+EJ8rdf6ojH+4AzDePAyvXkn5nTeQWWrzUg4MSE/iMLN2tIkRjq6oF6PNoH2
s1mc4ovReHvddKUVusbgvnEnYBZuj0ZSWjQlcib3vcbVrm6sLdmhHQZ75wTKH7vxWfB4S7U+qmrA
yTaLscux1rOBNpzjZfaHytC+R3D5QluPxj2IrI+9GP/RZ/QdzNHfq88onh44HeklSdp6qAg3SzQa
QBFlFEvytTh4V3UtjLJ27s4HYcy2t3M4lMag45VzXbxB285qC1u1sFPZ5imX4JMe9d7JdEraxfrQ
1PPp/vFXGmM3+XpM6hIB3n68sYvjBYylF9Zt8xPn2P6B9ihiB2u6N12kOiYGwwFQ/cILCMPZrSW7
0yqoESL6GWUrznCSTOthQbNrr6epYMqz8IQwZ8jit2RcuDVUTDq1u5aPpQsYK5vFTJ7GpupO6eKN
16Jmfi8sptUKWzdFY3EeY/PTCEH/OaU2Hx/FVLQMQ7qweIf3t1p5gMESU0hB6oWSwu3vMmD819aB
CR+Tp/WfXCTDIylyMxzaeYjO7IcfQE0DF92htfQ8Pbp52bQ78bfqc1NiBGUjK7mMu9/+hjprGXfP
BXALEoH3jPYPT5lw57OYzN1YW+FZweHDmwIuk7rYNtY2UicaLAoaVG0T/6Hua+2yOIM4uhy5v2AL
nI9mnHa/cJ7J0SUIjUj+FdeGnrmdp5WACvPOXf40J5RrA6MY/ilJaH7hnlKPpgLno90GVOp2LwUg
5wL2aJyCCTv3ITIj77/cLMrqMrRCt8/3T4/q+kDQy0CrFNABjHBrbUQyI4tjTk8CODv/VPgNbNV2
6y2/MKZBwgkXAwAiDsjWIwzQv2hkUMyIrc1HTxj+jxZ6n//ur0b+2q0zh/tAzjc/1583q4l7NxBR
hI/TqQW/g8re+BQxDnhMUnNAOHxO97Ik1cG3qSvK+gO1mi3PFfrNcQBoEPKDQLhnqwRGl+X9cB6q
aI9+XGmKEg6BNQ1Q6gO3X4rW9GigpMEEt4boWNdb+VWM7Xiq/WQPzaRyKTSo/5+pzXW2hO3Vog0g
dbOYT+hd+hTu3H/tUdOE0XkODtNqrKfEFv2hzLxmp1eiOpKA9eBCAw+Iw90k03WfOaZDuyu0O9v5
LWfi5FxOZb8TBaq2k1yMUInSJZ9QupmXuVhBDj1lYCvyJRbXJVqQXQei+ASd+HS+fyqVTwdDxXKI
7jml3Xy6LK7BzLcxqKLWiJwHUZDFHk19FMFBg5QT2tU2xj/PMeXjD+4ao5yCtEbdHtzFNb6C6J8v
ZtVO/069rdU7P06128y0AwZgrokMavOtO4aYCsOSdX+7bL4sNRgPQL6/AJpBZJ4SGlAnmR9at7sd
J03k5waT84MwopNnd99qvdWusbH+ivuUI5EEjiCQKI/fWiIin53JBBoJ/zBSFm4pIDgodANh0pwa
0g4jgPIUUaozDIi1yMrk31+cInOs5sbIJe2c0yb/BJQJr1mhm5/zqHB3StOqd0/SnVA5gIAAatVb
UzpzFUlfSpQMk6Qnk4w3rPyJ+rS5xIfJm+ZHzU20L/ePrvxHtw5V0jyhCCLF/rY1SWOpEptBGu6i
6JOn2Wm8A661qQ5t0Olh0417qDilQaIREqdniMhmQyMEFvz/w9l59chtbFv4FxFgDq8M3ZM00ihL
L4Rl2cw589ffr+biANNsognZPrAfdODdVazatcNaaxfVjKYdw9QRAFGcX40FsWfstPhbXGlHDaLd
XX1VPuZkCLuXu4pAjuQsMh22iAGGz7nWG18UqRhO46rlaJ40iez1iN4dRZO7t+6N2Y1HMGC29sxs
wsNOsuq1SV7TCKuPSH37m8nbBNyFpsa27l9opqTGQsihJNEg4zQU5tcaaEx7UFsYcUZuiP757ROz
dyOEWrbymrPhUS43NGuzbgTlQ8sy1s3nbim0IJp0611m28lB1Lm3iWBBoQUQKNGb3ZiKZAaMzLSf
fGNIstgtZHBcLloJh3na3iGhrsXQJeJXyEAbQwvdplIp4Ld3Y8WUj8rs11OoTE0dzGrJoPXcsQNn
aPrvt7dy7xm2wMBagBMYObJlOg1geqKM3MqPobKcU7vv/1rbFCxGnGiPhiaZJxPchIemfAvvVXcO
HM4e6puuM74NXib1kqsMvMqVaQWBQ4exQdYOgk31wYgZ1ecyZV1p/XYdp6der5mKrg8TwMsJaPzk
1oOtIxNiN9VRj3rvOwBCxx2JII8xc5dnC6VsPm4uoq0q157Ac0cnUubMd3q5TN3VahQfVaDqYB92
rYLd4C88ICDTS6uw7Mdp6AkqU00WFcVK+yfN5vQRAcf1uUoov0GvPJIW3d183hUhdScLYuPGMdGJ
YqoUmnp+DOLrhEpb53VlG39A/cXyYrDDPxwwek8ljx1zIGSTWCFMvtkd8lu3T+HeLRP0I04CkCt9
GyCoVmyOTNlh08c4PJMrIFEna0cZ5L4VqPdoCFNO3TKdpDkHujuQxpvTmt5r6pQ/makhHTgn4Va3
z5kQtOEM0TAH03H5KedU0rRW5AfOlHdUXUzznM7ZfJ5Sdb3vB6tyqxDpezOt5fPtXdxRuRItckhU
5CZA9LZpqzUoKNHWmY3VbPig2pLshXmxfEUPfhoCCbb3cM4yTa3d0bCnJyabZmi4iQ9ezMYHvVHS
I9jt7mbQ8UDkTEYacytAWIUNsg6dZRG7hMsvbZbVBLCXzYQWtUba9kFXIjRwWk1/QpL0SGNo72ki
D6Q0ShWb3v7mKjMpWNGiVcw6CIshfZbqLvfjUpXeR3rWjD/kONKP1rt3j0VWocpUcMS4yMuPT2yV
GN3EeqcwdIx3am9ZLyrzCuUXdW7UD9nSt0FnNNpBOrOzUgD+OCxAt4KgK07+mxAR97ikcMpQTreU
9H2ucn2VtSh+d630bTXG8sDczqPBNAPSUeZjKEIZ+NLcklVZQwGKczZo5od8aRkoBLH0pxmW2uIt
o6M/olijfHZKMSN+lY70pfeWS2nmlWjAMd/qdC55G0lqrtuiFRvWrjQiW+BmFFB/ru3giJDKXn8f
3C2REW6uNdk3EhdC3sy4ulttsSC40vaWP3d1/LVrRvVsTVn0AfaN+TvJhsJdzL6u3MSQfmmL1vtI
86sHbnLnNvEbAOMg5gu6e9vt7syU6QrzQsXTKtdza9ZoC8BHuwtXq3BNE+odbHSrOGVtkR54tZ2Q
i/SNnj68GZKsrQLGUBgmQGlML0WyfGz62v4Kc9W+V1bH/vdgq8VpvdpqsNN0NES/ZguQKTRKHjHi
Jv7o1OkzYYDzj8Xs1dlzYpURs2GqqBXRQNY+W1Mk1e4il7J6SiJ+n1vKaVcFCU0lBBW7IsbVtWp9
9CH2fyEngdIBD+e2c2xKQ1wMWYIMb2gtOSNv+uKJ6rF2d3sn9sxQLhOIEP7HrILLe9YYVSFXCWdO
CeO48pekAi3X5Gv+6badvfvEboPwAl1AmrmJPoyhSntHQ5cMuFcWecqQNp/lTg3dnmQFXZfo4217
u+uC2oKCA2Ot8ZeX61K0rFxsm6A6sZfyO2gD+bdlDkdYl91VCeATYGPWtFW/7upSlxcLFadiXadn
vUrpeSDB7TeS1b8gV3F0RXZ8P9oEOveSMgewiY3vr2x6fmk6W349DVLuyWhulCfNiPvIi9ehiM6V
Ang9YBh0/O32fu5apk5NPmuJf2weOrO2jcXpyB1sKUs/L3oYfeat4GCqtcm7XyhUDCtp8W9b3XsF
6PMI6Rj6gFfFwrEhCJdSgvZ6dLQBYNTavaszNXoPgQ/WrZJqUnNKEi3+J24TJ/ZovS7/oRKDLDWw
AyHDC75ts+fmqpQIfVMz1zulodkkl9EPp8ycxdXn5ohVs3egKGMBAQIpyxCFzTXpHGMgiCO86vM4
OzFvM3NDc2meyij8tZLQH+zv3ldF3YtCM6ET3afNK2tr06TS1LXhuGpPa6i1d+UgvzeWsjk7C6D1
dmiO8J77Jsl1kQMgH9gSV8JcMgsKhMwOQl4MfNPUwIbv7QWVxtX5WZlp8ciEJOMAgbxnVagCAalg
W7mrl+5AzW3GvsUy3SWN8kQhxVIgGVF/H62p88tkmonHXKhDUZe9r/nG6jZYNpEURsyMroS0dPIH
BwWw01zIy8+l1GvZI/SZVHcYVOoYZmI+S+qgnxp0G32ln1YTYSZQjmYsa1/Yxu5TlFbLM0ME+g+3
79iep0RbS0w6Yhwgb/7l1mjSEnUVIHg/nqP1XDll+NwNc32+bWXvcUe3W1xmm6dmmxi1SyhnBj0g
nwkIIJiLUvfkzJR9Yrj+9OemYGNQYaS9Rl1cfJU3kaoiM6XJ6YlUFWdkmLSU6m5KBeyM+FRycH/2
9g6IgkA6Imh6NTmjMAnSyswG0pvm2YlxVNIpV63x4PDu7Z0gYL0CN0EQiF/xZkFzmjEQWxNVtmL5
B0BedKe2609qwUeQkj1DpJNEVaoYMbydslfLylDnDWg1qaVxFmba5Oklek5ZRLT/xx+JIUWwEWjZ
kTZt+2jlmqX5KKCOFaTQRxTxs0AFd+5BVWwPQtqdVRHjEd6whWQuWz0DXc10OOyA59ckCdGlH7JT
RWn914p+/H8wRUYOJo4mBG2CzZeKRlQDJoi8RDlWfaawHwdWgqpBlypHFd+9bgz5n+DhCOwKQjiX
p4I8KFaytLb8PJWrs6I2kpcwXjJYxmhwS2rM3pxZTdDZ4+KGSwSdrlCac7zOpRvLw3LflUZ+gKjZ
8Xc0vJhiKiTAaf5unpPFLvNWLVm+PCSN35sjDKxKIT5WzcQzpuFIcnbXHhogcHRMyNHb4JUnmwFp
DfCMeJIk8KOKsQZLO2tfFy3U7sK4VQ+i2L2j5FBj0JlmDkt7OyBj6DRkD0eiIGmqp3/StIruJyKB
YCqc5gDQ89rh2aQoFJF0URRWRCa82cxsykNAezxZklKNplf1bO2zpLQdKlz01l8YF23+m6hdO/gS
7jR0VyJr1F7QrGrgC6bz6C4GCaPPvBSox1Nn1R+JhRUriNe2kN3OcNYP9QTG0atXdfySwoIo3TXK
YbjD14lbNyeWj71Cl8rnNBeKI7I89KobRYwJ+V0ps2y4TLQfzFNMUB9BuG1GanpN077kaz38o85t
Lrl9bSJjtiyl3Hhy21eLp8VN9jKt1VCfkdLT5CCtO1XyzbZoP6Wpavy9NpX5MS4i52Mbh+3qd8iN
HfUUriNL0cNjEhdzFeh7b9lQ+oD4iKGMwBNstf7eNQsTcxKjPzeGUZ4dC13O2iG67dNQ4TmUP9/2
ftcHV1jndSIEEkIrmydqYORRWGfi7nZh9I65DX3nko4a70xj7HRvilX793+wCLKIIWCoF/MCX3qL
bOHcKBakZRuH/GyCAvEWU6s+KFZcB13d2wee8Drgos5KooJ6LCulqHFpr3KMWF1G2nw9893QMIn7
k6bavVcxG4AMWllOKbypg229vp4YpUOEwjj0XmAal0adLI0KDa/nm52Zf+3XRKUWORrPIcjhgzdZ
ePLL24kp9H8oPFJMBvl5aSpKB2laQvLLmMvoFYkUvo9S2Tio2e+dk7dWxK948/InizYnpUn1vF4l
6yFvyuHJyrTci0fZSF0N/aP/8tnoQQHng2jDs3lpMLSVXJrw8GSwfR9U6pp7AMvnc5624D1hud6n
TKL841iAvRQgTAF+Ez2iS6OwNzUDSg99qT7uPpp6ErpDOBYfpuaQnLJ3QpACg2OBJCnViE0yVzVD
30kG137QS9RK9LHx0JI0XdRhjlSN924Ak5KFMApKSjzVl6sisxDCFwC8op6ZyeVoOB5NufALEu31
O3OdDNe0iyNq+96BeWWVUzWlO7ANq5K10dpVZSsTwIPTeVaS9mXMbTVAK6DpvUYr0SO47Vl21ylU
RHgVUeSyxZ+/OaMyeh59ZwMobJpEvWcC7OjDVWyeigXSj8YAjjO6BNX5vxglJRcEXWqlm+un93aC
BhKwly6XK8j7/c/BIe6OJan3pCWbvKxUjha63VtYz4IYQ2gH0xu3vTk7iMzAUMyyNaASW/pdFjG+
PCxjry7q2VcLZz0ozW2fqFd7BK1QAfCfxK6XGxtmnSMvY7IGU9a3L6LndE6zafiZhUvzAHbQPtdp
JL84TRV6qtKg8XN7j/fWy5J5HYXizpU3teqBToY5s14r/mml7fySQCt3TX26L7R4+ue2tb3VUuRh
Hib+GzDxZndrUtM1prkURKHKrKOliR/SupTLU90tzSdZquHiKUv7Ixzm/KmfbfXnbfu7q6VHDL8W
ahwR/OVuM/pPGttuXAMKFDbSE0bm63GfvzMHRXGlZTiiaF7JiIjPiyAgemQU8mjLix/05t5MjFkc
Qx3OZNaXyt06rdZvkZSdu6FXAn0pJl+qJTUYlkZ+1JUs/hSDWTuICrbukN/A3bEABCBzCwx182DO
dDU6PvIa6Lmz+BMwCi810txL4SgFt/d31xQnifwAhBZ1+8vlrlNUqBVNkwBtlOFZj3P51Jdy/WWc
yyOe444prguXlPySjvMWzbj2iWF3HeM+gDWaH02tIDWYsvSxyKSD/dv6PvaPigmKVLwl4Iq2Y2PH
KJWAb0RyoOZm7Evyiv7fvEi/IsL65xSpSc0t9aI7iAr21meSpBOa8hfP5uVWalRA1ZJxY4HVyZYX
okLjhnRB75v0cO7g3ikFUcS9AD0BJ3G7wrBniYYircHoCLbHbM0LhYHUvCtofPxYtCz/e7UXCzFe
Qz0pa23LiOGgyHjgi3Y2WuihClouGJkrrgaTPwa77SU56LPpqxTp0oNBDQ1R1nI5xetIg6aHs3Vg
dGefiV9FEQkhRPgo4s/f3NC1MHJVziMlID1RzkoUSafYmJOPM5nvwXu24/1IpugjABmg9rul1BUl
lXfFzJQgVBo7sPnH2VYQnU4KdQkarR6eHBuJRAZxlH41zNlB4n69UiGsAWuQiebCD2wupyZVsywZ
pRK0zDbx5yKKv0dO3vpLtK73t/3AtZ8VbGeSLjFVgrrFxu0lRZu2zBBRggI4kmcV+fAwyOr6UNdO
7Wpt13+5be96ZxWZAQVgwvEHgqNy+RFtu4VNiFB6MMMDc1t5Gu86q/9bG+rsg6FU9aPUOcqDzJd2
17rM/dvWdzZWyFsSbcLFp9y9edXUMA+jSh+nAGX48lFK4n8Lo4k+WF0mn25b2lkn0QlqVFQ5GPm1
VaVazGGxFxtXNLfqHFSOmn1EfH+5j4ySgvfSd49VxGRLSU0rX08n56Bc8crPeJsQ0QDD1yLOwkkF
s7rFpAwNnfmuHJfAzNRYO2tmmMkuGZ+KaLkZxe86ihGOx5gu9W+7VrrpJFqCqZfIffqSkzoV71um
caZurEZO7fVGwjwfwTZZHnti9fpxMIueGhZiVcl93qVh6zaNTaUrs4bwnBdTWR98umuXQ3OCDjFt
LNZGt+Ly4NAdb5Sor7j9oV2d9daeA6WWxeZRN8mjOsEbhpX5z+3PuG+VG6gKOcWrgUZFm6NpLWM1
KQb1DMtuOvfLMD87S9n/286k7cVYxn/dNrpzSsEa20LzEyVtChOXSzUnqXQWpikERh72LgM1tHvL
KOdg7mzz4JjumrJopdnIDspULi9Nge/TWrO35CDpav1cg4D28MGSh45kcfABhdPankiiZ3IS7IDN
2ZhCaLkoqziTg8K0M09L0uVshnbiypJtvndCRwrMpH2kft8Gf76dxHNEd+DsQBdsoqqJKWpLDe4v
kGfohKbK11Rii6FuihEdXLud95nbxgMtnij6N9sZDDUeHfBMSgQCqeYeeN2PZXXaU1HS68jkubnr
2759mDVQ8W7Zpo0H3rI/WO+OS+fGk72DiScv2rrYxIpMaJQtx0dmxnU6FMNDMqbx3y2QsKeqQdzl
4GHeMShUVISQLwAhQPKXh0izo0jVmmYJBn2uPkdVSoU7isr7hElwgUQKemDv+lIKZiMNJSIXeqXb
WRuZST2Ozrsc2GYSPUqlPQBn00LkGGKzO1X5PH5eOkv9fPsYXZ9fgh0xLM8i7qFzKTz+m/BDH3rN
jiu2dQBw5InCFhPopfJrXLblI6SSX2UlgGeGdNAQvL6i+AK6TGwun5P089KulhHULS0vpmp0zkvW
ZzRosyR/SLI8PriiOxt7YWpzRaN50NOswhs4dloAaEOlMo8M+73catNpDevaU7S1P4hAdtcHzEiG
rS0ExTbQELliHmpc8zWVSk+/g7wuflsG78kUF87Bzbg2RT6JkxO6cHCZt9HzVJuR0XdLGwzEfd5C
oejdqsYf9dqS/tivgo/guIDs5hqibHj50RDQSMyuXYH+hW3uFShznqrO1l0rkaSPt8/ldaQhoBj4
Gu68kLXYvBZ1giQivDVMWepwX09j70pWW5yUOaUYwnl0l5LheGjmQH5f/nzQKlpDso5mLZUfYDCw
8S6XOg3FWjHSugvkNWnu+3I2v8ajpbkUi5TnSu1LjyCpuyvzenjhEV1PPURKfwRukHvRTMfjwDvs
fWSw7YqIawWse+ONbISd2xCF9KCo1wnBlkL+QnOErpdiHw1lu74vtsK7SUqLU6Bkujm6JhOgC20N
yyAytNJDyPL3ZNbOQzr2XVCN2voxXvojtPq1GxI2iSxF/Criy8vtlnMrbHKCuyCTwkiMgVZdUxqX
d0uWD34iJgE2y6KenC4+mih77ebRwUBmn68NtY0G7qXlFYxjVJRqFVR5bBC5Ksp9ndrzWRqYhbgS
KL3cPth7u0t6ia8nZBA410t7eVqGVa/oVWAUkx0kspV5SIElgb12+l3aZt+oZh613PfWSFERcrmQ
xMTxXtrMCNoJ+eQqCKtZ9VKricEZxVwmeU69qLLNP3Z+3Jw39jZ+YjKszqkSpQpmvU5ctamtd9XS
l2fZrs2D2GR3aRS5mNHAw0lucLm0Ssq6OuymKtAbfXQR/aSIUNbS+wyxDNSJnT+v4LE00h9EeQlE
oAtd2luqLo/JUdjKOYvu7Kz6Z8wqphC3SFO2g+Ec7OTevXhFFTAKgrh563E71Wy1zB7KAKEz42tE
x99zrCTxK2Z/+V2jWO+Mrs28LNWKg1dFLOQysKVJh0Y/i0HgjdbC5UJ1eM55DmUniMO4ew83fXky
izE7qDJdAQzws2/MgAi5NBPVtbYoi1EGtPUT1Jz7yNf0tnuyw+glZDTxQ2wVcRADkvbaCF5WnLLb
+jRMT8yR6wnrZ/2Aprh3ougPEfrRe0Naf/OFW7sm1+4tFObXZQqatG+CtWOYudys08mO+6Oa5a49
hxABYrQolW5OcDeYjDKFlBO0qp39LuTR+l6r6iR749IVmRsn1fj3bRe0b5GkhRdcFBY3LshMu540
nU87N53uttT2giEJm5OiLxFQdPuIzr7zdiEyZIiyGrIhpLmX37hfdPC/pl4GSmGrPkOQbc9enfK+
rpv+4DzteVdRJuUxoVkE3+rSlD1UM0IkNh/Pjp13+rRMflNW1qewK6Yn5L/wecsA+O32hu5YRXeL
thTKqkLMabOhI8VIax61KkAlt7uv5lG6K0bgshUBvzdUpuKldKsOjIoLuLmgQscCncLXDtVW6TEF
nZuuTt4EvWKNVDT08F1W6r+NURt8xqhMD7GhRq+Dah67SckPbsnOkhFyouDEa0JGv1Wz7FAjWicN
KTNlCgevbOANTE6EILo6Zp8ts1W8RFePBj1eEb14pVEhogikCQ3bq40uSyprplbbPkDh2gzopKzI
Ajej8YvYWL+Pei1cgoLRce+LGdzw45L24XenipLan01JOnh7tnsgfo3wjshLAQFkkNvlYVt02p1F
ptpixuRyn3bDEKxtkwZG33b001AxDaviiJa19csYJfZmIiqVGyABW/kQ1GAlI87y0LfiuPzKbpff
lvaQGb49XK9WACCB2KWEegXSU0KHGthYhAjgFNqTKkn6j8JxOj/UouF+bsf81Gm14fZJUj2Wo33g
oLYOQ1inoilqxLrQHRAb/yYp1YbBYDS87vjRUK9Pcak9aJE8PtQTxerbN3fPEhERdRuACIIQc2lp
bittQpQC7DdZz+QaJSUpFzpm80Mu1/IAzrFrDCyOIE+/kpw2xhrHmNZVBd5urFnn6aHZehOd0dTT
1HX5fHtle+dE0G//Z2zzfnfOOizSAKK87esayLPdni1gMuf/YEVkgzRHCIu2LYXSXDQlHAXiFmbN
SU064y62e+vjbSu7GwcghA417wTn/3LjrKlmviq4eR+Zw+IlnKIv4OGG08JE3oP1XJW6xNET4phg
e0hAr1pRKF1YalprEFhBqVIQ1fKfjV46Ho/I8Fi3seI1IarZyNB2Z60d7Q8ESn+KXn/9Da94DrBN
1Ew3EcFUN0Vid+Dz0YtMHmY1U1xZacx7hK0XX4mk9UHq9eng5dwGBRgl+oLwAYAdl74lUPdmqsdy
kuLMzHrwC7ntJi8t8aRhqLZniZT24KPuGSSEFs1FCqeoNFx+VGgtYZKh+kQHOoTv1EAtZbtV315N
6UFJD2eO7hwirAGjQgiUUGsrzzBGeZ0OuoNocK9Ud1ZdjA+xvpgni6j9YC93TfFCUf3BtTB583Jp
ZTjmTjnZth+qU+krWi27DeXoU6PD8vvjq0E9VAh2C54ZUM1LU91skgXkI6tKm+k+rqNfNWSAF6Uj
EbptaedJgNiM0g1qUoxC2QY5fSqNCrNfUBBoc/NlGdX2G/3gBDKbUX4mjTUfy3CNPDmaQmreU3Rg
fm9PGfHMewSkETT3xgeE7dIA2wapWlBZOyld25wnO+v8dpl/3V7ojuekmEYJlroTGvZbkEjMbCJr
nvFpTgG/udEl54eaOfXBY7B3/IGiceeg9Ap00eWHq83SNFokWfy+nYpPfVvE90mUjp7eDfadQuvO
u72qvc8HClR0KeBVo95xaW9gwKi1GjRe824czksdSb+LxcxfZKXUUyb4xN3ZHO3yXWgOzbfS6qKj
sStXqZ7wMEIfU/BduYBXpeZkckwKvY4PBV+OTpPRhl7YDPkvoOXylzauy1OqRFPn97Wpzwy06fqA
YYfOJ9q5BdN/nMT6mjjR+B8OlkVqzeAAkQ9dCSWENPj6cnXQfF21E/yZxbU1lIcaOoIHl3UnYBSi
XjDrhO73FdhJj2Q7RZXC8dcG7QE8Xe28LPFgK64RGcNznXZaMDTG0YHe3XngTuCcResfRMflt8fP
anYH6drPqzj5kjZqfIdoVf2+iSPzTGZUTa42q2JWei1HbiQb5ZekZ1o7qP9xpbwrD9Uv2SjCIwzN
zn5w0Shqgg/i9dlWN/JIz4chbBzfbpXK7dm3u7XDYLxQ6KyVvkrclqmup9s3YceT4JuZMCIKnKKK
c7kbRt1kUUY334dVuZItaH0wGcbIIOF59W+b2rl0FE9Ad5jMieH8i5/yJpCdDNDqSsEbNyVSGzBm
G9yD2dWQq7Pe60kT7s28/KI3RR4UK1qWt63vODKOGTRK/BiJ6baDVUVdn5pO7PgAFrW7lhnu5IpT
fOBY9raTIZ6IfQh1GfKCyzXqo7lqYca7CnX+r9Iooy8RZ/CRMalHRKgdlwngSsAEhQYugdqlpSZp
orks2MMR5JpXNSjYVKiretbaiVneTXp3e//27EGU5wEn1YSOunlb5aQpWlnrHLAqfQFXPfvcMe3+
LDVV6dV5ftRKfu3wvc3oOSCMexUdQGT6KTxt1teNUcZHah1/KOPylMTJiCSz1XmNqtYPSyetd3Fj
j27LOElXjPl1E0Rz3+Uax9aZOvNuMMzfCOyp3mxSRGf23nSwIXufGvdhcXf4AvRlLj+AOoBNdZzc
gVaZaBznyHxpCz13AS6Gwe29PzK12YucV7MrSkxNuVzcp4pV0LTTkg8GUhQHl3TnmhDrE/JCG6Tf
u/VCcRQP6YTyh9/oWXTW15KW7ypVB9dk5zCRI6EcifwAal1bRY0IyG9fMyAUlVeJ71quduRaUacE
tT7BW+pt89/bO7gtHQt3A/7hteAmA4XYJIB0XtfQNNGsCpm0+0WxqUdZYf5OqpPl+0L57xmxhd4t
1yQ/WOnOpyNKo8z3itCBVrQ5JZVZqM5ksFIxwcBG68B1aKY/61FTHFShdtco9JYwKAYEik1/41/j
ZaF0qkahPyK68w8EDNTWYkkuG1Skm/T7YkTqs9VK4X3b9O3p9v7uLpOBwoIaB8pkS3YRw200C40Q
gvxU/dos4IwW2whz16nGIyLRni38ngBfoH0MlvdynVVqaYs5m3gGu1BdJqHaD2mWPdgr9KY/XxWF
F5EJ0lMmVLu0xGCGmVyzDpFBSxopoNwDNHEYi2rw4mxMloMnai/fBvQg5oSg+CMUnC7tyUbCIGI7
Dv1prChXOoXR/zDVdGDily270ppB6QnNr2vf5AxjKXSvLLv64MDuOAB+g4BcQFEXhfjL3xCHkQ4R
rGTNzMz5hvJz86UhvzhY6k6wQ3Wf9jDFu1du36UVHk6pMiuLwt1YyGlgF3EFsw6GTTMovo64kHGS
lE7507mouAGKJpxRShpEnFvVRVmtsizR5dBfldb4YciT+Tmdos9/fGoujGy+opPG5VorGJm1LoRy
wmVTqzg6Fc00/Xvb1F4wiy3BsUW5HeHDjXvJuiLMLG0IESFfiocsmp3WHaw+/6Kq2fqXIpnJwyLN
2bmZtPRrpKazB8Sujh86u60Kt5cBw4/jUh0dIrHEzeNNoED1hEIwmPBtk0OaYm3QVyX0h1hJz5Rw
5xND8sTgpbBx8+ZIUmXvNAmFMXJU0anfZi32oowGIwYwp0ZxmLktlKPBpUy2jvd0zOwP80i16hkI
RXcUp+w4IwB8BO7cFyo3V93kUp8dmBqSb4c6wCSk7z8lTd4wNCtb9D+POF775EiIC9zJtvInSVY+
TVrPtPZcqbwua2TKwUkTTEqR3N8+WHsfULTk/2dq4wUUyPV21U0S0lqF5uezM5yQJx1PjjT0XkmS
dmBvbxsNFM7AmSCOAf7w0h8oThNOjbFIyOE0dMpDRf+tJvO3QhnMr7dXtntlRCkdUV2e/SuM+WjF
Ua+ofLHFqZa/Vg19UFeT27+GBmniWTXVTyJtR9M3j12EM6x7NE90t5FBx3ZUkqhD6o1/+zft7bYA
vFKL06CpboeHa2Ev5ZYkS35nOVC4YB6O7xums7kl+g730HaHP53NLhyhJTA9ZJvk+1ugx5LXjSQv
lURBPOuJpK3ulz6MdcA0rOfVMYr/4BKpdqBCRBGXatLm8yZDSENBSdlzuyzu0mJgnowN/yUR869v
7+XeSbJg+XAnQRFfNT0JybNsSvGIkMbDL3lafQfA4pwUK/ovZxYMJuQIunDEWxvfqzjpWiTmLPnr
rFrflzF+afV28pNEPSIvi//S1p2CrgBMDyoI7KlY85vIbrHirF4czkc2q51fZ3rnhtJ8tHN7p5BS
MNQkNs6+0o8nxVyp8nAHdXNpz3Y3Td+AB4aulPfZKcogTN/+UruroiYMBQPQsLXNyCXZGpZJSDUO
WSX7s5U2L8OSAki/beb6QJDIgCYA0gSZ66quIq+oFZZIGgVGbFbf8hYAsVeXS/WSxWvdHURPO8aI
miBC8Rjxr+2ZmHt1ZuxmFQWrUqye1jvOWTZCyxstdToI90XweXkokChj+gLgDKG3vgWL1MgNwMDQ
uVOTZv2CvRady3qSO5e5kcN9DI73TmmMwXBXQ3dmN9SW6eBWX39AfoEgz8BheWW1XR5LRp6o8dQ4
kq/MU/4494XykJaI5t/+ftfHUlgRFFvBbb/itWtjv3Rpm0dgbyIEqKSk+IGsaJ4GcVNLnyWlTFT/
tsXdj0hcivyxwIRsC1XhUjOWKesjylCtc5+uSYgWRKMHMT2OP37SWdwbU2Lxb272sERT5ehtFLRV
lvu9UfZPdUjapEZm+PH2qna/lolkPYdGJY7YFBEYMaDaaTxEQTfbDJ5Wuu6THDnFf1gQnSXh60VR
ZMtrGhrdKc0YqdcqaZ1zbNR/R0U0nhKLgdC317P3lSgg02YVse8V6KINtVXT5jCCr5lE96YSyh/L
OikqV04o4f65LZD+gpLLq8kbdvmZFDtJ5bmXJL8x5cGPAdXddUs3BybIvj9ul6GsIpJOvhFyAFs5
SL3Q6niR+liUQoq7NdKiu1ZpGDdlzEegmb0TwYMMqPe1QLEdACObU6RUgxoHUFL7oO9mRajZNac/
3zshbyDq/ACmtzRUPSotPUyaOJjazIL2b/auyUyDe62JjrzvjqsQMFJKzNSYBVP08jONsxNPdPiT
gHZ/9NQzVeekSZMVNEWRn0ElmR9uL21nAyGCUMmiCQgXYwvUBYCeKWZjxIBc9Ok9Y3SiZ2Y5awcO
8Dq7EdwkRlpApRNArk2hUZekqNFaJwkqJdS8odVGzwQ0DOE+lT6oaZQECeHzweuys5UXRjfeIsqK
JhpjKwnMtqoAF5Tjh2zO2kerWKdfdj33B3zIna1EXxneBc8Z7ejt7I5hUjtVjfDqRddpHl/SuUfc
8Wjk0U6FRajuidEdqNJx7DcnJK2E7AQa3MEqr1IQOnbnzVYbBhXexDNTSb0fyzI697BDH/jgTM1W
sym4fWp2HBfkb3IPC91VMd/08pQ6/z8eL8qCxahjP1+r8Wz3UkjHsXS+/7kpsmt8Me8zcIbNV8w7
2m/wA9IglIv2vp6lxF2VevW61rYPTqnNr96EI2JkF7VOWKZ0DsWfv3nJIPWpRRXnDM4Y7eWBY9K+
MIgkO/e8pu8bWZQexipPiPMK1BNuL3PnsGIbcBB/M/ho+1URz7WUyCiyQIokM9DWuXKRlVc8reER
V+vpSBR07wu+tSdu7Ju1NlFYLIaOPQjDnWenU+XZkd4+qoOWHyTGO5ef6o6AoQBtJJxTL03ZU9HL
ueakgbrG8l9zQZN/1vP0pUl0q3RzKoE/ye6K8+0N3V0gCSJtQZzOFYl24M4bKdIbQWOAneT/l98B
GFEenGaIDxa4Zwr3KTSL6DiTRl0uUO5EMtI4fLspmfwwSpOvqgSeoUV++cDU3l4S+8C6pjgOTkv4
oDefrWqLvO3oNgYMeihhyjbVKZIZiRIvo/5+nbLqbEJWOAi79s7mW6Ni/W+MWr2hSUwE4V5Ycv1g
9pHi1UlePVTDkDzYY/+nIjjcdIHnEfkUBHqo+5f29BhJnyyM8wCi3ruimHjTh/hM+GWeQzjKXuXY
R3HE3r7yPNFOF08G2dz/cXZezXEjabr+KxN9j1l4c2JnLoBCVdFLovwNQpSohHeZCffrz1Oa2bPN
IkM8PTfdoSiSWUik+cxrng452avpD9FcpCtoY+w0yMYwcvWyHTxsL487jqBDMYZ/vdeKUDMcIIAU
J8+e813vV6YwInstUtVKnU4jpg5GFKhrpb0ff307AMI8cQNPms3nLtFG2YFLzMwihTbvHUuErJNi
cXTSd4b8D3Ye6vYAwYCGPMdg2jobp2CQRVqPhbjzRFtfgCVfj+vkvNb6f37lkj8CKyUmO2GY/LPX
psuQnvgWlCmAtPYN0Nfu2lXDa9a+z9c/s+ZQ1QNM557wFk8XB/oSU6ZPBCoHz1vEAPTeDzW09M58
GNbC2f3+TZ0C8ae3EA1jlNRJQSg9o+P9dDRpbW1U9CCxgzZvDsNWh3vAPXeeroY4yKf5KCNVo6Gn
soPjLq81cJ5vBBBhFOFRCTyRLM+r8bmeG20tMMOqLPMQ85vWS7wouns30gpV4UGCnIzGt79/5OcH
KJqUNiUv8MkoX503ysOqDNw2jGRKCjQlVSXlAZtkI8FN7q9awNNvgwxCEsR44PvPBbaWLMonI5qa
FFIkNrGlFsiJC9lGXWz7QfkKovx5RMFov7ggJ0UAzuuzdxlxkPljhb5m5gyXM7Cz3Ya2Q2IHgIaa
sH3XZI5zAVDl+PsJfWlcwM8nVwBIcPhzPR23HeFyKhsUilM2wc1k1uXd7OOFJGbjPm9sdWhLpOrt
laX8+4FfeJMgr07cF0S2aOacDVyY+OIwsXUqxnG+sKZqu7ADrQGkhbX5mjvLi08ZUliBSIle+7kE
nHKWwddyqVMJb4JuhbZkHMjG3Fd6vauGeXjfRs2aVJP/GvbtpcekU/IvJxUuqrP36i6TTfndqNLe
M4kHm8k5DNm2XLSj2byyhF4cCmIGxBDOL7bI01eJISCnaCFPMxo6dMLgjnnGKO7coW9f2YYvzSfg
IojAwCTBGZyfPEMZ1aXR1WkVwpWERigPvTF1sINt6+Pk9PZhtT29gxLymk/7KdvkOZ4ee1z6J0Is
lTJiqXO9YjnNUlTZgnUB3kKTE5N7WHi79bjJxTK3GsTaMjPLk8xZVg4hVsOw02Lo3J2xlPZO4IW1
xI7aFj8eSmO4t+hHZGg4O0MXz/PsXjSg54ekhZfaxwFMnp+jwf2btqsrHtYAjlESREvUxLKLhgHK
Kh4lce8GChtSHC3nZC1Wbha7yQvGKfJlPkJmaHviS+V8nepqaC6WKQvnna20oxLd85MMVKExmzcg
leN57Kuj6VWNTJpe2J8LZLvHnVL5eoumhCgPWmjjq7d60bH1RSVjaymK8CB46tTWBYw51S3aTqhG
5TJ1T2fLLsJxc9cbpYQcKUcLyBBTeGHKTjQxSieIIs4RmimxRDXsRha5+7NEdXVMVIl1A+S7qR9Y
tLaVx+FgGGVcF+Z2NRW54aCyU5bmhQGWBrzHRMYXrx2ly0O2hvX9JCxUEAshgkPlKvw+ZdhHP1zb
kN8BWVWnYqCqL3WpAveqH8Iij2fbn+Ykc43pouqdwboNV9+8rnxzdq7yZRMfyQbst9NWzN/apqi/
IFk9fgNK00+xIUMzotviVNdRR08rzaQHZCvzDP+bFZBUJGMQzmJvjuQX0jLXO66ZsT9wORdvTQkD
OamyaTi66FAhTq0Kv04me2qG3TSgVB2bSCLk8daMxvfBaEsd56rPbDB+83Yx9E49xhHSBn1iaNN+
oxywRcdty+o5UbV2gnRxgpYOAIaa2Bm4C7A/iXZQGKOkoz5aucxurbVSxW7sXfW5zI3lhH2tApGE
y1TfDOQpj3ZJFBgXPSyB4wS888HUc14lQ7c4zo2tRYn1lqgR7vTCqtU7q+iaTzhoZl2yRtt0OUqh
+h2aBN3F5LS+GxtmBlG333T7oZ4EwlpyyBaVZGrgTYh6wKkM4IT7SGWrBjMEl3iMfS2WT342VNll
w2Df4dE4TYI/BEAjcmWiAZA368OMvNNV1Q7+D+S1uMWqKNv6tGlQGUwrVJOq1Al090ZGjhHE0oxG
Mxa+yveSMncQl5mnf9pUPX/kZjRfzl5W1QfT2Oz3KmiwXDK61pfMSWYSmWKltmcRoy5TuqJYk6Cv
I4H2vVHIvcinZdzNTWMV+9Wc2g7JYbtqEiTOuvXtVpSbn9az8Bvkvjr/eqxnHcbUocxvYjZb+uvA
ay9mx664Bvuq+j4NeHTGa9MYV7kziQeUXtZ7T9nUVNxyWa2kprR/LSUQgAQGb+F+N4MiCt6sFep/
PTX4aecGg4LK7/bLkGzZ5pTtbqm6Pt+vJcrIvA1S7qQVExAYrX28ogHKRF/c3rDct5m9ONiASAVK
MFbBPNcXk2316PcZcshVDFvF+9ZobJv2feDX3U8gQ0B7R4QuzLQntr/TVqnNNnHrPHMTvkTWXQqE
n6u4CFQ+34rK2qYYVMx8HYyV4SKx3AExnI1xLD97hgvAYrHadmYrGcEFujrjFGvLlDIJ6iyT76fF
ddZDNwpdxbOxeY/4fYobFPn83EHc2VrfiIoQKBlmaYg47OdFEK7WTfUtglQ2xuhJ6/JOYYQRjnE3
BLn1rgopBSSbXxYfem0ZURy4xVTh8GdNIB9QFkLPqDdmAJJyUd0uF7XjxOGar8Uhcib9yfNE5sdB
JUL7uGwGERx3fpDvm7VYrP22oa6xX9G7t69XdHyax2mzRHbvjHkr33VZ595vwNMxdohc1d16pW0X
NypEK/NHbWRWe4XAQZTfBuZS258RtLPDm3DqK2tHhc141/d5X3MgCNcH2ClR13X8xXYSd63K4iBN
v3qM6kBfe3M1q+Ngcdzsgx4N2WMUdANhfaHzAamqoduS1i99XmJhSJwt/FkdnDyby71X9ShQNFmg
H3OrMJ2b2W+an0vReRsUG18NHGqttm/KZqs/9MaisktfwHXe9X4Rvgu0aTUpvbRm3K+u7n76Omh9
AFj5+sFQeqoTTTBYXOeqWPx9xPdxdpuO8J9zV6sXl6afTWG81INRHGvDRW5fhyj2ILkk5ZXjFp74
tqqpK3dj623bzq3rvo9NJSv7nRyKNn/DAhyqxFdObQxJY7LcbgMiMUTniwCqSb3WdnTw+8of4nJ0
HQVvWQTBO3ANhjkkvtRNtu9UYSy7CSVYRMhkNa5yX/Mww00vBYhYs9CVahJ0LGYnLkbtX1EunZpj
NG1BtC/MZuXYNBZNFS3DYc9NQzEU6kfhbOKLcrxSJqIdwiDttOd8qANzHq9LYYcFkD8MnO6BePvl
rnV9rGKQMdYO/IXQzvW2IFcUyY3oJMy5TW+moG8MqAZ4bkcCMb58iX5aTp2bd3VtmdMnKzNEnpb1
Bid7od3oOXu/bbZwP0p/rk/gVH9MkWZFJEMqAbhiPzfWOnw2BQKfRpwDRar2hjQmJL1aF7v5gyrL
qo9d8PblI0Ej2qfcz1S1Bwz1hgPN6Fm99w1zXBPZDzmnIpKh1m4O2g6UfL5V3HnOqiO2vNU5+zLU
wQBUbxz7uAOPNcfBFvTm16gIyy4+6VU5qIsvfUSdEJp5wunVzrEInaVPFvwQKEDjNxUkpl1xAigT
T65TCUWt19BgkOhZpyy/05PfrGmuszW/sZe+uxqNui53xTjU11ZUGc2xQdvbTKy5Fg9TyTtE5i2s
arD1AKKSshhsyiS10lEMANRbd7luouVSuRxy8WaLeUuWepGfVyRN7qZ2jUBMj8GSJbottBln8Jgu
FiFmFxHeQnG4Tbb6pKc80tiJ+MKJy0Wtd+2kPIPk07RFsnKkfozmEX8mfHXqO1TPOXIb8FH5zuIo
qGJPu3bxpjAVqY3lVk0TV0IV0Q6KhPYGzjBlu8no2luzV9Lsqp0y5tber1lNMl2hIVbvHGdd7+TS
jk5iUU4r4i73Fxexc1VPCTVn32YxbpO4FVBl8h+yKdVSJ92UVWDWqcq1iVeHBMRWibZmzIYIy33d
Ld563YeedC+kmzv2sW6XYjl60lL9QRiZ4rsDLWlWrDPGJvLfD/3qDxUhkJZZBEh9CETsll4b3Qxu
V6ubvsxdzXfrobfGdrCtbhivbmAMnwlXh/5TMPRddpc1keAMNInjZxEbXqX7q2m2N0rZ9qLU0cr8
5lYA3RC7YKhydeFmoRTjjv8YxeOYi8aj8t3KaTchKdmmvoEDY1yWIdEZh0PjxmK0aKAjCiKLeI0a
lPyWSYfdkcJMb+zQ3nfmd1goux8s/tp22MBmiHgx7HFMG/ZBv7fNNfzW+VufxThyd8FxkAKPAlLJ
QqZOlGXT1exG8n2wUeZM3WAOYNG0AueD0pNqvOtVbZjx4ge/0PoKL5qAAyKPy9qTnEQGqt03C+Ez
koRcLdPOGrPiu7cE4cp+Kb2v9px5QzIHkXgriUnsHSgM92j4Jmpkax3ReCO9yRWuI1ZmY3PmymvW
X2YcnBIWaxzRoLiTTtQth1byWRvmbrWrwEz/xBsFD8ueXum7wp2XL2puytuhdigTFxXc+euqr13i
jyETHvXMWQ/H3JQCMkkHM9XO8mza+Vbl5CmqZG6dRv1kffCqPBhj5a4g2iCJt3dYdcAjNWp3jBII
DPabYYHhEMO0itSBFGz4sW2quYp0GPbHpannz6gERjflGmGooycw7EQPFr/hT9Eqj0UV7GXlGHet
22qO4NwJLzR+pD8qHF3bt+Gs7TsWpjOSOAjjHrxDkBPi1dUlkIfsg9sYjYwrsol3WZUJc+cWY/ee
x3LzqyBvBcMUoXm3GGtkJa1hqZvIX0ybgFdu2ZXfLe4naRLF8ijZqo7l6nfOTjoeYh1kb9snHDPY
8U6kV/cgR+wkL4ZwqIN4aXg/u7DLxrtyHcYgrnQpUE3oJmbb5K67Mmfb/N66ouKeRY/xAU8u+4fR
CUQhVxWVN4sauNlCPZlFXE8cPylbwf1c1oNq0wFyfJg0yvPqpCDj8eK1KOH4uaHaYksU1kU42qcq
0hwKBM+cWibRYk524rhKB2nlTNZ1V7BGkd32siYuZb01CUXZrD1Gs+u2aA2gnJ16dmlckk8YYu93
o/891wY4n20am4J8eqsrbpieO2Rz2kjeEonpNhat9Ky95AaAY08T4lGt3YLT4IQQ0qHyquxBbbok
V9Cl46Xg9X0/7mygSg55roDpk9undMrw13tHhhbxJmIbV70t+dug3swa7eO29ZNqW+vDprN5idui
ccp3erLM75gy+joRQ1C1+8Zb2P8jqXTJ/kXIjHvBt75XQVSLXedZBPlV5rcWCb0HmqKjbrkkyq/t
elfiqF3FFuS5Oc6XdnKTugNnTPFoosjqzzMAdaN1oeEM0v825XpcUq5tIbmY68GKrcgc3ENXenaV
tstQTqn2AvRPik5FidFO2coLpsxyzEu/K2NrHHWY+K7Ix9slq/vbBn0sFaOVE4U3Gcnucaob5xOg
rEzH3Sw7iaNK5NyXOehmqj3Ftsvr093gaBsfU9McCevtkrpYsuhAv/Ndaeex9nO3vGwHGowx5G/3
Pa6Mcj3Kvow+QbR1rstRWF9NWbf19VagPsadug19Mre189Zu8Ut/U7Z+/610jbrdb0S1j8vGZZzU
fMWfHYQaTpJ1C27mho5TTJSoiuNqd5r5dIyiiwE12wr1jq6IYhmepArswiViaTf/a98uk7isZYuN
oz+H7pTAs/NolrleE6DrtEiWKabfXGG+rKNb3c5rQDmHcssd8q2VjqEayLe2aLJtP5tL99hUyzol
obdERFNL5lETstz84ZSRcLlxYs970t3pBxeBVSB42BZIzNWaCfHDpdh7w4KjOPWAbdeIzoiuXJXb
d4Cfrfu2j8w8MadVX9DRzMmagqB827reOsW9jYxZ7KMb7cahV8sPVuYWD7Yzuo9qURG96azvDotC
gywhZSMVd8l+PbZgNFxW4TbJWLUhippF19cZ57m1PnL2hx1mw3r+6nSmUTP3WtD0VVV415y0JYFS
5c33zp3VfHCbSA475hRHFF/49rts62wrXpbNaWKjQ/f94NTEAjFzPH7rzbLVcTn5eomBZXTvg7BT
1x6EgS5uWQl3Y1fWnwqk2B6L3MuORLLGjEJtUxJ7SP+imrfh8zxBFIn7IaJI0DpDQ70cJ1Q6t4Ey
GgLGyrpURV0UB6exBbW1kRJ3jLnjgoxWJDjmynmciwsf9/I+oS8EjqZTJpmA2XT2rWqCFcOfXE8j
D+5aRyajFdj3OG6f8jeme9zsaMGVjTNUO7HOHas+yseFMED1DxRcApNYRCzvSoL3Flsh1InicvbN
Hx6tbRHnfVmHMJZq+dDACPPjfhzJWZdxCW/HcezQkm1K694xTOtrVOezlSxqtL+rOureliz4LfEG
e7oMV9EHiaGIQC58jSIxtUmvu8SjLgoTo1TuPl/JazF9NYM5rqxw8dOgz2aDAG1uVg6nvviMgk/9
aYis6rMsTUoP0lyFt1dZPz/IKe/eRWVH/VJGvrR3Xu/5X7J8qZk0ik0bjWXHfCjcyrmegcHNiZkb
2GRtwSR+hHNHPKjJnTgHbM/84jt5T0lLTILQaR7ktY98m0GiXm3XuDBveTJFG7gsO+r895Ys3Qu7
mqrPrYcoV5pLz38k3FrZjcbg38sAZcJdbq7VJ0q45YNVe6uGDdZN3yxYrjZlhY0YyMePPoeQoUF5
4WTePawWCO1YqWj5CICzUQnaLD6rFB8hOxV9ZxE9ZQ25Wy+X6dBkeOmi2ue5xyEohBnXVbdSEwm1
ke+qbDyd2Hjp3g21tQhqZV74fckH+TjBDJNxG4b4vjiKYnkSoFT0DhJrUCerHIbvpuTUTVlW3uPK
sfwRmHj3sfCkTfWh8IggMqPjAK3roR+ToKiMOd0cC/eoLij51tUozZAiBN069ASjydgtkT+crsKw
v+inmaNg1k5xFxkCLUs/UPOumlCOTCa34BKaSYgeLUUQBauz9S4a3eD7S5rjflQlwJ1bryIxTLiw
VcD2UA0K6iqvF8RbUai8MItisd+0bsAa2iYMJ5N8nr072p5oUTk6L8LjSLWX7K7z3fzSochYpyov
68veWaZp35iGimKrMb0l0f7UW0mILwadi8X1p9iWfvAN8MXIa1kzbVOyaZHBsygxH6LSmp1E0NdA
SKfKq6sagzTjxinJ8neTExl9HCqHuk0kPBe0Q+VYROVT2FETl+VwP09mVex05y4qVk2k8ztq9+Kr
slHrhkFTqTeq8SygdFvr3zVtX4uLmlv+XdflE2yFnOA/hdre6VjCYpOw2RfC1dbq3DHBPsA6KKnL
Oh3WqbkfVUCqqpeAYD4j6hhB6vjRTYcCNnqiSs23EPqoE0XwjbfY1j73mld7wUDw7GxV3Mh56GOL
auO93c5GfoxkWX4hHiIPNLI+QFA8oigDw7ORHEj0pN+K1um+FKGbfdDrMvunKjLC8Iq+RJjMJRlN
sknpXQZt1U9JIwaaYhGK2V28EKA1h6XxwuWio1L3BZ8k960wgqpIBm77KBbs/Xpnzpal8ZPO9I1w
lgD1K4ovVozmCBW2NvSMLwvpxV2+eer9MK3Vm67qCa7asAvfs614SX2YVVfdnJHdw5AK7XdmZBjF
BV64Dvhc1benvMKf+BljupKCfstq1Ug1SOWSE7okEeVEFLd6ZJW7LJxA7OES3JcJfSLv4IrJxuSp
rdyOK9Lv3nJ6tG+6tl5KbgUIVLsx86zU8YbWoY41WTeEbxNbCUKVF16PPTXS65GcDU1AJL2O3rxM
b73ZWr/qVqviMlKSY1BoaR9l4+dBMp+sT5Iu88JHY/CsO8FRwxbuharSOliiDwjtWNRhizb4smYD
IMM5UiELLNPBfSXHtsSFwoeh1zZjH8RFhF5NHFZ9kB+K2dbW3gypB3C7DQLAZVs3GfU8T1SxMwZa
nsLY8FB3lO92SzlY77Xr1h88od1b7GhXnLVGk8pvJ5b1AC7BpQ/ltGWPGqgRoawV5fnnUelMHsHD
Clxxovr7WkCKiIctICGCS2A2+3DMajP128i7a5Vmc+RLSRPHF+5CYZNY09xNft6/DWiL/XTtYSpR
ICYQ4mSnzhqHogGYUG/Ce6hdVT5gZDcILApKfRR4OFbXXavJNG2uAFIXP1guKb2htD2KQBZvW+dE
cPPasXsFZPocQBEBVTzRogh6aYOfAaQycxgHJL1pR2uX0CvKzX1vSgtzydx7Xwq5fPh9F/oFjCQD
uhg4hCeZTbTHnjZNZa0QHcCGAyPNdr11MrkkleToFBJXrcyqKKeRVFw0tZx3uTFFe92Ur4krvyBu
x5cAG3kCrJ+E187AKSx2Bb8/b0B3Z+PVxhq515GqfhRbH6gUXXUiyVygkh1PW879A99rEDsPAb5L
FFWo0P5+Up5jZWiwAqjCx4yKIPzcp3OibKtr8gGvT/jV7TUpfPd+cJriFdDt8zYubSFg8+GJQ4Ku
9PnMr66kL7I1qSmQkqNrOXMA+N6VaLf88FcfCOQPLH8XcA5R8PmqymmODrWI2jSqpyjWeT9f0eUw
X+m/vwCIObFS0ScAjIP14mlt/wn81jVqc8Kl4YHkyBnQBPVjtw3jey/zYaJu+NqNxrDc//7RXppF
GhyeBcj35EVw+vxPg1KPnsFNhU265cOcdOHiHN2oy/Yy79pXEIUv7hXgdiciOsiNZyQEA0O0DQR9
m7q5+NhroLzONMmETl57jRFHdrQRTNwjeik/ds42JnVtd68pij5fmyzKP32Hs7UpbEM4s4p43gXx
IMKpur3Ojdr+6wCHkxc7as0ADRBROTuHzABL5JVaSMpYlCWkWT5QJ8Z0dpvcB5oxhANlNeVfwNS8
JqH80hHIBJ8U/DB+Roj26RuFFLlxHpVt2tauvi6CAQzlmo+gClDzUwYN5N+voBfHQ4bHBzeNvIp9
wnr8aQUVPdx8ox5RoTXrNaVSPyeeUfn7yaMZp0+yvL8f7wVOKq8QTZqTN2rA0Xt6xX8aEIamMFev
btOsqfv8oloZKelsL7teZ7+8HRdHvZOS9lyLtw2+zTNdY6cyNj+23SlMRdd4l42u7E+//14vrizU
zZD1RIzcP5fB063nFBk6kykGy9VXQ0MpN5B6jn8/youzjck26G2AM+TkTx8+14siA7RBlW3UAIrI
6O4qa6YzTZZ3MxJVvHKWv3Ao4fTCQYvIEwXic1B87g+DN5ESpJiiRhe21mpPW9Ojagbmy8yU93YL
xm76q0958j1A3Q+9HnSU7XOp0m2oLJeotU1l22ePgVdWHyFFrbe9tWwXqwsh95XHfH42/RoRTjVu
SAADz1mjeYMYQLHmXRp4qkSI13Pfu3VE6SzcgqQA4520Nct7XRVlOysAQtGAh/n9u32Gijp9BxRT
fdCz4CLPIddqnNyyXA0Wthn4SFlt4WXlnphuE/X2thb2PjT7MCmHWv9VSTlGhqHBlKPzwBc4W1W0
0RyVlRJtcly3j1oNIgWIIuN+nfGGmtzXJMKfreLTeBC2sKXnnHoWNXGDrmLdmg7vG7v8FuZ+X+8C
0qiHDb3VIbG38TVXjWfrmBFP1OOTRQp4rnORhaWJaAKC8obGMuFHF/jybsoBpxTY8FwBbQhuwU8E
rxwJzy7X06DA4AN0mcDZnvtxF3pqQ8TgulT3YRtH0QY3ks4lOMH6tRDlpec7Xd+McsIrPBddN2yX
LkmbFoFZD7FnNENzRDbMCmNnM9WBxKH62jK5h9+v2V8b4wmajmdEUhgIPRsV2aCzpdNNAEmAA/Wp
AWXsnSKNpSYW4Qhel7ODSBp6tR+p9ZXp0IvwE3jklm7TlInrHCwWLQmAXWkOnuM+z60sjGubhud/
cJpAlTrFiLQhnpF/iT2dKfezLg37rj0aFNNScMf9IYyo/eTbOt39fk5eWt3UU8HaE86druGnZ7SI
BtW4ZPlpPw9r4q11vl+M3L1Cs65C+6p8jRf7a/GevwNuwxPhDUID/3s6YO83dEIb1afZ7FJ2NrPt
DcGFWK4yDKzugtXfVDquufNFGXZwW5pt88a3pzGLm3Fz3/YS0Ptfn3KUNjm+uakihGtOy/VPd/Sk
+mGSbdanuOA2aSS7/kjdJU8R5rL2AWiHV87vF3aahfwGJhUYAsFqOou3qFY4rTBnprx0iqMe1YO3
+iINUczZ//7lPrvmCefgxZNmIewGFeBspM3NclfYdEtKgmUZ+2bhPKKU95rA4fO74LR+UOHilZ7g
zWfZjZjxbcH7a0irtjf3IHwQl3Yc4zLcaiQXPfAZQxY4F2QMr6lTPc8mTzQRwLmcJNDDkP18+u5w
QI+6YHaG1KETSfpcgckIgnyn0LOa0l67/oXqZp3aOXGOq6L+Lh+0/EyG9Jrp7vO3ijmiA6Dd8ix2
0rnGdjWTRprgMRAICLOjsczLzwjGzptZeYN+ZcW+OBZxJUk8BX8UHp8+NT3HEPwzY4WDqeJ6cRDd
tcotXta1Sn+/hF4aClJlhJm4BQT5XF+t1V7fbaE3pOYq3R1LrL6ws+ZDZQ3lK6fz88V62oVQL9ES
RrDy/CSiVeKAc414lUu1yZiqMJDQXIpevDJ7z6gkrBk05S2mDzcw7oOnswdbbJhdXeIkNa4fpfLf
G7AfdttUytTz8Z/eHMpPwQl7MBhD9cqWfGk+eURKHycNHi7cp4PLznTWfOMpZ6OO9iMdmgvASMWx
Grf+laGeX7O/XAFxLmf/E0ucPSesA6sHHTOmQempfd2b/puVyCk1g6wHV0OO5NFqi8ZXah0v7smA
vtn/jHtGA7D9ITcrLFZBkHEmzMMkLpomtPZ228t9ixvlDqHD8aIpo4gbRo33mzuG31o8q1872V+Y
bBI9KkTEhBRDzhk0mysQHK7aEQsQ7Scg0s3LoIGaO4zRa1S5F1YvS5bli26zz6s9m+wGc4Sc/HxM
V5qqO6pN6qqjvP31L+/Gk/rCiTjKQNRdnq4eNEgt7sdhTPHsag/9tOYpznV2vLTW8sot9TwwgFxM
RkP2BoOMI/bpUB3KeSIcbHbJUI9pWOPRKaTTPi5sqjhcUMh5ZVu+OCAW0CbPYEM4PruG83CxwIME
I10m5Bxn2NS7uvJ+gCaAfeBV9Su746W1weGJqhjyMcCaz+5G3JhzPGA6iUaCcJKi9cwYWUMzWZnU
V3bES2vDw8YVpiG3AxrAT6cSuHSw1BFuGSOz/daacQDbRX4Jqev3q+OlcYiqyRtQbfHREns6Dv5w
fV5VAgleFYZplKlbiCCv+aa9NG+/XDLZVgEEw7NBNAmtIbJ5TOc8Qi6WZsFeBHrbeS37/PfP88IB
hpXXybOC0IIHOztIpOWpaVx63OBc52T7i9ReVkgwLlOx3KA97ye6mP6yNCTLHl4R9cVTBTY4dy7D
aivvp3KWqdWQuUfjPB6hqbzpV2m9cuG9MJOcA2Z4slImfjqXC7BgFbZz1Mo0LLH9mCss7kpow8kc
0nT7/Uy+sDKYRpSBgpM2AYTCpytDnijfxE8yrTFzeUMXKohd5U2vrPMXdjDXmkVgQtU08s69Pf0W
0a9lc1nndbWmZd7lx5beG14LtP0oJf8HYRCEUMrBqMpyGJ4zUO1MOla9apV2OYxvjUVsPLSEgWWT
L/8qOvzX9+X/iMfuzb8SFPnP/+bf37t+pR+eq7N//vOm+D52svup/vv0a//vx57+0j/v+sf2Xo2P
j+rmW3/+k09+kb//7/F339S3J/9IW1Wo9a1+HNd3j5LC469B+Kann/z//fBvj7/+yvu1f/zHH987
3arTX6PB0P7x748ufvzjD/vkfPhff/77//7w9lvD76Vy/qaKtnj2K4/fpPrHH479d/TRiBKwbSPq
5XX88bf58dcn5t9P+pAnp/lfNj4OYVjbjSr/xx+G7f09oA0Vwe1G4oo7hpUkO/2vz4K/U4tG1AK5
VLolNMf++J8v9+Q1/e9r+1urmzdd0Sr5jz9oDbC0/zffZAuj8Xri0PJlaL2Y59GeIybH7sGKIvgu
DkPfv3cXLBeTdmqN9TCC0gexBNo9Ei1QTF22d738v8ydx3bdSrZlvwh3wJsucDytaERJHQyKkuCB
QAAB9/U1oXxZJR4xxaGszmtn6gYPEAiz91pz1dnFmLfFp1Ivgi+T6c8vWiq7ImwDM994ftGax0Zk
N4PSXNxfWQewpdfobqdPhNpuxJB9xUpo7ZzcPtU9UkYr9rfVIDd57zwwlrNv6vxoznKn6MGCwQ4u
clN9gu51qxLLha+bklw4ET2OG+sBBiiKBpL3PlaaC9KAc2m5Sfq+0rexNhNyYJV+nz7klRl/k5lB
6zdD69DcT2ldmlFquAMo3aL075sKj5hTLjmpzU4yR9Wot9cwfFAOZ7K/1Rxy70Jznipz78ckfCEi
pvP20WysWj0YWjciu2zl6sof8aJ8Q3FP91frhqHfrJ9THSF60LRwgPHoFKEw8Hgh2RiNqyY12sve
jTV+KzK04Ulhmgm2bu65+wzbZBkKkZAMZ8qJ2mEiVPIhtZ3xKu0KdAuu33ihFNYYb5D5cUEXONce
FsCS6tqaarU3Y09qUaP7GG+acfpoxkNAaLtbXUEK2TP2B+U0y2puxOQ161Y46lp3MMcmuWTqkGCF
XWYWeYtODCiYpquY/NMuPuDPi8YxDmsOIolKD3Y2o2byRLGhJWJfBNCBBEJ8Ln0XvSweaJMg84rl
faD1YpeR2fXBo6Ua6Vr2tNDcvcLtlAO/CAItyiklkug12zoqJvodxpMvtaB6TPXKxAjUA81FDE7v
et4guETh9a+Dwl+tZn9cp16tb/9x3ftfuJrBOPzTanb1/O05ee5enuWv69nPf/Sv9czR/8G3jKcd
tzZSS9oj/17PbOsfg5YqnBBjjQD4SVH893pmGP+s8WHAvai1UPVd2Rz/dz1z/uH+BeARYz2eEJpP
f7Oevd7IuRVDEDPXP4EzHit3cNbA8kWsfCPFBDmghTouftMgpezfQzu8XjMBRRroVimFrXEHNK7t
9X//pSJGc0VnIcnriBXgItXbx0Hx1ToTnxU2YWl381+dXNcBLQIc2MR5ttzMvfVk8cuAk1XNcZ6g
E6EDqd8Q+R7vMRtpf3UKYhSuFUAOgGOwKVAYOztP5kVSjXM+S1Sc69qkd+be7iz79pcZ9T9b0K9b
zutq2M9RaKfSXsTeSCf+nHuTa4VfGhJ8UFFNdrTI9XtOdoWdXRJ39TDl+YuaMM/+edDXR6910J/9
U34fjSgOeGencjRQSY/HkLg1F7WEodx+54lZQyZtzpeN7onNn8d7fXZdx1vPXIwE+Y0yxnkr3ptn
Pfbdto80y/vkxY23YbgmQtr/XqPpfMYzEvVLAH10T60Vf/Z6asSzbMwcFxLm9nQ6zYtdRKZAXf3n
3/PWKJwkGYvOAMS3s+9qgCyLKQIEctqmbXHCvxBrTMa2m94Z6LdPi/gFDj4UuVhmQPSezfTcDoZk
SYMewYBKIjUWxT4YUNv6cWbtBIrLHx17++HPv+6NtwVHZz2krUFdXGxeP0MKPu6CIl1FOK8wENn1
ROXJ1nZ1K4J3JuL5gwRlxQdGr8xZBRC/U58oWqqxtawINXW+bxrfOsYjbos//6Czp8jkY4VirrNB
rx3fnyWoX9YLifCy8YeFSOA5vnOc3t7HyXBJcuJ2qvVjgOHwndd29n2tA8I/WhFBMCnRap2tiM6i
12KaMLfqar6w0sDhrQXeqRRmc8S09R6P5a3h1mPxWk1njpx/zm032jTjjDKiNuN0W92va/RQaVte
DOWgGRG3cIrsf36mZ2+On2gi/1gFSpzjLeAhrycJDvm884usiLzR1Y7CDu6L1unemYm//zBzhXpS
CAGjs5YRXg8CP7TtnK5hkGnsjole2UduPyBf49bYTqMl33lvb/2odXmCTG0xWc7fm+2vi36l5REf
fbZTeOW3uOW1/+JXcW4H9EW5gqnPGeTX7au2ymwWho9vEEpkGNdaSXS1OQOXhWqh94Wx/etXxT7G
VFwL2eux4/V4nq0BXnKZ/pjnidX0UY6UhnivAvj7s1ulG+yWgGzX/vfZKIhyy4HOFMAFkbk09okf
KlTX7P78W87WJqYdc40Dx6rrIlfpnDHWu0GX+diaIh9PCuy2Zd52CZeU3rLeowm+NRQVHZqrNjAp
iuOvHxtav8RbRvTv01K6Uars6b4zyEOFMpE///2v4smtwVs/u2Lrs/1lgVLLoEqBmDWK3eRBqHgC
H2KqVaOg/nouULihyo2Iiqw1qs+vR4p1o8cYs7qZncQrQkwtGhe6xvsvfhBrO/1aTrrrz3o9TGrR
Zuu7slpZmt3VoumLcW0qbJPXeh2Id1C5b8w8jlBs9mz39tqtfz3YmGNAlx7cCr3s9JCva7jScQke
//yO3hiFMBbqixT61lrD2VdbafrozHyi0SiF3Obd8tmeS++d6f3mIBZqB8puFnqZswUvG4w8jXFN
QEWoy21WS/sm6dvxHTnmGzP7J9Dx36OcvR1TJEWGfLuKUHWlB1+UVkibQG1Lc/Tu//zUfh+KsGLX
XEmElJl/KyU6ozbN7WAVkYOHmeD2wMFqS8DLU4kl5Z039MZYFMwpL60aNdqPZ28I4H9hjrZeYGjL
7YvC89Bejkn2zF3C/rsbCMsQirF1bzLJvWessyc4xiY2sYahsEEXW0fivipM4+84xqwEjAJ/jOB2
+huUtc9mQ517Y+nXXhHhg04GGDZN86lMCr+/GPwElk5hIjx9ZwauH8v/K4CtY64Jn9wYqYU53CDP
ar8jl6u12FFGgkJqGBe63GiF45CQaXJgt6TxzjniZ8Ll+YCsROSmBD6qUvNsQKRRxEs2bRklKogh
pVh0IfduAJ0Cvf/sf9RGNyj2LuuhxBjTdyjVcqF/NjvRfeoNHzlOvALoYPlT4Q2J9lM3tgoqDQxI
MZV7GwCItlO25l4stpX8VYftX0+LWAHEDOtMQC/0eumReQe2xWI7GpeKmK0Sb6LgUrDEX7UyLp13
Zt3vE5xviTu2AXSPk9d5xRyzu5ik4Jw35l4/76rCMR8JZuplJBH/vaePfGMmoJag4UBxfm18n20V
ZpzlmUKqzVuHozXZqZtvaxhdCbwKAijDQTTyw59Xi/U/eTYXkEXAgmSxQPRzrkDRE7q6CGzLqAv0
Xabc7/OiV1Ghp5usFTip7fGd5emt38jXuzL+0W1zl3v9/pRud522wj2ycdJwvFpPwZRdtSWo/6J0
3utZvvH+eJhUiihy08o5x9BZ5WB5mrSrKOGukoUaSq0HbW6LY25n1jtKrbfGWrdDREpUS7jjv/5l
vnDkOI8r2sIHUE/khXZRDUl+KqvuvRDkN94a8anrTdhEJ/OzPPbr6YVcxsT1466OlkCITdsW3qPp
d/q2gaq45QqZ00eak3f2sN/fHHBJeucsV0T48O29/n0YsdSSZTrfgtt1V91SxVtyvIxjkOVGSG/L
3v3t1EQZtR7a14sxVM+zLx1eUdKSVQOKYJzGvT80WR7iYFWXuF31EyzY6VYz2/fyeX5/izSC6Zo6
Jg0TjAVn32BnzzbUKkaV44KVv2Uja4HkRWVfvjc515rF62+P9Qsdoc0RB27q+QO18gBlfy2qKDdr
NYTgSarbFvJYHVr1Un8sl6LE/9Uu+Flnpd5Lgvx9DlFuYL6u2ui1SnT2Q8uMvTAT+G89Kfurpqyc
qLWpXIYB/JFrzSnzh9gByPnOivrbeYuWNJpowKksdNTgzt5qMbTzXGPfjkRQBcfJT8rLwEr9d/a4
t0ZhDbXX9rSpQ059PVeXYQGN3GbczytHbLxCyihI/L/DhrIXUfjiQ1ifIN1U9tLXo/T9JAd64GSj
IIjcrgey0MAEG2Yp+Qd//hh+m5brUNRUuCsSy4r4+PVQ5YIMsXJUxQ8a3YPp9tPG1mfsPbk27f88
1BvPjqHoc7GWsbycqxRA05GZa060nQQsvEpntdnEsmz+sqb8r6cH+mSd/tS8zo8hI/CMvKpBfNTd
iIYMXiREdV9T8+bPv+e3ib4+OkonvC9W5Z+9zF8XS6z8siPYuooCWEwCxkM8aBHcRxkVk6Edp0Yz
u11vzu9F8b35HFn3ELCAQSWo6vUrK6zcyd2aiGDpQFGQsZY/O4VlZn//QXFjRq/JpQ+Y3zk0N5FL
Lj13rCIuIKSVeSIbmojw0fd0F2eysX/Ndgv1gMdINEt++z1e0TRq4X3ZEifDvHXT5KFMJS5apzwi
mztAV9+W9WiGfuurvRfAjPrzm3zrif7yF3hna0cAKMtTrsGFkM4uFA1wLvQqF+fu/2+Ys43O7TJY
rXxc0WBN01UV+I9W1bzHjn37t6zLh0cqN6f/17MDGO2ijYRDUCElbxkzRgKps9IC/Z2v+a3ZT/EB
rbrH9Keu8nqcWgInVK1ZRU7euuFoT8ZdZ5sjVSlOfDasAAJMjBTezH/xDPEusShy2qPi/HrYmZZu
oDcMay8w6KJ0yZenMlHWO8fXt5ZF7ERcjCjVI7gzXw/jDrNGxZLzXYyWPRQNHeDZ6ymz2KMVz3/9
m/iY18S5tYLO2n+2qYCCtIfR4TdpYuzDpUlFFlmgm/7+i2YcDpFc4gnUYZ98/aMcSxj4PFiwrAXG
eNgNdrJ3Jpm9c577/dlxcyfsVmdNRI92fpPy4EgJEzc8M2GGtrJ082ZIvSD0cdy+s0atk/nVSQdy
Pxv+WqW0qCLaZ0+unKcBdNJA92aEj5gTl74Xcq5uUtdoDkVdde/Up84cWKxVHrd3hHbYkLhS/6aK
zh3hzKamQB7mZpHfEJPuNM8lV3HJ3SqQ/QfIa/pT7fVBs8VJX5ofvXxWYCvaTBP3f/4UfnvOiJg5
p9PQpFRCM+TsdcrazFPRDHi5vVYjj0uv9jrFjA+pBR7yz0MxTc6eNAIy7DP0hFedISWts8Hitq7j
Ps480FCQw6porvGJ49qw7e5TbQHWKTeFP6K2DRdbs+FDc/Ndlhs5pH6/B2Ta5BGumeShJXMoe85n
8AObDNRQF3ZL41yX3LTuHDqLzqmYdCwLUozGtJ2lZ32ygTq7F1Nb4V9oJWDRCMFImzxq7E8/uyPZ
2FP/XDjuWWCC7KGH1jc1KJTCyq11Xk0wmWq8zhrKfXdxMIECiHo1xfFHyFMBNIUU3msIVTiLv9pB
qdxqyy7ljxA8F0jYaWg2M8C5MDM8YX2NzRlGTzS7HDI+zGmheSvlQDNKCNX4IajABdLrqoumSJgE
qjfcXAI/TkAXd1kOWyVcXCTD29aaNe8S7U2MCT0IZDVlUPWceoGEnAMN+zY5WDNP5KSVsKlqa55e
LIAGGRU+XNAwlGBIZQba3HHKNrW+VPmTNVmp3YZTNsfunTc0RC7JGCLpbaPGwNu1s2t1x54XbEZw
ygJj6wp71vnpdm2lEFOCvN3bs3KD62Ip5yAau2ESl3HRtvPNuMhSe9SSyuwu4gEb4IM/N5YDfNnQ
T3B1aickwHKpv7dmPH/PG6WZlxbxCTUR6cDXTi0OguXKtYtcHk1Zj+qYJBDjthlsLu9TAGjZiVgG
IWZ6wEy/2RyqfPhRYHSBDbZ2nVxYQHQz5DEEQWRPmp1CBExYlJtwsG05v9Sz1RHrakHyzr/wta3R
8K1Tx/ek7/nuyXCEv9L1zMn8XE1Glm+tupbu8wQlu6wpgWRVmocAcbAVFnXnA6+EqqTfoRdUMahk
2bk3dWG2I26xVuf3jHXwQ2Kn+y4buAkhbsgqOVhKT0sOhEA0EBh5sb0jFkO76biQIo3qxmxC1yVj
+MkdqK+NiS1Yfm+zWP9sWWnnhaXL3wa/U/RsBIBj250sYBTrs1tBZTFHfXmS2tD2YKUACHO2Hb0+
MioOLyFw4+yTKc2yCg0Yb3bYObECCk+RUUVTmhBhWdq1ztxeCJiGXzRZL8ZQVXXoBODdooD2WBrW
wZT7zMMmh6mTGy+6CR900wzzYu3HQpseghhkMQkmCqVsSrbeFKV215Bd1tWOu8Hs3Do73EDm9yS3
+nzjJ6Y37Bcu4k5IlscEhmws+s+QhCz7KgHyWkfz4rpphBDEJR430WbYikVjPIjRxp3R2MAZT7CC
uXMR4ShIhY9nfd7ZY528jA3XlK1ZmVYN7sztv3gLjofHjMOwimQCXTS0CpdTEAXg9r6rG32+ApBs
9lELJiSl9rr0wEjkAEHvWjR6vNoUCmcOy8pPQYtoQxVfpSL2V+5P73envAVxHCVZbj0smLVTSHJu
zcvIscSGVVbTX897w35k4U+fRDDFd6zdKxWvc938UatFzXKDd2c5jKyZP6Ru95+doZLTBUWD/HMw
dFl1MesjVOm4a10sKTnn+42uiuq7bsbGIyig1XWrbNDacH0GbU8RvU2icYob98vQDJn+YWoqo3uq
xKzf6VLrb4zFoHg0aoG9XLAO1TfD4qjyqFUiaA5OLAuQXp7R3ot+gM/YVJr/YwDj1RznflIt3CNl
ZpciNfTPGuixZC/mvNT2KIOS79ZoGCJUfheMxypoSUPoYbzA6OXE6O8MkP75JYztwDjZo+48gS7r
gC6Dif2E8rmdfc77qdbysU8+seaJ7l8Y81wtl0KldQ30DG7OFpS91URunI5DFIDLdcdwbDrrtoq1
1NgUbVcNoV6At95W/jiqrzHt/PaqqxqvhxCYDtaWtQQGWQwyisBnLV8+lAsltS9S7/QvvhsnxSOS
p8K4KDsN+uhspyz5beJYcCSV0ZuRoQqNwHWE7uau8jsBr2mOF9fYQDWanaizpir5BIar+CqG1nyC
R+7HO9vQKsQQVmmwNmTsAZhR1Di01GOspL2LtbKrHkpYnsFTAto62QMWV6zdDVeRsGos884yF92O
zDy28wsjDixy1lNZyUjXxxg5autIkEJ+QTAyiBr0q0k9iPLJhV9o7oug9JdLL0E29gi+vyH4QAh2
ySKFrbgpaBP6TMRc9hHsuBFM2ZBr+h56W+9/1kqVulHeD+pka8k0HsFd68428DO92yLLKQD1EbRd
HOpqWpofkm7/zJ1pqJ7H1PO+t4Hry5epGAERM6NaZ5vBVDUAvmuEXhaicp2PLBulBXgB3wW+CAiP
3aGprGQ6Cb5RTBlznwP0AyOgA+pLShk/ma3bZveaD8ebye67JE3rky/3a59/uMOJDxy+EnFvH43G
EEzpylc4woE01dWDry9NkJKb4StmyZJnzZUEG1acOiGD8pAkdoCwbvHtOYavnLfyqdYgGBRR0C9V
MIQF9pvhSx/Q1X92+qRL7rAfVN2LNfkTn1AWp851WyX+d7uJBzZ7HRr8KUO2gSM+N2ZoAO6gZduY
bAMEKy68YRQDrs8TBpI6Ze1HTkYt01gAy/QOk1sa9oNdzLpxA47Y059cVXTJ/cSTBns6tGN5I+2l
NXa0F9NhnyezlUY+MTNPI+zr+Y5kqTWBwa7y9ivdVgILggJO+NHJzFY/6pq/AFGpFQEhxuxZJ6fL
5u6TAJwVRybgZBkSY7Vc5Poy+ocaD1kWTkZQt1HeDUYVskjow0HOg2ltDD8zxE03y5ElSAB3N6KO
/Av2kVRXtfalqrAc7A04O+NOg7TtXEKIHj3IUvzGq4KwPbiF/VQBhxr0HHRAkeX1ys8zp9uk0wrz
4+Ba2nUrVeNdwt5y+xcR6MN4bSfg9rTIK2yju8ciz2SCWWb2u17zhHHr1WCS93pvB89ar+uYu+Nx
JA3AFYFZhpPSlLNle6IiSspHYxOtFLszpBUUzr7+LMAqap9aIFxspXM1P/48TP+VCPc/SmtfCXD/
KNX93yjCXRv2/9lScPVcPo/ZKwHu+g/+x1Dg/BMYZE3iy1rz2Oip/FuAi9VgrXOhs8E4jkNgtXv8
W4Ab/IMqC1kdKApEddgRKFP8W4BreP+gLqGlx20NHeGqOfoLQwGl0NcXLoATOJFo53D74bpFf2St
u/+i7ahitvnFXKaQ7coDnhY07XLZmbq+A7fcfExrfcT2rDvjNvVtuZtK3zmmXEJvs0C5m9o3q4vO
lOWD22f+bio0eWoNfdnUiTAuu8AAiOAmY5QsHfcfm0PeKZnK5si6PW84HUT12F5Id+SoUJnfzWD+
jLUA5FJ81y/1lj8OFlwz+LAmmeL6JD7avQ5h3p/a0GztU8noAvZ/P443lpyczSzq9qgF9c/wNEVe
lAh24zxc6BLfnWtoP4A7PqmGoPhFbTv22uNsdHw8I3nkwta2k+aKk2DHJTcna7ZLIJNw6PzNXMj4
oW2f59kKiylzDsrMpx0AOMZvjfukKnaB1VxDqrd39AQfWO72iag3kBYOIm4PLLybQM6Hhq5vpHBi
bMlC6gAgpjc1NFYZd/B/AcmrzL2yteIx1rYduFy7KoMbo8ye8KBGrTVFYwk+s7AxIYkvfN19WPUr
mdwyvxPjkX6mQ1lv9H4N4nMMbVMJY4lwPFrHLMHnSDAaWFV/S/BBdZirgkCFOi3uaple2A12Id2q
LorA17aa6kBwtzbqaKW/WL2NBd35lgr3lOraB1E9OHm6caodxbKrgNgOGODjs3RGtUdXntz5hrxu
i+4k+qe6OMVzUGzyjr4szbI8pHt/HHvjEzOKU7I/XJhBf1ebNXpHalDWYJp7Lqu3Sz1/l16Qb6yu
PgbDNBycZvqajPOh6IsWpmhxGlW6RHKpvmWZeknALSwuc4nDA2X4NoN8rMUcwMcf+GnpGtn1kf7M
zkI0DZJ1sXYNrunDVJYbDcrNFgL7HBYD3YtQgG27yfWkpuE6lACNwakSDr2vR2g/VMrupFvuOoqA
Zc7xJSbK56CL7pp7ECTHsn2JlfFSk1ml5vkI1fiEM6QmUJqOGIE0JE31NLEAWt+qovhOzucHQy4/
YMYrwJM9onQj+25LkibMiZs691VHBDMg3+zRt/vHIu+uE6Hf22sWRcV9jka7sTFNDiEAxLZenB4h
l51St/7aqWzhWpQAt7blV3sYPpHahoVjytmBR27XgXwIYKFb3EgJ0nJCIzWjPO6/JX1PeJ3GR+/e
Z3Kqb1vuBqFl0YgKdWUcQPC+FKllnlJN+pt6CnJqicIlNKU8ceF9ZuPaymph7nDpm4/BApkyu12S
CyfJIq/rNnVGsoBxiAtiHgLjmzs7JzPmCK5OatgtxoTrxkk23LV9Pn48M9CsiEUhw2pPfzoishc9
YrybJ/nFWOuWo2+QPsK3MJbDBnrAZV0+Wd19M3kbWRnkClWhmfG388lHRfs8wnkvS4KGngbf/ZYS
alKEzeDp/J+o84gW2Te2moDNWXwZcfwgqZN1oxmQxrnChty88oRTa+Mo2n8cUuY7X5+1+TTIBTsB
WQ+Z8+Lkgx1kO5tVh1inWgMhegziSU+/AGv+2X6YwZt/0N3Orm88Q1TtZzxYlXFIM0LIT4FsDRLi
O+zd3iGezXmOVG/B+aSAUcAOHs3E3Oi4MFuW1DTlj+oT66sUlX+jB2kmN4amDR/gLXMIQGAvjlPe
1AE4mmpwiAXj3gzVNffTfdra1lNZlPB9x1kXcg9A0X3BW6aDvKsh/m+7fBhYnfOl7a3QlUkL/Fzm
NsFLdUlQJFT7fNh0VJarba+0Mt8t7DfOpjOhUQvAM0RN1DjVZWhbZXO7IKog2Uv6+7S0k88VEQ8x
DPhS+U6kG2mShK491Fex7I6ErW2cuce3tjjlc4dAr87LGySw2lXT1dYDUdgJ+VFxjiHMBTRvCDt0
bK//3EifUCbqYBbMZ4QT6hvkEnHoxVTdGP3Ap8OVQToi8oPpUJvypFVpcGqX3Tx2UT8VF70zXlHc
CwMww5UrIlexiA7dYcjzbVIMPPjmdrS6cAiCfWHx3pEwayKGAdmWMwzOkzHW5HAluxoI8tVA7YEL
Qv+QZdmKgYw/d1aGnVl4l0C3s1B13xe7PHg++ROjmx6qzDuMUoUt0BkYpBnqGa/YqTwDNWo3UamN
/XZEg3nS0pJO47i31OB88RBcheRLcarlPEkwkjEd3UR9dNMmknRPIjs7dYvYjEUbY4XjkzTb9M7N
4itfkC8wlPf0BPRQoOx5SOa0upzmyYpMXQNLOn2AnF8dif+5IPatDzObxBXXiZHYjPGet7lXjRKo
QbvvcVn+oApvhAixskM6zGJD7kt5sJIZ0Yzn4aV1pnASM2hivj3Q81s/Tqtb4Nk7yjY/pNIucQBx
neg2hdSv/fSzZZMIlDTZRdWJWwLPI2pKUWGpNS9hr5KbunSH7eAHHwlduxRiueOmGuPB64eNlBWb
Dr2vXhR7BKwHT5c/9Lm/JfSsvKkZmJDqZd8Z0odCrl0Ojrr2JHVUWQSzA2y/yR4Ce3qOx5u4KNLQ
ybVgT2zPLs3ojy6XkuQxVZNkwnGJrdQfvjVO/xGSWBYJPCXHfjLSLRzsfpdO1o6winor5vaxB8m6
pMNyHROI4+oyuXStecc95pa4rbVYxaVJm6rbysFOAZjsYUmfyazZVpnaDct45Nhv4PchP0uIUzzl
n6sFo78Fobyp2V5aFRyNPr/wG3veErjG35LddU7Nerx3CTwPJ73imtwkUSbc4AKH+A8PXFRpa19L
2Rz8hokkjO04lRtaRBG2EZqyLRNAzarYF9n8UZjtbsbTl+jGgciWz0ksrwT26BYcR6KDR9fq7/nA
5QmiJpqNkmPMEmZN8WQ5/cF1+Bbj+qYo8aBKPfF38P3ro+VMe2IcD3M37fDif+0LD8jvbRdfprSh
RYuhkaSn0WcxDh46CrjLpHO+eRzsGGibu+/Hp9bqDtQUy49K6OyCN8GiB/uqx9IQawfT1AiJCSIL
DbvjuU96+zxU2ktQpGz9l9xw9e9Z1VyYhRnZXRw6U78p42CvMu2xMhDvJLln7mvizD6Sj/NkEGJx
zzdJrcdjl2tQPzaOvk9K94ebW1u950hD1DSrL1l8bJVTVKfyjriFdqYAlALgFU8aquDIiY2tP4/1
3mnsmDN0vUkkSyFRMpz44rDTrqvc4id/AalkFhcAfKuMW95A5E2XQXhvsiW5HUXz5PjZtYJEuHGw
jzDVvDBJTR0FrboYerYMvXmmg3Uhev86KGjkt5mQ4ZTLQ4HRb4kSVExpOLOCkejc7Sr0w5/GbKjZ
ab+QyNdsktaATDeSguHtqRVk0aBf2zAto5WdcojNNn7Mx/gQZAdiID4tlfuhNLAbaY39OWi/DiU1
WzM9DM3ck5PrfaDxPm50S2dl6Kh0gXYKe+T4u9yNvQ1VjChzZkL5mD8zSReNe410YJ8ES7fJHL3l
TFTJx6auyWkBlLK8CL8huYKPbrgEiJ5vVDstO5KZxg24/OKqq8dy0wr7QUq2GEPQO6Bs9nkxu+VH
RgBbpihnGVZ6lTOHtlLdBv34uMwtJ+vg5C3tsXRiIswgjkujiOY22+Rzcmkhrx6Eu6Puv3HafuvY
JQ6yytM+LLPbk7WVDh/LdHnABYuYbr5o8bRt61iqqKGcHmfGkxa7F9KLD1Y1HGUvN6WvEbPiBZf+
lF7mQMLTAHFR7T+panoRXX6d1h8C5XyNs2zdXD61k7FJK38bK7XNfbanMZbuA7Eo2mFxqXB0NhXR
RB7cvrmAqHRl5gkxEtDsIxmbsBXr7eDo97RWb6qR2DJAHgs6pHDi4hqaeisPgvZm2HG/ixLQ66Pj
3Qpf26e2TQ5T/zJUjXvg9pBGXY/1100OXZdHAt9yROYopSnHbUKyEOeD4U+Plq64zFW+HeIheSAY
5Cqtir0046M1qkcOgifVVM0u7uw8pDdzyrBo68YT6oiAGATHvCEN6cXJtNPI+hXX1degph+hyngP
oHfbOx/YVh4c/pG0FTGVlkncnLTJyXSGEKq4OolJPZFDFLmZul6EkUeONH6MMvueTPqO/M2PKlCX
KqV+UhvZJ7ubrmxkpE0SHGZeC5Dcvpw5cXyJvV0muRPYHG+b3GV/1QktM40o53K3Lcv6qW1U8JEW
aX+JufZgVx4U4VJRPdVvyFxpItCwcyhy7oQgcZ9cYX2BGGtsvCC7LnvtuV2yrawxULfTjLs6iGhH
fVPEzpRW65264abFjYNP/NDKVseS3W5GYd/6EMbv6SntckKn6LZwOhWe+FC2/m5coMNb2fgjWVAE
qthsWCKQu9MXakM9YMUK1LAl5ulZj4lhqWbrW5y6ZDg6qRPJqTpoxVTv8KltrLgn1w7qKHToKrS8
obrAW8sp0X62vZp1JPC54Tvzvb9YXxOCmrjeAxSlqEVLNw52vVI74nUKAtq8HfGvd6MSOyc276Dp
bwfT2zpjDmnJ+lZ38uCP070bi0+Cg3tplByVuCPVZdT6F0Fp72RfPsbNZd1VH4B4UH12vE1GbLG0
+/WIE4r0q0KVmI1PSsXelYSnGpKokH8pgJNsbSOemlBL27vEHRQ3hVvlBelLkmb6wLJdpt8TSy1X
uZ2TdKI3tXFkRmnNts8VL5gDSZg2o3VMhzjYzplvPnSGKW51YyHwtmDutXFL5BDxhU+Q91SEpFg/
lh4lXjlzeY6X5aqtOOLawnMjegLNjvN8yo2aCZyZibFxvbHbL4vq2Cv03RjoX2M7Ja1D1xPjWFRG
QI5A+3/YO5MdyZEsy/5KofYMCGdyq0qdVW2e3DaEmbk5SeFMCkkhv76PegS6IgOobuSiFw3UJhPI
jMFcjUqRd9+99+grRqPYdWP8blDv/GwancFAl1ifBVjHV6Ae/g55fdyGiZ/taAWEj+oE/cHJr/jW
yjTvoT1M+zj23H3cjimffdna2xQO7zNUMRcMGIHpfGUks/XgwqMBKihqxhwDoekJRG+KuI0L4kpS
wguZWLzmC+C2GPMJo6BS5PWZoyVvd75cimi6yhx9rgb2T6l5W3nxdCyrICu3Ysrnn1QM+utubvWB
N1B9SPp0PoxsoY+Lqpg9lLOu+y5BMMjg64lw2Aio6q85TeQHlxXoW9/4UEOWK7Fy4Md88LSefsXc
p6IsdP1dZY/xXuCkvgV+M//M3ZChF4DkZoZn0Kz7KgnCtS+ZgoAqufU5lxAdzbpZdopGR5yfSbAz
eB4+kqH3dqE755+8yI9Ix+mmXUaxpyINpyEnlf523KB5U+PohmtqR+2nyVMzIKfKOdu2FiAYYwcS
T1BneyhTVlQyqvcSQEfvXsMoIKeZf1s0fs7DcpWyYd8OfPiXssLGLBKjWQ/mQN3D6I+utbrqiw2v
Es9+RIQB1Jwv7o1nKf9TW6V8EmXO54X1U+5C0RjbxhLx0zil9amGN3cu8TxFpSlOuZFBxgI5Um1s
3A75ehK1uvcdKJGJmw4/UprgeKcqRRcESzBIBJCyPhMWhNDS+tqILG63e79VwJnkbO+BSzDElm7m
/qxEMVLc29oTcG/QhIeWiupTl/f50TVqeZZcj95UPs0HOdjuycjgV6/8mHpralut+Gjzb10tgWod
wIedy3W9bu1X5qea9QKHDLW9h4wCaBUvB6oq701WvSyQwgc91B9W3O3aLqaTqEto0LBgO2HEgleS
sxA/qJiE8mruBxSA2q+DYI25dz41GczrVTxy+q8wIMhlnVbhLsimMWKQHyFvAvbr8GFDFGOuryJP
+S6zRxVvQ2UIoBKi2QEoYCkNgyF+qKcq3Qk+lRnEVNTwHdjltHYVrLIHhh04rfHO4N+z7YLGjMo+
xXkR+NNHoOrXcQzNO0Noh3tABaFluuA1rVZWXijQzKG8NxeQXYbjP9ROyTIPB4fux50CHDzs65bK
ul03Df5F+wquRVf0w2NSNe95ZV6/qROQxjKTPWQdbJ3+ymi67NTSOgBiJueVys6t20GS+XRjNcM+
Rny9JC4rdVBbpXfmhmwCWDcU54ZtwcLJRtUezaZuV0Ot4p3XhTpf203V/CysBc1z8b2E3yiGmPVQ
dfeT4KptWcxSXEaG8UfalHO1WoYCtONCP8TKsHQbRxgyqB+gEOkZWPK10ZB/7jFOOskizgd25jvj
XlrJQRHKZM8phstkNcGGFZf1ZDvL9eqxBONhckyApLYfz0csI6z4YKz2Fx07/XYwHfdsAQUHNTqa
4daemBD5bi0moopSB0SZDdXTDGiD2IzJwGbRH4dPsx2yqJ+YhqXnNSvQaJvQG7dGau+GdjrTZzc9
WKpkuh9sob/8oqaajRUp4Pk5dxfm6yBdSw7xA+NV++1mfbpdgl4W/BRA3IvMTS/6WgGFwQa5xLJS
oOxU+CdHb67v3MBtuPyUSXdfhLb1njCDhat2wNnEDOnwbZN4TEze2DLvxlvLTyAjtc953SMsquTe
HE26CAzLi9oF6DUcmR1yh8PHK8HpmR1Pt/2orN3SxdOPEJ/PubBR2gq/OFq8axltsnfbhKUzFd0P
r5R3plZPY2z+upKLJj5KrqXM4cbN2PkNF4satcaZolb0b8Hs85fM8ZuKzWLjFcHEWljyLF35tbW3
NhxMHFzZ3CKhNprU/bn1f1i184iSZO7irnVWsDTvJk0luJjqXen66z6vjX02uS99W6RRsjjqHp3p
jo3cNkNbleLJXkz/XLv5p+b9ZxYdeq/hOu2ZxV57bxiI6T14ns1C2zibMy4nI9+kgCYg00evS+dp
m1qx9R7PdbriMPBIVo3+c9Z5m6Bn4zaIpxl9fqWD4Fb33BzcsPwqHOtGODUg3RiwOyzTteNK+l1d
UX+5PCsNb+WITeetyEf8J228CUobku/0WHiO2l3T+g/jIALCKvrcUp9fLfZXr7wPJZ97aI6CguVs
Ge1d4b/WgJy32MDQnFRJaC1v5sh0P/Cq8CFm/jNr3AutSBP9QAln7bhGRVxWrTARU0BsNYCtarQx
N6nvRlQ+8mJ73VAxLZ0tqEpG7XlTKmpx8/RFzz7negnnL27lkYbTcpVJTQe14zz4bRUjm3ZP0zDc
xnChcKIheOG3yQTzQlZYYpPNxXfas1oOlP8wilbuWfv7Z/SGfR0kGZtULnmgZra2UcV3VBpAWQy7
b7xy5X6p64pAS/BAjcEMaJRZOZ7cRzKDx5nihKjN/HCjBGDIbNqz03HegF4wFTQvwMy3zEUAIYLy
e8rktCvSRkWcTFLcsqg1nrEnVocpBGS7sz3jB8rBaYD6jBFuegmsYb34Wu/F2N+3c/2zAehLcH3i
ilaXv/oEkLAWv2iwfKXyQEa1TU7QceS4AmuW7bogzbcoKs9ThmoukvY+Ebh/kJ+Xi5GBji4nAJRO
UTZrKmyHqO3tM4C0d68oDmFCVQ7nSr+ayvoJNd5Y9aU4xl6mdp12nHU/9yyPWGYcXOzYtdNDqrNi
t77Ug2dHYe5FS8/+2I5FJMyWT45O9BEmDZ+zi5aj32BAJVE1hucckMXFAJ2xyo1guteDSX2IYIpN
w3k7L7WzYTKYWTmrnD/hEnDmYm9pi/u4yYKNTqwn32qJd+AnfR/cdNqLSXg39EQnGS6LWd4Su5ar
kRAhrPe8Y1v+M+h697AYef84L2P+g4Ncn4CEfS5GnP1wliS4iWmxIvmDnd7wGE/a63pEJuukabHh
HbHaxZsspuXKHAp4rrnNdyLo5zPpTGNLW0TkFPU5HqrdAJTCDMIP3SLYIXsYSFIsxkJ7vijXXBGf
+rZ4L7dF/payh6lZD61Hne9Z31/faDGWz1ps0nRwL5bH97TR5qZ38p8YV7cV7h+Ta97Kn+JtYefP
bae8A20Ga8dEqAa9u5kMg1+SxZ2aOS62nzPD0IBtVI8erX7Jvn1b8jA9h76M5sQ3KQrnUOGGsbLp
EdhZmCPVbwSoONAoiarNKzplws3MZXx3W6PbjDHGPfxsz8tkf41+djKkPJrS38uCdpacexVxSa/u
99iLV8Bc23NGduxmEiahwhDQamPxqg6pMo9Yacwr4nP1WmQhLzXJHxLtqm7O7bAcrD4ouLUO7t4M
z6Azy73TQO3NYwN2WeO4a8jvT3Ncvhq2/sUWiz/ucktVGIEL53pDSN9CBKZhKHRklx1X/Uk8kul8
1p1hE5dND06LyUTHp7gyL27n7SRLrBVbvxPEoSMHY48GbEpQzdfBEiM4zFdGEZ/thsxtFEcRngoT
X5O1uK/9onhypuna9uqaR9YhFCUTWhiafk0xMhDGwImg5zqXnD8JKJzGgA/sSfr0uLfZL7X80U+/
WrjVbI35UMwFTwdkwW+VeO+dgmHoO1e7j8kCq0LwxTj9DGm0PLoNX1gruaEO+qnOso9adD+EZq1Q
0tE+0D01JTftWPBrbb15tRSps5VJEEQhE2ZoGiA9B2MFIQLHqJuYGzxRKxjf92MryxVd90eZ4T5M
hhUSFU1Q4qQSp9w3irfDEiA15LVggDBglFZiA9V38tp1L5d9WF7N8tgD1ykskYix/6bUEAYL12TT
lemjJvG2S0snePZz9OVpMVOS1n5/i5P6a2DbMfbG7rriHA0KvDzg0lGbmvjbmuXdlWA15XnK9aYk
DB0thcMAU1xhVONyXnKTF7jpPZk5P99MUXW6EOPOIaHNfNA8d+4ofnniS47d9KnYH25dP+dffic8
MlZ9HYc31JPdd26yxvR5K3/7UpvyJbcou3PChRv3+Ijl0tov2F9o6vzAYTbLVRFOLzaCrGwDRGrl
3UOA3y/KX/GX7dBUWWqkDhtyjnbNe1yYD8LL1hg0oKZ38rldIKpmk/3LW7Z4Hy0MtC289ypNcKjK
LVl4NotWcg9dQ660No9tsjzEXEEckbJ3ZkWSlL8S0sMo2tnKw4m0cwlJ7Dlqblte8n5T7ezAjVoq
kOtQJ+tKxqdkKk92WzJ+Lt5ANq/c45o+hA1ndQ7n94sDJYHz6TTbyuh3dYa63td1F2GgRJ9hjSfi
EnPkhDI81MsDs9Da81jKxfXiRKpz6qguChiR/vSEAozcNTR7nF8r0/zJxX9fpsalapjtpV/8xJV9
8Yru1SEIz68qpLbtjo3QeuRJpkJdQ1uyo2RuzxWXwvK1wA5txixS7ABNDZ7qS2kWW3sBEZ0pM34I
8uZrsouHHuYi7BBxcDyF+JidQloJpZm85T4b/MZsfpU1doTZSHaKI2Rtiuy6KpsR/Wl+XFljdilT
83PIvZoOAtgKZu+cRDIMUWHjZRhTmIzT/O6JsnvNFjXuoJNLyL14DLkz7tUMZJHOmSptkejgFeMD
AVlNAT00oaNT/ixkfKMqfJpzyumon6AQRIGYHmsTU6+lfqF1ss8U8D37eH6eApm9D2N1NzOsTnDD
RTNu8tFgHAraU6DUicKvu2r5kYhl3QQl3gFszoV/j2y3w+m+G+Jsc3XGWDyLsd3ttIl4V/szb+c+
2NrFdCgU7yR77iOqg2/USCIAmFdUBuqmbziaadHDrnDLeuDQSHOra/uL5nfefiRXq1GcO97xYUuc
vL8frZ57JpaOKhlu7aoF+flSDgntosYqdB4rvz6qWRxTejpXuTOBO7U9JkARBRUnYmC8GQQYcKdD
lvQn3D/zzrQ1N6X+LCGZccpGwTj0B9Oy1sa4F0HJJZJnLwt2ak6/5n5eqZpAQl2zbGm5igKETfyn
Hi0/r+NiNzjuloKENTvEB6tvX9OZTr082aS4uUc3bSMOyPQXHOaje7XTai8/MOPDC/c2y4KlKVHJ
ofPmS29mfLNgzrR58iqM8ZibSCvlPdfNaSvZEmvMv6uSyGEH8tUxnlRJTdWYbBpM7cbC3ACGu+9M
1gbWaeicQ0NvebQYNipuqZDZ3W1pdfRH90Cl3THbVwtOAA0+ul92ZtwfS4mzCgxWXJQfbuG8jv58
i+ZWRBpt36tOY9fuq5DDy23TewN8B25jMeuNL2Z0etnM31bM6BTPzi+aUIE/8kG5zYMI88fFPYaV
iubCesyq8WZiacKLvWOiompah5nayDzHFlHvWDWSth0N5uiAJ3vmfNxUbX5jF+3y3HM95QWZIrgi
pziJc3TnahMMBXOouXz1XJyyLn8Mi+Ux6Kd9NgTsycvwIpegPbdikDdYkpZbkjsnbS1cdeKff3PV
3f2Zf/p7EeE/Ukq/jWoWHe7opATAKQj6h1GtgR4U5xWPBv187u2MuZFcRzXkPyu/K15bPSGkQoL0
z3psRm6AKbGHzVSw6t38X36Sawrwzx/wWjGMm+/qvAsDNDxKuIiEXS11f7PMZThLvVKZ1Qr7Xv8R
FjG/aRNNsMBiX+UPbWkYP5Htg6diqPvHQNnTlsVlryJIaPn37x/mf3yX/2m62B7/j77Lf7gu+cv/
dF06f1ie51/L9BDYCHFa/AL/rHE2TOsPIoLXfJlL7QS1zf9lu6TGGQgYaXta+11XEBD+365LU/xB
FdWVDxnQTMk/1/13TJcUB/7LA4QMTAcZxRd0q/LftBz9I84amIZKcD9v2TEJd19L2VdRoUWm3uyJ
n6yDjYWJBbUpXIJ1Fmpz4vaTtO2Jut0h3Lle24wP8P4s/1JKqMgHQZJj/JW2Vt2fGD3GTVj6zXDo
CyvvDxaaarVNYLPqgxMk8LtZUqQx+kNRDS9+jqC21vYymft26WozYoBJwzcWCzX6Vzxn1fQYtLQg
QyDX9HHyYvNTLwJlVPY/ZZpntyW4GtjhdTFlP3VvXQ0UXkf7sJydybnFj4SekuYm8HIhHf8+SxfN
DataUOLYIJjxEzT18LeLREfZzNt3Cr8IyFy4jpeR3eX3sWOcOzujQs3GYgSS2nVUsCuJoVkpjXQK
CY8FcPAiRPc+hA30du3EtqBvELluEf6zk6WvFNGEx6UNe1wYrl74SHl3lRy3QzCvl8YekZ4SnxLo
lFa8F6fuY8wUNiIasJFGJacpzNujH7DEf3EMaSw7Am9XuDj71JcF4AlTJz6YrjrknLi3jI3xeSAZ
3m/Je+gDFhpujxVWr0NveUVPC09nPvU9KZF1msIbWgdDHMSHpTbCGkHFMR/skpgQuz9d08Vn1qn+
lIHO9LaOcZLt9Exd0B3xg9heQ0jtP63ejMHgysW/p40jTahx6Xh7l/ls/bDaYf7g+oDcmnnOShbp
ZYpJNvXokMEKxqr3EBrj81Ip68BMZX8XvZkuO4lDp2cg1F7KbKspKfhy9MC126HNWu5cZ9bDpZGa
UQQA+fiWgTLkOJ/7ckeLZFe8y0y38442REYMqTpuJ3Rot/FDWkr0MWUKid1+THL/OxvcwvzOEYf1
Y474Nh2g4IXdTaHpVLBIshEAwcxjomqpnb34dmtz3TSX3N73PnsMKrEtmYtDI3RmfaG4U2C9Nkgd
QYgZVElwSbmL/4MDVWRcWkmRfTN5S6wRgZ12y2rsxroad30QEmjwGMYCrsZWYScXtBB2rVvR8aXc
zJUVyg3yaV9/AgsfkoM76tZ/bDRU+mfMDL2AbCezgvV3sNRM4spqVX/XizArblSAcNqSUhMF9kds
R+bG58Zvr9xsMMPRXNs+s5/Bvdoufevg1VN9yqUX7HJ37HbW1Fc3QcvUiix0YehfuCaBen5US+K/
N3mbnGJpWgAs3BFx3yPpE/r5J4ZXzeolDyisuq7gWRaQlOincLvkKVC2PC93kgAc23biflzs2Q1W
a2k01jqe9HKyxqDQK3+u8qeAtZzPbmfg8c2H4YWile7EO07iMFi8YyUZh+Jw+iWlk9zoJn4qOjN4
qPMlOYrC53OvKczkZ4ZdjHeM70PnhWDhG20/BYXlox/SKLcTvAmPUwCbliyNnLYzDffbxNTes3C7
5T7EaHYsDKXginfjmtCtF7F2NnaqsFONimKPr07pcOseW5ucC6TO7roC78SutaZspXo7OIlgQJMk
rVXtZB6M+4W+3x8gfRhmrMwhYcNA5SMJjCsnwznUUHofmaw/sJIxT5MfNA5WkRmXYezvTMWVTA69
2JIKq1lSLAhGQMi9le5Iflqotk8s6IYolGo46U6Hm4JUCfeqUqy9cUaPNfSnO7KIhQ7dPaheZ3tD
ZMGapknBxdnSW8vJY2QTwzw5GRv2OZ3St2TOfTxfkx9hgOq2vh7iQ1a2j1Bn4q3nYTydAi/ZLaTh
V0nBDS0r2WpKo8OJZDTZYcw87PYd4/+KPIrx1KbNp+WG3TbT0/CWBP5w36oOcSrBEma2c8EnMu2s
3ElPopIWIrUI13jYxoMni49kGbOaaxC/VR5585IsJX9JgLjs0hERaT2QM2vQO5yuzjcGyMB9annT
YWDXe9EoFG+WtLyTE4zNYeyy5qhi+mGtro8Wj+UfR5a7qbuh2jt92EetO06XAffpkV7/+JLUabyz
DddCrK67j5nA0sbs7fbgNTLGjFoO+3BRnz6/wg1GO+uhncZtCULgnCey2pvebJ+cJQ5+FALRiqUw
wWKHfSiNDLGq19dL4F1TUfJzzSL9sLJMc9cLWgbSzK0OhPLsOzOlMRqWDGt+vJiYwuZkql6cwr2v
EeAASAvrwaC4KTL6tN16Al3esMrifvTF49gxh9qlREmiVm1dIjJsyaVhNcrt4DgRZH4NZ9+NcCDN
q8TVX6TZeLVkdkdcyYCChR8zNBjNihk1voml/ShyxFUr0HPHf4rhQfHN3aRT12HnqQPMvSZh7Thp
eYAa46Ko+yGGji2eKbFWN2xJOcUd4Vbp2pBx0W1ZOfj3beK1ZyvX8te0JHZ/JhcsMzfnIbCHzByh
EgzcjTuctI1JwniHpl7Y+HK9gGMneRuCpDPZxrCMHJtV2/exZ8DMMsCq+qvQzfKOpo2RYBxw+1VA
7C4eFsQDmdri+gvvUvFI2Y/VC32YrrCJ9Uj12nATeEZffpNy8eIPyxvmHFU5cdW76k28f+SaeXir
kORKrWgxV+9FW85rP5zkXvZudsfeJkUTSYun3K0KVvzZAoFO+DZmnnDssPFWkyzXA3ilB4JYblTl
sXmRoQfZsXMbjxFQY99U/bLPWVtGk321PvoNaXofooIz9kO6VoHdHUywpAfDmLPzkrrlSzVo8s9F
49dfkxVzsXJrBH7aTusoZqe+tdvimfhxiOHW8I92RtEEFhx5MfxEfjRtaT8bQzMZG6XcgUT1pI7F
hHa8xgQb8NUP59e+Jwxb1nm51dPifst5dtaelRm7ZPE/phjPvmCCvg/GIjwGpace/KHmtcE/kMdG
Dv5wgFuVGivK6dDNa4v4de49Nj3ypCslQHZ3NoIvS2cA7tTkP7du+RbHs3rEqhUmqyyV/n1vjfa2
vb60BAVk0wrrcrEt1OSqU4OdI4x00lmPkxOXZPGMopK7xa7sy0CT17vW4aNZpsFdw+1366UD0sKc
yrtWGnQF6LGPmwgZFeoqVA8ZeSyR3/XolJdMeoh/LLIu9pwMa99tM9Y8frGv09GyyJkHw1OQefpM
LoaeDfCtKF4YxQ6BHIizuK3HgbF8gtLDMjSaWCwqp3pTPiR4HyAHw30OqBiTVa2nVZWZBG4Uxb8k
bNnC3ntLIN4Gu8WD1JsNZWXkSLxXQEjO11KK/pmTcaywmi8FH+CQ4+pLeYdr2zxIT5pP6RxYF9eY
kpcSe/tn3s2JhtlR6+cRU97e1+X1KC8naGmzYV3mpOgvqafF5WpUPeb8I8K1YzTivJSL91SZqj05
s50Vq7DPce6ZC/cYGj/SZyAzUEYo8Fm2i22ox9GcLDQ1dFXCoVoHa+4acf+OPypraUWtnelbY9d5
4CclsI9OgMgzwajsmsy0PoO2VS4uq76bb+dY6OS1zZnHbuVgjgG6nhegyNCvMg1PhBuy5mIYNW0H
jh3YfQQvF5Mm1xT+LSHhilyOx7BsOc+HThvuxRzF0m+S0iYHRRwfcdVJJr/a+mOYowVZQZ7sA3dE
9cBihDuJgIfus3jfmeUhsFsOZOYCsp7tK38u2KjT2PNj840iwyLIxxZtcyjtqT0bE07NCY9lTmXe
ZYZ1ct+3ZJXLvE9XZRmi0090aHiDS9uX7+irMY07hWkkkdvIU+pikfDTAo8zJvGD5yfewXXLH5iE
7gdrbKPC4dDHp/rjiutdN3yrI52TPHfcJDx4eGR/8gW1HxNe3WtHTdYPNen02WzDnA2rGe+wDnoX
XqYeV268CVsDjfej9+hS1/Fof4iGCAS7nFp/6d7zl73TGXPKqKTpHhxnxsHILLxO3nCL997R+sVy
nEYTg54jC9USkBhk8Vpms/5OTIejL9MiKPal6Y3tIS1ifrKq8a19O07++0CWFK+QE4ckw3GnE8O1
C51Gc+i4B1rK+DyMDNvFeilNOokFQTwKU3Jp4IWIvbrdCzto7E3g19nA7JXyCPslN7PDQA+Ng8HA
nfrbOcAQ9oEgFVubFM32K/M6G4NfW08EuWyOnlXQ+GXABn/20w8fALBxYZvjl/eGP/LRBUlCIDwf
bF7nrgd1YSHoTa7BFBr/dJNhOHZ0Q5LLtYfEvy9i7Aj0/fcN7gi38OOLM3YNiZYxJm5WLrgLNgZ/
qO8RoHJ9EzD6eeuA3gR3O4wLO8pcsghAHKTRgmhZ6pxTqgtQTcG0MKz2Frba1iQMviox1O8NObzg
+SiOseOEG3se4m0mQ3HbpHW2JQfp7K1Ydl9iUSmqMtAfn7bvV4Lcy6Zh07SLjbjZyariwPStAICP
RZXYKi118TnDeparyraLvSMK6xToKty0wnsrOnfkyRd+eUy73jgmE3QmN8ekn7PhiWTF35ZUbf05
WmVJ1IlrwRcuMY/QiFWEm3IuixqBtuj2htupn3Ox1Efap+PPBgWFd6Db2GGUi4V6KRPfzwplpYVR
pZZ02SQOQ6AUdrOjdHveklHJDRbhtbkj06Tuy9iMT7OZjDvfCK27WVTLZqoXyMWJevHred76hWdu
sKl2p7HGD0NM1DqzRLYuSS7960qrC97CDP12wa32adfGcCoQPrfaoqi4zAPrp9Go7pSi0TzgajSx
I7cBK7TZZ7NmctqsBncokIRTYtyWYzO/84XfutddYLLgjqYK5t6eOyZrbceniQrMiPE6P/ip3atN
nDvhWalZRrEbu481fWXPKknyQ0Xo0IlK7jQHzOQzixaL8OncyqjArnFKp3rCBmXme0XHNqs+mNKw
t9RFFAEE3jhumx+Ega4he2OshvCW5U+ljsowKD8GUUbNgMEK1L/FeA3PITc7FmEr3Eah+rO59X8U
x/+0rqCU/15xfPyAyvYf5+Er+/h73Pv33/Wn8Gh44g8S3aSzQ7re/yXvbXjmH4IDFU42CiJQUAd5
8a/At+n8wYvWvoqP2OvBjFB/91fe27T/8NG6fUBBNCtfqTH/jvJoXzXyvynXABCu5Bksvtz5LYr2
/9EA182uipu4L5DZ7K03EzHY9NpotqJOj2Gr3S96LNpH8jfqXJgddyzqh4pdPtenzPWrb3buTk3k
1J/vqwWFZOWWzvKhgiSlyXyqzpi+qMxasBwqnCc0XVu6O9tl6ABptMKPitzCXULLyAMGT3OdsFqn
04S02aoNlEdcwfbqheKfWWxLZn7snG47vixBdZ/lYgA+VsTlXqu/aCj/Lx7o8btTQ/f9H8AQ+//Y
DtXPDwWA8P8DLuJvisd//2hf6q7++qr//lj//jv+eqx5dHk2rzx5i/rFK0jsvwR1+ggEDXIB6xBe
lsEV7vLXY21fyw941uDMgCP4jRj766m2oCn6gkAhJa88iiZ48X+jxIBq+399rH0qj02GUfsK3Obr
90/2QbCEiVHNyUdH4HU5lZwG5U3jyJkXfjW07QGPMhXWrAORhSKlr7DUq6gZ9oaFS0K6BdNBZlVY
Fgc7qYYZUyFiZXzOLeG1pE86mxIbh/3xL0a9JUcSwSuunuQEJDBdNbVNeOvAt03TzFralT8w8rZ9
2L4mFsek7URABFPdRVSqatb1VPoJTamAReP1EDzRR1MjNKVhKlR1IXBoqXE7kHodHrtUDsUdI8zg
vtmOW1ibpmaVd+f5Gb5wSiRE+MGWoJRHx03pb0PQ1x7iv659rBEJmGHq6IQ4JghW19ynEu0G4bj7
FafGNbfpWGP36FLX0zyEwyTUbeOVxQ+jRb0++JNFBkOUo6ipefCSD1lOQ4smaDWcfR7t/wTWA40t
ZaFuif+9w2OljLaP3J6KL6JMs79yh6Aat5VlBfUt3W2iJWPfSH8bOnNu7FVX2sV9Le2qWwdjS59E
2im32WVu6+573mLhWiHbNyvGA4/GmiI3Ulambv4G22e+2LEpGLXRqH413PuHL4fbRHXTII+bJzPr
kyfj+kpZ54Edf/EC7uXO1lkzPeO8zEJCogmVffkmE8GSfZQitZ0jRqQi+MZgnMq3kHBod+s3iOsn
7H62h12npv0uxXVvH0v2+/fjVDTB1gk6/VlyV0o2qopJyEq6Nh6M2iWf5Jijg8W0UBb2tOUKS2i4
6F4DyFxFQVCa+BUWNOB3t8qqx6UE3xx1OhmfFF+1nCDeGLB67xL/zrd+7xkd74oYCHJtR/xf9KIl
NZgtJiBS+7kYx8fMxmaEDQoG9DpPRXfb+RPj0Yq41wSbCE2ibximK2yP65iqJsxMbVtXuyqbabcS
GVoAAh4CQC4yi2gPVtrloqqAqXFhs4awpQ3T3aRZFeY3DHdNvh0B1z43g2guqU9nx5Eaab2siEdm
ya3fE2eJkqBCJFCNZ75D1qBbdSEp80uMTWDvRO/whREtAtaloLXUAbQpioeSssTgME1ccHYjflHU
/8SZYS84GRJlkUk3IktVPBT+5KPfx9wXV0nWGfX/ou7MluNGznz/KucBDhwAEkACt7WiSIqiJGq9
QUjqFvZ9x9OfH2g7hoWqUwh6Yi6mHWE73G1lZSKXb/kv1D4NjFAHmgATMJ/YQznEGVSS7bqpIHeY
tKzxlykk+CXKvrbbeoX2PawAavChchTFIM17pTjVlZTpDqmzjs+mA/uvQau1kUcm0ykV8g9JAJhh
MMrw1AOIRJGtmvrP8DmCFKKIHn8IAoprO/LestwSFQ9Uk1tA0psARQifysVAOTpJE+UBsU2QLLZd
Uqot4xAdFo18KNnE9ljbWzCupM5lLrVnrlv/E11vZI48u4W3rHtebzzHoMr7Iz2UPnkMMf0E++zN
8fyErIS+1WF3QK1UAjP41iGlQfzcF3HIfsTdbzcB+/rJKvf905BbxoeoaRCo6ntdUT45JXwqJq7s
2yyzf2p9mRcno08NiwVPoXFFuDXJbVghArf30cEWhy6j7wpKLwsBDRVaPKHLUA9Z5dLH6upDKBtA
QHpDyS8EaYjexm5Kbb34oad5dq8ahiGe9KLHmKlGpcjcGEODckE5KOHPqTLND2knucn1wYKHmk9F
D+ALOYY/Eplet+OWL76mbQ/t2kanzT6GpWFqD3GToWcnkHXzj22rO99Gz8ufDeBMyWPUK8XwYEi6
IntLdp3cpl1mQ8Mg+WTDp8R027CLKFJuHGqLwWPfFYb+DryIxFSlLiz9S1tI+dM26rj9WlMfbA6C
pSko6GBf/sn0BgcCr6KK0O0tKkUnY7CG7oDGtpI/ZkOuUq8XdEXMjOLPXYC+DdYS5HK/aAJRiHHi
XuZ7ZBBj8V5Ng55vpxR1vqtEnOKrO0pF51qaJvQg2gadiBotUuPvcgwMuDdw1SfkdDot9oeRnMKx
AUurQVyOT0GE/IncekgwEFlZE0Rhzuc0SqQg9NAjO9lUQQtUhpaVjz5MjJtBs51iaC4PZpQq1S/y
ag+vecerKtCLY1L1Yovtrl/8pTcDIiyjWufGbxhg6mcajyPA0dHsIm/YOkrqcbF0YITl+8pvR4CT
fYICgIzLRt31wDwDNxqz2gcBy4W+jboobZ86RNjHIwgP3sedUXVt5G+Ad0JaJTKJMEHWRax/TC0b
38NCpxK6HwDhzXp2gzk9RnWAJIIRhdq4GaXR+se85T3Dz0XoHww7lP2wiVNR+vTSlUk7mqihUJwF
nWhC2bKD9ogppR1/i3PU8qNN5Edhp29hRoMrQrowQEFv62DV3fwdzmqP93WMW4Lc514xJNnBMxW7
+WlPaTZAGeeEZbQ9Q8PONjDC9exLlEQDEOV0sq0AtU8+bnFKIk2oCRCksfeGPQyUYHyXDZ7ESCII
0u7eqNvavquVsbeOhp6GfLgpqFSD2nY6tMPe4JWrET/zPNvYA7We7WdylXpkDB0OIbNkI4U2mO0G
vLLWHVEAHkYKfy3p/omt63M36aMjg3dJKhTrB8W9sX7XaWrRvu+zqqcaIICsV18LXRTmQ4OivD7D
7zCyCeirxk92E+fZzil7KWHPVvnUPRUWNtXPpVep3fcmp0IACroqJ+RmEBEPT6PulzQBqSpV1UfT
kyCYQLL54k9ewcK8R5BUyfaGWSXed88x83JPaVg+A/9w3rFwctpN0sh+FbKdqZdTOUTdj96sExRI
As8fZ1ihZdyFRAPxMzbFQfcz7pr0V5mRE7lJjhfhw2BxjE+eGuG9mCHv2T/FaQEwFH0JaUFPyLPg
fvSFkd55AOMzFxGXqflGTZeZGiqkta9DGpmfqrTNvlu60PTPVqph35DZY2Uci0ktQteHGtkh95d1
JVeKnqg7vUPw4wS9IFSekyTJ+4+9g6K1wvktQ2iwRiCSTdcEGj+KzvhHsIZe/09Q0/9EElT877KE
Jy24ldVvwur/PKPglrxOfl7+P/9MfoQx5+1Ug9Bq0034VIB5/uUJj4eyxV+Yu6GhrRuzW/y/Uh9d
f8ES0RYE3WNDrSQR/3fuo/2DP4d8ara3wzQFK5E35D7Ivb3O6CX+q1gAAiKicI6rLOkPf/8VFs0g
GNZxGRRg97pa++Xxz6BlRhuIGL8QAQ9LFCDdDGoWwWl4CKZvDGggTB1sNQfh0C72QUDysn58Oy7t
f5vS34zD+v/nyMCyE8B5f2dN2IwzEHD+x/9d97H+QWmGsjZHGjTgv8FmqvMPqrYE6lyvSLnPuoD/
2iAKOn78HfJmyV6b7eDYVv/aIYpp/cOEP+3Q67UpCOmoBr5hizDIq5oPPlw2eDVAbRYWs/Ods9gh
QiYiUjSAHFpAYgbbKreSD02FAPdnPUtz5HfRdvj1amWugTXPtyWPiUq/ldMBus0kO18i3EIEvFIk
wO07uXnvbz5+fXj89CHe3B7kHEV3OcZiYs4ISMMyY/su3nz78exvHrzNmjL+LLX/X/WyyyHmetqr
0zVaKHNNdJju6v2Hb++en6Ld07T9rm7WprIAt14ONM/11UClUSUjhHL77p4W5+452DGZdJdtb6/Y
i/HzjfmYS8F7HcHjKOezxB44d1Qg0naTTcHBQthMovLhiXTn2K4jP2m42pL7QyI1txQMgV3Tijfu
YuDeLVCW279r5Uua8256NXtj/PcyT4f3753t8bHaOP/NIbirXw9RjqrZoU5l36WbH8H2udk86pu1
5eWkv94t7HjdFrrkSseOglbHXKZ6NQ3EzsilHNkcc2n0eyWGEmNhHAUdWZFPt1ds3tuvPuTLUJZm
gW4Fw4rl7PxTXg+lePqQOGVzVExSGd+077JpiNxe8dFFdPqZ3A7u4faYi4uE942AEwEwU5dImuIO
dD5mPBoR8T80r7LWalQue2tjdm21S3U9u0t1BCZujyeW6zkPqOlivkxA5AKmPh8QD6AS6XedAVPA
WnoFH9VA3X4LfVfugD7QlEbO7Njwwu2DppT3pllBf9F6eyaylQfs2/ufRaFWxbbRtHbrFZm9S8Jw
QHWNpvdOgSb7UbFSe1PPUHbp+damTcPc9avChvKO5lZYd/IExDiFRReXBJ8OgomUFA+mTmIOgznY
W7HQ+G/AzIsuNQ+31+C8ssmVTbET5DEBg0ltBfub8yXAz1Wmaev4B1EEsG6JDg95DnbpjaOgeKUJ
yqcAkkEjv7QNXu2mkc4RTprwrFDk17d08rpDpbTVyigXn9PRVAOrESBSBtbS6uKUTxXSxzBTjUPT
ONWXws6Uu6Q0+08tOG339oSuDEW+QeTFq8wzay6WTY+9VAYxRgVQKDOU5FBUHdOm3duT0X58+1CE
hxATHFgBmrk4FQhJoeIBBhLen2/uZdlPO43uBjTxwFm5vi82A30j3m8cYfhcsyX9+WbA+G4qvDCw
DiQj5n6yi37XJMhS357Q8moRAmS64OyxFQhP7OWpQze0BoHdutLT9D9ZoSEzViVG+Ac9NK61qZbF
J6funGTlhj7vTbHNiXMMmgIoJeOlhEX9+exUHaUZfE68o4+HBgV0gGDfEjPu40OmhuHXxpTV95BY
i4a0Vutr78PycuN2IxSjUYENHh09dbFj0lQPis6oE1eLVZDDUP1g16JqIvutrGL1o97Bv37jSmPv
o89HjggQ12Zn7gi+vsTtdKjSJlOsY1ciBMOt638rZnFQ6o7ifgI+TEktb1aOxnITGaaB7YzGX1ws
uqMtPq+ZelOK0yC4MDomm0CFH17mwdvskviY8ygOUazQ6WkyyfOpaZaGiiT60S7gZySiUsBCVkJp
LKbd+MZTwVBzmZAAW9d4gZfBg9+Z2ojcQu6iCDLBZoMzK6ep298+FcsbZR5F47UlGqeUgFPX+YSi
vBzkFGSF22d6TpBUT0l48B0j0HdlyT30JnvUef14003+QxMGeYM9f8VXNzIaEd6AitTg9qqRbCAS
B/e2SMNt1lKzvD2zyw1Bf44skn3Iqy6Xt8rUKk0emNboUlWoHk3AnkcVl4+VUPraKI4Nmt2A8qLS
MjyfkELH3JdpjRRcOiqHpqeuoZTZrzdPBXoMzwUGAAbJznzIX61a3bDZHCXq3SLXYO31OUoyABjb
P7eHubgrWC2VOAjn2tlk0lrshdweBvgZCcIS7Mn3Et/4B12tynfFaE+oMAzj79vjLcLjeTOYkq+j
6rzTEN+Wh8lMCqqk+eBameF/sOJG2WsCQmcEOmeHzGS8awq4bnbkWacGRNnKp7vc+hKfLCkwCaPT
iwHy+arG3JcyoEblgpZV9kg8KOGmD+gRJKXVfb491SvbRLLlOWJcibSHl3nQqKZJBg7R9ekfJFSV
HR0vUjUUK1fvtTlhd6qqmlTZ/UsrPK+o8b4SzujSDc1+sqKydm1EtrVjzmD56fasFlUajjPbEd4Y
xEVeVQ15qfMlpMbehFhFKW7n98I+BIlV2k8qfd8veAMpjzhMpfX3F8pg79k2iuyUlfdloPY+OKHE
iVbM7F4MUF+nD0yZyhFGdqBRqF3NgJPXB8UfLHTMelV1fdYB9jckJueIppSkNTMFBp3qZjTrfQil
ptxxvavaIQ6sDhmLSC8kylV0ZQ6JKZGuSJUJzEcQNcoXzQ/HJ33IRLS7vX4XB4Cfiwc2WYfGK32x
fHTyojaFOO5GCNr9BTtW7beBTp0/qHTzHnWFaBZDr9+1tAL3ujr2K7fxMiSalwuEgzYb5M6Whovl
kk1bmEZaoqovkE/WM2yOtb6DU5ym1TevM8KHjLmvbJqLLcqgVG6E5lAtpOy42DNTOzWDTr3cDUMK
2bHToSLox6gfbDotq6eVV/TqaNQrLcI/bA6XxqgFWg0ViMbRzbqwO8mIti0ubKWEhq6rK9vv2nLi
EM/VqXP0ACSd7z6OPcyphsOH2GW+aUm5uKbHEI5GHvb7XIJGHKT0jZUz/xLaLHc9N4vG+w0GSxOL
GC9A4XWS9TCCDEcMBIB50h51dNWfRGj3BiJcmZuMyDEVMv6q+n3xnlbd3s8Q5IMiRoUVa7p3GmlL
slUSv9FXArOLV4XvTRiIXaYJ1ov46XxVlFAqSa9GqjsajYnaXD3CH/Yxh4DqNLOskrXM5dpnANEj
cX42+RTL0rEnadCrfaq6ZoIoRZxmzjvkb/PPhYFbXFsJ45j3lnJ/+yhfHZSLkOImpiPEG+ezVBPR
KWagT26Z9ImFk5BR7c1OLz/pYRV8hOkRoM8BokaufPwr+5viBc28OcanSLuofA0lGCYsSlTUwZwC
Y7cA8M8+8Tr7L4uP+/XNkxTEpIZpYVRGpLB4sJXB8ZJYytENYnzyaGHDwzRDq33sA9in/I5Zu7ut
3xrIze8YESPCs+aMM1y8nVYnwBpV1uSq1EWx7tAMYAcQIKW/vz29i0f6ZSBu43khoVIvvqEdBGCK
qSi7aaS2OxKq2IW93K58sWujWJxTJoVtDU7ei51SenLQmlxzG1jJ3c70+kzdoXSZpisDafPnWNwL
AkljanaA1ciLFicvsxJH8eAqoKerqsN+qtDB3hWO4U9b4c/Lp1EHfq5R1rF3/QQicFNUeg29NKiA
dDd9gua5Wphx6IJ4MauVn3dtHYjQpeRqpiBmLdYBcH2GNUSB70ZiF84Ogo5ZHywjmNbKC9eOyOuB
Fp+VXDXxRsFAZjaAJ5+yEqB+MZTJR60q0VO6vYku0n2uOGAV0uI5JwhbHkggom3exxm3j6LIrR8I
5asVQT+uhyH9lJq1fB9WOjo2qRBrxq9XwgkgAZY0dEGQCTLxfGeNkFZG4CfctKmTPZv21KjbqnSG
j7wLBqCCxlEffAWJSOEghTd2SRGtTP7KNyW9Y+4WKgcWfuvnvwAabYujXK26oIHA0mdqXfd3YVsX
zsPtVb4yEDub/JNcnF7gsk6cgc2Ps7iRruqbxg6vk2FXj0369qeLDGU2OucMzV2f8+nUou0bfCHx
KjEVi9p92g/OruvD9DcXEepQNTyGb7cndmWz0vM0KKzxHWmgLYYEVxmAdE+kmysQYMHH1ZAnkKoh
BfRW8p8rD7PDK8lVN8fMVDDPZ0dkZGsJBpiUoZvmRxr72ZNAChMh2DItsFXIJd3727Nb9oNIGKgH
Uf4FK+VQll3WfU1cfUfgSoab6lOJw+s46TNOL42fKozn7qceSUi/9Ns/RiOQcQO/o30AwWDlu5Uf
ssDWzqkLNe253EicQMN6mexShDdThPYst2taVInigWjk0EAq+6CAx7MeNdCx2REZ0iYCgOZAMI0H
3fyNIY2jHvS4sSJOUNaZeyu04y9IKpf5ruYFyU9hpIMybJIqsPddJJovWRYijh+Gnh7ufIwvYKRn
k/cp17XkqwYZ91ENBvTxBJQb4eJiMLxPLdlj5FILtAw6ClvWMcAdsjigEiHEFkiL0d8Dd2qgIBmV
0W+dDprH1rRT7a+q6po/BKBl/hDoplJvk16Pv5RKAO7CSRuwO2FS5x+RpDWgvNewVTZFXctun+uN
8bvDSXnchnCnAa9DsasO/ag431p0Nwa0vocYPTMY3TiicTJQ0e6ioYJ9Irz39Ie6/GME5NPbSdFB
0lCowZkHEZUYkaHeA8UsLW3golNmDD8gl+N2GoVt9a7rTRFvrMCsfkRgaPnF1Lp+1l6u2qcRzjDS
4o45fmm6on0ugLzh2YRtzrMII+XvsdKN33YNmvZYd6L/YDkJ/H6YvAXOyx6+ayjAkdkRhg+mwLoB
p58ddDHvQxWqCoipqXGemrpAGw5govc7yJpBbkBzFY+N6nWIaOHS+jkHpuy9t1qf18O0IrDGiDWn
j8CLENlLqWcN20r04Eh7M0t/IDgoxFEgIvh56E0t3nslXj2G2o2+2/JnYOOlAdrCIkM1f9u+1jOf
ssiy+wABUnwnQFWiKprHtEQsAzfXjdfygw41lpXlIczISj8gsZYjS5yVMDitbqjbrZ0I1cMlNgKC
0+hqD3ZLdHG99dNAd2MYgQhr6E6OMqaezmJmJcJp4KZj8TsHseeglan1M7S66tI7WymSnwPUut+E
kCgVyhiobqbpFRKJsLwEUs6D98u31fyXIRpsY6CvJ5D/PBUYU45L8DfFxwFqF9dJ9QHh1dnMolX5
Gewzf2+rTQ+2WhHAOYCL02fr0cIwMCJp9D//t4uHfqijUvB81vMfPVL9xDk6LJKVxPDKOw0X3wRZ
TyZqU5o5v/0iUaAVhimDa+BHGWwqFfX+fTwMwbcKG9UWOnqVuSg2IkGIgza6s7cvoCsPmGPyQMKM
5ycQDJ4PD/TMy3q10N2Ga/KxomOB2xzavrdHma/wRQRI1jvPj/SQNs5ikgNWDSIXqe6Ck8ejZEN8
wMtvqy0YWlBqaGO0uH38AmJf539uD33tdeF5pi8G0XV+Rc8naKDkPIcKujsmEZJ9WWiOx1qo00ez
sOUREuf32+NdTtUCDqLOdR+yzRdvydelH+g/WN0HvelOXooRVtChNIG3d1+0WAFNJk7GtTkNh2BS
CH9vD325laRBDQWMOGWNy34uTSdAucoQnYrRj5x93kiBfHysRghXwo7GIFhm7R6ALi4/ehA4a7nn
lTIchVtadXPSQm62TFzQnLOM2eL+ZIVW4LudZQcgwcMMrXLhE2fvG1I6DbRuWAvU6tAAPXRGJZA0
rtXms6FmyPTcXpLLMGZmYdmIVSEjRrlz8fWRmMDVMQkRxK9q+tAOhPj7EWHXOyQw7J+3x7rcaYzF
WXZos0nMRRf5YeGbJUbECVREbHX3gQhjUNI6XgwGWjCm3QUrc7vcaeQsQAZYcirXhlwc3W4GuIbJ
ZLt2GMVHEEH2xjKn9J2IRu0Y1rgnj3AyVk7ylQWdC4QzvUiy05apt1AHsBmot7nc3MkjDzlguNGC
d9qq6sr8Lq8mKVGBoFFjgQ68aJxUfmDJxqwdF50B/aAYbXzXRONa1/zKV4PTxKmhXEsnexl/aZgO
osnZAsrBFp4nxFM+1biG78NeRYscVdaVKsKMWlzchUTy9NPoDXJUqMafX0jRMAl0viyb2rCeJ5S+
bK4/6hmivB/6UnzIy6y3sPCM63QLI93zkInSgvd1X8mnUDHQikEnjNZi5FXKM7RaYNxIsaTJu0g3
MhNJrXBqj3VhNh8item8R5mNBnrPo/N58gmFDrc3/ZX9ABCAbI/WnW3ixXs+m3DUCS1hPbqDqg8Y
xWpeGeyFwwZCoMUc4rdvPxv4D3ULhpxLeefDKehHYQkee25RIiu2sbMsVfZUjatnRL1hnd+e3JUd
COCIiwiMMzK0y7ZCOWoVDHMNZ6K0Jrz0O+s7/JJqBWt0fRSDp0KjespbdT4np2KEJBk9N7eUgGAk
FlH7GQljzV4Z6Mr7YAOlpbvKOzFfiOcDxdLoSssoPHeSIWhuwmWd6M9GqaFuoYJUntXvi9kaKxyn
dK0ocG2jzOWAGdIrqLgvZplQL1a6WschRmnCZyKiRv8Ww0z7rCuVUTzf/nDXBqM0SGpFDgtgbFGN
9Gvb752hU1ylapQNWs6owcOaVU+dhm3o7bGuXCBsfOq7tJSJMi5gN8OUYSg+Kq6f4ISTdE2D6ove
H5pq/DVyPFZuxSu3Ps0KcJ9U0mj4LtvJpto0g5NqiktrPHivq2W1syYreajjBGOtolNOaHJYKztn
/jjn8Rs4FUr6PO+UcyBMn++cpguagbcbmz80u1V0ltE3xOtVq819a9VIUlhpj5COQMvwp6J79lGv
69F4c2kbqzwwFYBmdGpLyzJinA1Walqt4lK4TLFyxaFU23a+2feo9nYjMtiO7yPz7o3Vp9uf+NoJ
BaNu/LOaBHbmfPocxaBr61RxUXK17tNoUrY+6ezK/K6NgnYlndk5XMW65nyUWikms7Ix2DDiMYDi
RR9O7JAiqOXKQNd2rP0SoNH6pkGxmI7VOUZswlB18cuiy+1gLueE3V8QtrCswGp75Ra9dhg5FuYc
FdF7Xg7XOGGUFMJ2QMTUxs4QObq5srE2Y9T9B4eDHvrcewWWxlZZVJptExyqjmWd28YN8LAWuSFM
RVIDJGPapiBSjYLpRaXjvP0S4D51+BcsKTAYi4GnnK3fTMyxxe7IpSz7IutrfU466jMUW7P97R15
ZU1ZS95bSY9Av4hrURbF0IVk0k00DF91T8PNAFMxio91vfL5rmxLmixcoyoIe4qci7NPKz/D4KZ0
3CIy8c/Ts+Cutbro+PYJEYJRDgO6yN5fbH4faECfE8lD30mGe/x5mr1fav7fDlZIu9tDvagwLG4z
3gYHQgFXGsT6xYz0pKi0PokcN3Lq/GRQXzkMI/YSJN8WLFjPSHYJFqrIfrag9Oqu22Dkan+txOQf
vUSxV+qfV55lNCtoLQGL42VellqhccdpNczvf13ENArtvIA8V3V3PnW0LeYRyR7/GyI+HrRyZS2u
7SMhaBSAdCa3X96pIfAx2aaMTa8Fn9beGoBD2ZkBKtdSBgi1t5f+6nDkqFw7XOAXyXgowqLNhEm0
qDjFCVEtYe/YEv1TX4yQMW8PduWac+ATzS0uGwW1ZbjTe5PT2x2feZJAqbVhUDZEPAIH3wZlo0R1
Vsa7UlQmMqUzSEEXvhIVxvML3FKgq2dm47h1MjXTJm10ga4dOvMTnqxqpRysHMWge8r8dXxM/bqD
656JEJoasgfJyoF6SbaXu5xWt4lHmk2iuEx9o97A6dPGBq+OIBRvHYow5V2FBWjwvsqRItwESWRj
7jspHT6ySRzfd2k0/I3uf/stwPAVi8U2sdA9GsJI413Q0vSoNq28Gymr9yhMITS7f/sXm6OLl9L8
3Jk8X0D0S/xBnQJsbqOq+rtwRPhdjeP8O3i5ZNxlUWfqK/v/8uyRitEpn5MKUtrlVSA55ygkpzag
gKlH77zutO8IC5WQBrHBavZ1gSo7upCF8WlC7U9f2TKXd6utClpkPB0I2lwkn61Z467oxTZxFSIR
28G30G6IBwB+K+/T9YEMwI7AbLhsFu9TAPK3RYRSuiUs2yPW5tmpbYxhZTqXx5vp8EoAWKPYwp47
/3514lfwkWtGQZ74ADcaQaYqCw7gEoeV7X11QqRAkJ+AIwJ8PB8KMdA2AKcsXYwNJNYRElMWvWu3
tzfk1QkRRlA4pKpDVHY+CiBbZPFGS7qBrLBecbRyW3WqOEmlenuUxNqRSlOM1GZA0uILIVBghkPR
U+rnqtjaGUZghYOExTTm2n8yKxskDK85z99y02cpATbKt9KdguGrBlgIIDZmqPiF9CtP2+UVPCOs
JLpLAvjHiybT62Io4q1hPFmDBNiVN6dQy+yDmsb9dnAyHa6TMN98gTAnkiMAsBAxQfOffy8Pvzzk
8zhPWW6pdzkyZihGImyYibrbala/duVfmR+7XXCokNmxgY+ej5fFWUDg0HB9yEh9aml1fyBvK+sH
L+3M3/jGRfpKJnZlR8KBALwJYG9mKS2OmI8aS9wqhe0GSovjJwrWKOIIuRuLsVi5G68NxYcjOCDU
1C7gXLLJG/BjuI9P2WTfBWZT72gBDTukOruVoa6cZqqGHOQ5BJpDwPN1jJ1SWA2Pjis6qrRNVeOo
UeESc/s0X/tar0Z5eb9fwZeFFoHjRfDD5WgAvnT0kZ7f2D2Pdti4Q2pZ/8FuZNNTEZdc7QQ957Pq
Cd9Gurl8qxwpcSPLnQ+jhVCEP+TZAdM6vE1vT/DqF6Ngiu44Uc9FaVGx8bnzFRRXJNKEe1k77cEC
kEeXa1hjk8xf5Dy6oAgM93Vuo1MFdhYnrTWjmoAgYy0rVUe1ezZENNiRqKLgr9vjPF/Ayd+UMBXQ
sq30v27P9EoMz/jAE6iCAK6j33K+tk2OuLqwWNteIkrihpof/+2UU2vs4tCWyTbVrTrHIwjN46Nd
6bIkABL1p9TS6zt8HeZuM+rJ6co+vhJOcBeA8ITnAqZqGXNlyHC01SAkdSdzLDbgBVAyrjz5s23L
usdYW3fqjS269o9WmrSAby/KtVNElwuiCyU2mISL/ZbO0OjSIeC1KqXeDQnmWtCIldPtUa5tMjYX
dHh4POBDFg9V4EtjCBXaDsiJjI8ohkf7qBvtnT0Uv2+PdCWgnsnZvFQvjCXyhcVH5khNFHhsF8hD
hyoGYI2tRp/D2g5ZYn03shrVk9Dx+5OqTtZnB2o+tpzKWhPpyrpCkbTtuadHQrFsEbQ4Y0CwGR0s
hIL4sY2LboN63puh+bOcGI8J3SrnRcXwfLKVZcR6X2mO62VR6L1UR0Bhj3aTrNwS86otju4MTIdi
QZdhLjedDxSk/oyr8D0XkkHu7ZJaESWuxVX8JUlwu7zro6R8J7QGS7Pb3/PK/auT3TM7eJyXnY+x
ovOe5Qn7M4m1h4bVvsPqBIlknLPwH7Ot4+3xru6fGW8ItI9Vpe98PlOZ68SIsUaVxBDd99j2ineY
itj0SOgdBLPsixkSo0J3dY4YbqSHXmvWNs+1SdM+YP8gD2Doy/LJYDTTVId0sVrExb8PEc7AR0um
kbMpMmGIPf8DUjq3J37liBKCI5dAw513dfnwUPboUYXkocP5td1WUxBuRO4Uh6ga8/9gKMaidDNf
w0TJ50ssENjOsCDljQPI8DkJHePvmsvZRCLX9MuVnXvlegWr+l+DzQf11QOuqqi6mCNZjNUG2FUr
ROHf2ympT1id4GYcTL72BNgD98EchPDg3l7Va9cA6cbc2IerhrzQ+eg6vUfDQZDdVfQ+fwyNuH+A
KaCvhMzXvh051HzR6HNRZv77r+cYE08U7cj1OprV3hChvx1Gy8C2uPBWlvPahKiU0kIGKHrJmjEC
f5pUBPZcr43KU+xNIb5zIv8PRgGCOWfXcyP3AhTQRHDssthygyQNjlOc5rspLIuVfXiFcmMjnsm1
gv/UDLpfbEQK2Ki4Wanl5iXq4Kqn1R9H5CMxZDOo6RmxhW8DSt0Favq7uvBU5L1V+QB4jKal0So7
Vem1jZRl9ZhGeGx4U2SufNnFvQvtmwSSEhtWVygKXGR4rAJct7ApThOazLu67cYTiOMW/WUj3VGd
DvfR0IiVWv/iG8+DEp5Jgbwo1E2xzBf6KPdBqnX5qfdVnJ69FsNOzApWvvFi076MQvtLzAjVK00p
QduJPqqXnQI8pbE3LYpjIXRiLFS61z70HF+8er7+NRZEUdR9rvSi4gQoEx6D2akug2o4ispDhAeY
R/qU9AAsD4WZhw++VXXjruNrxw86Bk/KvsJNu4eD4mRrofC1JWbnQYmku6lfJC+Yx/vtpI1Mvhuy
33jgNNEmBA2/fdP18zJvhF6onM6cuousvR1q4q0gzU9xWVcf/D6WJ+gVyu72KIsr9mUU/nj6GFyz
EHkW10+Jc3g1OGWG75ITi002i8/uMFfF6LLxg/7OGAPqqFGnRMdcJ8FZ+bpX1pLwlZcSMD44qmUC
74Be9JV6qk5DaYlnxcz7O81BYvH2JJdApXmWVBdRvqD9RQFu+Wq1U9CjN5VWJ18x1M8YGHnvi0qV
R6XS6m0RG3gTgwvddt3U4KWB3wOmLOWzqaTxCn78ysFxeDjnvyjNXfRxQnCHehP41UmmWfYIQSz7
6jljSY6ARPvtSV9bWi57qn8qrbiLoCAqwmnQIqs8tZMV7NE4N3bsoTU84cUlR6cPsNX8RrLG+rIR
luPkhBS1jE+qxKxpk7DTmE2PeNYGSZBSPdDirZ983evfyJqxwDuj54R/oG5b9KuWTdokA3WD0010
CgPH/ygwWtiYaPitXOIXq8gowCWhtlLlpIK2CAI8p0KqVYujU41//CZLpm6TjeXaWb/coPMwpsa/
IX5Ir3/xmqWJH5Zh54Unvys546h6dOHGrFKneOzitEdaKmgm9a5HQxhJUBUh+62dmpmyLw0YCfbG
cPCGX0n8lupGLysMHgukKLfPpS8n8i61LoM6OmXFKAbeLbUoNqPhp+NGDmy4vZp646lAilBuAjty
fgtjSDD/0Hw1uveCUHkoEC7E/qkCbb4ZLFF/18ZIrQ5AJYNnPA7RokRgJ1xj+FwcMhYTxhbVChBe
IE8W38zALTgApRSfjNIY7iMrC09DnoC9TlJn5bm9OhRwPEowdIEv7i/FQRYYV8n4JIwYS/s60DdD
Hks3nJLPt4/ztZFmoiWbngrMRV7hp3kRdX6DN6VM8dMTVXPCKFXghZMo+9tDLSFrLx8eghT8PpWA
lFvzPCbtqMf5wOPi05iN+l+5kRXNvk+F81kZemeE0JOkP0q+wY8oUuPoziphPm40IIHfyyCokm1Z
tQYyTYQ97Tuz6MwPDRbLyl4mocRVWLezX2gjGNqmqwcMym2YBhs9wXwZ73Yxrs3m6sJRlqbrcq1y
pZdF6etRH51kD/wu04doU6IusO3StwbY/1y3WZSBgzyT+RaZNvhtTC4ariQjhN4ytThT5QLHq9uf
59qVxJMNXXBG4JFfn3+dsg4aJ5G4lFqRY++ioPK3eThau7ePMmPEgd84XPDL+BpmxtSlehuezHQ0
d4ApxYGu6xvBBvOKcYOTSwJUY6wlvi/UIj3IQWqf+lj3nwabmjOQn/TtlzijEBmjEGPDOV/crqNi
9RlmNIyijtU+xUzwQBdErEQZVzYaJXp4r3NLgl734tqpMBodozLmLsjKUe6Ri6/JK5BSway9AJqy
sg0uIjeWDmYq0joExphQLA4pcsWdRbEhOul9NrptZ2cpvudYsTmQYL4OWkDJGz/Qn2oSreEk5x12
FpLPQ9NjNl+uvYuKUo3edsxzFZ1yp0JeXfi4n2PKMwl3gJ3xTguG/kvWKM4fanPyr1I1/7q9N6+N
Pxck0ViB9k535PwEWB5ellnlxKcOwcXxQNRnV48+jG77ZDlx7AONLasPNRJE7Z4bi1aemOw4P97+
FfP3XK4CpRVnVlSbOfCLD5CQAAuwBfEpULsUJfyai9jA5/ojjjPZpyCOQv2uNGp15WBe2WY0gyCu
ssv4CMttRrm/p7ZjArqHvzRuPTsrTSztqDFts9xs3/7AkURy0QDBY7glwgrieC0DM8OUEQA4NuTw
vj6WODX+NYjRWgvprqzo2WD6+XeNDa80zcpLT7KNUYizI0zAmlrd1NFnJVK/5Z6ZrxyiRbXu/3F2
JrtxK2mbvpVG7wlwHhroDclUKiXZsmzZlrUhPAaHCDI4D1ffD8/fi+NUwoLPoqqAOqiikoz4xnfY
4w8Lrx03Sg3JDzz7hmOBfS789erkMQ/dHRHK+bGvmaXBr8LHIO4NoZZX5BrOdxn/PHRnTWCJzfry
xdy+6U3DmeBxnlTY4r/a4s6YI9iMbsAERcqv56sJUlC6lL4FaLyZEhTZ8d+0ve5bv9b+K738pZdO
YgTkD0bQitwz7Cynp8BkOqSw8Ep+sDmNNwvC5nejyDFdom+6GmGHrq889UIS2wMlZTVau8xwzq4w
G3EcdY0GcehBbQ9D0zmQVozw25+v6KXPC8qapQXDYAb5+2//13Ctszf4ggOFzJaHxlUN7+pqiMr2
QxfU3fsKEuB/uJvcEa4l94Wrfnac/IHyvEcx6YQ8PUuDbWkOnhgBYPjqtdXTpTCwvzdQgXvXcJ6f
wYtjNBSq6uSj2RJ77fJNu9aWrBCXX8lrFz8V1I8dMcaM7DwElD3GzjKDU5OPZX1nBsZ8k3le88q0
9UI6Y5y0V9EAxQBUnn2qyASUHsw0WlA2t+m+znqxxEtUbO0Bp42yg2MkkHTHPKENbuq8yX/9+aic
q5nstxIZRSIBoHxqq/OuYXP7IED4vzpVdQivArAlcj7GAvrD2HADfXKsIpCfsXHbvcUHPeGuaKzs
VuIhCpqPKxaZbgqPtMPD3Cvd+lCDE0daUEcYuf75T73wQfhLI1b15IA9ev1+qjewp2hscHf6nq6m
koW6ZbjxytW59BDOMfAF1KpezqWnzN0c+JHiVITecqSxqTCmWfUr85ALF3TvLTnE0ASYlZ599bod
6mlgiX3yoLu8t7K1uO+9pfi6amisLbX6a8uwSw8kFIC9QSwHosDZNjOooZPk+ASdjKZp06HYcOhc
xPomNLYvzgp05M+f6p/S8qxI2MfgINhZXe8T2d+/lc5YRs/NlJ8G1TYPjo8aVGzPa+6lQov6gzVn
U/Mm3A2nTxV70et53CYvhme93viQ1OExj9Bg05pezftalspR10NZ5mvqD2pyYnOtRJYMZb24ybhA
7I4Fqjzi4EeFU6XOFDrMYcQAU6ZWpWUkTYetH/lEhtmVNFWD9CUG1jdtFjpD3C3QvFNVItD4ET5F
E1x11tIUfx8jGYhTUJD/9n3+2Rtp7BrPFa8Up2Z11wNWOjM7XsdJs6FfX3nUpY+NHAS1ONd6H1D9
/vIl/2hmvGpch0u0nrLarh+HoZHPri7MpMBD7b+cLmaZMK0hbJDYz45z1sK3UQLKwmyNQYrP91th
ufSb4Axvts14DbFz6Y7CQGHWT/DaMVe//75NYeMGPA2GhGn2aYG/CSLUW/1KZL6QaYDTgrJndwwK
6TzcmOxXRBv5xrVlD+ZXb2qt2151/fsZxuOHP1+XSz/o34/aP+i/8vVM4IWNGBnXPWBMTHcrdcTM
tD7+h6cA22UoAIAX4MTvT/H9bcmnFWsSITvkFZiLH/EfeQ3hfiGhAWNAEc+n9qDxPIvSssgXyZZS
nLLAYd1dWcah6jZELsfJvlF+lx9FiFmFkMS8P/++S8cebWAQ5i7YoBeouNEccPzJuGEjLiCon4rq
iJaFhfcNP3dGVDn58/P2U30W4xhdAoUmfdKMnp96VMY0fWiQn5S7Gg9ub4VXaHUXiAWDn+wxs7/2
5vU1/OTFh+6rTLZC/Mf5jGrQfSZLL8xPM541h2repmTscu8UDnaQTo03XEfMVF/JvBeuAiJ/QL3t
fVgLFur3kxNgDJwZRi9OnFTrLf4nA81uMH4ypsi5+vNLvfgo0FLoKJHmueK/Pwo4sj+FkvxbF0V4
hT07JnGGEm/DdvrxH55Ej7dvbAHynvOQyjpSntJanKDTtGNiFdLVLNga9UUB+v7/xijfl/8jfjbv
/udY/K96VO+4l0P/f//3OUhjr7Nw2KDA4+7tarZnGXhdRK6HKs9P/TCOd25oVFcBZE5orqHwP/Rz
WOiDp7ZNJS4yCc8QYNu7dlOvy1Ttjc35sWWMwfKLy8Jq8SxYC90GbSPrHJxq66S51VZHYG3j1Wzr
3ZQuMugB24lXYTVhEuIfc91nY3f488u/cFf36ECOskiHDHZ//8yh59WztzjihN0V1kFl8EM5Nvbv
fuUxWMH568+Pu3SqHNZhTHZBOTPZ+/1xeOG4dtbsRMl9vpc2y1hc92LIv2F8274mCnohmnOa2HMx
RWZgfb7UWJoNDAOObdeFmufEsfruZq1M8/QffhJlxA7BuyAOt6rWH3FyNK4Xjbp86k3au16rET/C
aSicL39+2MXPRR8ECh3wy4vyMZ9NH3vA2bjOpwkX9Hpo+HKZxRakbKxdzAys2N8/EZmgXbRjH/mc
z5S1Gyzklo7s226hexe6agxTvLqyt9Lw1yH1pAr+kon/zxVlMMIKn/dKPXMWe1qNvHCIWOKpLEqu
oXKjpKGV/w9pg7KMuoLJw8s5dqY3/B98SvGuNkb/JHyoMccOTuZVODnD7Y4KhlXn5N4r6f/CHdhX
zUgM7ApbL6rCaGa4lNcmx9IrrRs8BYtD5cxBnAEbeOXjnaNU9jeJLufOPWMJSqu2n6d/FTSG6Lc1
KqfiNOWQaI+2yoY2VbXMtmSc7c74lM1e618hlaKK69r3DAxBMWrDMXHLsEREvjL8YKKqYWK+4DQ4
Zqnpo1R96V+V2GGbrxQOl97Mv//as4iItT2m9b0qTg3AkdRdJ8xY58GOAYz/JXPzf14MmETMxMCa
v5jMyB5TdosdNfOfbXo0l61JmprVsWP07T0CDW6K+vT4ypff6/2ziP+PHmtImw9C77z5q6exa5uO
miGoo/JhmPGu8xFvScadGR/60kiBa7pf+DxmOqE99fDXVxlUDkC9fda4p8HfD8PU5P4wo9h18u3a
qVPRSRanoTco+ygWWxbodwTjaz3QhTKU9mD3U9tbRIa4vz9U4f5s1eOYnyLDLm6tsemvYFBX8WZI
i0PEiNUC4PolA5j5ivLFpdNEcUaVxM6FIfnZkxehy8pGFvpk6My/bwJTs/BDgMouu+CVD3shLBOQ
fcQcIXmCFDqrKYLV75dN7bsQVDIo6VvHOiq/so++ZnIpzHZ75aZceqvAd+mKdpkIZKh/f6vIJ5cO
SOXylItJfJ57/AVn0ZaHzrPW4Kbox6iJCZnRFd27oV55+D//72fnGCw+hTY9H5De81GVN1oZW+2W
NztiaJzakwHjGZ1vM79x+mDpELVqEB2eJ5GnzkDLyxYkN3GgdML6Hs2J+aPA1xX1LWH39f1CYvaw
0bWym8AZh+ohy4rhIerC7g2m46D9tQ71dtWFXlO/ciMuVAgBBQIDEsRRXo7fly5v3bJlOtLqcrkH
Qm+JeMz78OrPF+/SY5Ac3PsTFkYvpkxluVSFMcn8VE/GeheOSPPUbpC/8pQL5x0kN6qGHEGTcvIs
evroPI3+7KuT9txpSx2hIxVHiJq5sctY+PnPv2m3vDsPZqGJyBb6tLtL0vkSbAp2+vC+LMnQfBNX
Wb/74YLQsj8UysWJ0881unEc08HGjHJFc7OivpjiAcVm+axsr9yu+B2FTNdyHX84WbhtibvYnbwO
sOkYk0WhlByPUZj1WMOK5WGuR3O+d81czB8G3xdV4tYBfqgI9gvjpuVjkrGmUd7iG10/ABLGAefP
P/rCK4Yw5HFWELN/ybBp0RQbg9FRVMu12pKsneajI9xcn8aSf3+lQPlHtv3snsEAAPyzy1uTv88i
2CbrYQK7yisuJitMxnKQVjIqs0NXzIMtjmj6oJ4HoMH6znRVbR41xrZz7AvUUJO81H0YG1Nnjczn
HSuP503pv2R074mU2gKkJwsHdlnnfXBtWmpbplWe6jLk+5t6vMJ4FP9bKd1Xouylt7+butD+8lpe
bDcGt8lzKTt58hBAuRplN3zPFLz50d7qX3//oSHY4Y6wb1fZc/weX8W+3dbZJE/m0IRXa+X46WAU
YeJX9eOfn3TpGpGfAMgxnoXN7fz+pDmrxmrrlTwxjXmWqggPkb+GMbpe24MbzVPSlF6VzpYuX2kl
LgQl1JEZe7N7BAR3XoxkgydMhfnqqWkGfUBsNXizAv76+/0t1c6+JPB3qt35nk32rqz7rud4iEJe
b5WhD/myBW+M0fJfQVns8e38tjAAom4DGLBrhv3+JguUKxV2ePygUOQ3uZrrpPPpyIpxtUhARp5I
bTYf//z5LpzJCAQEJwQ4wku8czagdODBwz8Va9cDhuqz29Kan8MmKF75eRcOCu4+O6eKGgMc6Vkw
GAo76ojG1WlejGk7RXbTyZucYKoTNOe27s1WNsvydgJq6n+AdW1nr4Uj/+UL3rcxBGUSzEvYw7B2
yhQozp1K0y2+45jrDDCl8vLR8qVs4z7w1aOXb0xqUZwu/ffGqqNdT7cL8WHz3OLeHmCoHSeMIW7B
eEGb0LMQboxsuxoOf/4uFw4DTQ+LSTIiQjDnQ6UicDGUrtimaUqyo7IXH7PkakPbzdkSqajvM0wy
Xqk4L34iQJp0k8yX2DL8fgJD3cxmFkzVacSk84sVNfLj2tQzfbmbH8t+qO4U75f0ZnqvDCEuTbWo
MLjFpGM65vNHMz1aa3gK1ckO1hySmtJhEVsNsqmJRHAc14/QljIdt0bXyTRVlpMsOnSseJha4/2f
3/2lOwEFYIeOUxy+kBgdaofeOfDkCbXgFpFAmpKnQritfQVEelhe+dIX4ljk4Q3E/5ZJGjSW3186
XbbKG00CAvoXQHPo0dvdXcT//jdR7zKNAJFIL3EWXAT1CoPDkadIK3gAROvgtbXWB0FefOUHXbpm
FKMMtDEx20eiv/+gBeX51hh8eXK9rDr2SgVF4ix58Hmp5txhXzDWH//2x1moYLDEZ77DWvk8FWxI
Fs1dhI6mLTuLQaiLV1saOXrw4maD6Pjnp10YSlAJs/1ksLz7r5xLD9QuY0AjI46EU9g2ydiUvWA/
6FWfoMzRybiqD9tkEEWnH6JmzkWcZRHw8bXzjPXok4hhordiyg4oF5Y4NrbuXB/a2h4wWfWc1v3r
D4Kivc/GkKoD7v15d4e2GESLGQSnB/oIHvfi3XiVhvQT2tX9EA3bK8/zXsRZgOVsJ3e5RnDt51xj
8HSauUtTnrKudBLKji4pww06qIMy8yvf4uVIYh997QNShlHQPPZ//q8BkRha35+sQZ4IKmuf5uM0
Z9d+PtEsL8Spx4a2/Usm+7Y5bkFXjMkKXWPB0j4oRWzWrUbxYFC5fwsqfbmRi4h+AGLqxriLFhMe
g5hnkZpgHuZ0Kmey8St/v/3yXbEQ2SX34RkARjhrhIMtc3TQAqAqAqt7lzFu+zZn1HWxu9qbn3SZ
5/6kcUT9Z1MREQhRwvKDqiq13vm1LJc4h09TvFL0vLzBMDA53wBjGLyhCPT7S+V9jlbU76naavSj
VRh+7MxRdJjUZH3U4/L5zy/hwuP2yf3u90lefln4YJ80y6mQpzajH0GQXbwdyw1AU+Qz1HG38jXW
zMvkytWlKt51ji5gZUqXEG9UHtifYijezzmY7MVEQGTd3PCYqXXE4z4oX6l/XsZ5MM0B/TM7RS7j
eXsLG6CBw1ZNJ42jI26ZmBh3tR28kkj3K/bySLEypamlyoE/dz599lWRmVMlo1MvOgcvZVgs4m29
Bt4hQnYxj9UMdS+Z8yX4Yg0z6nK5t/RBOvfttMYqNKYf8MZre6el+U8DOrn3OpO5euu1/YLgnaWm
9g5WydAnc72sDWvmLhdAemzRH7M1C2YMhodletfPkM5j1FVreuEqk8PtNpqqS5wmiL6i2208ua2n
3imyLKpJnp09hULkG8aMlFUpsEPjF7KaHUJG29S8tZQYvq7rItVdtC3Ld8+aphJqhDfViVPB60j4
KbmMS2uAkwxgrP+0X+E8hgLbelft4OVrskXBWr2r3VY+mrWqnoLSbp5wjim7Y27L/hPasiZmdsW2
bbHs5hk1/TGrqp/SaPPmNDIbMuIwkvkca0/L4cOc1YOS8ezIyj3Os8/qJEJnRH8VhcOMcF1b771h
NuE3XH5a71BQh89Hu2h9NJKsaujuKoNV6Z2CLiXS0VtkdTsqYzVvAY07zrdJRoURYzM5b9+JaNWQ
eK20gatbW50lRbTKN+g2GGS8rtPWO1lnLVYlRiYm2CJLZP5Akz6q4d+2s/OmdBp2s/EEJMsmNAdG
LbtT2FcAU3/YYT76CTiseqHedbwfbBZq/5YGfj1W69b2SAMyTrtemDhN1zKc5I88s8cnFsZUKgo4
w8fR1JZ5veCeMMWgLOc6LYfVXuJ60IHAT2WIdMI4bG4TAETiV1hrx03gO5ZbPNZKPjermNvYV2Jm
adFiOlfqzJIgwlT+ufUy3UIx6+SXoStcmdhhT02+kuwiMG4A9w54MKs2Bs1jISS2SaA6sqsjMFer
o35koovyxLIAewDHF6tIwalhGMu4d/kEy9V6SxkzfAFENNSHXPdVd5ikmLu4s8NpxOIgy2QSRkOD
nJG39b+44146Aa94WPuoLuJiHfw7ox5DoHYBi0dc7CsroROpEiwJ/DGZorx4MPougJTUY2UcB247
3lZliNkK/+o+ibaSt6WHc4VRK/1tdXwVHe1qtXTam2Yok2jOgodiaPwyNmp7WhKOf1XGpAfTibvN
C35ak5M9bbYQN025FMsBVo3UeNVKR6aDSZ65y9vWhlxSafcmZ17dYBI097djgflAXAUie7A2s3iK
SKEyWedCfGiqrHw0vXZ7zo0SizevyK01Ke1MfHeLOTfiwp5kgXmVakRsrMOy2zYEiJxoa1g+OXbr
vIu0dEZ0d0T1aUHO/WMk3HFOtnb1344KZGmaF+H8vXGN1Y7HqWF+2eGdmsPgGvHcantdisQKVGGm
eTOtYxw122Tw34/RoQzHLkumrSnvq80UFr+sCNoyHfvGa1Nn7Yv1O7Q9rnIfFV6eNuz/5LUxtO4d
KlvG/ZblUapao9Zx04zzGgM7dLdkmKD/pg3LPRUrvw4TJfv5vYF4Sp+uw2zfu8KR/JtXYzWut1Al
yzZ7eaKisX4qqk7+qrQBKzzCqpivi+PzwCms63ft2uZB4mEs9zkXEu3QdhHo+WMnwAWZOiwMEwSg
2m+VZzdznBHMVNq3jA+vhtz3P/lmOf/q/VB+cuqxWg6DP+HLFvV+/s7Thi+O4MkhAq11O4o0l52H
dQkTSyel4MfDo0XBoo9nYdhHt68UDt4NS6R4En33BisMbCXGTM0fM9tm+FW71M1xE5TO98IsRH5Y
u3btr6pqDRntsH354mx1machozLMyyHmf+yNPBsTVfjeZ+Z73XAoDYHzBLzM7ZfBnnensS3hFm+W
sX5ulrnuMNI01HXn0lQnc1tZZcwuz6hSnzMTxZah63dw3MonABZgwKZ+mJYY/eLhWYisXfFiacyv
PuPZzxKsRRvnvV09S2/124NwJeEB23kni4OCZyVlgdI/P6j2PITAC/0LMyC/SztsQdRhmrD3Q2zG
lPdo8dYPaHIPSzIseT4k1OfOJ5jczCDNYgz1x2wwfaT+3Kn+uu0AE66jhYXIJlAhubID7aSuhSFI
WrX2gC5ZkC+fNCwdSlNvMbyDoBJHdAVvizENum6z4q2z24X8Zy3j0a+3LTiEWAiBwQkM4AvgVDM7
dl29npDn8rJj3+id8Re4BS/FXpj4J15V2UZSa9tSmMwa9ifGA1gIAGICoDc2jfMDG9roDewj6IbB
CsclblUz1ql25frgLJO+86q8D2KERQA3kSKr+9Xu1o9uU20fG9lyVsVS+L/CjDru0KAg0RI7KuRI
ymo0yZS7xYm7tJkTR3pELdJczZo3UypX3jnt5J4KMeZf8bAelngucyyYELNtP/auk1dX5QTJZWLM
39wUOt9a1j8uEhW6t762lcDMc9L8P4yG3ReE+dEUh7oL5l96Qhg+biD2ME1WPWHQ7JvoDSSHTKTr
uAZHy677NnEyz68T7eXDT6/OpBdvGlO/q3IdAsUtE9EvSNzdGtdEEyPeGrJlooAB5igeFK2M2UGr
X2PhTxu1RY5/i9dId40tYAVDYolOyNia6+g+F3l/M5mrtyTYxKoudp22fMIlM//ZaHue0ixQ4cpU
2/AfhGM23H/PcGs2TtKjwOizCYASibVq+c6xO9b9/RbaY49tUGi9zwzocFc9sf80+ksWpYvKKI41
mchmVriOIXDqIgjZDs5kXd/Pus+22yAApBZRPXbrFslD3QCAjafCCO81egNTGiwZZ7LB2Lm/rmCr
/XRqo35XGTUeE55y1ZyIMNRVMpcRQmZrtUctthjrwyKawr8u7bJ4g5HIAMWk6HY8h9dN7yq79tcj
goObdUWUMN+Fo9EtFAXWemhGpaO3tPDlQ7SCwz10bhuoFJUSoG6rscMlyDdIQbEwkfpgFqYcYi1M
0o5wfFSeJZY1xZ1hCN2ge9ZIncyQLciPyFlwRYn2P+ttKN8hQ0j3byH6rZORwZl9vQ318iOyRnHs
/dqLuC/D8tj4a3Obr87waJqKNGj2NfuHuu3xVW1sImzSgp2aY+WaJH+jqkx5HQbgDvxu9r/IsOSG
mVvn3GSlCgd+AaPPOOsIygmGzLhxuUY+NbGwG/8NvVyxxAEC8jp1S2c0D1vV2Hay5C1xsXMWz0sB
6QAjkqgz2FyRKLwHBFSis5HlSPMZ85rVHL/cuOsRpVCxbvuJf1hM0X0j2duRZwLsorI5mufjNDA9
Z38mKbzKTmQ/te2NBcx8iljglKr0YtnbnJVsHasfI39bFks7tz4opcVHwxujp6A3SfJCEtPHEpXN
45znWXfVbYMaEeuyrY4JtTaapOsX3+DA1wYrFL9unqbIxJ1Xshy4dtcux8h0KZxHheGQQ/9h4Z+M
ZSGYxmjsrPrKbA0XQLcHRiNlq4ENjIma970bbgENLlpEAiySl+uYDkt2sV7tHK8JVjVD3IC72qvd
AL9Hw/eqb6Ndb9117ebGe6XMoox7gOofrR0gknjdNtEh+MDHY9AR9jVuCCi9rV1RFTE5afwQFbo1
k2oIp+fetMRdHnDtkqpzZHtNn2yVCZQKMolBs1NRHioXDyAEqOIqzK0bPLes+aiA3fWxDOfxcfF6
j7/a9PBZclbffK50Wd7MPo5/SR3oBrfGVi+fW0B7Q5xbvT/HEVTxJcnRMx5i8PeZTrJqrvKDNVKI
J1FNZ5NyVC3klkHffs8rd0JtNiqCMibLGOYbywAIcktzgKa2jaUZrdRkq/dtUTR93NTS/g7t3KME
iWp1EEGr1WEuaw6ZWwzrHCP40b4TQBqbGOWB7JszWsOnTatuSReKj5r3tHcCnVpUl05rNTA4D/EX
izOWlqBv2rb40JdbdM/mhvy/+Ws3X/WUSe6uIy6+D62TfWXtaanEC1tzSvzM1TzWLta3DXukH53r
UWHnpv9eGZBz4xrVordCmyxg19pbvso5cnlNFjzoxG10P6crldc3jEi7z3ix45EzU488GZuFapwT
oV+eLWO4B2m1DnFF9fJVyYmfZ/frxHQZHsDbjH3MfGUbsvhOi7b8klriLNEHkiPqKt1VdBNTO8dl
7hKEs8XjD55nC9EWSY+hekZMmTO8AdHg4eVaa/ndCZvuuysisoZ0Z5zU2rxHL2goDffJHenNEncJ
5icaWgIZAQucZEh4vquEcotktYopR8seZAnvRyEpMmxyffYWv8VIddroLT17c54hilL5GMU0LPi7
RbKDvzQ1T0VWzD+8UQHlKBWtUww4xbinYvdoX8dWZsepVRaaxOOw8Jml1xYHR+O9nSpwlgNZcVm/
qKLKGK8HnWmgZhyWN1lUN0Sbrlq/GbMobhsbx6+H2gIK1BjK/4QBoqiu9LxGkBEaHTm3odkWOg2x
QDuGWTdUqMoLDYDFWid9VBPyDPHSrY6gzs6aGtiJPdI5K9fmWqsFu73M3wfGSD+3SdEF3U/sv8Mq
ntetoAdk9ifxBc6M583A0zb2gQZVKTE6e7u0TvHL9we3TL3ekO8n2yxqvDu95rZRUUDh3vpmm8Ar
sO8cCBsM2voB9NxM9fghXP2xS/p5XswESAjyeLNRjT92vaeJeLo1WH8gXXNdl1FrxZRW3UcRruGS
BCUKFLHRdcZXSdL4li1+81w5YoviWUYjsR9jPTpin6rLchcLf6VRG1GC3H//GQdQr4g7Y+mCK/L+
+qE0m+IrMJn2IcC/4RkjXQv/rclqhyRCw03Evb9qMoaqxybJNxUQ/hVwYHS0W5fmuMpdZBS74a1T
8Ny4qLPpx6IrJem6tzlDRwBPwhhh/NVLzHaZ30n+2XtZGJFx9FHi/JIpFb3HQ62M0swAeMVNaDsy
s8sAP/6HIrQriC0nXO62HAvq0QEOFm5oTs9zXXysqH2PkQqj53nzkU7Oo7r0iHcDrnRaZ9FPNH9a
DL9yUPWHqENF/gpdhLBMnDAnoOKKqj5TNVp3cx1uY+xqz+pTHVh9f9WYbfh1ycr12Z3t4cazSsA4
rfDXH4Rrzko4eDwwUmNNlAQxKGKLEcAPPOTD+zHYWnx0/bL4Rn0UuTHGd/UNpIxhd30dQRwwD2iz
U6435kh9a27zsYzmkpG9WZI9/K0LIhpaRx1LOvPlutNTbkCK9wzrkPeyfwNuZcWLcQgx5uXCMoKq
DcHXL9uxk3Fv15J05qxzeGvo2fw45t14D+WbYmhzVX5H0Uy7tuZS4E/i9ZOK18lmYFdshkNdCNJP
xrlupv6gPFs8mGqQ17VtN+/nre+N1IrqOoozK1yadM7yQMdbOM01AhFhWCR5vnI7RigVjMsmez2E
bi6/bZMVPZvG0JVJ3kYWC9l2i8Z4CldbxDpkSJ6Mo3YeHXNqnkusVUuuYzjPDJ97bZ7oG8eZinXu
ikQMnWklOYNlPBeRuPwgsJDgXExt/tY0IokDtEQq6ApiItsOeJDe+zL3rTqV9rgBX2TAtcau5SN4
UgZL88PHIKaPBUKt5Poo7D9V5ZK9nxcny1KWDPbPnl/ztops+ISBJcOHpRgW/kZV7mxkO3jOgGSp
uCppyuI+Y6gdu10kvmLzOYpENa0mw4g8bA+arv2n7cxhng66aUgrw4TLsKcdaKENwOK3maPIqS0D
mv7K2hl2N8PWTveYe6ocPCCWlNrvRgI05pwMNoLOGVKDaWt92LwGZ/mFjbcVm2qzb5qx8V3+4Mx/
QssFNlsoJ/VguFb+Bq3nxWeitzSfg3Xs3cT0i+VxLm3B+xKrf2N0jRHcAD8OLRZLo1gSknzg32RO
t/zS2BBUqQY/90u7K2MZgYNlxFopInB2gxx/aG8eu3gdKvuOymwdj+gh2xSKBTMedEL1ct9Rxj7X
kY88bcAy/mO0lWNOQ76rh1L9h8+6juTjpFqKlmzRsOAgktCLVVszvYuiBmeIBi1J6+AqLFChVAXm
BxaCRneqd7+rOMps/630Mucm4OLacTiJ8XkRnvpGBWf/ctTKLiAv3MlIZu0g5KOzoMqp2DarO2Z1
Yd7CIdUdwOqsWdJwFvpr4SAByAotEj0iDlgZH4ZNdJ8mZm02xbuo9IFagNFiMG5Fj9hi3v6SZmv2
7IAy9X3CsNeKJTNbHLWxlOHmbYt6hydc/guEDj223Y7T42b1y/3q5vMXzofz3set9lvOlBNLzh50
aGyhhP+s0It4I0QjbMT7JvF1pWIMk65c2QNGAc1YvFV281nMU/1lqyzzacKP9EOHVtCTofrOP87g
B+/h6wdfi0Jk+qD7tSrTlglcnW6GtRzBpYEqpMi0f26gwL/0iBg9yXpRS4LUEY0rlar9Q63M+VOU
pHAQNEcuyRg6FcJ5plU9+i6etofKzgCVuOR/M47yoY/iVcmoSzxzWZZj1DFhoWxphk8sru2HMoia
D0hXNrdWWwTV9aBMM08rtEHcZCaZLPGQ4xPJftfa+nidXfGYGe1uwxHY5ec5yg3C5jKbzqFpOu9n
bQQr41RWPk9bMWLckctCu4y2K1Mf2PnMN9qfF5QpzWD4ZAk7bwlqwgmOmOJMYcy5BPLMr0NqYB3N
OwIR4a3ImozNq7amX0AJiSomzkBWwnKpMa54X/u2j2P+uOpgoV8Y6HJOjsbuNV4b9oixjjBXjik9
pucW1kAdQ3vB/BG0qN/Fkq1AHbe6cMd0HIgwsQKAXbAyGTlYjrDlz54BA/NsywSM2fUOqtVgC63E
HUaH9jnvoONCEyE0toakJf5/HJ3JkpvIFoafiAjmYStAUqlG11zeEHa5C5IpgUxI4Onvp7vpVYct
S5B5zj/uA6kqhwCgcMsk6Cld3zSbPc3NWPB9mC6U3LkySdKyHqeLcYl34yPWS511Uendt2OXhGlb
NfZ7sU7hD1Gt/UtfLswYuuH5nFH6TuCEgfQ5npSVZF7b9h+uNrSVrSISb8vsLd6bmYz/PCIlG/pj
PEB6f8BZq//m0bU441U8e5KlmbsuOIWiHu4bN5nZZ8ZuunMEeo4zAXxLl2+LLH7PnB03TIZrd6wH
NBRpG2r5zxdFveeyaOPpQGEG0HNjdQmrs1zmN5KeK1BWzuzqtER6vk+0xgsuonL5qUZz3dhYEH8F
WzM8bcKJepIOJs8w/NfdvRkc96lZVlvkIwYtcYil2n7qLvRuZRVtr8HgNB8dT2mQ7dFonrbVm/7I
egzfe4h2EDQRsm721wq5Frm1vItUH9MIXLeGtXJ0GZ6XzqmBhJYlYJfgIBXjwwC6OjnnVpJN3QDC
BFtAK3xgb5Lq9tGL3C4ELJiozYUV6COmnHpjcrcRBjd5NTkFO5fjicswtqDPdl9G/cGKV8fOJs7X
t5pOu6cY5JRxAynOf4YQoI+5UdbnxGdx6GdPig1eSDnYE9nW/0Xa86FXWJG9FMVBfdFgWkNWqeGK
A3LKUIvsthIXlmvGvC74OLAaa3jBGtH7R7vCxv6vdXAr0/g8zZrUuWJhkkkYKEnkYqPncECGRjzu
gcjj4iFYfXtNFwrrX3ozruPZpW59O9GIUrPZNp09nF3DEpcHbrcueev15UdvoZMFvpiAdNrdVGFq
yySos2qrdn1rh2Vd5Ku3R0nW92GsD0INkcnktTqWsUT3zzg2thpifhuRYkeGL6JJJvMCECFVWiet
Hf+r7DaAFYyryb6o2SFXN+L2rFI1eIxnOqY3kpeJMf0EMbSfXTWzOIzhMHbZ2HXjBn6KdSP3nN5m
ARSlTRpXsiHwOMrWWZ0nL0oWpJvccR/uVsSA//21vTsffK+z85BCmPclmnWSGS/SOJhDqCyS7I3Z
H/n5RpLfQxi3TC/xcMul3X0uk/Gob2nH74YbrDovKHObI2XeXX0MxzF57BbVNRkvCxBC7UZjxZoR
NrTVOrhFD2IOGBAFAPtwvF6Pzk1phIzuaxaF76L19592XLwvqSkAyerW6fvDSjqLTCmI4TBCYuz8
BL3PZHMADtPhyYkGVz9tgZj3T0CPVd3vQOBh7jPGVIeiNeV/uPjK7eRA3XW33R4Dy9AtEnXvkgxS
9+iMRGFkgIL+eIO0uC6PSzRV8sHfhmI9lGaP+hsDnD6xifpblPJeMASDRovt0nm+cj45tthokgEX
gjgIM83hoRXcwQ+r3YrgyUoIPvEOVrKtOsc82r4yVRXhjb12cnqU7lUg1sTB5madLfd/UgAF/pmv
5s2T5kHTvPI2xF0lbCf3OPLqXFD04qWLrtqCU7envnqMy5ndlOcHKtUxhLiJwl80/6cs/AtpVKG+
pZLDlW/GreL1u26tmSZKmCtFV3M4832RYb0+kL06c7RJu55SdlbPu4/Wlchwtt2uSbFH1ADpxlQk
h1Jsb4ffMgyG5ASU35VpGyv4kSookyWHm0jeqy2x0AKOu/vtbb5an4kfV3MuTdMkVLovjKhqhMlN
O0cK92SGbTT3BMxazsmqBaSeNXH0Hjnnxp/Vsyb7SCURsQ0aLvTY7o75N5Q1OEhTbKtheEmcn4U/
fLkDghuboweIqd+iijPotO09yyPfj/MobdxnKY1fsF3wjpuXOsSL6DvX6sV5Hpahz4jrme+cnqP3
HxdLbFKYp955soox9tIqHhLryWeAGwhr2OflISlMDEXJ+29+OXKezD1YdeR/OgSCRLlalQ/TIjfX
XOotNvqed8DRKVvmQE6n5oXIfIlL/rAsKrC/HXjuKYsF0PyNZ9p2uAHWJV0A/T2XiMaPoDi3uCzO
U6CHKgtCQbmLOyMnOuBc2dzXFnhIHehhIUO7sYHS03GTa3/fR4q7oGWPVZmZegTqK9k13aEddk5u
hBL2re0sNaCT8KYtdQc/0axGBKReEoC3f/uwwTGjTVc6Z3EtvGM5FiQBlpwXy12fjDxHUNz7mmlG
H/lSX80T3FWCWJx1XglhlmHjN3zMuaC/Gk1AuKaF1Mtvt9kXKqwwRu8HHjgdUrYZ1fqoaJdhi0js
tszdful1Ovn13GTKhRrKCxLm3KzS/rh9NHHn2pCV/hy+BmpwoksCt8qSSK5h6lk9H7yse/02jWuB
w0Uibk8XTKZrqvSw7plolyVkZt+0Xi+qmMSWrbsv6hxXjcs/K9zx01TWRDJ4YvrgmT+cC1Lyj3tX
2ign2/WcEG8Br/+PTUo9EIJUbmdIvurDL67XUdWa2L6zq5Xe4SExTBaBYd6EsbMY86qw7IZLXWru
xaay9jBDAbLDfuvIG7YUGHX0Loml/Ref9Rb1Xa0JuDsAVjY9a0Mx7+9ysylAJ8k9LqAXephfmcxF
cbQX2x/eICIUP8xSd+UtQAYqACW0BmOG3wrzdq0QIqI7U1DZZess78DwVXncV9qrIO+CcMyGGOMw
PTGxXh/6ObLuA+QV8Q1wQjgcrMEWzm0A9vE2L0UAWEpzDuXvk7I4waakB5rzG3+70xHKw7TdvAQg
1u0GEDqnK6qjjsqQonDBNnmhKJNM4L4RzjPILCtG105k6+mkB0ntpkL9rnxH7pk0uyjSLtwHReub
9EVW9+h3voauY/L1oKfqQ+S1fXuepFD2Y9LgoTx2dNDY9zZ5d5zgC5ABnCY8CVMP1gAqixghCPVp
CxPqEw/jPmbzpLD2VHULyOug/LUePEpI1S/auBv7gyrKqoIMXmBr86Eu2Ht9lNfByxAKe8nmhYDh
f7Uu4hGygHO0ZT4HvwGctXnQR5sl7ORPQJYPu+vUIrMQvnq5Dkyiz33pq/mYoA+sXmgemRgncMX1
x9UiSXygFVWejVH6tSOP+paGv3jKXKF3WEV0HplXOUF/F3m1HG645TqUhqsAIhFaQRROwlvWI6ke
3Sd4VxGmYoyL6hAXwfzT7ToUBAS0s38zlBOhTAtWkH/D4KhHA/n1ibedOmhwExsiQOvNOwIVW+6N
ABKqXuMyoYHBKD8aM3eorYIsIUbilRBkSC/UBd6x74kOfCW7Bsl6JL3+v3pW637pOQRNbhkRowLh
yLvpiwHaxvC6uc/oL6S0064B/v5PtnQ8nnCcNl06wWNHmdtH4XIcfWh6bGWrNY/yEO11I8KDbS/L
cF8SK74QVwxEc4fmVSzHsJbjbz2hjQKjmgXIYmL3xGcQ7VlwIpZlmSp3x6DfLvv0wTbRLY9TkFR3
uIqn8lRN2+IdJSAxKMHSwNuqZHd6ZDa9V2SD2zThYTI6Rt0TToCCarT96BDgSusOq+WZewFnn5yE
4TBJHQVlmAbd6m5nd5zY5mZLifnYN+Nw0oitytRrvb26cyHNOrqacAyfYwKyUOFufbNlVJfOQyrd
zdkzXQZyTuEYuLG55oUHr+3PVroFUXm/DqNHkHpvYpC9pKkeNBJOlETVHPAPE86eh8LR3mlL+umr
7qfyYcG1jBZG8LkdAoG7484e9V5VY/iw8bn7NCnime27FPLDrK37hxCE5tkP2uF3WTgdyotl9/en
q/Imvne8BdAV7ZIixAbQe0gBp+R+MCTI/hZNMFQHT8etAgKxEnEoVZjsp321+v8cwYt9bNdC98d+
EkFw4mXUce5W0dIeSY5AJKXltg0n1wqb9RSiKFCpEmUUHDEEqeJ1mVmWs8n3rxdCr+0P/jBnutMM
rM4fM+gkOElpOW4mK7NXxyEOVXLcamcfnudiEW9+7fPqCnrk6RtJFAjG6nu/oXvQcdXEhr3oDcAw
X0sT/J5KLCSHkQUPrpihhVeeg+ldgblVaVFN44/xfbvLBNzQA4hgg6wm1NET0QAT4oY4WOoj7PrK
m+RWNBrYnhTojeRs94QFliHIeGf3b5Vck7d6C4cfVMN+e+9vtkC83OF8cBfZdmkkKzC2wBYDnraR
T/aig1FWZ6RbkhlgAbl+naMracGkPf8Kzbj9ddDidIRNxuyssSXHfxB0tbjzes2FX4Sh8m+9TSv1
adBLRseicZV/mirOl4trAfGeyl15czYqb0Ez45oOC2rBYlMDKa03s4j0C9G8PKKWFQ6/O7xsfw3K
619WQpJz2peEzPBGUkZ0rlfiArJqXFb1PuyF7V/VWd5ypmjU6k/FsCzPu1469ulpIBRGw9AnmRtv
cEel1WrgukrQFTAMrLeIOcymzgiZZpNZy2g/YTECLZPVOJEryr5LmSHr4H9yiVfIqS2CjJ5KHr1v
6qmn8uC56+6CYi7reIPojy+BQWI4qL7fuqNXaYeqbJq0v9gvkAwAom3d+yy14QafF+6kOZaw2ge8
IZJ85MFVVT4Dwtb3jazFe2WatslGmTh23kTzJD+jsehDfjQPFsVr4M3OtqN9Q7JQZ//VhUG4gxg/
2JFUmeWv0tZOmsIoZn1GKURlAqU5BdVNZuFIiNwmeLSZh82/dpzBWGYPei41tsJB3PZWJVF4TaE4
Vn5NtmxC5h7pfN4wvBuXpOvjZKbJnDmTGi/nvy28CStcD6/j8DyrsdMGP6rYP52qLvoTCb9knyHb
83Ve8KAC+6K0f6vb0o7ux7Ao0SqU2inztdJg6HZihZfNmgfAoioaWzic6TqhEooZpEEUIBgpMZ4D
rpZ2gSIJAqa/6duEVLelj8s1Q/tWVchMBmCsZSj1fiiGGHTQkZH1vvUdmxRf15dtxQrIa8BGBrMP
/ZutSwVNhNbSRgTBCW0d1pJfOdvnNprOAnL9Dw0/wGcR2PHCHFc2DBqiGl+XRSTLzVqtzn+hqsIi
n8C/f9W7QmTEVVnhrBii8EpPdnOOLTvEUrJWfgafGLyOyGnCHEtD8R9ZhGhzriE6T3vodvUpKTo7
unB8Lk3GuO25XBHDyEYc7DYaIvb56lgyNsangB/+x+b7GplvdSROLULl9o+aSMo/MHLASR9E1Ltn
aIHygjPemm/wuiXNVQezD2nYrez3LhDk+CxD0PSD28eAfKqOnfWWc7M2aZAMcR5fvWMHDaPgnAOC
W7sTi1GF26+kC/SCcrlZEWUGCmN6BNJ25Anvm3sHgWnHGwjKkWPYLy5UqE33lebnP+7hbL9Ani3P
VJwkv93ehfWuFLejDT5t8/AgVLR/xJRYzUFDbFYZRJDjHZtkhdwAhW9RhK0A4fMopufI+LbJCr5s
LJ1zP8QHjXDOIFxWxs1B3RtIP0e46MfB6MVtQ6fJhF3O0SVEPrjWZ0Q5jnUnPAaBLBmhgVOfelqT
upVr7b/QbIC86bFIwsy0dnDfogGrnjdJtlF90Hun5hRVirhv9er0j95uJkg+tVXJybOEuCbpK+fZ
xodJOJ8l3PXXmMgS87A96P9WSY3O7QoGLB8ZSWjWgzkumId7W9onqFfGET/Uo/sEMiV1brFJD5yu
cf0hlWn8g1e4wfS6g/8yTjUl2DBD+Gp9OONoLXdb68DO7ZhLggfgr3Y50iYQ+G+WbHcvQ9a1Ah2H
wouvW4rBu4FoqcoUg604NKbWFl/TkDzVLGjA1xCj9hlBc/Llof6uj3r2eW6SpF2RMnre9j0vycYd
2IxQzyVKmmuDuS5/rGFKlmek4xCvPrTq9ORX8YaKFLDIPO3evPxGUNtMSFpR7h3Ghb6fk68RQ+Wl
Tqi88/ZNqVSu0fK0z7W7MMgW8kszCJX4T6T1tQ0Ww2IbuLiaEq9bzGuMD0R/h4DCSMl9ozHHyH1Y
X3aKQ+wnDWCEZMKdfX88C7NwQZUo4n650eb74CBB8tE7rf1nTKbonco0PV/3vPGrK6kXf3GLGvG4
u1P2dWfsoWyf1t27IlaxiMeTi+wWja/HbZUOLmTvr12ALN1N0zgmd84QwS/4emleAnym4YOlZ7c+
MQEVbu42ECk3JSI2C5zLKiY227AU610dgEflhn7274SrdklVNQwc1Ura/bHj3sYj7zgK7J/8t8ca
TWJ3CMUwI7/o2YSfNgAkmZH11RcHJo1OH/1hb5cDstiJdMwA2h/l5DXNgL1rYWoZdpffnmGM2FN/
L3QaUTEGFCbd2UtLvneiq+bRSKaLMB5SmwP3OsLiG8zkBvcNsI+G8lLwCibpJsAw02bsYsn8Mox9
SgwynzBOBnv62dfac6urPnre8ilxAzd1gMW/RGNac8AD6rn5HFWRf68mye/oK8Kb78m1QEI9JO6g
Xlsw2v240VFyfRoTQDmcGXWb7qHq26OPVGVDisl2U5PkgSaK+5pLcAmDT2cAaEqZdJ3u1FhqmG7N
0ohXZxo6lS6q3qxsXlHpwsh6aJZ98OvHnQYO6xgHXufl/VCWw8U4Y13d+vGwMKl6CxpNvhrmz16Y
7aEnNIGIr7GVpKtSE1ezdKpeMXon2wU/SN1+4nim+myv5ufRq5APreMw/DFB1P7ARcavtNMAic9u
gfx+d/d72gabxxbn85PppZ7yFaYChee8uc8tgzCcN3T3s79wCcFpEoHEbGRo4itaF/mzPavlaHrl
JXfAlE6UzXGlfvM2jFylQABQ446h1UEyhX518bJgltgm5HAbhY0/5Zq4ZV4L1awpwjg1nJNq9H46
C3lrHraIKlgkY1cQnTvWQwgf3ax/ZywAH6vijrhy2qE6+vvY2I/OxjmfQmO4040n5mI/NUjWv1BJ
YYJwty5+dSIdTo8DIj0NZBU5BpwlLuTjHG8c0ipeiLFb1jj4U4mmjk5AHbBlslTi4kVbgqmBBPv2
zKWukZ5GpZ1HQTR1OZpWxHMKD+btzmS5obQjYPDSUWP7S2olaWqUCJrcseAftQlTMMhI27/EUccp
601SfS2d5drHqKo539nbOWT5kCxJjWjD8Y/DhfK2VqGa0op4HC+3g8qLz51gwM9xQ/kDU04fkA1V
lDLC9zKgLKtD032vbTx/bJs1zhcrss1No8vFf471Hm8+xLLY/9n0myJi6F2oAEOW2NeEOj+43Tm4
MgTmdY8rdxiT4z4H7F9gt2vVHR1rdQQWBjM/VZbV/yPxg314s+3ptxRtLY9ItdAr18sCtC/7QQbM
5739IWAsqld8OOaNDQVP3RpvSbbt3JuoJjwbd83EPbwxqv9t/clQOC9nDjKq+pBn2V6M/LljxXyo
0Vy+ESoA3eaP1fgdoVXTh7hJhtvIk9LP42IGzKEyUdwCffD8kHi7qjSu3OD36pT1+yZiER0UhEl1
mDZkHnivxb4c/LYS6LCu5OFdTPfMmjuFYq6MtINSHNM1Ug7jWS4IitpI/9Ikabz6e1fCW6CT+I5m
3M430WJ2fNT2Hk7HyEUonhb26o0njzGtuPL6iUgXiIx8tCqmLxLs5bfgRawuuse2Bpjoum1mGY8D
drakP3ExM9LedR2UBkr+EW0JikIE9L3LQpC3KrZUPiTl+kBykgn/7nyT5KwwMdq3Q+R3uKTq2V2O
lUhmLw+NtzXnNlr9ke8r4Ixo91bj+Fkqau9Ya8ivP6wMkorOE7gQQPpB/iZ7C9MXP4UnMrjRq+Bo
sJO/9oDy6oByvBUPu63aMbfCGG0XE4nv8+VSv4pSfVyK+ThhllHn2AJ0h8rdUc1O2gFjVmhfVUaj
iExQ3GxIfAXjN8a9khqxnERvF2lLpR+ayAz3UaRVmUWVLqO70Nucv95KdjHM6mL8E8DSup2USMzw
p1GRclOxoJG/XNViQ0YtBhgIEF+8ZKFV4vJitIjjs3JMXd/voyO/WY63Z86zRpxw0oh7S4XzcDJr
KYJbROLJK/FU4rvX80bIGSpnH1lwP1H/JXtRsVIS4X3oooWrGVVVL9hKkJ2mmA2wI0HfloBMkjXx
SGIadX6j8LiaEeIF+8nUi/afMFY54li4ur4jhnnXuWLUbR4UG8axnz1ytxJrnDgthTX9UOLj1xeE
h8tn4hfiwWfTWDPkiPq/MrSjz8HDdvUQJ2aS532y9a+oXb3mywaB2N/2cjEd1Z9bqXlGcZFkfTQu
CSNCE6mbuoy4Wzj8nLfVIfU2bf2WU45hn2OXG3AmV5StSZFG6/T+yTKzb2V4FfpnAGzxI63F+h6Q
8bHXzbCJSAfn7o/V9UyIkUN3wRnOKBR5ULUN41O9Vrkr6ivlFV+rLDum2bsJRKHPRhuZLt52r/Hz
xomsANR+j/72awV55yw4hZhexmbP1h6Xad5GAj3hQgybdw4tFCSnet7dr2hGUZU5CLPbkx1Gxd/Q
8FGnuZhJPIKPe8Q1gtRqXpHFXNNw0PLort/0TQD2fWzCbR1RPPAsdRji+umjqhfLhea5JhBOXmDW
0wj2OXIodPEfPMTeL+QV7l9O9SW8aqma8gjYOFYvTmXPA9p+7mj9q2qMhMFBZVrkdbduhusnEM3Z
cUuXOTvcWC6Rufcys4DHP+VY+fPJ21i14LRK2d1XLiUqePsKOT/ZVTCobBm35a5Zmh69KeJIVicP
JvAe44W0kcWKHfK/8waaJX0t5vVsOcDbBxBW5+wObWij81px92DaUHVGIFB/G9T96D/SOVFNx9C6
wjBqScQTH6j/jc6Y7+eww5Mxr21OBaTQu+Xw4hUrpMe8LxqZL5H2uGKM3NSljmTS5YmNQq3Bb4cW
n7Dy+MQZZy9nq0LAijgiUZyOgOWvCNQ35udgdMv7cpp7/WCSfZ/xQUY76gUbOwTUhcbzomas9icw
/SJ65kP14LdYd4rUFLb3RilzINLBEay7UVUlBWK8nsM4qZAMbvaM7XxBPnBXuFYQHXtMD7dNw0P/
K7JJTjqzpyPQZ8dCRBeOjlV8ts06g4f20vwECBH2G9auaT1Z0LzeBbk8g2bYN94RqXvLg1SL5n6W
jkGdikb+FfcU6i+eU9k+M3wm30geG3zDUTmPKZYul42VgNDqNRyr8g86o2g7DkR5BmwSdPPh2PIj
9zh2/187ScrzeO/A3L9dM0zmgJ62vgcjmsSFpoduIY+rUT8rFcf1CTAI3f9IaCAP0NjzawsG9/1o
B/OwXySvcpm1vhBPouxqHBoRr/I7t3OPFwBlQHlfoZaOLwjLhZfNDXZUxJLQuFmx6fG2a726SEHw
4o+R0KnmhHeQSWbumnq4iSanqS6OKyTtmhRDYNCBYiI9swQPPJQFvHc6tb4aPoxseMtctybUkrg0
ahCC3tY6B+2O20eEuqTth+uGO2Vzh/KR6jjJrbu0aw4J4Bd5Vxsg7sHy4re+RN/Ev3QzxT0vGRKL
6zL3Ype+M5/bPWZyKaKYIyIMMCqFmH3jTDmKqz/xBhnezWuE7SACBuDwdUx0b5pw/xQ0NPP/Acon
aecVsG5JQ1M2FqRle+r4e/hWcCoIXuCBTaRxo56GdeQDQe7RvGHyzsMXmPeOD0IhS3C9wzyhtErD
0vWbE3KcJj66Iu7802pBlpLJ1U8nOxbIa0e1eeLsh4Xwj4uovKt+LKgftTaFROPWhMPj3k2i/8X7
K8ObwrHMeoORAri49efHKsJJm8qhWhCM8iUyixNf5dqDM9+TELTGl2SY+odyw9B+k2ykjiB/aXZ2
CLHFqF+K+mfH6TrdQG+yPgFJJcJ+6qwgHg5ErDU+T1u9t1mnq0BmEzTqX9VB5eeRsuSUjhEYEiPW
Xv5S+ALWP6P24MgEE1uTF4hDwtOwwHadh2WKmBypR/ihVR3sqY7oZ8rs0K370zL7i3nSjmxCzH3t
9h4Zcvz5K8IuxrDgTbexXEv7ZGt0r4d5L6EniHzgYO9L/IrgUCM3T9cghTmsTejwQYsa3gNwrkWu
bFvhv6SKyikt3bUSaTxto5N3RFrfrAnHZ4rakpjTYHfDiftrndSbWso9hKeiXUkyNDFaT+W8vamm
iH+VUDwOowOS/sz2dVGnDsIk9M6ywvbcE9+Mq6MNlDkERTT+gQqBtk/6xGOH9Sukhnw5AsyCubA5
IyZ3mtz1oh2oJpx9AQuGqTgnPqeMjs4E+H+zIaUBtOqRnzKCNbYCDERel42REVZaN4q7rSD50b9Z
dwTl52Dt4n9wDpixgIPqMvfWcfXyXXbbG28xdCJmzO0QO5t0Tl5PFi2BCov/OqI/lHcyMZu+lGOw
vPOCXxv6lrnMu0TKf572th/kugIH2WhtaMJihudwRvHJpRHjfxpq8HY7kRrGG1NdcrJWtU/pWhbF
nk+ex/7E4/4k0Uj9QKInGRrAqxcJZHr63Ldlr/lwIbOwYd3AWrKU4yMk1ch4uKJ5uWFyNzFz+TTF
B1nsnHpeQsRDivWmlzklHgH6l5HTKFsrYuFpP1fbx5IE+sUbHfW1dtF2po1aissITn0bkZR2NbEa
zDctRSroeCPy/8G0ivpuRAP36VZT3DNaSmdAhs3BzSMfjWtOplUBokndSnSOjRU32eZVWIMSQ/JG
FSN2OA0I/Yh0sMYYRUJc9k8UhY1fxN1Wz2JrrC9n7iF2uojb5I5srNbLASqXIEX4Ht9F9YqRhMYd
HyGUTamf10QIJLrCNecrCQq1h+geXB2F3b3y1+GvTf2xyefVJ4iAQAU841Esy/C00t+RgAgiOXrW
W5iw4HH3HFiWkneFFk/gmynmkJihIngNUDPXUDTu+hp1+/gR+g21U54jqz+aU2/NW/Dnv6OF4uuA
yLhcT6TS2394JEgOZU2x2Ysisz4SMOFfE/P2wKdHZGqaXCWzUk/0vEyIqr3d+Q7HvWcbgYfrMxmR
pp2VezS8CNJ/vHwc5vJJECH1j8s8CjNrbjeXRdrxUNb2bfu3h6lbkaCPEXvNbnxUdl4DpTUtEjnR
7jHM7wOeVbSxcROcI5flLK3Q3QMeuWQwH8KJfIrUdSoYDX8tEzIqBHFGGoJmPjWlXAqueRN+xrZj
8Ld4XfBYRiW7kFMn3udSRK57mmW0/qpFW7a3IcKVnzBaxKeyBt7ljnfr/xDpPmck3nVRSjRS9R5J
WS/nUez4NaIySs5W4rnmAX8YPV9Lss7oKV3hbZc4RHXK8LiAhsiGDtNDo9fwazMrMoF1TnRxaqCl
bx1Me+I40J5iMxqpK2yMIdI/7da+3c2jNvONiwUvycKGpRXHoUmiW1hSRW5/OPIprFkCROPTrBs4
UDIlssDR9fDQlwURFzy99lvDadGfkGzR9WR5zaaem3Cunxq17d8Oboeb1cFVeeXJN+yIixzLI6q8
YMecFANYJ0WYuKk/MAXc9OHo20hRLDLnfFE15SkgmwFSPvBlma0+8+UJRL5yfq9qNa/SXyx1xNQY
3u+67KZTSCTEl5jZLIBXh+4ZQWdvDibgi+MxIKkg5cYkbcMU4f4s2znYDgAJG+rdySKHrXRC1Cyz
tbHysO1v5bkEo8xde4Xhr0Xn+Awuy/hPuzFLgkZaoA/ahKvPtrMXv7q586yjh4Hg225bL7zxjev9
N+9D0AGthPZTQcs9knsZz5/XCmnEIhj/GRX8PgkuO0JLqt5JDXnsya5CygyZNF+2YQn2I2bz/ikG
AOfWIIH0j8FAD2geB+pPEnaVdTMDr72M+BPqA5Zo8aBREddwQIP/5ACF85RtHlyAu0lR3OM/FPg8
myl5VE7brid8mZTwuldGBgXN+GI5GmDK7t2kygPdjrw+1qTnx8SUa5lvpqVKTJH8Ls8cT0xcSedQ
6Mvj2FIdtMZNy/MUkSUierQjVQk7xkmkY+80uH6Afuf/CFF3dYaCbXBNpRv+7ttArgtPXIeKicGp
gokhw2VGGujAWf2Ps/PqjRtZ0/AfWgJksZhuO4mUZFnO4YaYsT3MOfPX70MvsJDYRBP2CXNxjOPq
Klb4whv+TerQeRvzvKEOw0Py3YTeVd9HoR+IszJa1B8oSAz62UJjJDpBvbXeC3/WgLzrZZhhV1Fb
z21Yccs3HUGeklWwY5HEAbdH4YKG3IF+QqCf5sQvqa+J0rqo9KXAOOWhbhw7ei/UH1W1eE+QRiA3
FKoG1a3hmrqbDX16m2rcoYd+oo02GHG0hNA19ea5N2MqY0UUHqMRHPCh9zFTetBLNW0WOgqh5L/k
NJaFIogh3rLOvCWGoeIYBp9+eifR4/riF1WD+EKog8OfI26QC6pdbX2vksG8DwYrgYZvlBEQIQhV
/aGIgaO/oexAISwoGvnZtxP/uQ1m/41Kp8Z/kIU5W0c0N5Th7DiDlh3mSTOnhzKQ6KeNrZr9h/tg
+U0JO//zBHh09hIUuf6j+RFhaJYDgThQVexRBa9CamOa72SPyENz6eqyD/9Fzyi07hCVwyxxmtLJ
JP1BFsFTrLJ664eVRgXeJPE6GzWtPj5DmMNjMkxfdy0FED18fHMGzVhXNT2IwtZOMs+qY4LZoOHS
FqNVATom9k9ytmzAayCd8d5I0i5/D+ehe57irn+nZ0XDNQ2gvQGNH45farnkJ/BH+nu0GICN2Ulm
DQ/ccb76gd0IkcKc9LwHsmYY2jnwKZZABAW/diAxXYT31XZ48O0RrKShGKhl0rzLjqYdaGpwSLBY
+lXRYV8gazCNDxTt+2+dZoMAJ0+p34dtCWQfNZyHApSUcfYnWnDoNgXw0Xw9iH4GVaeNJyDjSL8s
mhniMAP58C8GdZcWwQDd+WL4IvyMVHvxIRkjDk4k89adzEJVacOE8gGCTiAOMZsG6X/infhsJDqq
ElOkOneFE+uPdGXbHDduytxv8y4Fk0Oh2vjYOnbfHMpOrzkIwH98ygkBL6YkfGyeZj+qnEOAWJVx
bLR8YXEHxDVnJdDir2YTV/OlotHSPfNTx/c1jxPC/ErlUEE1Db09z9ANwFPydpksl0GHM5Nz8xnJ
J7o/aWqXPxqnt+qDFpg2T0XawdwAxAFmRNYtSMBgMUc4xrqfRXe1OoL0QRQH6w6qQXrzJGYn+kip
3zSe2IgpmqHC7PyzVhm8aRT/aZ0HHWhripZGFZzVZEARhv9rX52RP0a3ILZmpPDgMyLyz9rCuaJ8
ROEVaQcrPtX90MaXBknbkAQr7J+E6NVFRMAO38yzrtgfAl9OH7PlMFKeiMlyy8IxP6ogQJA3MMrk
IajtVEdhx2m+9jQ9x7sMjv1TxoOAnVqOLWxA26ngaeiG7y3S0L9QTJCPUskk0kaW7dvHQAKivofJ
pqLgXBajhzqRcV/XWC4eILaAipiJrNiv5PnGd42C6BcNhCZhE5gjCprQN60Ppkj18tzXvYnSDQ/y
sYFk5CFE0Vd3/FmYHJphhHyTCrNUTzrMouxiy276nloDle25D53gJMiAs+8UZe0zFN+lpKPXxM2k
d4ruAijs7nu9p46k2JVBXGIZzj90z0QKCV8Ll/cBdWj4Eumgf0SJTf0wNiL9obBPvjXZWLwJZTAt
tBGfG9Twp/wHRH11YShrlMscROx+hZmCmR39F3M8TLxfDw47fXpIZZY+K0mcGMcZXHB8MCygBl9R
xghgu+FDDDsNeWbq9jOZIu8MzeZTO5bD+zGO5/Z9QbsO3pRTt58zapJAQ/GB/QrCYrDvgI/pFSig
nJsSU0jLOFQViac7qIXSfKcxruZHMURV+Uhdo7gviK/muxpYjDiHaqBAaQDChUhPNobviEPEdy3w
iT7zGdgImO0WDNysxlWLnA7OD4eKvlJBWVkv47t5diYYZXlK8FyaqsOeC3NJmMwFOF4yUjhugaLR
yrfAXJMnyDR1/DiUqQEUSM0AXSWBnoMWjmVwNqgll4SQ/dIHrVBhfIcKGtR1Q4vs3AMlY+pHcFn+
PyhwBfFz2Rl1fMEKQ+TnWjgDoExbVE8YOFfVQYtUfjVEGyHuhQ38G5S2nd6lWpaG9xRIC+I27Il6
UFnNpH5t7VL5STaes7pDYb2bzEwCvZzi2jwgG9lFHyqgXxc9GKfunIqRjH8WfQMAVveLC6i6+FlD
6QipqKIo56eoqnRsZ6HaYAAH+jbInv4HZKCptFE7eKbdh/fIc5bWm15EvnOYrWnUTv8jfL2WgGIz
b/Z7nLK0LC9zJHdknp4HVIHHCyh0teCvmgElFHE5uWU95dY57Xixpo4PB3EiGXbUPTeERE0CHOQ1
UXclR1n+/IW4J83PiUZP2XkIRqtHzSh0cCHgdwV55p449CK0+Vp9G8VLbNBsEylK/r3SvIwXtVAY
PZ3XIZNw8hE9OkemsJ8mxGGOVIis74o/k084xIH0tMGeFUTjEAFjfUd9c0so0tKxjqctZGHLtJIE
VdjSlMvUzmusub106GEikx31d7dFNzc0ME0LcThb6Iurg778+cu1DSjjTqQhXufXH/iAwRcdhPnS
W1Q86gckUVUKIfv2oNrmKiOAr4Fnxjxo7WmSQ4EcfIqO3tD32jMwBvtOCk05ShoyF6IulIvA15yz
xpxP5ZBUB8xNnWM5FHumvFtbC9mu//8hiybpi+mjtlRbtcki91mG+h4wK9vWogfoov2ORevm5wSu
gSHUIux+pfBqjmZqybrzTPrHd7qtG08msnE7mtWbo1jSYrV0HWDb6nP24FM6DYSoJ3BnpTolDbcY
auN8+/ttbpoXoywC4i9WTW8DExTW2HklpGgPh4rgbNMd+oISV34f1wApifn6nfOw8amw/FExMdVU
C1/h1dQwkHcoNMrOs9BDPBvl1D51yeAj3gbt7/b8NlYRLCioGhO4Emr1KwH0DrEl8CBx52FUJ+DP
tqZ9ASpJ8/xPxxHsBlXH/UZDinZ92YQ51zkgFnZf3OhPxSyAis5jsLMnrnV1GYUwUpcWHMkrxVnE
GsGFG+w8H7nFi11U4pPvjMp4P0ex8KgD+mLHmv1aQB4/KiwlubssBOTXe11gdWKhR9R4hAjd59Ag
zVDiNDmPuRkgqbxo/SdmgfqbL8SO8O1v/4DXFzgS0Nr/mUPht2ot3/bF3kQ6SIcIFs1e2yum5iUA
fZFekopDAlzmovB6C9yhV3fEYy5dAbMiTdGM+66DnXBJVKcir/LhFNOjR7fFSK0pO0KJ8A03h04L
iCBDB5ROq+0E95ll0IUvgXcfUij52Rk7KBCyGZonIAXTWX606lkvd67P6+3JFHkYJIgZiXfNyn1Q
c9IiiiIxeaGdmB8RigLHMIfqu9ub8/q8LaMs+4UbGnOk1XmrEyWR9DQmWlXIDITK0EIuDIU3lHNz
d3uozQk5pmM7EglFZJlefzMVqupsBxZD4Zd9TiSV2QU6uHOqtyaEyQUOcropTQrtr0dBQMqpa0di
MgiY6Dg1BtIHM0kdnIU9t8GNA0BlU6W2StZj0ZV7PRTY5hzeoj16AQlScUizAX2oblgkjRAwFOEj
MqvhP4PTAbsVqTKFOxfL8vevDoHN8Jq0oKzSF1hdYFRT46yT1ehRLlEoIWb0a4sBmB4Vh4eqUuOT
qRd7JuQb62tTATRwKuOawbn59aRLv4xiq60nL1YiLD3MIT1bdTecdWRv/vxTMtTikyBx8MBI8vVQ
gRkjIp+wN2M5fpVi7GB30es1dZntjLS5ki9GWm2atlKQkOmyyWsJQt+D3TKfcqeYoMaI3qtQOaEn
a5uX2+dhc1CHbqKOkY5KxPF6evDhSKBtCB0N4I1/OTHBj6wkebFzob3JtE78M9F5/ff2oFufT/Lm
SRZV2upaLxzaWkBTJxm8AI7LfZXBsVIkjAdK1PXOom4NZZtCgsVzNIEi4ev5oT1NijqUozdIRMEH
WUE+ivpf3Tg4Oy/RaiUx7LEF9woYA1ZRBcz6eiS/xzHIhK4Ht150CA0A2NJOZzVHkmAE/bRzMf++
eV+cu6vhVhdZmJdIFAeBScO21/7xW6n/RPa8zy5dUQ/mMatl4sZlWICpTWV5b+tWL8+OD4lv5wJY
rfDvH0IPRcfYzmH/rSMLxLkgLpm9Sbcrbr86IQoRhqiCt4mRh+fb+2Z1ef8eiviZkqtjGsRgqyXG
1jxEHnmySPYVHUyoOp8CtKx2tswqiPk9isPVgv+txqu+/pBm3C7cxdp2ka6yvLCxxUmnfnShrY+k
MjXVnQXc2Dg6G8DiNbJ4adc2RQRsZVvSe3Ex+O0efCo753rOlCdWYDyOaMJcmqkpdpZy46uhJ83L
pBITqmL9sIvE8QObioWrt5StEBBcNNQUgyNoRDvpyMZ66uyPxWkGJyQp1js1BIqUIETtDlHpHE0N
km9fou8SIgV/VIKiPd3eJZtTezHe8ucvwrIUSVaa1bHlBmYUgdYT4skq4Pk5YxW7fzEUb65OzMJa
rvd+SbOjiyhxuhn99AN+XXBrK2X4VJj+zqS2FpFsDjlJzdJMfZ0nOLpOlZSGmzcUaAKitlid68bG
4GBAvy62DHF3e2ZL8WF1vVAQwB3RJixj2FVxoo8yRZ/JvjwqilbqtX4P8SvXtOKYFDpuXYj9p2eu
WwAeND3FQ5v08U58vXHaKRLYbAikMrhblnPz4ju28Ow1GEWB1yHMTBaGn41Kz2rntK/ip+W0c3WR
F+EDIlR7/RZR/YxSKlgBrZa2fKRB1b8xUYF9Q65uPgZ+WzgnVqgNgCE7e+mStjk4zmRE1mLJYJav
/nKK1hygB4uhOeggpzqOU6zr56jOsI3umqGkBV4VFCJGcACoNvVN6N/DKMsQmlAQjKb+20HZHNFc
uJgYEM2HCqRVdwfKAZgDwCDAz7NGaecIs6qSX2/vkK3fTqYnWLvlv+tyTodErV5SxnQDHF1ClGMV
SKRdGD6nCO3dQ8I2aOo0IPXB///F5cUjICk8wCK5inl9a9F1akmq1AzCmAPKFA8VA0FSFHV3NuHW
OcCskyOHSxgB5+rJsTh0apbPkZd3YUL7fRI9BJiFbv6dFpn4jvG19m1UpANJL5T2Y6IVqbPjHrt1
oWE1JKgT4gh4VcJC8RVKbIQhMIS+CNZB7Z8nK/gBMW3euWU2niKpoY6A2QYVHbn2UaIjFqhyijCb
R1XdPIQRSqLHqFPq+RhCqkDJ23Ta4RxVQ7dXDt244CTGkb8NFgU59erCQW+SzdY3iquT0nZvst6G
9w5IBO36gj9738iwq3Zepo2FJQk0uU4Nw9auigdAzATiZoni4ojwid56/klNs09Za/c7X3BrXVlN
AkBU9a+TNIChnaKJwndRUB7DgwryPJxTvb+vBuxYD/0MsvlMPRjdpduHdGuGwBAWbVR4O1flJdqT
bdfSZnYLmmj2CZ+IHFSHqcU6XNh63jEc2rgSJNR2eKc8G1wLq2Db6pSUp2Ty3XqEL3fntEB+8aPo
7dbFk7Mu7hBsMn/B5Ak+IFDaTH9+lUtDUouEbaohebbaQtAQ0BK1bd8l1FI+aQ5qdqfAaiZIX4QZ
42NnS4Ax0o6L2qvmoVc+317sjbtCIpeOgzYFMM7QavqObRYaTcfQQ2PC6n92dGLC+4L9159mMQzW
sbStGKkoK0HcsgsMOMua0wBxuP0ztr45qy9Zatpf6voQF1VVATnJOMRjEzxAQ4pxfEH9Cn2WbOcA
aZtjSe5/AmZ29rpfUoArTGbFUty6gtXxxin1QL2g6xdCo5rodhcWXD78OhSUrS+hqWbNFwfCznhU
BfpAl6rP6vjOovF+b4yK0j0MijKhFpsXe1anmz90Sc8smjrXWYqRDaXq1IHi2lCnDNjjSfAdAata
InZew6S//Qm2LjM2oeBOsZfcevVqZFBAEx96shvmJokRWg3o6NrhrHsBqtdohyKucrk95Ea0xItI
1V+Qe9IOXUVLxDjtKAI18uSkZReE7IrLPJjifHsUsfzyVVxIoEJrYamHsNlXexyoKlpQtkHEUrdh
9hPCCz2MxtAmlKSR/RtB94nAuZ9Q+hnvOhWmkUcnHcEEn9527AVCT+MvFeykRflIr8Fw5H33FA4R
xMdW70vjOM2xhTdGZHbTvYihl72P/Dk2f0EQWAQAshJLMKDZQbFzea07RUsk+PvQ2OaiFXd1fAep
jYmuapGnOKnueBq4nPGgUMEQh2qanOBNF6vgEYTvAHjt5oYVzgzZLB6dSvqEkCdGCLdXe+ubooDF
WcZBkzRt2dQvwkMT/Jo66Mj4aJZfeph4lWDO2z3T7I2jQVxDrVIVDnad63y3Qj6vr0078igxx/cq
4fBz0s7lnRXl2re/mJBBY0WlMcW/VucCnnUdgaaJPEyjxrsxxipDsxt9Z9k2Xtvl7+aYo7BLhLja
o6jsJmpOHuu1HbxNxQL9AzCjsdyiNBH0RtrpTaCF5d3fzI1FpMFCvrvOBdO51wHNcgCRowpgdE9S
iU9FZac7a7jxyBpLUdmgmSiw9F7+/MWmQKkOegHsdS+B5iZPzDEX95EldHgASe4jo+vbUfmk4ILz
Cf10PIJuz3PjbqPgKoSBT6ztqOuLJgARMcLEXi6amrSM2uKxyipwqLXq07doQ/cvxuNdJQek10jR
4/V8h7CBdysB/GQG2J+5AJgmkbE9RVM4fVHHuNvZPRvzA+WwdMEpqhvm+oZrqdI45VwFHuSd8pyG
uJYMcbTo1ESjq0Ld2bl3No6fuTyg1ENJQi17dcgtfQhS2y8Db+ohF84tFmr4monLhHfdjtvy9lC8
gBKw8nWzkas7HsAvBx78PxTbK1M8VBBQvHKIau/2V9scChowW5Vy6FUmgRSAlhaC7LAfAOTMcZM+
+FVg3ytZN+zMauO4mzSPqO/aLN9VnWBGl3TouyT05gldsocehj+OLSSE+qmsZqTYpzCO/a9G1s7h
l9uz/N3kXj2HJphUx1lyUWLf1ebUMB4WRqQFHn3cpLqDME/XcYRN+7MJW/GQjASel27Gp+o06Crw
5tYBZnNBIjZMQQLBuD0qIIO/9I1uIBjYddZjZ/I/nE1wq0+Basjw8+2fvPVhaNXQc7Z48KgAvj5O
yWiisjP1jjtUBiZbeuC4VIHSezIf5Xh7qK0aNdUVA0tm6owGhdvXYylyIYsBCXRTzRBP+DVJAuFi
OPciKI6gfsPzkDXjGQlKqM/g6Y5VG3U70fDGdWnayAotWS0vwvq6agCe1bFaO0gBlP1/BcDm+2Yc
ASbaszxOmAq+t43slx9X/c7e2Hi8CSioT5jAwGnPrV6hGRpWFI2a4ya937o+BovPFl2HvTUWrOF6
B5JycM5AaNpX9Ssa3J0+qrrjEm4n+aFsFOmfJnBs4UXAU/yGnmj8pYVp+sVAqgQKWBzm5JphURQX
ZQ4T885qZyf880eCop2q6Yu7Ouu/OhcAsBv47uytpq6TNwhrz/+ZTjDf0RmEvD355dfbW23jK1sU
0ZYGBPUgQEyvd1o4oE5umqXtDjV9F8f8z9Kit2FtvsGj4wsO3f8UOQSH22Nu3DuAQ7hv6HwYzlW2
26C7mNfJ6LhzoBffGj/DIdBuUboZLcq0c/kThoPcues2Ti9Hl8SCg8tk10EGOgeo/weF42ZO/I1K
U4saN0zasgaifXt2yxda7StCQa41CSqMVsFq+5q1YaKEKh23wxYhOiqtQKWggewyArjktCHUgPAt
Inta9S/ykg2KpVmtPN/+EVvTpfZmOHxS2mfrywrhbqWPKgoKWqmIDFkk1XxqLMPXjohYYIT+F6Px
jhjE/vK68WOgXtkjK+jTqOjSBfwXfK6NEBUWva/+ZmIvhloujxdBHIZ4fTBmve9G6BKjGaR8A2A6
XCYtGf7iJFLQESBkdNCDa5hWNpBgxChNuh1iUt4C83sEYR1e7An+u42y8d1fLCIxN3sTWJO2fhFL
XaeYlla+C4ERyhpURrU7i6bNfuFqIpy/OIPkRmRsNEaue2dRvjhqtKbjwiNGHLAdUXlDuNcwkpNA
RJICSwxz7GAERlSe/3yihOGODWya1V1P1NHR+gonheNvx/1ZZUGe8iLDpaCQ1V8MRQWPtjK0d47j
6iwqEIZRak99F6NyGEj0WY+NDFRX6+y9CvDWiUOpmgrJAuHionm9MdvFxx7fPctNiiF9znCk4+wh
mt7PJaZGt1dw64ohcKItuLRbryLtwXJybHRpDJays57hKs5AQ6X6TiKSisBEOzRvSLMasLjN8G2g
NbOXX2+9Gqg4G5qGrx1B3OrVCCSo2iFDsqkAZ6V6sC/y7jJTNvmFXLX/XxWWfXMKhlT/QrSQBjs3
7NZSO5QaAKYy96typUMPj7aDYwENm7K3bWaOl9KGiERxx9iJRTaHAgZhEIwYNmi511/VQr4iwqTU
dguknS91rM+nqo+Se7URe4DNjfTJonWO+LrBP69KXzry5TqlQJRdHHt+LLHLPbZ2m+KnAPOwT+q9
DbuxiVg8WlBSs8zr5kiARkYXzSjJxG2Jb5OvG/MnxBtgsESYiHybjITXq86F8YMkorifRBP9ur2N
NwI9QAk8ydyy1J/XpxMRF4B3QLNR8TCsY920+Mdm1h72YeMTLo3K5ZzwuhJQvv6Euj22eGWiPdWN
tnUZKhkeweiMd3B2zZ1z+Ts0Xb39hO2gKtE/FcZ1NIW/DLa3juP26Br0rjGgwpHDcjC0fytIa84X
rUwRJU27Lq1/BUprPM6jjJ4gY+vl51mWtIhkX1rD06APMCOGtprSzwry2jUyWIjKge4rggx4UZh9
KEr6Lgjv1vOT2TeLvvFQJ/Njj7f7BxrAqKJBKZy7uxlhhJ9OjPYJnjuNAMw2TOh6a4jJHOHBh5GH
X0awsP50vG1qYcnwHvGJQ+2kzlfNGqbxnZGPePcIPZKam0dN+kGbm8A8NJoT9SfRYGDVSOjLB1CW
ZXuMs1yoELqi9h8U6gTo36BjK9lVE743E3saUZJJUDBN277q6TPIEmXT3KlhtnZxqx4UlTbZWctK
Yz7YpS2fYvR3ky/o1uvq+fYO3DhzNvfo71PABlwf7wl/xrhbzhxVLRysBkQ/FB2zkgxlMq/HHPfP
AyXGW4BOoMZgea/uzYgQ1Dfgz7MzVOsdYrfZfVsiX9Wrzs7Z2tr13IFodpuU0snyX+96gLXQS+Yw
8EIDgvvF6nL0vLUksBtkOlDH2dn5GyE9Lx/xNQUZwHDroHeqADuQOytuBzDowvMYfDSmsTnESWie
YokwG5XjYWfQzTnyt4JlpPpz1UhHdaJqNNWgC9kPjcfH85+EU5hvO4wEz7c3ytZlaS5tSCpc/Ged
Ji1k/2loavoSAFZ6OkIioGhh1Oir1wra89g1TYU8RikaeaLvrPEYh5Zeubd/xdaEwR0tLVfN0K7e
fT9UsskcqRaW4RB8Mq0sP8q5tj+jxLcHr/8dha2vMnYptfMFqH31xMN+tfQW+VO3JhCcPnQ4in6n
H2qVhzKNZHhJ8QWaLkDw8/RhjpT4MWhpoB2wqDC/JpZuP2Vp6bSeDss0P1nziMMEWnFz7+aFIuN3
UWA6yJ+OhoUNJxa6n7BXSuzj0LSqejBaPKeOOb2Rf8BuxJ8JVXPlAnFXu8cSFHmiwc7zB4ySo+TP
txR4FiyUkFLE2WG9j0dqcopmCsV11OxTkujOXTmZWG+ihLfzLTceP+D3II/pLfM5r0A6fSwcH39n
t0vadFGJ5u4tYNLf3jFblSRKzRKtMcai0re6cYqylE6dST5jJEcEP/T6hE4gRHdHY4njHFs85Gvi
82gmX4c+jM5Bp/26/Rs2Lll+AlUkZ6nzkUm9voq0jkJm7igcU4h6riITpKYKCOBngELaRUvyYAc0
sHFMuPYo8PPYA1Zf333NbKKb2kyKm0i9P2Cmmh6lo0QodvH23p7b5lckBuba+10nWy0vTBA9Njpd
cQ18wdzIDCd3cGpjB+i4NQqJ9QLossR1USjKKxGWg6+4TSCnY1PP6Om0aOjensvmXllAciZan3Qp
13jKwkaFfpwo4KtIWnpOFQQuRkDybW9S+TacEYcq0g7zIHvHxIvXmEM0ISrz3e2fsfGUOBr3Od8N
KAJg9dfbZXQGNPSViLI+guHuhKzCIqwWo5RlzVRvRtTkUFfa+Y5bgy5YJeAHkudk3fqv6ExhPTnQ
5Q4D8xyoin+va03+Bj5x5fZBXr0XSI3sVBg2HhVEqdmgXAQGR3MVmdZNFZnjWAAEC6PysxZifRK0
WKRDXoxOo1JnD2Nso+ky8nJqORa3txd661yShUsA5aa4rtqo0aJFZlScS5qcb7Aly0+aU/7ybSqN
pP3jzhJfb2LqGoA7kOC05HX7K9YQhRCYF7nhbImPFvo1GLTn087Zv8pMyUqxs6BRQ2WB/yy/4kV9
aBIVtsV0NVynbOx3dV+XbztHNKcu7awn9Oes44zVRXAAv/THiQZDwxokK6W+uOCVXg+ddY4fG8Lq
XFT1OxUltbD63vjzjP5CjubBH59WrgJKGnABdNq1tCVeDxdMtpwnZGld0BhsGmwNlPSAMt0cvO2t
sTJPWkkh9DjnZTIdKhIPASce0ZUDoVQc7+BZNpadBBl+33J6CJSWrf5i2eO4RRgpznvmnjsYiwLc
x7Ge1fgSV5391VarTl6CRrdQwAsNkonbW3lj+IVuyANDeMRrurqGO1RF+oEOP/rCtX4sEFgnRkP7
+oCRUv+IvjI+u2lq3Ysu+/LnIwuC+YXGRkV7fVs5uFpQZKkHHgC/PiZ2mT6oOawe3EDz4U5DyA1v
ogoX0jn2vdtDa1cnCi05sI0E3LSICFdWO8C3ocbCFBnceLb6+6TGZeo05b44If80o5zfIIgTd/o3
Z+p6ukZRc4lV3cdDERcIepj1oSmN8Efn587OxXZ1m/LDlueQf4AcwpXp9W7A0givwVhgVDIo5mc7
N51DXs7WHRyE+WPthPqnTqbDp9vLcXWdUXzDWoeCAiNSgVvtgRJwTWA0onPLtFTVsz6mqdtYYfR2
cAqlvqDJh7Lv7SE3PoBtShSz6dggXWKtd/2QcACDsneRZULSR0TTWaUMfv6LUcAOqUs1n/diCXde
nK22QY4Yb4ferevO+Lc0kvIt5QX9L0YhR+MVAi+w9Ehej1LJ1EZ/k6JFPdjGXdOPxYUG5F6nYGvF
aNhbKijZDZmAZjJkOfVD78oWbTKECcLTYIXp3e0Vu0YksReA5YCs4y0gll8tWVlRqTD9jGEGC6VW
UQT1Ccs97TlG9S/CnQqXLrQPc+NpRsjxucq6wj7BFLNCdP9Te+/pu9qasDfAkWDHS0BDR2G5vl58
wcJqw9LSEBAOFRRIDzgJYS7RpioWRKZTYDMwEnf9vL0GVyu9jEl5DSdPC8zLVT26LMK+AQDmKoSn
z51sm6es9IedXbM5M7inMGF413mQXs8M4UIDIq+cCWECrNel07lxF1Xvad+KOy0KMa25Pa2rm55+
OEeNvhpBGlHT6pQH6DrlfPXJnZGRPjvA2R7R9ow/jNgGHEYtsO6EVlRu0EbBn3YQl5HpJfBv3hhq
ya+nigGa34ECUV0FAZKLRF/lnZzoJZhYE+5dLMvf9Sr5XsbiPePrLaDYdXJo66jHt4iDuUCb5bnG
J+Gxrc3ww1BjpL6zotdhP4NpBncmTzc5r7G6rUc6hJgMiNkdUqX6omO49UA8ake4atS9g3VIEyEH
1RjtjwGx2icbEb+3cUxFcCeGuN6xS4N26ZqCvtVo2bxeYCSqyj5AxsgVlcifIWtg0aHEGM/c3kFb
wyxkQ0cI/glz5fUwfdYWRmyxZdlgfnwIqqmxj44Gy38nKNkbaPU6JJrIlArXOhe5avkQ10g1YWPx
x6grmlsvpvMbd/ribpFMUjfjaXaReGgOaJDN70oZ//DF3J8qTYw7k7p62pfhdGpgcH4EDd9l0i+G
Q1SGqqKlzi6OG9iEZ0bjRVIivxejQJIjH+bhWN6f/uKTvRh0tZI4jGnGjDWLaxujdodJcIZ66yB2
9t/1odMWIYnlv9xnNM1fTw0R6ECauIu4vhin51BM1bmFGe4GUB12hrreGgTsDk8BZ46XYf3Y4scc
tshW6W6uJOFJhiB4ZNfsUd+uJ7SMshxpKs4GWf3rCS0VSzCHle62iG8exZQOx0EfESDtqL7f/kLX
7wCAFTYGDAKgo1epbCxF6ieRqrvTPKv4aCbqeZpR12qzLEIdtFG/3B7vehvCqAY+ry2cCRhN4vXU
WnZ3anahpCCQ9ndDplbf0R1FjzMoAxQoUyeo0H7s1J1CzNaKLn0CC2AOqKF1GbiAImyFWSBdgJwh
9lppf0w1muWFoqs7e35rRanFLHAKlhUI1usZIgMeV2oeS7dKk8oL2y75FFTm/DjHYvqFnBYx9e0l
XQ7R6zcHrBlBE68BLw90+tcDGghgRmUI+xN51vqfNEqs6n6ODQgJepkVgvC2UYy7tEboVVDp93Ip
ih+3f8LG8i79XKIkwgki3dVLhPJvk5ZRbrkzIuCHzrHKo0x87YwV43h3e6iNE0h1G8Q/U95o7E5T
SJcqyEx3LvTwDlKceZpZm/PtUTY+ItQYDgUAVWrpa9g2FFAj67lGiVYqi9ackV2G0uhOEEfRs0tH
ZS88Wk2LTiwPm22ZxJggfyiAvP6IFiiAnA5T6lFZsR8NtAYRcgz38ruNUaBA87KAIAFgvN4qad3p
ztSkKXydJH/Sgqg+zYW9R/JcnfFlLkLFymVpuNDFupqLrJKkBPrpSQ3r3LRLNMwZ0n8tDB3Lg5zw
9D2gL5z/2TH4PSqAGJI6asj0cVcRbde2GiyLOvUGI8o/xjSx7nsfg5rDkMeFcygSVPgOPmYCQGSM
QH9OsHqK/+Y3wIpmby4chjX0UtHlNPKoph7agvZ7QyfgGn3UVasAMTUzmus3ioKHtDnF2Vc8h8pP
t3ft1sKT69DOI5km31z+/MUbX6a0fvuiLjzazNqxngb9m2+hwUN8hmOAIvI3kMO49f54VB1KPfIB
v/Ut1pwNPAPHxpmqwpshm70LWlXcVebYfG7U0X4Tl8mvCAzG19tjbmxk9hcde4sm13X1RkNou53r
PvecotLfVoVSYXSupu7tUVY367KlgB/wAAtqNSDuV3WanrLEiHxE7mm2Y3/HFSxOzkM1JKVLZFMH
p0wEeXHo4yA2D0nhGPW5XGzY393+FavL9fev4BcA5UWM5bpFO7Q2UjZGWmAr7Tdffdn/mHLUrBW0
pj/eHmlrVX+DDokQucjXr2So4c/RRlnhVb7fIpQdGJdZH5OdG3xzPtxxv58KSsur9wqdvbCWGBl5
TUzqSQuyRnXdx92qUf4Q7vR76Sxuf44j6mZifSAaw8BULKwyz7JG8XnQUxihncLZfWMq4xIBi6I3
MS0M4/JEIdLI/vRooJtGvmsgDE+Z0VhTfKtJFnmvmYMXN337HMSpfpm6ufiE+UX1aPsBBm+RuvMW
X10Cy5iEOlQRwLNQXXx9CUQTmsvaYiDRY5yYnWru+4cUTMcpGtW+OJdSTXE9w29T7pyW1ZvJ7lxC
SZOzQCGKUvJqYNzC8iSJMRnGsT58chALxsepT38WFGl+6XGJ1dIfbtdlQLk0SbnroAGuBqyRJhpC
0VQeDkMNqpraAB8oanZUbq4Oxe9RIOLAAeRIrCslNJMKRRnbysuKkQ62M2r2Oyc2xc5krk7FMgzv
5m8a8fVn0xCXlsDma68ewjnA36iZ70y6D8Mp1IP+v9srtzEY0HEN3A2lV2Brq5VD/3+yqihsPSds
lYc2jLtLOPrZ06SW0Q7Z5+oOJYsVZOtsxQWLu677OINhILnuN15ZNlX7M49D5B1EN6VPebn4SvZR
bfT32CD7zykNX7RANcTQbk934xMCpuH4UcqjiLlGBJt1McN5DRrP8MPuUW07DIFwZP58e5StRV0I
YtTuSBABH78+eHY0Fy0XSueFmQgv/pz9A74kOwOT6nfms3HSlrNNvMjlRoVw9c6PKlLE2gi2zIxn
9Q54XBCj8i37xZWj7+5aR2utnZtsY3JUD2wTBqxGcrOOrlCvaUe9NlpPrZXxGb2s/ELO7TyISgaX
2+u4rmstF8n/knYeS1JrXZR+IkXIm6mkzCqVgQKKwkwUUFzk/ZF9+v5ED5pSKlLB36NLXCI4qWO2
XXstWllEcDxpUELb9qreODFKQQaiz5XWFHd6FcetW0gIGLvozup3HYP1/5XZPP6oM6YPVjKVZzVC
du7679j5ZC4MsCF+Asx22zAW7ceJgtaq7ILq4TOgFYQc7AS+hrlAgPT6WjsnykevLTC6BavDent3
LKsgK06SPkjQv7qXyDU+h01fIInembbqdWPZHA3NXy5JiUnDdJKNA3zefh5aRmWZJ2kX5C06E5Nh
nlCn6Hy5Rk+3ZP7Pv/6Fl2+Q5UyHyJxmMqGp/fYLl5HCVCzsNoiVuA+EYVc3Et96sMrlmbEKxIAr
9xKzOBcJDsqLejiGbZAIZ3lXw49+k0cO8pMKdADXP2i7FCcFfQ1BBZ6H8HALgpUaPYydXkJihALh
XVdpHVp+TEjTgf9XSrc/S/HYNTCIILq25hqKenS22lwOJjkub6F1+4q0+rjqVh8htLentF1pvTR/
ZRDKrDlZJioZ3tl6PI99aPq6pC8HW7f1CesqtPwg4VqTXuL3t6sM6Qw+naA2UIhGylV74WVtbAWw
GlqnQSjpqSL5fpxKoztNynzEpbjzkX9qoSvJDTdy23DMFLgi1gw1UJGluSslu79NVjnW6/dj+774
yLUWDlgUXgSKrpsnXWqpqSdYlqDMmBpqCxkYr7yMPtQ66F6WRnPgaPe+6v/GKEwqE0aobze1XySi
oVCSA6QTZNrGS5Z+bVvLPqqO79x7rCJxEEMTuPWtJxjQQ5ql0lQBNvcMLYQhBeQA3qwRjJ/SGuWB
r9v5LIAhbOAfhP2FMzAqaDZmFFohFjWQaSYHe+BwreD6YWnr7vxVRCProQnGQB2jm8xmXBTRVGGm
4GDRKePFd85LUjEyGsR61T03tYRKli3HlGTCPIrPpd7NL0y+qyruFnyki8LfoMLrlijxWdi9lZwj
R26Z8ZCVzmsh3QthHo4hZWGOhSC4QvHgQ9WWQvJDNCeeFtSMILfNqR6czTFLnG+TI8/d97hWBxQq
UVxVkQ0YY+luCuWs94SxlEBw8kxGXRNNvCNejb0DphJFv2BtZV1MaUwRJFtLlqtBLNtpsKDI7qYS
6ScMAkeHu/NGqKSz7QyCg9H9Ewn8ZW7StE0hj5uXQJ7i4YuVoIGKYPfo93pf/zfNw/frp7z6mM0h
k8dTlSUUZdh9mzDY7diXi8xyLYyVsgcV2e/QGuzPUa1XnhJP6ns1y4qgLnTNv77yn+DvYmkAToSG
CG5eDK0WeZR2TYMgFbj1yLivSz35imKM83GQbCOgBmdDGBL30full5qvatE3Z5RPzecmrNQvoxgK
oAPLdLr+q3ZOmlIqtBE0nDXM1cYOF5NCCTDTF9KAzriNWtHdzShSfkZj7Aint78UXBG0CJmR2bow
BwID6IdMTlrI2mNetegZUad7rChjHBje3aX4LlBdpGvONmGjbtukJpIVQRw3qDvHwyT8XIrjj46U
iYOpxp0LvDJZAjiG9hjU/vpb/rrADSPITtrZjHFV1ZK9RMR2nyfkVh57UBnFq6rO0j9Gihgqjekf
ZAVAyvCfzYogyZMI6O0SKGNtfQTEY/jogsk+8kQwVedRc3Bzt+WEdT0AH5CLkNEDldpkNd0g1VbD
DEuQxZHqTyr8IkON1hQCNgVaetGrTAL4j5H3nzW5kxhiIp6LaRwnjq2iiAwMcGlVH6PeRvEekURm
qfPk/3Op1f38dYCCylMVDfYcLKqdJqdSzOOHIlv5U6RcVueDq7m7mYwXQVS1lmi3MQEYANOOEcoJ
nG5U7se8zm8AVOW/V3nR22ip6xeZ4OTgju69Bxo7EDkTEssXRf9Vtqwee/icDWSZ300C1I6o2+Rm
TekOYpA9A8tIh81iIMjAAr/dzRSEc4VRmwJ8FjTuEYAOhNwVBOUzlaSC6Kfvqghkt/WvrPh/rsxf
K28CV2EacypRF10DVxt6Fgt9KAhpzvJUOrf6pPS/hrhDdaU1q/KgQLTltFxjB6hQ1xowmD5gO5uv
box6QKIk41SHtq3w5HCHovk2004vOz1lOAJAzeSXpEWjZyLCGMw6LCtuaYbOXZ1KtuLKsFWu4216
FLuKOhfCVecptN3WaLrJHSFTq97341Dlp3/3AFSBCH7oZesXkXgRF6EyF5kcNLmdn0dHsvx6yXOi
R/mIv3nPVBJQUFrG21/qFsiDbub6uDCe1TbzOari7tYBrObL0bw8xHE131z/tL23xqQ37SeCfOCl
m/gbwUQtijQkqwYndNSz3mtwLI4oAz0NWqXaQRFKSstkVSc+Xl/4D6P+1teDGEOgFVdPpLxZ2Yzw
c7LIUOqWJrX2KanrP1pHTtJAWI3d3kDOatnnEqXu5MToX7yc5waBYJToJuPr6NRy+d6EREL1UzlB
8Dms9NH26znpI89esi47d0oBnKlqhvRzsbKw+EMZ1v1ZruM2ukOldPkMuYeMitNsmIjsoe+lfxdR
5tQe043idRHLUvmJjYiSj75w8zyP4GrcxW4mdEv7wSrvZTnW6qMO3c4NoFpL59HBmxBlb1zJlJad
Ka3WgfdS9Z5RK7l0z6DZ+F2r5TQ/dz0ItPP1w9hbk8702pzWIUXfVjlquSGyFBIV+EquR7+py5lr
h2U4IQkIq0IXDxQ9/pc11yI8MDdKuptOZEs7SJ1a1px1K+QQFCQfBbbhbEjT9ImRwYMLt/qozX1D
kgZXKWvE0CC531pdQOraEIbIskXFopOR0YGDkXws6Pxd/7CdJwVIHKQNMAPoqbaJsxNnGtLcxRTo
RtfED3Iu0+2Pu0KWTvOE5K4bxcvykHZz+uP6wjsujGkHmGWYh1qb8usP+8tLL2PambKB+oEak/V4
sZnMzskMdW2AWcdQD8Aie3eGO7pCUEHxXfB96cVUzw1S00Ejlv4OIc0OCchEUicf4hhNPZlafmSH
dxwnLQzI+BiqXos8mytjV3EktLhZ0GxqnfJRZJXcuiZcNYjCFT9MSXq0SkubvNIW4YHPXm/H9vYg
KLGG/wwCXMwmzrNVyh3paYBNacA78G2FQMKstfU0yDNdvzULtfDBakqLWw9Ne7Dbe2e78uhbJhE0
tbvN7aUEXBCcK1gFUX6wp7EIukz5CStYceAQttSdq58mlnT+1H7otmyjk0wx6rEENhg0hEnqe3jO
KKoyLsmcY6+mdERcZynqR83qR+Q1Y6X83nRNeYuMlf0CJbKGThuTFD95BY15l6DsI4Jct6kjXb/s
O88ZdwU2EFQn/d4txgwVH2E5xbQEeoy6vdqL/qR16hFhp75a2825M34CxdxK5A6kchO1SMBt8ccJ
RTi8fn4TDkVf33cNwjuMwk+DhwoeIxlpoqT3ll4tk0uze/lGHbdaPDFliP8iMVreyFaCLKpltcqv
ToYY3otRQxNut4BN9fSQ7vlNXoNnw04YZXGCMwhB3NRxUuunKXV26CXU9dV78sN8vrW7Zox8sFXZ
6LZJYYVuWIuZQ0qyOnchlx3yh2Ge05+THtcf9CSKfqu1WQg/HJVIRnbdknsPRtxR8QqoTu/gZrVo
00vmXN629ajeaTLsQd+un9cWtL7eK8C+4OdWpolLQobcWIpkzepJo/tEfSUqqMf/enDNX9SEMOdJ
1judnDcZzPG+6acF7UUOJvYopM2/LWQ0iwMHtPOkqOjzlKjPEZRuuwm2Uttm3ih6oFUyIPXIUD6T
5etPosT/XP/4HVtJTki/C7ZuJhC23IwwzJZjVRt6kEjYFr8PRaPfwcnOdHAkwnD5SJsh/veEhjIK
NUjIaFhyayyjJVETY9I1RhsLyGYJG5zkPKp9NH2dGdg96rbteD1YfYDzUIfcQWPG3UxzcVG0oNAq
M9Agpr9pQfC4paoWXxC4HM+FXB9gPnb8wTrRQaEIpBawzPXv/3J4pI7WIMpYp6ttodAHgTSD4qNd
jE9t4xA9QyMc1NGS3TsL04+31890xwDBCwtgAnGjP4ybbxcfi6Wr9Cg30e3LUayNkuImS6b5380c
jhwiMTqlKyRz/RV/feKYqOaSzaUZZL0xupFq5X4aK+mBd9t5CmD44BmglEkLf1sVT4XhhDoBWTBV
CDM5SpMyACukk1bROby+bRd9S+wAOSAgTAUdFXZv80Uolc55IqG93g6W5stmYTzotkhOiWQst9YM
x2+kF+Kr3g+aH0t26i/aoB3s6s57XBEnnByF23UW/u2umqi0RoOeWoGBMPOXPDXER6tRwnNlj8aX
uXOio8bw3leDkVyh/7Rr8arrL/rrHO0uN+sWMZc12i2fGfJAUHiBp6J1jNqnlyQBRGNuMBun+FxE
yeiFzWL517d+96shpMHqrYDN7XPJZnme4ly2Ar1w9HOmqaySmpOPQDGEbZqVHqX86zZunOdKCE1/
mCgR079BhqG2kpuMlVgBqtCp7U7CyU4N416+sNEpsaB38pLMTj4CfMh9yZY7z7Go989GCvc9JV9/
HFT7JjHt5uX6Tuz9MOqeTFIy0glx3iZSVqqRKrcsGbxdW/9oEeK6Rj9EB9+/YxLZ6f+3ysY8AVzH
5cmJGciZEp1we99tR6hfplH/MUDRc9eNQjt4yH+6/tstBzYOJo+OKyyEm5vdWxIhu42Xrduil9za
kvr2XJVT/aRZ+cqEBgAPJeO86ub3ZRd3qDnXYdY/qmlfag+ZLIZvQlTzLfP+4fAtySVdetLVUoeW
O9fSzh1AarWoycVS5LXjmH0MzdH83WXqYHrUR2FvLqV8eqGHI1k3UxR1RhDXRmdBy6uMN3EmlMTX
UOJBk71JxehXbaqEPvOURvjRDidwSXA4UFeMECuN/G400VruGEs+auHuPkiQkcS3cNLRmFbfPkhr
imC9jTqTUlg1O+c0JXi7aRtLjm+VLET1nblER3Ih6bBuFbOfVS9UI4yTYcWheRBz75jftbWzslJD
za9Ym3fiJL1SiXg2g4VOwyk1I/vUpGrr4bmPcPc7LpOlqIwzZAZf2IUNMDKEmBEsC4YoiX9lxji5
dlF3pyJq50ekwadbyJvmO1r6xkFavPfmVlQD5TOMAs3XtxueFdBDMshjBt0yLKfSUAdPn5KjXtne
VtIDJUskygJuu7n/Zr7MWcJAH0SbU/5ziZQCy5ZqX7I4/nzdhuythGVjKJxpiTWCfPs9YhY5eg8F
ntkJEVHPkuoHooTaYyKAU1xfas+QUCv+oyFBTCNvnIdUQlhRw9QSFJOl3UWG1DybRaE+JCTdD+o0
Gt8tsz2IrXY/j+yK+gyPAxP49vPQYtCyNGEjLS3qrZNEEFZ4iTHUJwgc04PkYH8x8gKotQla1c1j
1FunKYxoMIKk1FbLUBGOS0p6a/S17l/fy8ulSFvB2+OHV0J2bXMN5ySBvXTAKDtqvtw37SzDCW0s
n+olPqrlXt74NUPWGBCnoEuosVnK0KsMo6oagTFWshfCBecVeWefr3/Qn/HatyafQQ8AigxFADy7
KN45QxzGap8ymgbdhXMz0bVQPxh9Ncb3xVSUuVvJTn+/3qtfpSSptzAfD1BQUyJ97hCefnZ0cIVe
W6SNMqy8mLTNtXmyJEjU0qbww04orZ+Gwn6ZLDMqXSVWy98L6q+fhhoF03NYmToVyikMX80ctXe0
EeLoM1raVfFgM3Ntw5pE7dGFDU9SPHsIzVemHQztJmnn7NUyJjtz7Vgy/mvjQXttl6V8nxa6/VM4
PVSupLAD1GuDWsuu01jdTezUvfWMGjclrmxZmuFjN+VpeQ/1/PxhKY0xO4dDvfyytawtbsMqcWZ/
HoEEefLcqM+jOWtgkBpQvh7IrlI5U5PrmFLLy1Fzo7pMX/MsjIdTNadi9rGl+iPyOCYEngU0/ndq
KBU/JAWFKbe3bKgGclPrj7jfd5JlGu+4cKYUSOCocbx9fYmQ5VlA0BQQBS8dJ8jI10+5ifGGDBEp
+uNQayM4iixVMzc2ndy+yVRrfMJlKV8Wu3bag4hpy8ZA+s67XNNIRooogm3TyUEMY1UCzSFkij/Z
jd6dUpr0t7lGRb59RHxRnPo21FFZpnUFB5bjx4h5+HmLcplET9mfqSo/X7/6yroNm6u/wteglSWX
oAG7scFLUTXtBJ98oOdzn6WuaUvlQ1Km4OTbxYm+WAsYltupTHTZ7YYkSb3CkRfpDvVikd8VdTGl
Zz1BU+rA1ymrRd7+sJVyGup5sHxUSN+eH+0vcKZQpgUrofYQODBbp6d8HhvncXbk/sciOdCWDF1m
V17Y97LwGhpZKkrAnVS8qIWYGMROFlXzEebIa8/OhPhBe35+XyfK8Ov6Nu7YKcYMgByCqib62GZD
hjU3naS2Gs3yQv4EYZU8ebNmzkfFNOdyUyjAgywG+stq5saNDb1lCDtmhlYeS+dbPkSyD66lfq8R
qhYubI5p4fXqmDenqcutyG1StN0PgAGXrhTvAuqfoUrKh2AF3x6MZKuNmeUNNpk/fOJIbbeRC3WA
kBhO/lMjzbDSA4s8SAX2thhHQFcHcDxsaJtlk7rAdImF4tcyqOfUKNI7Egf14JHu+DYVKlBKWQxn
0MfebHAI5YKEaq8e0AVo4DqrOue1d+roA2OYcnr+51tDokEoSUGaQf6tiSKqH6ayzbWgqgsjmKEM
/bCINDqoe+9sHMmjRY2X3itgh80nNVDhpZk1agFhZXQXys7gMurUHJAfrP/K5rmC3ACtx1CICV3m
prFQLsIKNWaWgjIJQ+e3M6pm5jNXoJvu3PEAH0t61gdr7tzElbwDnTmCg8t+eLmYELZWzRQojdZ9
H+UVndIxoWUNFRQeqZU9zFWTHRyatn7J5kt1gp+VXmKPhruDYSZOJm0Ihmxs28dCbcDKWW1M7wQ4
U/vE9khqYMewgWXmHNHjNq3BODHjFdfw6XHejHjGTeMnRZEqfjR1bfR+Yjj/85gs61QrQI1HK29K
+O6zuFae44iQxwWMryaukmFwf2hxFWffalzVD6gllOo2w2B0ALnUBALbPMvQgCC6jj7m9lAgNlgd
y9fv7T13Clwm5R8Ggjc9Vit2GM9thAjSVJs/hVKXuwkBRQOcRajnifp1409KM368/mR2rtnamgOt
T38Oypv1/f5VBIrLRstyFBsDBcGHJwbHFs+obPTfkDP9gLESB25otSrbw6ZGSS+SBJcy4roNf61H
CawngAZInkyx8WEsle61rOzYG2NjOiHUtbwCtGng0OrKg3u282zJLbFBcGCtr3d1BX+tbNRqV4ct
PdBe7yxXb1RxY0TG0ZTznptlBV7Rah0gwtlE2A0U62NTm6h4J31W3QkjlLtbM1XUwKxHM+LCVtmq
fmpLEqzEdbzcGx134lOvhPQMh14Lxa82qqvijKEb5KdQbVVwPxVSvao8x0cc+DvXDmvJhAhDv4ix
bVtr+ThqKVx/NPGQNKI9bNZPc56HBAJCy3o3acM8qOBzdvzr925vXUw0eAIgzzDZbMxbnWrJYC/h
HEiVVd/mvYDbpa0mbxgy5T1uskM+rE1eri+6c9n/1Map/O1x5g7DZHI6KKxr9lL7RSpnfmMP9mnq
q5ewGuyDku7OjTPRQcZXAGqkK7150m2ZyfrQJnPQdb2WYUUdxGf1Oj+CZ+yF5vRg12iTIQOIYzeP
ajEa2oG1MwbQrECzP0Za8qOkwgT1G6XtEAmVVg8UqZkHoBpZ8kmWYl29GfTGeJhoUM4/rm/zztki
W0njxcaLMMe4+TlTWEq6nctMaY4EeJBdJ9aHmnt8I+CFus+kpFNPSh5X/15oWSNFnsU6yM2EwMaW
LVkmJ7QkmCgc0vAUhmHs5lnU3Q6EBafrn7gTN1oYMPwWdR06LpvrOzszuWpSd4gpxYpnRKbiNq3s
eHKaiPOk1eGNEsrinPCWzrFdLc/Xl98pFaLNugIRsaXUKLaAjnQB256otQgWbVxCHw7EwnbLbiqe
EqlG2WG2HCUFqcRtP2lJrlNlTZXoixyb6tHo/E6Eh0zXGsEyLwgaYWNXJ7LsbM6Z3JmyfvZNMDrw
lUpT3/odI+1HPfadJ4wFZ4KBdwV//dZNku8C3RIds11jBWJPxP0taVbvOlUZ+l0vlwfV672vQ88F
aXGW4/s2bziG5LHWnFQEgln5ymtazW5upnKOvg123Kn/xqW5ZrQ0ZUnPVqUFSE82q9HQr7vebAXT
ZL3wEOJ1PAQrq6BPFelsTbO4m4AYf2hyaojXb5RxmbdSblnDZj5z7dFujhF4SxpWOQNETPhlPNWB
UN1XjL6AW5JZZ1pgjI68W3J7/OSkscPot27PX/LFlkYfDB9ifiV6tjC5Ligc+G1YyxpeLhxlX4yi
Q0lpaabEnZ2xVXx7oSJ06sa8TL0uWoWdbPSwZRdas8RA6CtUfheOBr58CKPZclGUtD4pyEXl7tIV
07uwV4zfGYwo8dmY6BoEqBspz1UUFro7tGUP0KPrPzmj1cpnaKbM1AuFIWkc3izs02CNzuBRVsgA
8yrd6BtMJQamGofj7yo2+zBgaE9YnoncRum3rYhCTzETqHFdo+g71Yua2DQOrtllWMRTBstJuQxO
3As3DJ0Ug36yMgcJJN76pzB1Uuf3Mnd9fJNlJmiSuGiZNUmxt9BJajAnHZz//g8gLqJsISsXEL8m
igXyJhL+2NRF+nHpwNYgitM1jxHR3A09o/Qd4I7u/cxE6dfrd+/yTa8cfbQ8iD8watueXNLRa1sy
bQki6jmebGWJL+uT5Y4GurvzSFh0fb3LN03AQRDIVpPuoDb0NhLMMytu4PJjzkDvylNSZMbJaOX/
xNCP3vWVLj3h25XWR/dXzDmpapkYNaNkohqzk5icHlGGoTmX+MSzGscFF3hubq4vehl2sCiv2Iax
fof8QqQz8+gxn4cqI4F1otl3w5QdqSbSIubHvw3lWcf5U7PGal0Y/rKYR0H9ZO2ap+X4Ag2DnXx3
mirTfiDpC8RB1mN1vGHazFJdkbTFjLJumFZ+m4eRcUKO1mkQGWaOJYA5NE/d2pzF4kvo8GU3VVUs
hqspom7cPEaIwlv6uk7vUwcqCFpxWd27fQG21sfQ9E3Q1Xo+PBFbLKpHs2r4Veshk7Fx0giVCaFw
kVwjV5TSbbLJgqct7rCtSqcIw1PysMxuIm2ZB6ZoZq1/kmKLKBRQdzw9AwmSPkNFWEPRnEd9dG8M
UOG7TjhGv0PTyixfr60OkZo+ofOom3HnLiOadghJlkl6Q92/fkdHO8lPa3VpOat5Yr7X6ZXARKmJ
8rUiSDzr6IR9sAG/P7X8+Ht1dJTYh+BRNt2wHdvOX9Cj0n2pT9PmgYFmg8JzWiQvilDszIvVsJ34
PKG+G4WypF/hY48Sl8q4oNIeEgvgHou2/m6nvd3+FHlFUXQYcie+NyIIUd4tspS+CBiaQr9purE6
G7Hu3KDGoYlXRxuST3lfFNmNaXbTeGtH01I9yRVP5rWkJtDyvVIdeWpsdiC5xKJ+mtpOH7HvfZqf
6qnuq6e0YTTNkyfDTn6oHeXRu85ucS3oReWapxStGrmOUQ7ObaXLYRLweJfWWyY1Zoq8FvbZzFpl
vhsaCoZeGTOC9x4xE3MEF42IgW9bUR9+M+vUvBNC1Wuf4jjlffhn06+S0XYDJXElm57zpVYd32b6
RXsfJqlen5h6KDLPmqvEfhkjAIQPSwOK8MXUpKb6EWWZpLiq1YpbrVW5ik4jo7Ssp2oYPUgijEZ3
mnqiq4WWtX7fLome3kZF1ZJPdSDJXfQbJMUnCDcT16Az0J3nScHr5XZLD0BODa3+AmmoNX7pDKmD
L7pR1R9Ro8XdfYViGNeyi/XGm7C/CLw0Uj95k7WGc47QqvdoKGEm4U2z5HNsVXJ1rsx++DAVgHx9
DqJsfUElPul4WgrknaINkRZMxYKGZlUUcLjUhvp9yBJYGdslpXii52L+kOmhnrt2JDs/nSULNf5o
To9Vkc0QDjLC2HsZAIufYdia1IayIq3vS9uZfjmdleCjxppjp1A1afd1bBlSYAlGFdw8TeLkvEDe
uUrVWqjZkEHkHVORkpp73WALxdNyW/vZGuAgTnR+6PBDnOPIHkqCXeFHaisnfjlJSQHBY4+Si03I
UroJbIEv1VT196YRazTF7TD/IBvCNE52Clb9jrmeYb6rHQU+ZmuxwgAbnI3vySSSxxTCp+omH03R
esVc8rCseKa5OMVzET3Iihi12zyXx0+obMWvDL+L0dXzqVW9xYAOzx/HIarduZZSww/Nts+8sKtz
48aR4+Vxbu3mnl1j0+lg08pqaEEh8mrLpXJaUqdtfMAoZv8yyaK1fjHu0Zsnu+uhTcYvhC05hYrv
nY0y89IOSAhjXLisX8iDmsrrpMrDy5SI8knJVeWzwZhMdINYaxKMU1coPqp5jQZusWnbG/4JLRhs
Mi+3ag1aNgOQz4Pgdacfs5LmEDyu+TU09xtvZ2e1kaR5YgchXLAN0Vxsw9qq6j/0ZjY/ZRCIfa8N
I39sa619TJLIPneRao6uhXTh92gop/A0isi23LLVlYOcdCfGgHoUggGG/pHE2Lb6JTNR7QkGocAM
w8bj2tfnyXGm+1Ju53t5KI1/9/ywWvLwqH6DkVbX3/OX5xeRKGVRsxcpeeGH1priycWL5bchdzle
NeOd57kK+5d/9v3gRxUSUoNa4kVbfqm6RQKch5YEpBQ+SerwENK3O19f5TL7XVVFgJ5z5cCIbFsH
PeBk4YSKFUioz+cuSWE4eRDja+9KlF1f2iYu73WjHh4aBjk/Lu3SvF7/ATsRnMMiFDygqiNp2eyu
qcqpKlp2d1FN4SNIPLp1BER2ksYjMpH1n9pEOSy1wlNom1+CDmRGUuWpV/lWimNuKENYjalWXDnv
HIj45iORuN1Po3hB8RACggvqMjXtupLw3AoUNf6hRyaUkLljfszDRb69vok7cSIsaXQxkBxe67Fr
SvDXFaVFrmaYE7B3UUxylI/KO2MY54/XV7kMgf9waUJTQruFAYmNUQhnU20GZbIDo5Pk+zSNpLMO
ny2bKOpbOgKVN6rcnuuLXm4i4+IrRn4djFhHM95+mrnYBcTqFPTUIjbcslmaE5m3ASh9UE7/y1L0
bLkh9PC2b0GkdRPKY0uZa07icxVNmhvrxnxTpOGRUvHlgVFyAqpET5S3fQG81bs6iQns7KCJAdiv
gPRHot7mwIxfXnhWoRUAPQ1gPaosb/duyQHXpKNuBVjyUD4B2oxyV4sM696upAKVhyZRjujW9s5r
FXSgWko1Gi/ydk057XgNeeoEaDStMRWvQPFwxJJnimY8yLUvrRewZVOBrZNGPZXZjfHoOvTOtTEz
gn4qJnyyHkYxEuN5CvR1BM7sT5Nmf5gQiundGXav0KfjNx2JFm/lvqj1rBRea9V9vae0295+c2FZ
FWRethmMjR1JntOHxjv6tIbu0ZtwnhlISH8zEgi1nQJyvHbXoY3W69qxRAewBKro0k6w6vOQdlJ1
Y4bDqPhDHaXZebB7NJbrpmxtP3LMun1C4EftSSjmqPwUSYxwPMIaDD0L84VmewJQoonbGVac0QOe
YAfD0qKjWqeZ9gqYpVcPrPflPabOAdsWJgeq9Qtf3FTDMsODZQWiKdPbuNWi+wXqYP/6w7w8ZphH
GK+jrsLQ4sX+Oigl1o6EIa3qsfrYz232rRmcqnY1VSia2/VWfFcWMfTgattUN4ldNF+u/4I/NAxv
fQes+bwk2tHUwi8gF3KXpG0Iq1+gjVap+uBOzPLTmNVtf2+XlEg9oNVO4eWkSM9DxcTJDQQiBdlL
bSXiWyw7zegLaarKWwbaivAkI9Pe3DfpaGmnWRrN7qwUdnM0Fn15PJwJjWfqkGsfePs+8sWSai6N
TtFCWU5JqhTeFClHCg07T369zZA+Uffi2W/MzCj1ptMmjhGUKD96IqNJ4MJETNLX5OoRb9H6ljYH
ocHRh9WkbLyOFbx9a2kd6SKSGYyQyIm93pnmr8MyWqlrg3F90glSG6+HZP0h0cQhrcXOfsKkbtGY
kamWsKVvF9fkIdIyE5x9Y1G2i2Yz88RsHDmHneFlsJ1QpjEvC+ED6Pa3y8CJ0llt09uBQ83ykXk8
Pm+ui+5Dp0pw0pGXzBKFNVmoDVk6j4Lpl4ysICslbWTQX44UF1DZ8oMhLoBtVF4jXkmVKpULwYIo
3NZeyoTedyvnJztL27taAO32CvBsjw29dIDIWd9+MwcijogxPLsfoF1WG/nEMJ7zaisCtq3SarR3
TkGWT/qnSpUHf0+tnbSldDJ3qkfnn20NZBt0YxHUIkxk1v/trhRDEfI/Uzuw+y4/IXCm3WrAcNzr
L33vMnOVV2NOlZbZ8berVI4cmtFEdpEwl+9NwsoQQyqd92kzH3mvvdvERBOkYvIffo9N8XJQc7yo
ShCgqJ3sUwM3/JhgPfgfPuivVTYfREEvhZM5Y9vUZAG1UxfnaAqH5xS5g4OldgJEolBoNVYYNpHH
5oTCMcnrLIrtoJeV8R2oubBwsd0t8LMkf3AamvWMylsHEeJOlMMEE89xhbivnMtvTyxchCojmWUy
qynSs4G05lketdijoTCd2rhRnq5v6N6x0dZBZoNsAnzA5isLuZ0GfRytIGMv3y3dNHuAz+yD0GZv
L9cWHJaV0I17/ParnBzEUDJAyEYF0vlWiQ7RHUCUnjYt6l3djVKQgGg94pHeuf2r9vI6akdQeuEw
bEp8EJTrZpBP43ROagklwTlKXdWJ/5HenaBppbOhEUeSy/jZNpvAuoPTK2UHtqm4JOfMDPVV0qTp
HV2e/JGRyuIAnLfTaQUkBwUwuH08B03ft1s6RQ2bCPN5QPU3eoRfy/oFUFL7Qn3KeZ7AP/rlKicK
v4PjZ2phfmjSKpzO12/PZSwD+McmiKHeDmhi678IZisY4arorjIprfuFlY73C0zp8JTAUfASE1A5
HvWWLPYctYwI0pUSjefrP2LnyazsN6vMJ06MaYa3O4EMA6PUgLADochI7Dky2rigQKX5d7mEmNTY
jKsD673e143fpmSjwvsFoADar8191g0IROPJkQLbWZJgAr/xVI0RKJFkbv8PZ+fVI7eRruFfRIA5
3JIdpnukkTSSrHBDSLLEnFlMv/48pYsDD5toYnZ3DRu2sdWs+IU3PCQxpm+lFy/+QEZxvv+xG+cV
XrtEZUJ/MW6WfYwKq/YWipeW0zvvR7scfK/08p3z+vdyW3+gQwjEiZU6VOtHO4VIGi1eo1xCa1K1
B1tBkWrQCtXxsxGMgQ+cW/2tKk72PoUX3ftUjZN3qpkuP3RtsZZPRZyloW8THMZkTdYyPVXIgBe4
vXpIy9ZaY2uBpwy97quRkmgntPadMGg1bOmCUkQehc4iNZbjAJn1TQe3Er0SkWsjBKdc6VnS2R2D
YU7G7M2Q02fwB3Dr1kMdRdonmAze+KCBrqa3EQ3Gczd24Rd0epLnvi1z/ZAlVtUdaaXE/XmGB/th
Qf8q9vtx1Hgfyd1Bqs+NOftjFnaaj6vV9NHO4O8HGRJ802GahfbOmxTbRXKsyJ+HMi7sQyjs8tNA
tJYEqlsTafShYtP+SICVBu1UtMAxm97pDsXg1UXQK6Ky/T7Sop74REmeeWYG0P1Irgg/FlNDL6ea
yg9WhQXTQZsQcEPOJ5/092WK5BCQcaOUrtrufC1JRv8UVq//EREA73pmjo9jJIrviFJmnj9Rzu4C
lcb1T7jGxqe2SIqftDTDb6KN2l9unujzNRXp8hlulVYeXD61RXpDuG+g0kLkSh0lP2GASs4XUh8y
fQTDoM/nMBXNz4Xi2PHO27txc8voGwAWjWdJA395pGfhdoYmhALfPPkyTzoOhWmruUfTLJOdB3Br
KHSkEckgDidKWkUUTeWN/AwCFayJpw/Ir1TvywLT1yRyouOrz66ENOoUfyAH3Ly1NPjSUHeJKHo6
Jg+Z6OenOR2M10cQrmRDYPUjEUfrsN6ualFWo+NezEFTvrKADSZenprAVDFcUqYKn8rD6z8MHArI
H1BVKsHLarnSLkpp8JGgz8huKM4wvM11uKv3R9laKSJM5o3yoKxqvRzFjUetScCLX8ZOWw7ZUEwH
U4y/gJNlO9tv45KV+CW4kn85uYZ89v5TgTRtJbftmO9xUphVhpLkB7sO9/rh29/z/6OYq+9RIIKW
eQkQjWJnHmSoX5xpHCVBDwf24f7UbX0Q7xVlfyl2g8zByw8SZeNmQ+xRx9KEdewod/3bKU7689Wj
8P7yLlmSnHZTPxGV4+ZKG3uXqBuKoyGq+aRVVfn6UwSHUOVRAlNHSLmathT5hyLMIg9XgMTVyNDG
0Hso0nbsdyZtY33ImCgySclSKUfxctJ6dQmLopP+17UQn7IxBSigG6in0UVvop0gZmsw/HtR9sVp
BuzpaoX0cKD80pPYQMYID7DsQeFivemHppbuXBAbwYsHFNjwaMUQQa5j1cguiVx0ejE55Q8l6LSS
/niYuanhz5VS9wACBvdnGdczj6i9fLi/STaiNRSSWTpSHOnYsfrQ2EDBqliou8/jVPjKrLg1IOva
hGVbz5/QNYl2lnHrcznN0HBpCfHf1YC4QxpaCjjjgiBE9gvcb0rAhhvzgXZf/qTkYDBhZKhP3dCi
j3f/Y7dWFZoEDVKEpqj4r8dGnSwRMrsC3rtce3uwCHWs1nkL/MPUd+7HjUMOvQv3eVnRQ1NrNVjH
BRIuTuWAysO5vDW84skt9HxnlNtPQpWCrgkNDFkjXU/nYIjFmbsuxFcK6XCQDZ0vurh6Nzm7/h8b
nLW/VDqQpB640BsXMACmGl3qOLyUDYWeA1k6LrGybISX1WK4n0kp2jHADt4eD11fdFNQFSHMfbM2
y0j3TZP48OhMnb0Hs73dU/KHUSSGiwFnbS0CoqIwZHdlIuOTJYpO1D2znwiMmqeqC7Uamb2uNwN9
jtrEz6vGyo73t9Xm8BJIRWeCy3Z9hia3wnBD1cJLIoRVBDHtvgF5I9CfvhJ11eMwqsYXcJF5cuxH
lM12LhC5kV4mB/QIQG8gvIg6x40weNXGY4nXRogwOKwfU/G8Q6nWw7EMPeO5iLK9Vt1GrsuDQl6N
tbXkqa/TrbZtGjqrVXhRjToJBrOHUYragX2ehVEGQuvVo6WluIDU7vg+jbv+JMyxfr4/6Vsbn4QL
BAkFU7z45PH7T1CA08LQdV6rXOJpNILZmyDP5n151EvH2jljtydZPqCUTLkzJJV99fI4WWdH1Vgp
F33CosJMyacdvdjzed7aRfSo0UmTxvE3PXln6UVdlq6c1XQ+qVrenAF+pccpQ0pKYJ1yyLPROCQO
Io73p3JrA9HfpbQGlphYdTWVsYCYFy5meEH31w4a2zDfRqIpA1dVyncKHYi913VDLRs3WZpa3Bhg
EG+6vZnZmZjy9d5lAR4i87Yi07+jEBY1z9aw2MWpLET5xel743M3lGYeOHbmOEEZuknlx6hL/xmg
7n0wqo7qzv3J2LrlwEMCqpa6FiC55Tr9Z2NZmbvkalsDycitrDgNY5Z9VO1UR6wVdb4v46xq9Qn6
ePldVbzI9JHGLz8YiaO3h1E46RI0Sq1lO1vwtrIDBJVwhFNnyTrT6kd1mVRDaR3nkibq8yyKNxUy
5OfE66zrHGn5kfDgX+HqyyHKm/zr/Rm5rRYyD/yHHAbBiBsRd7vUY8MuqBZGmv1WlNkhi9sAIFL+
lFcxsDfUNh/uj7hxtkEHYWXLs+nSDTFeLkEUDZliNI138cIYALinDsc419R/a21+PbqByi5BJc8Z
qsa8IC+HEvUM34vO6SVxCj0wlFYcoHz1O8u3+UEwTWSnEd2tdeCRJQZBKiWYCzC96AisvyDDgGr4
cRkNko3Xz54FzZ3/GzqFhOUvPwkNKt0MJ1LoyAZUCPa0PCCJY/m2Hu7lgHLbrZ4ewNhcWLx7NDDX
5Wq1grXuKsK7FJYlkod+gELmhxPWGD6mU1MVqHYCEl0f3Oij2mbK3mHduLkYnzCLnIA/rQE+1D5c
QizuEdVVloMLMeC4GH1zqJwhDyCt7el7y6lbfy+raEt3O4q862gL/qmuzTKZF501viUZMlHVT/Z6
nltfRbEFkhYBOQ/c6r2ZB4U+AInJJcJNNrlakVZ9LBKDa1itnVAcERt6PdadW9ilmYskwQayYsx6
t9MjsjhnNH7rate+qYslfEslLt+jdm6dBfRlVUbj227OwqwUwhvZo5epVkfkXdE7bqlJBirixjvV
2Y2h6A6i2k17X+qCyon+z1WuLiBgjNk2LrEDiv64jHQ+KJlZyp867rLieP/cbb0clGahWcmLC3WN
1XBZoy3jgnLRBWRn82csDMTAwB2rmZ/m5Mjneamq6dloxwW1/ahFIGbwYE8fskxvqcJ2sFmPk1qr
+c77vrFrcZ8lj+WgcEzWdxwCKE1WRFD4c1Npvyxq9GWySuX5/tdvDOLJtI70DXGqm06ZGoeGVofI
/Wm1HgUalcKLMoPuvz/K7dGQBS3QONLilv+t38Gw0YQpgYvCreoPii28Gc+uxAb8sqQ/kjkydy7T
2xuOAaWGKoUUC+2L1VnMULp0Og29PXh84YfeNovTlHj1xwpokL/M8fAVrlEZeKnV7RT9Nz9VPvjU
8IBmr6/xTgt7I1UHB5D7NJ9BjdU0kww70CHc0ok0Xq+KgHo7Jq8oPfES0qZ+eVjmzLPp8DfAcsNh
OldTqD20w+i8+mkHzCSLUTqCxMSA6/dWR2iTGpFzgbwMz0s1ojdlu/z09KF6/fyhWkqhSO56Ou6r
Z9B0xJDpI4hMVLP1J114wKL7Dt3ZVtFOi5pYO1XK2zCJTiNEGnTz6BijuPty/lpnSGMb5hUQAsTP
UztpjxNKE8GghNNVSc05QLhn2DkPtzccaRh5v81rxDO87vgBzPD0pavpqbaefUgq7EHYUPVRKsB/
vn/0bg84qEVMeWWHzSNPWVVhAfsIxp/Ch8lO4g9DN7YXt9bGPVutjS9iGJ5YFNeYxDUreDZ6NC7h
9j1UrqnUgaJp1QFK4iQOqp7ttQA2B6PuBYRWnvC1RjISyXhZF0X4MKt2fu5EjR+T3YQPsdbsIb3/
9j1fxA7IVtLWJyahWG7d0Nc0zM7cwm7jqzK74DJj5DmcoyoyZJDa2ex/zUU9TocK5XXbV9scLSJh
9eWPcvHS8hg5VomC/zQ1X0qrKn6PJUWnk1jEXFFpyKufMePCFWvGJgxMSzh5kC4NeOfJcBXnnRGx
ZrofRfjV+vmSmg5CR4nIg6qsUNgtdNTRDovIovDAYzp/MZqw+T3OWQqeEGCXQEEKQAc3+4y2sWS0
Btz1DnaJ2cxmK4XTD0E9hs07S1kocRVLhDt9txjFl6UcEcla2nL4s6RR+wCuyNIOcelpAhilyCF8
qEv2PC0uNJhXblg54dJEh84slcZ1zgQDsShDHJCu4dRFB1o95aXUATjcH+VmCwGy5QRyBsm4AIuu
rhk1VpAo6Cfl0oEJ+2yqtXHIF008xSFv+v2hbk7g36H+qkUw0g1c2Y2RgbAs0BlO2yVHY2j1x6Us
9kAEm6PwDlBPoqx/g0ZcciFs9D0opo25d0ZFUjmW8Nd2vuXmdUOuBfkSqfMJ0eKm6l0vXpsOrhVe
aC7qx9Dp80BT9ORr6In0arZTsudtsLFOVLnRzZXANx701cNDK6yzFzyKr0MmJWs71TmHYPH8OB72
sqJbQCcfZ0LokPqKhPHrnVdps94Ay1QuSxw2n8ksjf4gi2lvtD5dBp/ixjAcklzkI1THZeSoxHZ/
xTIwek71dHrWy0n9OFlGH+NINynCryo9dY8c3PInred2r/W1seTcSuisyPuW5VjNjbbY6dRDZbs4
RZl+UFuRfIdcqe7IBhlbS8AQdDtogwLPWb2QWpQpeWN7EKtcJaEJH0ejx5tskGLMLVy5h2yY3MXv
wgSJ1hnXK+UhomnfP+ha7/4oEs+IPxhlpAwovg/WV5yAYEzFSEUZD1mZtbNP/7F3jqPK5fk4oNiT
BVZstfEHLZwyC7GYwk6RkdV766wkidIFsA6yH+VkDnPQDRZ4RZQxS244FAaNo+WIpjnFhhVWlLpV
sBbgjJY/VIEbuG9hqO85RG+tAqGmzh/kRShNvwwgFCvVLNwLqOOmZsxl28xXI2wglN6/RbZWQcKq
UQ/COefmFhk6fbRKUYaXxlTKX8Iy4re1lk+mbyNg/2rMFycBgJl8WtHi9NYpkTYg8kF5Przk6ZBB
O1x039Lz4g1IuuF4/7tuInU5FFQYKlXUDG+63gipi9AI6U7MyWQGo43uQ5Hl7nFWl+FNR2HrrJRY
6TSTbf++P/JNcY6RpQAdlwsF3Jv68BAjVqm4o3dpPCCKfj1n1kNSUBZAu7EJFBdJRt3OgdcV1nIE
hV/tRJ5bGwe0BIk7olBcOauNM2qLynPaeRerDOPrGNtLgBpAcbr/lVvzC4JBpWiL9AAMuZfbE73M
ZbBCxbuYTovEHX40wzm34vyb5PI9KMr4ox2dLgCU9+qKAfNLx0k+R3Q5iA1fjqxUgLdw2g4v1rgY
57o11PMEygl0cV2+tmJA/M5Z5mTQS6P2Iqf6PxWDzhxQ+JP7NXTb7E2pq+Vj2Qjn1NbDXma5sWps
VRAhUsz4tkw3yxIdmivRFUXx7p/GiCTjsxh25Ps2Vg02msxLaC+TK6zmzq5gc0wmAnTG4GZ/In0Y
z+UAw/ZYt6P3fdEKg3vNKuNzkdXhzo7Z+kJJ1PkL15WdopeT6WSK6/Z0wa51Jawz/HtjRLEBxtXh
/s6U3/AysgaCTC2ABJ2eFLXql+N4/ZKVtA2i6wK77wjO/GEphqOX9NMDniZ7vtobMyqpatBEKXWw
m1czOhtzYupxlFxjo26Oee54p1rMNqY6dvrZaPTmortF+7WHI7SzOW8yTMlDgqHC8eOao+n38jun
rPIQoWyTa26D8Zu0wTr3eZ59gjFrPOZL+wd+fLiTYP69oVeTC5gTAS5MKmhMrW/wubCBGTp5foWa
UIdHassKEkJuFXW+M7piOvZdVaSnPkkr4yGctG64FiDagK0NcfQlx8938mdU4n7B5NctfzCTsj5S
9sc5RPeE5edd1fW+MbBN/c5UorOmTLbht15ruVxjlvpuig0tv7aD3dfXLm7D3q+cHtP0BPXLf91i
hkugeMllqEWr+3XlJU9ga6OvNr67X8NIHf8kkYpNV9SA9fLj3tN/gbfIv5WYFURHGzGg+Mmy8OPt
M8t8pkG7PDlsWMj6i2rPAVrLzaf7+3VzHTn35LdSyGe9Xxuv1MSYo1lAjZy+V7FoveYXujdafldE
tX0eZ8zbgglOsLFzJDeeKpJqBsY3lRrFX3bIf+439FoSpMyL+Jo6Iu/P+ZBF4Bi7yLSeq6xr37Lh
x58KeOl3hMVCf4O2K32t+59/WydlH//dUzIe53JavVeJZuRiNJLkOqdZn33ILZ5t8Ix07CGScC35
AkXVJVBwT/4JQ316P+FXpB7g+HZxoDXO8HEZjFTZyUhu29r8LNQNwd0j/QdFZnVd2dMYRl3PVVmV
XTccGairg6GpYbZMNCE13yu0xDpr2lD3QTc3Vu5bnW2Wvpub2k5WubVOQIoRlDLo5NwgVUwBYIJy
QHTVYeEdZJvzmNZz+JTnYKzCwsafVSnLQzJBOMxoGv+6v0TyU9eHHsAifT/0Hm8TmHAeqrH1iuha
mm3ju8psvQkJqnfOwUYkisA4Riag1NiU67767JIBQrRilIhME9gTmiiMchqbZe/q3B5KNk9p7YLW
XgUvpKGdE3oZT0Sme8deTOYHI9XGAxoWzU4cuj0UxXY+Cw7uuidWR4IoJo2ia1qMPc5WqnkoymXx
xSD2usKbW5Z0FsctLDAl2Ojli9COeVxW2B9e8jKzH9GdKY9KaFifDKXsnqakQiFMLfNARSH01E8a
TC8jzP+5v1c2jzOIf0mhlIzAdbbb4CyWxBqBjNBm5xttzoQYuGnrd52apyiZYBlbnKfMjMF0Z1xv
b/HTqJZDFRnjt8rUFM/X7dLYM6TeumTZwdKYAqelG3iqmhWLwy0SXXnbhp9IsU9A2fNI/eyEffeI
pCaMWn3ECO7+bPytT66ODqJRZCLE43iRm8bLJcFzcqCDqCRXui5o0DcYp/yswKX/qKZZ/Vbqonke
Zicvn/V0qFAuaVSh+rD9UvR18pak1Ot75xkFnPTzgoxu7hfOovzAG3Aog3IR2iej9ubYT8qmGXzV
GBUzQMVGEwfXjmeqCkrdnobK1OF8ezyszVh3sPFE6nzEEyG3rgbcP6ym4hbf2niJu++0L8r8scD0
8F8sfwcy/9ypjzjC/YWqI3MToAAUA1uf8/Q5nZvmXyVNqjGo4AEAkEfvBG2kIk6NY1ZWYcfNOFc/
OlerNB8B+wZdttQo3pMaKtXXzrWqRwCinfExWqbsWJjd0j023ZT+auLc+p1E8fjvzoLcXmUv1mN1
ROpodufMYHeOVvZDHxLnOLdOE5Rmtjy8eiRI90DWYXHS4FzfMWImcRqJg66zCejNGvDtKsfBOZTJ
ZL2/P5T80atNJvsa0iuT9pCzTlPKrkGAWemT61B51WO/oIxgV211uD/Kxk2G+ie5EH0vBKzXD6ID
CBbLgSm9UhIXX8wwS55KL0xOJe45O2HmrTYpQEmCTJAtgAn4q9UFTXUWPV8rSq+j4jU/ulFdvs8w
C/9R0X75KOp+fDe2dfFDa4akfkjUeMRnaTREfRxNN/x+/7s3rg7eXWaWtB5pjXXnKLZAGA8N8QnY
t/bJ7Rc0iLBmOdHxdY5WlepfPSu3d5Z0I4lxXcox3BogVG8EPVovV8qm0uJrg9bWETIC5A4EkJ8i
0fYBHibR5//hI2UjjjLlBlcMYS6xRHzlNU0SakxSrfxjpJUOf5kn4Te6/9Pim1ShjJ0bcmvvushX
0gMBNHKDuOEuRNqJnu01Jt1NfKN0F+yoY/f5/vfdYszYUeQrEpdu4ZS4fodnfMl7R5/jaxuHUJQB
CA6fVDNHtLsPTWTP6ih/r8DB/NWU4XTphjpHaq3DnfU4FmMT9L2aaqdmGZqdhd46VZKbiHY3m/2m
TxjpUCVaERP961r2NCrOeB5D13uTLdleL21jqqXgHskicYisTr18i/J4sMuqbuKrHg/qd6fVjVO/
wIK8P9Mbx8VDYBYeA5cFnmGro4uJdeMtnhldG50HZzKWQyLCYFbTOQgzKFcCBYvX30zAOXhmKflR
Yl9fteNUorrZY2VaWnl+MO1IPdsaDXkbIZedW33jXIKtRXgezwVGXCdriImlipqPybWeO+VxSF3x
tCSpMgc5UX9/KpVKFzsnZKPCQFIoBYol+oem8stlq0H0apHGCVGNvH3bEHl/7Bx3fkRWVL3GSSwe
LbtzFTp8qSKO9xdzY3fKQ0M/Sx6dm/78oC+2U6g2ZcTaKM6mk3wbGqV6rzfN7/sDbe1NXCXgpoBe
Bwqw2ptzBspokMezQmv4HXChHypwg500amsQgn7QyhCCqSKuZjLEFdFYKERctQ6fnQkF0fgYG2a7
RwPdOgI8BhIAAwrtZpMollYmcc/HiH742FCGPtO7dk5mnyctREa1DpIWbvXOPtlaK3JVkGL0HW9x
2HaJEgtOfdwkihm+b+uxCFwNXxi7mvdMnP/elquIQ/LfKeVBw+JiXeXsMDaMLrLr/AqJdwpPuuia
9B0y+eJPa1ooP0IfQaFt6iPzYFBvdHx6GP37GrUJwLNL/C1NB9QknSSsf3RAhX6pUSQ+lnmP5mJR
WnXjj17t7AXjt8tv0ZeR0QRyxcAy9JcHiSNkdnMx59facLEiEqF2RGu43ikcbI0i+2aqrJDd9m1c
TxDsOhEVsrFMDim6KMe5yepXH0y2sUHVhqWGyH1zKYh4ivu+QZJxsfMTGz4/t61WX7IWtsVrjybN
GugksglM0+YmoWvdVO/GMb06Clj6Ou/qY1sVewJSt2cG7hQVII6LRrF93Q0s5l4UUZ+mV7VH/9XX
+2bpA/QxnHdhT2fW1+tJa48DkJM9KMbfHOzlZqYjRVgg+0SQJNe9YJtkCmXJpLiCDzJkINLpbjDo
op0ONbYgsZ9qi+mNJFlR1Z2px9q2r6iT+qPOdfG5RB50OIypgFLJa2rTbBq64ldT9BomUk2EpmEM
JiB641VJDPgVmPhvypDTOwv9VDuAFGG+M704eW40G72URvdakBRVYUyHpddybP/63rWPaJUaQMrj
SJ/PrFc5B0m+oNxuhYObw2DuzBaGtlb0gdtKaZa8K8wkqGrV/GcxKujSg2dx5aTVTAJo5q2LmJDF
376/V27vIKbSIm6ndoaS4bq/ACwePKWh8zyWfXrOsfk+6lWdBZWTeTuX+daGkVx7+L9gdW4Ecupw
jkfFmJLrhMCpD2LV/mlmLThfZ2g/wknBoW3qXo3F5RGkH8sdSxUOJejVFTKIXjOajDAZ5Ij20M0Q
XtTKwxJu0pUDcM5m5+zdFv6Aq5DQ2SR3YJpvKjpd26N0VKZXza2s/JBksfkrbe1Qk2TADKVYXqCT
M3vleATx4vzSowaZ8vtreht/SLMNwh0M07aEt9I4U7pwIP6o0zIMhnCOPlGLzh+7eSze2L3aXEy9
FcjK8Pt3xt7aT6SbtDmY9ltEeQsQa9ZHxi7z3Ask/lFqKJuo4uZ7Bd+te1s6ndnkIVTi11OdKQ0p
TsF+ChERPk5uWT9UXtHv3Nu38SPy2gRTqJ5QEULZ6eUblM/Gwrm1s6uuFEGVF8U5pP7uqw3SLsAu
dmJxbWP+8BySSSufdCuFEaV5plgVGJpIFzrKAHNkP6Sg3z65cdmFR3kbTAcr6uAduwPVHL9tMuXN
UIAqapMkD0oF68IHe0Q2LAghqj+marQnlvIXVre6f6ksyw4WEFAeztWcTBE3HrpmvGURzgDnBfgL
SBg6Atgy9ciDv9FQF1SPjajFuyiczD4A5zVUx0TU+ScVC8Y/WAEXy6OtJtXF0tVeylq3JibFSeoc
bSh26UEdEhcCYq7W1SWn/qVc8cnJh8B1pR9UiBDLdCxCu8vAZqZDt7ONN/YWQCMUQRyZeqJP+XLV
bSoZySxYBg01kE9mYXq+gY70jgajI1Wc1hNJexWzTpgOICZXE7kYSc07DtDIc9tpviboxWt+ZdMf
A5qnlO0jgE40t0XSWNoHq65MJTAy2hd+Z0kqmw4sr0DNax7DIHXU8mMYLSaiHjDSJ38Sak9JtzMF
woaDW/k6tgfFyROAE4M0KvM2iKbZfUs+AoRxtmt1CYSaJb+y3hS0Ihf7ZyEW49mq5tHwNSByia92
cZIeM31y7UMkFKs7dDmUrqMmGls/jAPtXaoszvRP1RqFGQzjHD1UlTX2fpFo6vemTsLfRR3aT5o9
4+LgAIr9lIy58RMKPRKJfenV3mNYIt7s1xQ+w9OcLcO3dokLxecSR2khj5R0PBYCQu0bJ6I66Ffj
qLQHDyvlz0RYSnZaMBq7zFmu/uuGpTP6itn2P4tmmDm/YDcjtFBQRfepbCTa29Rspn+0Fuf1kwsB
3iIumI29dHejOkYWA0SLr6DIfvPKznaMExFa4Je2m5BmplZ6SM02CiK1mN7JOuGT16UVHbO+fFso
vTj09FACxxH6zm32N7Ne7zjQTjKhAsd1C8CPdKPIxtm9IFpimEcvGuL60KRd0z4t3tRwsvQ4iR4z
zxvTc9ETHaBwr2TJQ5dOreX3vTd6Z2Ba4XwyjBEN+sJBWiVDB9nyLUrz7hvaJrP4rWpt0gcIJVH2
Ltgun1VhdTkOsEuMZHzUwu+ZlEGtnmvhDvWp6rPxZ5E72AOge65Vb1138d7ay2ybhza22/eppaRf
3RqDV8gYZlbwr00dv7wv5jlQOmdMfQU1gW9JtajZqXDUHrj4nJCYLLFZjM+QyjkwM8Lo5XWYRXUd
u0RgK8wFMx1yb9beqcaCXZzjsc92LpONwIfkQkJ7OOYEBvKJ+U/TdmgQz1mmyrvoKi65jV40HiLR
jnMYNfaAknXNISbS3Rl1a9MxLAIVcMtpMK3bc2ElAbut4l5i5An81Aa9MWZFdUhqQTdLVHngFl0Y
9B3hqKrX4yOqW+3Z6OY9iO1GPMLzTDrCb4Hpe4MjQWM9pfXBD4FadhibbHlS9Kk/0ouynnqhTqja
F87JsvYKwRuPqS61LRCDVKUK6eoWd8ANeEYtN7vqlaewS9UgbTzzJKUaz/djro1yJQ8VPUMqISz1
TaliKmm1mvgAXNxs6j8grIPtb+qCwfY7Y6EHbBfZ8iFNBiT3nUalkwkhTCSfxKgs3w0d8YQGcUbY
Tn6UhGr5aoQZuH+iGMmQJJO+KdZMWK6MUkrEVdr8mCXFcjWmsdgZZWufy84Z9xskkRucF/+gKGZI
9ngbpgrNLYCzn6CltPL1EN51EpmDI7MVJ3uRoLYRdUtmA712C/TrDYIOZP7o9E2sXKIw76aj0UZS
NLHwLLAr/CMThH5fowttDfPPyUqm39xF/TP7huZqmc0apr2x0XtHWwut5oFoM9MPoVMPX2aAZjTz
nFQ5uVNL/z4lJ33e2Tqbv15ms4TbQKrXfRrKyaOmR/DT64WbChwpPW0rzTtAAlphvpkNbCwgf0an
utLUxymM9NYnL7YC+GDm04hXStApg/LOMybltLhC/RjN3fgAFkX5apjddI5zZU/TZyMsRjCPF43c
GRjqOvsX3uJ0XgzkmHskv6RLEZ/H2ix+p9OUfUoKRduZpI2jDEFGKjFRPbktN8ZZA6ekZzzoU/mv
HIZJE1SDaN9HPPp7zIPNwSiIO/hgo8iwLk/3iPdjXGcrl3kS6YESFC4t6DQ/IMVmne4v/kagCVed
q1EitG6lHCv03xCJ4btoJE+BtqDfXM2WsZOVbq2WxDizo/kc1u3lC8QXEk7FJTlCDvSkbpb8aFIi
OkcEQoe40vcwdlsTyGtHFRxK2kY9FSpKiz1IeJkKWxwsIqujgo+6j5rG64uo3OxSBIxujIYV96qw
aYahM+WR/LRk7t/ATFWRXnYx/cqHZOd+2/wqgLqU7yRP7AYa0I+0WUWmXMx6SN4KxZsuVC2774UW
O/79bbE31GrBMJvR4ilKOV6Ispwc1aW0Bpf4cxQmr1a2p7LOs2DzB91SsA0v94YDBnCE5hteUix5
Yl/MRhtg9jI+TA6XyP3P2nghKIughCATavpn8ib8TySktL2egimBb56J6NiZS/oUF0N6cKzleyPi
32anjTsP88ZM/ndIdxUDjOViZZO1eBfNTqCH4W43fazQTh0ITrs9CMHW91EuALPyF+28DrkaCbFR
8fu41K5dPik41DxmTWc+lnaH+uwYjTyCi7NTV9v6QmmPIasu1NXWgFb+5tJ3InTxWFWzqx0Laq/V
op8ia6x2tuXGPYIXphTWormFzu1qW874t2pdT0hZDUp/WJBlPIxGj3GemSQBqbp9vL9ftsaToqwS
w4ZxwLoHDDs4FEOJukMmhvSU9OPy79hZ38y+16+JPXg7+fjGTJKdUemhDUq4uuabJ1pSKnkrsSZx
jCaxhWtFgfHOGWnJPb+RzaFYq7/v5y2PdqoSeIuwDa5cvuMbo7TmJ6o+9nvhwjW6P4kbAC8LHTQE
u1DioKW+7gdYdo7rmR1K9VFPO01zoQT1VJqHCVzGWdGcmURkgVgLQe2pNer+n2LMykDXauUxiqh4
3/85W19O29cGt8BeuulEGQ3jV54OuQrV0+MMAe6BmE45RlRqd1ApG8cR/Rl2jnz2eP70l9fN0A7h
6Axw+/BCm9/UXRU9aImintolyo9tZ72flCrdAZ/II7BKsEEF8A7Rrqd++rfk858rTu2KHGH7Wbmk
XRkdvbnMPtCLaHf0ijcn8T+jrL6sVovKxv9BuQx2mpCPY2vpp16T+OhCA166v2JbmST4fLivrJZ0
8149ESLMF7PH/u0CzcP5gSm6dRmRojgMIQwBQlHPeN/g2PbYh5P3j9ZkphMkiwGUrAlfzXInu4Bw
IbsVpBk3ubTRkrynBqFZPav5tbed/OpF3p6pxOb0InEn5Wug7q8zVkVNnSgt6ujaGdZ0dXNANK4V
90+eV/wPzTrmFEoAYZLkS6/mdgRRmDYNIFp3ioFg6l75kA/Fx/sruHkQpOob5QcK8+snAiECr3VD
oNEhLhz+7My4gdgZToMpMrhDnnSByOIdK66tOfx7cQPf4Xlaa+YATtImB4HcqzlHHbVBvcIcltnM
QkjD9z9vcygpKsH9xp/WyUjF9ZmjX4Z+NAy8YJ4zzDY6tbiEyLftxOtyOdbHG1AHIt0QSG6B3XTQ
2kptyNUQaM3PQrgqkisiOyGimh4KMabfSMCsz300/Q8lacCJNsEnSBbJ5nh5mY0TAjqIRXOLx7V3
rpDcOjiJmHcaEFvXFwkW5RLCadk7ezkKCv3aaLkcdYDHaIG0yv9xdh47dmJt2z4iJHKYstmhqODc
bfcE2e63yRkW4ei/C/+D3wVoo/Kk1ZItr82KT7iD/JCqanrwBih7G5LEcVEiwG0L1t/rYaxeod3q
IFkmNcYcukhU1aBoOzEprolFVXMLrFn7Hw0yGqnNrIyV17STaK55NhtL3WoUlUsnoHM8y7GA0y57
I3LLbM7/lYu5ac+UN9WjVtDeNltElMlrqKQQwr7+0ao6RyOGbNJDIeTJn+0m++kUqnY2rVH5gwNr
Ad2ni4co4QZNiE5WM8hVRkGjzG1vgVG5sSn316orxCVNp8LNyzI54JrtLcovZz+026jS26sdBrLR
iRoZuJkUDALtRwULTIwgzqkhfTDtCboClKw/OLoLGd4kPaVIt65MOSo8GhXPct9SQv1TWjbxCSXu
5udkzd/uXxI7J9f5VfRmFLLS9c7Ok1mp2gSYm1SglEQ7QW8etThUXvC+c7CXNML8k9np1XwFWnqU
+OwcK3JTLngqkVR61jeUleBvhQNs6Bsj4FtXaWQwmyjgygfTuTsONTAqYQvOZF250MvAjOrWgCXf
pNXgCmOwLgO27T/ePpeLAyTYPZn4aj2XUY6SxKwLipgoJfk0mxG1mgCD0u8NfGTnu5MTQhPE8uMo
3d/7QEqLxLMOOLdNaUal2WW2AWXWps/FRxpaNXST5uhR3ot4yIfRL0eAxuIMrq7BAF8Ua6qhrEbR
Isk6x3Vre5AVFo3dapopYw5FZZ3zxMkDF2rKMFK9jQaaJbPWWyetKbTqIJjd+/KFSAuGAbTmpphd
2mNoJCXs+1yXp5eW6gOMgPEoOt/9chI8koUFDMr3v77kjAyBxAqyygPsCOU2Upn2sUUrvdCE4qFl
kgoeNA9fQN+MrhP14kHunNrrB7s+qLbs/pKl945tAhDDDc1uMHpJcGjth0xCycTLIyAM8MKNuPYK
c7LMGxJEPSKOco3jtEqicq4QaWkuGlAD200lc0gOftLOA+CApge6suSiG0USA2hlMxlp8JBOcXZp
QOk8acmoXBbw4B+sNpi0Re0CAP9GFzifywBxsZh9bsnR2ejq5CyN9REBaSe/RjoRPWXCCYQN1y/a
OBWB1tb4UpgpCKqorsKbkJUUCFATeNWc/Lx/bezNH8g3pk6lWr9h6Dkk02VWLs68JhR/uUEaoioE
DjIizd7+li1WjQvMaCEXrysH1CdqtKlCCRGzOLi2WptIrm421ZNoZ0MjEo0UzU2NaP7r/ifuvKGE
2dyKhCYoLa1xliVi6h0GuaRK+DBcm15qfNuawscgsbG+QILAH1vtKDDRdnAEDoQSLgaufNKt1csd
VdDbMRIlvq+kQj/HFeJLpzhCi4X+R0E6BpGz93s8vTU30aLmZ9/YWHVZNSA5qJgBD72c6pIHCcWa
bh1UjdTtYUGXp7pppv5sR9nwYZodCexJk4IUVeJ+TFysOJLvlBdHOuv5nMeXDvmjr7hvpuEJvm/z
Te5gnrxvHSFwmQMEdUuqxrZOgissPAgp9553rix0ZxGzBIG0urcsKariuqooOUtRiaj8aKVP9VQ5
l9pKqDznUVs+RE7q0P+p4uv9Rd+7moHQ2/DzuZ43CquZAYm8UGpEvFU1Pve11l3zODhCEewdVkej
FgK2ahlq2Xq/VRbKnP66PPD0SXWS3Qy5kcGpYvocVAYWJ6WWHtQVf6GrV7kOj+z/H3C1q5oK10SI
B6ieWqVJfb3NT4tA97twBCDI/zmuPmGMlAF4c9UAnS8rplNyf2p3P5oSILcU9UaS19cfjbM4Oirw
0rgyqvrdKDnNJZ5D9STVmuGGTnnUKd1eUfB3aCYQj9pIBv7qNP42yVLdJiJCMwb/EoGBtNBR/oGV
cDaD7CgJ2l4Vr4ZSV59WJgCMnGSRbbat4secz8PJQU3pRO9Oe2npUzPH+ZFU0FJhf72mfNQi3UzL
brGwWK1pTYRNd5M1HROV+Qwc8JCAUM52HGTCzcy2/JCGVP8cqcWAKjPf7Hu8MIZBlCocUcjj68Qv
bQ17HtU+8jUtj95F41w82X1dzQ8J4NbgYAfvLSbnBPkD9GW3UlitaAdVwsneT8Mwe9GCtsNNJRjf
Z2WXHLzXe0ORFaLY+4t8sS41jno46UmTAW41ncrrEhuTIaQKzm2K+vX9I7E3FPUvrMpsGGcbepvc
FJUcdjBj4ymWHidFyv5tNdF51qSNn+8PtT191MCoNRCCLcJ367pR1ufSxLMDxJrcU2p5LQxtCC9p
MKQeRZL5fH+4nZCP8Rb7tcUEjdhv+T2/nb6mTaY4HNDMRSrR/iyaInDHOQCNLOXKWfT9BALN1C44
MkweRlfpU4WN1WlMFe2gDLJ9TSi1wDygEgLAHHeU1z/EzIZIVIIfEgxd8t4pDeekmeSmyBZYJ32c
DDeuJbDfhTAODD12qvWvh14em9/mAJGjzBD9lPr1LMstSJ226oyzbKTp82yj0edWzRwLl9IzBOJc
aTS/x1Sg8vsskC8tD3PH7NXa0cWx8xpgRYPmBeKHHOGNpMHY08QS5Oe+WmAbURStee2kOb4kYiTd
y7PqURNt4nVC2CxaE12TcpD/YOsv6os45JHjbnL4Vlewq2CP+GlnWKegaORvSt93JxN3s4N12Nv6
1HoWd2zKshtIiZDDmhISRKq0mv9GSqGQTzZqNJ7UVtangkrCwQWyO78EMASryE7j8bp6DrRIR6vC
kCI/SPrsokYKFa54yjW3VwLTK7VAPxsN91apKtE7o6ZmiwVRc1A/2PtqIpkF00v8So79evOhU28X
bQhbTqkT+x+56cx3YkqLC7Ia7aNOBHckMLY7IPOLQSf4oA2Vw1KSJMgc7k3FZmsZuZx9nKQkf7QG
KfqQoQ19EKrtPbokOsgtoPDADbq6YcqoT7UKo1s/71GqsIYBl8FixKiu6JOJ1FYEXpPo2sf7F9vu
V4LuWPCfv8r8r6c1Con8E4HmUOOI8dtYRZ1bSFHyMhgBzdowPqpS773ytGp+cWOgNq1fWbVucrkr
7Mi3ahP3vQGpGCUX3yYzMNDkz2eMA6P0NJEtu0U2/Xv/Y/d2MipOSMrDLOE+X9f0DFFSpnewsQzo
U+EuGCqIXCoKakNXqTPnS45tlq82qnXBKGB4plymfSzEHFkH6fpyU65iHYV6LOw6RMEQf16ttVkb
Y5SNfehn9LPdDIGFT9UgyQdBxu4oZJnAuDUOzRq9ZTPDdmbTK5riWvuXytyXGknCvw/mdOdBIk/H
OYs2P3XE9b7VqHvU/WKRIxfSbLiUiSgjxnPcPfdyhY/zRIXAl+3I+srJzVKwr4imuoUAXepmPZhf
V4qCuXEnh83oYhvah6fZxHMcN4ja6Ly+EIu3ZJmm0tGjvryV62VYSnVconvGXxlxthPnCqm4qdfO
SRqi+SkZo9a+xn2sy7eEGKck9FS7r2EuC8Oz7FF+VIK0+h52ffBklpmde8QC5ZvtBxb7c6IoBN8B
lm3KmAM8jKwwJEBlUjhcxrrTLhFY+n/VrJQ/jMV8JIS3t1WIXCgoopOw8LpfXwNsFUsSiDz7Krx0
31ADxId6OLTv72+WHX4c2vwEUKCUyBY3/TD0fqSIKljo51mS2S4kueh7FJj6l3ZWa3ZCHqBmCDUp
/K72ljI+S5OW39AsasRphv3avmhTmVpnNV9yEuid47fIMkEIVLYq2TfLyOwGUSExfQXlb/1oRNLJ
V2XkxHumndQIH8x5/qm0AwxFXXo6dncbUBRzzmVf4vdmQEO13RnzieEyjEg03KbOnmZ30svyEXSf
E7qDUNJPxVSp5rMcJX1FGbYPm6sKVuIfi38k/a+L4KcDrW1C69xWhEhn+DJ1+OlgJne2LvGvihcj
sLnNTWapc1rOUwdDV540H/S2+TK0bXG7P8rOm0TfkAuT24ri2PqeEk5cIgBA36VKSvmxqYb60Szi
1s/mNH+BffjFKQPl6/0xd5II0iKuEnAhtBPXHe5OVK2al2x9dBaq05jr+UNND9iDQRIfXAA7jx/Q
AUjH9NKRDF5fXTz6SVbPgIamuvxZObZgTdPpE2YfzrsgdIr+IEjcGQ/eDjWD5QGk6b1cpb8F0FNg
h4BKciACgTZBoFwgA5c6kyhYhZLWjCfolnLy5f587g1KU2IJmUg4N71BXHqzeupF8NDFknKeB/WH
Fc2ta04V0ozVfGQJsbN88DeYS5ijXKzrKn1txS0EJfoTfVMOxNvhcnvztw39VMZacrCCO/cWYE4q
t7yTv2LD1zMa6loVyvWC/yhrFCJkTPHADGoHD+nOFCLZCQ4WdZEFzL0OgHVI2JVJe7WRaaJcapXq
xCdzcCIg0E4zl+eqKUPTu79uOxP5CyFErkm5FmzE60/DMNZoUROUHupBr9E8nKVLWiW0B0l2D2Zx
Zyj6KkAhFi4EDZbV92XtlESIlgFYqUV5sUhfn0WlRfmpzg4vLnVnyZYwl+RlERfb1L+hgJqSOmuZ
b6G7XJxFoEDHNGfZEK5hiMZ0Y9LIn01vxf/Eed7nrq6IMYWmlen/S9OkfubGrWZPa2Aun6tUReN5
DCP7ok+28hdcHts8RU6lOhCvejhC0tC1PxShyv9qdmhimFImwycbN60jd/K97yLIUqnsU9LZlFr1
sadCMEqpX8VOg9j9VHkBViIHN/LeKL9qK1Q9sF5dHy+dl8gYQ3JwQ5+zWzUgceNo01EtbG8UUI2w
wghQCT+Wd+H3iypUwtjWROaDBOyeYnhZp7bsjswVj0ZZXYd9zTCD2mZ+bAAl0EYzuqhmLf/B5l6u
o4V3QIizfk+A58Nkh1ziV7ksnQaNehH9t/KiA049uCeWH/w6ngQrwCWBGO7/E7d6PW2gRsa2nZPU
V4Iwbk5kE805MHP7o1DMPPS0wbAuKP/eNCuNDpL07REmyqds+qtyid3K6gg7xIWmPOqpPxd6gbFT
LLuaLiY/kvrpIHnZ+0pQizSwrAVou8aFRYjPFWTdma9FkNyuUZu0/aWxRjs8ZQUE+p+qJdAr0HMt
8LtxgoB7/2LcHZ8+M6RnIknIa69nOW7SgU40s9xVRvGoz0P4Qv1Udu3WiG55NCYv0NjkC4yy9mDk
3UlG1ApMP0nDhtfdqVYXgxNn5FlW5hMe8fYPA8Zn6NpqdbRvt6cDVSCOHwYzDLmJg4qhyvoWJX8/
hoyNx/wUPcHM66/3J3Mb4cEYAILEvQW/f+MdkmjFQJ+3gDCNpF6Bet9o5B46BG3piqDmbq2jLng2
KbwcNY12SqoLWQE9ENTrCC7X+6iRw6JvtTT3SyQovgRlMz5nWWLK5xy1sJ9RZ4gPXVtYHgr7/WOq
SWF6SouszFzTxlXsD5aWsh2sajA0WzJ9CKI6QVMjo7ZZfa6j3HqIjEj1YB1Hn98+44AlFpToEgeu
ZZ9AGatdb0a5DzI9Q1vYkT9MUNZdJ6vaz43TFxcLFORB03mn8oHADspPSyMAGcH1/dCKmtptHuZ+
IcrqMpkhGhOKMb4fqDR7vaX+O9W9c02bDlHGrC3O1DyOesF7G5qVZqdRN1nyltW5lYYAvQIr9RsK
5Ne+trVTAq734Lrf/VJQCUBJQaJsO86SboeKHBipPzpN9gGjU+G4sjo6iZspVbSgzIfpqezC6Gyb
cV66RWUOX2YcDI/AyduocQG0Ljb2AK7tzW0RqAN0dWzufDxV0tmtNGv4UaXQPpHOHMNzoaR/cpjp
nnEpK0ChNzSgpkdLuCcuWCjEuOfYPK6PQ0vT/5QOgVm7fRqL9NSoojEOjs/e2v4+8vLnvwUMlL/x
NWqTzLdLaX7Rh9r0MS9uDirfu6OQ7VKioE8H+vn1KCMF0jCvA5a2dYzChwQYoHMah73j3T+ju0sH
6ASRJ8B/G1HfSB7INhyeuEBX64uh/YsS1Q+MvtRT4SDdfH+wnSuY24B7kBrskhqqr7+q7+QxtFIt
8dNBVZPP9EnSv1UcM9R3qWkFV4wQygdZ7sfb/WF3vhFqHy0t7gV4weuST6dPOl1qA833tgcBLWay
g1OQUAKL1bR9VIteHFR/trVfxEsRhkTBFu3AjeA7sE5RxQ21ZrMYqK67Qz2o9ZMtdRKoWLsUH2dZ
FdqlLuIs+q9Fkaq75EPY6Z/f/uGAZRfhQsr7m8VFUUlNGTr2bQDRz1BaS69SGwFMrgyfIqs/EoXa
6Zvx3QDp0aOG777hCgkuRFojKM/YWo9JVhRUnogn/amx5+7aWCbWIVGK5NKktie8cpoTVriPqRQq
3wjrxMGy7+225d0FXbWAt9avLiLtva5T2PHLKKWimfW6lF+M1pn+qhs79kSvtw9OpYRvlx4E7wxf
CvzCArRa1z5CVNyCNKdrFYZB7ulzkXmNfVFy4P6xeBKd815LrOLg2du5MAhSMaRZagPbhjRAIRAM
wqFVJgfIt1Sd9eLM5REXbCcsZBRUABcJhUU17/UBjhw1d0iUEDw1pPgEOaO5zMoUeFOOZ+39vbs3
FES9ZRct2OR1Sb8A0FJaMyJOzjzAf6q7BtentHMC1JwFDpL3R9u7IqAoQbChwL8g2l9/WC3BMm4j
KfFzecSpLQbd0gEguDlz/GMGV/X2W5f8jPIYYCSqA+sYJUzmUo8bNfHVNq8faHPbXjFo7QMpYnpO
AqM9iH33JpMi3FKOJmPfIOIKRER6VWI8MbSRHw3BfO5Q1fFK5IXO92dyd6gFmUnHfodykinjJMXI
pPtSTlBSzYV6TsdW+bvDh+lgFrd7HkKZutTWUfnkllvtxrYNHSepxtRHlZ74kszzrHbQIe9/0E6Y
xTA69jK8IDs1IyD4JhtfZRgEhk/YzKbXJZ05V05oQ+vX7PfIh9VXC0lTV1JG3TP1pjl4ObcPyvIb
LBy/yOxR3VtFlGPSISU0EVEaRs+G4Ra/jUKanhLW+zRUzmi43Oeli+sX2jpTcsSFXv791/k+46M1
iDotO3ZTHpe70ERh0CYeUdsmcU2zeUzttjmH9PdOPcgfV1Tz9KGz0vjgZO4uMgeTEhre7ezH1yez
U9oemfWc2c+j7jwjm35tC1178679VRinW7oATWB7vB4FOGkR1ylCVmMkBaeSv3UaGsXywraRDi62
valUkLikH0rkugF3Lzx6yekqhgq68jZYVnfpjLFyLXl24E2N8gUU5XAxutY44mjtCKTwmeTZKlkZ
jJ91RtbWeqdIlDH8WhTWh7HUk5+5MED/Lp0IcaU0iTlHFknxM523qr45nRWfeQh6zxzb+HM7R2BN
EHd8c0mHn0XbBcARofUG5xFqQhSSZhAXhmY9gdxKgo8zspCtJzUNoOH7B3pvR8EqAD6ODgMEw9WO
GsMqs7CLTvwA8WzNRR/L/lzbXft2CUC+isMKIHYhWa33VGzReJ/jMiHr7xtxSZB0/GIjDizQ67DH
x7LLye0hJ2chioRacJBBqMrOkUV5CL1ZIJtbKX1LF1nVOXniz/Ncpx/VvBvRLNPCOfSURXnw73ys
BFJOhRKjLTYkgzp5Gkg2zVUVxN/c2NarCF+EpChdKQYZ6I1Ga7e3bJ7br92oVlAy+kqg5zgF5qXK
pzG+ybLQAnee9Eg7uAC3zwrKbAvngnSIvbuubRqo3uZlkSZ+I6u5n6fj6HW2kd26WTvaH7sXPthx
jglKOpTAVpetGjhK3QqR+BFgqnel0DWUylCpOk/os53jOh6fbWNAzgmC2//sLgKRp2Cb9PZdioYR
knRw9OgzrW6kpIv70DAQkAVn2L2Ms5BOVp5bB/fe3lkgRsWLji48ceOqmIokcVR0NrCFPK3Fg2E1
0g3NMPuoQLC3eoyBECaLhx7HakZnYYsSuTm6q41iepEcm6e2g7HpZKF1wMreRnIUIEDGofMFDH2j
uMWlPUBMGYhy5qp7VhCIx7KdkuUoFOHNmj1599dpd7eAlaRrRp2LKs5qCvt0RHtxcWLKZk3+gRrQ
JM6dVQj9MVOsQvEaiuG1m6EumLlOkZbW+7gv7Hdy2kFhuv9b9qYZTd6lzElAtMk8qNmGkj0h6R5B
EvJsvQn8KHGsS4JD3cFn7w5FDk+Pl3OyUU3UQZFABgXWW4IVFJ6Sya3yPKDzdcK8hb7v/Q/bW1Ty
SkqnLOgWJBJhjSJbUkpK1RnFaQTS9BgmYA+cONB/AsI8gvfuLir4EJhG5DtIUq/eCLVCUZ2SG843
waBmLhqH2aPW6Xp1Q+d4Tk9DSfUAdarw81RESX2ugia8pWOlHdVnduYZceWl+I+emU789TowaZmV
QUOvi5LJPJ5yZcZRBrhVchPFUB88GbtjcbmSH9CKheHweiw161lqvGh84M3qzXSS5uxY8OlSBRLK
/QXduXdo9VJvYhRa6Ov5DYdGj6ARs33QCrzmeVtdAjk44qPsvYHEOhiLUo3hKfy1zL8V67RphLYL
gcI3UWvVXQQpx5/4Sin/AGyyXzSlKLHqGAK1eOxLUfEY4j04fkdrPXHOqLVXXzpnkvuzjnz/rWy6
UPaGKhlSxdWUCVtURUe1+pSQeTcu5ibpAuCxrbM+VZnz9qMNBIZkmNwbXZR15IbnOB1m1It9ydSw
5K1txc3yML2lZmYcHO2dw8ZQXJ08O2BQ17lGLmJNqEOc+SX64s+K1Hf2qYGO9C3upfGi6cGkHBzv
vY0HxQXSECExmO9lt/y2TFE3o9aRE33jUjE9961uX2sp7BBN7J2DdGIn+sbFA9Ap8S+YzPXHVVM5
C2h9dIHsMH4vFU7yMDepWV6ZfP0Zypzl09essaOEZ3iwhnubniSGOAaUEbH/MvG/fSZaUkA3csaO
0fE4T4Axz50RdwdfuDeZizIWTzrXJe/t61FKTShBt3TTnDqvTRdYk4FGu5T8Z856clBX2Nsq4EjB
tpMzbUlXaGomyNx3GT5tZnKO1ah6HKXwY6WK0issezjQBtobDhjFErpDCmDHvP60AfGhagBO5xdl
rnstr81fYQ+9WdJFes0146iBtTeVlIyJwdCMorG+CluMOLUaXc8zf0aX3kvVIfDYkoVXaNLbW0b4
BFAOonQIx3+DgSFfQUsFlJYvByJ4VCpRn5MwP2oo734QYg80TQBJbVQOgVf3vW5T5uqm0DqN1GZf
ysrR3Rl93i/3b/ht9ZUPgooDgZua+6ZUmIoSdFSVpb7ddPNF4l6kBxbZ74DO5te2bdOHrA7kN1dB
GRQ5C+Jl7skNQrcAwVfXYcpFUhMqG6EieMuqf+9/2d4uhJRCXZJIi7bX8uW/H+Mcy3QVyqyvgeKF
gt64pVNPl3AStScpxcE8Ho222oN6XbQ8C6hgizI2nqos/57Uafq+4+idqnZKz/c/bm+HAGYjVqfM
g9b6ajhHneBVFGHqTwKeQQ/k4CRFsE/DkhNwf6jdLwOUDFQPhdhNCIkP74ygMZtRlyTnEmtqdlPb
sDvFSSyfm2gUl/vj7V2/7HvY7KCMt7Q7TZ0dq7ApvDipkl0I5Ss/WFSV74+yN4HETohb8Exve1yV
jpWv05eIwNnCORvQcM8Tlcpb2KvNH6wVHQYyVNotBImrtbIpGWeDyXUYJmp8KYM40jxpnMcz4s8i
Pxhsb7UsJHVp7FAl2xRby3C2mlDjLpQiGZKiEg2n2ELIWZ7p11lle4RA2bs/QN2ATIU0CIBu+T2/
nTJQJzBPCp6xycmLL03etS4CuvElrlr5C/oy81mNpSPY6s6gBIm8MGTCrN46ymIf5k261MmZgNYv
M1ST3awzu9NkduHJlHLMjPum/Xp/y+yOyh25KEPxcK9VmiRLhWNqzYnfFlgdxmTQ14wW0SVrIusR
mZ7iMs+l8vZ9ugh20ps0lKVWv8pwKuHMokoaBp3a9KUv5uhjosSpl6ujfgAW2zkS5P0Uw+AXkVus
l1K1It0RAb6EoxUp9iUws/pdmIKcfChNUpuD1GJno3KfLNgPWJGLisbrjTPi5pFpUUA+nmbWP3VU
B1fR1+3ViAepdem1DgePzt7y0YQgRVvktTewYyZxLoTA4hFanHSKY7xEVD0Kb1qkiksBPP6ky1hh
398zy9leFeSXdGBp6/4KiFbLp9Z2L0xs2v26UKr3ljK+kMaal9jCl9OK6vg6hcV4HTHr+nx/4L3F
ZEzSA6TvtnUppWj6FOAJhTiEvZITfj1I/+YDLCZhmsEfrOUCWqfsz729KU9NKiED6vCxr5ll1J3Q
yK/aU6VVEcWwEkrVe7vgoT94l3beCR5A3nUU20ErrKM+PGfzJeKFDrf0WkynyJ5tPLgOFnBvFHTE
SLCI+LjDVwuYmDW0qI6ad50blZdOS7mxEsXBrb0DPeO80fKzIP6QWK0/JgmzoUI6GyCfQhBxEuR9
X526kt43HMPklKJaUbhtUReVq8AE8sJQNyJvjgGayJbWHVQY9n/OAk5dSNOLFdrrwwk5ocxBMBJe
aGA9QlHmpwL/jCdlLsy/cQmvvhbolOMdJeW3jL6b16d19xyOqEbe38b7v4TK6qLmtkMZi5wx4+Qq
JNRZajSnadTjJyORYra0mTl+G4TdS6M0+mUqjekdys3yc9TgKY+LTvd2nisgDdlhO9B/RvNoNStY
A5tzUVLrbdLoZ4bmDFlb0rqIrqrXIZHqP9h6RF3c/Fz7W5xwmLVAUAyTkFJJ5o+GVafvIqAKB2d3
56LQiPwVXB0Wsbx1ARvxDXMK0U33AZ8N51azf05t1F0IlauD92XnLoTxzyXBMVp428tR+z1UEIE9
WoUMGb8pq+96VCbjQ2632YsMe6Fy2ygvwLzUmF709mhK1/s7aW90Cr/Iu6LVBGB9FaiEs121GeUK
X6L2SgMYuE1St+VFacbolta6eW3wHTirXGQH67g3w5Qh6elzEfO2Lr/st+/uw1CZpiyn1C2n0zmx
JNuLrCC9UqkqD+6Rnf4z4AHgEVDxuRLXOxQlF27hdgj9dG47X5a7BhuRPD/lbTh+ttDwdwvs0q5W
hFekS5P17SxBEvDlEeDF4WJet/qxjRgw72aJJ5GeYajMl7mb4dl0beyxsgcTu/Oic2PyM6EeUOZd
o0HwPC/RYGyChyJxUGOSDPFkW9F0auRm8lL6tudokMPP9/fRDmNwYUCi6Qx6gLRyXaxsibzLMONF
kHENGc9zaNEVNmczz89zXeLwIkCLoV6tpaUCb3gwPyZGF0HBN8xAnEarUv5WlBDbAtse/pOHKKs9
NcWK4dTUufSUVkGYwbNWEahtcL+yrmIeww+xMnY6bkJd9RiU6Sy7yHKEyaVr2vKr3pTKdCWXSjOX
Jnz3nXZRHV1odjV/YVEb6yw6iqnelDmxfSsMc4q9XAnL9wX0wN7rkYbMflIeJ7lDy2E+z12vh7ex
LkPlb1Xtps/4z7ZHSImd44hiLNQU2rtM5rrrmiKZCMExjnwjC+prjlPDRfTo4GVSlfwvqWjITEER
QcaJ5dv9BdzZNdARKOCgWEfkuW4bRoFSN8VAk0utotLHVxL25hj1H6h6oI8hwgZB1PQIO79zMInf
4dFjKwLaeR1b1xmWOb0DOzLvw+rszJnspchl/12rWoZKT1Zdx7AQp9YCfybGsv92/5t3ohiqBYtp
ITCmBTzx+goqLZGk0EIJ0BAif2hjK77I2dwcKIHsjUKlBRAfcQxODasLvsrxyHKmdGmxiTJ08fEV
XpkV40F5cX8Y2hFLOQLG6Toka2eehwj0ojHMRe7mU5h/L6LyyNliJ0FB24gLmwvtV4T5es7CRaeG
nY/dY+QYz5WNH1HcaqrbIpjglcN81M/e/SyCWfRjIO2wSV6Ppw04RTkFQXTRSZWf2F32aczEUa9l
fxSHPqjDW8x/Xo+CsL/Rhzz11PtQ+ffCSTZOYZrF6tvDCvyOgXXy3hGFr9EbVgKNHSQS4kWD3oWu
UEryrdJqoS0PEiD3t+9vRqJaBK1KBpzy+quiUlGTvAYzlxXYnzUViOyoORQa3LuzYNnAAiYsA5Wy
GsXs+r6qQSD5eqhJLxwny0sQd3ua7bRF2XK0PG6U4qQo49tFtn9ZU8G7UVHi2JSQZsmBK5YCG1Vm
GphTKWNLN0v9B1iDX+/P5E6wQod8QQXDyaCVudqFQ2RrY5PnsR+alfhWGkXNl8Xt5xGg9MGi7R2w
RWkfKjBNpY2zeeIIzY47PJ3x/6QP0Th+p2bZySzmv7qo+/v+d+0OxppRD162/TpWgHBvS1qqY/bd
h92zY8SRm/eyfalw5z6PzMVBr2znnC2fhbgAJXyK3Ku9Es+6mg1aiURNnkwXAonpYYZL6t3/qp3V
YhTiWWI36Hbr0DLusmGclBEzbjWe340tbjgm3cCnvh2OUJw7m98EY0NkyQnbBlumjHcQBiiRT6PF
0f1ETrPEM+e+uZW25Bh4C5rJtWGT/uXUs3lw5e99J9BRSBv0lMhLV+9XoZX4xuAz5I9D1qReMOTK
pyAZksqTI3W63J/UvZwTPAHIFLqcFDXXZ0DKwqAwa7PwMzQMz8qkBV4qj5mbWJ10EZYa3GLF+Uyi
iAeyUTiQkpXIs/v04CjubNnFjQ3/B54fWoXLn/+WN6A1XwdNInI/U8vwoUAJ5zSCVb8YuUOQJpKj
GGVnhRcS4XLBLRij9WercinpdWwV/qCNcoO0SBx9lUdJbT1LCSYil9h816ZR7E0QEv+9P+c7xwWQ
H9ARsCq019bPRW0PPOaBnvttDsSPBQ6M96FsdUcaSjvBH+A04j6A/xiXrDnsaj53hgRL088GEaJM
LKDG8h6fixaQX42k96lt2vz2Bx9HxRHMD0Knm8Q3TCr00Bql8PVAbh9zvckfmiGpD9LrvU8jJ4EF
SxkOvM+yvL9tF3CoepVKU+HTGTJ+tmJWb4Fipd+cqtRg04RIOaE9nB5h1vdWbmkpUxgxAB+vdXGB
qQBfDKKCqnjan9PGihHdVIcDuNjOBUCnB5oBHSEkHNb1sYDCN9SjrPRlrSplFxiP9q1J2lJgSxke
mprtnAQK0pw8atMKxiury7vuiNCEFHASAtPpb7Y1tM90W8TX1lGiwrM0oJMnfHZ7BfzlNJbG9f6G
2QMA8wMgQtG6JGFY5yh6oKTsGpsuzjxCTpl7PZVdcGLN9zZyEoz4aqOab4JrI3KtNMz/1XCt/2uO
2vFH3al2Qm25CxVXgmsdHLzaOyvBi80RUgB57UCu8I9HQ9Dkp4VoqcqhPV0sLdNvZD7ywTTsXICE
IHTAf91KG0KYBITfpAaWEcvVlWfMpXjCHLHHGm2xXodyfXAJ7U47Ny2XENCPrSO5ZGQh7GKQH70T
dC9tYhrvif1r+4Lb6mRf4lGWZvwDx1T2WiSfTV/LzOYTaquouFu9lMgPc55qNzD4yFne3xJ70062
s5QDoaVhsP36dEtVNJTKyI4oEyP/KcUT3HYJiY9gMPS3w7yZ8eUBWGwEN8VfSbWzkXgDfQIt/s8I
dOfJbnpx0Sg+fHn7R9HbgoZCCXKxrnr9USOMoSBWjcxPp7T0JjmOya4QmMvVyTrIR36luKtODJ3y
BWxKEr4NoXHZNKYornO/y4Lkn6Fo5g/dkM2BO6RO+qAMjn41qcCYrp7kaO/YpXEeOso3bz4+DhcL
LTabBHmLVUmUQnKSUsv9WlMG/QSzsE89sG4LqG1SmyOZ0O22cSjWE0Es6d5C9ns9w2XaC1uOQJdb
y7VZplP212Sa3xF61d78yDESHUriUYiwm+K44FUvAsTnfRUHLdeQg/mhLrMj/M32kWMUdJhQtcQh
d3MxUiYfNGHHNCbQ3/3CPpH/j7PzWLIT2dbwExGBN1Ng27LyUk0ImRbeu4Snvx+6E9WGKEKnO6Jn
XbmBzJXL/OZMEpf+1MDbWa4cmf1hkNGY3/lq60gEHAxXJwIfuL5Vzyjlzk7qRCBKOJvZB5SAVRjN
ZftoTnodngYtVtTj20djfa2yIsUsPXl4ASu4slU2FGiGHl/HOMRpe+xyX6osZSfCbr1OdgUsiwUH
sUq7tJJg1zKuv7Z1Fp6bslQOU97bjzHeakdKge7DIuf570eRsT1CuX8KP/5zk6lEMYWKMlPNxkmh
umnA0ZudPvJoFE4fGpRtf49MSy9K32RHRAhDt4IzXux80q0XTJQDiLRMc0gKX5+MytZH3gnDHDrp
+SmInOCO5GWvDbLu+zE0hBdJp8oEoXwbtsF3TArWD8m1kqSpP02x7pwlLu+PoYqW31HtBlmG/x5l
7wHgxr3HJLV5/vedBMKQTqvKTiLuvH5QZPvCLlcjuAPBEF40TVL8EbHcnd7f1gnhaILZpH9lkB+9
XqXnJfcdBjVX1Q5nb8pF/5w2KnroYfgjyQC7vP1QW3GNYG7SwwI4vELIFai44MwDfUBWCG5So2m4
0kT2pUN2bGejbJ0RXByVBSG3lGM3G2XIVY3tZwHtjrLK7x0DiDlapDBMLDNaVJa78DwXU//57Sfc
IGnTFYG8u3CUufZva95+kqpRLim4Q6MWgWcDtPGECOT7EMjrbyNvm86DM6+cjDCdHJdaUQ8O9Tzb
T3huSYx3itD++fZv2jozy8ddGLhkxbcVaY4Cot1MQ3Rtx1j7kYZ28awP/4Oh63JN04UCYgmE+rYW
lGwJpkbDaMA2uuBqjciwOOowPZiNvCeZ/2cg9jor4MMigUcAZFy1wnNSCyM55RDYkzTOMHNFzeG+
zsd8cmetbsFopCE2aaGFrNcx4Qr9iJtgHv5owjKCPaK2Xwaz6p/krssbvzPrQTvZFlueFl03m+4c
lbriIuGoMYMRoGKPducYBxxzqvYk9XJ1qFpbz2gn1PHXTnPGydPagTmAImbQW44Sl5Y3g9fVXKFI
7bAT/Tc+5yLZRb8UJaq1UCqi0+R6EggKUToflT4zHzKE2XfK0o2TyiLsYXw+iIW3ETDUMrVLOy2+
Qi7qfPzCmQmoc31nDKO8c2duxCDAuWBClk+5rprUKK2mesG86KOsoCk/j09jp0YP1jyr3wtZDDuR
YXO9ZdbJPt0Q8hqsAsl8iztayhBJjGPzKzqc2Xmge/mEgq+9c29ufS50OagLqaXWLAmpcgbUMSJ0
6hq5Zz6niAMM9W5nla3vxfOgRUynbd3krsNZaUuYl1cxZcmd0puVX0qq4kENq3aK+iVy3hy+RTKc
BGCRDueGen1nlOgx4kICwCFqjOlnitak1zO/P4s+671KspN7C6eo5y7ZNa3aeEhUE6mnlqk87Xz1
9cpKpzBc1BAnc2gDGUd0PdPHOE+ab1kidS9vB82NXQJIiT4CjC9e6a3KkNloE9LKC51AnuIjNg5l
5/U6M+MibaXGbQpd3SngNjYKxrxUVcxdINjdBtBU0+ZCxFV+nSOp9Myh0E6L58zh7efaeofQCWhP
LJ3nlUORKRlwEuc4vzatToc7jOIrRr2mByhtT6pjaylyKGDc5Bf0ym82CrpXvYPRaH5Fh2v+jqNg
GHgM5MyvMRy9X28/1sZ1jyAMoBuDaSkX/s1aA8FZTwwMU0t1zB4UMU6NF+St+iEO1LhwhaqUqKWW
2U4s3l6WJhpWcQoznuWb/tW96xd2cjWBo21sUfRuT1ip3CHKjEMkdMnwGlTLrpM8Ont2e1vvlikM
qE9w5GSpN887cUr+n0Y0it70Y/wFPxYazqe5kNX3b7/araWWpit99YWNeJtJSamhijS3uAq6wkBx
BoF516r07JCPGnCHtxfbCi7cN6Bwwd6sVSdGLJKn3MSPQx4N80ubCQV9W621LmbWGJdkrrSzAnvo
ISkSfY8UvPWgtJihZ/FSdUvVXn9MHeTspHdkFYYN7aWs9fkg13F9jGM73DnrW9Hl76Vu9k3Wj1lY
CYWpsZ0nxyKx2+PI7fF71mI8h+oo+PdRKwhoXAX/NP8WcsXrZ9Oktq7iAheCXhl/x/oQ3GdtvAfW
4p7hz9zcDctFx3ahNUQv7iZCI4QSM2YANBVUkaF/zClv5tKFLS/By+1V+ZjNcWu5QaCmnYeYjtF7
EQr+lMsQS7BeKYrcs5Remk5mbZuVN4WG/A6XG+2L1eah5cKsSRr8BHJh+LKetebzNKfN7xSKUuLa
duN8DFOjKM6OidzESbNrJTy0UVG2roRA9zVTFFzdnTwNZC8qxPjblAsbB5bSlr8qZuGofghK8t0w
jMH7dDDn9jDmalH5pioQcHeScLiXhNN2x9pJtK92IYnB19M+rL0i0+bczxjTOH5r1EPvYqIrSRiN
zvOjULXKvFRjD9Z9lIDcew40159GS2H5PqDTRswIzFQ5qVXTQn+cZvq0A5Jz3hSXaeZ1gWQJdzI6
RvIzsEU8Eae8aB8hHOE0XGd2VpFdlOJHjuAgCtf0lkCmFKH4LEKRfiJKWfNT61jMpVyw/pnxC7FJ
gRREq0Tf2qSOx0te6c4pH+CMXCR1bMMD2bySeFoq29khkLPUPMh5qOMioYeqRlyLNckrtSR+nMEL
ZD5eT+1/RA9h3qmZiNVDKEkNuKgxKYZPyUSR48+2nhfPc1m3H6qkNh+Q1wtzdzZH0TxPZhVVbtaY
81fbSJ2fozlPR0fgYeX2MUI/Z0kxG+tUyHWOwuE4DI99Wqjpw9iOw+jCPw1tn7pyJL3PjTT053yA
O5o6oz6fZbzxQjeUufUOyPRbma9Mvd541WjibFjRm2rPqTwouRtmVa37TefEd8U0tj3G36nzFQ2y
0fY6URifasdoC9cCrGM/qNI4Xo1KGTOUheH8ejIXjTgPUTnVyD7YuR5jb9Lmits5MKcg+lRj52fg
o+qLkkYm3ltcFrVrD2H3q9aR+XODTDJr7OqYOHstLvLyXdXNxudeCiIAYEZSeFlfIKpopsyo3QmU
W/g8UEy2bm6btfS5EI1qeiH06qtUtfMHLUHk/rnAZnd2ydmSgU3pTMNFxHXzaZhao3P1qtO+VLU6
K0eEVs3yN5aUau6pmGnsNZA27krqQvp/TPLIO24r4yoVIYw/iBhGn2vPAHGDj07t2D9zavMPdav8
akQ17Vwnq5C+EDCQgOKCJNlZKaW3qT1aNQwC7HSm2GsXrF0VS8lhkowfb19cq5YRHX7UmilJ0cZk
rZsLWdDWl43Ryq9mq2bfbOHk70KtM8EcOUn3tUKf89SnbcnJm8Rn8LpJdXj7B6welZETdRTtR9JV
Rok3EV4kop2zsUY3unbKdyISEw6NwUjZ1qTH/2UptDOAdnOl3KIkkqEoQkeGCBiM8DXzIpyhJ1TG
UZWCPZuq5VffXihkc4wOUbBZcxTiaAbsaBfMe+ux/rW4df1UeiZl//5AizYuN+SiGXTbVQxjtN0A
81M9aQPHtplF4ni2nRjfF/nYeWdTbl2SFLwYnwK5W8DFr+9ivau0ySkooFKY+vdOrI2ngQGxOJma
IG2tnVhc9KFQDqWsiL1TuLVNcL6mLca0GRDKTcevqAHf0SLiFLZYR+ad3siuyrqXQuq6f1fDBUQD
LgBdXqBrKzhNYcZyF830UVUFzn+qEqLsTpxazEh23ukf5OmrjbJAF7kqeaP41q7qGtWUzBJJVgba
SZaM/tIwvZsap/0x64X9nxnp3FdybqeqmzdN8ZCaTWQ/THqlSX4XSXZ2DEQWf5ODQmZkO1LYvr3D
Vt98+XnYrcFEYDa62mFYdk46dqX5NQqawsNTnXuknUfNzyrn+xBa2sG2ReYFQbFHoFqlmqxMpQC6
fIGQItP5ereVShyNYd3nlCGBOEhakR+yqhpORmrN92psTHv9ldUOWxak4lvou1QNt5EQ6eE6qCMW
LHA1vpaTLDhW1XsoKdlOk+pPoLn96LBoKUwYRNISXN76X+UXrjcTCF2LSaQ6B4OrjiGIbaGORujr
WtdwLwa1XbpkLAursi5qJG2npHlR06R8J2Pi9FE1Yn3y5wlG/HnoEct2i9hoo7Pm1NanvG3NESOI
Kn0BLpB9y9QA7NIkeLzDoJbKfBhrbf5ZCAmxz2oIADcguKpkWOc1jfqZPd93btLOYnjXRHTqDlYL
qZQpGwx7l7THpKkGSu9bHYaGcCkHrNjDYTRxXK7CoXPDEveXR8JW+qFBBipwlckev7y9MVcBlq8F
b5CeNQp48CPV16+wKCJTRAWy9jHPejDnoPtkxFL6r7i6ZRW6YIwzYeCsAoFsJbhfyVl+lbNOJc7F
0kOT13uqlmsIGMswnyJ+UYSsp0NxkmRmBqb0OltBfMqyYDyQ78i+iJOe768EXpSp+lMUdzEuc8b8
EjWW9jQyt/bffqurXGf5IYwByfwgEcKCev1WzTGQ6WQx949TfTpgRkSwl1pm07Im/NSW2JMEx53j
sBVjWI6joOM/uqLWcdKceQGe0AMJi/9CIx8uiRTalkt9aR0DvdRf4IclDwGi3HuEu61Dj57PguwG
f0AG/PqB2VoVh6wqrmY/jXeNnA3gzQKs0QZnT/53cylEjmmpstpK3SaRKsq9BbqEGLVNg1MKYaog
FiDS2d5JdDY+oy0zYEWVlaYc/f7XT0UVEWoTej3XqXXK06Sn1bVKLfOgMGrwqjoq72QrKHYW3Xg+
Gkqow4CbZIJ0m4w0Wm2Smc/5Fant7kXDkfIUN33Xu7E6W3vIOmXjeqBfhlQQ7fAN00saZ1QQA5um
oWx0m8FQLmbT5G7ZZogTxpPsAtdPDk3a279HRoV+FYO5S025PSeQaE5SMRsXumDdolY5u0Et76kZ
bWTWjHvpBiHUJIM1vLnAFuUgRQjuk9iwgE8h8JgTLBGpO2LtUH7EDKj9OoMfPooUjSjUNrLp/PZp
3nxHy5iUI7tMnG5iZG0Dd2kota+zmpp3cm88Y1CBMueYw5TC4WQnl9lajrkOzWDGlmtpw8qsi5mJ
U36tbEX6ZJctwgNGjvJoNWSH2Zo6sbPgGmVDGxJ6C2aTYJTWQ8t2qAonyzswq4FZPYIjCg95V0Xo
Lhlp8g1vovGY1V1leVrhTB+DLhkucJ3KnRxpa+PTcoeiTxW19gdVhZQ1uQ7IJjfb+C6H/YRu71C7
nZTHO/F58xXjnEWdRi4GeOz1wc4zea7tdMyvdmZ2ByuMnRN6KdnZqULrrpsb69vbO2jr0ejt6wDj
QKTwjK/XUyNRjaPZw4cNo/aFlYzZQ3lZ/2QMQ6PvfM6th2P7cOiYOKG3enNgesymQyysUrSWcNdO
lXQ+KbVan0qESbzeEtH/8HBU2Thi0tJk1y4P/1cWlilFagUzTgkVJ+U0B8X7wRHiEGOJ+vnfX+Pf
Ky1P/tdKoEqUcCYdunYMmX1gYSl9L/pu+MfuNUy3vhj1BNZICyHSuD3zaosLjKNQEk5tVbolOL6H
rO1wlYL99ul/eKoFM0o3FH7bbbIwwXvFjBd0VCIX3TW2OOx+aRPfRmzYpJ1Sd9lpNynzAtnWmBr8
0Tu7eYUprTKZLlFy7aOw90Zbm+6iyp53UpGtt7cIa5KaGxuF39iasd4Bh0WnetY+JXOUHkRnzMdq
bvdaPFsPRIFDuUFltcwGX++JIXPoJ9UM6towQ5WIdvIV8M4egm0jt2IjkLxyDTDtvh2CYMBtJqLG
bQzCJrqochu5uj21F2Mwo0Nk056N66E9kRDuhaqtV0mGDoUDHOCaT56bGagCLjVkuZIYvoY8nelC
pV4m0vL49kbcfJXccKBEGNiuqAutKTCZiszsSnoN23nq0NQcrD1w4+ZtQzYF44uamPngzXWKvnYk
WmspOQKnPyRtMtMolaMPkzYnR5LLLHHRR+oOWjrTqRv7FsNiq9zhpqxRw9x5CysF+gIX3ypjDXr0
PCl+MrzEOzU8JGpgCnrpiX4cEqQIAJXYOaxgCaK9WxZO05/KMkfROE1xbKXaznMXKEF/Iefea3pt
bTZiDr+MnskarN0MYVIEKkOAArj03WjWDDFMS3rO4/LHGAj5u4NY28vAyGHn5tjaAIQGigfqtDW9
Vw1sU9KcKrsKeTAfrG6MvyBVsidNtZVVc8sD3oGvhpHHzffHjEIt0irPr1ZshT/zXoRfHambXEVA
cgdCJFxHpHvu7lvHiEdaNHkWQOhtkO10LHTsDjknIzfkh1yZ8soNHKvTXSBZ6o+3D9LWB1wU4HAG
sel33yKkzaa1ZzlnMX4MlFotHqsTehEB+XET6Sc0gaJHUcujT3e63Sm1lwB+E+AXrDL1JSR3Oj6L
cvVfd2RUZSGinMRDBkr6+1qRfqUic35jxRVRA/dDszPK3Ngzr9a7+ZpNFKiDs4zAu0wZMrdQu+mH
M6uJ//Yr3VwGLjQ8ElKaVQ5O+IfeGGkp/P1SepBq+MoMcXcyma3QhADDwqQE+qGvtNL5mjJzS2zM
hkgdhjNCQ7SSsGs3fTPOTMWXTDNWXKPoTdWNmq4pXFx24szP8Rv753E0glXItwLwpfzkoNzc1LKV
NgQ/csa6zF80I8VF2O5ND9Rp+e+3NdYmWCAQk3EFuR0dyIHeaEmH0GTf5+XnrrTpWhUl7MBsMv+H
zGD5iAhaLoOKFYB3YLiv9RmNOBudiQ+VlRpPUVIFviUGa6ds22oHLU1BQg1NCU7+TWqADUghmS2q
akar93BPJrX/nadV+aOR6+peJEpwVLK2hsSPh9oBCuVwUbWiV1y87LSd/bsRf9hRuPWCPEOFwnFe
H8upbSpbUkiSVTMKv/TNpHjGWDbXLAunw9tH5e2lAEq9XqrE5niYHWBS0RTEXtn3tY9oVf4oaRTO
by+1EcrhDaBkSB/GWfA3r5dqNcyA2yUhj1IFzJIFP0FESXxxRJeeapTRz1O0h51YRwKQS8AF2a8U
cNzgr9cUalx3SdHQShcBDmxBaHykbpT3NIHXcZRl2Iw0gJa8/LZk06LQMmaHXuIw2NMhDmPtoR2l
wg+kwryP23ZPSGBrPRVpQyjBbFo6sq8fS03rUpsV2j5xVCluWynBgzpG6aOqDSb4JYxz3v50W68R
xidADYaySw/49XqFKZyureGptsFgfeglJX3sZKXeWWW9FzGJwniCkaRGRnNbRsU6tbyJKMJ1JPX/
iWZucEz7SDxocrojFLe+c1mJAnRhb1Pd3NYBqc48a4qAz0EpqX7ODq5JntXJxskOBEMBdEsvhsHs
NbYxjNw5BlvvkjUX6gcVD74Ur98lOA7YxhqguhJbpUsrhHIfi2oPSbq1Q/5aRb35YnoQRfmkFuxI
o5OfQ3VKj1U0TUdT6b9JAJ9Pb2+QreXwV1zMC8gIVwjIpCcxhyWP1PFUdV4xSlbiYmAR3sVm355a
/p8d/bKtL8hclIxXAW62mmCbraYEI6zEa6PUwjUjC4gNGgpI/YnggwR2m6bkkHzD2N3Zi2N/LP9e
Z030nMBFsX+Won9V34Hn7ymo8uuYTB3YEIsMyu1wA1e8gfnIx6pOFaKoDBJFC/prKnrpHtQ+RlaY
QX4hnzO/I7GaNq4t8iRHqCoYdvb3mlkAKZdhKieWlHKxIHi9yWw1NUaGDRD8wIK8D9MyPY7NEHxE
w2i4xzN6PgPxwsQ6w1Kkzm3ZRbNZ88KhtR+y0op2DvafPX37xgD08IsoionGNz/HkEFDxd0A2xZC
f+H2Zh40XpJq+nXMR7tx+8goYh/zw3w6SmNZlb4tUAB1Y0XLbA9Yk567dtCYtgeYF+fpUOmi+DlJ
mtbyuiHBj8zKZ7BXcWTT4Rddo8o7j7Ccytsn4E4mByEkABtdDsDfmXJtR2XsmPnVofY76DSRjj0K
Q3BC7eZBDVD3cTKE4qZqLNBgbfa0bDfOl4HBJvr8C0B2VZFgwuvgl64WV3topKdRHrqjYmTGqSkn
x6MntCf3uJHccpg11BcpTOik30ZIDpdUhCEGL3XiyJcJnz6vNrQvunDK2jOmecYmqSpBIEDWHh7r
2sg/w4MS//rWQehyyhaRHhQwVvdqWZj4xDPNvOAk+7Vu9PwZ+ru5jF2Nc1M1+ZM2N6DA5Dlb8FjG
5e2gtkpYmE8tFGEouYtG/O1whQczsQoR5sWR4IKU4MaemB0ND4wexDFXsTilebpHvv4TPV7tNASz
FwAtF5QFFdG4qcmE7cx2IifOxdGRHbzXVBOSSjumenqnG8L5jNy0jchT1seu2dj189BXsuniWp9E
foqs1xO9PFk6B87E5HAO0vBDweZ9lE10UWe9ne/IHtS9+mO1P/nRiBIgtkxnF9GtJVz/dTxoVAuR
lZJ9GeroS4LB3Em3wvTYQvX3ulavd7LWjeXIi00Ip4Df15weTAHbYDFMvaDWKN4HVtt6TIjx/55C
6YddNx//dSNARgWcQFNtEe683Qi2FcqDjv/rpdQKjYFWGvT32qB+lbJAf84RrTyDBO12rtRVNoQj
B76zeL7SudXpWb5+pSKv6oHayLkANpoutl7bnj6hLjiOiBu+/XyrlISlaNPBsmOYCNDoJrgNfSnC
oBVsORMdP99GXS4862BAfr29zvqzQVWAJrSQQXiht4pwg8FpoldlXeoxs/1Ez6SL1QPvCeY4PnZV
rexsk1XQRp+Kz4agEjNl2qk3u7JTR7vO1da+GH3YvHPSsjvXACrOoVGVV0U4gytZZfloC7TOJy3f
a5+v4wcyHRQ7aNHR116BW2o9c+S5U6xLrsnBE9IO2TfGlj2rGoXxgrAhl7Jj1aH/9ltebxyWRY6L
y4IEaZWs902Hajwci0tkSfMpBV/sIS/qHNEST3Y2zsYHhaBJEkbziNHH7cYJ8xDVQW2QOPbyJwDa
6mWMZeuIHXfhD5XIPr/9ZBvLLeYfyPUAF+fk36QRqBXm5aKLfknMZsxd6F7tt9FO40dR5gjxj9M/
46FAR8Cc4yMy1l8muq/P4NRCoKMT4FzssbA/SHUluwmaj1+BnTPdUZrfbz/fxoZZBCeX0p+wxr55
vVyP3x+1quJcgqWiG+HaPk5przxpklW7jaP0l1nW+uPbi64y6eUZESpg0rOwtW9TRWgowFPmxrl0
ue6EpxCns8p18gX2MYMySi+IOEovRlYo38u86facitexh+WBZyyqbksYuvmmaLH2o2kSyhse+jjZ
WnoOeMidrtXWKvx15Fm5xzmMy876636yE03rg852LnVT619qNESvZRz+c9/RYLMw8DEAtcDtv22n
5mErQkeCPGvFBW14qVUPfZXuZdMb5/vVKjdvzG50PaTPj6ja5LSH2qnADQea7NJ12LvWN14bOGH2
JHcCX+c2YIcl214PUdS1urn2lX5SL1pvBzsBa3MVPg1Qb5X+9y33S0SVM0pk9Mxn8/miiBSsfDj/
s28hH4dplcUcB2IFF8LrLaCEipLXDWKPWlJ8nrsgO+WNEnu1ZY47WSsVKH/rdQ5Hnr5gMtC+Iy7e
QgbUvB5VEWOZ3I629WSVdfh1QL/iSZnlKHF7LUViKC5iXbhjmSOyBi5EzT4XgwGlPhh6EyRkFIHr
1cf4jKAHjgs6TcmnSMqS36kawgHhSAP3XZhk6UNsoh7mR0kv/5TLyOxdqBrqe6uzAIkWtPVwlkwG
/SGy82xyc53+s5uS0mLiLOHvYYG6jT2niwf1mCldrX4kKc9l10CDZzggP26RaGa5nPhljUugh/Er
s67JKs1nc04LmZpHsrKDNOrcbE6v2L90O5Ur2Ash903aCP3ZnnpqozacndmNxnqeHklyjTujbVCM
HIQtfy+Fk/yOIs16B8U3DPxRQm/eNXE++U9vsuJ9liE5dyqI/k9oJAWlP5oW+Eu5l1LNG3B9+ZJI
RfnSDn3ueKNh5LafDVUw4oBpRR9TG2aN30G/O2iBPfbnoBfmQz1IoruWfdxkvtQG2tekg4NBq15b
MDtRKh3GXhOha6LDKB1TJa7vczG2sTemUvoSI1gVnwtkv4RrtUrjHPHFjgrPdqQa/GiM2AP8F4Hc
WK8a9RP+ZkrtB6JTK0/P8lq/zC2iTug5JV9KdOFrHBgjKC5SPPe1a7SdbbpmGg2SD6PM6r2k5B/X
lozqCdFiKfXrALKwb5K2yXwkU6ID0XEBP04NGChmRZN2Z+WWaB4kNZ/ad22oyf8V5axoXlqjuuAO
dT3Xz2qQpqfELHHXCOlZSS5Yl+ZnxXcevHFOg8Sr2wLOiG6L8t1sidFyjcSpm7OkqvVvlAiy6NKw
JJ9ChUzjGrGdOM9mUqny0zCYtGYoTNp7Yi0SCiDhKtBYVmZ9xxwlSiFJDXnyPoBXWu5oVaxDyjLl
X0iIROS1IkZgg4nSEVG+cLEb34Yw6D5zqwz/GrjgHQK6wluJ1HmN1KmiWWIIjlsazkDpY4KA1IsV
G85OFrt6lmUVYheZHCMewP2vA1c+pFJgSWZ6HQi9IGWa/gqaJzu/nQasViE80lpg1g4QiKnnTapj
xrUiQ8eLr1MXjneK1gYHwyyanZJ66+6yuYipEklNV7yeiXtL4OuCLkw/xj58qJnJfZ/4TTDumQxt
LUXHgFbNIvLGgPz1a8PUEOXROEMNfpbwT6JWA1YSpyfqxnaH5b6xFEkp9G96WxuTDVlty9FIaukS
JJ3mJXWTH6vaDO+1bnD2sEbL1765WuAp4RbAbYzX6e3V0hkmPnKAwPHE0PuDOcnpwSiN7LuUh9n9
iA9is5Pjb2wMLn9yNATnl5nUTVKaQRVWy6EILrPVCj/HocKvCUx7HcvNZZap0KLgvxbv6kBXZ9jF
kqGRe/pZ3Tue0+DebiMO4pqjqv80hiY9m1Ou+bkZlndDPf3gcGZ+OJvFeazU3uuactg5FhspOX1r
FOqoNgAh3CaOzJSwsJlD+9KaFdYFoROB7K/lQ2fZ5Ys+mcaJDHYPW7Oxn1gUTPhim7tmxgaE8DkD
iH3p6TL7Adohx2EOgQX0krUTKNfbiSb2MgghiVnEy5fP8ldiPM02soJGpV6UMMx6NwpFEH9uZKjT
YxG18fdyDPY0IdZPx3ZiKs+sgHErvb3XS4YFXFzRDsolFqPtN+hmHgIVvHtS1HsBGkD77XFhEYop
/l0ecoUfqZBznuyamVKiD3Z9wDHaPKpyGJheFyHa4E6isn6nBWbsxzTrEtuV9dyyj1oZVImHmr/1
SWWcF/o0/+LAF2MIpxSskOCeLa3STTW1rf2ox8YcJ9pSfYqh1wt8lUsyPOSB9fQotaPx7DQYDp+y
YupeMiDb/ylJmn82nClUTw7deecih7gJ3GuELN3LGUZzoTpC/WV2jdEecdAYv1qIA07nClUg6xDQ
CfxWYP4Tw1vO2vnYaVl2nJVxYBrYlIZ1WVjj1VFxksn2zQExkDupb0lVQsR2dN/Qs9jxZGnsEarA
BSY4RKUAKqyQHb7kkIZLXDLyOnFVyAOGH9tSp7qN7jQf2hbCM6mGDZwBcT9L8cqgp7mALLxmof49
NJFLWlUGruSYk+rqWZgq30RemiUg+DaDqJJqyQ8jbuLAIwtIf4ZMw/RjETvOV6my4bA4YZHdtYoT
NKeGTKf0Mt1so2MP3/5HmitBduwN0b1X0qpP8D2IS+EWkNIyt9R67X6c53G+0yonCh+cVLIHLwDP
9dUYY5M8NrKQn86ddL6L5GnMfBs5l84b5Abvcr0Pyl8dfrTY+ZVIBPpKHKQSPG2turedLB08BGYm
3U1EqP03Z3n+knaddoe3Sjke1CwUrWtZSVifk7SVz5huyp3bOzkYkLGQfqkm0oe20hgv0+hI53RQ
sx9909ZfmwJ3BrgP79HOKfsg1s9ZoDkfplSbkkMbkp8elmgIc9nMk8KN5mT4j49ePyRaPyvPiPyb
5sFWhz57h/sVJqYD7MfGr1Vp+jjEArZRng3DSUqmWDvoQd6hy1DFzhMyT1IN/3yMmaGYc3fIbTWJ
LkWvBaVHylO9ZBmkaFePG6M7ts4sp2fLDPT/SlE5tU/VKIFqi8h8/KyfYbCK1AiOtRxWhad2eh/7
RduHbAFZEs3kjopo3wfQ+Bfv71Kr7+WQwsHtitaw/FEOtNTFbhDSuZil7mwO2eycGU0g3CgwgH2q
pUjnNJjj+7kMnIe21OUPU8Rs81yFXRa7+WBmn5jBZRNfUw+bQ93ZdnhqLa19gdYCsauCzjh8D9V5
VPzcqRUqj3Qy6lMUQwzI47ZJ3bmry8iLFLsafbsa8rOIlarxCcLq+06JjPnRkUT7rSlN54eFH4F0
hxu83N1FUUh5IYVxeTdGZmQfwi4ZgfsILVNcyBDdU5NqGVxGaOTSaZJQ1IJfHDifMF0T4wfkpHiV
asIO53wS5J9KUojuA2KgcftuVos29PqM2vbKV1GB1M/dlwClMuOkF3P1sSqbevbfzgZX1x4554Im
YlQH/GaVDdo5St0wzBj417EnoDsixtrrhyxu4ObPrXkYyn/mzyxLEk1AGi8yXbfkMqtkNgiGAZh9
Po7HLsYmo2qbyKc/0Vys2Yr9QU+mnVJ9lXUsi4IuXAQ7GezdJolFVf4RpYYUKNrgc6+m+juKuz0N
stWN92eVxZ4XqAbtvZsbb1C0GGvjEMqEqHOPYajiQcGv3/d6uSf4tWS1r9LDP0vRYF00v1B4urnP
KXfogyOjfOVaGWJ37CvMTpoU6CIiC4Hb4QsEtqnMjqkWh1//h03zZ2TFXJzux83aZUwbr+2BUGGe
ZXlt1Vn013VxyKwOUQURp5LHRSC/vL3qxssFu8iEknEJ/ZZb4FaeR+htjIsKRhXb9xkm2W5tSckL
Aqh7Df2tpZiR8AGxI+Jj3nTeoP52hVhe7jzrqTdMKG0rWl74PZYU/9qwpA2MCir6B+Sc65GTZget
LjJMLtRCeYrJfO8ahBd2ku5V8kdyBJxnOXQOUp/rmg9McrEIt6G3BlErlJPhYBvMYuK60F2HUn6n
lli/QBrM8iJ9wCSdbuxNLTHKEU7zHQz9MGFHdJKs3SG8OnshTOedF7jxbEutzMsjtV2rKVtDIMGI
xd8uD+v8XKdFemiyrjvVpVx5iJPszm1XPb+leU7gooKm2Pw/zs5rV24jbddXRICpGE5JdvfqlpZy
sHVCSGOZOWde/f+UNrChxSaakMfAYDC2VV3FCl94A3Dll2Et6Aph9cmU3cw+yZegQdtRwanayN8X
Srq2P3UtIzaKDX2iLZvFy7tyxvVpjBdN85YlRfpGsLmeBlu6ND8+Ive3HFc4ZC3OphRG3l4KoRkX
Y2xiJazkToeRlRa+78Jh+PBfRgEhzwem8bbV83GNlnJI5lD0HPQ6UNDZfkPEMv7zeJT7LcTBkLgt
KRVG62lzyYgeohuvByIPXRzimhhGHpre8ad+mNsD2P/eUPgjcpFS0ke2azNUmOFXkEGduIW9nj4v
cy7eh8U6zV6fzVNycDTuv5G0SaXGQ4cZAOoWYAIL1nCjCaVT3cpUfzLi5Gxo7RE1ZWdKvD9S9YyX
CN3hTVFksbK1ooqf4qirfMu6sghmpdCvaJBOB7vhfiScSSUikvYrSgvbov44NGKoSxTjTFGtr8Nm
+Se3FwzbE+OPjbLljoPhK99v2lfb7ryZTmuHRGmGVDsk4rGkQguXTfH0uD6Cxdw1lOVQTIZiHIjk
OzxKD6ZLRQ6a17VCnzEaWvtvF8bpOUdl82tVWdZnpjxe6ySCfKsAQzvI1u+JKPIHAFikVkdDGwvf
l5fMONqiqmpeoKW3m/lSlInlekajuvXJrsMy9Az6dPb7FrfFn05fa1nQu3QbsPYMkSjIMwdNmz62
bC/SFPHHvG5+HL0V8DpcAPcmGIhduUYnKFSaUard6tUyLxTklUuFwefBjbYXn1Ie0WnKIsLGhn65
Dig7LYR1fAicd+H2Flr+xiqtzJsmICBeHNIFqLr1CJKx9/kBjII8kf3SO3Zxj1sAcuvI5uOTLk7I
LHCTT411McjHLz1duc9oXq9+NsUXLT6ybbp/0AjpcBihRAbM+O4St40Jz7+aOKdRRPUZzzTFi5Cy
9MLCyDIP9xz1oKq5t8agmeF2AT+h/idX47fSEL6Faqj08BtmIcIvYxwpPo45oZf1U/E81Okq6x71
QUB+f20wy/8/KAHdy0Eh53NFpgkhFlLlF4E++KupkUzy5lAZfefGBfIAPFJevHCIN3sIDHAzODB7
b+OsUwyhtvtWDbOjR0T+KduAXHppSLFOqaMpP+tvq2jEAzzpkAnRINM/YHRbnLtRlD7aWabmVXNh
XdJ4+kvRuqO+wc5uRacInA2vJBDZu4SqAUnZLEt0azJ9/BGhfLUyXqvR19fB63pohrnN+7q07f8Z
S6m2r5AwTY+AwTuLrMNMoTYuzWfvxC200WigTpcRHuDWAm4zjs6mUh3xHndGgYoigUVcQNpdXNmv
1UykS60/RaHglTvNsfDttHaOdufuOJQR0Q1ypVfAZsuAyJh7C2072NKJhp1uHr3NYQQenIGdLQPg
EVMiavyW7Mm83DKak1n6VCjKVR+K0qdH62Lrra3UjBr9jVOnuh+jKf8uAjn25xEP2aH1i3EDFGP7
aOsiVscEceNbEoVI1QklPKHM7gRDtMYHt8vOUlKS5bAjPoKz6xZ2EhnjpHN5Y5mLcMG7drK175Dj
0oNRdu4wqhj8RIb6Rc5+uZRr0iSDMoTRrXLwkzxpTaT/FJnlovYz561zhrBSz9cqItc5yK12LrL/
x8aizwVEaos9y8uxrRwdlEY/US1z46wNkmWtg7lU4usfh8TEwQ6XC7qy4Ic2V8ykdUkOjg0Z+TrB
7pT8oQSjGCVn/I30/zAtHgTZVAP2dVdPz8YMqfPQjlAzjAacVfLYelrgoNJWTsrpyKBzbxFpupBO
gUGG9C430W+X59QKt1WSLrllDY+7jT5TMDWhCJxEOWr07O1HmZSC1bOJWLc1GkfXeifXV3LhMoye
KS8uF8WY/n38pe5h1TjAA2QmYgFUQ/NoM6HKbcVkEbXdyI7qU2pk7XsUo7BebyfjNKd9E9DrxYU0
VaxTmEwCZc7lj4Ew/AYpjICeG/I73M4vFzVO7CFVQyLzSS2aa2402sWYUFNvom452C17i8rpllp8
Gg/A3c5UEldNS8RUszzun5w5XS5z5iQHrNLdVYWHDHqMXhbqLZsZUVCkAwqD4KbWmh7ElW6fq7VY
PRsavD+oQx5MCIr5FSI0XrsMxfsmNP+YvCRXFTYIYHtk2+6gkMmyjHmk1glU2qo6JxRAAFxWkwfo
JT9Y1b1TQR7P3QkfHuD15rzHuGDXQ9fi5z5H2IUNi+2189x+W7pDhMPuULC8gcyRW91FL41txKaA
Y36DdJ+edFTRAmNO4EEnxh/DVlFXAWTJ4aB4ADdlUz+R4mKGm2sFHPuh/Qhwxv6CMAliCa4VWwfJ
qVyhTVAm4RQMRw8dHY3NC6twum2zRNJFyfvxrKrq4K2Sgq23qXJRy9r58fjc7ywj4zHcLwza3bFX
lSGNdBXNnKFeixjxYb1/bZCOvQOuFR7sjp0nD/EYOZQEjt8RdEeznuAsSMojbfI0EMR6AQoJbolw
Qlbwf5hZekHg1v74eI47UQv8FF4E8DAQV7f1L1VURo14LJG7Xq2nVq8T7jc1f2uMnYrGbdrRmBrU
t2VeTH8etVDIRLwVwoqs1GzOw1wUCqdEIIHQT3MgojgO8EbMT3Nx6A+8d9WwR7FBlOKMZA+bq6az
FpS8clzF6fCajWcn1nyqdW0+p6Vlwd439OY8WJV90xWAV0E1N4P1qnGN4esfr7YMDSk5UlC9f65q
RSRRrivYG4RD+xwrWedTe6PXm4U/Mx03XxXnmmCeYZk9HnjnSmdgC2KM1D2/28o40xtLbZE1xYXu
PkMVN5/7Ok1Oj0fZOTAUv7nR0Xji6XDkJv/t4S+jvOGNonqr05j5pKnDdNajRWppHIqc7k7ot6E2
dwFeoaM903689XNtBa625oGtDkeVo53TIZ2JTTIyqS/8i1P424RAuMZ1J5PpbJqK79B2o8869J1L
TcxxNdMySWEQipK+rTWUnx8v5s5t92LszfnQjWVsVVLbm5kV5QlZLpv2E8VTbg/NS1jbgy1yz6WX
fH3KMxRnZGi/RaxVTdotnYKoFMDPKAZEEOXXtM+crxSvcAGcBuSsvA7IT6AuYcTM3dx4LaJqfUY1
sDgCgeztJSlZQGkeDWKEUl7updRc+fpY8t14+tHqt+mqPltgGWrPNKbh05+vNRR3OO6GADT06/74
7TtTCJwNF1gDukL1t5Ie2zlOEVaG5JgEuTb/MVKIlUapRL4rXPV3/UsXBSPQqQvV8MStb7Fpdn5q
m0oQR5Y4qD3u7WAyUqJGEmz7zl5bj5twig3cdI0WdAVw0TB+PykVmunxAORlsiNaGG1ihXMA0ij7
8z1M9CGLrlwL9zEPeIRlFsgJ3tRktYDqND/VBakbodfD+9RO84MtvLNnEGTBzoU3lDto+6Rok+Es
Ocjj29iO/TtUo8x/m2hq/q5HZTi6UXfHksxSCsrWPcTMEXSDBgshnd4W8+sytMRVA4p2HQT0yse7
c28ouB4E5IIGwN1LWYYqvQeNazXux/jNqkzr2YqK8VOqNPrl8VA71yoxLjc3PBYq5ttwLisnS61C
+jT5LNJ3M8DgJwAf/+E7EZaycjrMqZ3vFNJ0bhxV9pya+O+l6xu/B7DzPA6dcTAhfecA0ODjuSWd
gRKzPdoKEnJpiMrDbXJWWwG8XNvtCU900z3PQGwS32iLdPDhmoGz0kvb+hGWJgK/aWuo3/oVY2ZS
k2oBrym07FNXzPwrcT9ZmKMoY4eObx7xv3uxCOicE4GwXRQOolYD2mH41y/p6LuxqyQBbkNs+Kgq
jJ/4WU/pWRUhBgRJ74DcefwVdzYMjRUZ+0OCkm23l3cnaK7BnQuIDMioNicYXcvJRXDybdxN7x6P
tLe6GEYCB0RJg0RK/v3fLk7FycKuRc4c/RUdZWPwmBdntrILHg0VHm1F4RtDNOPFhwXe45F3nkdg
wnxU+vqSA7mZ42D3bVjoFZ5iY1qcUtbDa7JsuqR91HtFqY4HM905GSBcabebvEj3mBN63QumTWCg
B8uMTlUVrn+BrHcPwvG9L/eLLy4L+DuwCD2OVzCMyS1c4eeloz59UCaEyRDePYr894ai+Y1/EQhS
8vztp6NOKKJIpaDQWlXQJFF7hiOSexlk/YNvJeO+TeJGV1Gi4OFZ8ZjLtf19lyyQ7lU9xJ3FTJXp
YvVG85euIGLlu1WYnIs5Ld5DM62j/3AOJJYAPTACuLvedjNp9hqlDuPGAAPhS81/F+H8Zgjt5sPj
3bi7mLw6wJKIIO7qCPRlAcQKkdxsJUpRmotMH7VR01+06ijI3tv4cgtSy6ZicffI9dOv9seSoP2z
FL4FV/Z7HuaqL9xoeW03FFAeT+2XKdL266HtT2AEn5rtsjlpeIlZYDtRALKnWPxF00H/2oCcfa+C
av0q6iL+NOcN5jyJ3cYjSuyh/m8FduKjA7FG9dXBVhafeAePTntsyitaBMPiOR1+eRMGqP15SO3x
+yg6p6bt2czQnGbRFEGrV+KVuZbmkZHeToeF2gETQc+I/9qWJ3krRhPFmPRWDs5Io1sp/qnJe39U
dtqOvrmaDvWfVp+DlQ7RZ2NyuvXgUdq7S5ABkmUnyRzdnodOOLPdNjbM/lVUXw0LZFmVRfMBlmbv
1IF6orfNl5MK0C9PHSShfhQS2aG0SwlQMekuc1J8dt25eQIs3PoudslPjzfL3jmg6Cpx4nSw7hLt
lcyzC03AF6Ot/IBypD3XWRo/6Xk/HBRM9o6BI/nEhGAUn7b5wRpRoCDgAh2zqso3RzG170aXZxG6
Zmv1eurKI62xvafOBY7zC3AIQ3CznLGLX4clpGN33NZvORKL7yZ4TdWKY3pqPfVfjE5ZTnnO3n28
qPcf0qCYBdESyP8OKKozIKpUFTd17075CQfmCdC0M58crGX9ecDPsilEfLB77qfLoOTx0CFRcrsD
6K0NEUya4tmphH35pCvmj8nKTD9fIx2jo1y87cJKBDrWlwd1oR20BCNzMqVYNT2L7elwFmG0yYSl
iFnV2V80XHPhTcm6wkLEVuAEJRm+c9pmiA/0rjJx7wj3S9h11ZsGTyfd6whhdb8b8/jo6r0X6KHv
BR1BMiGMHUgW+ue6TlJIPiNS+wtYjhIcEzLqYSC0sfyJwVglYBco6dtu6csfRbQSEJm9bvydARpd
PTqHRX7wyN1fJvwm9G0g+5JVUlF7ecy1aq6UfCCYVouhfzJG5E2tFk7i4z14f7ApK4DeQp5gT5zR
LlNa3xXhlhsW4jYqmRP7dZ4oujeYbnHkKrO3+UjhQORRjJCqWy/nNGhF4gwKV3QWJ8qrIheq56r5
fCKZVC+FaiznIarMVybyPgehyu48SabAJyNcemeeA+0E5uMA1ApMCnSAEeR02/CMKRqaS4+XdG+S
Uk8byiPovrt6S2N0aQGTklgviotrDAEk8cvQVczAyZUSN7gldL40YVe/SlckWw+2zf39SeuFcAVV
P4nH2cbPURpZqckXvDXG0vlLnmTv7ciOvbWa0oupZ/HBm2fv3WJ0ValuI44ilXleflMgT0vSVNKj
ejTS50TvpwoOcF32EC1a5N+xZSxaPi7MCn+tHMipOR3L73bmds7Jdoa5ukLRWNoPiLvBGFkNB/Zs
PCXTm9FYe+frmExKf6JmlhbPq61X3IoDKJuA/E4oT62VzeEF5+Ek87pw0dwgNrG/O8+N2xmnYgTj
ipRrWHYepYrBgFQwNs+TNaY9XlGhheqXroWvimyEalA5q/WVbrQTeWrclJIuU5nPYT3Eqg8udqwh
9ffVh9xOUBWdZsWoTugvFcmpXeFHeHbeUjOLeBdxtDDzUYKQDHTGRhp/CpNOKkg3gOix3BoWY0a3
yRp/CFC3ejCJ2abD2Y45hzxxFtsvuxUrWV30LTy3TimnYFW7HlbGPGaWV69i1IO8Cy3nrA9JrHl5
rRYz5zc265uS4gZ/HhDDb56I44zPRVmrw3MB3aMOmnlU36l0+BNvCK0xDtZ+0owPj4/AziYkLUC9
U5YB2BNyz/yWGMw1Hil6zZuaYWnmFfRa/KWZzDcpv/sfK7LHT4/H29mDmCAIWeJ0deQYNuCoQqvW
XmmS9JZXg674pvu6QNEy90I1Mv4ZS7X7UIxOffCS7l0pUppUCrrRqd5u/AEBC55nMAVLGhkBtSus
F4mBL83U9weRwu5Q0puFSxNdp+2h7unIN4mVgylw1+LMLd36iMqErzoM0h+v5M6XQzyGJARhBvky
yFfpty8nYOivRTLSvEXJwvCG1ko/kGlZl352+h+iUY9Q/PIPfJmFoDZCOZhCJqWcu8iyt9cRYFQD
07mwS+EpYdRgW6lwXxxcy3szg3tOIVySOO9EsVRrsOiVYB6+qmnrT/Scg0Freo+y40gGsxyppe19
M/pvcFkochNbbO7FOTQRS3ewCjLUtb7gGdUEVTZ2HwYauKfHH213KBS/SB3xxaA09PKjRbymo1rG
6c1Sh/FVhAb6TauN7rQslvkfdiJZAEmOARlW2zpGlAtQyjydWcWyNE9Kl5leE8XtKTahLPz5rGSl
i/6rJUsMm1n1ljUbcY1a9FLMaA0q05w+oZUWhiSZqLk/HmznBoFzi8QeNaBfqlsvlzAxtQVVDens
ZziZb6yuM3jAlgcPGYr60qOS/YY6xhH44z5lpWcIE8kAPEvWur236rxCVlUlHipmM/lBW6o5ZabW
OF4rZvzD6V6E9GMsqFbQXF3rc6QM7mHwe0/KBZPFv45KMl0L9ClfTt1WW94d3s8bLDObklTZKG8U
d0JqtY6b/DViM07xIYKw3CLuDzrfx8an/lyoakF8kSBKc/Apdg4qqHhpEiULvDSxX/6eWSv00Uoq
VMLnCrU/FCa9Nq10T8RtdrL68IiPsdMgk7YQ0MrZZNRe1M0CuLxM4PAImWI91b1+ceenZlgdL61j
O8hEkz1ZdlWfzWiNTtm6phSbh/C2OhiiPt6EO3chzvUUPwHrSyLc5odoo1CTwuHZTPN8eLJDkbx3
CzM8Px5ld76UkWke0TZHTXFzsFranSg/Y5CSOhJv4RTuGeNqE4d3ZGC60SmvtlvD3ycP8luBfkrU
AeQxKbBfHv+SnXsLABZlNTog/JTtfNHrqyobrYbbvMxRgJwhl4nIVh8X8aNq1+6kgaywvHRBZM/3
5a4quiRMCmh2NzNsjNFTq84RMF319h9ixPotDMr0c5UM4knEy+sJZXxSvVK/dnF3JPO/c9XINiHT
5q4GuL7d37pFcLLWzFp0CtzaOB9f0d0a3llDMlxIxtsvVB3mo5t7Z1gEDOCW8RzB6dyWx6K+p0JH
RfWqlTOGhNXqxJpvoGJ6bqErlT5MduSDutpBvvHxZ94ZGf4c3UJZG+PP2qA0ajvqrLHP3Kspevus
12V5dSd7vigmFN0UrR/MZcojXa6dswRkVtquSGbIXTXQQG/EjksGTfBxOIORyU/WSI3j8dR2djBu
X7RkqE5Qe9yyrACoO/QJUY5Oga4GSpNGQWsa5w4K9Z/fDbj0UYbmLqI4tg0nonWNgSpyIdagLrzZ
aPV3fZTqB6PsIGqQBGY2EozIQNsMHQtW0WOqgsYrZmWTP/WN8iHVnI6IaYoSxVuH2jKfVZDzkhFV
NwjPxl0VvW4o7KR/Htbw6bihXMQi2LSbfYO2bGiHah/dQpLFc4Vqwecps4UX2+uRtODOvCXrGFQy
D4AMBGRS/1vcS9Sbg3kD5W2VmKuWbrguvHOa9qPTi7XxU81t+lNdr+HHRGpD+GXajW/dvjX+ebyh
9n8I0SIPEuySu76m04zxOHBD39BoCDGTqhIf11sj8SiUhTAYO+3cxfXi64m+BEUy654emtbPx7/i
fluzGih1/GJsonYkD9fvq9FUosb4WrkOao2+M78HoSjHQnRYFAcnaHfCbDRuCF5gtpz+cqy6Ksx4
jIRyzaRRmW9ETWp4SWXgCpuDnnhCVkDvL1WsKqlnh6OIz4WI2hsayPAaH09755EA7Mh8KYxC/EMT
9eVvYTg364WI6J11MbDtqrY+pui8vSmievxfqhgJDk6r+WHJ2+U6VMhcnzAHNQ2vXGM0uh7/mvvg
8OWP2S6MppI8rzBG9FItP8TCRtFr0hb7dZPWk58vmoPgEBQy14ne1eiC/flVQCgEsJUTiH4i4kYv
F6PpamMYUb67oeiNAoNJhP8LGf0D8wZCvzyr3TfLWIVntPykwJ3i3lgLpTy4Be4vcgk1JxqCVmhL
r7WXPyM12YyRNUS3TNj9UyGsRfHXPOmGg3Huw07+bNJ4iVuktbL99lVvu7EyabBJzBkyl52CyxTV
cF6FFXuIoinvH3/evTMm/UQoLbsmr/KmZhGjlLaa7sztVtRK0M31fGnXcfCQGnEPeBd7Q0leHuAZ
pkd+/3IJS2eMSmfiTkmFkngRTb0gclYE+krEOQ6i992xwGSCFJT+Lb/EGH+7OuxUlEVZZtGtT+MO
MjCgSNGpM9gycdRu2x1K0gMcMlKaKJtbqswAEMyxhd5trsbvEZMxPxfWNL7B7Mv96/HH2tuEEg9t
S7yORTn+5Qp2oYL7upXC3jLH6WTWoXK2s7w4iMydvWEkOwYoKcEENZGXwxhFJKpwWsKrmwxzcrYT
U+2fF0jp0bteaMPXpM1yzS/sle7zWDf99wTmTnpBUa/M/LhyK+HzQCwJGD43/VQsc5eeo5Fasdf0
i/rP3PJ0enU4Vx3iQG2S4fvS5+alJbJYg3FdqFx2sRX9m5hpW3u8RbjQxEYyp37V5vYY9J0Cx3G1
RRL7OsWWf0uI9qQGQszvsCeaQ48KUT6/bcKK7ayih9n7k6uX5Ixpa9tPkaM2pj/GsVXypObGGc2N
okHabrDaYOzn2T2R82cjXgxgiZ5VfXU+p1o2F6+x8e0RqkYR87SYKTaLHR5ZT7ldFuBD7DpOn9bM
Mr5ZOWYAXlgOUXjK5rFYL3Y+Kd1J6ysUO2u1zp3XhPvLUxSh1elJ7Zc3hlKBiV4mZfjSOnkRXmOj
bf8hvXXjk6LW2bPe9A0qS1OBcA50yH449WDI0X0KE9QhWyQNKq9Tu+gjCRP6E3GE56zX6Vi9eWWp
LYhHdS11s0Qxq+/U/pP04KHYOQeggWTTVNUEFdBN7BImtIN19G+uqTnlr3jXcfPNIyAfK9Xm+OB8
33c3yIWlMQxPNbIbrvwxv53vsG0rIyrb5OZaUXKinzB76IWvQbGq/QmFgaAscrQE7fho4PssAuQM
FQhZSxMQKDfvwKBXg9HaTnwz1Sz7kuK88HXSphQddt3pr7gK8xb3dWQdzHfnFcaNTVCkkXrsUHVe
ztcx4nBoMpMqb1x1bx0W5QnV+beT6ayvUtf8H21N5dLOI4X4amgOLu6dninlPMrLEIOAFaAL8nJ0
V6yaWfRDckNGtHTR1xrrC75M1KWGHg5i15pjdUMdUu88BEmKb+CMhneD4ZJMIteaebPWGpckHqan
x/fhzpajUiEbTQ7v1x2A2i6iYk1aFdRUhYsmTyf5YzrMwUxT7GB37313XA25dMkCeFY2Gy5Bfk1f
0zZGiSixoJSug5+7xU/ViCovHVz3RM/4qDO/Nz2uYFODkSLhTZsHM06XIp8ciIow9/UzF4h2DREl
e50q2pHg995QyImSRJKdS82El18464GfEWCxrTXarYLeTzC22ogldrlcHn+0nQiHfJhOspQvldYv
L4cKJ9cBnGLyiKVLaHhV7kavp6Eae9ruaX9JoIapB6dnZ0jakbIfKX0pKRi/HDLCpQXHPSfCZayO
T3gMiE/0n6KzGyOKlolZOTgwO5tFNnlpXkDIui9tVakxUcFAIjtxdZ7oYf5Ytnn1DVy25a9ck56Y
luU/3EyAk1lZSZaCZrq5mXLg4LY1u+SOSTP47ahbb5WlJHmeu9xHd7n357r+Y/NGvqJmUatGwwql
eGszqIWEoTNaxHSzqBBKjChJ2n7IgbD/wyeU0QgxKjkpMLiXn1CLugqlt1W5GphSezQ0Yt9IKyeQ
OnKXKsmV0+NduhMDURSH0iORxNSBN+OFWVikdj8r1zZr62+2Uw6+k4mjjSL/lJdtJ8lEpvJON42q
2PbYKcm4pnbmKNe8K/XLtAylX62l43dVK/782NEhhJ9jsSlJ6TcnfJkXd8hdhjL1qHqeFAgfheH+
laaNc8Lb80jVae/I/TbcllCagmG26A+Tu8du4sWx0C6LUfaBiHP9BDrtqFy/t5KA0XgcBcV/e6sz
1htxt9jh7F4Xc508hOmqG7qlpj+MSn+A1d0bSrKPITtLHfxtcWqpoXFoCF9euyWTc6nqJ7OeWcUB
NvnjXfirkbXZIOwQCUCjv3tfh+lazlZmx3jClXr5ZCE1PgAqSKerQ/P+eVZD4ropa93shI11+k9r
Du3kTZSeASoNCyfSNBZnfepLAzXvnOTZ+qgm7tp/QrfX7E8mPjKqjzR92ARFtariHaZp+sUpM/E1
Nftq8gXYnFdxXlof7WoVX1FDJXa3rDU33lCUs8Mzz3z1T50bBaKao9M/h+RC0Q+HwHPx4H3g7JXM
AMv8WdfiJLDBsKvepISO69UmEHkPmf/e+dGtY6+eYLFG3xLMShYvF5NqXp22VCc/TNTxr0xPp+GC
EI74Qj2OR4oMBZV8I0a8zlS0KPNGu1vAHix2+m9B6ZzO0eOPsRNzUobgL5m/8pDIffFbzLlaVmol
NYrOsZ5Zr/IpC4NFQ2ldNohIPkiaFUAiP3Movgdnd2fHUXSFOQTBHqmZ7TXRaQRQKk68+GGI6jzx
TwR53FHvWcT84fEk9wphEkZAiIuSJuPJt+23Wfa10oMzM5Srgnnf00JuC0VMyRbia3agki+Kx+M1
+W1smW/N0viO9k3z/vGPuJ8vZi7g02lPmDRltoW/AifEQZRAEou+dn0LGK8ftvb6yeiz9eCpvr/n
pXiPbPIhrgxZanMtFoVZ2pFFq3qiMfREdKs85Vkz/Pt4QnujOIgzOQyxU2URKxieuiR8x9RRe10t
k3lFxVY/wnxp97cuckso8wA+sSRAdhPo9HODFhE4K9B6zvBeA+LyPRvn1fKRkctHH4g1JXSUMfq3
ZLP9Z9wF1suSQItNVs36Dnk1+V86tS5gZTX+tGAj8DSxnT8/Xoxf6I2XlxplVlpOqPAR3N7VNynX
5LpTTvENAevuVlGrWTx1iIt/R8WJnkgrEBrUoQa+XspoJO8t1k/Fmk2nOlXsQIy2eh7twXo7xtZ6
ffzTdjYe3RqkOWjX0OMQm90QD2sy4wuDkLrTjRccBtsnEWJvU1paHvz5ULAGgPzq5MsIlb08Z47i
0AbLkVXplUEN1HzAc6FswlNuZIcycjvbDzg6TAyeEbCc2wZ/SVgAIo54NIL0/X2khFp4FWXG7BIa
w/TdQn+x9geS18hrRDi8Bf4yjh5on/67RVmjf91HSF/MZjeaQMKo9gTz6uo/aiBeuC87kGU8ZFjX
+RxHak9pT6mazGtGo/uEe2Py1WmLKfYM2rxPiz6neZBGoSZLL9X8zRWAcQNVDMO7WmKxA8NaEVXv
FA1V1KKY0SnTIlELyFOq8b2nB0P5N69E6428If/OUxU7Xo+wvkVDYkkbX8c7JKQaXSUfm3h1j/A7
OztEQirJsKlG0xKSf/+361Gh45V1MboqhZOMvj6v5UkHtv1+Nqoj6I7cbJtjIpvwuCLQccAaZLMZ
BzcXRuiS/q1l+k0bjPiyKqL3ncJoA93p1HcubIgAN3rVS8p+Odif9zkMfEAKDrT7EOOhgflyohqI
A2fIKQy3RqYGRev2ATTkxo9cF2NheCHAGpsjaZ69KRtE+NK9FeHD7aGIJrvIFOTBb7OaOqeW/su1
tzqJpRum8EMZhguglLAIL3FdUVdohhaI8ONzuXeHStKSjJPpN1ADfTlxpHKmxQ31ENXrPmPfuXlx
pQ0Uuv8uODdo/3MpNA3eSOPj2oOaTJ4wd+JRXGmjK6e2NPV3U5Y6X/S1FP+aUzUhp2iPFO/XSTlC
LuwtF80IoPvUhnbqMo0Jistuw2thrU4DcgI8GSLVCTFgTfHK8vok0W24O+vcPtVWFKuftaQznYMl
27lewFKzU4HLgKtWNyFDmahkRllLeGK4iz/pVv7OLPv6jykZJEhsRxgDkqm6zcj6LLM79NqV61In
6hQIxY0/zBGKoH61VK1+Rl+7/vR4L+w8p2x+G3ISZJr7qkiUE2NmXR9ejQzXz6BVauvSFePinsDp
uB8dmvufH4+4c70AV2X/S/QNtKjN5uu0EOh5F4XXlguxIag+9Qb1gjnPioPa2a967OZ6IZZHUQwZ
U9ls2jxAImvCLFl65TrNlvJsxm5ueySjq+on9Tz/YMOtGAeARQKBXJfFcs1SLfkxUbspA6Ws2+9o
9BuNB9vO/Rla6Ed7pmJpzyKbxDv8QebJ67Qm1fxVU2eELwtF7c7tqJTitug1VTO7o4L+U+vQc/H1
aJqJAcI6cnEzmNsPw5TgZaovcwjsLdPrzyLpKKqSJMUFZiqkkqdxbEYgCOHQ/6DdglSSPivmp1Fb
aS61tVu+U+iUXl3qWSQsvWK6H4hK1FeYl2laYI6mVT1zfc/9ezpVoKydIS3WINRycN+j2azvTUJu
xXdKN4OGW5RK+5RkJTr2TtlocaDorYm9Gq6KFxc6av6e0B9Aj14taEW0jjsLH48Au/eTQVcH3K/r
4W2j9m1B9dSmeRrn6ucBLsnHAVmn1lNiZXxO8qaOEJ3hSvbXGXRjVbjOR8MgoQK4PdpvDLBgXxyt
qxyAM4hOB0llN+Y5pmsKzn1N5zUo13VuvKIdaXZhbhm1fs+6jN4a4cjkNWUYO4ETWw73URHmQ4Ad
TToEsCHUHEGW1YVgMlc5vBM9UlTPzuryb5gS+DIhqZp+ebzZ758YPD+huDsw3ZBP3ebsY9sLh96f
uKoUk0+9oid/5agzn9ViRFFyFvMZe4KjuGsnwZFOo+x68jg4xds3Ju5JZoRoreuCuhgqSWZjonNl
VougJwnA37OMNvqZtwZeZ1QnHT6JHrdL/grCUtYdLMH9eX/5Y+TV+ls4gQwRH0exYfdnRRSU2BGe
KqvRT7N66Ki3s9pgnKFrU9eixbwlWtpWwcGadPOqcXP6wPvV2yCquMC9cnXPKwfluTdQF3v8jXcm
CK6UIIZLRjZM5BX72wRh5vXJUIzGdeTavISW2gRIG8DNmI6U5ndGIjEHKsB/mOVW/jXpLVTKUyxk
BrDbQdOL9EOvxuqrZhDxX48ndfcu/FLVA6gjJIyN92EzqUlJ6lGP3GutKx9WlvWmTd0nt0vQEFyN
6OhR2BtOp7HGg8AM79q+WmlWwJJSLE7xqDmtcW/6BBOa76ah4ZvFemS/ebeSsrMmMxPiThCRW5FX
nEJiEaorGL3QLj6HYx+Cr1KwOK3LVTmSn7iLYeRgFOyQROA1uiu0YhAYiRxZwavIkiR8KsERCT8v
9eLU6FY3+OvS4Lc34s4RcUvG+dtuWMsDsbi9BSbe+8WCFDy8m++56rQjsDW1rw5t6+doMe38MoI2
bYjt8/JVzRV6EFn80vZ58foybcIZA419Ms67lMzk9i4A9rjXOHOs7un/qDuz5riVM03/Fce5x2ns
S0fbEQOgigR37RJvEBRFYd8zsf36eSC7ew6ralgj30047LBCIhNI5PIt79JpQ7mGBj00iMHQFEZA
VXiG1FpmwYHzZG2EmhjjH0M96ZFwJOTl1C2ST22WTuAb2qEYoNaX4lzN6yi04zEpwNDWBSFLrf9g
+yruyvWjYATbAWP8qKPa/OKMxm8rkG+jIH0IVQzoJ1H36/3k6bDV8NnA77Xu5se2WmwwVgs9/gSF
pE9v791Tb7TRxID0UX442kyN4U3xSj8jQu1k3hETy+uszfTw7VFObSGETjz4NpvM0OEWIrqrKpIV
VnU+FUGBF84F9dXWjz1qqm8PdWoDkdSDC4G2wk16EMfZ04DjIgD2aNBqNfEdazS+ttzb76Ss4i8l
qIQUu6OkJ3SNZxB8Nm2T5UwGcGoDAdRDeWyj8fPSrz+ghqkVRlmLGy3gAzc7UMoGkMGGMaeQWytq
hBnpufc+8SEppbFrSQnMTfH79ZgLouaE5rodkdK4YV1X3aWB6H/09uz+glwebFQyLOIUDicOxMO2
mtlrrpKrmL0lEKzaIWzWYep3xBf5hwpBAbHLSWTdUBu6QWAdZSPhiedW2T+gYAqEZs2spgtwQFGs
xx5jpAcZY4TiAxFPkkDVVrHcecjipHexkzZfRWMJ5XqVCGMFi+ckP0bTrIixlXrdI7frDYFqYQ9m
xgomWxL/CsyuBs0oo3Zq4s+idvIfriyKD7hgG26Iss/iXuomPkHB1Hfjo+osYExmc5qeJ2E259Dt
Jxb9JoAM9GMTdKBm8PqLqNPoOsWEcZnj9v2FpibDvh4NZd+Iot6//VmOghnqIbTmuOVRNeRiPBiq
Lpe0txVMuBdi7QAwiOcPZpqHkELWC0uvSJmQEdu9Pehx4XIblYolvU768UcoDEq4RWshmxgh0aPs
yctr0gH6Nx8aTdOuMkLJJKjp6d3OY2fdr0NR3SoUNO6FXeSRPXpwSISp248ecrzpmXzuxHawmHX0
aqDx83QHxwAXl7XmLbUAXbGb51ix1ndLMnf/zryTTsBR0UmID4Pn3BgckXWuFykNGnU5AkFNEJep
2d84EBpklCtD89zlBYLib8/9iVOOUGS7IEgINvL067XV62Xf9vkYRwCTafV4wgvX2YuDxc7r3ZQ3
6pWYS28ntGR+j1Hvb6Ng+fKUHwguWeDm0XrDl3cpUNb3CC4tGbXCywIlL6vLspctalZaedN7ldwN
ctL3bWnpZ7oUp94eQB79GI+QDELk67dfNDsvtS4jAnTd/vMm53BvGY3K1Duo9WlDHXZaOfgkkFMw
O+pZdPSJ8x1LSK6zTRSGJ9h2/l+ieN53ceO6jCNzY+8ilzfUD7lb5loo5Ko/zKuu1GSIffeSr1PK
wiucb52VmtcgOiYN0eTVmC8FjczHODYJUmozSx5m2NHtmWVy6gjy4JxvvP5fokCvH3TpCwyuR0LX
Ouu7x1nPHcAC+UIePhnJdOaSP7HlwLpBbqfruOWwB1vOSeZZ6RPSAB1UK51SYf20Z1V+e3vln5h7
8icAAsB0KdYczn2daqWqKA0XULHalyhvaZ/SRYi9GpuKGojut+lfEHvph22IDhR3j6L/whB9O/Wp
F01FHV8MCInnO6eSfXUmMzyWu2AgMKaGDniL1sQvm86/LKpVR4ojzglcak3gmlFqi+1Sg5DGI55a
SvPBi5fx+6CbiONyEYgnvcxMHFw8k9qzU2ftVe602fj7C+jVQ+mvFxC+ng5Ol52LWWa/7NGKj9/p
GAbvOjVezwRux5WIbQJAK3CTgYYiuHg9VmfUTt+0qhvNZiwvphTcUwY513car72sOG0CiBaGz5bJ
cCadKVLJuizOLOITO4aDzaTKv1VFuNheP0Sbd2uhtAMRPtftrWkr8NH6Jr5Ctfecm9+poTa2GR1K
dIiPwvxarv1iVaysxhTJz0GMcodVufjs2M3Ht/fMiZ3JwgWrvxHIObEPwgPNopKWgZ2LBmswd1Wc
NO/XIXXOaMmc2JmMsQEiwS4fl4dXl8al1RP1IkW1flZTkV9O+DU9ZEx1EhSetL+//VonroGNgrTx
/LkKKUm//lYir4STqLUbNQMwZd+ZuuyxnJ18/ppqFZArs/HSp7Uv5fu5hKIbjGiontsgp1btRorF
0QchAHT5Dh4C0WZn6OrJiVD+nB7pzcUXPebEg++ORp37MSlA6kPmq1caEn1/DUZgvVpcrE7O7J8j
PAaJxlZa4j7eulSHx++yxmhfSdWKvJTyZyJdw9esqdjlGirHVVuKd4tclcBCSujMdfzrvj1ICmBL
sGc3fRMUAg82jYPljjMlnR25TuusO3MezH2HR6rr66NujDeIXLa9byAGcdl4RvwxFU78Mfec9W4Z
ivjcFj4RDONVsyGSOUQ2cuPrZRGTYqVlGVuRXvUDRkd8H3+C+BDayKLstbZvd27Vr09vL8YTewyJ
RAclQYDBxwRpDnRA8l1lR5W0H7u1q6/hIqRnKjMnjgwUpcE8w4nGcuiwB0paWULw5tVEhsV9pc4d
uuGLXL7jV2d3u7ff6ORggDTovgDwxmjlYB7zZHPYXqhH51UT1Ui3XG0GsaE3TObvR+tUoMFp0tLe
+j0Hn6xXKzsu7dmKqOKAzqhasV9UqzizQ06uU4JW2ORci4gUHkTNs1oZU7zkVrSac1fsXLWuUP6p
yvx93Gm5CLpVy29k1uRFgCNkeidboE1+PU84ItdqhSLz788wdO/Nb5Tu+VFL23OaYSiXgpWqN+n1
SGGp8Sd4d0Wojq4pz1xtp1Yo7BXgFQDejkuL1CrNeXUHO1Jo7wWCXlKAD3B5JiU6tWog3QK4hVjM
VXrwKU1chsa6YRTa+JD1DGsKCrNb9qBv5L8xfRDUuc82XBRSl68XKFKGrdXWDAUfoPBLb5ojL5+9
ME567cxQp+aOpckJ+gs0fRh1plmvrC0E0Uh1lOpqZDyQjvM5y7YTlwl6K1vxj/4ADo2HJQOPUokL
H5wtl1XeD4GVdhzEqxCTv9oLUsca0NQfxEg2GkfVWmLW3dRFaJgTRa23l+bxZc6TbOC+TUaWaPtg
boeEjrmbaVbkAKK6HYtiBFkp7GTEJNqpbvRF6Ofyh1NDbvCnbSds9aWDlWODWM0SQsRIh6l2CW9p
U4SBcrVPsAC7mg15rpp7vFQpDwBL56P+smU4uLopoo+V4WZOBIFgDPOqT/bUk6xd3YMofHs6Tw5F
QQLhuK14fNhdNmbVACFp2VGp2BWsaRXPNiRL992Qq2coots0vb6MeSt6PkTTDjHsoZAEERiNZgzV
IqPtnZ0az+N+EeOTls3mrsgdSqKpGyOd1WHQsOTnQXcbHe5ofPK/jd9v26C5X+9KNTeUFPiPE804
E4GBSPoPOGZp1+oY4wXcadPFavSN9AuclzLfqNPpDtmac1iFUxPOWUc1DMjKcZo4QpXLLTNxInXQ
qr0OuSIwjaW81HT69W9/2xN1sA1cyNflbtk4qtuz/DVza0AYw/m2I0DXCKgiAKY/l3m6kLS4yscS
BMOFYlXeh76f7Wiea+zuJTTNm7VUp+veNboLmY35e0cW88+3H8109OOvwfJGQAY5QYSHD/exmbu8
OpjPKC4Sb3wi/GrNd5NVakpgKIbT7c3VRsHMQbRMv4HVI0BKL8qy+JvCmrafUww8W7+2OuS6sgI0
oP2ubZV6aG+swrSKByL+Idt1Fb/eH/u5yfzRKbqfYNnc5mWpbZHsOw0E641Q61y/6Ty6ux+tjIzA
lxi7u1d6MybAhRa1Wb+lpTfUgT2Y6MYplrdgp2MbSf4E6KebwtFYpHGhOEalXQpXE0bgtbFtBuh7
y/ing81WBeJgRowtoJOd5LfDOPVIlEJPn8MRzXiuI7ORT6Wd5sUeRD4YrrRCmC5IFPRFgtqVlQiJ
b+lJDMjrLvdpro8U7hVvKP2hz7sruWRT7GdwEmYfGX8E7JBD0h/crKGD0g8d4jNFsWhVoBvZQOwJ
PNoFaTSP33urGe0g01OZhmon+ck+i9MHpPM6eVVknRZfJnGn6jtc7MBtD4k3DZ8LaVS6HToUx52n
deq1ZF+bgxPvWgNg9252swVrCDC0a/kFeIbb3sx5ptXXU24tzb4vSQm+T001qwHwdnsM6lk3m11W
SwSiGmQ/+3dq2SolOqPr8th3Vm2GMD3KDwIVeuU7vt3NXdIUhhrCqq+tKRrWQWuFL+1ENW/LBa+a
oDON+WbjRoGmGIX13ZG6FT9o9kC1G4W77otld2MRIi8MeEwTKSgsmNW66qOUhuovuiPqiOFVrH+G
1p++aIb0iLj0eb6pOsiaF3bL8nkPAbd6osXhdD7V+iL1kYfRvi6xrgz3kLVmze81XLpv6PMYd9Zo
rxNqUWb+QyJf2n5Ok7JcLqg3TzfoRjXVw8qVkO6yxNJzPx+LZfCFZc9XmOSM8X5am/EzUjC6Fy66
Mr3XYsu6VtVC+ewt/AfN4mXhDs6cKpBLGn9rSOssX+3jYgwnsawoInha7Xi+zJx0DaCZNE8Vvdwk
MM3WeOgpcozXNvJ7CBouvKNvVNJYgtbosN5KOV8+OVMtnsTgSj30qpzOhQpeR14XcV8ZF4WSGfIy
G2X9AtWqncIas/DvlSeLzi88qzf8lnR0vwo7e8qQDXmsHHxsfVstkdBKlMn7lA2pqtH3KjTpJ6Oc
3ymtQiyY5202+J5Fc86XnZ1pexNgp7dH5hDPF4U0PJzjmB5rOjoaOV5W1ZHAo3y5LIyqjXlIM7vN
cXz9ISZX60JNa+dPMlnsNMShx32w0Y+rx9DuZ8N5N2txZQZGFktrT3cdukJvtqkgO5Oa+sUYENaL
ytJOmuseRkSsBL0tnCU0oE0D7EstkFZ1u+ERe9Mhv56G1IuRxJgsIj9pGMp7x2wr55p6m/hUCfp8
T+5SlBh6DjJOb7U+1+zPc74UlwSrwOmzJh1A6nblPInruUiM+N7Rs6y/za3WaQIUJr1rOuUi3yWK
t9y2njp/H/OVGhjEAUwHcq0z37VpIdSHFZkmj6MQbRhO0tJ81miBFAF8VW++MtzBHC9oRA43M4UA
2y9x0kr8Bt0XVCSBcouHLJ9BUsZjhyPiCknEjw1tBHnW5/WXCa9GCA+mXCfo5dTmHmQ7lHcKuu7x
5Ri3xbiTVJQSFl21WMi/Zc37tqk1cMcLM9ZZa/dh6Ipm+qylMi53CcfL/SpF7kB3UdRHu3W7ewR1
hYm85aBqcLsbAauVstTio269Or4rhPPgIIxmwvdBmexGa1HZeAeDT3xde4X9YSRuf9vbrO19yn0A
WLQv3EC14ekEqIF3S2AbuG+FNbKGyxfsr4plnxjA2a6bVcvwgUnmrPmSKoPQLkwY6h9SudTOnm/r
endc9osMcDsb79u4SeYATOA03baLAxQNVRhHhEbWrwVSESgA+mW2DJVvdmpaBk5Tjt2+LHQ72bc1
4TRXnCbLnaEjiE9AojV7q8LdLMiSEfTXWOjWszRnofm11EsE4MnifAp5LN4F2zDfWcrm/Qzy5bum
yOzFcXrjoazQjoHOWOc/sqGffqiFY+dhOyaD408wC9Rwkov5gUp5DjJVW1VIMqy/L1zIQxV6slm+
eVoXfxjtebhu5nr5Obv2TNe4XOSnkbybc6KehfBxP+y+TPpaYppbKmu/Lyut/uQYQ/utjbXsA7Xk
FMObomx3KF9qGGJko/toFdSMMbitsyKske75abv0Ba5iNR2bSJN1k4bTmKr3jasUXYS+c3a3Sney
gwJEeeyLEZ+5AEGp9BPC261DUsKqDnLVqdpIAP/MQ/re9nIjGtv6kgIJijGHkI7qI+I9/5xcOjYo
aWEc5UImvO0RQDZ9q7dQGS5tK7kxy7otfFgtKTrti+jDeBw4z6zCWSkFCzHwyYAHvqvot9DlFMm8
BkqdZ89rG6/mjqQCLyFTmMPjmDRa+2We3eozvcVJgYrUIMpTWyknLc5KihPJpU0jF6eJhnPD8B6n
cWmfTVxszB1HUaV+W8a5s/ZxH2t4NaSLau5E19Z3ulP13wzU97jkJ13cSqXXv1JPEGtgGYOcfWMk
f/Ebnd930TZLZofdMAN78UW5tu6VA1fagBs2jL1f9GWGLASyb4ia2039blqT2aL0XZUyiAc1jggl
na82yV4RUGKLP7o1QraBu3RD/0AIqXO/lFkLa9fLvSZcFGV9rp1RtfxGYrIS9kAUyB0dezGuZqG7
eQhXf9F2s1LO6oU+Wv3loAnHCpUmH9ObUnfW9/3YdOYFHpKscWBP8+e+BE8ZSKE7Mkhdryj5Ih0J
d9EDzQWKZGGWR7zQ3mHkti6XFuqh5PxJvH4SScpbeuBq31dNNmmBaU9oJ86LUSkpnNx4tX/UYuj6
L2+HvcelULAmW30Mmc9Nn/UgeR1HdoOZFlpUOZUZFUoup1CoBWBGYyEF8hM1Tq4HJKFvculo3ZkE
7ETqgUwUAllEmSDUDpN42OJqyY2mRV7pbUFakj3ABq781s7PaZOcGArwIrVeFNLphh3mehzIVakI
zmKEq6cwIY4KnDgeLhfR/rbiDy+EID5FHVOjunyYwTaGmjTp1FlRPRjWLkZbfZ9MVfLu7S93ogaw
CapRuNWpUh11dhtRSVU2kxWBIVZWHyJM+3nmTPpgxFO/t5EOfn57wFMzCLCV9A2iOITqg2x1NPum
mkoPQCZx5U4bhX4z1Q5KXmVxTlf0xKrcBN3hc2BdgIvVQT11HiEKYjtocvQ0Wrdb0ZTexe0S15ci
VoYL1PhcfI7EVHM3tlp6zonjeGq39sS2IqkMoN1w8KZVMWR10jQAQkVi7h01i6/1Emyt6Y1qiJje
cqamS/p7IvfEBJlqIEoogOYOtmFFmL+Orq4jMZgqTy0ChzHeDTyFb6+9UQZ9L9UiEPU4joFduerq
F8Mw3HSxoYLLqnEB3C0JtFtcTDCH5rlz90kf8EDyc3ocuW8m6tiFvcqdylVhNFgRdar3tBj9ij7b
JlEVlk6RYGhr6uKLmYzK/GWqO70IWrO2vo5qYXJQKVkBsHltbYSbY4I2FVXxHAf2CkbN2ouWuGlE
VIZkoM2UXaF7Ir7it8TrdWtuJz2RvdaHaUtnpkAEd3LvY3Any/uhc9xsp4xV617MXZk+9K26mI+9
ZswGRlY6OukElFoStBT8UIRJueCSsGw9pfJVCGrxhZ30E8lRrA3vPW9oNn3pzS3rLq80OV8CtdAR
+MjqmTZLVyl2oKoilqGZGQhqurmqaBeUkeciHJXEsveZN2t1SBBUS4Ra7K657GaHkDvR9by9G20N
IQ/YDF3+yUFnTvFdNFaza3jLXbtzWrNFdAibcKy5DOgfn0xS+Pt1BmMf5LYwZNDKfF2DxEBB3rcH
8A3UfBb1Ya7csbwFzm19WC0vb4LUg7W6G9NEq3aalzTYfSP8Dqic5oB52Y7N+jTPq/Y5RtmHq7hq
2+RG0Zyh9ulvcfeYVVOhq5JVWX8Bjq97kN4G3UKRpPKIk/R5+4coMe50rHDgeFLsTv0lVlaXLmDS
Kjsx9pkIHCSjqFVIKx+CuvWGd4rhVtwM3GNir4iOOQiKZjE+1q1dysSvPHsSvihk2d1Vcdb1P/O1
r7/YamaTPljm4l5nmpvcICOKbSS5VCEDkDvxVdcX2Lx6teKiQKmWzXBTTfpgXS6KTeICVbv67NVl
Z0Pj0C32ASCAL+Mk7au2nXXvYli0HHJ1lSxXorT6xm8zKx4vpirX1lDYbvlVZrD+ECIczdQv58L4
IK3W+0aak3+YvU6/TmhEKoFMraq8aV1Qsn7f1Ip3CUNe3pbmAt1yKlYnv0Quf4iDoaBRsBdlTuBQ
AUZuQjw3ZeuzVVX0ljrdvStSNI0AJddoiQ1dUreBPVbNk2nilscWLL1nM6nSiX2ztuaOYEulH5kk
0FPQJdDWQIcIY6Ga2IzvpVqbxY1aItEAj3GJv5hVtVao8LvZV2JEpwzs0lo/epTFf45rp667Linn
j8U6t/JCgW4ukCU3tt+Zz1mxL/rRfp+sYmNsqI6gEFRb9V07ll1D49MyfpACrMrtMnnyw1Sj7OqP
UJzVXelmXQGNZ3Gci9iVGeWeCmuKfQNW40Up7XaB4QJQ0B+NyqgwFbCW90jedXWQUmPUfQMbgyry
2rq/yIbK8wKBIncTqIuXqAEhfFVfzxlANXS31IyPJQXE49WTRuOnihHvsqKNPV9V7K7Yk9EZZHe4
SfNRFWtvTKmku6HF87XUR5kHNB7mCkZwS0vbacT0ccx6lxanpw8f875x9BBYgW0HmkX2ReepxLkZ
06ivyZCY+oXVJXMY52OL/BhdnDQQyaBGRW/M467qe0UGxQK6KZr1BDcCbYzzB3Ju+7HSZdqfuSKO
uyqI+sGtp1INlItb4nXhtNRgmSPMYkTrVkKhFTyE+ph45+qz2695XZFmGABbXHrU3o+kYDSnJinp
cjMCGStzf7KG4d6r87pnP0/1C131+n4ZauuiSBEX9T07b+2NQ6ojnWjk394OOI6jAMCziJmqSP4R
mh6+s7tiMO1QA4mwOGpuvJj8VNF1eUXdz3lHiS9HR9GTvmtWxcXbI58KAIDM/UKcnOjMibIbdGcY
jGjodffdLGeNHGOp9qZ067tJi5UzPbOTb7p5QAPTQkX0MLQyU9QNp7Yzoi3U8xtPNKHbGdm+jJvH
2Kvsr6RIFbXKfty//aLHMR3S6QR0G9Acqs1hAK7kI6REw9Yju0xWJLAsGc564VLVUpczQx2HOAxF
+QoBNHgb2BW+XsGUNoo8txIjAu6whmU1JLeCw+wece58Xxi0PEfbsYO33+/EttmsJolWqesD2d8m
/i/9htFehkauuRoJs+siT8bP1qKesy84sVqgoTB92DDivnTYx23HtMkQ2FejWRN2F7hyqr5jsytu
0Xr3ut3gZtYZRuuJz8ZqgbrDf8EQHWJaM1sigJ4Ya7QUnKCqlWbIKNXZXipudQaxctwj24ybQWp4
xMEUew8+G9aL+thYUovwBll3a2/r3zdpsQs4beZVjyJDQH7XIz4gyfKRTz1zIp2YW2SibNQvUH0A
X3EwfJYWpVPSrolGVOB2/QiEt7DzmLB0zQM5mf/GhgCXsoXhvwQ3DvE5VUEnrBLqGo16rwbtWjTI
QGZjZFljeQYEdiyOB3iAxblBb5hgjvXXi7O37Km2pK1GVdyws1XFGZ42+frO16a0f/ZKvHIQxjLq
1s9zT8kDUr5ZwBTttTspugKqo6OO2CTPXv3bySWPRlaJcODWYj+cBrMTgy2JvZAmzaz3vWEs37Vx
zotwclvzudUonJzZqSeOB056cFEIn+FwctgZ7EpYfrZTQMoAbRGN6jCHy2pgyGi18mozPwwktNW3
T4fjbURlcyORbXmehVLe6w/QePWsWetqRFbciJ021fSUJtoMHqKAvz8UI4EsptqCk/HhCQ+O0s7i
khtFq62Y7tokywvUYuxlV0iEAs5M5vGxx5EH9Y1snYMJXtrrF0NXHSM4xdWjdQRPT+3Qvl2FaZ05
Go4/GSg2MKhw0ABaAWZ7PUqOKWdXdomKrJGa3fYWMW6mV/aNtUAnHlW1DRaj1J7e/manXg3CHxhC
TLvQmj0YFB3J2DEzVY0wCKyuB7MrosaT50TjTr0auxOMIhWWDdj1+tVcaDS6iWtkBInIvdeBOdBk
E8NDUSTmx67z1NhfUpCqZ+KAU8NyyAHQYYU4WHq8HlZw9GRrJtVIM1r1nZLlCNaUVrYfaYKZgVZA
TyA6yMfuzLgn0DSQUphQNgPiZCya1wOzkHRzhMcUUb52NgpMT2e27N31C4r6YGq6qbficCAE3bfZ
jCyYJqoqLOrBOWfncrwneRLIOfTnNy/6w/tGEfBPtKojAl3WYh9T0I50dbB2WjecwxCdGAqhEqp0
W2RwfLXVjhBZtbVnzK69izNX3BWaQLGkVvTd7y7aX1eKDQIL80CultfTC91saAaMTCKdvkAXKrFF
P8xqKu3MjjzeHJBuNwvZDdTCYXOwbPU5LbMKY5fImvPmBqx/HS6jrp45y05EqwQDECEhtYFgPXwb
apm1YrWmGtkzFwFsGug1+3nJc33v5l07BpaQ+feFChqt5KEuzm3OX3DKgywFa52tOqhzDhytEcgZ
pkzsRSOqowzpD8glw14panJ+Oo9lS0a7TKoPJF1/j4AFbXJ4ouYzGnHeV89ujWe1mKevMbboWPPQ
a72THSX7YE43OfGJ7uVjYUz6+KRrknpST/veVyUw2shA4ODeICF6KlLX+tbqWdqFGK0rQ+AMjnzs
rXy9NoZCKGjXwfEI24WKzZnNeiIkArS7XVibkPGR/Y2Vu81QAPaLDIwNqLXNiJMrCX1fUu0Anpm8
fHvxHm4TKGHu1iBQ+egb/Gv7+7/E0ENl6LVrQ86TY9rTOKNTbyplGyhV2kZnhtL5XX/9sr/4tUCD
ARCCUufQeT0WgmKVS1Fy5hzK6fgNFPTuSsWZ9bu1AEgfeP0srlFcwKxASbL0G+jJSV7BHUNNT9Dy
1oN8avrma27Gi3PXAQEOerDIT3OMGfyP3iq9G3USgzr7bpfaNoWiyULAcLS0IkS4wkrvh3S26JL3
rWyCefPUCpLSjhPo5Y76bV28FfdCVEPFfi5VlFH1tuvnUBnscgiUjW3l4y8GpVpd+y65lLM6f7EU
PQUlW9m8kKhcNwnTfGrrh2mahr01i3G5M+OKwsWAtKt3aU5eZjx0epJznSZjgcYJQWkbUdLLkouG
eoh9CS5nwa3Ppcz76e0vcHgD8QG4BzR6MbjTHtMjkVQpFfaBjDK3dRF8QF3twohjWV6PdNvHS6qM
+levSefkHBP46A5i6A2JvlHbiZAAh73+9pil6Kai2GNkuH1SBG7a4qKUTk3yqDaFMwYpjiHKlS1Q
lI40oWif2Z0omlflCjr+t2eBQI2tpdLKAcq6bcG/LHlH5qDgqbZHwxCPYYOEgp9ruf3smSAY7LZq
A9MZkjOH968XPFj8tHNAxoGRA9t9iJzFKIBCX9vIaAIXN5KS2969VlGHQ+RtQtQsN2eqv+kSN+pt
NScQJ7qkE3ao5O0ARkdL8nOygIdb30FPaLtP6GcRBPG/r+chrbM8Q61yicy68e4TqeSRq05GuHZD
ceZUO7y6GIrZ3hYAGYB+hOctYY2S7E4rLR+ZX5qiKq9a4HYXb3/YU6OgFwOsHX0u5L8P6gFV4a2x
oo9qtJayCtO1gG3cl+f4JSeWskHd6pcXD5N3BNK3EHma3IIjOsMAfVMWV9EFdIed00kt1IvNmh56
TZN1157S2XdaXU9nDu3jfcwTUDOjWog+Bh3e11+umQZwOuaiRnIq40sQdtllBwF3nzmxExVGvwSN
naxnAoOjjHb7iNRZ2MGonZI+HsQ5xojAXTkhroiNJXgcPXawpVXgNKd7Wc9qNLZFZ9KjoLyr6cuA
FJ+pdtfg61KByh+9mNRJFAdcJDopZ57tiI7/69lQVoDUwN1ydI2ViYdWRyrWqNRK/brJJ3trHrnd
d2fFpQYQy1jNqMPRqAmHrUkBBshb60gdezMNgFgndQAKFEmopZ3qzIfLVOmXvSC6CBSBVaZvI/LV
B4YgLwnidLK/GMZgz37fIj0TSr0bHmyS6jlQAW18w1N4aNHV7kYaJlTynyZ2//1cpXnvx1v44vei
q2pfTdTpJzYWGbVP4eSZbwnaA34Jrv7BRMX+mypFe8646jDA26YKngCKMXymYzFQ027jzBPDGvWW
Ft+pVu3cVHmCi4a5Ft6PGhTeTzyMZb93mt7++PYOPXEKUnamBoMcAKXXo1gZBpk+sH/WCLBu1uyc
Rbd+FgnaFL5ZVM68gavi+y6XeRkMHI51uAUNX0ox492gmYLq+NsPtOXKr09lQ0ehgtrsFgCRm73e
SQpEAtMTQo3aqmmyfYeaw4gcFn5smoFwtC/Sgl6QBsKrChfTyEDrsojOZL0nDmL05wm4Obyoyx9e
DbOp1Em89FPUNn0OhEFddqpSxB8I/NozR+SJkwPFT+IvivkEx4e0TnOIY4L7dY5WejL3nShoLVdd
G0xJq17VnPxhVeTlPyf5P57n/0xemod/zufwj//iz89Nu/QZO+3gj/+4zZ6BwTQ/xX9tP/Y//+z1
D/3jfnzphexf/nb71A5/49j48SSypj78mVe/gpH+9SThk3h69YddLTKxvJMv/fL+ZZCl+DUcz7z9
y//Xv/zby6/f8nFpX/7+x3Mja7H9toTH+uNffxX9+Psf0D3d7T7dkCGUbaGmsdT+46/j/esf3z1V
/J7/9X15yc7+/MvTIP7+h85vml5+/T/nT5eMBj4u2xfpge2Gq5tepH//Q1P/pJKKD4W7JdgwR1hk
VL+3v/L+NLasH9ADx5WBRoL+x38/16tv93++5d9qWT00dHYGfvHrDIWblQgSmBY5KPLj0McObIAI
TeKJ5vDjUs+tvTPH0u76YOgT1Vj9uXBQIEGXqm4hAQBz6I2lvzI6zSyzoKja3n0/FBYCir6BrWvb
P7JkYBX7GLz2ToiLj7okIShF03n+Nbu/tQTv25f6g+hfXgSr6/+DJcVq2s6j//si+sAXYqc89eLl
1Vr81w/+c/UotvGnyp27kTIohpJTkpb9czltf6UhdUd3CD8kj+iMb/3f68n9c+vL/eIIsub4sf9Z
Txp/9b+5O6/lxrF0Sz8RKuDNLQAakRJFUl43CCklwXuPp58P2T3dEpUjTp67magTfaq6q2pzb2y7
/mXQ6FFLRKJE+Iv2V9Pp6+bHXJ21cZiYg0wBCWG99HUHbvKcQBNPVVxq+wn0db2De13eayGy5eK+
8YXY9vLstoWF6RaRrzpwNxNYFmnrCHr0gI1cD50Oae+nkfz3tP88zZWvO+Xv3wW1j/cKcuKZ5Hfy
u/qkHMSMg8kt4p56f91la60St20yvgYl9Am4bc9CAys2SKZ9UVT7OKPKhaH3/cjeeoFVGNVxwa0K
806SYNxRA7TrxL+yUJNeGvjr20rraXaWmnuyE2vX6I1kocVdCR1IiZauH6uJY5kTthqoNRAuBCsZ
4qduxlwWimlckEa3hXP8byPEv1op/79v1pLBjfn/vK52of9efd6cf//9/1pOkvaPRU1ujshlWvCG
/M/mPG/A2IMjeUbjzAWHDfc/q0lW/qHiTBGItx+nPKDkf1eT9M98GDPJWIkI+DFk/Yvd+V/vyP/e
aOA/4jmCLhromlo/MPnJqw4e8xiS+bXw/ETutmk05YpTiVOcOBj4aW+yQm3Pgf0vGmuhGJlueV02
4gaNiyesuKLAISHjbIz3nmB1ycbDYkx9C8wxLPe9qQg7MeJhtfIiTP9ctS+xEoNM09uDPmS/wDuC
13qIzCurySQKzVpSBOiYSmXTilXuv/ayNNOYZGnamHKTrygqe8skw8R0O4qZmCw9ciCGHrkHvv7a
whJj7A1HeMjVFTzorl7j99rcVVnFLpFU6EBsZGwllcs6iGHL+FkwfYxTQQyljhOzLVOVLtZotYxo
UYCH+ItBj4R+ciO8icTVSFmy4iWgdeJ7Bl2nzJa4a3cYIWdtbhrwU/rMUtcpPjHKoom8wXs2m9nR
FixOUXY6mV9QB6Ci6KEN3QmJ9NRRTcMUUfPe2jZvH8p47Ee7hNtY2iOmpssWjl/t9LrZHUfDxwNO
LEfVd8W2D/Yxdd/MVVqhuMxzNawo1pdlZRdt6HnQdsW2cDyAZreKCvlYVDAWeC2oW8wzCcJrxuRx
lHjD2LlgRbtmFEzRUUY9/ZVj7N4jc86CG6suFBvzdIvtqJIxE1S16DlV/AIyCGQLktHyMJ25iVV1
4ZUCqERs8fhxYH3rmS1hX7BDy18XbgjJBLfcqH2SehA3pzOn61omciMem2EV5rKyrJA4HUP4cr94
DQAoVGWP3i+WsscRUtAaLraVuelgTPfc8LW3TIstyUEEqSPMMkUhWSqYL7ZE80G1M6VAvkkJ/IR5
JeT55K174LzMhUXdIPtVND+/TbpGKVwN1mf77APbxZepjyDxMlMbE6NhFFCj4q0mH07eSx9lqSXZ
omTV0449FOVF1RDP5lQhNvk7AYvjZF4Xcb4UazW/nUYt2qplZblarF92+XA1Wc1Hi/GXTRZ5Dq2u
TDgHwgu/S0BpBQ+r4RC2hVhaDcTn9jIhc9muyEt5jbTqdqyqamH6PnqyQrR8m/TaX2CSpatANrKt
EqRH6jptHfeTuay0YeXL2EZgctmteajhnxEI900i3seqp6yQKtbLqY+hRqFWW6GpuxwKy5W4Ui2h
+yjrMSk4OYx7T1QWeRaua9PALof7nY1CL7IFsRoIjhff6iF7nEb9tdSTbZhjKDogEFGJknufEvVN
SCY7Mr29ME4ysVWi4aj9BIaZx6x9L4XAK8uuMlqRM0acSUlvvPkiOip99Dgi5d538UByY60oV2Yr
XU8lD84Auq+TD5Dnp6YPXzu+93bwrJWe+pcWxnkkymryQ5b7D03ubyzLf1ZL46aPeLL3YUJGQOPh
0JuaEDvbXWFE/lMRpAcu6hdT1ClrQL3Kwa9nMxkA2iSYXKNyWEde8kBGXWSn/pS5AISIHGXRu4ul
VD/WRXGnFf2TkDbX/YRDY91sRcJw1lreXpH6mN5x555JIA2akUjCww4Ek7Rjjc1iMIZx0xf6Meqn
ljd8ly+IGtLtyi97CJltB4avygt5ShGyhBkAXydOIWz4bnIQJ8tOVSThEiweKwu5LdaU5p7R8HTL
SNPfzKiKr8pJTHaZVe39jMxbCTqjjd2FdVlXHSNiyIk9arW5EzOQiqKlsl9LD0kvLiNI67YVqPGh
sZo1lRzwmFy7qEVrEQ3eU6Crr5lVcqmKLNFN1OEBTwQ4xENFei7hPwtdqYMrtDJOGTfeQtPFaE0Q
BObdmuK2VVltMBpVGQXlSgmtauuXcrRpDS5uRiAXCz3utmZc3xhtvScagi0Ed1K3NaZfOMkcU0kr
N3qXVKve6B8TkiFvsO0bnKQfSrcXk9ING1leS16zliEp7MwqUVwYeb5diKIbKuUlYfSLRk7zRY3A
4SnslVWl+q9p36q3Xa9ew0VyEW/lOYBVuohKyVqnQWi6QdMVa62v7uqhfUtx/Y5h+WbFGLFdt/dp
rjzVhHGQu+UJu6EZ0S2FuF80QnGANIHqVR7uGnEYltySN2I/XeXzRt9z62s9AkVr5DUkwFIvGBG3
Gd4qVNVVjLZqrQf1sslheqtKvso1yyU6h9lZCvuu7d5yMd2MfrlTpBKVqUh6bKYe2N/SnTHR58ZE
nReFiEc1rXjjBXanidkH98KNjpAThrLvDnl+2YWYKlfSmCynTDgkIjCUYVWsdYLLqL5uiq5uXgOy
YgsvHZw0730QOw0EKEkMJ5jKXxT39mliovgrml+Gr46Yg4fZVq1C+NA9iaJNLS9j0T9OraW4Rq1T
ZbHehGG6bppEPZDdstF742qSTNjBtumZabbmaEffCyk5YbvLRK0pP0TEKLdNzmQE7E5yUUWFihbf
tnpFXSr5BBJB5IyQ/xqkoVE5UgyldixgPuleDdJx6fkGtWo7kGTm1LLOm3L4ZcB6r0M7aWSpyvDc
TIvJxntZaQt0hGY4n2O9mZjG7eyIiRA2LaMLipEYcTpZ02qhfpDNNLdKGDucOPkHZUIjTy9Ktgx5
WrSJFegY7NU4Sjth4PeRG/Fja25Oct3LcJ97f3oG92wGIlgrOOnSahBjK5FXSib0WkS0Sg43e1U3
pMitAr/O1lZFdf6OjwcReDfir44fQWDth7EcDkC74isPYtLEC84K2eH+oAXDTUXedq6tDSEg0ivF
SHtZVuhmtQeInImO9jAegGgRSU/iATVTIAuLXFB6sblQo9yvsYIfDE1Y6FOURoUriGrhp4/eCEzv
mnl+J0qIQYTrUKzCGqEEaPfTkCV9h1A8akxn4uDT5GyCyTi2aNKHyyjqzdRRIIQH6lGWdDzoQw1T
mTgWiExHFsWrn6wXv69XshVh9e1Am8JnPvFAq69SWWxLUkKlREspuaaFYTK8ClEZ2JwFBTJbM1ey
FHQwVTSnNmGNlW48cdDsAjJf633tiRWbLKaf5mFMx9FwkM6mq6HxARJ9y6zDp0yqnuFRF+HdHBpo
3AwY3fgX8GSL/DWEuRQtuELt4f1GnCcT4HaF5q3xr4JaUHI3taquNzh28DHERTQKiiDrVthtlVDu
5cRvEGtDomjfu14cw30fm0ODbWs6pBcenvueG5Rcy5xhYNBVNUR3KOTJMN2aPk4Ky64W+uh6MpVk
NBdhVZkGsnyrs1HMesEqhuSekcFAje4hS+X66JExD0W/1qHm6WWRyEhmrVLdBd0Q5Lg9Is5fEewk
FnZjRU29UTDbWHtWUhqrwBMjkeWNt33AlTldCKnFATpJFnA0YSaxg7Vym7usdCgghWIJmCKgebZ8
6lFZDWod2VqOk9Z1NfqoUT0xjZMLqchk9T7om9azM2ziYrdIp5q4ZMxrcwatM6G6KRPcbIqr7K9T
0zgV+QaPEmUBrAqCyK7NOCHXS66XrTY2q2oopgfZU4qnNiE2UuLASiorXAy1Jq8IUoFl5Ql+7RZD
SlhBMDQ43tSaw+tAuBzwE7rQEVhexl3br9Ek9hdCbZTHPGG300ahhWNdo4RjuDf6NBmX02DKa57r
BGSZbFv0UlhYAfbBRkWipJ17dbzWS49zbPLjrUl1CXlZUi+VEIu6GuWZU4tm4ph5oV4JXZG8oCSm
cE126n00GOKl0PrVRzaW3BIN7vjviSfqHxVAcmwjnRNeTTyZE+IEZLSDehItpFTWEDjEk1vGGa8G
KTfh6bPvk+mQznzaWnwdNdIt7ZRtZB2N6IRgMO0sL6jmc+W1wJfEBhD1HDKXzH0p6fErb9ZgUVTY
Z5MGFq2HIQ9UcDvVv6hCcVji/PAq5JgbVHGKeLGyopBQaFybhXaI8AhgYxR8GHw+aPpyLDsoe3L2
yLGTOOo4FI/q2PkLKxZ6BxF8cF+I6eCaSbO1WgyQlYQiaxMXPE+MVpeWVst+Y+MC3D2gtSBCZQwN
N+AJhaRTV9dD2bzXZukvay3ID31f7lHMp5d+yLSfepgCVAlSLq1J5EipEfMgSy3ZlftSvRvC9s7r
1eAiElUBfzN9iTABuQ9B4wswbmkj+SQQRmUY/sL7jIeskeZXaYbGSWqlyI2jOrkpfdTzcq8ONhTU
4oGecEUlJ7Nb5RCqeUlG+oXhSdOuT+vioiWDjo53w0ohmMSlJ028/Hv08v8Sk/l/DOOkFvwTEnP/
nr1P7XtCQeVfKPwMtf/+Z/4NbmrWP1ClIfIBec/pUIr6H3DTUMC9QRUpkIKSwP/kf/rf4Kb2Dyg4
/57fpk66ooKj/xssF//RoSfwz2BqCzYJUdb4GzwGMPRzgUmb3YFNPBktHlTQDSi5fYU3xYzNQshH
z72/nuzUfnsO7X1oX/v2LrB3+/fV3ebj8W1z82mQ/gBeql+9h763OoObnygOZLh4GoYAnvtc2veH
3L4lwc1+5C9e3y95b85//b5aPD287Lb3u8uXu4+bu+3bobfP/Y4znZ9LkZ9+hpiSMTPFdD7P7yXx
tQoOP/fTmkfvv2DX934ymT43gBSpQSxGP3P78f5Aep39fP94v319D/nTR/7vObUn+/b1+nhx/Xx7
4dsXR3t/cTxeXO6Ox0tnt7hcHS9Wx+Nm/rPFZrPYPt/sLp3NzcZ5utk5Nzfb64Oz+dje7DYHd7v9
OPP7NWC/n36/flJLAcnLDYEMM/fq+erxsFlfPV8/bx8fV6vb7dWjby8uj5eL1eZycTxeH6+X1/NP
3BxuDtubxW6zPjOW81j9MJY66OXnscx5yhc1voCM5es8bRjL19fb971v3+aM5mQf329DxjK0Q/6U
e4Z9XL3fvjO8t8M8mx/4Ox8Ke/8U2B8vT7uPt6eXQ2BvXg7Mrqf9B7PrcPNx//GW2z5/3B8+7rmF
2o+Hy8unl7ftx01gH97OjO83EP9k9enz+H+agCQaUgXX6JO7vHLXV+78/5e2vbhYLleO7dgLh7+w
1+76XPVgHqyfBhO8+XPDBFkNSQhg6NJDpuHh7WP7ep3S31dKi/Zxx1hl9uXT5v5l/7I78yXnVfVT
2+x7n9tuetWPzZFOc+sr9YdQfPbjfRhkdlO0di7e/zxvftPNT5ujTgJXlJQOeBwnY6zFYpv43Mjc
qSivwv6yrZV1CiLcqR+lkS56JX6mYh4KyiLrjmr3QHQB/9tGmF7G+K4fbv321lfCMxyvP+67kI00
mMbQrb5FT8TJlInkms6z+fY1Z/c7hvbr6/7lcv/ytN+93Yj2/du55XzCDPrXdvS50ZOhmIKqNPWO
RmtRsBvtwTBGEM/tMN6YFnJT4KrM3ErNGanJtyNGh00OgwFsfj7SvkV4C3LrCy2GpHnJjdiQwvnJ
nYK4YXc3/fr5a5+2BSlfgzgPhxODakhjJ3OLR1BT5Y0PfDIZ3VXdjwq5ob18rJAS7f8HTcFQoQxJ
tRl+xNdpnIdKKFodr7GkbKYbbfIbsEWhwewxmdK7n9uaf/bnOTx3a06hUgyqN8jw5m5/2icMqv6t
WhmGi8peu7ZqzVtQ+07OTMo/tYKcC88DQ+FicWod0VXVEMw8OdfCXGrl9YhsM/hJ7s99+TYL587g
PI0ZHDb0OnZ3XztTaKESQ6wxXLke9GWgKspDPyW+4mSa4W3gJskFTxpMasrY1FwIX9avKNNARH/+
HX/sLXQE6DWz6f4pXd1og1JFOW64kTDpbmB1MvZU0zk3h2+tQGCELM71jloRNYOTmw4PhMrIvBYg
sq7CFdZMsp33RbD6y74gWZjLwHNFXIHVd7KwgXm6PtCNwcVoWIR0jOd6EFj+mS/3bXHRCkxIDFx1
SoXKqZ4RAlkdaVgeuVkvWZsAqBK3GSVwJcjQZz6OPP/iLzP+pK2T1WXhyZJSjOe9Ai6IjesxNQ2n
rJt123oXkVEvEiF9yE0ei53h+FOxZp4toDMupaFdS3rPc3lYaMP0ouiqS3D4MlLQtVMVuhuiv9wI
KGRCF2MLQG+IF+tva8dPizOQrL71m2aOI/Sh1YFPDYdIHZV8LfIy7xY/f+o/foSZgI//CkKL091U
lDwl6mUGBtfyfNmYyqNiBjD+o+qcX+b3qcvnVplYdAzz3lMxTNyYaaKAdbuekupX0MABCjQetz/3
5/SKjKkyWw0sDeiOvGq0+Vd8Gr2cNM9qKNXBDc3OWOhQfpcAefJOHyc8bM1Au/i5vW8zixo4Lyq0
RvCT0OWe+quEjSByUlWjK11We+26vc+uqkfrTd0NWDw9VNvoftxPOwzpP8K9tfEWlXuOHvs7IuLz
5D79CSd9pnRAXGfPT8jvlRvxaFyrO+o1K3+jHPCu7vcmdmN34j4Csb+o18q1cque2epPR/30F5zs
wV2gqEErlKML+olXXLau8JqRtX6Tl8by5wE/nUYsD2SccGio/HPPmQkJnz+wgDWf2NTNXBBKKQiZ
U3VT+Zn4eKaVPzQz+0ixBTJTOVdOxtQvFE/C1H50Qd4vzBKbpbGTHk3kOth7AlVWkiPEG3LZFJxt
Qevt1roz0tIJCk+2CYyzDXOrWeXj1IPwYagQbJOqX6cqjEPhSs6xacD3xrQEW4lerGDEofC16Z8k
6WnQUhzqLqRxXFGllPmAovBgKAlS4WZh9IMTh295UzxzXi+1Kj4X/PyHfiPF1smTkmaHcnO+bX9e
P5Fq4R9Kdwlqs17xRFSf8zQ5s+n8oRFucFA/2f1RkJ6GVOLC2FLlguGkjimqwKo7GEk+nPHj+nMj
3A4Q/KAvOn0MDfpY1YIK8Kk12YgbmZlRJQH3PjNRTg4WpiNYDKpUEBR0qqfPSN3qNbQeUe/GCGIv
ocJgODy25pld5pSd9bsV4BQRdAVW22kAIZUMKOglVdAhjhHewF64sZSouRrKqV3lfqjg3jHIZ4T5
pw+r340acKbZ3lgDpzpKz09BkBOmQleb+caoqpcyw+AWowqBUNy6tAARIRNQ1Gj/znedc2geVTjR
+EfNN/Dfm+6nWahhFJelccaoakrsNpXguWOvy+u//3bsJTOvj2sbz6avc12B5YO0SehcUmcN6s5J
u5E448+EN0inm+PcGcRmWKiR8QMj6mRzFJK8gyuc9m6EDtHOkkJzylH29xiDmRsEKaYdxEO6rPVM
5m9RpEXd5/WTNSRrzIqINh17IqmT9LbojQWlm3NKndOr0fzzYHjxGuA9gMhi/vmfxtqX2yFuOS1d
CTdO2fGaKnvVBqm4Jnh+3oti76jr0AEnXsM84yknHeoh1SpH1BM8tYRJzv7y1cUvwlsDLibXerhi
32Ih1AhHUqltIQm2Mx8JGJ2LQrBM2v7c8p1Pi89HJ7AnT3kJORBfiHv7CQqkFaZfSGrXul1oAoJj
IUVaPP6wnY6xqFdk4eWkiOtggIEkisOZu8r84b80Loki8mRzZrAZ80T/OvINjC6zFSMcX9OMyoMB
m1J3KqOjetoHSSWd2aq+zUPmOUxqpEI8lGj05EgTpQQH1lEs3DEqr6niPBZKP9ieMT4ndSmeuXF/
2zwQISOfgSHOf0JJOnmoCJj+DhT2YjyHjGYhjgR7k3zUXuhQS48orWFj5dAHvMg/l6/0ba/83fJ8
I2F4mdsnLWPb3XZVbcWujjusLUMvwzKNNM4ieK5IlMryzD/zHb+dNLTIFdpAwcueBUn863cMFWy2
0X+wUZWzz8YIsbeZ8nOR3Sefj2QqViiHMotC4Y/ToLAU35IEj80CCV+kIeE3w6Q+4js2KA4kdctc
IWSMizNnwMkUpVF8H5kxc5smOtyT21amFX5mktfuGkVR/0IqGq9SzpwcglmgvPzVdjy3BcV/rl1w
1mBQddIWHlu6p8BLcpGySwcol95tOCFP/PtWSEHBD4rAOhUA5OvH8qaxgb/Tp65SKfFqkoLopSLd
92/HjfmAxobzHs8KdrGTpR0Opa/nE+OG40dqLlOlzh5kEcbaEgZRfeb2ffoAAPRAbUgaCrx2nfgy
82QCwlHDn66LUjeE4G1eYNsHEpL5Ck5hOGzBUKFIr+EulVGL1q+Lvsqe8KQVkP5oLW77iZTlqH+J
fg6e0yqpXql8ZtG7mQnVVZ4EWb9APNn02NaFshphB27q9RbSABVjP4qtMyj2yWrSeUfBGcYPA7a9
iLJkPq8+nUdC3bZVFXh4RzdBsDQnIA5Pinv352lwskv8qxWAI9w3mA3K6RXU9/MS5qhiOl1fZkcZ
87dnTPu7JwnmUmBTNM1sqmXnBGHf+saHgkUNIoZPA2ftybQokUMTKMOHUqbIcnJswO00yr0z95pv
OwWKCA5O9pw5B0T+dicdrbIbhSpxLauEO5WqsGFxeE7hdzViKTxLAAva3922mYLY3HCC4ufGiH7r
WcPYNZOWpS5wY0kUKVVnLRzyM4v3RJQJ145miK3gRkj/wBNO9ohYIvOhs/zULck0sjMz8He9SW4T
jqAT8fNmcVMmk+z4AZbQdTsEi8asB1uSymFllLW/nqxRevh5Jn3/prOxK08MMmc5bsyTW2RqYoCf
RgE+3glXtjDS+mUkVOdcZP/YCndUpLjzheFUAzsMIwyVklaiSgtvzCAI9vhZn/NO+VMrbI0zdDIb
FszV6q9rzxQypVITlyzwaRu2QruSSZb4H8wVbjvYRHHrxAdw/hWfVjiSUQ3PBSvhTt9FS3PoZYjM
wjkN/h/7Qk+AtWhI+40bf2plErqRYC8lYb+Skg84of2i9mcD658//7eNhBlpMlZ8GdAmHrNfO8Od
oBaauZmkzoWDEMXEpoQTOQhN0KzAHOMLI4zPvVy+HctzoypXY1BTJPbiyQhOYePnIfcB1zSxfpXi
QVyrsSAQOV6ltz/37/swsoHMcnkZMHKe5V/7F2saHCRrCFyQYp5hUlZmlxG2EIX7czvfu8Rc0FnS
XOXR9J2iwT2xAmKdAzJn0G4ei54nRwlvCfLnAuazrLz/3Nz3zzbbvRDhrAB9om4/6VYiVXrNVYTm
8s7YVOwS2hLxgpURdOXBXR37eC3yaVd/2+y8gaEopM4DkC+ePLaiMSMnaUwERxezsl/oUi2UeHMK
+XXTViNRKexZkeunaXUGVZ5X7qe3BhvnPGWYjTjdcMD+Ls1/Wg1DhbnMIAYCO2XvbYPcSC9iwnJW
0zCO+AuP5UpIYmFXSkrkimnWn+n39yMJPAmBAZ5Bc/HutKIAY6UakkTAp1wMQ+J6rClIl2kqRR1B
fArwcyHDgTwzpeZveNpngHQEqrBhZguMr1PX7MQ8VXGfdjzNFBbCHJXSR9FwppXvE5euMb6yNKf4
MqW+tgLlMKrBBT1nqLqpv6xQMaoIqaHBQK9iYp05Ar81x41SFg2u4rRFafLkuPHbgbQCk0RPBAni
qk2j+wQrurVcQpX+ea5+a4l5winw+2nKrDltiYqkpVStbDqxN2QbROJw7DopPvQViWk/N3XyWpxv
YzKLgW/Eq80gpfHrGOoh/9Wk5rCxZaO6RxA8dAe9TYQQ7lqMBf0VL1pDXeFj4mP3rHRTNvzthZ1H
x4zPAPXybzLkk2FNarWiVpVojoJrnisUSjbYlpg29xAK1b996MxtkRtGiYc/yA392lsYmSRrmqnm
BBG56W0s5FeyGp57L/7h85GTjvsMQ0O/Tu/R0UjEjQCyB+FdjMuFoApWuoB2TixUSSrjOcjue3Pz
KoD0Jc8OrIzj104NakXNmhPEiVq920axXDseloTXRDGki59nyx+bmsEaqv9zNsHJivNjhaTXsaFn
QimObqeV6tNYYuO1LFtZOHOZ/raJaPTrU2MnU1MKi9hTm1F1/L7rl3ivo47NIFv/fZeAwjnTKcyz
7OYuf9qe2ahGeZQ71WlTA/frqKmMox8Y5qVSmVrzPxg/lJOywaHOy/43zexTY1OYUJ1uGb9A8TSS
UxJxIRIqTrqjPp3p17d9XwM94MDDv5y2qMt97dfkjXUkRzQloYc5BBOpVhP0+g1e26OLIXl6Zhn/
4WvNVjjgTjLhtd/koK2FIjHMkefkYWPcdqnory0or+7PX+uPrRDlwIYFdvcNMq0lq8j7KFadMFSj
6yxKZOJ/o+ivH8KMHfg7pXhQap73X8duCBo5twwMfVIjR1pQZ8EKT6HxzGT4wxea7RKg/M+MGs7K
r63wr55qNRMVjF98440vWCwIeoPIU9ZUMOWs7s4M3h9W72zARq0EmBc0/KTBgphWAXgffgZ5gpkj
TrWhQpUoxXeAbkqVP3+q+Yz/cgfAgAqixGyShCsACNbX7oVdYmB9TmvaoFiOHhFPDhG7t678vojc
Cleqrhf9M4AMT9+5F1/aNTFPRgIN75bL1rcQjIaYMHmKZUJ78rK5LSSv7NeNEjaX0HkU/M4LDVlR
JtfCk5LlyZWoEw/geGNhLlJhioxlbGUV7PG8CY+45o6WXavSANksUienrTSzd1oF8RgG8qVCqBuy
QqfRSddYco1rSPgt1eDGYylomOw0+dYk748cCRORIhI8XQPAEwb5Ti61+iltIoIzJL/A7RCln7z0
jcmDSdOo6i+Vf/gqxkLFdLG1RqmJlMgKXNUvyGSIW7z2l0Qpjbdp10kXVTAzLHLkqRtkF8a7JVjS
RZYqXoM9rBddauQWgh8qnuU7Qa1F11BZ0szx0ZGtK6GP/UVTivprrgJm2W0LVIzwKs4v66IqSzsI
S8FYjpUhl1gIo34sPbFoXQ0fexyMyB/djro4Jpvea02QsK4zCwd9W/4QB51H9kjktbc8COOntmu8
hJADKky2j/P7EWVrNLrxyHFvg0iFj5ps1sioZD0nwHga6jdfIinJ1vo6vrXMRBkvsqwxHwgHzg4w
mtTYTkMB/Z2Shw9DnTThti10AuSiziAIqazhbmBJHls2evCU0AKvGTpkx4jgtHqKHn0JuMlpAmQP
i1KvTUoBEdpyysgkPNoslv5qqvW0XBmN7xUQwpR+svvBjzGNmIp+LaCXxQQwUJV+4etB+IR3X/BE
7rqAHLMeZO1CiE3WcQv/4b2G+4VCI2bQMK3Kr0StHLBpEieE6n7fpAslMswX5ATobAhRIe6w4f2p
OEkdYqbakPT1SvwgtoJpGKsPXTVWL/1Ya1eJ1+jPJZVtY5t3BTEQbWeU+1huexRblk6WHRaD9dH3
BOR3suoRC4eQrxgIxEFcYOcFKZquMXapuejQbV9o4RQIbsMNmlq6qFSa48c05iixiZV9W6SvsTwk
e6vv8reWBNGHIGmjwSGcb9z6RZU+S4VaP1BJE+6I2VR/+RkENNubcjNydEC/cmFg/HwRhCoXMT3s
VCwm2kyl3K60CDJxpxWvG2siBa3WFOnWbMaOeK3MavZ1FxaGwwXP1JellBNRUgSIiBUm0AcaGKih
gy/Uoo1cO+drxYp/07HD33bkSD6iUydWxKpxhkPBPPSFnahm0zuBQSaPTEg5xvwS7nfLnOooOu4u
mB7xzhP7JRGT9crCNnDmmsZGxk21LRqnJ3/jfjbW2/q8JkmeUQr1bTS6PHIMaTBQ8lhduSDnQfOc
irubCrjpjTh8+ZV1FAJralEBBcEDaNKkLdGoCFdlnujPJKwhM4K7kG0R3BcE4ehKcwhNM1GXtYeW
LJ7KCHsxkl4aB/VVGy8F2D3dRS9zo1hO9ZRc1UanvSe6ORz1MsNs0oy6SrYrhqAm0KWpRFcmy+5W
KM3gXuhU9Vrua5lFOZJAAo0kbXSnSULzeZIG4lci1qONi6VvLahZ5toyxdh30ynDYDhFTQbhIlRk
NirFGAzkNzpSOQTbXYaVFmACZEfuIYyd1mmv3eT3SMwjYs44hHRj1dZj19qDJGTDUhJkbUIyng7Z
cjDjaC+PgTlH+GnabSt19eQWyog/9NBU7a6eUnR/nYo1rFPIaEcdNIBIuVUWveT0xUTNtE9LCaFh
2VRbQwz8t7DRzDlNJGie2rqu95NS+Ic8y4RnmYf4x6RH+CCUQ9KCwOGZ6DJx4hgHlhqnu1D1svcw
LFXChPIpCa5LETYs9aZxvInSFD4IFmr+r6IP04+CqTW6A5fybi2NKPjsIdAt+t1093LT1hsfO8/E
juohulXLWn/hAl+GS9zv+x3Vf+nDG9LsWogsbViY45i/9CWL2m7jWnm10rwY1njNhgUG4HHyHCRl
j9+wYBkrf+DZPYuV83TThGH7S/HUKLaLSRhe4SoNIoKoerzSotzyGLqUWavDpl7qKaX6hTdU/Dsl
X8BV0BSsPl7JadgdgsgTDlRlhZdRnPrdXBx47nMC9fAhVaT7rDORxllp2FLJIGJHWZIIDD4aaANV
EHUqqTUmcaBuEFa2v7hMNbf90DLZdDPrbsQwUn8FgcKJMPRzerCVSOWLr3cjW2PkcZJoiNQ4mrMk
ZFuug8zpxFaTHN7H3j1CdSsTtxMOk/mwanAZOyhkMqWLfKyVDNFeUkQO1h7xvlLr5q1TMnJWhqb+
FVTE7jptxodjvjF57aKSm1sONv31f7F3JstxI1mXfpfeIw3zYNbWCwAxkgxSnERqAxMpCfPkgGN6
+v6gzLJfjOQvmnrXbV2LqsyyVCKACLhfv/ec7xB1ZUmWb216jAfiSBriaMTWYCeqAie2yh/KJOwv
XpEXwzbOGzEA2CGtiUm5MnzR8tRYgkkhMZ73imRXFAjFZQ4zAOamM2IinutR8HScscPZVub5Q764
rDdeD6ibmbBpwsVoWfkCPTHlY5FMzhg0EZ/Ut5YoT7ZWMWHna8QSt8cxmVuicKeVkTJTzOrbhQjX
xHedxRz8Jde4qpcOerI14Y2OAeu79Ri5izXvbUXKO11BzEfEalJjNUZhtyDlr2O802MUG77RdsMX
w225C+FisNy1c+l0gTlMXs2ia7qfAZu6/AzixBOhrAZuwEQjS+prOhDyalKPwBhoPfkwEXj0rWMu
LEIlhm/GY+m8KfBw874WEPM/t+3kXJjDnH2hMyWulS5eXolZal6VRItFwJCDiAIU75G2Y9/Prlrg
F2RgEfuk+GJOklNkppRABLuk2LXzIfW2empnKmaBJr/PmdCq4SCUxqISwNbpK2atvEiiQ16aXqtl
2OUCUq7aTi6LTmF+hlhLKdT1RTTvAAuM/A67OELSWORT4qPT0iI3TCn4Mu4Wv3L6qnu56fje1ObK
Nh/qun72OH+locL+Uocqitu71DJiz19wKPOHEs3KCeTl2e9gxMbfR1cVqFsXV1m2iizLJ8pOHE0c
EIoFF3fOG6MtjLYunagmfXYaCAMNvXZdDyHAJAQfGmazAjdc8ZoNliq3zBgLAjuNRgINKTN4MgAg
lew40IE1w2lEBLcmw5WlQ2OiK6wjjcSOmy4yNbuQXUzkF3K7MUskBk3ZeLdkOWvYise+cp6mtozv
nXwSY0D7VORxWDfCjg/MOJTl0VVEa1/3zNyWQwM4pzg6VYEONE8l1UWQeq5eXJDzVCsb+DV9spvw
4+efEiMZjnGmzH0YGyoG9YFaWz9aRF7238yEInPwNaHAGALnoBYbWZcSDgpBdfNulG6KApAhmRdt
FDVVISQPzZAezRyXyjPxwE007ZUOSWHjm0Y0e0fkN2V3Cb+Awo/lxJR3BfUNbJAhmaEh9OyT5KAi
toGikiLX3c51TJ7zUpLiFYzW4Hr7kSXCvDUoeSJoO46X3dVNLMoHd9TzGdeoo+bxZ0e6k+r3DryZ
p6yaugyqeCUh1TWdxZGBf9JyD4QQQOSvyqRXORKgGPLzpuzxsrOPaoGt5zApKdJKkrzZDCwYrGyX
O1GyTt9rLV/cJUHSiX10UjAdu6zuIzWc29QZwILly3JjQqrWmgNpXg2CvBFNfoq3u3KS4bsbRZUE
9wCSdNsaSqkiDO9hvzh6lxbXLeLicuOIWFpLaDdWpB45DBvedpBxl37pG+bfWPJHji1a4JigAvE+
x+KxHs1y3sQS8QH2c4OgKwBMBiwCQZLXFU7yxmz9iZBAVgMo70+d1Hi1oA5o+ZZwH0GlZ1vrgazr
WdKMZoq5MF9femgaqVBOeU7Uar5GddGdGrUaWFwxeBTtdsA+u1z0ET2EH57qzWQOT5mhf7WrSrhX
tV32w23jFpax60VarFVj1xJBbujOuv2PZTF/nrV+qHrfgbIhrssF/DzORiWrBalpieDIB1W0/6bm
bk6p1jPqpyNhJac6Q7kXVLVRHOohHUgdyBQABsGgdeUcJgSYFdsUQ3wGdyZJO4wt2O1vNHWqycay
TfnsDFgZrg1B4xx0oVDlN4wcVrVxrWH4PGU6S7TrjGYbmq4gli8mQ+6WIZFWbQySb0n7mxEEb1o1
G6udbBMNzo8JjUD34ZcLdQtlf3J6X0snN9lkImobSrp2GZwfUe1AaZ06rNnbgcyUB1Ax6RhUVPXz
VvZQw29L4p6NsNeXScGgvmCxUEtDLX1PMbMJWWI26Pc9X2K1HSkktTCKskp9IQ/NtPdOG49GjzWp
d+rd0k518WnuXE34kGT68ioH+ZNeLS1gADYynVztHnxWc0cvf2qfpWJY+YU1NFn/MJp1ldl+nnB+
84ukFdrOQ6MPEkmSFeinxmgoQA1E8yOypu5Jc5alxsIvpHOwZ/gmsHAhkOyHeIwJeUxIA4sJARJB
qxpjcRErsJiCtIlxsUl63mQTFWTxeqXkGEUnTdFuuorBja/pE2fWxk1JOVarMbJDaVMd8f9wi4ei
r3lbizmGQ5J4GYxgRgpZKoAQzcPLNOeVd5Oj+ote0kWrkmPGydK96IbZzT9PJF6SbZipc3WZGJ1u
ERU5W8tJMXWCt8u6szh9eoWQ1YaaFnafSTp7uW/Uid9/NzamfZOUlgMBmLBIw6G2W+Ly0ZKJ0nxZ
snb6TnyhZVX7KuI6ty4p8hGhlnTFNyVMtKPjioWFixrInR9kYtTtjzlWjTzek8neaTfk2pePpNTV
zmaSanRjNhVn9VRW0UY2Gb4NHlj2I+aVAvpTZ4QwJvA7BYieHu4Xt+5e4NF38esLleN7AQT6GE0k
E/n5ZMlL2xIWr0JXudWmtRJYHkg19B/9qCHrosHAztDlTftqEdjHQaxzppsMGPXM21OAO67tHNZh
3tVxsuXfh8pOJ4vziSNuvewWORUPBOEmy6acyXsL3LbtIt+0evNyzuIabNVQ692uW/1OPgeQQu46
hZcH0QihlhsBRv/HIrLdMENY30m7GS6JMXcLv/ES+YW9uST7WRujbjPTSVGglGb5hVOlIg1l6uXj
JtWbdqO1g/piEA6r7+tsfc+F2hJHSkS3l26ZUM5himXrnm+ELgJlQ3TbJwX9usQadUFq5Ty82qNm
f5ucuCoCZZiW26YvCYLnU7dXjgAvHZBkb33uRSYtjsuI/9qphLfXp3r6tY1o027bdJjcHWfKqjkJ
RW3s2AfOoJJATYT7N8fp0LtSnUR2Bv3Syr9aS2ld6l40EoA9SU/dWGo23NEhabWNmWnirnCNxQxL
fUmnYNQa+bgoRoHolqR1GY4I6J6BpjhxYI+m0IM5zTsCqoxG/dGSum5uJo2ZRTADjln2GbTkyVfA
z33niyscf56VmmRRpLtfXAvGSMDMaBxADZnZk0a0WBM4es/mGRMICelVy41tMyhz5Ov2oDyP1ZKR
fp3Xuabte0vq2mY2YqqQjEOiDLqu0jR/mAaNRzx1Jh3sqm5eHCOryzBSomTjyan83pEkzBm2lk/E
akknSDmv84ENhcI84cjwgI9vXPNoaYaGXQUknFrQTu/VVESJ3/cAsgN9Hn4kFQ2eYG7ypdl5YEa/
CQOaYFDw27k2ogkFo01lTPfS7UGt0YyUFzPRxt8UKyPrfPQcea+NCMumfDaoLwi4cPaFVD2SYGTZ
aEe9GJMq9Ma4Juk7BxcmAKM/QR52cs47FP2A/tWlooo3Z8BhwhueIzfXWmJKPeoNM0V37A64KqD5
XCyGMBqwazHI8NjQ6J2xsPQcgEuvfp50TdSBGSkNw5O0iDmfGbCufGgv9hKKUWGx1SaqWp/32NVZ
Z0eLZqaYRxFgSUrtIF3m6NskW9bzITK9klU9UzgKEeF2QzFENVu40QTtlyCv7206cWWzBlcepC77
NqI4gWqh77U4P5AsrLi+XaaZvRGAx38opdStwHIz6wkOYdqFhGO0vOy5HJVQ1hoN4rYdRHIa4KLn
5GsP0XiVukXB6lO6BTnFotGpu/KmuaRWbJMgKQcw/JnaLZ9No2US68wC2FrKoschs5etDGNMXe7a
XXK+xzIak4BBO3x3z2KWCtRKYG1L47r7Oi/dRK9xaDSAimYPTKXqja73c4ZrIwaVEfheQqeFjoxl
FneNWszlSVESN9/oiZd+4ccI/89ly9VC4m+jnZE0mTwMrd3DIqHRX7FwUEOgT9ViPXTqpox3o1c3
yyaK3EhsZWfCzGOoWFlh3E9N52dGWyVscc7AUlR5tCzkJODua06tnTwBOQl0Vi9MH6t7MYWSUVq1
URSifUPH623Dr3OTvFIlqkwyXmrF+i7TngikMqFRFXpQCG/HXp/uvLI80oZqiSEWNZrGNiVKnTgq
UWi+CZJHD9VBK8Wm0b1hDnVZiyjUW3OIQjdfbHUzWHP6oxxaNwVytBjJocBgF9shp5UBXFWUdzIY
kMLRNuoM5xS5nGACZIHqd7eMYAs2lIsXDfBPUFoL8c2+w+lLg9GjD7e9dIwHXg8BNYgp8WUuas3y
S6WQJ2yt9DGUMh8YcBFgW1sZDDTgh7w+dL0eMr3WdX4Lrvoc4VcigLieaQmRmp03QedlRbFLtYk/
PWWVw0xkAQ8I6NKB8CaSVFVA2ES0dumWKHciK9OYzb1WX7UoBbCj0JlJDsvYFzAvmX6QPz1UzfVU
0QW4Yuirgq+M5QzugGSoi2zBo31RjhTkAYdftdo3vVXGwVzVrFWx27kP7hp6HbjUU2m4oNjr41sG
G0l5IzhtnFKH6j90TIVOUTTXr43imHFQ9m3xw2vb5d5iSrX4klx6jd5aWlym+aChu5rM1WpvJU90
9DA251JUeydyrZQNjYdMT2nuricpF8NnzadAUqckvxB90Xqb0rUpe63JObJyLk+thZfNX+IGqzQ1
HqnctFSVfT8ZEkzS5AkaV8ookr/1cX/EJP4tvfsNUv7/Xog808ZfhnkrpP4f7M3f0PidTKvvX/Ga
dt1X+SsR5+ef+4eIoxl/IYtnPAofHoXaz1iXf3Dfmv0XA7hVmoMomiVj1Qn8h4ij/wW4AOMWAGJN
o9hCkPIPEQeyPPSaVYPi6QQ2/BHt+2z46MDpQT9jMIpmFmADV3s7fJza9SWMsuuYiOc5sLsehKXQ
K5WwaUPfNJMiHlR8Hh8l8P6UNv4yfPx5XZyLHmb2Vfh4nj8JPapuhya9TuKNqdVXg9XReeGXLMZL
Oy2/M9rZdBFbFzEdT798Qzd/X+NXjvh7l0ZTgJQPRwRAd3ud/v6iLZgjpyXfR1wPqSHAMTftsMm8
atnC19LoxbVOEl+5S1pvl1hCjVBtexwD/ln9I0nRuVR4fQiENiLhxkqNMOtcJTJqXWybc3KdVnGi
02+z9SLsClMlEGsBvUqNtGgiLOxKeyFmq8NjVbZRG3BQZK2McUFfcGrue9+2u+Yjne07PwwMHNi7
Ubqjmj53OFWAw+xp8U4IgLQRijrbQ2gONGzmqZ9mwjg0tb4Y9L76SGV5JgP8+VBWoAXfkYb58lxl
aa0HjqSOr9fx3kttyfplqj07xPeUHin+tM8Dh7YbxWvrR9XOPjLKnI3+/7468vf1jg0kUGfD+FI1
O9vqvFMWi+SRRmn/QtM72ca9Hn+gOzlTaPx9JdyrSMVWGtU5J8FIEqyRSnSKEkN9cLWu3Wul1D64
yHu3Q8T1mieFqBHPwtvfOlHCcR1HximOzAaQbDw90Bwiu63t+4ffv1bv3Q46LouZIqJRzANvr1RQ
SvRgLq4lztl7JjXtNT2+9vD7i7x3Oy5pfESFOhbgjvVH+8urK3ML0VaRXleMo1ufY295UM3WvKWJ
N3/giXzvfhAf4btgmeDAdabgqscxoqbIr02xyM3QJ/TWy1iSJ/T7O3r3Mg60HvS9/NzsMzl7742w
zPOUh5Uv91kJi53zbvWBwuQs5Ic7YCth9YAAgDGB9eZMzjc2ddzMbnJdp6quhK3TDtW2ijovwHgi
nkgY6u9GfbFoZ069zsqbuaUbrGW9s7MjbTI++Dzv3LSFRR7lCYJK1Ty/6YV2tgXM9tT1lTjk8aLu
ByWfNr9/smeqoZ/3DLJjxccwC0I99Pa30oByoG2nnXSdo1ZGfhLd/4oRfP5CVfRndoH1WrgESFJF
xoOh6jznzKFsBPQwncYojw90QudQNWJr+/sb+rnyne2Z9prvwu3QgSa+4O0dZVVCxEChn7x50I8l
Zly/FE0S8uOqg9ZUu6BlNLXR65mpiR5xnrPsRdkIMzMuF6lEB85CEWm6fXanZzGnFwFoPOBcnt1a
0qs+WHnWD3P+YR2EowwoVqPZT0PYL6+qKeng6DpUC10o1wt6ixc7thpGUKbnlzTK9uqoWre/f0Lv
bB3sG/91zbM1qE/UiV6kecp0PlOQjogtkmkqLxp3INrQaGxgqBgUh0CzivkSuovy6fcf4J0ftk33
28IYho0Ns8Dbb0g2nZeyqJwc5DObQRHd1ZQQFv/7i7xXNvDakIACSwg73bnqrqu1Vqt69URdYRgb
Tr+6DPVEMwFqL97wZJVd8qw0XXcnsRL1wWJU7uALpsg0oEiwCkujsBXUVSVA8A8+2nsPYOXksDjj
GPbON+9F07NmBd/yO3bDiGPxrdanxQuJMvpmyUX62BojjPcO6YHPPj49TZWlbZJ0SPkrz7uB0Kb9
KErO9h98sHd2DttbXftshLxA7tlPY1gsb+w89STTTDsCwdWzoMiH4dgNnbmvrSm9k6Krn+1qqi+E
GNPPdBmYZKRtN2t+QQ2/QY2iHxgg50dEy8397z/fu8/NJdmb3wxuo3Nkm93IDnOtelKEBYkaojyi
cld+oDx9Z0VE6wcowV3ZGe757hnPYIvyeDjR/RrysO3N5KFUaSmlSwTLGzFN+cF2/d6+g8ho9U/x
U3XRrr99H5plGDVT606TKnswa7kedHlmfhH2qN9g8Zw89CxrSsesjtqVybl/jy5zuIsWg8n3Hz9h
Xkmd12ZFYPzLKpAzcDISV9CfUEhSSOUPFW3WBzXDu/frUjniYTFI8Tw/WvTAJ1AedCeIXlaA668I
GIGJnawT4zYlT46tN+laCgkm076ckTIEmH2TTcUA64Nnf+ZXWLckwHP8j4XVEqDR2fYnkGfDhhen
MeGsUOraMy3c74zOX6KaBvjCpNwxPtqg3vkV/xRsswF6KqeHs2vmQI47q25OxohITUESiTLFtAI8
kr0P4JpYUyKX5KxfTsXymXHfyTHkJ+DSG5QFX+K15vjz75wD3vrOu3R71iP0r+UiUu52IPfm5C2x
OPDzpt07W39I++EJY8812Xd+VgBYX95ehKRAAWAb8dekJw8pCRv3WgIk4U/vhORtQuw8VgfwbZbx
9iI1yQFla42nUpri1Rjt/LhY+Z8FtK9VIhdZ9f1YV4EinGMJKsWjG2mPp14d9bumX/pDtCygCBBJ
oP75/Q2dI0d+XsyF7kd/A7oOOuS3d4QQNgMKLU5kT8K+AU8SfyIKOn2EVDAtm3FyJ8KeM+NBpR19
mDi5fJ01PTki3bmKkWCAyHcGLwoIomQ+MvYz8rPO6EDBfPA51wPfr3UMj9vCwrSSUdiz/r1uWHT2
jEhnYD1FBlwbqS0hFMT0AvhkWtFatlJm+p5XonEeIdP7dj/Pe4D2TLp//1HO3671k3BO4A0DK6WD
BXn7xHJjKtyknU927iwBZWgeLog3PvhezvdJLuJqDMq1NRGUjtXZeWQmLxuVvTyNlcgDJC0jvqbJ
NzEFfiRAX3fcsweLZ5NzLxWMvRqr3t6OFKVB91Tw3vTi00JynBXQLXGOKdGs27RDIqXOyB7FmHwS
1ZDcVNaofO+91js2Dr3V3z/bf9VUP+/7vz6Nd3buT504tvW6P6Vm112xiVQ3rT7KG1Udr1rFtDfk
kCYPhZ0SXzMvR2iyw3Z2J23v2LFOMpGu5PMHX/d6/795Pufcl2leINxF4rSMitrSHNK+AbgvYK/b
HZOnVT6KR2eT5+iYteZPGWZUSCt2E14OnUYNG8767f1SvssqhTdgdSen1EbGvz0t+w7h7++f+vkZ
4edFWGrgOFqwbc6tptGgtKLI+Qk0vX5bI4fdju18pYtpx89b4L2upo9QQuuycv5USdtluXbWJsK5
Fb5AM0xSVHvqOgb6KCl1/bLs5gUcbF3HPOVeVoGu1jHlgZveZgg9tZBDs2n5hlZr3gdvm/beS2Dh
/fwblklZ8vYxG1nVW1rRcWKJvYsFLWBPcgQSxCDKlCfWN81fzT0HrzLVYPLskvG4q245GFQ3ddm0
X3//ffxrUV6/EOoWA8sLBjn+8/bj9EjbazTUpx44gxLqZFpDm+gc8kWoKjPGot54Vbdz124mWkFM
QJ3G/t7Ec98elSb16mAxXTToKA7lLktng+F0oWrD0Szb/PsHn/W9b5KFmSWRxXC1SL/9rOwaaj3V
5WlwqnjZoLK0k8BVkYiG6QjoysdkAk1CxF3SBl6n9jeSjI7vxjJy8uWbLO0Pdop3lmfANyoPEC4U
tdfZVykKOaHGbU6a0uJVaaQ67mwCVYb/k58MpC5M9bZD2XEeg4l8oMr0dL1vbDk+QZkaQ1XPKCiq
8soNorysD1Vbk/062HJpA/hnAGua1ihOaRSTIBdV0Ds/WKze2TbAMXDygzKwgoTODr5uL2J07d5V
587eZVyZxadBQ/2c4v24+/33/s5jJu0clCVNU05L5wu1k0QmimTlCo7tdCDJ295Meat8sEycn5R4
D+gyGoDXWP1omRlvf1tAFRl46u5VI6B7RdEkw4p28accETNqhaEq9r+/qX/NJPB+ryxQXFoc2ilW
zy5YLdFQMry7AibQPamiwY64VGPV+KMrTWbUyYIkvVs84uG8bCgKVqNx/lYNUZ9+8E3SguPm3iyR
1GTMm9D8sQuQ/322Fa4cP2aPzZWRmGg/8nFoYxw3wLgmsXhPltGPDxSSTCOSnOrr1TSxpwUKfaXu
ZqJ1ZfhkICbWVUbkQeeXngMkYYkSTx5KklaRymv1onxWyX9ZjnNbqEdFGp3ie4gDE18KQMw+OOl4
QCPfTydtafK7NrPaV+YBZh9YBCExJ15cnBPOUpllaE5KMmys0kGmXMn805AKXPQJe+Jr3+Gbq8dp
frXsLjY3dVt02hob5uynmcTIQ1zmU3fV28M0Ysy1yteZCBol6GmGZmFN8PptZ2oiClDmMUvWkL7K
reowQQ4WXc+/OZXe4p0YNOUWaWCNelHvGN+qFC+HPKvH56Yy5jxMdWWpgzrPyUhyBsP4oqHVbfxB
ITDGR27rXqcp8rGAi0Orq1W1kscp86REGGPIfV8xrdKwgiSO588tFgSi7QhKVHdegwFnM7ozSekg
CFM3fe0ZY08BkuTBDBOBN47YlHmutniSlDlAPeCWu3KoMXplw5DkFrGIrlMAzePUrASOYkh3L8DI
WFcglJKFkBVMCttIKt50g9bB3RkRmbmIJEUv9x0E0h9VlqprdA9uL39Y8mrx+ygeWzQTLM++24wl
Wim0cqfSIDsn0Hu7xaSFrsTF21ggeTDzAg8gLNO6eOizERVUZpr5vT5YAt320KU2cOy6KkJSZFTX
bxfbajdGTzC8P3R8O+HixeIT2WBsmzoa5E/2WOjayeyIskQuM9hlUFqdVmyWTkqx1/hyn0mViUEN
6UnHQTUpqyjI9J7xIwoGZOLoy7TvnUIvN8IQ8qWWerEcK7WelV1sRuIV8RwxlW06V2WgLU5fBHnc
13d9gWQlnE03g65gZBqimFSzbuZez2/jpeUXhC67RYXersLiyJscAEvCqwnYHhp+1V7UdESEdu5Y
+6NlZNO2noEZ0uU1QHUnDa3UYJhm/B1y1PAS4ZJC/wHGwTQudaxlMmzqLP6KTKZXt7FROXe1PU/3
xqzbWLbSLBm2DLyQDqN3zO8Rdrjsj2qeJgGn1uEGXc/wCaUFBEjJ1l9u0snTv9n51GhbMXgoVJZ0
uCB0oNkZRc1bOg7dvo6NxDhEFv+aoPUi2x8xrT7YzqzBZZQiuU/bCiW+YSoXrb2KRZ0OIqdfuo20
D7WCx6WXXno99REmtRQD5ei3NIsee9XFEatPiYd4fUHHi8YBOlLYYKr4x4D7R2KG/0fDfFbszn8f
q3w7fq2+USP+kuSz/oG/dQuG+hdbEgZox/pbgcCe9E/ovfsX4w4DxpOmupCYVjrSP6oFRfsLwBRU
JuanwEasn3ymf2QLiv4X/7TD6VVfT3xrUPmfBPkAwnu7UdHgwuBOP481fwW3nGsXalwuc+85d32e
IB9IPegfahx5B1DI4lHXe3PTeTaBdLZbf6qW2b0aNWt6USm5gyGLSEkkOC6M2X1Ooh+mZ32KxrsZ
POW9VRvNVsL7OVhFkT0us3avaPHyQJRgEkxJF3+KCrlcmD1RnMmsoPYzhnje2i1/X2UI3fE5Icof
+uLSSBOXFDUi53x8gka8grekGjY6up8Wl9tT7pI3THwdoXphWjnWF6sE6B6itdbtABxmd62L2r3I
WkvYPjtqebTl6JHLjoTN8acG+962xARRBGrh5cI3aUKEZBamewznTY5G0KgBnfVm86k0Kjs59KqU
j52NHNRvTdwb5Zg7Oz5Kd1VGNOvaOtLQKhPYh0thDOvZag72lCqIhaseGXqr4rmvMuSEaCg7Rmrk
J6Ynim/1IiPDrlSb6WZ0njxD3vSc4edMwcjZtj9a44uVKOOneByPQ+e+iHy+NKpuE5UXS50ecQYB
p1YDCzEU3R+H7UPcqUn0TYm84Yiw6ampo/Igm0G/FqYbmE7OAAtZc6hn9ouuTu5lxymER3WNy/hu
8tpmYw5ym7TjvJmjJH7JoOeGSeO+IjAXaISd6Stu6m9oJ7BFEj4M1rp7TlsPd6hyLEWc+0kcFbes
tNnOQof/rVLtO7sSP8xFY15v3rHo7RHPbHIhsJu6ObQA/qrVsQzJ1MBWhnIwx+1bi23WuM1+LiN9
IxTzFofZvSi19jLTx6+WMaNHw6cEEI9niux0FPmyG0qGBBeGxJQ41el9l42Itpk8xbavjaq+iUah
/qhHvi9d8TkmAJhTkgkVCQL5ykebv7OU1WKOotnos8fRjObj5NhBngiScJ8oIW35TUklZHInjKvn
1uqRQPdMQ3wMGJyQZrfTN22TuHj0TJGEBNmxnQJJilzfUgyN1Tqa5bHyCDvxJ6Mth0s0tt1XBank
TTfE9sY1ZHywEp0kN9FoM5v+VBFVlFVhipvgkRhK2hrMZpniE2pAzwkCJH/neDdO1no+lu39aHaf
SQ3bCKO8NcY5LGP9LsM80Bazib+i+SRjEnqxL6i+5eXdhTRAjRZm+qzO2ZYiBgkNG5nPfPLYFdyP
bORl1SXJngjvS0PmJRbeZQ5K073Mae/6Ha7rLaiJLd5/uvi5UI8LlVOQ63Edrmglvx4AS1NY8F/m
4qCSbZwdCZDXrZZ3uo+c6rJSJ1L8yuJSoYPql5Uog04ph42jVF6YYMPyyfu8WxNvDxVE7HuF7MhP
qISioMGK7tPXn7eeMxYcNHr5rUjjz2UqDkrxgx6ndl+4S7spW1t5rGyzO2itt0+a9nNTmfq2IPI8
mAxtn5cOLgtX7saJ50Gj1WKk30zBYDOCiDrs6h1FT7D0Kr3TzpU2M0Jzb0LN3GokXeyMznReNLJc
tzIZSUluFv15nrxbmJv7SIEIaTXZHrfCC/XzpzoZTboUBIqQvJrU/R3uDC+YEYAy1sFabJVRtpPo
It0ue414dGGHOTJsIus1GfLD3ILnTpLHGHgrWPL8Ja+6fSbY8AW4iamVQVSaKVU+HkDduk5Neao0
61ZRCJ5QlYEawZR7xNOcmngdVa/ep/DHayg/XTpOYY4BA29esa+qyDplxI3ecDsimOolPZWWITeE
Ukd7xZTjpnaNY9zP8caOSNOINWdvJikiI3J8UEU8e6kO5trkBHrfA0M+dqWWbMtUZ4hlp4wzKXsf
CrKssxYMlJoYoWE/g34v/RFQHtpSPTWiDYut+Tlh/7wxjMZ4aEbJqu7GL1qq8+6So01YKvnEbdb6
NYE+OzONrQDvvPnKOSxk6XETX+8t5QCcMPaNKVEuDHVQ5VfaHeWFqcn+pZ5s7ByTblmvla5UhIFE
5miEWgoAx4ds04YlxSgq23Q41RyWXGD/tfYgc6cNJjNTlF2pWqfCy+QJAgWHMltExg14tj7ohSDt
Pp+9bazM4jAKUthxQ0mqcgMdf+11xUlUY7IdK6puJR8LXsxODTMF0fs0eNDjrDTdL7k17yamNp+b
GP1fWZ5M0qSFjHdNua+nodgzR672xlLgeB9YAjm9DYehHvdMrn8wpmgvjImw6XgqbGyY5LlvsZsr
eygFUAnUPNo63Evn4W0TGNtvOgwIsU0ewyrwGyb7scdCzQdKm9uls1Q/6r4OS5Zuo6FxHhQ5R9vJ
IaS6V/uenMpu3GdmF20it7UfYzWvv2LYWO5j1yH9lHP7Feea7FFJx+SAX0nZmUYaH8esTo4YlJQT
VJP5k5K6zXM627HiJ5Qi7J6zG6HFL3U27N6+hR9fXZapWj0yCqteEs1e7tLJiELVnrqwMiN1y3gs
umEyUIR2pUaHTpv/iZL6/3Xw/9BX+eJ/Xwfff62Wr1X6thJe/8jflbCp/mUycrNUIFHMgeyVhvZP
Jez9hTCXjqlLmwhNw9om/08ljEiXApn/D70VigNKZf6F/ymFNe0vB1L2yuNEi2Kv6t7/9T/RTMff
65u/ezHd2d//Kml92xOjw0fDDaUag0hGvfgTzzo2A/TOuFeKzJdxlE2bLCrVPeeu6SPJ4tsu33qd
ldVLs9rhWPC/2TuPHcmRdUm/ymDWwwuncIrlkAyVWqsNUVlZSa2cmk8/H6vPxS3R6ELvBwdo4KAF
KyJIp/tvZp/R5LeNZH8QBRbPXtpyi62nWcNTmYH3+GoRG3xmIvgn4e33z+QwDoeAiSMCUdX7ZSKW
GxyMWxBWPgfWIhzKASxXNBT/atD31ydyyLoiQ206+ff5/A+fKOlMrwTUxSdaNONWdi3xXs9Ik2t6
q5IGA64owx/urP/8dj/+Vr99h1ihtmKY7WaBJCo2ReCHK+aGRTJXsTFnTUl6v0jTOST8QJwozeL5
D3PFP13sly8R9NxKIRysj1Z3l/lQGLX5mMemSIETx+3+nz/Zb78YUhHzWFw2sBAk98nPn4yhA4Mr
OeYkkFvtNmso+Y0nqf5wlb/5SDhuEac5fjIF/tVSovN6ZGwzECCDnHQORIJq6k0Q7Sg++sMo9O8+
EJs6GnZwzDBt3/4oP/xUelqYA/wbDgKcdU6SDxPwQP+JO/p3V0FsFywWGOXI1/x8laIcMKMtbI9V
Y+mHfKC2Wo9k9gfTmLn91P8z1eVO59eR+PAQWh08Ed8P0z98GENzoBeIDYkVJ24TAl3aaJlu02wM
YDkORLhXtv+XzSjBiigtWy7yoWr1w8whIPPLtVTqwZh52oOq89pqz1Sco0DKMPySKRUOM52ZOfnA
mgRT0M+9LQ9Ufs9DgFN7c4IQ0yFaMOnx59SxEwp7kwKCQI6Z98UunHbx18pMVyrxyu7Oy0TbntKU
2WhYDbXzGpPs+xN3bbsff/1GuFEFP7DO2mn/ItiwGqANaURrPbK2HGqwJPgUlRe3terzO3t0SNWR
0t53s+AgIbXU+0NN5N/88vgJTEz2piW3G+znX56aCUqUJ8kJTxDJMyYIWWSrtT/cxX/zwOCiZ6TP
w7lZSH5ZcJgvayMU9pyxI3NrYzTkudmLMRRtbn/95xXgZ+Xg+z1GngFBko9lQAPc7sEf7rHMxgIu
ZULgMFfVhzOPee9X0lxBTME8vK9kREj7ny/5N98hQ1/eziYeMwZOv3yHWjOndepySWQwPqI1j/s0
dZc/vCZ+vcpmaKe0DT1EYuXAhfDzB0vNSqWmHm3PqKbnIcgpkO3KmUY3/HcfZ/OnQeMjKMRGY7st
fr6Qyu2uBtBV+hRQJWf6KnXfYZB9/++v8teGYUv+QIX/+Sr1XLUJiAVOvwgMYOzADJru+Ccl6fcv
DcffVqNHPZNBHOSXha3E+ochbijBvtjleV2TnF7HQrv558+yffU/PsXULzCCBFWrA53nL798Y5mX
Dm2cOhXAsrW5TfWyDLXBWD708sMYIGBVibH75yvK7wbbn67Jno2sA6+67bIMBn7+/qoZKzM2DHxH
pdpC1gJcBvElQsNkSvW0OrmDZz9bBGaJZEZtCe2fd30V2NJoD/SFDJavY+QujgmvL9IFQqengvG4
q/mZagcm73Dy3B3Mi57T91Au752nT05ARJZpQl6r/HOFSGiFo90rI3RrSzHuoLABILDZdyoE3R0X
Z5KgaROaTTZiETFRxhn8G9o1YkbVBNXqIKctpjndS2+23nAs2fF+WBKj9Ys4UqU/e+Z0JAu2RVbp
VwFxoeFH2ZGd6r4tekPAXZsMQmPRRDjJXxoa4AJPH7eDFS9N/AqRzjS/iYrkpeDotO5gkmZZYMGV
qcOi1dWw69yknBl+6owoF4Ppqu8pU8fcNsSTBwWF99hbMes2qhisRLEnuSpb3Iu0bgxppAQ5LSYV
TCu19tETg0tCqqds2fTRi5y6DpReZVQFxBVK+Bl8k5reYSlq59lIkm1WQlx03mTEtAnSRZfNIQF5
Th12MU8PKy+iMrBKe0qh8dHeXPjdVLmAMQfX1cKoUQKN0BtnB7eXCW7LQ+37anITFCEUJvsdwHYy
PWl1GX1x6pFZUK/xaPsbL+LOw4H9Mee6M/sQjNqHccgs7b2BjPGALm0Qdu5al7OwrU/3MUiT+NRk
U136Fi0OK0NEr9UeW7eaOdBrqf7S213ypi2NqIPGM5pXcKJptFGZHCSTbJqcfG8ZeZMEbeUQItaM
crJALM80G8EbZfwSGO3Qmmf5uFB3YA3wucihiubNyUm6b4CuKNlnQP7kYVhBy+01u6CDBOwVDBEQ
VAZRhA6Srq9lU2YcLJBQgFSE5rxptd7R6mJnMI3mJOY+93LTvCtEQqwdPkkLrijVjOW8K0HenFwJ
b4EZcxH3geYJKH15m683fO969mzwkhNfFTOW/nGhr6wD7qYXQBobrdLDJVqcl3iuIIzEAFAgoiyp
yYit4YutPHidp3KJckbtkPvEXoopNyk5y8sEuhy0xE+7FNvMqjOt7GvnFLN2NdYic3wjrc30zPXI
TVy0wxDrcETwebx3WldmCKcKk4WH1yJZj6BnouajFU3KiCyelB0uwzqvsKNgNN8uHsCBXYR7PPUn
e2GYCMJHDmFO61Xpb3XHiLztQP8i+LD2ESIN9BpZNGV1DufAjYBnrE68k2Zqub4awbhgqm3S8nIr
TesukzTNy2pHfmSKrUNnlpMtw44DLcMPquQF97g3FkT3IK5aVcg3nedneLNKYP4c9bogphHqbRlj
SMGZMw83LDlJtzdGpVP+WCWN7FvYG5FUr1iHh77/ptKBgwydZDKTG+XE9mI3PyaKcon8KXOBqgXz
NKfX41iAZdUbwLBgzhwdxJu3W9e8neBEGCrR+/PVLmNmVsVafEHiyFzfwXox75rG8B68mLemH6cD
qsCE1ehpdrEksPbSKeWvEISqPT1dI8K+ZW+mxdLSVGBxTPB86/ugGqAPO1Xv+wC70zWBoS3nuHDU
ek+CY/s+Cp9WtRSBObZDd04ey0j8il2qOCzzGEeXVsw+ddfk6SKDphV0nFD71JL/H6GQHmcbitZO
jF12pc01r2xpTnLaQcVBO0ndDhBmW7tNGRiT6d2QwqMhqwXGIHnL66zZTZeV9/1MsPxOYCfkyawj
2mBsGW1isYGIv2Ew2jmwm0bc4qhao7MGlE7Dg9LENzBxymtO5FD3JIiGe/4bNgCMYRYrEAk0iPMa
0xCniqWrI5/YyuQGU+Ym+mntBAwihHf3nm/KKH1Tm8qXeomdKNBru/jWt62D2jMZkpPqGoEpZNGp
0jOzdqN3zXUWJGdOEhDwMgf7ACyR5h09YDMnZkn+YOpZP0A5HFtx6mm4gS8ktfFSm6LKOPRdGsM5
i91oe1hKukIdVpWn3unpfxOZMh7mueIMSVghIb7SxhwlutK29N26rPaXhldn45fCSEWQaEb9VtaM
znySA+3Ja9MabaHjJOQ72sBq7ej6+qQ57Mb3BlhG8rx2P53zcEhIvaJqLq3MSVMfaW4Qu9WIOsj3
goIsv25cM6c3oez4kL2MH4eMUo6A+gnVBtCorORbWvOMPPLHlPVJlaNTcAPRAfuyJovdnPelcKBk
wm7Chq8TPd4NEIkqvHRGEr1Z/Gu0o3StQ59qh74YKGiyU+jZA1rcmPSJBGQjjPh+K1VIdma50Xwc
ZUx1IKFFissu15imp6NNUVRNYVbHDZob9RnAGsoKRNMO+a42WmpyPCYqgK2SNFpPS+Z540WV12Z2
7rLwMMk0LHq26giH/Js00twCnzbKfDqVinfy3gGglz4NpC3RLXuDv05tKaOrBvsuXFEzr5QA1eW0
2As8yG3urYzbRr1HeOHV5wTZuD9UZi7LI+agdgZTuzQMgpliuv6UNwy/NdYW/UgfVPIIJI+Yc6LZ
E0abzo3qXZFmmuXLyNPgh8VLypIK0rH3MWrBqm0tu4RCnCrZnWUFAHxYFYYHsXZI48iXlV3xQmXv
ZD6kAnQutoKKjHVVcPY/VkjY1CBr42oSkwB6c8omQaBOMr0ewzaZpoNbbwSbtOU0uKuwfrghh+Sa
PUxax+OZ9GqW+3RmU7YkmoRHgktS+i3zvyuVyijbjWxbgEytvLcOA0GUNMhmp/5cWGbdwE2T+BFC
HfANnJZVdI4HXdl7nv0Nviia2gt50wEDH20jDloGRS3YIKTaUF/s7DEROrN9eN0o4H2Rl+muWYbt
+wWr9FSWK88IqBadlxw8oHXPuwHxo0DOPeDgaS/MWAMCSrvvCNNpmk2QIAiST0M3atdd27p2aHjK
/nT50Zjkwxiqd71tR9BFIiNKI071az9/6khtrwhD9vgwE7jTDiJi/4kgCZLVH2OpkHTZ+j2bMKe+
plI01UXeDKzyq6jw+dumOS9nBMMGI7AqLT/U9lQPfgnYtws2q2oeyCKR8MTJ1z1mir43v/CSVGP0
nwIKHBzNCxxepew/Z2WUe60aHCYOUW3eIy6Y6hRbpjP4ndIRxgrlcKh3iIfG6H2rlEC0sFv6NT40
LlQn8qGAVv5uOdGUHdo4WpkwsaIKHFwrvSmu1Gxnh31udm8dbFNsoeKxc65klfEOpOgIiN6Q5gn8
O6M9g/KUIEdB2n2we4iHfoJF6svYQ3kEZz9731/ESkNhbJXB57EY1imlchrBOhe5lGmM+TG0yjHo
bCqwAupJSTYK4b15UVMO8wdaO/jJtMo90LuuqqBf2uvW5ywSXkUc/3NnVzludzuAXV1DYxwWEbhV
omf0Qele64/ck4aPQ856wrUaewG7teJ85Gzj7mUHUgek9jhzeqnT5fafj1LfW4F/PkkxkjA5HG6O
EIwmv5wRhWRzqq996Ws9m54zi4cDN1IfRctFHSsQ72nSa95haSJrDZ10avE+5St15XqPuayFO5Pv
l5TFJEzAZsqDC9cXkJ/d9PVNQcqhurPGbnSDhBPbuifbkBmneMyM1x7v0bhbZ1bDW47acRqUCw2C
vlnb9iuJosR5wNkF47uvbCd0hyZ+soxsfspW2PDXeLB0cchy7ouDFkWa5zNIsmGsq2kYX//5O/p1
qMLYjugJCAYHIAHTlV+GKklLX3dcyQrYkK4/avYaHSMvA3Iqy0w8AtgcHv75gr8OjL5f0DUZ9uP5
M8xfu19Ay8LiXEgXg8wuvq4aFZEcOtgn12uvB//6WhaW4a3dYeOf/EoNyG0Tk4yFeiqVsHZtW7n7
Yl3j02rn1R+O7b+NI6hZItPAEFTqjFuNX2Y4XhVtCYa4QW5tXrw0Xy4XN1V/+O5+v4hNGOC7TrSp
Ps7293+cgLUe2vw4szFJhuwTHnhyo8pmOv3zt/Z3VyHAgCDFM7O5wH++SukqjjYccuCpFXCzU7x3
uqj+VPjyncHy88O5/fcZqRAkNCgE+uUy0hY5Pl/V4G7qWfiR7YkCmZoOPdPulNQCqoG79iZK9dV4
zGdNG+8zjnLrjiN7jzV9WSzjgjdTa5+WQV+cE4Ti3Akip5y98N9/IwSiXWaASGo4tn/+Rkyv0Uh7
bN+709+Zja6d4HM6f1BT/u5rx51Nix4JEo+Z4M8X0UdvNPpmYZrZcQxhX9soN1yaxv1TL+BvTyDO
c95rXMhGcCMd8/OF8soZW9XHra/Zfb/X4FPlJJFdwqLW1P6psPL3iyFublLbJkEI7G0/XyxZBwZX
clU+AyS1ozm9I+PkPimjFn/4kX4b1bF+wRnaygAx8DPw/vlKhqWcFElqgD0aDz5UvenE2yy7TsG9
XEZ26vl4QcW/fey3RROTO1P2TcL5rUXVVQMtsIgHadlEIT2Y9d6gxfqvq/x/6fx/01P0w6P4GwHr
vh765H/930+Vfv1ZPt/+tf8YSd3/EoIwhbMVEW1kGO6wv+Rz8FeW/ZdujqDHjfnf2rlh/BehMwNX
J3kICpe3trX/ls4tG2GdECRqlYC1sP3nfpHK/0k6/4/i+j/LHNNdXgtwtoi7ofQSd+AP/uOajUsP
lXHkBJLaDFjDWEytL42ic6BfO/2AL9Sy2cbSwuDAmRXMLQITCHviRzHboysT2Lh1YQNNLEPVKApl
mYgvWhaYRbJeWVY2uLdTa3qxB5eedpS73LIUZ69MFNjYReOp41ra2SGXVhyfGVOj96gZ1ZB4YWpb
03hvr8KImKJXldnh0DdW3KHslrovBYL9ZPhFacS6S4eoFt9WQ7fOofTUYr+JDuq6F6DYwi7Ks5le
ax9w8DJfk2WZG87K+ErG3aTKvH+cSHI5mAktYPOzu6zFdVmXhTrkVetm91BjZH5nEOcpt7mXw+Gu
ssWtHGzLPbPrtptDc645rBv6XI6MaZuWPplRje7DsDi13A6obp3j5p+q4r2MocEfe9ebAKEafVSX
p4x6E+9yZM4MQ3ZcHWe55P0qszXsQSkLuY2GpvhKd1vg5QEfr15eZQ9A/Wya2775BgvLa9mojnWX
fimSOqexfi1ZLKmf0fHVo+5VnXHME3x6tw2N2uoNB2jaXaW2xtSd6MCkncrGzNxPd+iINuhDvTLm
zh2dWOBs5innYdyBpmaEBRpOEYPl6iuTU6qa02QOextw7jGL+Uk+Z1EwekurVdf2Ua3X/GxtSTBm
JrLZePF1NVkgepi9Zzbesn6MNA7NLn/YlC8CRsuw/fOq6K5Jj9Xm1ehV3vqiDR58JVCOzMGi01jY
evdmzXoXvawGJKmntp/q+sZpq91UeKgMXfqwvSrP88nMMddhSmakTjFc7rwwG2s+9JrORKC44wsm
vSaMOOF9v3Fvkxyws2XPUOGBIK1+2caa8ssYUjGDffpsAAA75rNJEmJ4bY28mM6loXqfnWtKvUYH
ozHz2TBbODacYawkcZTCKx+KGR41roes3mfjut5GWt/s+VHp+NYAtzAY1DjqhaaHmAe6mT/OzM4m
DjxIpRQpMUs6eRKQaRVAck/FVT5jz7yZNC+KI2qjbE1hlkpTduF6w6b4Il3SVByYLc/rO1OjqI92
cs6BDlBzUa/XhYHd8hnq4vAKTBSrq4UbNoAjVZqHmm3VnicseuUfNQ5ZM5gNhyCjzYM25n+XHmhz
+0zoKSwFjMpjf6c1a24nOAUSAx+OqBke4EuvLe0lHZdufF8ABE0frtV57knYpSaPWlNM6WW7NLXx
qVDma1pdEDXO7InSmh0I/2HwV07kRX+tuqbujysD5zuL8XQe9Esb6dx6LTPslf66wBo6RUXe6Fgz
1uixBGELCvhVGzk+hDBVm8xPBpaOqybimcFPlFr+6vGlEjDT3JmhfO4enWqFjsAAmeqCmn1s4Dl9
TczErSHyevS3o0Vp2QUlQts4N+9AtXI4Ltcjg7etkRzRJfGZSLrUBCFWvIwlHnp/UV5+rplqvKkX
CKGhmWU2cnpjFR1Qa1m9DEa5fotqyz7XbQwA45BOHzVdq7u4nuy7MnFf1kgud8zkLPOU8qF18LeR
tp+MjqouMHU7qqHGzSvK+skfBC19xWxwctpUP0AegiZNUp/MidZ1rzOsYcleQEu/0lKhPVfWGF/3
/DdDpNd0Vyzmcicrtzg0wjYPLRzti8ooyoc4K6dbGnRM4yxyuk/8rj29K2ll7Vvq0oFrePVj5hDF
4vSqG5+joRfAjiTambYgS6k1dSbYnb3+EJu4GhhKjWSMe9N5AZttF8E8oMalywyUty+z4mywwfpH
qSufLNycILkR05AYixm0U23kF0R1nSQcURevE09zdjQ5wbzVhUKmgjc6fxvU+Ngrm7ArMnX1gqm5
fWAFMBQ9ABoyXgn954SSZX24xehdpZ0VowlUcWhWxnJZqC56m5Jk1S+Kup9241BQ3+IaE41obebc
8jXPJ7v08reuGZgu6RSD7Ud6ahBEYmEpJLcYQXmmkzbARKI32F9t9TzxsifDMxs2TWG0Kd0Vmmuz
KjrJSyWckSGXuw2PdOvBTjr1qsQ07LHn2HsSAeldY5ndbivnOeLNOINnlm5QpweRz+3VZHlTdL0Q
2jqqbIHITYvLGGBQXc574F38//6YGr0x+SJS7XFYKsHESchHZp/vVttUZ6hhF3nCtpxgk+yf9AZa
M3Yn69Kxhut8cYuHBpR/uOijCga1JuFc17hJ0+iCQjobqDQYg6EY6nP6qtgKmI1RvoLsdc4Mw9bu
po4gYF/V9bWAEBMauRZjKB7VoS2dcUdwRPukFV7Q9NJm0PkbrbZuZ1G3+alZYHwTKrMRmhEj9prI
0otiHT7jNLv2nJSwbxu9Rrpx40x5d2+1rbaDoG89txp8CjNtQGz0l0pvh1OWNAzNUCTFJ80vlNWo
BNgymTOdLr4nTRNUM8VdOFeldfJigtxr1521Ho73UowsLKaFwEgXG+qIt07RA/U2cs+b7wPsTToG
9MktflMyaSb8eL51ZKCLZ204bryOU2Mo3EdtIwAmp/111VnzOZsc98iC6l2UoMcPZRnLJ7ZBmv3W
1ihcH7O9kLkXRdXe5YUwE78p2jX0Ug1EHqVH/XOGOGeeqb6eH6Rbd2U4kj1vmtCJFcwZV7JZO5Yx
m5I7fRWT81ogUL8nbmk3YbckyzHNhirEgCvo09U/m3grxWGRK7/lvPKvcMY/F7WWvZYqYXmu2zVI
HVEGQ0RN+7lJZ8ox6j09HAWKlz9L4vIAyJjUOaK9REFknGinDbNzYpjzMucXJRS+F54MbdllVDUc
+MMPhl8nRbyv2Wo+zcWYaqei2VbtgQZcOxh06qL2jlqWr3i9MVOAHqn7a8qP2kOsNr7/XBk7bNxM
ysGdv41RVhZBzyg2jOwRUrjSDG+fdU63yxar2UVNc21kmYvt2kXlsTh6hRpxisVXulVekCfmzxNn
fVBP64WMpjbel01VXSyURDDYX6oDakfdBLbm6HtNn8ZdRKu74bNzLloqxVhPGc3H035eDfT90Zwu
TNKfQZPOjeWTqpk+vCyv7qs8rV5deI4vC+ryyxwl/d3syZqJpbNSTCIW99lVXX8cx5yOs6H+WBk/
HFumv2GcCfey0WlmZVDc7R13LT7opjQZrlvimOST7VOlpFgozfJajYJieJtwZBd36d04WVXQJZq+
j6ayfIR/vZ5tLo/nxGkei5Rh59q64lCjV38zZNvQG+d8q7kbDqNXbNNoT6NLDzLYmI+o+GPHyzSl
IaFtPTr6EO1vjCpKThlK7aXyHG5Zd45514roMq+7b2khMw0IfO+FZOfaO8WvaZ51VCeGhFPLZ8ss
tbCuRHEY6yJ5n9hJHpPF5YHryNE8drIqDlZXVqSaB4tysaogGlRaMy57Orx8bdacA5RytqdOBVjW
mhQdfjijUN6AFBJR6nPJrJkyMPZm8zgFMjM+q1QOJ8ZuWscAWji7yUErCXJ6c0hv5KTlDIz8w86g
8f4Ejp9NQwW7K/Q0wzqRzFHZrioBmJLhUZF25rprBr8CU/6h6yPjsUQJ9Lg5G7z0LrB3KPmG9aIZ
Sn5KeynecR7Ak/d6dourpd4WozLCtewi3BsZgNet4qL5goG6PNORZKlhigbqBFZL7GIzQkjVVDve
loWTJOFkrzFbuu6mMCbraixnddCZYe1KiHJ3TFokaCMkyaCrFonJg+I934pSkFQGIHC/AHpyZhur
ICElAJr7pnLo5Jv7bMgv28wY0B/KLtBn7BSB0kbNx72Sy9AyCrLJTrJewId0xGXNvV2E1WIwHSIH
S5xWtCYnQe7Y6cobnPxhXicRhdqSRM35THPPMWld867VxHJsocNvxVOpg0NSWt3j1JDj80EZ6sHS
WejPg6MT8+qSXJ+ft446HDrIujpdTwkbbZEcqdEzd2xh5I0JYQUFw7K/SmMSJkiMerhxWYZP1kKz
zkzhybvTlW53iil7cXZ5XaPUWJL8FwNgFq0cbZMOKuLCfp0Vaj2XtaSphU6OkYzSkL9q9JacR4Wt
HuK541Gs2TdS2SbFJ5WRJUGaKDvRuWg+04mUvo8ZQmPdZ+ML7o3qetiaDHQbcygWeQhTqk+06wHv
z/XUj4I8lFEXT7RJKVwC1FAFig6vKyv3hl2SOXKXyaR22TyY4grwrHPl1db0RWdLuSMkb32lWSzF
q5pJEflFRjlRwaJ4AglqXcDHqx4q16vI58RspxurL8nUN31z1zSe2FM+VJwvohdvdh53RDoj+ySI
aNCE2a7Rh9X0QNxL0qKuqabbtSLBTPVGN7UHQIduKGSPkddOv3pijp+oOMuCRTOTy55JBDUT5KHo
mzK7O4oB1iO4gq0HrnJwl6Sue9Z39XRoNDKhk6jkWWu76xJKQWhI16MTQdXlfom07JvdQ5dbiFme
t2TS/AHR5CvpQFRA2SVXdjnndzqLIi+edJh8j9PSbWJ4BTfY3H2pvca7TSMR7Y3Z63a27p6Y9g4X
GFFiIn0SUwd4HBFUVdHeu1YZvfV9W14aYPTPponsXEJWZTu35cuV5C6mjvJYRBBlfUwTUDdTklVv
MiLbaZPTusjMWN+1Zn3frWxa/FnX671nZqm9Z/1GAG6zJT1MRZSeQefHqAB5SLGjVcWTtXaTGcQr
L2gUszoER5TmrN+lfostpHuuWqezUaaWiQ38ENN3TWwNJTeebO8WpFPd8KJtCOrRx87hmukJm+oY
vYHEmH3s2TVVfm8AJwodNY9fWpoWXoa5m5Dz6XEJrBne8S5udfdJr2gK5HaavRNJycY7X9Y2zd7X
2vG8Y9ayx5+8MjdPoAvaeS8443UHtsofRTc6YSS66WasLInhpXU/BS2jrzSGie58Xt0hu6Y9gXmS
y0Z/iwkvFF6q/L2Tap4fsjHnwZ0NNGYMM/Ezzaj2cdMJ7xl8RAfKPjBeTEYs5MnE0oPkr+LlOM1K
Wr5AQtWCUhByCI14IZKZLao60yTVUP7UetNFNVQi261M4PKDWk1z7xEPDHFPyA87Fu0hQq6edhjE
OhU47KaCyYm0MMeD8s3eYkxFTRZ1pr98CjqgkvSRWeQzd9zjunVqbFK94ewaiHm9Qokm8lk+1Lwu
C2zeI516i6CdDJ9Z+zgrK3X9qicjmXpx7TtlWn4del2edcnY+4Nj36fRMIaKVpKvoisTzr0mo4DV
nO+TLLUu2KCigzelE8ylAUgzS7NbHafjAdON6aOLOpeDZs33DnaFKz4pBzFKKl5tlnrCiDG1vaqj
nNRHXMivFldLdqVamx3vVUxe4GLiHWWQy2XbtzXlhYwZowCxkvBprbI7u47o6uuqwiMPbhki4MhV
3NhamneYDGspLnUnYjKYE18w2QzMpnM2rMkq7hRF98zd2n4pzpl2xPS+YD7KgnQeJFEUx9TMe9VQ
03SjRQ0VazvurAm916Ao1P5mletQvQ9xmcl9LlXbF2HvKio2lU2R01OK7dI9DjDCMpKwUT5HL70c
XCW4C+1IOxjlmAwe1IgqiQ9F5uTypuMwbp0i8sQ93L+JgwyIai86Twy6znauSLlq0kvnQs6Ni6+j
z7y32e0iWfik5cZlV3emrS7GqHRuODlY2WPuTXbPtD9Lu5NFtbG7T4Y6chn4T3N0KyMzqveY3IaJ
3g6Wyv3a51w1jUv5UXFWbsPVpTqyxmOwIhxUZQa+1+Fki28qs2IvXKQR6bvIcfj7IyEu8xZNoSmO
mT7ix+Xa/d6mCVOnYG/szy3ElHQ/lbxm7trJGdc94akyOgieJnlJML0nM5jni3WUeWQmR+ZDpXNe
QK8cDua8MpH012HVozvNlVy807Duh/RDWvGBSeEynmKvK/ubRevLxTfdPFkOmesImi4TFLpj3xma
dkOBoFceVvYv4AKXzqiPnjXb0UWBHYtNMsco8cgs3WbZrbKBbiiVWZOfI3RoN946c921XxnU/p/O
WVwC+U7kp1AHL2iCI3OTWV888DdnnYgoO1oSqDuhG3X1BUlN6nLKZFzwLBicrTDwosxTnVPaN91c
ThfRYDNijgxmfy2PJ6eT4rha0cGeNMUGieowH/JJeQAybgR9Tjcufmv7HXdTvBuViB4ZY1DhJpRz
Gpgenij71c/tZVWnaIhyGP6c4nEVabvEUF/tHp+rOwwvce1RI5sa7SXzV+dBom9ejwXbC+gtDt7l
gqMbhJDqo43g17tlz7XcF7Vs1uHVO0ub7gx4Cz29NuAf6Y31jl1XQQlq5eGQo1yGlnuK2nomWnhd
n9XKjmMkn+RnLWLX1Gtq31trCY8hTg40W2lHZ8SMQd8bJ3ZchHk+4ad07F3vgs9q5DrtSdhRbUdA
e8dgXL8hOBYFoxGbWLdpFo9OstssiqkhcoYqLOALLqMdAn76BaswtgoMUmGe437ajCujKS5XtRKp
LpxzHFzxMTPrcmdpyQJOoLjrXPmFck087iVL/C2OOf0wCrqcbPLxp2RpaBPM7eZzgdhz1XEoUz4L
YXFTrFTWtq1k/Wrq4VIfhvbVEkRgRWcUJ/b4IvMbLvcGV4dzk6zMsOSZOqeMb/6k2ojgtOx4sG1q
aw4UudrvSTZejOtcPBVjHz+PjWaHnDYc2pMz513QbLzFdZsXp2PfMdLbeA/bACfKrI9Xul4sO4VE
FDAvq3YlxAwm/aMXuFqs9qJ2rb1okme79uAt9HpL+btqJ3ZOhhffaYPdHLv/R96Z7catbVn2Vw7y
nQb7Bqh8IRmdGkthSW70Qsi2zL5vNsk/yu+oH6tB2aesCOsorgpIoG5VJhLIm2mbQXJzN2vNOaYZ
P+ppYe7ierrSKCgiULPuSAWsfCWVmKprpIB6Pwxgk4IfUKmSpb1okyFBnnpOcbxW8+9TpZnUmElD
mGfjU29qiatg3vQjwW4dEUpwPlhNdU2L+oEtvYSIZ6DkwYfnlkYaXmMtsX0TxSRhTla/Zw/2lYQk
4tUDh9VnTK4z2jcumxSxBnNTfJ5LnDCrTFe6VRVX9U3axQKxWDJmH+Zy2iv9HHBoWzSHkqh2eR9K
vp4VyLcCGUUzKhMP0dwNom/JDWqnachZw58PYrh6GFL5w9xpH6ZuuoN+uiUlhG5HV36WrKY8T3Jz
i0Yl3CIj20aJJr4Uyjhfxv1EiOAwr0yN+GTsAfomgCV+jkCtvMwRY50pBuUewb52B1mCc08VIUWK
DcIjQcG+j0W3DmtbeawdgEeQAdWlBGzTPK7Nfmdpzbe4oX1VU+Q6s2pM2PZYbsuMPonaofCUa/Zb
ie5sODYS/paGkz+YofDU1vzMHDp86StxpmdDsIvTZvDAX5jDqq8xzblW0m47pzybMhIMjKgiFHYE
aEIRVkEZ1qmDdoUgI4V6hUyTzPVGL844uRWRr/C9iE1Gg/lcCwLzvWYybCuEWVtHI2sUT8qnSiZJ
ym0ChbAbwEXUZ3Kf9lIBKRx61ZQTwVQbxR1yn89hw8hM4270AW0wfVvKJ7L8dI+XtZzYkhESTUas
M9sBO15xgv2kZArEqKj204XPQGZivmEvkK+GuDAuiLeVvjvBKLmKWoINFBYQxai8q1JeKYlvve0p
1PEgXrTqmTmgmdPbOvw0pxl7v7FvSbcFpT6nSe3FkZl/Gegf4g+YRkTw8JSrhGYbB8fE2GttKzYE
DTORa2G1LART+J2DKHsNlUixMWVuZB6sGMekRZCYPStIZYqLPg3qj0pTEVkbUrhOyKD0WHVIrFLi
kDUCfflKDg1z24f9htNMzLGYFD+fBuEkVoWIL/rc7M8oDjKHk5A8Flm7n6CxnPMOi0cyRQMKDAWH
FDmO7vS+by9EkqW3EZJ1HSAXZiUvTpAfLcXhH1LHdrpE/nanTthYez21KZrQOvLzDFnvjL6T+1Uk
oV826OWLnaUb9yM15J3kVCXSaj1qu9VoIVF2cOKzMezVG5PmoZ8r49dIlZzZ7/G5JKsAJ4vm9yka
TFctdLPcCEvVALM13aeASup5ObFY4j2r9jgMCy+ViAlOl1KaJ8OwdTUEig8UMNhEI2nkyKNcqlqX
3c1BMq016H5eV8ffbaJWfYpSe6Vw9p2UQpljp2gSB5/OflLPRKfpMoXslNgEzB8dSmiREvjV1+S/
AbOJk05yc9oRwQpQWh2yW2pShOF6lqBzrSqSZIEBrbDmETZMJ41dba5eDfReKQDp7XqIe6pCI0H2
Hco3usxNJdbTrDIHJZk6rCusqetIzmSEskg18SFlj/1cnOEQyKi8yxPSZkW6Yr42N9PE0sxmVfIb
O5Bv8QdiKiXz+wTG/lCwYmCSslDgwLTRYU0q+nEyC3HaQtIKKBmpOgAtYeeLuogG72S5z5QM1z8l
AM+t2sd6H1sDTo2xH70KsRt42A+FAYEwoHUEeeI1WqHXZ7kZq+M5CbPKKWHMouf5rUCAaowKQkNX
BOJbNvDyH+l9AnsSCTaPGIppJqxVOVhd4tJdCb4MJXtH3+GhzmzTnOiWwGtj2Lx+n0fw46frA9PE
pIemzIQjsDyIZ6o1UdtOUJpOvIoLSc8Q6Zccy4wY4YIeQRld25LlVJ/RTyTDpdxnyrU8V1Qa9NoI
fBrqUnRBoKjsXCpdj3D+6ce9SVlzW3IszP/H8ne+ldXUxGHUPWk+fv+nf43ftnksl+C29vifOviX
kY/8+nWL2uXgP6yI/+ymff/YTB8eW1qvfytPlj/5r/4/f+HWbqfq8T//41vZF93yr1F0KA5IbIs8
6p+RFZ8esixu/4Lf9te6B0p8KL5Z/u7f6XOW+Y6zkWrCjlfB8gNd+6W+kRTLfof32dT5Pz4T3yja
OyashaqmIcjV8Dr+Ft8o+jtiTRT4uQbCHd0wlLeJbw4GvkEgAx8z7nrmJ3wn+jHMNRRWH7NL6e6S
PkEcwK4gew8kyoIDNo70kQS12GQMwxTPhzp8rfuGVEObYorXaWZ6F3Aaf5+NwKGUSX5KNGh+6roO
SBvPp4DlE//9ZT79QOSVGFhha8CjcZa56PmXMfLT2bR2d3XSXVeK2p9RLrTx1eS1/iZR569LgX6l
BaoAgTWP4BqsawJB0Yy1TZpKrxdNuArl6BQHYHmxR3fkyKicyPzTSSxALnl0R3ONUqLLo4/gdPqN
YtY6WlVxPdal7GVtW6/puZLSwHkqvWXLbr+fa+kybbLzJiIw2lTCYqcgwca/FRk3OQXQlaSQRZ5A
MFhbiJusujpPOQSghak0r2qjYBP1tYH0x5FPzVuHgsLlkZFsYerIoxH34Ys4emRToGucAtvoo2VJ
0XerL7RrEVV0aVSzWNN5c9y4V85GfcFh6VO1GbLZC6dU9vPO4FBdzZuszYmU7W8NHX/XkIbxz5f6
ptnrX5uaXk3T/L9xflr0ev88P93ERffXCqnUQxf37cHEtvzFX5OTqb4DV+OgMnZUwi+RPf3vycnU
FtUgLAEdUBWvVmag/h2Nab2jJYdFHmQGsJunQM1f6kDFQlFooAxU+BNLAMqb5qenvKZnn79BUx0U
NNFpS0ijjhj+8GPJY4k+CbJ7v6oDy5uWhun4gBCq2xYOicatkfjx2aQ18adMUC4mcfsGRJ+v6jnM
q2SkLSj0zwpBMOtgtr6GWZhv0HVdK4Iyb1+SZWuVN2qAzVBLxJ6Oq9clya8cgTcNwVcH18Gq+u8b
1YoJ9NUB+Th9ix6z7PFwMC5/6edgNMx3ADLsJY9ORcCv2+yCfspUUZzCYlgWT20hPT0JWP9WqmoE
uIIPlKGIGIqOTp4V5G+lKjmtKoJnxifKCPSq2psG4+HEzT50WZGX5ZpKJgSKJ3b/s6WomPpGDRw1
IHBcl9ZTyaEbBZMGSWx0vGdP5vTG9+elLABPfJXckXK0Hyx0WuPMuphFgynycVdVbmURL//Wq6Dc
tJjCeWp4TZ6Y6M9uqCZIYMBUB/PA1nLfbFp9VUihfWKRONrEcy/YivjHyd+DAMQtHX7Cvcw9BFkD
kmYa5y0mc8VrsZ6uX7+Xo2y+5e1YbNxxzKBVxjOhHRmZdBhTYs7Ip8cU+73uL2oqE0sxFyozaGkd
H5Z1RrY4XM3swugDgFayTzanX7LDkesBH/O1WsmX1hzdvP7LDtfI5YcR5eNwSNQhai80rcP77yJM
L7hhSPHJlcCru/ymDHHzOnYksD7rEzxIjK+vX/NpgPyeN39eFIIJnCtsRGwujwYQlVfRoc9BvFkk
9m4spXLXyWrrTaPVbgw7r2jV12Jlp4nY4aqQvUYx3xeRiemZRt0u4tTMcSe0V6//rqPNz9PvIuZo
WW0IteV7PXpLECXJ3Gpxg2aFNE0+tca13igUlKykL023f6JXhMqkfJiz8cYcVUorxFp8shPg6TJQ
jgtMqs1mJiKY2ogVPkqUQLAUaiGymZ6Uzft+NiQcter8YVAxzfkSTEE3kWJ9FbRgFzhKxvisX7+t
P4c4anh4WEwLGCv+AK0I0+oEwg3YkdZMoKMWZ0vT/xSQ7XAr/OvZ4Z8yWVzNJd3scCDNqTaZRqxF
nmTIWHxKc/TnkBSNqlyqe2linZiE/pzvSK1ln8rny39Drzq8no7RtbLQVHnQfSxP1DS5ZeBf/jSJ
6v/gAXLYX0K6We7Zfh9eqsnYE1a1EnmWOSMJkRUkaol6yoCmLk/o6KuA7+XwQVhoNqj4H15G6asu
SlCxYeNxCI8X8nhlkZyxSmMbYmhlyWsUxdq6RyLiZZltXQWJoq5nnM6uuByCVcQRAQHODalJWL+m
Lr+OcrpAcYuauFaTe7bLMbxKqV8jd55XBJa250YxyitqQQM+XNRMakYljNN+dmL+WyoUx7dmLssS
QeYMkIUI/vycJA9pOfbwh70uw0QbYzf1VGqUvuVkqtejdvchrF7S8XgjZGiZ3hbuIineWExU/clg
+mwRURvNRItnRV400a1zagTrUp+U/utf2AuTKMsuW0qOvJRqjmN6UJ9mTaHS4x2I3GS9gqWHNDvw
i8ExPVtMEWoysz5x0ZeeKTtYNrN8bUSkLz/q2a1VBpQulseIjh0CM5oL6YXk2OkNUcv1tgHf+qnX
pmxtW8WvU8s/nnpfmFBYl9liWBaFAMBKh1eGhgaDAPm8N/VT70mFNLqtVfcnZuMXPnCOogDcl0WC
TdTRB253erY4XpmM8R4iSlPHrYU9zK8S6WTS+vHkxf6NTTwpbnhvtAUcf3hH6hSxAelQIKaNcl8h
z4r60TclKdkI9FOuWbY3odW1a8mu4ms0ErdIrYVrmba6IQkLNXitkUKnZgQ22EWye310HT/unz9u
YQxqDiS6P5ypgY78C9MCVV0j2ot5zi+DFpP261d5wuE//0aPL3P0Vinv2ibIZx2Wi0OAO0VTLxoq
g37cNH9NZVSLrRG0F3I5TLd1BoupJBHFj/uo38fEpfhdE3wbKSO6MXiqXeMo/Zo+yReWDHtl2SLc
D04iXNVK8pUm0nidJ3m+Unrn8cR9/PkudfbBSMIWzbMDo+PwXTIxT1lTz2Rs2PbKduIamXDmfOTD
jWU/tvqvXVDE7HfUVC7d0iJXTtBolQmeZJ9FQSL7UnXSgvHh40VuqsDUSSFmT25daspNVtDTdycw
LrWH5QY/RRojeSIpe4A6gagd7BYMT7ASfTgAZKD1cmI1Oi7HYnsjfA8N5rJbe0pMOLxBJGa5sFok
inWvoMaNCZLhtrIVRiPnjF1H6XOOGTzCG5oVpyLxIcbuHzsFRogcuQ8+iRMz0QtPHNsmSD/dZHT+
wWJtSblxUp36emCX48fM0H5INR3RifbEytSz6cTljmJUGTCcmqi5OZD9qLyxKh8+gLxLERLzMbtC
4EYbFODsJurLMUU62+eY0thQok0PTK+xa/Amaa67mjOe+CzVZTd4+MHwSTDps39l9pWPv8vJTpvl
RGG7oHGI2ZHTkLASs/PYbvcXPd0jf1Rm4xKrYHkuzaTACKduAI2U9qoa29wNq0R5wAbA9FHl6VmM
PsfNJN25RTtc+6g7H0lhOkEqPJ5UF3ggzRGVT8Tkg3eOPnJlia4gzleCuDiZa6eQvmWhgnakwH33
+nf44pUM3V6MmAALnaPdDGigqhlqgZ9AKn7kQMw2lUFTy4loWLx+pePVl3uiKyFbuC1UBsbTrv7Z
QgjBCzZb44QgWBRje78jCM9Yl7kQ/hiTQ/D6xf4Y64oFH5WU1YVKIYP4Oxx7dO17hHElO5l2Xkhm
Q7SkP20QEtpZd+qg9OedQbG1FBzrwDPhQR9tPJ2qHu1UMFkFyJpRqQ3obxXgT1gejGaf2tl8Tj5y
cmIlOEob4/viA+MT4zxskdICfeHwHkkuQKslge0Zi9a35f4WqfRlOcBGa5zzJBZnQOo3SSQQ1aUn
Pqo/Rg2fE8APKs9LcItlHp3Asskg9liQK6Yhe1kh4CZ5qQXwAkD61Jv84+FyKZONIWhVbpg23uFd
JkHV1ZbKLiYLkZQP2NDcCLHKqlg6lGmCn0FUdbd+ffg84VQPJg26k3yCPGCs9AhHj+YueGZgkfqO
TTCHsk3dZ6QiKEV4Buws3JQkYM8Fmp9Eq66qsNMv6iborlC9Oju8EXcnfstyh3/8Fqr8gPGgaxCP
cPgEbMBb5MYNvOduJM7RahEnOHUvu0TIVF4WWNWmIpnmqjLXMAAAr9D17eRTseN/rme0eRymI6ST
1oJJP/oZsqCR22bwryR219dMJdWlqVbluuG4hRYn/I50kS4BqeuEuYzKlUkO1qYTyoTFSjK+IfPY
PD2YN5VE/9+sysNWeDZGlq7kr27j0vb8z/+4eVjK8u4DSvr/+V/ZYz49L8w//d3fhXmaXVTmLJVT
APMhU8TPYqhEzd5epg2KGE8l+2e+farvnNMXbIVhL7vNZcD9Lsw/leORp9JMh+tuvqVx+MTz+D2y
oTiAC1L49ynHWqwIx+W2tuljwG5C9Sc5AoOagAIbOynmf7vT6mKDm2FTd9ajkwS3ZgwbLEf4smqa
8czqOwe1UHwbXNiN7az1yfkMstLyC2eBRSaKm/Tdxw4Xq0eQJkZfA19yyiGb+dID70g43YycvFGk
YWONVk0U0tisSDrNzyEDnKWB9P3tY/X/i/L9klrwz/0k9J9d3EZ/fYybMC7+2rUZre/2+fBlg/p3
KV8y9XdPNRbbZHVbekf67+GrvwNLDEFCYVvxNEp/95XsdyhLlp43iz9Tps18+vfwtd+xAWFk24h1
bQb4m0r5h3sMRu9TY0k3IZIQ2MHh/nBeRg/bsEE0kQ/rTeXpYmxhqpukJ276bPrx7DFd//wmnnew
l8n14EvhWtCVOMXTaWOxX1bJZ5snJl5SVNpkkbIiKJ/DMFmZYCNhvrUfX7/SU0Xuj0vRLuOrZHvB
UeHwUiMrmxPE3NYsoJ9pzvlgfyzykdyVSU/X8OOXDJhhZ/KRkOVYfSbBlUwH+TqKQ/CN2o8Boaei
JytDojgOTLYNJmRUGmvmgC8O08+b9pU/XwOUcho3NHxwOh9tgxKbpRr8mOP3kxZznqgJXxRlhWGa
L7xSggmOL+FTrz+lJ6TVwVOijcgIY82jaLsUkw6fErIOgwzxHNl9YhN5Xpf7sB5+ZHhz9ubYXIoA
ul0uiRKgK9TBUVNW8BpgY5D6WQDV8Wto3SDO95HOJoOxTGDkALK4htz/EcupWMeKMnkmOip3mqF3
GjkCOjt07ieDYKG0Km9EY+7HoR1XHdRPd4pQL/amHa0AYkAhwS6JeB9ld7VYrhqnJXWrWrVllX1q
AdVp4xCfOLMc7ZmW2ZymmsaLoHeybNmO9kwN0aEiTvFERjZlmcailUpu6vciW8B2KMD8vg0/511n
evAuLpC1n2WscG5VgV97/e0c7VV+/RS+ExAo/CTrOMRiKtn6gi9xfNlZMp0EMUBTNZLZldvU4FCB
uFkmO6tY9dMIkZTSLnBWvfGEUX8Sg9mcv/57/pgplifz++cch0M4OuEHGMgczJZEhoQaAr9BaxyU
sR8bMZ86GDArHs4VXI1xSTmOk5ZjLlmQz+eKeAxJnRscWOQ1GAEHF94qrFDgnrinw23pz2e8bJE1
a6GoMwseXiaH150RPuX4UhaQ4Tp29xpcEc+K+8t8CVMMwb5MI2FcVaShe8YDNFkVQl3EtpGBDDyD
+FrSSDKxdVeaWngJFLSisL5r4G9cODJI1IJLpK2hR57tGtjssKrKeCPpkkndvCVseHivEWbq1ZFz
1xjKFYZu/bwyyeed20U9GZJ44cRVuaoIoJnMvHvPZtTGir2rQwDzQE0bP8dqW+AAXenjYo7Kggec
+d/TQnwJcU5d2BlQwyfrxUiLzwDdjGr4DrsvmlMThAUlR8QohPquSO1GsjIUv5hU/1jFfXEs03pe
Krm0J3nch885GrNamGmGty1Dez+BgU5CxL+FUW47Q7rlaFueQ4nEhQe41LVCn3InsmbD9nBSZCfO
1ctkejTtUSuhiE5JhbwjeuEHYwsBYd/ZQYAltiHCTGsxaecyOGj5G1SaqgUUQhLJqZrnixflaA1C
DckT8srDi8qzyJkkuGgRXg9dR2yZiZlMb+rLOW4swtDwRYXJl9fH94vTGU1PpGEo2v7knBUCCNZQ
Jyzv+Kpbqt8rGgYYyHmmWDUdT2r7e4sQbLJSrPuJ5NzzfDC2Npl8pw76fyz+fNDIbDmMcgJDandU
owk6Yy6rHr9Q2AB8n6A4eMGCUYgskXsyZElvpgQP1GZszoImGf267eyVaknvK3YlZ0vbpuwxS45N
sn39IT0FcxyPB8Yl1UQKfaZ8TOzDIh2Gi8THd/IvGljkq2x6P6VghIS55lyi8PHI1aak0qzBuDGD
6VLvKbUOyFJXSW50PoxgQj9kUgZVssDLyvnSYo9Bw0ayYaJ9iNWm9Yh3djajg5Jdoq/pWQUgELt3
gyG5rG0SFqpc+jLGkx+isHXN9MGUBwdgC6NjzC5SkWyBigSuJoXwmkucq51UE8luRg9IhmRQrtO6
LZX5wgqvaovYbSknz60I23NJrsnxzIGAoQvyQCclPtFZBLzOYQpsI9vDVz4RJvPSSkGRljbYU03n
uG5lRDBM+sCyfZE4g6/1EkykbqV28V2sqr9kkf8dB+jhsen65vGvy4eqRapK3nCH0vXfQYB74ij9
WDyGD9nBCWT5G3/LbpV3SNSpH1IDQiZrLHuaXwdoTsnLwF62yA7tUiSwv08g5ju0RASmUBhD3Ybm
6PcJRH2ncf5Ap03t7Ong8pYD9DL1P/v6Fo037TD6CzreGQQiR1v1kg7JSB7t3owl5bPZaNkdOh1B
aXskutbTO3skRtIKTuyujvYXT1c1KR2giKKWSyzB4XSM2X4ils7ZQ/4xXXvK45saf9iJLdOLF2FS
NbFDPilpDy9Sg0Syw87ep6Guc8Ro2ts0rNnBvT5/HX1uT7eyEAh5LFxGto5upbeDuul1e5/3UaYC
Rgr1vU69jUx2IW/lwrp//XJHE/nPy5F0w5Ah6I8kp8ObShPiX+be2iupUp9jH74JhWJctL0tTtzX
S0+PA/PfFzourJiFo/aysPYiI+mTpqnpyg0cm9fv5qXRt6g9OYWT2kT95vBuzLAdcgJY9nlgOx/4
Q1CjRtqeZ9lcoWxzkizzdMLi/dev+qSQOx70iOcUhy8SHP4x6TRL5niKMnvPOtH4glBjOmydrrOd
M7T1XDrpTd84AbDszPpk2C0QdnD7X+PQ5DSkQR0hPqfKz63GqXFHscX0swLTxokX8OKzQe9CDcKg
Znt8Xu+bhv7DQtjq63atpSmHMzshTTyX7fiHqs3OdQWG6cRq/MJbt5EwMrRYWqn7Hb2QqY8iPRLq
fkw65UxtBEd4KDZv/zA5jvLxswNk2kGae7ADbKRmiKZe3js5FWk1YBcI+uKUxMs4UuIh78IYRGOe
A4ZqLYXKo3upojChvBJfjPMAJKQxDPHZSeysPGtIUC392HaIfYaJY/X+oCp9soLswAFarzWlJ0BY
rn9QvwkwUuUF3uPW0isSCgpeCYCE1sr9BCH8BfZ62/FFObLEx7NjfkjFlE0uAtPgek4K+m8kqo/I
7DhF3FlmXt01S5IQh526+RENECbJvLDZvBCl3S6UdrKAXFWqtE/j0IClGdUuue0qmZef68qOXrHW
YQfolRRzWdyqPhrWeUXieaGQV9mPF6EktH012oHqF2WcskFJ4gUFOCeKV1KG2Ni1pt0F0I9sd5Ic
7UOj1dq4hq2jAZxXmnyf4B6f4X1yoiKxCzSY22KAusfsOiVwTwp5CQCokMvXbcVZuJxi/ggIiu5R
JzUJgr3SSd/CXh1/NEmi7+yisxLfEIYxeHYjRTc8R2dH8kLu7GBrOLrHJxaemzXImF05Rd2tTKUn
WYdFF+yAwZGDV7WgbdyWrU0IZaoU0aYolaH0oZykRBJg3nRDiZicVVwTXXOh4tfDfMkUNrnkZmA8
DilYPML1AL3WMCdsHROZ2lnQ68Jeg0NV7wkLikcXEdVc+notaabL4WQxkcOhuNFio74O87B+X+Zc
wUtSK7slsshpXYI27DsWlXDDv06UhF2Z4ostif7Ctsla8Wstba7noTXOa9kJHyIAGaAvk6hQNmYz
pp8LWBEJ5AFjAOqmj8Aq7XZIV+pQNZkXzZUASIDBu/JzyxGpHzmiIltbhq1VmahW1pa9EAsNMywe
YmXArqFJqMBcZRbVV9BJFjFGk1G+x8HTwaFNxzF3eyfShDsnVsHrndPwmzGMCD/1okJtFhbN9E0W
de+4eUussTYubMyqB0s1RwnMQUu3g9kra6HVPmik4H2Z9mp2SVNrcaUbohS+ndripqOMcwHpRfuB
3secrlNDEecq1K/3ZaJx6iXigeT2tCCB2s2oPAk37xVOysXspASEZEYAWk4EgFMTY86IZtTxpmPR
X2qHQw4Jz5u7Xv5QK/SrcBmD2/fQbKqBPzjl0LtTOBJujm3G+iHsQu7derBNAqpkvpu2NtAa6SaQ
HdLHZBibgdaP3+JR0e+gmLb3Aj/mjQX8KvWGxJxMT5V67UHUU3anU5Lap5QMvjpjbg9+rDukrAEH
TXclGoB85+TR+L4e+fQ2MCHLXZ+XFO+41+orqeG8IBAr+VdZDsIv/AK4NVj84NYQwnY2qDkR6LZS
OvdOpuGxmYbGrLzK6fKGwO9++hIU3RwtW/k0hM8HqhNJtixfkv7S3Mf6LDCJj3nyOPEaEsolxXCr
qEn5zUyl4ItdELfmlgBi7qtW0T+OGpFRbuokxVUCiI7zt5NKYMDKEoi8qrMSQtdJxmtbMlRa+4UV
E+wRRZdqqxJxpkkBRUTqoxQNgnJuBCQNkr8hlmkVWtfQMu5KfRhuZXqL5H3J/cexRc2FAZlyEDby
iiysbqzRNoWzLj4qQC/2EFCzFI5NS3d9xloUb0ClgswtxBBdwpTFaGgB20Ct2w565qVEi1CgqEMl
AXkSKz9AnBmcaJmWR39qWg67LGAkOUSqKq67Ksz2opwm8CyGpFzQLTaAAQ+dJq96QyV1dKRI47ht
VqSCxzRk+5Rxb8MHqrJi1XQ6SBQOchCFunC+U0K90M+GRKQ7kkMs+3JkJq/u874paWnragyWFM2F
wgxUl1TDLdBERh7TamrC1qUdPxedWwkD/IjbW43QbgxSNhqvlFv1fdfoHWZzSFFEGOLQVc8kB6Tg
ZZulieSDxuHLNSoVpDMMm4IAHr4K0uscu2JAOHO9LHYEt4LNEhSrxBxnq0Gy1HNFi60fRdk7OmD+
BJSoJuhuIa8tAbDqiELFEBC5bsSDfC4VibqkkIbml4ZY2gu9ku3BlWdz4ASMcf77kEot9IfAMdbt
OM3dqkzk+J4Mu/RahpXwKEWG8sj+W5+Rv8e8+qohbmnXB5S6KCa02biSalvfVyTwFSutRFOqfLTj
Vr6tpzrJ/Gpqw3hbA83rAO7ExAhWWplGoKaaaXSjKp9A3IyZEa4tVK3fjTGhMgfxIB23JkKAxBtB
19BkF4E8khZfpdLKtBvrfdaOoQVzOksUunUgszyZDL14NVRppnlDrtefkqSjIQGnIP8UyDYdxQFV
eHceOAwfH+UlCyXOCEaWbtaGA6IZYraraxGBc2TWqxTWCvNhXOzZq0AVFo2dFAqI54QAswDydAFp
t1MNHhtD2sQS37Xw9bAxVtJKTvQIImPfmwxFeYRtg+g5+KaNOio3kcmFGwUN347SsBCt2XpkwWpC
jwpo2UkbzbMc+r6eDhEtgJykTQL3LqVrLx0IVvOcvhwU2Dmq2rmITQQBQjGjfmWlQY+LXDNSfUHL
hrWXQGJGHdAEbX0pqyOwBzKpbOAfbclKRWDwlGzjoDClCxl6XnQ2shQ4K8gYybjL21L7RMfD3sFu
zQe/k8zmMxb1HDOhPMFoNlLLBlkbxm1AlGTQOLc5as2iupqpiMRuDmVhPxORda/WAtF8QOIU+5O5
I2dCSQNqPxb2UHZMAj6QW9cwE71Z48jgou4j1dLMaHvYrYZ1AAkoGwdNDDmPMxh0eR32nUJypsF+
z6vh/NVuY0FfI+2P3gNsCTRSfqMFyo+x1/p+SwBYxpkER8VGhbY2XsfAusc1R/YIfXE5VtJWKIS2
mdSX7W0zCUvyoLdZ/KUWYvRw1uBRi+5wnqTY9o0Z2g96yXD2ehaRYp11TQ+dlA9D9ysZeKnXNrEd
fxtsEipjWCSBit5McVp5UyPbpvPj1BpZZurcVWO67qHsp1cTeuByTIuzISylYTcCTyRr2YGh6olQ
hY2l48B8bHnQQK2MCIQFVmSj9OgqVQ1TvZFBye0n5aKvzARoJzuV3mMPjCyUrLIwd2e4oKBEu9m8
ShTWVzcP5uwunZ2EuJtxoUVy1tKjDcxJYzXakXQ7UhZrznNzGDryKp108GeCuz73MaFou6fD3H9H
Bap6LG665vGxowT1b1F3oiP4z43wm/ixaR7+ungsi8fD4hN/7e/iE8Yzi2ov6Y3ot1V08b+LTxqN
bJRJlFw5hyFrpLDxy8vmvHP4L0gHi8WNhgE1iF/dbxNZBzUnYnZR8DjoMo231J6Oaxk00SmccAKn
Lrb8vqW08qwj3UxdwUiydz0w3ocp14EGp13ffWUslT9HyT+2QI7PtVyKWhNHaQXPnGloy095dqmW
eMW6rsddY+iAnmy0y7LR2SdO7C9fhMYl3UKOnfLR/aiVyvEjHncAkmaf6DyxkhI2Fs9e8vXPKsUr
bXx0CdwJJ3OeGl831bvDO2Fasuc6Fzv+XPfdNOBxlKom9iN5fG9K1DZgc/I/CBKRzNHAwPB4eCWz
kEUUiHKXcAwuQfZlMPgr2LX+6zd0/NR+XsamnkX0hozM9/AynSmcygrJxww67baPmsCT5aI7UddY
/pHnFR+el66hpEaQRLkVZefhRRJQ3OMkYLnlYtr0osMGo7UmlDy4ZPJu0qr67K13BcUAfSXON6CZ
5nGdTm1hNPWWtiUjL/e6go2uREjQ6vWLvHRXfNroVBdLCiX/w7sCyk8wa66BDtUppBh14MoCPpxO
CqkP/eXUm3r9ciglDi+XwUEcZknZSjmbPjlRDa+r8u4qmnt9zTxS71+/uyfR69FLQzeJDkDjEWKq
PKoTzWZr9kSUb7NJFPclILCvVT+HZBykC7s3jZUpcNPcTq9HE3gUAduNYy4QreZODm1Yd5NuDHhj
i8z6UuWEJPoWilppS0CeYFHDuHbX5nVOv7GNSBAuU3l4SBFlSPtmVFUuCwRBOfHGjqc8Su1MdhiU
EMUgOJGZqp/PQ2wpA/bbPSjn1thwpG8uc9XWtxPY9BNaij9fFrwKqutMRcxHbLcOrxSw2ZWzqd0W
YSevJC20vL6Zhkf2FcSJdnM1vnFeWu6My2B/RjNtoFc/vF5WT0pbhc0WaEeL7meYNrY9ii0kw/T2
9XHx54TBlTDPYd/Eg0Ab+fBKY9ImZtjXWxMKPwRn3PNZQQv/zRdZZnAWP1YM1oOjF9WDl5uSoNxq
oyVtdAubAftoZf36RV4YDWi+aKYTbImj7HhWUjWaLr2VbwcCIb0UjqZLIrKARmjUJ0quL16JC+Ac
x7UJJuPwmUGotIkuLbdIneKLhALduiyLapWJSDvRfnzh7TylbEGFYaAz4R5eiSO9OipSvp1UclpD
grQxAUb9ieX8pdtRbXrGlMVZD49txbGR1nJrpVtR2PBrDbPdRCTq7GKys69ff0Uv3g5bk8X1Qm3r
+HZEHpKwMmVbyYmnTSm0mAIiaNnXL3Jc6ufb4U4wMnGW53M/LvUT9k57u0u2IIQfjCqbLiurry5F
rpofkKxM35VqrE70kV68JEdqNhALCtU+Ko5HgNqoDiTbdK4jLwmjYi0LJd9iFim209RVMHql/FTC
HFst3v7hlM5eFCcP+1FWrD98Dhaq21Bvsk0LP8ZeDaaQv7VlTF4OwkRKh4RRqG7STR2h8Zhkv2hy
k3x1KCUU7qSVLSxodpTvwdSKq0kQ/+kGZtmcmeNywLTtpPBspiD68fz+xIWJGayHTAF+GaUtoahp
48RUrSt4Ifs2UvX3HESb/joZyiFeKxR+2g/kw9ikR9WyjJl7Jk7CdQI17ygEpwPNfgT8MulXOiZw
qoem7pl0Ga/URkl+xIZTt2cwmcGOQ78vb0HwV9V6UFsZ71wqtvLcqf3/Yu88liNH0qz7LrPHGLRY
/BsgdFDr5AZGZiYdGg7tjqefE1XT/VfmjFVb78esd9VVJCMA90/ce0/sqMyko55I1x86PowksOrl
5NgrCmKLiFmxHWpYXCTpqBy40xDetFaRfvMdjUKqtmb72Kgy/epcb3D3qhz1WzW5wbghKA8nmN8V
WNGbosHMP5mCgWwelDshrLnc5JCErsJ2JM/eDpjzJG2jJn8jatV1BwwoJTPlDsQzWqRg4AsJytBK
RKc5xLti1sumZHSJrMINdJFA+c5tLJDekpG4u7pvDL/pnJlz1F8ZhJMb5jCySlJnTB+7TqfM+fJU
7kgBBZpmNMr64WKaM+Jq8OdvprDkurVcWzHiGt0ibuBL/DC07AkerAdCf6esTnF9F1V3HjVJ/ole
WgakadeM/kHoqW2w8I9FEwMwzCqazUY/TK4/fWNoPn6mvGDDpnUFEbfd2s9PBSiyB2iq+KnHRRFR
fuiUofPNaC9WNsdd7oVXzHzy4qCHurxf3bZ1rtdsYYSUkd+370NFz7ySArHvZffkG22VHkLNnYeP
RBIbj3YFLdM8TPssVQHyMt61B+RJok+csXFOY1iWLxrkxDtJMNZ1qJR4pepXJVmvRTlsqfA9HYMH
hzfkj2gzvbUL3modthPx52LMk0mPdDIy6I16Z8PwNnkgx+FTpyKYNyqzqhy+kp9/TFnh/WCiCgkH
PpZeE1e27C6LuuQVrz3oPrG1qOpLSKieYAMqFPAFqVAfpAu31hFbaJo/S4Nc53j1fCLal3Esc7JJ
++LRW2pnTAx6SQABo0Ng5cSRMjB2XxrIwpkwmH6SEXAtApuBSFdreiPRdGozpZaCG+H2xp56iKzT
ac6MFyeA0LJJp8Avk1Z1rNNFP2povSRev2dzlPMimZPeE3gN/ydje13BtM5N6x4okmEiGvX7Vx+6
fHvwVdunJARU4UvV1eBAmwxSBEirdcq2/lxGLywgldw4XQ5AtxWmKxOPRctIamhVPxNywmgJosvA
toZ4REUkcFZ/L5XOH6t89YatXnjRb2QAPnrDWs/9qjS4B7TDDfLMtZY9oc+p1+HQ5LsAUl6HF9O4
U3KU5F6TfocxJSC/kVjOVHVsq2pHkB6W8gpqWI3fmKzzjdva6juZKKPayZyE6qTXts6TPhWIlLrM
q5YXNUtilTaynlsG9oTxFulVqi+May0ymy2WZVkZJpth/L+xSz7q44//9x8UY3+5vf+Hc+b9o/7M
P34ZuFz+hT8HLg4pQFw0HhJynnpudMqJP8U+gCwvIpHLVh3DHfMTbsZ/RAeFDGkIsuSf83+g3rzY
7P8ZHQQzE3UOVRtyBUYLBPr9I2rwv4cFfw+5/CNJ7y83MPF6Fx8cu3FcWBeB72894yi1Qfw9kdp9
CbIIoDPKhVPE6olHb8gbiJMZtKTLhNkXX0MPW4TVLltaBsYWeZubfAmWH8rBaEOeeSO6U1SbJkyS
cc7Dnx4FWM5TV4s6u6mAotD2kvdKAH2UhgPdtsCcu8J9s95tTrvqrvaMsd9ZBa9vEuba5E0uHXGM
8CTOcNtJTr4WOcw4lrLlOm0Jh39zoRDp3WpMhJeHoqoBtui6rJGo24VFFnQzKpKdhYzM/gywzWey
apGKUkMu1EZ3z4XSsD7LDeqbrdn5lCFT207+IciCptzD2PRiC3n1e7vaeQzQK7rOxzl7ovGdz5ln
glvoQ0bscIzeuqGSJx01Ib/YMD32wyp3edp+c2mL2Wc2P6qgKje2ZvW58OHGo3ZHQmWD7iMw+Yip
1tdjGtXVIe+Wfu+ptrg2zemWkBi49vakGeFjlrNwaGzLTLkHdAjTeRjKhnPQ+aZHup6Uvcy5YVd7
Z9dmui1c87PxqwnQBF1moxjI6sx5jYJ1PtOCzKfMNZuvTHnjKe2ksy97MndkRHoUy3xM8rTjcdYF
4xtZQWksR+3FRQv8qePeHyVTE1aL7ng7Vn55kVuP3Heom8PCKZ+VL2e9K4OBLyrupdn298awrtG3
JQvL4RyBCSRgoWGvRA45s5FIRYz26x5Jiz06xNsnTi/m22LOqT0Lcb6EVS6HnoDF6sbT7V1DlrTY
hv4kUeb4ZZ/MLZgnBNUewe5IfbyVdN7O9p9tye54UOMTZnEZhwXiChPhQaIMF55N0K/IRlkkQX/b
NtGMFbuAYJmxAHdnYxuCKo0ecpKQUUMb0XTN2pILlT0OZQDS8kTPCCges6y3wxgyw/xt7lM6eLBy
IBvXInOKa3JI2vzEF14GV1YVfGYmG/ujgXKoPHnSzFCOOv37UPHItH4DaVFQZMFdgJcoD2m9ykMV
Nvf2JZ2+z+T4c/VG71jSQL6U7jrEhdTWXeM5BIBRrKMslJJ4Jas+14gRkkvm/rDB/d10G7iSekeU
eMCV5GDx/T6gjs5jh9hwBKkq3SMmK1bYn5C24qXSfYncvvSjI1FZ0r7zMxmO+C7s+fIeQDXCl+PY
8qabVuBTxfjTGSSWHGZ6ELY655XA+aB9G5hPAn0bUFhsDGq1EwFLafMpuiLrL5FlksBh7Vb+hpUF
fW4V+GzQ86AiWwSZ8lJ8n6sSTpQ5BTdG2yI565fZI39pmhZWGc2cdXha3HfNjouQGx18B010LGfo
MhxQVhDX+HdY+kK8iBIpWCcfLUaQr66qT6xdu2a3lJP5OevG8ad4mXtAeCO2vR+cBZAA+jWo4DiQ
1CrIPSZ4YkeBnGPhn+2l3hqrA+grJ2qi4JkYVjY0TdZ/zuxB8zh1GqPbYg0sbFwaa0lIJtYfUDUk
j0UHo5uzYtv3BsgBOdEaM6q8GokUvOflVVtPYzJkjjPtJWScfSOq9Rt2EnA4DEiNJJgHkwWd+OEW
RI9cVlPJ0Lnm8UKCA0G2rM/arG6Ntkf34mCatUtr3emp+omqQ5+J0jV2dmoE57AYnTPlnXtyu9z4
HgLY4eAUbY66xu/Mo+USjrHrrdV1dkE3eCDrpp+lKCOS9XP93o3N62DM3i4nJuNUUWntuiEKzhYh
Z3pt+btLb8Tx5f1YlJFfz2MFgnNpOqJBF/eVENcxbnS+nnzondulnhVEp1aJJnbcubwiVo25OdTb
Q9WYP7HdZA+ct+lVFK4yAflArD3sGqKzsNLtKbr8o1e3YzxKf30vRtFCRAzWd6ZUxLoUAKeuiqqB
cOX55X14SYEnh/GWtvRLdTX68iBMQRaHaXtFf3fBB4PXo6mwH+hzprfOh77ESRsSQD+LUzjL9NlR
ldh6HIMd1ZcLsxzS023OFdNjD7G0kzS291HOXvTN0U20jdgA3CH/L+612+3RzdS7wOqcgyLt/FCa
nXEljbLE7QCdwlmAnjbsogd+k8C/UhBK8rwKboJleGpI8/AoVSOC8dzV+woz9eB5jXsspDnve0q+
TM/U1DgaRmrfVtof0kIP4w93Rj35IEb1rka39WiDIEib4p6W7yxCtsXBoHZrpFHm5M66K6Rsk8wZ
DwXSw52nESE0lYISkQN3tMEfT3xtu97VD7bmjNelzzCkm5LMDI6utQ5bPn/3BaUO/6lllDRpBPxn
OQA8lYbmjluf04J1Ng17PSbCNcQnNJXpxBzP3nugCzYEW7XXxOQfghbr1wXvG1ee/k6ruNwjZDj2
efbUD5rkGsO+9aQ4AM1dnlgrQvnIDX/RNK/rHjnPVzu395cWJx0Q/4zO+wAyQRTZacDWV2ZIOMFg
b9SavYpu2cyTeZv31imwCy5pP9w5eS6uiwrAXdcXD1nQXZFoc8oA2m2hKlmxM7Uv9uIdMr9NvMFA
4+B1xckPynPRRfqoSmlDEYcut7fb9RnKCxgtoLc7LzDv/CXkb2GH3Dok/zGV7vjdaPDJCSnU7G+8
US86XrWXgavNSs4l13zIyjR6KqPOS9Y5p+c3OvFC9D5QJ8cdaJEsKewobubChWGkgh5+k8zH7Ii3
ieVtXNHVJD2GqQ+Eo7ey8SSdbA2rG8X3JpyxLY1M1rmdEc98txdRHbvRas3x2iodtFPTJG2QOiyB
s5p03zyyLA7r0jxnJNS84p/Qm8gEYKH7tcZa2gV17u95g+TOgqJ8REJBfn8x1bcD7ReiOVdOJxv2
8jeytMyd1+uo2vT5EOzcNjLujYbThV3+glsD2Vrt71kbqY9Z6xD6xWIbFJKoGW1UCroBrrKWuXMt
HHsOXmfhd9HWGueigb8yiDsTHsztOtj+YRS5czv1XoFWUWgEF4vuSlxgci6OS0SifuxWQXscoLjf
RRAyb2Bvqg3MLSKnFUOLWZRTrCa+dLsGRQr2XG+GtHK3IwzqS4SDeW1nLg1cXVw0xfP00lJN3y+6
vO+lbdyWwoTB4/DsrlT7+9mW+uzNXn9NEMYDq/hvnRfyYFCCJ25b3lICqit36sIqcQRsQVWNyAVk
/SiGggeaaSdq4P7FxClKckJ0ZZsrC3gXF9rQuuamWbCiULWYYBmam2WAmyN4oZO2RZSeO3z66fpT
+MZHFVjZKQtmQT+dH3RvHAe/WD4gpXQbbwCZuDC3IrixIx/S5uKMF7U0T3yt87c6g9BgiOg7MSKA
OjtZHtrBe2VY0N/QAjnHZbrsDf3m0TJ5UAMdaDxukime23K6shAbUXusbl5veWuzq5B2uU1mDyR8
pWbnru+q9XGBNXZyMsfZaDu8Rtnh7T1fiSPmRyxCudZPtcqaV4v8kP3iBzViB0tuZplHO1VobxvN
UCm8aPyxTM59jmDjrTZLLIa1+e6MVpgwgazv0xRqjFUr8T0qCOJpw9V887Jxn4mW2g9l6lu+royw
EJw9rKp5NPOmfiPu+IehzGMVFiTDwBr+Zg4zRPMlPzDUcT/bcmhPniGnh3Gy+m1D2/4pxyD4bB1v
uu0z131GsjPAeQCyRaWSeo/NwisGq258nMy1Ohsw3ouYdKrpyyMLfIcdet6XljnsjTHgTrMHY+/b
HdYxO59u8fg1sfDNhTI+B/3ruNUTjAL6qqpVj+a8HKt8svemdK3vkOvnhFhA45sLVuN9KLts2+rQ
2pZga29naUbJQHbxLTof81uOmWln+lW/scPmdXaUtVcAeyj7WybiWRCThwXGFvbjcXKRjkimPUme
rnDRgouW3wxaKPRWjoQlV3lsTnbAiRT16Vml1ryX41TfR9PIxjKcyCXsayAyrbnelT6CAO1O+cnI
jfJ5LTN2CcL39ryoTO/K4aRND6y4TO8zbTqblh3ARhVtGy/YQ8+KQn7TQriBpNsdEcpsyZaXb3nP
vGjs2yfHrLuzcsQ12ZXkIvmXQHl6zYPDcO62NRjjSsz5GEcFQ/kBh1wIIT50VXZXw144y9WyHy0g
TlcuV0dSsn7e+Lnot22qn9M2OoFKXQ5FmzkPBSXSThhmFBeWqjY+geOxIkcQkolHUKNuUv00z0Xm
bsvJGoicbLS7s1waPs1F86MgsmlLaZvfwdTMHmjT6S7TIBpuwFx9L0pFsCIxMgjJGbkBgTSiqyY1
zFPeDQPmuQsqeHXpObQhOUHc9S6f9Xw2vAuQxeoeZjYTCSEr9D7CYwxg1N4N9BJxHRZYVAVNFvcj
kZiE07VM4fPo0OmBT4Nc+k1uE5VXlNJ7aC71T74o9PO2/G4GKW8oyuS8RGrRwTByYoIRg+OycKfa
sjN3Tj+8FChAYz8T9KHjIum9ZXvQlQvlBldSRPS/+7MTzVthZvbzmvVT3HTuFJeWVp98X97JGP9o
lPO3gab/jcf5mLYiT4IVgA0wXH9vzLPs+PP9+ujKooJ1XqKlLSLkwbSD4DerPkIL7JhDG3uZqrYA
eJyTSyYQZbQIY6gtV2IOw33qpdeuzezfLgiUM438ZsrC5zafN5bZRkcZhdeOnmHadIDflxLMLhXg
fZQiD7QmEjtBRH4wJ6m59atx7+vSPVtzdpgaMHLAXY6mgNhcu5iMu3EYbmczejEqJuyrlQW3mjIW
9WEqdcIyo1qq75ndCDhd43QdDoF/sBkWvDOGX5K8MtoNONe9oaOznHr5aPgFvNXL7Tw6ajvhHn8c
hAbwGcgrpqZsB9A0P3XAaBkcDS/DFC23E/fARk+z84P+4COUBkuI5nszZM0HERX9FTGpbRUTVY74
BF94YgEoZV+E4IBFRngKpNwafmS8Zmaf70FD+R+F5XtvCgn33rC7q2rOVMIhA2LEXh2y81KnP2Ay
tw404e9Oa03x5I5vvqt+8IikvBZOeysH29irdDGv8gaEneuIbeuACfTGyv1yU3d5wsOGo7uYw2SK
5oCEZQH/DEd3LHJUoYzRv8911SGprAcChmB5bRprrp/VXI6c21l/VwxyPNKy+RsuXmMjJ4izUqJz
cNlWnSqmKFsjgskQeRUswdqzEozLQKjgn3CP4Y6QkdU9dzOjEQMZXlw1y3qP8646ydKmAza/VhVk
uwgc1641eR+IfjCGR6nXH0Vq9zjhQjcm8K6/boyauxLKXKxa8md7g5CqwHGGfWt2/YZVgzrba2Tu
Rbci7g+vFh28Uh5RlLv1wIJM1sex6t0rPAgtix4UFHEwpsE7gseG0jD7Usy/Y6Jlu80w+83VWCi5
DdIouGr541ij6a2ZeS9VRgTZhXEfS7js7OSI4iP6t96XQ6M+qtFSN0PXVgc4MfWmq9e3ae3WnaOn
4CpfC/aHyHp/GiI1ErM23Ptq6hRvD3mplhiBdmcDCDba3xO0FRuQgNnuBtscGSlc+jpnJfRvCukJ
O2n0CMNDl76aMx7Re7DFOnnfySXbtD20enb4rJzTtTt2GAKOFqP7pM/tLyZQIS1E8TjYJdzC5cJC
ZWUXB1mj7mcyQDdMN7/suYjOzez4h9oOxoNtFSaFP2aTOurvfLsImLRcWJ5+7nEHDvVpoX66QYBl
LzFILRvuEuOO48KgceMy0UxMLAQJ74+XDKqZ7g2/BG1ZRw3juj5iPFoNmwrfCTBukJqb1dHBZh7U
nARe9cwF3SaGAWSzSUd0xWRgJRFirKTPDEziMBNtuZjnS/zjUdiLQ7ymd6ub+iizsDhbQsl932as
RtOA2pHzgd5+DCENu0tD0HaYHwgqQhoLfWTvdINCAgUpbEy7YVt7w3Mr1AtezDlhvGi/i6r/RChz
CxmToIPVW14wzw+XZ2s42sQg7BmC36q1Nzel7/5ka1omY5uVW5JFyp00AoCtFXkDvb90Jxum/FXq
+FysTRHclVXB5FXM+0EokJ9CaXQpMKZKN/tQc5o6J3r2MT0T2SpUPHdD1sJSRlBwZY++euyyxoP4
NJXTepcic4VeUqQmNPMLfTEGku7p28FZi6vcMflk/dQx2QAX3YCPm+Mhe+kCkH9lmpLgjdOwaN7U
UPp00JgqIYqysHlb1qHtEskQ97WyFvmUY7Che2ikoY6TnfLu9AKeYlxEip4wzCyTWLWBFBYuy8oQ
9JUkAs+7oJYceYNZ0aWwH3uU5iCsn3BBQ+M+8JfFOBV9axtceo5To5Z31Gjfw72m4S5Im103VpQi
B3AIqLVPndVFtI3RaGVnqT1n3npWX7YbDk1rPRmFb8+bRZCLenIX3qUYg0atruCCTeBmjdS+HYtA
f82kalUMv8yu2eBcYPqZM1q+Y/IfHYIh1zAExRNI2WI3a58yjRzaKXjG6YjgpmIAJ3CFPjQCKrVr
fabksMZlBdlwrsshhkL6Yx6t9YUHYXlmflvsfVNpm6Ku0q/WANQYlMac1EaE7UytBOvYZe3Fsgnl
dVQMJh77Nl+bS1kediPZIHPxonDZjvf2MDU8D70KDlHNIDkx07l5IK2kKbYC0G792PSLPJsMhJJy
YGw59KJ+LacQUU29yOl6kStricw62AaprqDT56SyV2PL1dmyS5tfKwBUdRekH31Yug9TbngP0tJN
Ymf6StmUiOANm2/sqKktRu9RCUlbwCF5gSPYNSl/srmrx0weywgvAknwzvxCPmlwdGTo7boi79/s
NdNfTtp0ezIJC9aE0m+w3aRvFcKHrRgVoRizsI4MALzjYqXFV9RPCA4yToyQnUE7XBbGvRxiTy3W
D0XsH0fIKj39Ufu6tg91Plf2llK88w7OhJ9gz0MfFS/YBcGs56jMh2Oe1VbvEEza9c5Z2YWXb33P
SruLG6SngbBZ/NAi+y1D3IZ8nLQhTqXYRjkHQtyoeWh3ZXvxspEKMTVPpevhZrtg4rlVSRgpa+SW
m7HT69odRFY3A2WRCBZi87vlg1VQChyW72YHvRZDzkpIOTDdV5W1d4ymT0IDVbUzJ4Aa1/YHa2VS
W5sABGB3k90oG8lUUZsndhQ5joU8pOokcnTvN+SBOoIxtsdpF9tIRJJJhNeABYob9h3xQrvyTfQg
4FG+Jt2saqjQrtjh+vIPJibO296b2o1kKIn1K8TQx+lueYlvzd0xlTK8iAVr+9zAPXtf6yx4E5Bp
rzrLzbcWdpr3rAsxQzAibRkRMpW9ZHFdjfXaYjyIwkPYKXGaMqeedosce8n3kwN0m2xue/yqJVI2
HhmEKpeYqyAzodXajQnTLi0fSAh/X0VqPbIYuKot67joTE47T2XL19r3am/1lOVmWpX4jwCrzraf
EoIxDliGc21fbAnydvZ4dfGgoc2STKp2AQYo5vGuzpnhM/J5XYcIX5QwGOMqyttvfjf8HFpmzAQt
+VfSkSW2TwpnqhTBwNBur0e1jp+zDG9HdNWbYsrHHRV6dCxMRXBIDqATGZh9n7XOjR+x8Gelvw/n
/KYrh0Mv/egM3njquY+K7jYKZ3Htsh0gqTlakr6MkIBUAuRkOw+sfUadE+ARjE9GkN6w7eBSpJm+
7wKeSpMh4IPjFtd+l+8wZZ1y1nk93KualWbzrTNaMvp0gMCKOTVQAZLzo0IADMv8A1OA7L4KinYb
za69h/fA9Dbjl44iGMJ2VH7KtTgO0fzRSFCXOmJCCUQAN5/ikhb3tTTVd87b+nXug4W3sUt3vqlv
XWPwNiIYsckaTAhwlpRMkRzTWg6T7L1HaGOuFZugBY9IT5wD3pJlgynTfmIq+3PxxXPtmay/eO+u
POQTh0As6FrDFUNxHd34aSDuhOQ7jFFPBxQ6U3+cszo8dopdE+KOHofjuJJzgkW2HR3jZrK8fmNZ
SECUAXgjczmfeaFD47EK2+5xnsuHvKaITbHv7UJ2m3FG1MDGkPZ6FGTRxlZQt8dmCl6bwsE0qEPS
PJelJrDJpgmEiVERiv2JcIOedRI38DXbbW/1wZYGrtiYeJI2oEf3sjbeet9Gu4z1CN9N+5KVF59S
aKG4sJaPpbDWBCJwzkoqA3bqc4ScG6jf12KU/sYV/vcm8FjSBI751ITcBU45XwO3pNey6vXoiHTH
H8g42i/+GJXdNGbJ7LjRW18txjumHyOWHFonNRNuDn+3bjZdmWVPs8stdi6Xee5v9ECZJGKPhOlz
zbQ/fe/7OfW2YwWV7kw2lo7n2XK5d/EppgS7qr2hnLO5IEOLI0J9wYwu/gkNuJ0/s/iA5w4re/EP
JQKmcUNHmHWfaWD65z71U9RJkz3IP5Xo/2eQ+Q+SRf9OqfEwDcNvSo3Lv/APa4wfYnNBEetHxHb8
mfH4p1TDiv6TUIiLhePCUjGpef4p1Qit/0TcEfGF0Oxjg3HRd/y3UsO1QCiSnGqiw8csgZDz3xFq
eL8qXBEwQQUxPeK7bRutJMmEv8poU6dFrodtgZ7S5IKaGjP3E0FDOr0pNvFAzddC0re2DEn7O9PE
nPWQIoEkqYjsZn3H/X0x9GfE24X1ZnHKej4U9UXQWOmR9AOZ9uZ92Ua8d4LG6tKTUIs0xPV72zbj
WbzHApzyDrW1wcLaahpWaEnj4XkbdkOpO8KVzMJf+m3X2dODt850YZFtmHdh0w/fI3M09J00ouJk
S8WrzP4SrqBG6+nuI3YuJvOkyXuzJmfED1tEot7gXaA9u+gGr70lZfVT5hdl6OKOVCoNoxIMiWiJ
GTih/30whAtHCBCphCZtz5Z/NK1irdydP2g+qsqILpEIY9QjD/y3pO5/fjceyaAhEbcRwbO/fTed
0cw2nxnkYKMlY+KPkATi5lYZnesSZ+bmL0/t/+L4+S0F//LzPOwTBKT88T+qrd+ehVyQ5G9dhJGF
UTBWsGdhDxtE8O7yadrg2+N1zLvs3DZApb6v0WA90akMb3oZeAR0Pqh/FQ5zEfP/fxERvxHUH8Ag
OMeA7gWo13/9jQZhrCjVodhTH5nkfLoGd+pEkpmdeCDG131Q4EwhKD2iw7e7RrXbpubu+hdfhH0R
K/3190ArTYYLdySEUpKUfueT+H4zrWQHIuvIUjQpmxb1jX1bNmUeseUbF3PnpgYjDLTkZnlWwnd+
mhbhfpYiBiwuWdOtH46Yh+iFRz500WAo9AVNXIaTXH9Yo5MGDy4VUva4pKtOL1EJA6AMtkqL1yR/
/zX/qjR3cU38IYrmWDEd/JKXCKm/WkMobzOdj56kF6OgfV/BV9Vs6Rxyw//+B/2qwb78oEues2vZ
ARk4UOl+e3y9hrD1hQr8kv6mCB/AYl5Z125NAZ+Q0pozwPTqavoXf97vBxo/lVeG0oa0ZihkwW+C
8zpcyCXzs1RcMpJEnJUS+LXfppu+iPp/y+3FX4i8DhUerws7DBORxq8fpXBMaENlRbuW+hUqT4tA
kfQw6mYOT7obPfs8TotCf/T3H+yvmnp+LFZKmAs2bwcKd+vC3v3rNzimM/y6QfgidsXqJ8oayrs6
LTrm1lE6vFiEEuzG2peoC/9p+/xfzof/8cnyYy8eKdwqBOoTcPjrj11tPG3M2VBVuSaVZ2J5i7qe
wpCNQG617ve//2kXd80vrxw+FQ8tNggQmAjW7ybHYAS2TfB1wd7VKKdD38tgn06OszfSKrobAtvc
1r6znjI+4H/xCNm/BTddPmGPTzfCrRoAC8LZ9OufmqZlZ+fkTOCuTpVsiOaOAIQ8DH2zlh/kVbpD
FPuC33uPhpHhU4Z0pUfSOBsVeQulhBaaxu4w+uwz2rInlyRQxdxc6xk3IKn3U2XfIgX32aFVJck7
ipHn2q4ERwyq3ad8wfV9uzY9018EH1kWT2jj9IMcTR/1WeobPgLGOV+/nBybAZr/wS+1hT4Hvd9z
xy5+/ilMYCnPi7uwnooLHRblNVkCmBEYf1rdfRPVvkqELVq/SBZ4csG5NANN/7ZgwE/RVFStvhlE
69ZYrQkR0jux5vYKFcVqcvu1MNrRn4+RywpSAi+Du/WcrRWxxpkSq6U2MshcWMrOqpjWhjZSGTF7
jO/dkhBdNzGDKTPCo6yqpTiPgozIGxRxDTMc3dbugf+GiNZdhpconZOSn1x8Ajsc0yuCz3oEntCn
OToG02c7eJMFRVjUR57cgL5GKk9Fm3Gda2I6lox9AaKuwKacrjq7Vg57NfZB7hfCrGbpD52sK4Lc
EbJF2gYI6XYZHjYn1S66cLT2zVHktRH+jLAjTs92v5T6q/Q9vKTMzLNAfhoes/skJ5OoS3JHDdm4
jazFGIgp8nBMBJpy/GcUVVVzQptHTRI3ddHZV4ZqpI9MW6wZ4i2Gesu2RIeAVIeR2tQmNrrX6hWy
n7WQ5mC1y8kmHyc6LGKp4VULOc7HrJkN44YWUHD7GA0KzsesyXVzR+0iv+pCIjIkomPJ/GSSnlW+
DW5AzllBpO1cEUCptHlNVZjbD+yRIuc8K83IxSE0J+TBZQ59CkeP8miTN55Qz1gl1EFEQcrQtXUZ
9vdWCSsvl3WxeKz3m/4pN5EtbNsRy5RBdSQmf/0MSV8g00fylbWo3cLWLfcLO81mvBo6O7P8vWxy
q5IbbBRkXLIf9aztaoyDk5gEMpwXP5ydvcIjUTH85l5RSRWwFw8RTDFCCLptUCCteAIfUE8viHlX
KGIoaszsqBxSTnl0Q9buu9ImoIPNh2nmpOOOHuFCr/Y4ueapncXs18ye4KJA+iHvo13YDTV24MTT
MvoIfV2jvkQ2aLc4EkktDUypZCMJ9nulad+FvuaTJRUUTtQnIycrP/LlZnLrptYI/5lhkX2yS4+C
1FwWVbwzDDPDHVKEbrphvCGbq5XFuL720R7nCVg+gyiP0l664EC0yKyudIuEYh8ugSWu8c6L/CWo
csQi13NRMzDaMnNqR6ZfS+1if8jNMQ0/wZCmw3OaY6Ww47UvKmIJiWIdm//i7LyWHNeRNPxEjCBB
fyuJVJXKdLU3N4y29N6BfPr9WLMRU6Jqxai9OXPi9ERDIIBEIvM3w86RgRt9RuEmjm8so63G/pTD
h7Ruh9QGGu07Eht58a6ZMgQdMELs7PJ9CdUSK5Os1YkUO8gQRvZ9GkfRfe2V3EE6ewaI+SW3e7W/
s+mtyFulgZnzoARR98GgLWf8njrTzrYuxPNMgxcUfV2CLe+XxdsVxY9VuC7MKFWcwPZrkNe0odL2
ts3L+iDtWt0BU9oibV6Oh5ywDb+R24H821mlUHSWwJMNk+unUHtuiqhsodTh/eXoBOl5ph3zlrtw
mR/NO8xDcaBiw6FZfj4/JVgELqh6+dDinT27UfoygqdhdNinOb2j7UqUDQ+KpW/5EK7eBM9DY4UE
zVYQPIW5lgHoS/IKStc80EBURScEkITEVTUL7paawlfVGqbbDEK8ie5OY+7DJB9zP6mTNj1YZaG9
ie2+3MswHlTy18WOA5XhJUV5Ia+ghciOOWMS/IumUD8lvSZu0ZDXN/Kr8+VlFHvhR2C6CEwO4q+7
GiVQ+jlhis2/lAuXYm6lAIUpM/LKI/ZJDY3N2lDSjUHXTx0H0gUZJLY5kDR4h63WGL1hWZX0Tv/V
nDLaBYDAKSsKFRUY3ujjcJuidBbsu6abeZ8GUwd4OlGnb9d32uXUhU2p0iT9UUkv14KpEnBu4OjR
kvhEAQ+yYyXDJu/3BQ3e5gGgLvf9DiE/HFivD3ye7i2ueqqhwbYmcqEDoa+ZtkIPJyFqA4D7EFuI
ikUS4ocjeu1DQXSMjiC+iMtiRhWow31Ov7k+/Hluu2xzdWGV27alwqt5pua83FiKCK3egMSIGKim
3mS6qE/0PKPHoCBR2ljpV8aisEOncKnjmMaajZ2JbtYTnqk+ObZ7H5Jp7aRppk+o4kjvrdNCJGTZ
TuxlfTEoOT8vWQ8cazJrxR+j0I4OjkyyO8R7atBReldtKAGcP0ueQwUXLM71FK3gFqnifDDAYWhH
FGF4bJPGuU0oqu8jA8C2qPqABnEBK7JMFH0jJLwyquOi7cLJ4RnG++R81NBpSX51DMozwBLvSzTY
bi1r6g9CquJjpuD0hXMO9eTrH/b5lfzf5wmTtQRhgpeDgUCNMJaC38sN4xQ2aYhw4yPYs1Q95uDx
SOzFBF5FaDlGeGqoYEetzWWPdzGAynKPw6Y97qALJWG38XMuthSlEYPJL6RuAAnr4BEC/QEfQ1bV
w3Aa91WfNdmXocd+EgGwuHvrJ38OVDx4DZ0rELjo+dzB7mpQjNsa5YVmaFCVzPH7cLRxb9CQOzh2
3v7pUT3MNkLEeWzik0NgWHx3NQRWCBfPOqwvgj8K96WM6qA9jqlUPya6GD+oRTvCBu17ZUftxtoa
8TwmP4+IWgz1Jy5AnWC42tFqqiG3Rfp3RPzYE7DN3hUKsqyF6KqvbOpvwkiKD3kXooZKOvf++hZb
R0SWkaIXx4mSHMHJXT7Hi+nKylCz2gq641Ty6KTvTbkoLttPmUHDeSxazR+VygaImMqN9V25qS/z
FjgP8+62F2UP5D3Ohw7CQgmjQQ7HoQ/nI4TfeYcMpfsbXRZ5O8WLOfCIF4yrVbGXDf14Y0GBOqYq
DFE7dpSd6IeFJyBAlFz/Jhf7nG2k82E0RL01Qs3qkiwri8uha6ajUoO1cM2+OoK8+TnA8NiInBdf
n5EMahwGolZoRq+LHWZc5z2GGdMxixuBbaFQT3MEuxXInvK9U6L2Hj1wVGDssGs3hn5tkpbgcl00
i6FrrhYe/njRGPTl6Nsb5HhoR6Y7PQt/unzbP9e/50q7mJXGXsogd3YptKiCssf5StM3BPqrjRq0
EajO2JigxQho9Vggd3NbZ1YLsgoZQeHU4aN0J+3YIYqCCVCjfqxm/D7nrP5q5KLahzzU9m6q0aBL
0+hvoVhbUed8Rci2McghBcUvi+oX9+aqnNhh+MlAAIzMGN+NEzwuY/6hKAAR6b0H6Tu7stsP+aAi
gLmHaqJurMp6eEIrPXRXsBsW3ZH1l0pHRw5082d/LO3htlCq4r1ZI+QDkZ8mI3jqNhrdU6HQlr6+
RucXHHfMMjDdRcwM8SJVnw/rizhg5i1UOdQcfNvQYHpiuJSjk96ocp/rdgWAzLCGLzHtos/Xxz0P
t8u4y4PKXlTAcEKlT3W+NTSRlqHdTKrfx5hSU3RfhJ6lOGZRyUq34/8K7P2f0mmvjscac7B5XFH1
Ox+vmvDkgQIKTyOw2zt7dsYHYEYGItjJr0iT6kZ4fW04fCrhSWu0vkiTzodTdJSPeweAsAUZ5F1h
0uDfd1FvApKAT2KNVmBsXNKvjki59tmukNVcdtiLhaQt7sYa2bsPPDXE7qkWR2QqGjxJByQ3pFG+
SYvnPwvIuiGsZmFMSo50Pl5mKGD9qoX4gvTBLoS79WHkvxwG5BX+H0PpiMowGKkQ8hznQznwwHtD
BLM/B0XktdOkIP5YSsdLAwko8/rGXP6y/6Ze/5kX0RE8L+HLUsVqsE4Dd4b1gQb5S2JJYEYO6ugN
0gtU6z68dailEMzRI6/lIlyT2PPRsuYxMVVfDK7tuRGOrqoZ1J/TtrbflD0vs0Iu0DUJ+prKE2yd
a3SumePebKl+arWVZxq9AeovcfbRyGtfNaPSI76k/tvnx4t6WTmWCH7q+br1VjSqg9OpvlPGyH12
gVF+ksaoZ7fkRfnWxXYZQi2H001AIVMnIK2OnHB7xG2GWPiLlWb9TittYPnoyEIW3cmmRek7i0Qg
d1RBnekTYqJSjzcmfBlMqSAsfW7mi/7RunIDhRvAKzQDHzReS3sul/uiyiq/phCwr1CbgfiYZG9f
2uWlR7DRubssd3VzQRPIhTkyaG0hdb6UAG5Dbru7KbY1r9Zxus9Bwr/5SFLH4OBToOLWVNdyh3zc
Ho9GqftxYqGak41w5Ao08HOn3VDieu2bLokS25d+ib1uGyttjFikUuq+ipkhOLKsB7K7aOVm6Xwc
FNTrdaUyN5qLl0GAzpvuaIAjcPrl9X6+c2PwAwi2tzq30xQdOqvM9309pzdthiz19UNyGbdZMpWG
AvqT3BfrPRMDnKwVa9IgI+dij0mi/jja8XgfSGVhyeTpxnivTI0dSt5nozmGNObqaZlbeHaNCeNB
hdUP2tzJJ/h2f9JabqlVLh/pPJKSAZLZIXn47PKz/oh1BYWkh9ZZuXH3TUUGqMMIvEhur3/Ay2Go
PFC1o5NmkVEs3qgvLz53bnPZFKHmt3jnIoBeUmLaC+REv14f5zK+UFcBUUOSRBGJu+F8HMdFCqtN
DM1XM3SfOwKRP1MG/qNGqFsgOd541Legzi301usjX26RBapjIjRG05ki0uqh6BhdnIez1ICCSc0b
jFHxi1r/N1WRfIjQsHhzJkFhUrXpUFq8vsU6FS54OCDxZPECBEGBkj9QFm80gTAKN+xv63hCmeFt
E1zK6wa8aao6lOjICM8/baDUAeBM1NcLBSDt4Gp/YdedpFUFUAHDceNzrk8Ao3GvUxkD9QIuam3X
g8YE6s+q20EjGtTbmqTwiEgcDpE5JMgt1/b12j0PRqq7uBY+q6ieT83krQqjj8GqXkRHgZ7LAVhx
fZoHyFtqVVo31z/leVFhKS0zOQLzggijzCxWt6ATq/R3B6PzpIbcRhFW0/seeXUTIlSe3DFe+xDM
TXArWqhM/Fv9xvCyjK+RpLF/cN282KttSu40JkrndWGGu8VgJf5EgxdlrWbe2DUX6wgGw+BIsB0B
ZIDLOP+00h0CABA60uKtNX0fkqyKnqq6B3ltxVX6dP27vjaYa9KjoJJMBvrc03+RXutA1nQtNsiT
oH3cBQ6q+G5JixQeSfX2eVFvXGoRJpsTR/DVvFBYMWrLqICARnUDxzQc1J0SlC0NwLEufrx5YtzU
HD4uH0ZbSyimvRWABOPshfTUfZ5JzpcUx6ZDFxXGx+tDra9yqipcB89e1JQfKLWdTyyx2z6rA7vz
8qDrTuji3vK2MDwLJAzUJB36cDW/0TWUA0E5ZymHU01EOJw6xPmgsQOSXsnK1rMrt3hSTLbJLrKa
7mYeafAGqabd2aIPfCBwKqLNuj55sYQ/gB2ikr/PCoNuX1aik//mb4FWNJVzHsIIY13U3/CHKTSb
Zj7qk4VfyNnNQNmWUCdoU91YeRP7TWWEW7alF0vAX2ctJU4K9kSJtYNolxihDlRkhGiCNN9AJ3tn
NGiuAdqCvtk1VB20/xVZ+z+f3hdHZxlzwRmyEjwF1NUKBKFUZITfEcbPWfov1nvXb0kYbksoRG/d
zMtQSCrhl7d0UNfVDD3py8ickCwfIbAhYoAXRjJk9S2I+XQjL13SipfZDZuJxI36LbI7KkFomfWL
gACVvp5ryxq91lCMx8TG+Rw/nPGtR2YZhWYhojG8EcH3rUbJ5iiuTXv0glYPjlKktS9RGfJ5B/Ak
BaF213Ri9t+4N5dBl54HZxSI0oIcfjk1HUauXleh9EQt9INrIqtUA9t5H1UxOospjqZZ3xdvjXpL
HF9wdcs8eTCu6hdxkErk7XsGRez1oJbGDH/bnTwNUbe3z492DjGBQ0CXd53goFnRFb1DUXcUk/4H
MSm5WKwWwV6iNvIJ4Ql5DHig/rr+VV85Bs+ASJBnS6HtogeJflajN9roxebwD0Y8ThWgWCizGdNG
8en1kcBHIlRDceQZb/piaxp5QYHb1DlwsRrezJZCaHFb95DTSd8IY+ukmFPApP471Cqk20GkBEYx
jZ7jpNV9YuO3tkNkqN1bqY4k2RRET8qA2LnSlONGprOC0RHZl7EBqYORpGrPtjnfpk3ixDZS6qMH
mXOEOIOWkRuG0VNmSwm8GI4lFvNxa34oLcvFbRseyJM6BPKd2jbtXS2ULyJrwxuUaHIUdipa4bxp
VWXjC70SJ+i5c99xkVv0+5c/f7EYAa9I9Dqd0dO67p8Gh/nTgNHfRpi4yDL5FDrPVBUQB/rL9ioV
mq0spX7DireDnZ4qorDvNIF+7wyR7mkSV5Tre/kiy1zGQ8WRkgOPBN1eTQpsVUVwHRivNoSPMCvt
5t6IfapQ2gGFidYnfIT7Fk/3XVbJ4nh9+FduMYbnGUtGRu1h8QN5+U17Y077IAbRVlsye9BqbVCP
reXIB7tsYEo7Zda/68zONB6uj/vqZ+aFuQhdUotcQzdmLRslIgSjl+mIE/K0de7azkYxI0dWZEid
ra7AK1sc+XHBruMUo3+jro7X0AJtnC0Nv/e6zoIdTPPkLyVP8xO0COwYB8jx/gQY9w8eXsOhauKw
PiiqUf8tJy2FxIruHhyLIIPUqsoY52tKGYfQkc7P6x/mMuKwGXgsUoNiPcDPnC8Idko5anbD4ImB
h2k1p3CxeTGW2h7DFDwkr492uQxLPkETkYrQIji/uno5bKgFgnPzdMwOduBX5u8QNQgyQRcxW0V7
czwlqaBZaRNQScyfjelfHGGtyuZsmJ3Bo5Mnmn1BtVX+zbp5xsqJFSrfPpz9/M6nBq2DeVhdv3i0
TXWvJr3XVnF6nOmwfVVD8NaBCJNkf/1TXkYnR1sUzHkvMkF22fnCAaKbEMfJJi9CBumvGBbpp9Qe
v14f5fkLnSdL58Os4lNrjA2yA/PkIStnHlq7i75pDVRJHjdC/Kv11lYeNMjfwJqVof8KQlRH1cLN
POSH9KOKlspHJBCD/nD9d11sW/KcRcyWmgplcUqj57PPeObpJVmCrwVtdMhBP92UUaDuJh6c3vWh
LvYs5X0HlB2pPlcWqdX5UGEdogmbNqYPHRWx9l4zvDAH/qVOdVEjQtfLjevxlQE1Fc8+XnSublMP
Px8wGtO+i2xN+E5rFvcqi/9Fd+D2OG5kPkS9jVDl9Rle3Ankb3TW+AfVOI0vez4gDzjEvaZE+DJQ
y3cCjaMPWKDq/0IDNgp6ljBHsVCkjXKCRKzmN22sbD2qLrKRZXQHjgYNqaWRu9pmpHquniG+j+tq
VH8vaGY+qtQIvqltVyKbIJPw0PYqen+JqDe2+OVW4lviU/LMuOMgrRJ1Oxp7I7Am4dNaWbhNptt6
GDj1t2E+Ge7GZrq4/5gnlsp4dVP+oC222reVbmemMVfCH6SCii4g5A980X85ihcHE3rdTTZqbz8r
dA6It3idc+cC2lwtLxJkvBj4tiaOdQ/ppLTjoc5aG/bbLKZkw7Xplc0EHBTnoecO6kUBXuquYhpj
p/s8YtFpF5O8m2unOpSaXn3Uq7HxkTnPHlBrRp9GFeXf63v5IiyyUcCkQsWit0HStjo8YQKXv68y
zZ+tNMdhFyEofOK6jWVcwbz4jKQQbFaWkX4RwLZVUFB56uRNMRg+CmzBV/xWx9s2NoJvLe6F1qHr
AwWViQitCi+bTVlhUiyGH1SfbWPjl7wyXxM+6MJF0Zb61uqHLPz+tqJH5ss0NL/UoM5ucW2oN57M
lyFpARwRHRZlcSqEq69qNdLpFhkGP2vif4aAZLRTXVYW5Hh+Hzgg5N+8ilzXPBepR5Ktro+JnlrI
aSDf6ZMs/I4cpM1MnFc3Pt3yo8+uNhaOlACbOYIfuegq7LUKN8bctYZvTGaIpTDKnDzA2htXdOnx
+nwuvh+FBpi5zAWoI/ngEhZe5CFd0fCwg6/oxyOY7V0YAhGy8I550tryfZDgT3h9vIupMR6bEuNx
nWuEZtFqPJQ9Onvu6DvIKPiMsER0AP5ftAejwVxyY7EuYhqDIVfh2M/VVWDY54MpNs55mGRo/oQQ
y8fZ7drPeTYDT9bn6MTjjIZ8iVPS9Rm+MuhSQjZM7i16AmsObN4rDYwGZgjIs7qvBle9s0rbPBJe
LQ9nbNQ/TKix1we9PPZY1agGSSroKCCO6wZEp1RocBVMVUub8EkTSoNgCerwqIvFuyRSVK/MZ8SC
NKP0e7U0T02BDfT1H/HK2i5HYunLU7EHYnr+udViDBXFqljbPDK9Wh0GsA7zorEabHUcL4IL06Vv
y3vNXIi2a/ho1St4msFZQbvZTR9GbMbv5gQq1/UJvbKUJMscC6qMNh3B1f2kSATsrZaQXZeR4Udx
gEgBWFLUlGPjLrRy4y4ozK2G/2tf8blpBUgYbMr6IWr19hzbDispWel9j8Id+lBzDC4WNs/1+b1y
+IG+2Ehp0Al3uBzPFwzdZdVt6UGQqybqoVZ0Za/ZSXuIqzpGv1RstcBf+57cBmS6QGIpyS1//iLY
6AFMkwUq5zdlKt6JrqQTgTKGBzzW3etBKXc99vP+9Um++j1pdfLe4lwQvM8HzcVkJTUgeX901EVE
MG3wvVZcT4XFtjHUK9+TcokgnhrQr2GgnA8FcFmKoYnIZzJlKneYdk9AS/Ep/A7l0jiEpt1sXH+v
fFFGZDig5DwU1/Wq3ErmsQ7I2sYwlIewwbua5N0+QiRs7tEH+zE5pth4BbzyQdmWjEVzlTtqfcwj
u0Z1iFUmhGfh3hqMxB+xLd5ZSd4er6/dRfJtPqf9Om8mZCXcNVCjUqUhkAVBExM+p5/qVXkocN85
6FXWLBy+2UdTv/KCYHxzw2wZGag4dRJK5BT+z5fSaJypiPsccFMc5AdAhd2uNUoeWEiu/z92DXWH
JXUjswDadD6U2zudpadAtpIqBNdUy3mf9EP+TkQt/Hyl2ypyvrZ+Oi/zpSC+8M1XByIFoR32EwEm
XDYOwlhophpBfgPS4c/15Xt1JLpzgEK4mEh7z2eWKHVqq2nBpKKpEH/GCc319xoG2tpuEuH87fpo
l6ePpzDXDxfQgtpYX7zz3Ag9dQnUFe9mXzHc1It5Mh5RvchOakY78vp4l7NbZCcokWLoR0qjrr5j
B5YAWYfC8PtINW/wbdD8SMz1D5Tzow/Xh3rlel/GAubOXgSKhoTKWeTs0XPg/Y+bqCXtCgUqa7Sz
bJHvtJv6iPRCEvpmB4P10WpEmuZ7gN8Y1lSNXtLuo7gWhLfXf9Fl4NGWF/HiNrn04dzVpq3o7qKn
m1ITDgPcnHbciGn4S1rGnCMxNoS5RyUdEKc9xKm2MfYrC82bmCbnAl8B2Lz8+YtrBJ+gSpMBXgth
CpWBK8QRpyISjg8TuN7bQI83UrrLMPQcYWlyktSZgPDOB8TXaiQFKVy/b0u8xach/hY4Q3FLbVD1
klppH3Id8cQxGMqN+H5Z5eKMUgwHewuYWpjrKmhkd3pe9BI8Z1Spwc4MWfyhBgSY5H31cx50eZcX
0FOxzrLu0RVT39dDhfr0LMdPhl1LhDpnsbEbL78/5S0ql8uryyW3XpUKBtjfemyVpEVGGd2Zou29
dGqKu6gs50c8BDdql68NB2wO3P8C/ue5d/71AfJxzQHW9RW6AB9rgf7APnGGFO0drL+8OjPcbOPe
uTza1EGWZyUIU3LpdeWFxXQQNwx1H0OYot3lbQnHusXTwB80F//c62dJW07v2XsPBAiZs2BnUZzg
PXY+w1njMW+E3KjINmHo5GBBa7W9+CC7uThYLYZnaL1DWs+z/BfR8xuaGUjXSbqpKPKWG3Nfkr71
jyGigUqgH0EZczn5L05XjtCY7LVG0G7Ju2PWuVOKDWYXbVleXi6riy4H4Fo+8FJgW10OKiqUQxZR
3YqLKfqUq3Z8Z2WLVw9gwp2ZOb+uf+RXpgU8AVj0Uv7W/yOg8WJaKJgWYWSALsU+sjmg5GA+OlGp
Pl0f5ZWNw2y4EpbXNJzC1V6tnC6sZor5fpklxicUKzM0xtNxvOsLFMx21we7jMG0jZZikkrnzOFj
nq8ULg0TD+CA+mAbRT8jxUWRGpjdfEs5WGk97gmpHOMG/YqNePjKLKlGEg6500kDLx6bmt0t2dry
JJr7OxPZDMQH2x7d0ElRP1+f5CvbhLFoypGOLZnuajs6GiUCaVDPMqcoP0UEy0OiI4kACyTCmSGN
NlDIr463NIBZRg7/+lZvHUs6vW1x06ZzcJMlTnaySVZunTo1DoLKj/f/mB/vdjLABWi95giS0jZW
0yFrr+eJhbYiKNoyDex9ujzEpsDqtm6Ui2DDfc3hJnGBurJQdc53jZ5ie+bUjuHXODo1flV09kcl
xuoUNfqm9VSntTWsHRsj3ClV26PfmrXucZ7oBKuFhk1ntRlyLvYTPwmEOwGXXaUDtjn/STPI0wY/
CNPHvSy541dPXiGBaGT2lG7E2ovlZagFAGfBgaVKur67oqSZY5qihk/jtXoMq14eo1lGXpfAYRjg
P29sp4uww3hgzZYipUX8WZMkzBgHjRI8BjZBDTzDNqfNvZsnrbM2gsHFNyQK8EYClkbJnJLh6lJO
UamyqyEVR45m4nfSSI6T2wiPSP71+o69mBL4MuIOC0Wz1CR0n68WipithTNEedThtXxk05gnWArR
BqXzchT+alriS4BBcHudYCJ3IgB34wWv4TiRe3GaCBHuAplJjEGuT+jy0xEWeYVD0bXgTq5bPLOO
g58sO7wMYDf9pr9k3QTFhDhWil3rxlgX+8+GqrpgaBkJWtX69GEq05ilXjvHODVoH6lNd0AcSUf9
u7vLVCXY6HlcfkXesADKAEks4mbrXTGgAp5aTeUcDWuSHnXP+S5ACuLm+gd8rhK/zBmglC+8hoV1
R7UMPtD5lhgsGygwBsqHURk1a6drTVY0tzCdsVF2k0qEw27ogZw9cEL4pAJiR3CkTxrpJ8gJFr7S
bopLk9K2NuLbTZF1+yzVTWSYZTvhggkU/0fdm/nfCPnQj2hVO+8gAetPqP+iiDvU2fQZCG1/F6SW
+Lj4lam7sC9waYb4j1flmITm70R2Vb+H9qs+SEeVP6MRZfxDTWX4rkuo5R1sMWF+mDfCnU/UsIh/
qVF1YlfYU6DvLAiM78NRQNtwBRTOR7UcuuE+qGzMI8ostf64egvPGKuj6FPQZOPPHD1rkBI2xZH7
sDWQOyL41N1NYHbhY9kOY+f3ua0MvmXWMVrmmpaXvo1cRb0LUzWxPWsUofbkNFX7Z+zLvDjS4XU8
7GM0hLNMOY9/9BBG5SGUnEbgiXo89vupMdPc2DdZlGaHzMDZrTr1xYiqQGLRjEbNqh+t6KiZCdJk
u84Jm6A4oOOLB1XRZmHkhU1oBn91A78bj8QDbcsYXyRcEyo5O3gX57XW7jH6bmo+odFTPSAdjWs/
10eUd3eqQ/NC8d02SuRtifuI/IvKu1lTftNd7Lubfpq+Ig2t4zqAcHPjHtGEhjq2sSPZcGcbkvoG
Jw2Qiwkr+rLNUDSzVkV4N8VhUh6TCnfRHOhItotCY/Z7ehP4t8wxrNgCEd7OCTbGXx9zEnoSwEVp
AZYFWf0Scl5kmwP6+BPk48QL8Fs+dXb7Mxj6wrccpfZtUXafNqa7Ho/HP5GLS22hwtNmXGVJpggi
YJ02AuF6XgX+iG1t48+yEWiWYohpHOYoj8dbQ1TCvLXb2uk8BLvEnZzV3j3a0hT4BhpJPPtDgJso
0qWN6uzy2kA1KWxjJ/1RtpGN/rphSPWh7NU0+AhvDfaUjv5o/TjJUD3RW9VrrNhd/qlwFt7npOHD
1y60tdIT9Si6A0ZwlC1MPZUYSrZWhypYjpL7O1yay/aAeidO0Rh0kQnRxiia7y1wJBu9BiWiJwsX
71Ml4PG/S4Gz32tKhe/Ocun+Uod4MLwGR8Hi0UXsQT+OHbbrNyIR6T/NSFKz2Kk1T6wdUSNxn0Zb
VB/aZAi/s1I5Ni0I9z0kWhsPD7apzN441l38cUS+S73jt8r4V2rSv/kSJko433fzBIIk0Gvsm2j1
2CAuixT2MaIC4M+l1rbjUyzRhT1OCq42kMyl/uCW2hT/0We3OPKeBXaS0oVxDc+kIabskp52dLS3
TLiU1GuSppkOadzk4lvdhbWsbsY4iipU0rMZ35gkCTXgWsiaYUI6Wih6C96mymFo3Dp80icExj+i
NKj96UjrtDuKZlqILk7l0hx1cP71AhepwL3RoFL27fpO5Om2OnqLfAuPLMoC6PRS6V9t/TaKR0HI
K08oK2l1u6+p5dg+XGIOfIRvaYg7Gce+8ZHdsD7htSr/uSFh4akqAq72tAQpvGsbAbSso7zT38x2
Ef9SnSJ6DEsuci8fDBT2dE1UhhdzIDC1QHUI0i6qhBOOIzEeQO/Y42OCaKeKBiwuMlrHeqll+TTg
PlG9B2eNO7zp5EHpqepoxvuiLvQGx4IRpbX7obG1dNdNKlooezUqgHGWkEzTByVP4tgr6hyZ9h3C
h5Hz1UAJe/5uKbNjfhNNVv5yWuT59z16W+2tgysA5pDIb6FORzwQ2aM7oZX4N54CtyIQWW0yPXZW
VmqnCcMOLy9mkfhuhAlYw2fSdTybAAa2P+jt4bCbVdgDDFHldqdkjswqJ56ZE/aCQV3Hh3ge8KXS
ogSF74Q64KMhSryw4qIogu+WlQ/WrjAAB93GvV1OPua+0/QQICIP6o3N2O2DWE9OQdsoOOCEWJ5M
7xFAc/udUOVs+2YMZyQ1qcS8b8axuJncSKZ7wHS9ejsVqJnhnGW67xUzx9Z45zRyxJ5FiGZS9lFj
d8nnVNji29zkQY+QasPpQ2FGqSPsU7IuX0xcYwUvvazC1M8uHVPB/aiKSmvfCu46PEBKAzsDR5/w
AT6UQzWMOGSVWAyqBcpPv+1ZV+abZNLL3OuwxBrVHWDPJHtP4mJ+kXXRpp+oPM8HpdAS52QmTvi7
yTLtQ9WHA6YSfapOhxrVy28d5ye8QfGJRU5AXtfKITAx4tTVBMMbrB8g3qMypX8DQB+bCOz28YGr
U6+PGFvO088iHlztXYvwyvSzcludZdKEzB5lGmHrB11Ffgpx78HBQO3GA3BiGrPdkBU3YYlw1GFC
I519HMSRCXkbzSyx2PMU2edCmYIfBuaA+rsYGxEWPEGd34d9nd+YozKJTzYyYPF9i/AadSO8GuJP
Ae6ZiTiOmR3bt5gMhCMW1HGnN/WB+k+aezPmN9Mn9C/NvwZ/CDrEmIG87nQUUhFxd5O0azHd5Zq7
CWstCiwP893W2CcJwv8/7Zm+1NcxCLAsRVIW5Ye7yFES44RtoWP7BS6Z941ityN+pNB+HyIXc5m7
OVBy7ZB1STXQlkaKFGKMI11PlL3I/tBAG9w7/i6TZBXH0spT7do+9tYUIrgYxpHUvSFU4nlfwqHA
ITZt2+rHoNV65rWtJX6rAZ2A30NVxS0u7jMuBEqvN18MrYafUlhSn47TKPASwu4pvut7mU4PDdwp
SQGK28XDvUm5paahkPwN6P7juVW7bp/sJnRQfXWhMUgq8Hn0DRJHVj4kY95/rgs0vv+Rg+l49sI9
rE4ov43aTiaq9idUo2RLVODiygcXS6Cl/w3Oh3Ll6h2fGL0YlLpVT0oqs+yozcE071Kb3hwWrmar
YTzfN4rycSu+r8M7w1IbIaVBIN2w1p2IcAJkEMnKPKWkiwX2wTOi6nsKI81vXUSR9Wg2A5ZqaQzo
wFP6JpfHKsqJZoZUTAxEJWJoOycd53/mNM3YQJXF0PU7/OCi9ogPT/trHNshHXfdOKo2ZHvNuTdc
uxaHfOj7Id0oLj+3019migvBf2mBgzpfXs5rODSOiVoqabCfHK0N4W/qZZ/douLmNgfk2lPS5hIt
/awonc8Grty5V+d2ZT85xqTzEpB0P+6VIozxOAULatS7kg508IFHVgK/KwyFjtJhkeseui+l9rVN
u+RklJWGpaWRGl8ds9O6nRajM3prVX3ubKDLn4EQ59Nb2FHU6RfixiUFxu2AqQahPpxGUFG4HBaq
+tBbvKSrrineJZOKkWln9Lj7uqEMIpDe7fdmKkpcRRGvPSnO9N2gt/MXPFwGpjSfhs9GP/xxghHn
2Otb6yJxoCoDBFHAg+bWprB5njMbdFwbu53G02hNUzXuZNUm+FonFc3onWRDtXsnTtRHW8VM0V9A
cG8VdKFHiXj70tkGRkNFYDlyL7J2o4/ogwaWeuqoeX6midV5NTB0BFUTrhwZ4k62UQ7QllN6vj4q
0H/kLOyl4XxRe2CqXeUohXUC6JGowC+qssR3mMfFnV3pifMIQBvt3CGMnZMiKIVMu2YS9ox5op0G
Yqf3jWu/x+R9zndpm2XDpySxnAS0qomQnRx7rBLJYLNHi3+rHpuMHtXGHNZlaHhd5vLu/0/J+0Jt
oM9COzV16ZzC1hlvKxKid9Th3fumlvbfvsGjnf9DsVVIuRyVIiw1YR2cOTtmfW5dva8D0VP+xYUs
MfH6btzxphztwXkKsymL8ITWO+fe0ZCA3spxl514tmh0vdBtBcpCmosQymqfFKmuUBvCKaZNVfce
l2cUiDvISeH7mLbok1LXY7VLat1odxqq+OJdlCJE6RvhhFtU2iCOe8PixY9TkgxNsZvqxsyOMhfZ
NxkKWCB6UkE94H1T/GuZo46KalC5G7zGi533DGembwnX8Blmfb7Zw7aNeqEWysm2ekQk4/DnaHbT
X+4S84m7MPQmLerfoWJp/sUsN9go7z1rB51/Q0RVQOXwWuA+QQ7xfHgxxFWB0nZ6N8yLHWrkhuN9
1tUW1RpSj/wg48UrVOqRUX+0KZfW3Pxm+4TEuikxC0xz+7semmXoCZsEN9gPcx7kvzB6jB8mO3Bw
4Zp5cu5LWWLlvosApyleRoxupp3RO6J7GgGt3yMBacidNDBDgM5SQZbcFVFl/DFMxeAlKiekbMJO
szoPcXU8ZOlYueKun8To4G+YVsr3quOpnNwa+mg5e0pWLtZYptbBCFYjLNaP12PkBRCAsuGC79Wp
9AL05X/OPxu2mS6FMTW5G61QzjvdnbqT1s7jIxX08kgdILlz6Y3vVC38U0lHO8Eq6n5e/xHrncMl
iRIFwAdKmaCc1uV6t6ziMLD6/6HsvHbjVrI1/EQEmMMt2UnqtqSWHGTfEE6bZDEUc5F8+vPR58bq
NtSYDczGwDMw2cUKq/71h/FYtXSC7oqYWiRkjRtEmowj2KZlCVff2EZLBqPmSD072pnUi93//Bp0
xFe9HhuBDw3h7VBMy6IMv0j7Y+7NrbVVrkcoJkb2U+SYhLiFqZ/1W4fosA+kmRXhPBbyxiT+A6v8
PYkZCVieOrALPERIjxdfow1SILksbY6EYCT+fjVlWMJu9HETXfqBEJAsnkYiDpO6/WE3vW+SAGDL
h7yfiA4N8cv27skTxo2CpCqt2w1tNrab1mhcEuN63Zz7gz/qZA0iOO5OctGJFo35xsH9qCShT3aM
95DmFfV9FyQt1vx+29TuziH6Yx+TQVBt3x/xS6Ccn0sXfv2hHK6r+9LbEVeGaS2J5smj5rs/J93X
xo1I8y9p09f2jRbjVU98fRb4AQQDvi99v4tnCdH7BSE38jgq7eeE8swO46Ikg2ds5mxfD2CjYdZa
nty1VV9+UnGabpasHL6CyI13kOJurr3LgpuNXqe7wtT/Y2zgXnRYCNuaVDuL9qhBfc2ivh+TEMvj
hlBTBwgzMrtsuaWF/SOefzvDVt8pqhLmN5vHZbnNduLqU9MPRyztfG5FTlGTDCbNbjyovMdX05ZN
OWbHTtcS7WVGNVg/NqRdbPK56IvXJQWgeg0AOh6zNNCSbRUU7ZGbnekBjbbG8AvHeDXtPHcp4r0A
ve/DxU28bFPluXC/kgBWcGZZVaacByQuuToj++LQ5V7bv2q2zDSxa3AZIp5+ZKsGuLEn/wERERmx
70++K2CJ8YdohdMzfKWVx3kxI2oVa3aVjPJouVb/MKeOnsA76eriYNCh9PECy41k0zpdsxCK1Nc/
UXdM/s4QQs2I6pik94gj9E0G4SPDOstNPxd1IufDtBia2NSzad2Nzpq4d+PF14lx8Q0RnXDNWHUu
tObMt8umryAApEq2R89jBj92kpP9Q5aCDhsG9rvHJjecB31pnZgM6MJJH7XRzrtosNwc23Qie7wv
N95ofeLFG9FpXY1CWcarQfvbNzJb0uly2BBsnVZ9nNwRDuVAzoRhyMeBoMYnRfruEzW+edc6TiNC
HWezeqWyTl+SFtLkjSH6x9LCXsFfOScrFfmS4jOlJRFxQ2EdO4Bk8J7FJZXZqJa93dDvX3Ta0Dee
eHWQQrdcebP0StldVgPHt0Mgh5HQVk3vj5YakzZStVdNkdWXmb7hY5Z1Fba2MrtnQ/B/2voSmHWj
gRnBuckLy7nxRa4HgJ/PS+DJgEro6m2UZ8eJXrvt0ek8N7srFppgGz2xR/eHl6is3pA0aWt370+D
dcH8NQsoEyAcwRpeVxR+i5fyKzTjEzsmqcOSCJMxMuZh+aitKUCUFRlByP/z02jFeLTQuWdTuKwF
/V+XK4SRFVuDtwoDjKXaLsWiL9GMxd69RcLaf+8/7KLvyU8zUAjAMKeny6L7c7r89bB8dkenzhd7
u/RLC3ZIb4S2pGbduAlcjyBTBxIMFxHU61e2OnXgTF4MvX6blXJRH0ajc9MvaqCpfcDwMY5vgC+X
t/m1x8PNA4X8epVHg7leof/6WbM+pkPsCJcwHNsxRCSJNMu5Ig6xz2WPnU/tlZaMyV1pUIghKzbJ
qt8EQ1z80FbKy5ZOT5qTrc3MGrelvXQLUc1VstBEtUm52bhCNLUI/ZHYMuNW7XqxD/L2NPSxiqEx
hsCa9vfF249g2J69uOcucMsn2lLk5s4AzGUIWPJhkW75jSAD4pNigV9NXcniuaxr9VrbpuhulG7r
bPtr7q/vwitQzyOxWHvjF8XjMOtOJSs7fa4SrzPChNjMNUfY+Kba1HtJp8kDdQyKG2yQi2XOU1dN
B/+w4tYUw4sjrBI9hYIax7OvqvhXPKTlx1jzl+WHVjWd3BT4Tcw3bBUu8jDWviDPJJAPqjILAcLG
21GvStg1QPT6eebbBHf1BBf7SJJ65ZdhFRcmNhJWmbv7uEtKLI2CyS3qrxonPXGqgUraLeg8Fhc3
doOLO8T6VvDHVoM9+D6wEy4q53qxYxLluums58u294rZjZgcd8oUtoNnil3dx5PNTgQKXlmHFCJU
e6vCXD/xX1OA3Q/bUs5ltG/wMLhLvR2Y3OtJmZlj41w1RpJh+k+Ow76ttUV7tQiweVr6ilz4rB3b
EavkuUs/xRBCyvsKSYKe31v4Dxkh5HJCUhOf7ehWD/uPFu7tC7JRAO/SQYYswou+fcFWtrGX670L
7aAxFizIBuRjCV3ZtJ6JidJL7WS3MwbnYO1BWoVEtXpGJFoAm7Puq2DctZABaDxBprI54iqrqF7M
ykq6Y6ym6m7BvFj918IKsbOw0YD/IfCpstuVIlFx2A5484P5VTEWp5Fht/1LOZVpTyt/rjN/U9S1
5vcbM9GMg1HOjtpNxhyUj3FQ1flOCxKRE/Ptj/PZb1oXRETr8aZqR2qhrSgSR7uXcea00YDfykc8
wzMLa/ae0NsoLWfRP9ClN+1znZsJTehCE8p9qroJ79FqbgDASMyrh4M5ZVjtEWigPfNWxSvAE719
xQctIqdQGWWyns/l/dBMD7D17fIplpXb3cLALlcZk2nVqHMX9uAqugCub79VrUnIcXZvnFWjxhOp
diWgw0w+eiVqo4wqWxTmJi/yTO0S9vCNOSmsZJN0bashWL3BB1hnxtuZgzaOzguV3WqCeCns6qWy
k0HazXO/xI+qm9JDAPxMaloH2lHF+X++XcUHY4zljd3mnw8GnAQYY4mzn7wdBk3ZtYlfT/s8BXZ6
oF9Whl4Fs44/Lp+EP2uvSPT5wxYN9OH9I/+youMTwI/nJ6+iQM+nA/322cRpMxemOX2ulZcGm64Z
RQCIDE02QmGTR24fF9bHbDS8aNHr7FmhSP9SBKK8sbFcjwEMQ17GhNEI5eqSsq/RLW2F1IbnwWOm
k6ZlhkZRzqdynNu9bjfZd5JB06joXe3z+0NwcagxAkAhf0hsAOiQnC92tILQzrYspXb2DdLLyBcZ
0/mUiVbYG7iDM2LQfjRI/JLBzc30z696O+X4rQQwoMa0IED7F8eMnkHMa4OueFZrtwbE2mqK9fYy
EysKNrPSHiWpp2W4BBMeFWlgV8vLNDlct/o5sERK+PUk1ElpxLMfuAyp+Gyy3U3/TXCZZvF7Rqyo
yCOMcSFXhDal+z4xAxlNgYqL01QPaRP6aW7OoVtPExGeS2vQqc6r9ihVIktCwFiF236kV1MSiz1H
hExPKB7p8kNJy4yk3pgenquYWRL+vQOyleMOXEUTpPs0+dB9pDCTT641L99idsD47MimcfcTjA9C
5QdtCVBE6KLbd15mN9HSu+QgpO6gez+XHhVDRMxgHd/jelOwOfTYl+zBN4X7FPtJeaoE3df9XAbO
GmGgmQNDxYD1923fdN6mBjEdNt6IbVVUdqYLPYDeVfMCk110T1Xs9+URd3GBTy0kY1qq0hljo4rS
qsxoCeMbne881PLPiEQ8GXpp3H7JYTZwCe3EMn113NL5tt7nfXhnQ/cE76Zy90M2loJeZ0uoMZFO
eCRAL1UHv6w09VnZc3vIs4kQ8sS1Wu2kFCVe6NdqTreuoPfLMVWNcDkI3uhs8atVtFYxNZImLJhk
buzmm68Sz31aRUvLE4xnzbiDFeh0aTQHXrLtqIisiCrOWppDoyr9g2AHFs1uUUuL3Xg5cLwt3syS
nmRt9V9b11DyhAy0AOSADfgbzZn/VKlSfTblPPkh1g9jtUkqWQcbs4T5QKqgWWyWIgkOkJK4JEV6
SSsyCtIU4gKyMf8+bbJ43juK7FlioWkKK38RX7hWFsFm1lYuj1tYVROZSwLbYQ9tTxev0upEsK+X
up4j+rQQ61rpdwHKFZLYo5YQOtx4HLsNirvZmgr9zjeq8UdTlEm+weZA1jOb5uh/6rh4WqchKQcP
eVmqNSHer6NXHppCmCJiQxiPJM979kuPxQyEgRngDnuLMnDnRyZCUX7vTMqch3gypbrTnGBxQkfT
RL33Bq0n4N1QeXkEZeidj6hQkvG0NLpDavOUmj+XZc5ZXKpGxa7M0ndyGrYkKhN3NZbFdpJ2vS89
ZRsfNSg1S7Jzs7S7g/VU9eZuLWqoqEpP/zRpNQbHmoH9LkKa2JE74UPrKB9KWZJWtnVSINxoEXl3
Hm0piidzGWYcPPNSi28Q4K83SdQtNM4pwukzAum9PSYg+kIFcbP+GeaLuYEF529FneqnWZfpJzkM
q9eZbf+vBzKLbr3XI2FdIVT74mwCoYbCgYDrOS/otpRlkX30hS9/Bl4HUi1Zz8YRODt+rMjlvkVG
vD6QHActKzcOmoygPRe1dunrHYYHlnNmMi+GEQ4+9udl6LJAUX6uueNpPJfjA9RBBF2bDqvy9PD+
yfSPwxmjWwNC5OqZCuHmYgDcrlyEO2XZczXplEZtkeSPHc2pO7ts4hdr1O2DY80EO/aLd54C5Cta
n2k3bqAX1y/ORxYljskrc52z+dJrbRLtVASGLJ8LpzRyMnL7bE72rC9yHxK4rPqdY7Sud6Me+NdT
V0M7rJqAsv+fMPfXpb0oAXDtYqmfPQIIzxKH1t99XC0HCPYFvoE0W27crf5RjLogO7C90cJyubUu
LtpjjW6ssSr53HlJVR20asqnLZwvwuwbKb2NMaS+/zA36nOVaGJPc7mDGUs196FFzPP0/qe/nn2u
TncG7IfJt9o2vF1vdQrnsTaM+lm1svjW9XVzKufYiRQ99WNOF4dYmIRdQU3acGPV/WOpU5Og/QdW
QPZ1VQ95nNLF1MhnCwfnh3Gw9M2knOH7BLgczoXD3Vb04vn933v9ubHABX7C4YCpjivn299bGA3G
lHMtnscBMmadCU5BTckyD6es3tEvgmb4/hP//I6L2svCHMtAE8v2crXAldtSLXTSPufZAse1ItoA
NMP10/GQcLIaSKCdYrfgcWTt+sauNPbvOA36L+wGGh4lfrOex30im/vBLizxAEbBoRzH5vLCm8Og
Z3MplzTU5GwFv2avHODp5jP2f5ERl7PVhUPWUstt3v9hV1MHiwHYEWzSWC2v2dpvhxKdiYTMMIqX
0hPFsgk6pzlo8B73Rj3qBy8gXCz0gIjgDlberXzHC4SCybpieuxaVBQ0+S7jKHLRK6vEp/7FdlK1
6zSdKUOlhMi2aKKqHfMDZmDWowUt8V4jkurl/d9+2QBbn79CZfyb/jiCm3We/bVt4KVvQFlu9WdW
i7IiTRSBpIQend+4lGdncCs7bBbd6/aicauPQ50WRUj6jPcJlkFJ+7B0Pr//SlfLib0Lp8oVjVhV
VPblzKbn3mgFcmKRZ8WzhXbhgHnjEsPttp0DXkHxaVzaW04MV+sJezuWrhGsvl0m+OfbcVhgk8cg
4fZzE2uxfySQHGOnpoRRLpsgPyjYqj/f/50XqC4jT7TNOrz0H1drvYu7fKpREwxTMj8Pk1Z+7BpN
PnuZIfZpQXX9/qOuhxSsH/493nYczPRP3v44rGVhEqsgeanTuv0ilflVZb57rLjel+EQD/nW1Wrx
v17SqWJXhyI6i2zMABdvH9rS5IPq1sTPWWclR+5sfkTAuqTMi50Ht/G8Y1NR9oWs7PEGAHo9tDwZ
xT7dXQAxZvfbRy/mJKe8GNIXCTZzQG8FIdYY2+QxbhGq3TgHaejw173ZGHG0YrpCsaKHvM7dt4+T
TGbuUJn3TPnRtGfYE6qh2lryUiG1LO3ut+6h2v+4IK9NkR8YGLNNlOAidOWALWu4HrJp2PW9gXjD
rLVfftPk2a7LsvJJ+UEZ7yzIIG24aCKD5QvKlN43ft5ZRYg7ZO+HHY6JHe36NG42veeMGb5MaDPu
lDLkgHV8YAw/jcwPiofcIduLW1ZuG9Njv7a/w57ML/swqK7KaMl4zee6zMpPjSjSAipc5q5Q+Zgs
22TQm58GG0K+ka5ok2gWnTWGLrv0Q9cOqFsorHUYRWnV/vY7ey7Deejq/oPTd9pXAdF5eIAF2X1O
W6m9+tXQ/SwWwxJb5FfLk+uUsR0lY+r0J90anGd7KpefsIa5fGI1Z4T5CLQcofQhSjQzzXgIizlJ
PyjLxNtb4QQq7vtSyOchNob+rqq6xdlIOhMRIS7Q2hKaT1U49OWiR3bgq3Kru9OSHEjs1iPNR5r6
uZkMLdgPSVf/p4SfsyoKtKr7wtdV+lJxc9d+tyZpm0+wuMWGslJOOycQUj/iU+ueEmEVWgiw2//H
f+CvU2Sqn4E7Kmtr90NWhYA24ydNzY35RbZ1dd92nAv3KLUsf4sz2iA2c2oMXy3OdLlFxoUpAABe
N8J5huAd1tCuKZz5c3djDq0DV5gwOuk+zEWCXbGu0+d68rktTTtfl3N7ssEusk9OJ8pmE3Pbm6KO
qOjiME3UamGaVqMXObZ0Dq2sSgOSPdqFcJCDsPcOoT7Dh2YGO4lcnNTGz57T5PE9llGjOW4XM86W
POK+FdTfShNCTug0SfV5QMWWb+ZkHPbj7KfWy4QPqo18pmjhl1CKpiH16WyFqRlwQcVfa5k2mZT+
K+B94P5sWmiyGyxG+k9NYgci6k3hiSN2p5XczL0x26fSRwR4Bxk/+z6Qe+3uZJJpXOVHaxjlZqyV
+JlwTH1J4O59K4uqbENNr6sdTKzAeRBZ4n8g0cOrtuSnxN4r8LesN0B3s0eOco1MzWP+p2GGsipD
QjY4v9j8++48OGp6GDQYohuoxjQNBja3ISzdnq5YJi3jtUD7pj/l/UIMdehlrvvsx4D+EM5KEKcW
j7YDl0F2ETCBXDVDKPq0mbddnjXZo92S87cLegKJP8lxsoM+xMw5VSGvOusCp2ZaSJGTahVeh6Mq
ZBh3sKMONeHyPesmL6et5+E0G0IQsZwPIm3717ZSw8+V+faLBEtDixSfdjp1Y9B9qzDCyk4VGXvy
bpqrGvOH2XVDOxOTd5d3pVPe6Rg2j1RjVfbqDFVX/opbv7eBBAbTjcxBmD8bJK3xIa+HoCKzgMp7
o+oZWgfhj017BxW7cAA3sN47Q8mv3Si3WtX/jLt5zO/HHmfZFzE4hXGomhnnKvpZWr5v8ql0QqJk
kVMwHxFB+JwWB0yuJtqLssUdukzHHB+jLCO5AJr8uFkNDif2Bi9JN/rox/adlg4iufe8uLIZQRMH
V1+UZgyCV2TGpo9b+8FbJm8WGyGdLNtRrroAhXZRvyIXzlQ4ODHC0hBRgLVgrGWTrqEJM91VFBDO
p56ok+HDGAOnRaXhVy3ESneQoZ2Y7mcVNyjBYrttPwyM6uBsmhn6/9GqU2MhMg+QArdgQ5S7yXHq
rehM2gi5jRA5gugu3OfAhR5RoIpIbTeamhzfKUPmWhdW6P22/AVms3cRwv7OSYz4vYi6+mQZRjcc
xoAP9BD3szeho9AXjLQziV9u5Tnd93qE5fqA/sUbqaXawoxmq7bS+7nXNTx00r6YvA0qMGnuNVRk
a2rC1P4nVSC00Cuk9ltDrT+iZAichni22LtlgHNJU6Yk8j0PejQF4Cpjv0z48uq6hzAzNi9+kqbT
XUfKwF3a4DGwyXEmwRDcqTv3vyQPskfALk1Dh8hqNCq9pf00wAHcouzPnajImElbp7HL34bXEoGY
qrjuIwdrRn0vsladvDkrg/+5ykK9sZaPFDtQHS5peonrwRIy0valxGis5rwagu1UGH6oufqobW03
HTdZkbS3klGurxAUrFDKAeVpMl41hYJW1xi4HndZpIUc7UEry30/+DDpl6lP2XH7XplRNs7qFW/l
RoVqyZNbJsrXBTSls7kS6RD60SGw3hZBDUBsoaQhXxZEIT8angv7KVVo1FKpRWir9Lv/tahFVc1t
H+Ri5RhfUmtsS9mM5mw9wwZITl3qiHqj23iKTs7cPWOmnqNwloO6Ue5d/04eC33GBWpD+3uZQry0
XWl2ibKeVRpQui1puuNI8R/yYikfXFe+/O+/krsQkDBGVNeXbjiuc2WZnfUMGbL7Ns3CCXWRDNEE
eWiOBge/1qbRi/8VTaGHjy8+9tt0bHC6usDyZA1tSYxp8eIMXEfCJGhwDpHl+IhIt0dBP9da2NNd
QzzY+bcse67nMyy2NV10ZY35V/STrNQrkLPRfx5UjZQKKis8bSLlo9Zy0m4z5HZ26BbAxahGjvRF
qRj5y/uj/o9XgAqJLQSXwtVS4+JuBmWgncYhr176KdfCWeX4LCqjsrwwaYKaFvlShYmuvNcq0IIR
FwFnvGGpcD3N2App62F2oGMpe3l7AsnVx7zxuheuOdaepqLqcWsy7Hs7IVu9M9vq0/s/+eqB5FwD
2/LRbQ4w9tSL9at3QoPTbb4YxGF8aBQyRZXZzj2dneYeicgti95rrBbgED6EA6izQqaXvANP4u2K
CDN+cWTVNnSQ3J6DKoA4Eg6alkgCpTP3k1p876PtDvDdTUvJRw1C4S33lGsQZH0VfjebCOsancLb
3+45iB0bMcYvdjUoLHLs6sH3mxpLggotjlFU2c40Km2jEj3+WqzB35nRWt/SeTCea3/BU+L9b/GP
F3KAcFdiGd+CbvPFjXK2aAP57G8fDWwSTjqtkK9DgelglDkIpjDK6rJNA5MJeMxcsKVPDC4kecBq
cMxa/9GP9S2vsqsVgTeSsxrU/vlWdGDfDlEeB0HTGmlBB0Zvp5DYA/973xXqm50uzonN4nV2OuuA
Zl+/yzPp1DeG5HJ64kYIYZbW+zpVENFdfKJgNmOnGIr2rDVZnd6ja2mLJ6+u/O6A2AvjWgwLkQW+
/x0ucRMeyqpAt4f+kb7KpUlulVRZKQrff8px2fjV99ya9x1/au5NnTNg605lO+wsVTbtjW3/EpNk
/8PbCs4YJowg9JcbkD60UNY0gHxoLMGPmKCUD7VciF4QZqCCrbMI7WuBz4MddW43p3fv/+4raH8l
asJtwBWH/7KSO95+bRh7bYvMOjnLqpm+T6aGHrdaSAu1uiL/ihSr3wd2op1JoxToWvLhUz2MS+hT
gN/Crq72Cd5lNb7EaRPe9Ap1v30XEjbtDq5DcTbKbL5fHfO23KLEIcZZ6miteZ/hEARJjCdJV+5j
f8k/j+0SW4cbY7I+52+Uh8cD0mKZvh5LiOkuzgSRGdagAIvP86hXd+08lw92O3ncA6Eo/WwxtPvu
2VP3YlW+9huAMkF07NzYpK+nhQuuBZOYPRNw7pLPFuRI/UUxOueBqCoZudUgJOIIW//U6r09b1J7
qIbIRqvkhmQ7Deb2/UG4XhAchig88VJAEwCp9+23GLA3FVOjT2c8OMpzTk70bvGGIDLjSu4LS2l3
DNGtunod2LcDD4PyT1ImVEYgvYvNkNAga6zLZDh3/TIEoRtXJMipwtHuQHbE/v1feLXPEMjJ2FL8
6Jic4Kzy9hdmsAbapjSMs68XQxLiKgFWUXbxfxlBB7uEsKwbt4bLjZWTFusYjkGeRvvhyoW/nDqS
1KF02csSHKZxqT646ZTND9Auxjvmcf6ZTrazBcP1WGFLkfo3Puq/fjK7OoUObPXrABCiGw3Z6o1+
XvC+indgXuP8kAzYnsdVZhh3BS284kZ7/Goi86sh8DN6mHiYXPkuhhl+Sdnls34m9CPDnqVfugPQ
ymBHuj961gkUqXwFEYzLyJZx+uv9j/yPMV/PErZ0wBYK64stxe0b1kzVWmfONNmHaO7aL/Vq55v3
OA0dOL3EvkpBqZAMeFGM0u3GBns1pS00PjTusOFkFcO1fvvzaTbU+qyZ5nmh/9Nv7KzW7LvcwLqt
DeIkuzHFLuU9azXHnYyNy+Rnr5q6t4/r0gr/KT0IzpXA+m/TNKODzqCXtjpBRejlfuhyLD/KOO0t
JJEutEzp5JP2AzKJZYFYj6N1GCp4ZkkWZHjTBmNRWOFop5CXosauu/LYd7Nee1iFOumOXplwIikc
bkm1N/hhbXbpFlk3ljYhwSRYJEVcVWHjjl0KJJ7V9YgBx+RnzmZy1qK/D+z+MRsn0d9oDRgWv/XN
bsJYUFOvEbVrr+/SVbIbs17STXLPxTwBOY3yLHChstH1YM4lh5hyPs0K7zhktdx2U6/2du1W3wc/
nV9xkBn3cEf1Wy91dbagk1mZG+tsJC/tsueV2ubopFjXnI0KsHufaUkbnEgfKAcjKvxK2zPgNSgj
9hPBtu7NUtsn7GLZszDq6pblw9Umz8tghQcfmAsBgXsXWyDct7RdJrmcTbNKC0xS0niTzdM8Rp5R
O1u0zioUeWxt3l+U/3oscuc1IYCax7+sORBJeZi+SOPs4bbi3GluS+Ib+bWg1k1Tj9qpgxa165q+
v9Go+sdi5DxjF1hPNG6c6//+Vwt0ahFywuvTz5DR8v/c1l82aauZBKIjHWxu/MpLMee6FmEv8kDu
t1T2l6cZuFEVLMuon2M0I18TOEJDNHAvqwD6inQDU2ARR+j7apMOtWdum0TRsDAq0d4ZcIxPfuvN
4xMmOe7raOaWGTba4nrhlLT6pnV7MW9VTTfiZYCgnUZY1GTeBkOj5pAhaR5DmddVsLFVViAeaceV
+27MfRZi1xmUt+RPf3TCfy02aMpMaeipq0UaLPzL4ABT5EmjrLo/VgpPyg9J3IGML6PAZh9hRhY/
1bkNrEl/vCyjuFjcnzUKLXXCCDh9CLQFL6tKgantBtKP9Xt9Cgptj9AIZrWEvq2OtVWM34RJDs82
mzVtF8+5Vd24BVxWw39+BWUfEdPsHWi5LiZILgq5mJDQEYkWefexDxrjURRuQ3eGzpII81gs2T3g
8fjYVt1QnS3wtiE0gJ3Tz4jHqxuqkovji5Oayhzx0R8iLB3WdSX9NWEpvIO0ocN5yhnbNkf+u+RL
pOdGZ21cj/6fHrKY5Gczcyu1UTNKwFBoS2ndOMSvPy+X9/UuhuSDuwp7xtsX6Zw2WCbHFScR21Mz
RJVUnXqVDszLiN5Sjmfh7LW0DLKOznRYdaPrbZbK6E8zzPH+qPy2d1J4jTj+GJwjkqIr1IbAaI1I
WqXu/7azZMKaC+bOyavbucBzJpFV5MawnG8UBRf7Dyl6po9OB1I31wyOy4tRTXGbU30SmycgraH7
oksju6MXq4wNkHQthgg9ROzslhbFxqf3t74/Hspv1gnPXjNtoK6xXniBtwOpjwFGkkNnH/Ggsyfo
/JBIifROMzTw+BeWqvwoCDlPeRe8wVDOdXkxZlERq7brwiY3+4nmuogxfe3d5BVtN6rVbkx8Z5fB
/eUId/r8WA46zFwTwz7Yp/DCdTCtotSO8MSar6Y/yGeYmrgk5GXQtyctzvS1y2TOJeGGbU4vL+vL
LkyHaWoiI6isx37y8X4uBjEnJ8yH2ns/xfNtix9k0kfWCFGUlhSz8LXshrnalQVBp3hbclfo87FJ
dolh1NMnpB3Z536ER7vp8e37qXnwTU6ys1NkJp30f/oZucD3ZdmOv8qYnkVIpdNxwWFilnsZcOva
u55WHwvpYNnZlya39BzJ9AEzNfQQXixgJ4cY8WX+qQalR8HcgSjv3MKZgyNQk9bsVeMZd3kdyIwf
aI/z9sYX5gO+/cCAXJyl9I7++P9cXKhLBdhpDkt6wvOmVhsaIcPB1mnv7LERXw59Phlf3n/i9eKE
kcYDAY9X7eXVfKbv6XHSivTUyMwefgWjMr9hu+6Pe6Irk5qMocXggGjiyvRCIHQvwjsJG0dUuMKh
7ehWWIKlWAsvdNcNPbnP88yY90sinWljC2m6OHIF2edZq1X24CS+9A4DVCLrxm73RyH1duzQIEJd
oWxj67oKAij12cEJWEtPZlv34k71oqoNrCfwtA6DrhZ3qani7D5oBhnACxcyNcuobb1ppwg2QLQ+
5vGJs783t9LvpejwlzT1L07WBI8OKDd+37ZZQHNQJnzRBzyo549NjdvMtg1sAsstdvl7HF3zl3zJ
jGrPktHRrztuu+Sbqcsn0iE1gV1jZGSxiSSgs4s/x6rn9+BzgcBt9v1ve3F7YqtCdgFQyw2CRhNb
59vtYiAXuUn6IDh6UM5/177nQC/NcL0z7PhJ1/ha4Uh7BGgmrYJbn+OigP7zcIRmaF9ovfBlLh4e
eHOyYMzsHxXXMw7iXii0BOT7Vj+8VIrkExepwsOMLDC+AxQ52acOBwH3h+OrjAQJDJjGyNVM4zvO
L33fhpXhzY8WBP3RuDdEPotPAICQVMLCL8ZhilKn1j6zSBdsmpy4TB7iJtWzDR6UPkGOC0qvHTqI
PPicGGnw6MeL1TGr2eRaoAKsjajkAvmA36zMD93UNj8mY4I0ceOO9WfM387StSXEckPlR//iclgW
R7Aaa905TkNdSpwNMEUMHgynGbYQWZpuZ3Gf3zulqPJ96mjlq62xV9Ix9p1mqXGegsj/u2lTN7vX
6Z1lYUUwsPY1aBukAALoq9qRsuTSKU64JtuAPGNMx7r1m17bSrqeVCAVyjMEemXBYev4wm72MP+T
coMOL3C/OSXX+RejmXz5wc+zpNt4nej4go4/49M5icy+ay00oi+0OCvrKcfzeTz1SG0hd6TTUkfK
yGZna8O/4ApQ1qYBDcVfqn1b6bF6wS+TYeW9vHNbYhvxEHi5eK7gTEJKmNy5rfFHqJv4ixS0sDiw
wBWI7/VzW7y6sYXPRfd/lJ3XbtxIFoafiABzuCU7KVhytySnG8Ly2MUci/Hp96P2xs0W1PBg4b2Y
gatJVp064Q+cHOUF7CiNPVmMCXrONYyJ0ASTg1KYNyFYWChV8yeOUxdNw4pC6cvHR+utFl5/R4ex
BIRdTCOANZ+frThTLXRTOu0uq5Zpqp027k+SVJH9mlu9yH5pblJEvtTCeYss9BRvp2ght/YOB2DT
OVokGr8Jp1b/RHqdao/NGx47aaTxIpDhX0TocgTzfpSx1TtPIkq5ai11qA1u9Tnqv1Vt5kS/6qhv
tgX8pNDbenVreoEnE25/V8zjk0eDKoYhAYCgikg9r5Qo70QXfhOOkDZYehfxgvM3AHvIzdzcm+5s
kJAtRCKv+2woptF94szp6p3Z9FAIvL6L20+JVOd4uPIDLjMxA7/WZYxOG8i64E4w8hkZdPfaXWfT
Zv+USlV8asxOIh6QhSqNhCRHFQs55bnZffz1l0z+/OOTgMGcWNIxtPrWChFRVtKM78rkHqXKIYXW
rxTHUc9wrFOtyrkSSdc8eyIpbW2kCqCxmey3dRNMWmpjYJXq3mki7xsKIFcY4hBiY40ZuDEU5beu
xgchGIyhSgM0pBSLQKgo2i5Xpe62m6yb2uGunpJx72LwZfrqLJL+WFRFpt+wXYc8Q9+3kOLKa7r8
QOyKRWGeUTj+DmuBAFVL3SSKe+UOLqSr7REzVGFgzpWbn0q4DVwGVv9F64iXVxZ+5/vAauFVodzH
n2vKAbOhclRkEt+7UdKNACrpGLyonUCeG8TQaPXXBsGXZ4HZO1pEZFFwLQnr52cBbFFXR0mc3MvE
K3FKVREj3/Sk0OFnsmk3fnTVUKuAbrbRa4eBUHv8eEMuZ221IRcBM6QMFj0gmnfn61NhOQmKC95d
3RXJ7RgupT5hVT12jE0+6Vk491dyi7cGxPmSGFYs+gmoIXG21z4FTIezKleFQ7WrOWhLjQwcjhD0
mvZOUcum/pYJGbdBOjZgUSNU6QDWFFbkftbElH+3hSZClKp7NLWf4KIi7qqrU25fG5G+k95a6KeD
FGJsjTbGuoerKoNTeXYj7msvJHf0J6VP51/9ILsHZUL/xG/yGPZLugzt0yyqHhfXp0WBWYbaY1RU
shA7GESKvLcl5ADf1vNIefCKzAZoMEGiOyijYb0qoaY08abjGxQ74eS9uNJduDxLlgkeCPYB0zYE
FJYt/1cxX3R1NbdMte/LUdNuE5GAD+rVOFIOcZQBofYVg1txC0ezqK7xyd9smlff2uKeo+pdUAbw
1c4Xzw0rSTEXd+6GbKg+45vZf7NckH6FD9gfwLFTDYIQMkvVxf5HhqFN6cJcmj+1MtlYDhVVD0Jl
eprQtW64wbsi/zmbYAFfEuaq8xfsFDogjkrsld/rejIOlp32IkR3NVrKeSlQ19p6Lm2bYJzzAmix
49Ttth08ZbyvNSggv5paqeLmMRqitm22kdInhfCnKi2ZNA29XTj3o8H097nH9uAGsbjK3LU5Ano+
gXsBTeMa1voIkxY/Oaod1QzkRDsQ9Ld/DIYqxmxnVtmiP/Xx0b3o0nB2li7/QmUAFr4Okk7iVAD7
anod9qwOQerquHA0upJ/FQItzgCIFIpQO60CxHQbl07xMyk1U+luPv4Z7+wvcEPLAI0RD7OO1agh
RW966QmIe5eImW8Ur6U6cKNZBVHdmsN+bm13kzYWKtD/vDAEOPY0IA+gYWugFEKZlCMC3wuQBV1K
Go97Q9NHJT9BaUAU5nlyDyXmWm30pie02tMk4MzTiAymceFl50Q5mWwfzncLpttxgibp7WY3IXma
+WXm9r/VsUpCv0c33rsNTXf+1MiikNuwHUwFNLuJpvIQJ+5dkkzutifTc5a2nhbuZg9ddlj9Xo7q
t4o059cwTZEBa9t8aj+RvGruIaQdMd1F3pTYd/1k9fJnNuE68KA4KF+d5tpMf/ZjTddEqQfEYKwQ
Qe1hy3QBhf1Na6Zh0W/Qpbqmevt2UZ2/lUWYl6SWewwms77aBsvIwDEK1QNKXSbQn5nhNxtDpsV0
qpGo+cKJJU1AksN7pjYov6N13rvjBvrv3AKMZjxR7IsiUf4DQItg7cdb5Z1fRwgyaGzajD8gUawb
iT1ogyh04QBn3QxLDzmLIboxtZg6w5tT19kLrWw/DVFnhy96NeYk2fiFxDV6RNAMnz3Yv8YGeavY
/NlPVROb/7yZ6f+S7kDSgiXGOToPlNKhuzvCXL3vrSG5Vd0EokXT0GMRN6Zko+zxacaX1gRgXTRX
8sTLHGApKW2AePoieLHGggyTnNMeGXusKFr3D1Y0ADidJj4AOehAJ9lVbF5Jsy473jhu0tIlCXcX
34Q1gUZ3kkpPQj2/t0YY9nddFsb2wQsHd9/ExRFOyfwnRTnNRzt4erabAUBzPXjlUUU3sLoSwNao
4LdXTi+PRBmW5WWXGaiqW+lZK++TuVemOAD/rPYb2m3uiG6MNWrmZwtVs8cOaVwlQKbeyo7dXPdY
6zBjhI/hD1BvI5wbVOCLT3U59KaN6kEolZc2U8zwSBRSopsWsbDqsEhAR59nIGn2tbTZvviSBGGQ
4sgIL9wostjzXZThZZAbddzei8JNkx+JYUTFCViwi9Q8k9lbE1hyiWI58RJFVUQKoTNk8fAFq/d0
F9sKrh1cXRpSIwot8QIdZxpAATHV+R7Czi+ewNoXJ5VhHToU2Rz+CNPeEX4Nfz7blFXuvsQO1Y1f
axPhnrln6Oy1IoO3gFxHHZvZBlF9c7i1yjSGCxiF4yJUkLiaIjcS/6f8EHZh7qKLoFvih42pUr8x
lVS1tox0S0RwwojydtZb7Hosq+jyB2Flhsek2TN/hEOiKbdy1O32pGSjveRmNiQH2EAucFZNjw/S
amKmnyngjJuOfVn72mBK6Vcqc+etNjNWubHRMw0P0aihF2hlOqkdsqYOpuySsdpPO2Xc/uY0XInK
x7wdpkJmpy5IuXZwM+WrjTQ8EgGR0SCV/HEUu7hp0XlayjgyZ+AU1nosYyE8bmEnI+4Vu9C618jq
YbyF8DtvcUxS0EeLyDoWAMa16HmRabAwoZ3BgUN7mSBxvq1kVDEPcQFBT/MCuG4Nb7yXvBSJOK1V
Kz8wZIjb27jWKufQINBdBhMB5dUaCvv7nNUpfk3qmHrTdzVWVWxAGQ7os+0PcVl0N6mNrcGtMDX8
aX2J5vVrxEVyzQ9xjXjkkAM4ZsD2BmVnWriCKOhjOhu5XiT3nkIbZK8lk7MxJguWhtGE98xtUGd3
cbShmZUN2T6nlRIFZqIZvpOmDsYYCKpfaUNcRkF+Ezkc5GrCDqJmq6CPGIYqmyzP79n5csL4xTQT
MMdl49y3AtJRgEELtzUmIsauFXXzWjih9x1yGHacilEO3ZePN9hl+CCPW+bUzP8WeZVVqSCkQy4D
cPSeVGJW/bqb8o2sUXhB+pzZbddeE7F446CeZQ1vQoCLfDZwKOYXq3s5I23I0q7EfCB1qwi14Brf
Ipw/1BQ8ID6LAS3MGA5naWZN1AdTN/AaNi46ayAqcqHU/WcNLkZxR8otEEXFJMBDuNmkcTH4binm
PLpyGJZvcvaLXQbNTCWhTELKJPk+PwsIjjKz6wbr3hlRd+vS0nlyMzk1vg7X8gn6OsS3HHzxY9FH
zpV56GU5xRBvgXAB7IHWy321WhwjIRxTPOOeTeMW6Y3SatUXaaolrjqDK7AqkY4RMeovKvgn+taK
28QK/XFqsLVxYNbB5KQmhdnI7E31I/xAXiPpTuWnKhvS5rjI/kx7SI0Z8ho4YulBgzzycaj7kYYz
2uFGFLiK180pcjtpPD2pqmK6v1KtSX+baRHj9qTHfRpouTFFgc5M/TmGrzX6E/pyzjY0HSiI2A1J
765Qx1LH4qtvPVhEgM5jAD2mXlvJhlijaJtJVQvxXe/K5n5IIlAKfgY20egCgeXDcTQ0+L4fb/+L
fhnRgcigIarhMHtAX+789TIFpDVbq8Xt2PSlBahIcgq02VH3oKK7E1xV7LWsxV+J0utusrp8B8Ov
PKgVrlUEbbmfzEa7NbXIPSXFgPK6jaGYj5/ctSJkfRXQouKfpQAhXyOhXUXkCJnoBAZ5cwt13jq4
WRb/V9LsPkyQlraVrpaPWfqPslyEwAW+YjFhRG2V9Vdr0kIoh7BVhtusRrYgHqs+CFW9CKD4DweN
xMSPDae/suWXkPP3cWPiAJAOUCb5Gd1iZ9WfqpIKArZbd4fCnPNny0FK0I8YHki/VenoX9kB6wD4
thqxCEd4usLA4883gCM9hYme2h0qDBrpgxWx6nfIVlWbSRsjNqiHcNU/Zv7LmkuHBHwDuw7fkPM1
hd4PdY17zAEAvvUVYaZm3lSuSIsHE3QatldKkz3nkmzrysLvvVpuQ0o1ECcLLOx8YeQXPDzvte5Q
yrbZOINVzjs433Hrg6hwrnUrLl4tzVhGq4glgYqDdLI6W40NEKmg7r3JzTHajKmdbD3SgB0e4K9N
Rar/8Vl+azucbRzWg3HBgoChFlPU86frcm+ANDrbhwbl7AzfpXoSHdDlBXH/GTKZOQRON9vzox1P
1W2TKpV9n2FeUn2u84aau5418QPXFD1Gn0tRkFaTBuCRBBqgstHtxPruapn6syaijVt9Qu1pYw9l
8lwkENW2XHied4jdQj+iIobaZVqgGXBfNJ49HLw4y6MXb5rR0NoVMoSuvWXDmeGvWOSW9jNiLEzw
QGtbzkNQq53MfjW0oOC718KCg5wnVh0hXFnSyiuKOJRB3eXdLx1NufhORcAt22EB44ivKSVvd9OC
ydrUeKaJG6zo+jowzMkinhNl9fuBXHhbuGC3gqY2QEnqg9OXNeAHQ6MIKiII5MUkCrDKTt83z07i
peXvjz/WO3uD9qBH+8gjx1TXbrKKZlIOIQdwM5VCm5/1KNHAkeXq72Fs5u4hm1L9ykG/2PuMtRfd
CHo45DPWWgTfi3tyPSuLb9JGyx5AkGrNDqyi+kOJZVxuP368dcqAwcr/xxgGYt2kDasTnpelpIcw
gfbBptOgr0DrEIn8ceOGmJsCxay2RYu6le8p+TVayzsPCthokfREe4Q6e5WuWPHghjkcaA75GILC
0NVboVXGJ3PW+18fP+byV61O3MLNdIFdk58gG3l+4jLM5ajXGvvAPTL4tV4mWJLgbJZc+XbvrOOC
amZ0B5YTjO3qkTSvRd25jN2DQDDB/Nqr/WDd5o2pdtci5MUti5oJahvQ9DAtIJSsImQc6xhcYNtz
AEIePjKLHU6qcFHSyItqxrw2Y3bmDX12ZSaz2i9vCE62Jt0gdI4p5lfLapTtXdOPxrFKPLHNUpw9
baPGyLQxjOoAcT4rfIoZ549SRObh44+4zsjfFqcrukBHYSZhyHr+FU3UANO2DfWj5qGnBRfcS8M6
aN25b24m5F+Np7ZPhv3oVAYWXIpVfPLg5WaYDFvqnYhmd9oKSw4WfXQsFD8lbT88pmnh6puPf+gq
Zrz9To8xEgUpEEH6Vue/UxOY+WD6rh2byVG/6EWYJEHajl1AsM6KTeM28dPHK15+FjrcjIKWS3rR
qVqtSCtOBfnQ6Eesymbx2BVT+xLpSjZtRqfXJJQxVfuOgnAkbgynNb98vPqqBud5IYsyH+TPpcm+
7phNsjcqxgH6sVsE0NtRs345odUHSoHmnIKV5wbGqrdrM4b2rWLPV/bF5eump0t/mTJ6EbF6s87+
a4rEU5pAxmfjKCrsaPqywhrTyvUXDy1gLahcU85XouYqcr09MH8gXUTtjvrNaiMiC9l5mM6bxxCb
njFIHbN/UcqE/oMZ1/rnj9/u6qT/fzGmsPCueMnUdee7CQs/VW+rwjrKiTbxw+hI5Q8KEQgc24Y6
fsJfLiIHk/9O00Aa29X4nwMJzl0/I680UXL22pGRRfqqKKAiAvo5zq2JSuU/1gxvzwiydxFo0rxF
hOr8GXUEKAYJDO7I2IjsNhkV5Wj3ofqIriZwvQiC16Zsu/HK/PGSX8eeXYj7C9LfJrVeXX96FNuN
XobmsRKzh1eCiXR/03VOFVixMW6KIm//a5GWgXeu4Eo7W2IL5Uv//vEXfv9n4NK1iH4Rz7XVJ1ZK
5I9GxTGPvaFoyJ8Z6c5G6BmJMVEod5qM7Fs7mapfUxS7D6CWQrim8TUOwrrls3wEsBjcjhrH1Ga0
fP4R8EiXZU3CwEdou/pGm9D42SOcIYDhiBgRzR6E1uc5He0CqkuKPIs3DPMSUKLsADW5nq5cNu8c
bPThuK8ZEqMlumbim41ZZGmTmsc6T0GGNXG0Q3db3yaOl97LsGquxO3LY40KHFkQ+uWsyjjm/AVE
CSQe3HfDz3MN3QCjnbz6qmaA3At6FM2VGHIZNMlEOF8m6vPkJeub1AvTSKn0Kj1qY1V0j7JJZmM/
tkO/MWwlwgTTjXtnU0R1/d3GOuibp/ZoW10pRS5jC7MhqhGCN22+Cx66pMuolNZUHsuuzV/5PV2Q
DIPRBGmZu/M+DIV+l4aY+3y84S8+LHGa3b6oZ9Iygnh+/qI1LqVeDAg7AKQYix1jWR86NdKgsmp3
FXPvK495uR76EQBoF3w5+NZ1g7VEx38CIxoey3SMwhtpdMWzWYE2QxhJtHKbmuP8b4Mr0OwsyQtd
eiBE0HViXaD8jxqT6x1bS1bdTelZ8b7OHFyDK6sYh70622Z65bWuG8lviy7EaWpZdtYFvyaymZtk
ZS5OmaYLDH6wM2u+ocnkzs9jO5rJpmlJUW/12ss+0UCATTx52M0uMt35eFPLuqm3/WBHypWDdbHX
US/CBoIiCtAsUJNVeuJFk1VBKfOOuSO7l7TBMAt5JxeFIUp687GvU6pVBpzZsejzguLbia+wzN7Z
AbDYQW6pcIiZUKx+Qa/ldWlMkzj1OHDd6iLWv4cl2pqubEQapFomrk1Nl7/xr5Jj+RYMEtngWLKQ
pq9xymOIHwBSH94ROfVZuSuNLL/JKtflNI8YfqfuXJmbKMabOaBNwKzp4yN2EctMyCmIOlDrQGlj
cnt+xDKtB1ePttYpAvST7IbUyfZtlYpobzFDunK+Lp8VB9zlORccj8Ww/Xyx3pBxEQ51ekoURd5U
YLCfZ6s2fsDT++ahErdDWBPAOrJD6PJ8/JyXd+fyTdEOJQ8DQmSu1zZKFHgddEJPCTI4X1D9NfdY
fqk3clCa73ZklajXgVyQoQJEZyjiPyM6VVcO+zsHb5EDplsGLXyR0FwlhIWNmw867M7RaPEXbZgN
S/kUj0KxHhkIoA6AZjrZSwyLfrGMHZXwYCpFOvpaPSQFHk2Rft8M+jxf2fZvNfT5LkTTA3wBfIi3
7vxqGxSy1IveTT2yOK72LbbbVr1Bf8/p/axRJwzO8R8O8Y8Wanfn2m1cBxjotNsIdJk4uFi1oO6V
DGESoNWRoDdXjvlXrM1c4xZKj2LSHZ8QxU0YCew6xxv/0IjuP0tE5ecTDoHVEDCbqqttBHvh9cqX
X/qr62dDJsbTiK8619jqpSdJOmuO7Dlhtqs0mO0ZTmAjz0snyZGw5GOB+r9mItyAxsxdNukQOJwm
vXfU/pohxcU9atpL+xDkoG0i2LDueXdcO44NV/oIlstiUpwZ4ouwtcbZtuogej93XXBbwm6Sp49f
wjsLc6nRoYIKRy2ybjjYSOOXISHo6FmNhk0LLI5vjALSfo9KOG5r6dw/RyJS5ivH7jK8kJGpzJoY
++Jiv25SEQhw0M1GcZLS0nIk8bU6ADFdazizjsmVRvtlZrqYbiDdSpuDIk9dV3huBUqpR0781GWZ
+A08p033sk8M+Tgog2dtJ9SBFh8YG0RjDhy1fEJLTak2hpbWxqZVa+XKuXov6lCuLNfZG5phXTgo
Qkiz7u3oFA+F81Jxmz90pQovSzNQOUX1vPaZHo43eW6G8GWUfgR6F8n9x1//TVhsdQTeRDEWYi0N
sjUmGHwuck1SeMdB6YrqxoyV2fVxZdDxBYK3OG/zuOwR04vTBv3E3rG+CatF77Ays6Q7jKVShC+h
McnQV8wMZ2LQ1hFw6tp51HHO+gxJKsr9jDZWHYTTWDxNWCpYAc7slnxAlGuK/c7MxadZRNlvpyPx
oNldGPeNh7TrTqRGEj+5atxFAfANF6VGC/UsJggpqtKoH4f2raY12dbqQELuokqJpyCsgVzsrVIq
+y5zEU23QkT3oeuqobdB96aMfyVaVNM67zDaSZPJSIK2Z9/jL9K2eFFaWhv5C6gS6I43JKpPflt8
BifeT/cS1tyw6Uolqm9VbVaNn4aVmdNtK0192o4Yc+GdEbklIMG4nh8x/jR+VF6hQd1Jk/jl44/3
VtWtPx7y19wcKLhBOFhlwX1XZpZe2+FRmsX031QM9byPXMW2waZ1sRmUGDdAHpngC/p56+bdq85V
JrBK9/Jsl7ay6f2mr+WDiT6r8Hu37H4hQ1nHQRqWbXUloXibuax+7oID0Kj5qRf4yeeXfFyMUDqE
pxyjucj7DaRNyEalCCeVta0ouuv1PqsfhWxVd6+Armpw5hmoZNo87E2/QhiVoqoZjL72lbFTzS1b
u2O01CbCnwdDe51DlX1gZGr1UxuS9MnJ1cTcIvKpjhtNIjy2hYucP1oVnu5bBbQLC7c5nDY0Q/Wa
Xd6nJv+HMstNVvO+/Crqp3orQTBcO/9LRrN+GRCAqRFBWy53//nLUGnIYHDkhUdG2Yb6k4sOtxEf
fmMkGFFNlfmtYDiGXfAwFeoDPGDv1otVpbyFD6UOVhD2eKWWdH2u1bCXiS6wDUyyAOoRmqkEzn+Y
LR2ztCejOKVM0JtHo4nm7wmslfgByLF1gNbTXrmHL1ekG0vbjcSeASzkhPMVo9GQVZl6+QlWla7i
48PcdcqdvvFFOzFiKq+Ba99bECEgwh3TSXrRy7//q98HaIppQthWp9we3AM3IJ4sU8eYuQLzpO3V
Nqzaw8dn9fKapZUOnpZ7/L3OcyaU3Ju1rjohJd5avok1epsZsxZ0eZEERpejt9gw3Lqy7GXdRH6z
jJ3o+iFhvk4rcggfrhU7xWnw6tB5iFFgLoPEG+v/cCaCk8wIfvZQT14mvzMOyTawML1ruiuX/Tsv
nBNP9cYIBnk8b7WneqeP9YYM5oQSGO40LZg34mH03TYhXZd1WV1Jp99ZD84roxqkPZm9rWsXOYpB
QcypOZX4BO3zMvzhFSC8ICe1e8wKo9PHH/edy5xHYxTLtkFs8MI1s0B3aJgmoz6FWBJou2SKoNS4
CJKHJMnGtGvIN6ItOY6m3/X0k7mU+jKLT/CkZHqlVH7v2eH3EB7f8E5vEhp/bW4VJRTMIvrmJMJw
2At9ru6NVDNm+JzlI9a5gII/fvq36fZ5KFuYfuSQnGLEtdaiHEysTJQMOsCYsYlDZhip1isNstE7
zJVDLz1pusbFmEGwtIqZEGhD+KSPKkqBhU++O8hAT2oXqWy1UAxk3TUHYjqilT5C4Ckldm2YuOuK
Qi0CtZuBR3SEkQjGV2d8N/oy7XdRo8IrHFxkp0Fhlq312Ruda37n75zhBTnBwB0YMcdpSWn/erOe
mSjGaMvsVDdd9qxGmb2DzQwrIDGG26qa0xvuvZuPX+47hSHjkIViQqpoQ3ZbXZo53OqiCWfnZKLs
eeJzgmbQR+NHPTT63lba5CsTZbmLvI43LYRd3daapuhBCJIpx7xQm/75bDEl0nHo4c5a5DOXt/TX
W5g8GTstKpAnEWspDswT5sQ57lsjEFNXv69StOyuZA6XW3ppJ0O1YYABtHpNtEHIYUiTPnVOGewV
BY11JFx5CdNLnKDbAbmzGa+kVpfVCSsa2CMuDb9FIvf8IQdcUwC+sWIazvP3KJZmkM1zbPtNXfTb
jz8xvAr+trMDhHYzEkbL/UfY4jnPVwuttCbJizyitDN3PyNTovUBFx9s8SttmHZsdwJ2a49qpYx1
DPuGFFlqEXXCfOFkZ943FOWUVvU5UfV0h/KogpFC2CbZwSrtTP3NeWttZG+S3t2UKWC6n1IPsf60
whlkWoKtb3OA7S5uRxUnQgCjknwLRfXxRh1RX3gW0hDmw6LEnPqVBYWNF6ElnfGTBhWUiNtRryby
/J72XbYBYKVMtxh06J90kbdWFyDapCLAb1qdTkU5efqLQo3GRVBF4zM1bj/jg2hiwWnlRrjDGAc7
aOidXeorSeh8dXqjf1gS+vTQgE3ZWcMYyU2d0PndDJzHDPEfkJG+UNQxmoIB20L1BfKnVP2UlDMM
qqGZj65Se842s7z+NTLxt9y4Vqk+5nJQn7TR0ibbtwqzD2+SpKzCezsSLpjZWLOOuRu2BYKAmfbV
KtJ2AhGuhZ+TcoTMmMOXbzalIfXf5KOW8aXgGJZ3pbCwa4VSV7/OmIb8bDraZ/tO1do7zrOCoAwa
ErOfpuUUPzclA1cDa/VvGEPWx9gU9RQwRwpPeUpDCn3VNA3ynjbdpqyz9g5V1TIJ4np0TjYa/l9C
MfTPqZOGv/rU0zKf7nuR3/S6EN8q0Hm/aU1q4RYZ61o8waufjSBPqQP8DDEHI8C0R2YPhdGHw0Oi
DuUrEjhUUZOW0P6tDS/CACDDfgRhDx0jrol+YbWJvVaVaM0X7esMYcS9i7QoqbGsc/EhwkLMi3YU
icL85M6h9I7gEPAEUNTcvnP1aXih3VkmO3jZxR1pmusFjY1nB7dChCzLFE/10Z4LKbfQlIT0k8Su
8LUnN3dODq5jjq+icvPDcpzyZ1fpQ/rAQ0WbeerdbjuDor8F5Jzrvjmo3fA0uVDmNvOMa/22CdP6
dxUiiUm6pw5zUIZOl710TA91HBNKVPDNvtWcZ6y6w9fBpLx9gpw79neumip14FRdGO2jHONaGjJT
32zCupzmoILyaUrYBZZkmzNt+9lIxiFgyTU13yb4RC7HS+AIHMdSGzcd43bc9cZIoxbzKoSw4wWg
GCRqjeC4rffat77A9uC7VtWm/igQru6eDF7/Nzo4Zf9qRg6Gmj5GBHp5E4lsuFd7rSl/iAGY7pFR
7IxW1dDgnIjReOv86lqRDH/aKDbthxYZzHmXI3Uw+ZXtyttSjb3RX9gbBp8IwVIrbb3Hygwb6y4V
jTpCYOlh3E0N3tvBMA1UTZsQ25AHFA+t/Jb/MNtKnDZGO0BgkfZkRq606D6TKxzckIrzS26lEc6B
aiVvsrkeyDWlnGY/A/2o+pbIZ2czzWbtnJDSEyXfN23djZKrbR/Iph4em3metRvKH2Vv94nl7aGg
gkmTwsbEJe6muN8VnsQiUa+zCQ1ixC3EjT2DQnvuzcprHnjesHxJkmSkmswa5PG0Wrc/Q48Q2tbM
Zf5bKrjIXLkqLxIGbm1gHAuogbE7Q/DzuG7QLqmwo54A1ujWMUR/NIUqEiII18NsuDVnOFr7MAvT
a4CGi+uLQRV4X2TDSLcB/C7//q87GhCacHsKvJOdFcp/aSmeJS2LeKPjBNZeSf8uLmcLjXPKRKZ/
S/22tk1UTWyY4Km4aFX05a6s5vw1orSp/XCyrJMum+lKgnuZbTOQsBi582Sw5wFRnD/dTGcJ/TAd
VxmEnrfog6oP8VgW/0ER0R60ph1vVbs19tps9VOAHFVY+2Nvfvv41l5XVgy5gazQuySq0xq/gFMz
5cyhDuVP+mSUum9UTMG0roxflTJLdo2aUErN2NeN+KUMiDg2effPIynIDFgK0buGZOZd0OryEvAn
ZmLZE8TcOtypiT7+VrKOKUXacPHeYkWqX6knLxupFvKCJKQ8MQUt9c75u8eKDqEtosSpNeLSzywc
XxKnFp/qtiY3wESwehiwFnc3U5u1r1UJMZh29wSqzKTZ+695IedrUVyn1iEZhW13/mPQTaNjqBfj
yR1QzJwSTQYIHEiUHCzpHD2pXKObv3OumAFS34EVAlWwxvmCmHbmrDOmk1VlUKHryDrkRjp8mWQZ
XuPor4PHssEY8NMOWcQkIemfP5yduEooXFE+dVaji41nSA8JyRpPTs9J5H3UNc1nBpD574/3tctf
+3cuyrKmBk+AoT5ZPpTN82WjoUIcrtGrJxe+WPgYFgX7iYPYfp2NSOwr0ZdikxfUW58MvIS+frz6
+gUvqy9+FBxs4G/MfM9XJ7sL+woFxieaQAjF50XpHFEh62/stsep5uPF1pEL2z5aXEBHychRiTdW
Sb4zp4lhw3960gepjng5eZEPbhGjUeZo+qspqii6suTFOI1RPmU5noEwYdHKX/dAQVkOJRDo+jlX
DHSf/UWfy8AGqXAS0rI6FwfQkYP2pVRHcnXy+dnbAJgxXkuhM/psXKFNAbJZDgI6EXwzX4yJm+zA
2ur3lhHaXLCGUNogylGLo8LuvR0yWKjxI92ViScuJHXy+xBFaD9Dis5++viVXm5aHg/dG0qnBXm8
ZjR0SRgPVDPyWYoxPy1oxfuGCuE5leMUKGNr341xGv35eNELWCcLMkNaaOv0e1CnWPb0X9dd3gm3
mt2ifMZ+HJ2kvEHoKuicWNwJq3Osmwgz7w0elTkc7amxnFtXq/B+apXG2CO73VfwgLup2lPQjgdv
Is856JMix9PHv3O57s+P1iKQSqgiv0Ulcd2ujy0gMWnd6k9TU1TIJdMtkXsDmtiVsHh5iFjH47VS
hdNsXOvharIUdJwN/amv22TaFbPznwXmLA60XmXM8e8PRTjkeShiOb7rE5unldkisvakFArWVako
ohsH06zpys3z3kP9vc6qRgbEnmSDisMG1UDtQlYBieAjlDKFG+Y+QMk+fqz3lkPgWjUAFcLNWY/n
8G5yqtGdjaeY+TdJWxXfWVac/VKjtLjWHb3cF7S+wZYvkZcl1wCEOCmkE8U6tUaYDt8HpQptv6ev
+fKvj0Rff6HhLOcTNsLqQqlrFaVXpsjPYqw1TGE7OXNxMm0L4qTRXz9e7OIaWRRZFtkfRrsqScoq
ttoolGouNozPRpl2zSbKC++V0g9Zcrczp3twYvGzFSfVnxk61nDlAFxEoWVxIIjQiZn7cmOfxwPg
Asac0pF4pm7CONCDUm3A8HM9PwlFFu5llRY3WmjPN//+0GgMkAMDh1s4r+frwoiBkwjN9DmSTcgw
B+OfbeF04nnGR/m5RM6X7kSn2rFvWrX9z9cZEAYaKWDGUL0Ddbta3cHqTjGqGj5VQrvUGFLYa2Oh
/DTburrpovZaV+7iiCzrkVyzaYH3Inh0/rSgO8MoB1j4jL6yq9xGg5ZXu7ELM/AzKGN4m49f7sUp
QVtsAV8tElbYa6z1vnQbRU6SL4xAm/9Rdh7LcSNbEP0iRMCbLdC+6SSRoqQNQoaCLQAFFOzXvwO9
zbBbQYZmYlajmWq4MvdmnkyUoHYi7F/B0ryXxHWFmKYdv+rt1q0lLknrclNp22nJSivmRz+jQPKN
ZHAL7K70E8Lu2qG/dUtqaQezd4N4a9G6oso6ulLKfeUE86n0MqcMS3fslkOcOQoqq9NAQiF4txtT
zr1zu5ykK8v20ffT5lDremuQMab1IiqGhahVIDec60NVcaZXeyz6wATIqHPJvW/z72nWgWl4+85e
PUigqqwYHnv6VSZx2S1p2ct5CvjA4+JqHnqMyftiED+5l27/Ho3jeiic/RRUyS7C4w/L+/U7My5m
ghUvbR/Ba6vHNC0CMxqz7iMBf06/e/uyrvdafyj12JKIP+F09Aco8Z9tAYrbjMOj2T72qxltH09d
efBGO7AiUCeq/R3oKu9Whcvi7FOrbz6h+V+onC8T5Q4j7gSwh2pZ0mqjd572YdaFNCNPdhOygSGx
yR60k+Vnnvj0IkiTNH877NcOdA/mZqcp+EBwo9NO3kscNuIdRcvV/LpmXkDDWS0TbJQvkSp84m2R
uaJ/NLxuAO1HYgpQ+6Z/mMy2fp5Nr9naRGPvc+rO77wuV9vm9enhI+ZLpEZ+tUc3AiGTmEzGxyal
mgdVsKF1Tt6s3UdtpstuL9JkeS+F4WpKX79G2odYh/hAkUq9fnF66bNI4ll+NKTRT3uNniaqlCYn
coHt2nhXkTCzK7vin5cSxqWBCFmB3QB2nIsXtm2dJMusdng0LYLFQ56qfkqt5ejj0Pk6cEImG9k1
36upXH0m6+4Q/xcNW91jB3ex2RnSqc0VdKPHqqeqSa4XQo4wGLRS7OLRK5vt21/K1amerqWHfARS
HosH0/rFVaI2QtdWzenTjFr9nEma0UY65jfU+m6ztt67dmbcr7jTO0p1zqHnku9kO3b/9maxdEG6
YvWi04XgmZrZ64cMKyV1nIYmuCfYVuy8mWPqLjDhIJQdObORC/G2/rd95Z8xbfpKBDWxTUEM8HpM
yIQC8HGsEYTl5wozDNpWlFltejeL/tvb9/nisTIWAgAiS1yk5H/Onq/H8qQjS6JuAyjMevdznES8
7SGik5HjzfrDv45FmCU3cjUjMOLl4VYkpeYn3pie/NiB/TtMDlBxQMvtRjU+iq63R7uYE7gybKBs
ffBa850gVXx9ZStJ0QWVHh+bMrAPZTB3D3o+yw2RQ/7GNEX3TurEX8Zj0UKWTOXhz9nv9XiVxmSc
26l7hEM3hD7+9cOg10BrlGyDfU7293v7gr+PSHefcxViFefiCg0Ta/fSL86xks7nzJfGAwt3d8J5
OkatMw77t2/o+qr/56y43lBqmyiSAQys3o6L4QqV9MDNSPIoUIVs4BbZoebo9dbqCyOMdW0+ZEIt
aKiCch8Hlti9PfzljPBnfCZ3bi++GSpsF5tJ4QJu01TpH4njTb+mvizPSTXpXykpiK/+oCk6i4FZ
RJZT+TfC1ud9jMD0JBZbf+enXKx0//8ldGGpR7krUPPigOlYNJcnatnHClzzxumX+SdUDW/Xwka8
p+RXoNKCMHwowLy+vH0Xrr9XjLiQ01l4AqRQl2C1hfZEx3bOPWoYw09o/wgaT0X2yavle/7i9Xle
Pm9WVZ66vj52/2IaErh5OB4xVFPZzW7ss3rDkkf6LYEee3dG7//2pV2sp3/uKj457ivaQQ4L66X/
Z28Eg611itngdTZm26KUmXdnn+TSyOj0dtPOdIcj7mr7zrDXl0n3l3A+6g+rvuzSt4MkB/BJPNlH
L0vTLzStROgu/bSbrE6PYGca7xwari8TLAM7W4wU7G2pNL++zGCh5aUlo3UcSpuI6zEzN4Gdqo9x
XMVOKDkNPmi9SZvp7bt7/eIwLEd6egNcKdr518MmVayvs67NdDhkeyORztHv2A8Sfuh+eHuov10h
ah+fwhKrl3v5eXDAjbtBCfs4y1b/3dG5fI5zCkPk3bvLFFKiW24JIa2nf72zFEU4ZkOmZDO2Zh69
vkSAizImECA4uuipbqUJOyiqtMC5UWI2bjSksFHru9k7q/XV+7OOytFslbRheru8Wg/1UCf6wccO
ZXsPiacgJZnYpL7bNiSpUBS2/86IV48SFoTOy8q4zD9M/K+vcyKdOPYn0znm3mwSnVKJ9JDNehym
ZaO/txlhv8P/7vU8ACrxP4/zYudHT8ckBqaDoula40fhYAw5Nq0LDAYD0hiEUxsUQYgkvHXukPc2
+g/gVR3OK8tTR70aphj4e+YAJxjMEdAHagu3jcyF2ikMfQ7QYVflYt7WLgiKrYWe6SHJV02zpc/6
I4v31EUmLGINB3Qy0nNNnLp/0C0Ri+0yxEI+m507zjej0Fr/Yagh3G69NGicgz3Lqt3MdhybXxD2
Z0Nk+7yXp8WsvXJnDb1eb4a2WYbPyP9M6xOLm0H6iiAUItRREYmwKsr4qUYURkJoRfzPtjaM5HNV
G1qyMUXW3zVWVXEy42LvyDgQ6VmOo/yo5dNEFzhzS2+bDbb8VLL5+u6Zwvuk7HghH88KtMPYJtZv
k0SUH7ozdFqEm6+qEa1rWR42JRDKUJHnfuRn2qipmr6QW4iyWX9K+i59GBdhune+KyAztNjg771M
Tz5iYym+VmwWwaVw+0KPwIBTHjsqjSxyHusIUqEvngyjQoA9FqP9BXJoS9nSMBa5TeZYWXu/r+iw
i0n72Uq7NLejJh1js1hgBkL+u/4MF9yH3SnaIETrVjbnzJuDuAzTwhpuvSFAOJGDDHRv/ZieeESh
VCMZyk1N9zbNR27rAvT/Uy/bJN6LoUhvWwKZ21D3m/FnkTjEzyJ76aGkJNrP3DOIcEH/VX5Nyhzy
EiqCVuoftLKBseyUoiwfOBba2o/CksupE4kf/BiDQuS7KTWl2AyDhsB0lM0UnLSm02+oDqJU6OZZ
IkZT0wQYx8HqcV95ZMyEwmxKe2e4Natrqxv13kkRnt1jw0cNOMgBJTq6p6TYj+CLpyjzk0z/2RhD
3tzqHmT/raSz4/7ugixJI4dorP6+FspatoklnN9QUIHdMWe0N14HlJY+i+oM5z52JrRyvrvUxc4D
DbaB0BL3n/WynWYjspVl3yiPFnIfUluXI3kt86S9CBksH2wyl5bv9BTqudqKuBc/IEXk6qs5x9r3
ZlR8PRIfDdLlJp7rkgQetcCxIXWXKnJSt32tyGZK9eSTTC2v2hTaPJRnb65qIuULV58LZuys0COF
YqULqTYX2ie+RuScpVkPpxFzC+T2tGu9n4UyNY/q/uC1O8Ki1ByELN7pc5FrlMYLhHprO0s5P3VC
vuWhVCOwMYK/0OxhYPuk3GGxDhMU1AcEmoZ3cjutkVGdzeVLKzNp0zFppLYlkVUO/LauVM9wDkd1
Ij9ZHLxCpRDCZqf2z0ldj/JQLQYOeBbDsQkbqNfzueyl3f2iIpZ1vwbNbpqHtGhoxkREIAzNwVdO
7US26NtjRbQDFbR5GOcQjjNAfC0YdWhpSnOaGyoDdnlfjFOJp9qy5l+AbINpU2ZM2ZAp50xDxg8x
esudNbsH2sK2vwGdZzy37Vg9ZI7m+ruk9ac6nM3ayYiMK3I+jG7pP1UugaxQMeugDdOm65Pbbs1l
Agik4CkayN9NmuqUOhDD6N4tDVkky+5QZ8ExBzXwVMGhhvboJfyBwBq7sPfcBC1azauyA+Vdnlqb
AD4MDq55FtqahiAqVSIOov1UbMu4n/LNrKT+ORCL1m5GkpZgj2VTTxnRy8TRt1pSJBUxalRZlgUm
M4GRpr2XJAbYN1Im7rdKTP49iBg6pJ3d92hvSnvIt97AffjRjvmU0MHokyGahnoCAQuvEpa7O8VW
2FLPSnaN0/YJkZNtBg0RYRO5eBz/XzTa4L/HMgl+TMgTH93Wkk60nm9rVE7B9Gvoc2YfC/jlOVdJ
+nFxa1jyQzAycZRpGnzWtMEqj2aq53IP12k55rymdNviOn6eklKig/b77NtUePqtJzGhbLSl6W9T
s/CTKF3mftj6vTYdg6Crv5QaAuRwnM3GQ1utKfxxgfW71czOi2q3k3Ibi4YiVD952S9CRypqqbVX
B2vUZskkBJ1eS8ER2MtuQaQV7IlFhm+i2kEzIuwkPKSlU8V9mhKlCZTGnD+YhKykaMWcvrwP0mL6
jA6y/JBncbbstMCV9b2dS83+YNkabcOQDXPcHScI67/VvMZgtVYhiw/ltDjnWY0k0GraXH1rYjV9
1VPpFDvs1YG5g1Pb3qRrO49kXmXfdXPhGuHYu7jhhrUEtZfG4t54FcLe0EPq8lhSBX6BzmfI47R4
IyAt2fFUbFj4HLwNv4x6mA8isgicKneyTjglx6qpEHDFwLwP1sDNDQsI0beAtWybBccWt4Mzuk9j
3OhYTKUTnGiOJ87G7excHNtYjt3R4uSntsQs9vq2rQONpKa8R55Y5p28sbKhxPjvZmm3yWpiFCOn
o08ZuplyxluHxJX7kVOv3OR61ekUVcUqmrPc7KYMkmDa+XXlWjc2fsRfeRujZEwBe5MtMAqVh+Aq
uo++sD1UsH5W5lsO/v1L74vmq7Lgf22p3aoDJ1qdhg9ofjeMU6f4ILK46RGZ6+UQGlrR428IeFh7
LA/9R5RwZE2x/TPu57rx2GORU/w1KExvua9K20eFmhPEFxqcWapw6tjCsOJUNQhYUny00C4M5TEN
BcZPz86qEQj/qG6V5rfftUQfixtLH7sXQ1BPCpeaZIBPuijxKg1t5T9bTie7yBjF8JJrxlQce5IR
q4NpNHFy5k9YQdRoXeqFnZn29z598/zsp934yxsSvJKpKx312ahV0WyTrtUpvpbCMg74V9fwpmWG
e5nZhjL32eKrj07a5xkXyJlw01mx75N7GLcx9ROzuZv7Bt142hZGHir2wNYLRAmV7f3FjIuNbNxh
G9QdUh92jcPLwHqidrU/gRofkwmVp1OMLsDNxEu+BHaHApAGh5lveJ+HIHIS1/ZDEwtgepxqMed7
TfdnL2x7XWbn3pgrmxKqFVeHshjTLbJ1J96XXmd9zlK51FtFiBBJa/3MviwIlvkTCOhJ7rOJbeSW
kFWXohP7NJBy2uR4BxEExUct00Zrl6CG9KNm8fyHPDHQTVRI42+bwKqTU2dIJNTWbNjFoS8S/yUN
KrxywPUHdyemKq8jkaaxZH31zXZTND1PPajTSp3wTuFec3B3pM8SmVCLX7LHNVQhcNy4Mxs8FPpo
Ow4lyAh27I1riNsYNnS8l01MbmBWx1l+LEBj8CGOeEBCqo5gnKs5QzRmEtZWf3RtxxhPKS89IuZK
xo/ekmptaGqJ0QOjDupfRCAVGEgctoKOx2pzGk2w0P1Y8gEURQwrr8TxQbwmxVbstXpfbrsgwV/R
oRxeEDsvbOlKCXE9tAmMJlTU63npN242Dfr6UueC2n6SbCvbT3W86LVnPOBhKjo8aQJ7qh4o0Fiz
kxbnYlomfzMtXXHv1mbdnoUw1aYDqSWItqkV32/XLJN6dFQfdBsaX/wCb3HEUyWI4XzUGyMeI0xn
ig/AxJ64G1utJlTZ6lLjyMm+N4pwqhs13Zs4e4qj6cwiCLsa+gETeNrsEjW0YxKis0cAsoIf2WV7
JkB5EDNx91z77dRS5fCHZGMMZV7viOzwgm0ne+1DQXnd+uan/J/DBqNSHGHedLVNAz5Pe1CNbbA1
YOZqNn7bMKzsTVHfAsPt2KaIUvso62V89NugRCQge1WAkQXKqLWK+dtncwrgSVNVfUN3ySyOtj2g
hjeCmidXG+Pc38F49IIIGUAz3tqdYDtDkTHXHthZs/VyEll5n4ic0b5ip7bib8so2zsFQV7ttQ50
2jvWxL9VFOguUYOigMzp96J44RTUYXqV2Ee0w6dlQIxlIpaN4l6zd7qYf69m2f3bRYw/BZHLYy+M
/oACOThUvBevT9kjKBRJ8p51pEfh5TcWfkxrI9jAA6fOpzFbk3dJ2zXSVpqnOGUaCptxMA+Fo7Xm
jnAruLwue5InVCFJuk2Ywr2QWm72iz4DT8E1kvRGbxHNbUB3uI920NvVDWh84yfFtWpnzumc3npO
wcNT9D61TT/0QKo6jcPmx8bLM/NsTqOYgCxASd/OdjlwM7oij0q9ru79cWBSDDUC46ZvRYPVIawX
3/5NuyW2j4ZI/Sfw4PF8U8vJeXYVuI6wYgn5jRuNQ2Dgxlq2U/ailZy+fMQmfKOSbPWs9eEHF6Mi
ZqUucVEp2En+nrDGRp0yj/C7I0gnXe0oDS3n2R3NamcQDWhs09ktnubA79OnRothXXMkBJJo93iq
WR1U/E6/4apwARwHXxC6B5oblEku3hrqad0INi89aUFlfxw7a7kpRGbSHF/KiRJ14v1EJdnu06l/
fPvlua7Q4JpBgUQ1CqUOopPX707CyZ6gszo/Bco9+Z6IX4D5r7K3MXvPwnxVfgJji+9pVZkhRrAv
lVXEGU06HhD3OGU0/mbFtwdUdo6aVmAaiMt37ulfqvCMR+WSthgqX/Sgry+NZn1DHyB2jm4TZAcz
W/IHbRmJ2C5bd/5stkQyebwoZzPrCRodYo89YD809knHx//y9m2+esAoasi04CHDyUftddERYFto
BqpCTUc85HBom97EwUBqGipShImCWf9b15s/8jSOvXdqjX8bGiYGzxcqhIPe/PVtMJqkpmGou0cr
Wfd1HF92bBXaXUCPhK1qXPVfPG7T2Su0Yff2Vf/tEdACgJZMEg9i0T+BOf8plFs2yg/hze6RdgjE
vEpaXsjUEK8UAq2PqIsQbjxSXjFCQwHZDuE0gsRVrJp3MI/L6Z3Z+S+vIEBI/l55jbQTL952y/Ka
IYEfc5yXods3YxXIjTZp+qmfyiajkpZP7xnU/nL7VwYlACy01hS1L9qyXQC0v6hH5wgT3NwAY0j2
owMoGD9JejKNedp3LWlS1mKLj2/f/b8sRSjjEHTybVs28/XrB98ZE/kEE12KQCl/V8ZJ/p2q60De
eqAde2JK17yMRfz760bvneb7+unx0a3347+P3BRxstbPyDSBpvC9LAMr3Q0mhrXR9MZ6QzkliWws
XZCI5yV4TyPzt9u9dp34ywDeezn8rE2L8oCPHoMC418Ff+3sT/P4IEflVVGXtvHPJKu7Q8UuXryz
EF+3HUFFIe1AFoNqDzXQ60uvsPyVFDjoq/ZUGsJcMilFHNSJWg26scrDHM13NJmcmNxscG9hSpf/
3DvhS8ZgQMsaw3hwOefV/WAFHdEbRzCFJnpdmRwRDN0UXrW8o6G5/rZX4BN5B9BbAdGal9TEzhuh
RS7MKz013WFnVTCMWSF9CmcitUt5M4gSy05LNpu3C2SRyw8BdfZ0h3LcvxkHY3ivLXeVH0guZECm
Je7aVVnDpP/6Abjgbw1iKP1j2khnb7Zs4kObXf/eLYPlPKFpyglcnpYHr5SqPPc6SQVnu8JicRag
LTawrKlYFEbWbjXRIaH/xw+SBj8vJdM/8yGa+Ys2ZeB3LMF+n5/KZqAe6+ZYrzkLbIzEM18Wu94O
oMradwa9+iAYlJYhfh8UGqhXL6b/pbM7+g9FcXKEoaVh6ybmXesV8pwmSbkcuzIzemooc54eEh23
4L9OBwxP6wfmmEGqKeEYrx+Jo0uTNdcmuGrE96oqxONhR9ON8lJpyEOOrxLJCMYF3Hbu8OntG359
7Xi//2zGIYWg3r3YGPPkR3OhC32Mk5YUGrOBlWTCQouSLhlPGCHrY+uqUUZS7/Xfb499HRnh0R1m
OljxcUifLmcDi2PR3Ig5O+qEFD4R791We91QEyevnFY1gsaguZkqib6kS4WKP48mCSebph+ERSGB
KOeNreqhSqKFpMbyu+FPjXkmRirR94VorYPbF9OXt3/01fq4rharboqe3WoLuviAmmrUqP3ZDVsm
XLwUKb7MZK/sTKf9NUyB/V4I5PXmk+Ec7g+nF/65VE4Zw0RrVrrNsUwA3dsUVn8T/1PsVGV0+TvN
86vVcL00OkkraWLlfl5cml4TPjfViHkTG8lk0aPawippuQRBGlOWbUd/0B+zbB7e2XJcz5PcUZRE
NF0RijLjX6wKK22BmXEwjm0ghulEVdXcKqsabjO2Xl9lyrG1BbqPSTooRRzmtda9tPVAwRldQ/KO
9OfqjuP4QyEGz4SqP5DEi7vQzBqFFiWtowGm5hkH7HhvW4kVHEVgD9W/OTh1MHRIm3mZsDeiVr28
csI5RqeqkeFQ3ELrSC53axwyXjz/qJnIFYjraDGYz9hOy3fQwlcvss8sC7IZCyf+JH7B62lnRelm
FYfc4+JOpRmafDu3VkVvqjaHe7fxbt/+bq5vK8MhVzDIJuYId7nPTQgGnqipDccW4/emUXP+gIkx
309j+d7+6uo95spopSNbRSWBiOtiP+nY+NyzpRqOZqbne2Gb8TYHOBaJhFIn0TzmnTAS9c9PctU4
0stf7ydG1fVH/WdThwzEU0iSh2PQV6O/SSu3HKKh1On00Li0y0OySPmSSzGVx7fv7NUUjl6d2RO8
4aohZW/zeuSGao0HQHE5Ih+Ln+0lMT9QrjWdrRUPeneaM4+oNrK5gHbAg4Lv8Pbw13f7j4aL4zGo
XBCDF8tXL0SrcTqxj4QgBpjsdS8NS7usT2oszG3RiRdpQJh7e9Drtwmd40qFYffssI27mDGyqdDy
mbX0WGdNcSoNZ7Aicu+8NtKoL8WHt0e7+lRIO8eiA397tZxd2TLHIKUhYHjtuZHNKKA2NHSwkiSl
f+hW4wuVXe7wPw+J+XdV56GdRTd78TplFTlPfjmqM/I8g07nWNJ7K3M2CCjbp+TUJFK9c5XrPXtV
IwuoFkHZwZ2w2sovt4ZEk1QxL1J/1ok6N/apAoV7bBQNw5e3r+0qUJRiEWIpJjz8JAx4uctraf27
eY7zHypP3RwzrXOrKKN0m/1Kusn95DvdNAfRQmEOiAfGmq8676+4pZ+SP9ClHbOfdeWNbkjiuPee
Ivv6YXvr3M/pjDMpOffW688J/gOstqTXz42gOBmamKBDEx3BB59YtIPo5neKMFefLyp7FE4rN99A
mHPJriIiEUjuFNC8LafJO3XeYt+R5PZ7Mox0n8Su0X/IpaUf8mHM928/iKuvKPDWsseqAP0j9F//
/X/mLCTYjhKEnp2JtxzcPhSWhUTZmWJX3JBplr6zz75+wdZLRVBLgQtR1+Vpe1EWOXVxVZ8tv27t
z5pX6+VOlBhY3nmTr28pJ2uLrCR6bZjXL5EB2KToy7pacy7Z0WTzFvzbsLKm++JZOLM/HTVEVy2s
Z00MP93Yrr++fV8vxydKYoUWYINDTIZyeX3F/nNfhyzRW5bC9AxfV3y1CtMm09EBC2+u1I64rfPv
eJ+Xva0NZbJ5e+zL6fjP2Gt1gfVvtRdenKCKSWoEkDB2zeoaZi0gSVogdBS9ZvmiRlF9ntJ2en57
0MtvZh2UN5hDJVJijhEXKy4fe+7PZZuds5jPPszQNH20R0kSlJoI98zpryfvTJCXlAbW2RUUQFgr
NgYW3kvkKnJHk5SVJT8To5puQf3ERwDP6sHyMrVxJ7c8wMRvop7QZiNqFWI1D0/VO3f7L096rSUg
hCcUkzf7YrLI0bXIjm7VGe+69RzQp7vXABCf/cFGoObE+XQKPG3cOFBY3vma/iys/52v1xvAQQQh
KJsdbCsX636HgscAVpafU7qJ5BvQAcZkntDMCivSfZ7aEj0XvbeWIN6lWZYjjkUtjopEo3GuxoHA
rNacd+RU5jsU+9YGFJN7aBBrn2kl5N+HLn0Xw/2nlHrxo3H+81HwarJbuTxr9xUHTretllM7Bvmd
O4HH3WgjstUQkh5EpExVgJsJPMwjZC3l9JDnSfK766015CAvQNm2LCiPlSm7F2Rd45M1ZUl50HLT
1ULTZbG4CVAsZl9xtJTTLg7qLL4RVkLK/UCz+Qa9jUg+p9JOX6ZML4KtV7njZ2DYw7CLZ7M9zLRz
UXw3ifY7beLJgDxhxelMpyZv5D0Niv4GN2K7VCHVuyrfdF3fd48zPfpiN0nZgPyE3aCbe8wFtsGT
0B3xXdTS2DKrauk3uci5u6vNoJe8lUhhIoJprYd+gm7yVCsn6UJtNvpEbYXVOfrBtqr6JQV0fG+k
S/+tmgy3IsnMHJ4S2k9Qj5Zs+q1Go9FQc7aFPBauxUkxYMobQttW2VmTsWNv+9Ibd3XsUGlaSGHa
mVbqx6cgaMlLnUqDsAeENUP5WCN6ye9bQ+njwQINcYdHZ5UleD0witFZFPjdmk5PBB7L07ZZKwtx
25ZFfLRhDk5hkLuy/zC7cjIio6ajzW4QORyAsa5LNtIj3h0QNvWATaaL8WlUsajusf8kdVRXC4GP
uj+45xkDaxw5fU9ROMgWdSyarlbhXMNKUqS7DiFcJP8b5lfiZU1TTsUmp+PZbxJiar8C4LT1MB8V
MC3HS6cfPfDzPsyQjr34I3SKu6GwSLlXpWl+DPq5Te4qYjvn24Z5Ajf2IIUXFcuETkXMyjq7OUzU
EHhe220zegTf8GZ2H8Z0KdYwY2/u9kuSeWlEDz8FctRbwc4bge7tjdjmFUF2PwNo8rtiR/sf8hlI
WtOMSGb29Z20llYcRiH1ZMvOhqQ4o5Lq1zAn8qeuN06+HejJlw+2FzfFzeLHtrHXBkcat0EsLeoy
vet/XnpnaY7BgNTF8Zyx/5AtpWXcUEUsf3pT2ushwAk6J/t8aDreNQ6En/yEEMqXXk5Jc25UoNAE
9pb4hrzDT36jekiLD84ovOm3Q6ev2Fa4BWN4ZI0bH6xENmRI90WFQIHq1H7k5MEpdbLmh97KRba1
LZmo4xxMCXyqZEElKvgGmg34267bxPFElFtXM0seJ3ugzI7qQDc+8uFq1qd4KpFveEMKFL+0Rvsn
7dix3CTDqngqsso2w6UvlXpCCGU++ynT3kM35mrb1aVuPGZpj9YsNuAUb2aPmeVLPscjR2lCmNyA
ZIXF/mW43CQSi229jbxiER9W9t6TKJO02PSp7jxRipuKJ3DBevlU2d7UhSWVz+5YJxm4zSHRylaD
Ml2PBm4ZtHDDphiXoPrOdN19p0+4fKuMXP+lEyiQEQGO9Oab6gpwu3rb+Xs4wIGxKaxYDvvYGOMe
aQKxsJvJQX2NYWHgD9qBStqT0VGLCYEq6R+Bda/lwUk5N6MuMK6R1wUqnwyYuDrLltDhyB4S8n2X
zjKi3NPx9eLv7O+nTlLalnq7iK8anRSEoKQZ8n04g1QR30Pb3NBDjfutLknFivTJpfZmqjQ9kanH
amKxMHzH4dskIQp8V4XQxYKz0dtTu13q0XN2cdU4NbLjsZi2db7EX7psHtuIwmZX07YK6i8DplUZ
Aadtv8xBw0cbc559trIk+Jr3oKRuPTMJNnoKw++ktXG8D2pb06Mh6XpxoGIE9CgsKeKemsXMij0K
U3Y3oiEQZopy0gWQfEJU/2ik1WyfapJP06MJePconaWvPzS0sBszhFuXGhuklNltYBf9fOpZ2E8a
1XZjAwSzcrerHv5zUKLH3LBVAyQWd8aoMSPX1tdUQMfZNwFq6D0nttzb+IhT9Cid1ogQ1+jg6YQz
mg4g0sFQ1Z8CwfL2bGelWT00fed1J4LVkAnljdkIXLtzqx3qtEle4s4xMAYzbw/2VgnDnjZAS5Ef
z0ghCcykD+9/CRIzeCahNlsifRbCIz8dXMYGGa5LnnyCgP6InN0fD1lqkwyFTFuhn8p7aj/3s1Jx
fdfl7jCeKX0taKgFygzkWHVWderrqKdNdhwBGdyUflAUN2Jop5MAQap/HILJPnFeguhHdJjWb2ZX
NQa76UEeLQPA+4bzvSmOzTCoPBqJKQ02DueWTxOZZ082eEf70Nazlz7HbEnHh1VM9pUJpP6hrFS7
XbC/lqd0xkf9xaHKMW5TiIE6rH5NGBsfQF3xiHrLkKfeB44nSY/LtnruJMZ3jg4aUFBT1jerI+aI
x53UTVG6NeQ8t2tMBw0QztMO/2O2NPupb5aGL3myC3WzgLvz7hZVje1L76beS1rWdb2jCmargw4/
7hdAWfTAoDlcVAaxndMKNmgA15tVR4GoiZPFfnFE2/6gUjo2G9cv7Zeg5qdEwQx7b4dG3LA3k5s4
xs8mdY3qJljAJKO7R5RdPsP2a/IjWZJG+jvuY9OGJhlXz1OJ5e2QZGAIIr8UwwEQpu0fLS1zPpcG
tcl+K2admgAV4PTsOfPkbNuq1azDrHnSxu5um+WZrPvxe+ZlBMbnjqZr51QCFjjbvVcmEWFZtncT
D76+B1rBIayuAPc+6ZMe7GfaOoC3dCKJdrA+6upHwjyRRFUtifvyPKgM0YSmxN2XrKfGbn2cLsSg
OMjCTgHFr21kcngtqHrdMUMl2UZPknqbDiQkHNeYowIkc9pBLmgMTW9wlfvis2blqDIbrbfjnags
FnwpwZyhqjHHjZlVZrr3FjCFO/aIA4JEMId5OBggD2+rGa10pI1J22+NpEz6jauU8zwF45xEDT/y
f5ydWXPbONaGfxGruC+3kijZsh0nsS0luWFlay7gDu6//nvo7yaiVFJ5urqrZjpTA4EADg7OeZcC
LdHKSfy+8NJf1VjNRG6vA7jYxKmzdc2oI41xi4AMzatA7RqK96aHoyN/OUkRK4KcWm3/cwoHqFjR
JFATOzWmfthFups81eak6c3KzqbkSeRlat2Pjhtv0iCLLV+ZBgN9SyO3x5XWO9Ja52VpBD4p8Aj6
zRG2CfJUceIfuHOn5LpRPzwLSqh4IQCLbDdx7nbuJ+oxMnrOnByZxhGtxF2GYzspHR0tb6c00smB
ThbhCHSuwmwSdk7pCQSGViA5nc9weUT5VMdUTL5SQUoOyKdN+d3g1QiYkmHo1aZHXu6bUnRg3BFt
TDN93dEyL+/QfMXiq45TS/HhooHeryxgal1uDd26R/RggBsLrCxfpVWk9L/1uAj7lVMWhumzuQGp
uXo2Upiklr0m4GT2DyFMUfuYKPSCSEVpbzPoDoIXVYwRfdgoMlxXvSGfYsOW9ienhH/mrVTgwuVD
gW02mvwKuOB1RF6Gm7mSaKCtUxP5abV3vfwJpHlZU3gNlCpZFyTH2WOP4HzCnk0VQBZAreeMmyL/
F6wpWovk0awUZ8b8Ip6S2Fk2AqKu5etQ55bYaAWCNn7s2Hh4GAMuaPaUKOPvfkKFbwMtpb+vVFGD
tkPGw3sKg3SCtG5wE+ifS6+XXyY1bMUj9AqvhlogvTrMYRIhyvE4ZVr0w1asqL4PWm8kblEZ0b8q
biMQbjXm3BMWqgx9iSBMhA6XmyrOyiuQlaQXNEXGlhu1RWU2oSeyaWSah5s87FPk5pGxeoowY/sF
EL+kvd54TrRTRNrdxYY3lOhlCyFWDTAc9bGfesVYg/WP641GcSrbZjH52hoXsuCVobFPbapxKvZx
Vdv9jk1UWdCXkkFdB9IzxPOYyknZWVLLqBiWUbXWEVLzPnVtTLpkRlGuHbJpxoymYx6JfRTUyAAM
opXSB2Bb3tlhGqs+wlg88DRQwbhKCMCXG6soVDrNtIKUIF5ZlVcVRLLKy9edkjjIi+WN6H+5CgnJ
Km1ca/BDz0vVDeQyq1xZkNbGe/IRvbmbZjL1VHl2jVSg4gQgYOkl4rQ0K97NT0YcQWOIB5bQhPuU
e6E5+XxluMkRjn7dqikn+zWzdbLPmYcSPsgxkxVsIxtuU9sM0H7SbIgJVkXo96k7Ra+ovAZbjyw/
zDdt79UHJ9C7ZF+ZRfyqxaMz+ukIL7ZZNQmU95VetknhD3GOAGpXt3V6J7uKfz/Xhd0HCk1KRrJT
A+sHXNtaKJMPAvR7FtvW92AawXkG+qS4PthQMmfcRMoBseRmalDO5t7Q1pEgRhSrGDMR8TjEtiOf
FFsvnlx9yPS7UGISx0mGz4l9OZK4/aqPBpV1y0ax7ro6+Ga7wH9WNvyzDRo5Fl8SdEm1Lvshd/Yh
QnGOjxRy92NszYY5GPogfTKQgK8P4No+4OJdgo+1+07sudJdH6XzKd8gJeb9rYkgIgAFYTf170YU
yfcKudvhkKUFlDw1gF+Y97HxGx5INT45EjTrrtfy8Ac6Gd24V7EuGjGwKUTzRQZ1s8/MWis2UZ8Z
/Z1odH2rlShwgBaOqnifFU6Ie8oopjzZdZMXWZsQe0EuMiNuwUJQDVTcV9xQunrf8/76WU2h9l8Z
o6izSl0MH3dGy9oOXGSZ7w2WOm3y1sDYYFUacVVFq3KS0IDIz4FB6hKe3yoE7v1F0wehbgGEptM+
p8LcbJ2pKIcNjxqrX4MFKd7GrAI0CrbC9kY/qwSRVLUm8+hgwT74Yxdopa8BPNc2lRHr65aGfHZE
nH7ythlWuvaLDnZZvlVKU9mbeMLYZxNOVmRuRyd2nZUZW5O7RtVcm34E0h6GT1zCfbMhcmfWfUdx
mpevpYIwq1D/HgiYiaODx5lSsTcbfj5cEaJYuA4TasU7bIltiXYy2O7VBM4kMleYYGY58pyh1pMk
2lPj89BRixWJoNk/taKWX+CJyGRn27lu7Waewb63AVyttDSDtmMlk1btJg0ZTFAf2Jc8CQ7Pzzom
UGwML0jcbVJ1yQiJoIpF7AdGlA2fPLtqnAMXrea8IRlPur8CUFT/1AJLJp8riMLaoyupua5xo66m
J4hPGvjvcZz5qU7l/SKyco/lxRCVGG+TTa7UagSqXUtYMX7aKlW8HZJQPUogm+q6biMA1AFe8KBd
xz78a4dJo/KOs5UmXJlaHCj5jSrjeU3XsEyUOukTuPwHd65C/lNPrrVJsMfU+kFDOqp7TmwtJFi6
KZh++JTlrnaoR3zN2LkftBWhyArKATlfC1g0+KUln942EukmokgfjELNt4jTE4gUBQ7oyomTZicR
DO/2aAXZxq3y7tx+Pi0U0sFF8QBIAE0+T1tUNxt0mtNQZ2RQIaRwvLRThbpXqdMTD0MVRpaT/QoH
AYFDR8FhZde6vW4psvzRujC70bw+QyjQ/DNoAgKbAxlJG3fRKZHOYPWmpYiHzAV+wXU/TXtKhmlB
FaQs3yrwx83DKGqaVjA/fiROREkA+Ao0Og0WxvVq+1nRmeDB32Tm5FwW8gOn20EZxjTy9CZ8jDsr
PejplNxLDZEFolgK+UeUyEs2DsQKdOP960OfFfoNMFKgNOlMorznLtVbKw5oa4JC2Tv4r37T2zrY
KqYB88M0ugfIl7fs6s+mysZHZA88Cr4YULUW3Qx8tMIpN0ax76OqWEd9bz1byOM/TfxGtsBci+qb
I4cxurXic8viZP8x8qzFMnv3wfFd6rEMNg/j2vTSvRxAtPtidOvki2G14wAD8x3G0Ia4+Y1gYtZu
NOSYqo1kOFsnRzFlVGv4QfbYjp5fiy73jokyqNNOEJ3MrWWnSYR5GMaE96mLlh1y5zrue9eXatkg
oXHMIjnkCLRlgJe8//k/USMfsgzYiUjeZCgn34TNmq3MSBLmYWZx35fQfB+pypQgakox4E+AIxZB
3pbejV2ziF/vv4T++cweAe/CrzndsPPrGHeEIXkzECcUmwgNv10fT9FOK6f6m9eNho9W6S2c63uI
+GcJGRY4BnJo2JdxWpwlMEI29dTFg5O+iTwun5GoEFDx1cy4r/tiSlbBTM5fRVFXlSuTO3NXu6Be
XFziqOSW0D0RrMJL5saqLE7Q/KMomKMuTjxF9mXZn0sCT+vVkJhRZnnUrGANtxtHGi08PIkczCqq
Woe8EIJPuCnzsa4oHCc6RN60UF7doUr+VMT53xmEn3xlRGAo13oatTvZp/0NhNCyT89vdWbpcT4g
FTTdfsfv/bODSEEsOVXR+MIhqXKSQqS1MDGDhrnCMEz2KzqdaNgBA9UwWuM9qKwxO0z/Mzsl+8ba
yPFhLIvi0Caa/lGbmPm34RwKSJTQ7Grm3Gw++W1A84zWG15IeeUDMG3vqy6tWF1VeZndW3zRW/C4
85VjRGO+g4lGNn+djpibnuxypR1e0jiApSXaKHj0eN8gM0AVLV6Vg5F+UBXqfQWYnjmjxACjLV2B
W9FleucMw0tMDfSrY7vjNwGL66iNItlw6M3/rm/PRbx9Hw9AIetN89zm3j+d4+x21bCOw4s5WfDw
c1kAwk3HN710lAqNcIWUL/DkZx6D5Q209KWhQTrM3UEUxZCvPh3aHtC+IEUcX5B3l3etq1izLJX1
uyhVuRWtZd6rXei+ZbnZvF2f9Dyp0zgxa36a2BHTk5nxPYuRMw2ku2RkrnXxBXmBqsZ2iNqqEurG
DZjYhbFozUM3Q1DeBGK5uLvDsvLGzBynF9Fq8ps2uM3DLITVohGBcO+NFvGFHctgoGtpO6CLtNS7
o5PXCUDH4wuOXVgENKTBGoafbQvAWG1R6hAVamrXP+bFMaEVeKClHP5ZnJK+6RRv4O35QvD4jaJW
X65daXrKthC1iTpSI8vmRnp86ZtaqH8BazcQQ7IX31SjcmQgMcw0Ud18KfXiOZfCOKTj+Ov63M7v
MU7FPwPNW/ifmAMDc8YET+ML4Xlm8CeYDteo9tRt5rwF2B7dQau0fl8f9OyDghQh8wc1CV9jRtid
DmpV6eSmsTO8WnXMw9uLeoopgfCsahsXoHTQDIK0eWMV35lm/54JVLQA1s2hX5vhUEtgg6zKSUsd
p3wDEWwgezchd+4PXkr2EJdJ9rmoUIS/D/VEv6siWh9bd6o09T7X9dbbhZEhq/2kHR27rI9hNDmf
zSqXW7jn02PV6+uqsdap00HvDWwnatfZYI/qbqwMofCStxD6pm7sITaDYVL0EprBcNcEYVWv7Ujm
9iosE/RYQN8Yn40wouWByWd96GLUMDBsH/tviRcZwR+KGOH0M0+G8k/Rje7joHeQ3rHBjCRMad0V
Nz7a8pXA04yHCkwioFxEUMBjp0tllp0TjIC132qeCpB3wgQyl96MQ7DTakhdwAosGigJdYtfNPMo
e6dW76C0Y1Gmqsccm8iP7R3CGqUXe5ZNN8GPn5mAlmUkHTdo3rS890zAFQX+s0GuYJ7CC0ZsMln3
Nw7jWdY1jwkUaH4xgQUCmnL6EUIK71VfFN1bn2ttv4p5aLfrBImMnHLR1Ju+o4nuj4c5s7uuXKk+
hV7fD0hmdCaGv9pU1GCV8EzNbnyLZZSYf5cFrp1DRKgHeHj6u4YSdoUR9OWb03TZUzi1wR3AonCa
LzRKCh/+8HBUPW5RDOUg9y0uM2oENiafVGNMKzJ+BUHr/jZDow83tEh6pAQct89u7L5lcGJ+wPhm
KBBvQgQN9NP5SaMBoOBU7ZuS0Qquvbw6AMdTt1Km/e+aiFg8pOjK9DfA+3PMOwkUAOzmBzGj2++m
QKfDZggY0m8zlVcDpVO50xvbeTZaV37XnATxtIygT7jKneIhmZLi1qK+P7xPh2djg5qkggfs2lli
CusAsQOq584r6kq0P6zBTYfvUxKO1saqbad5kwYuYG7WW2y5InhzNUOx7sYxQgNJNxvxMwuN2Nv1
JlF2RztXvrhjgmqL0KUm/cns8Iptxt7MNzRb9AQ7jDq3eeS3bn1nBtWg9LwdoK4NO4yoY0DXWLsi
kKMJrW83Q0l9A9kD1XtzxxmLPgV5Da0n1BJfMbtI7ETBTgDk31at34eBjtF9GivN0zBEXv9MV8H7
yzPOLf/2yTiaLyPGHOUXC+EDxu3qEYLwSkX3vX6yA9Vz/3xwE7N/wWnZYGAB95FAnC5trLZO5U6h
94oSBboUDvIzr3jiZQ+lHpe2jxVGcUvn9WwTY88L9JjtxLOVV8XiKgcwUCBeQTF0yOMKtEMSmc/N
mKf0PEM7nJV96Ix81UKtCLbXJ3txZM4q9Q3KXPqSA4woyES9usvfuPV6TgpVSbXR22cn11TUn0cM
DdLgNopxDgT/7l8Lzgc4daRKgHujqb8IFI6QXMTcfnNLBEniWmrWEREMx9tXeE84W8pyfYdD6YQt
Y6KoDxiRKMW6RQYl2mMaZcd7zy2onapd3PzM6E7fSq6W34WC1zsdm+BiGPzaxZ0WRIlaGBjVvbXC
rs0VgJryJ6KQdeEHozn8HKwxeKnQAVA219djGa7fx4V0PzMbeL0v6SlR3QFeGfLwoFhBCR6nQK+h
7twvcRcV/vWhziol/z8WoHQuLQjoS7/msdfAGWiK8lYPpXxoZFP+7AKc9ZRY19alVsWGn7mZZ60l
TvPJPW8D+76xHOndyNeXsXT+HTP/2dChBHFnL3a/MOngY54cvI3d4Bp3E96J31KZ5fRSe1RvzBkM
tM7DdtIfs5ir8oOXFneVzvzffYMgruqLpZ40V5QOBNDDEKhqAp8C0Z+uCPpjQusagi6duBtf/nzC
84gEbq5jKjXLcmKoE3sUhK8OiD+1e1NY5abP+v5TlsJ9X9UGt7Ma2mMBK9KWu+urPs/m5OQxWxCY
mg7rEUbyssAcA6FB9qIRhypM1Z0qe/WxSNsAQECTWOC0+s5vEsN6xhGx9qmN5zcW+3yDv/OETFJs
HoOA8E+jq4jGwAX/KQ5hN/YPilY4Owvgui9aU7l1TV76zuzt+XFEFojaw+lY0qFdEmhxehimMt92
kZV9l47ZrxTYZTuId9N3Sq841jepuPUGPY8fs7S9DVVyVu6Aq3M6dFv1Cm1oTxzcyQbtX3vJixq1
lV+BjtlP0quOgUI/5vraLt9M7GTKt6BrHOx1Ztrk6aDDkNG2kRTHUdCCTQuCCSHgWENrYR3HiRhW
QKy0W/SGCzOdH/Y0ydFzIMtcVDkVDY2pOi6yA5g/e9+0U/PKzprIZnFS4Mlj2N+aSQk/vo0Q0/H4
sFRr8L9dHNqk8YKpNab8ANJiT6MvNNY91RVf7wPUrq5/1gtHhvIMktWU1mbhguWWnTisqOZmhyII
uh9ZMHi+ZqJlg3tyeY+Gt/5QUpf6jluW9gSB+9aqXh4e0NE7W5s68umq8vFD5HJsVrUdsuFhaGs3
X0EloYqbtYXztRrhy0daQLcw4sG6qfDfsG/EyEuLTFkDUWsVuh3Q+9Pf0MQD1epA5IcALuGB/4Xc
CAfp1GZQUTb1kjFcDUohP1gbm/czokUkuTb272yx01HLLPbqvozzwzTa4Z3tDartI3Utd0Up7XA9
FE21VnMPxk7FA+v6ol86Szyd3g24gOgstzUv1kRwWPODM4LXWvfAbUGayOFvgPRU6hcTurw39vTZ
Q5o6JH0fh6NLEWJmlJzON+qAmDuxkRxLRR9bSss1TNG4byK/sRDEAbWYAiQMNeXT0JEp7Eigrb1T
wyoDZaQm6Y03znmCMP8e2NE8GxFFgY18+nt0K8KMt4ni4xiEBlDHou+CXcxRIbaYJYjMiHfQ4Hui
jB1fHZqk3NS46rbrmGqYe2NBzo4BURRN9TlR0ed+yuLjjGocuJ1uhOSJSfN7BNHwGPW4vu7aZEAr
pZEqHik5MChr3dp6ktznDtiQ65vi4m+gGqzy6MHYY7lAxohTOk37+FhLa9r08DzulDJOfwrR/ezV
yXmLjQwF1DyIpnVYiehGfD87hXwCOlpc25wJOqCL+6zoy76wUDo85mro+JyXKqE3HNSbrmm87xot
+0ck1OIbKelZaQNSF72kOWdAIpa25CIAFViQTjKplQMafGJT4EyvruOSZ1yqe/FbZg4OMsfVOANi
mkcTyMFdMwrcQ0O1f+7ZmDdqyZcWgfb4XKrnF3HjnO7KgQcJTBonPBoDUiGrKIdUMYzFpKI0kqgr
IxudxzAQ9V0xusWGczvd2AVnaQXfY+5NzG0i3ofLx7dmzTRce0IS2I7DV1A83mFW53pMHTN9sxXT
Rs0nrtLfwyT6w/UNeBaVGBpzWptjyROILufp3EHvYgVtsQO0QRZ3qCFJVqKimFTF497qSnd3fbwL
O47nKD0raqIuje/59/xT+jWmWOtAeMRHMqz+pVXThqeYrq7t2FI3kxWYn6OQ3XB90AuTZG+bQBB5
HVLbmL//P4MKV6Bo3evJ0UP09xnmN2Gl0mykzSWW1cotdtalOWKBhCQA35ZrZv7zf4YbeRrYsMoE
zerQRVtUmdY6VQd4oRE6m3YIItjQU+9GcLX4fz3Jw2FKcpfPnXZM0c5udaXsYaUPrjjmBv5uah4h
rdZOKtwZQb3l+ge9NEPPmRNREAwaGeLpDM1WElJhDRw6B4v1gWL1S6mNSIFPiQPmzhI8atXoy/VB
L5wSXUdXg94AagQ0wU8HnSJbMdQuUw5Kq3jlKvQScTT63NmEqdVtyNaNbp2D/XxwEtu5cUIv3KTk
olRhbcAiFKeXDT0EHlQ9sezgEBYY9q10KDc1vKdaj5B51gIQqDbuiSnS6yjlBnmzLjERpQwL/3ol
mrTfXf8WZ4tNiZyePO9bFmHO0E+/RUTiOJbg/g+Igav39miB+oxlp7qbtAF4cGO5z87PPBr7igfI
vK+XHhK1rodCtmp0cJXY84MuU3dVIPZtjloMYtyj93J9drfGW9zMgV4NzQBt8tCGIv47OYGMVk7V
9Rl6vvavOA0b/X+YIZppvCTBx5CZLPYWJkUluj1mdIir8meotHCTGke8SuBqTDCPv318gnNvzwIP
Rnl/2WmjKZwklBuTg9rI+Cto0GyfOWG9VQK65msSQje5vz7i+Ybh+ahRGJtNRfGcXcT52A57ynBl
crDVFrsJr9PAJKqUProyU299zbPwAFuchyOfEy6vpi5rgC6yjho11+TgJsQ6Bah/sM87pyk3Q52N
08Z1AuNeiwBbb6/P8nzjMPDcfKcmQahYiqNooy4saVvxIRpAla3H0kuVjWLGQvPB5Ms3aGbw+66P
eRaW5snSTsRonQMCXPf0KEJhQEE0aMWhaZriLYghxwAd9rxPjjK4r8GUjn8Co84wLEgjcct+6jyj
pspFx5ZCK/wjcofFuhZNHJuKMMSB5Cb4kdUuUtpZZIQ7JQusX+gBxohrVIMOnTvi7S5HOfiQCKoP
xyN+ho1o95zYg5dYJJIBrpQZzKzkQGNq6vw6sUToq6IfadIpzuv1L36Wr81zJl+dM0h0xpbbC7L1
KL1SEbBdVLSHvXyQv+qRuq3LfbmNPUoGKyB75Y88D8G8w9oQh+u/4MI+4+38nrDPeqbLAmMWR5Mr
JmpOKBG0+pdyKqOdCGkNrXFGCLfqlKbaR5PUuZzJFURjnHN11nbTaGoMimGJw1S1tdxUoUf92nbL
4kWBoHYHpdb7DdmmaXdJa4QNt0EQ3cAxXTjWNLOpJQIVQkV2maamuEooFtYIB2CarrIqNSd96mql
+61SVvZ8mhG9e4RjWtw41XPt/iSzYeouMZm7FyAhXZTTEwbdkwSuDtJDZiaJ9JO808c78JPZjVW9
MD9arrxMKEegv7DcV3YLwj7LwvzgxdL4ZjUuTEA46msJd+iVzxE+DzCQb9w8548hkHXsY55/2OlQ
elpcdpU2YOATJNkBi94h/CkCs0x3SIe2FKAUI3whlazNjcq13v5SWxP9BQ19txpmbtfeo7DeTL5S
9cmtR9GFCwPBHFgT9EN5Gy2zLeTBtRBVsOygGVUU+SXsohVtEbd7QP67Hm5k6BdGQxAYLWs+PySJ
ZdO1MIE6tCUrCqOtrb4APEfVkpqnI/5YMPriGzH70nA8/slkQIPDhlzEbHpidaHWIOqguHWwyQ3e
WGvqXfI/BY+y79eDxYXty/dj74LjQfRh6UylyRb3GDwoIGJYxrSLApyE9kGSi7fr41yclDGbqKEK
QZa22EhINxQJoaE4jKUov2seNCdk6emSF1p3IwJfuPMQU6B+g9MzwmfLzYHCKBo+yE8cbHdqMZDS
qu4Biph2l06YO+XS1l5RuE626WS0N2TlLoRe7hnkc3m40t9Z9rNyQOpGZIz5Qa0yzAxMu2b/i8DZ
SQitL22T3LLPvhAViHbzLiH7pTm/SLWHEXCokTrFwVFD/asX2ulG8gpDhywVT1FQVqFPPwoo5/XV
vDRPNPzAmvC8JyLNq/3PI1JrqiYejao8oKhQrXFIiP3SEMXGGCUgfdSldx8cj/UEi67TXgCnzX85
HS8dYS9VY6odTFrDD5gDSMAtJp13eL4QUyVM0Vv9wrMNyyjzWacERdEGMavTIRXTpcyOA8UhREl1
G6WjfBZRgxNBNkjA1Nfnd54p0RCkaQMqEm16JAIXt0hqNAUwb00/JNooX5y86j+7PTy2bZYBQUIy
sLSqu07TYMumSoohVuXcgxa4JYt1tp3mviShgAoY+QOp2+mkDdqOyCVoxgFzM/UO+ulwxPYI0oHb
5ZgPWjvMypJbdo5nCGRyJao80C5oh85iYYvJ52lfjKEw9QM+UukxiToEA9GI/dyOUodZNQzVL3Uw
cKNTm+mYl3WyGUIHqzLsEfHZrtAqGOto+Ht9Sc62OD+KogwtWowJqZQsflQhhFTV1jIOSp7GvzoZ
pwGuFr2nwz8OwuyujmvAH9fHPN9zjInmHXpSoMtQNjr9/A2P9aQYbONQ5q7zM8Ga71OF2gL8sUj3
rw91Fvfn6c28AeD6s7DS/FP+OcEQFaf5AjUP3dCbzRq5lTzd1L1yS33s0o6aa7eERJJDc1lNDd1W
NasxtDBGS8tH2vrmj7DDLUSGmvxjYfuRrlrDuHUFXFo8pEbBQgFowEl48SFtZRwKwS86NK0q7FVr
dXAPY4kuC/1159vQekj7XP+gl9ZuVpIjOyP2n8Fw66aijRHWxgEagvmohI5Z7dJ+QB+j6NxbOpTn
q0fHhImRJRCcGO109Qo8dZVMJMahjg1d+eSglGH4TS1V+/f1WZ3dpbyaAGewgrRqEPVcnAKYqQBm
JguzYkNFoNhs5ve4JwL1a0Qs2+YuCueb3oDlgYStk97YpOebh9GJi4j2z5nQ0j+YqmGZR61tHcpY
Qx9eKZH76qvqDg2hehNCwVRWnj1W2+tzPt88p6Pqpx83FVWcprrCqOrYvUQovtwX8KHgZejWfwk8
6RuX26VvTBZLuCVN99DoOx2vRuWgx73QPqDZnvqpq0c+pcR4VdmhfEKYpFonAYLNWMC0/8NMmSvF
ARRbuezmbfZPEEi6ED+ddrIP6FfhwJmaaryO8knWfuEh7haNIW44H/+4c2eLWh3p7VmJvRscbBbr
1D5UqTDvYKEFvtliZbkBUmiDjxV29ev6iJc2EU1GlYyQ7h7n5nSSyghEUWDRdWhK2z129aBn2yHG
fmedhDrkaS0raOo2EqXhWzygy0MzLKhJjf0///k/33dgRpWFytUBNH6EWVJQ411Y0z2sa03e49DE
lwejf8ttdo5uJ09SCA6UW+ZiExrH2G+fDivG0c0TjBWPSHqodxZSPwMwt+KvS0utWaUpTGCgws4G
sZIQRTb7o/sZECF16JnO50LuXM667RoV4rFSHts41BFkks1Ri7XW598F6xJV7zetHo0HJ6ujGyOf
fe+Z/+CAyaW1wQdfQheMYrAkQnzVMQmTHIUGzfSrvit2Rh/HaLCU4T7O0vrGpX3ha4NsAhuEFCNQ
22W7oSpLF9KdrI9RDWenLsLqEUnAeof8k+vj5qT5mNqXPrag1Vezb5QbZ/g8daR7PncHZxtlc172
09Uu89DycpTOjjYKHC2KD4r31waVOz2rxjiZO4dkCdtU21IkqUuc53cKfuf2vcBt9Ea8PrsD+Sms
ODymGUJgLVVOy0GYLICQRxhTGJ+Gk4HZ5Bj/TLTeulFx0s+uwHksmgvAyqjrAVs8nXZYJ0iVSbM+
QrMsvXVIWvsy9k6r+Zjeycd6bJXQJ5kN0FpKohzzpll3rsLkh/JTFEONNAclkTgNppTuiX1QS3BO
CnGuTRTnsxFZSrBFVtFGTLpMmmnttcUUr9BnbdHTgrnvrKNCTC+phDL6wYjF1Ci5cNuCMZr9sU+n
NqUIUDSYAxx1ZFM3UzEbsNlevYkxb7tv2vITeV15gwp7dukxpgtzE9kZDhGx43RMIJEAMZ2wOeI2
6jDX2U59oJc0TcjhqW758drwPOCM1J85C2DKF0EKbJFXB1bXHNFqMY+lpPlI8Fe2oaMqewqGgF26
tkp8LZnybB25Rou6CHbJH/7UzJg26NwM8Og0n067Q8KjGNSyPYJrip75pd/bNA53nTlkvtrW+l3Q
6LfAXGf3PYLlFqAO4jPS1tYS5zOECdyxwWyPaYVS97rgTIMhsRCYaUfV3PdO5u4MHWe/FTWnb9fn
+05zO70b5moPby3+xr7MWq6zXkoo5116pDodvfVCze7coW6ddZWHOXThSo5bbITRxGqyqH8cNK/+
ETWIVyk12l/3rdRaeHOdUvzpUXp/TvCr2rbIuNwhYRyujPJzVGxVRffuEnh9u7gF6n0jgziPt8yA
BwvgcUI8Qe90ycSodjWOKunREmPyvYGb9dgg5aavTGQyfCXV0o3W0liAExytqsnQ769/wgsnBeYL
PRVKEgDJl6wPrwlkEapFdixdI/pcoar2KVKwUMWsEA2jsHRu1JSWbu6gDZHPBjbLgiEzrC+XrE1F
ilm9lh9potePUnfEHXYYHUqX09ThFmcWz54XRq+V7mTtKuhGVVnnyDZ9EdBWP6UIL72MUz206MSZ
0I0npzpQqp82YO+9TWrZzQbAovKFHqZoV4VMW7EerCm4qw09ezFgiK2dcUKPNDO43+KsMh+FiHhJ
Xf+s+pzmLnbm3P7j+QsbmR7Z4igOiodsa6lnRw8cMn41WMxiIWDXRb5qLNn/ACvlobsvENShT2eE
PibaoryfOfzGFtsWt1lnXRn/klOpfPOmyKy3ENNMazWU1DxmoMwYr1KO2R64DrpRjh7ZT6We5sr6
+kyWjifvC8YyUUeZ8TJ0Nk93aEWPpy6wBCftievaN/UEkcYSsZO1TtH4bnS8YtxAHrc+0ctI5vtF
c+6Rrw1eQyzBv8je7H8aKs2zDQ7VKaKn2WRvdVVJ16i4/Hf9xy5O0yywbIJOxpQLThuQl8UTAAg4
4NLKDPaAJqotjXttQ7WgQAHVgKIlK2fTobi1Q5kEMdiuif3rwy8O0/vw1DqgIWNFAvN58amSIJWA
/j0UOw2R74ocKxyhZVQ8XDciV48+KFJAlZSmNucW+SAKe+SIp0tTToFT58qU7kdkhmwwXL1uf8V8
2VVn4WRH/s5QSoZ1mCY3qc+L5PR96Jm7xTVLH5IH13LoUQRFE6ao+mfqJ2QtsnhtAMF4UxAeS9a5
2f0XqtF44wMvsSHvw/Ls4XEHUlEDGX46bBa4No3XkR6+qo7GyuhFsXPHPPkaFX2OBhRMxp1dO2w2
q9HdTyLr4MmVtBx+2zVq29eX++Kv4WAADQFdbKvLerWlYyw1Y8T3jVQirFCGLPC7NjVeTQUh8BXe
g/qsseVNB/qzCTG9L2Wyxl16Sp4pdTc3YuviKn7/ODTIqRBReCUVWWw/u+zbTs3UbN9k/d/Ylp0/
5TUqXEVgUDWixbRydLQ51UhHLuv6p5jD2T/hbh4aQvrMnaQCN2exp+uS4u+n1ojW7ZWI0q4dacW4
Ijr8Mrld3q4P9S5FvxyLJgEKGdSWgXYvpoksVd52rSjwHYiye8NIod3nqYy/wJArilc51MX3UHWU
aAthFXTrumy08JvSUAB+MClI6BsggIW1AqBc/e3tznlrjUhoWxWVi/Hl+o+99F1Ifim8kx9xx84B
6583c1pNTRcLWe77URtfZRUekrFun4zADm7E6YsjkfKSQri83ZYpL4rHlavkYbkPFVXfTnboIIjL
I87PyrAX2+vTurDTCDnMioMPAWiJUvIgaA6BoZV7TOgBFCNu1w/3OH2En3ql1lDR7ozsBTkCE5mS
KXP7Gxv9wlwxZKCwT0Hbtc8L+2oyUUgT5b6psuS5jTL7s5xk/11Te+PuozNlII38lhsMIMQSYKgU
dWfKMe/2ZPLoHzc4iyq5Yt2TTqRPimJHT5Tx31o9vFVqXrwIwWwCE+VQeTBgaA4vSWxV3qlOgGgo
0sJu/Ji17OfV/GS/8SnP4jj1XZh8/8fZefa4bbRt+xcRIIf9K1V2tdr1uqwt2V8IJ3HYe+evf47Z
G+8LixJEOEAQBE6Q0QynXOUs1M24TqWaxOUGbZ3IioRad0+znWq7sVUE+u/1/KAqk7Jp67p5HIPq
dH9Nr15pyfqlA+ZAh8PIbdkhsUiq7dIyy6daAAzfOG1a7QqUWd/UEadHZM0K+2NR1iYq0n6AbFhS
p+0/93/CjWkDP4PJRZYoLdEW70iDzGYo4PgcaL3YSGQPJZb2Yp6PsTNg4FJQivLSLu9XdtP1R7Uo
JNmwUTTi4CtigponsTmgBfZU4G4felqvJJ/0FpH5+7O7fpjYOwRs1JkpOEti0eVXVaISaBTG3k+h
i2nN1wFqAjJfgFeKb/XsaqM3RXGESrcbacohcUTe7gfUywLPcdK8aB/LDjffz/d/1PVXlxZTEo0O
HNlFbeDyN9VgF3sxKP1T2lHBo1ZZYS1uJOOBWybXPd8dk19+7A87nGzKg95iPnL/B1wvPj9AQlsk
PdS1lzm60qHJ25np8KSpgf6PPil65ympMf/xiaIUDBBPlo4k2FsGib9f+dZQT01p90894pffUz39
RjHH2QG0LJ9hzw2PUtx1NRKRG/biUaTjCrCcGARsCxWIxRePyhY5WEuMTxO79iP2fmW54WOonadV
UpMSnOXwFtmtjixhO1oEiJpf7XPMyKYtYhyUNke2a/TBjJQQACH5CplGOpob3RxiQrukaextpkGz
3KCJijYjTG4ffwIcvQ3CrgZ/UNuuIcolMWCpMWu1Y6upuY8F5+j0mRfOfvoKGzYsvyQOkD36ARNg
bbtvu7fAtXL+V6iQlV8QFa7RU6XEabwZVqF0rxwo5zGPpkT7oeH84P6ae60hqVN0eENd1A/WsySa
aR7Vrdryeo1aPNlkCBkWNc6WTaYU7QktjvKbX3Zu+VSZhf4TpkoDSTPLq0l43A9avkUrwDI3ZYVV
IX3dLn0ox7LNT8Scyq8cFWv3UXptIpfJshQeTEjkFfts/DcsRvfZyLFQ89h7rYPGuj27Dz0IImcT
mFr/7I6RqD0cSuqvRjwlb0lPFR8Pc9/FkqBvgFT7yFSODwXWvm8KLC7WC3sFw5sRzMcoBq+p8DSL
0Rcgzox4/JXEUVhRgqb0gbYlpgAHA5+pn2ljDmj817auvCDt3X+JUYytvtPn7T/62Kr7WzLIUni9
PQfzawkboPJ0UdvDRwElRPGo8ERffKTpkk1g+WmyM6qycg5a1eJvWcUZLnhNNISYtZhRVv/LIiE9
XNHVyjdd7FDYw3zB+eGnaVesRDfLLJTnkFtDotGJN2ANmos6yYxEr0VsWT85+qB+Cx0s7b3IRyXV
izMQZAIJ+2mjxJnRvoAgGYW/QWFHbrCyU19T0w2wLvHbbsSglCrsPmuZ/SEOZ1R4PIsUBkFpVy/n
tYtYxr2LYyl/LYRhWmLgKBfPa+JEARWMqHmyERTbWtjP9l4m4gIR/a4DwWqPn5HpK3DKqrMPDbaZ
cJKE9tQmtfMD/N+8BoG7ipxYRtfhqecBggDjLt69HjGcrBVWjTI9TvCxbyBDOSkDulWBNq08dsta
vvxmEM946KQFHbiDRVIAgzgmus6bJ443H4r3ZxxQfAQ9SYe9/5hpyM7XDkmynRbZ53Cswr2fAoZa
2Ts35owkBGAMLn5ylGWq6pIodr3fYCvYTNYDDhD9S1Y30S7VC21lqKsCAM0LRrLpmxCHQ524vPsF
SGhCjsF4ympRfUqTHM+DPpi4GdIirLRNX4bl+f6rdhXJQEUhr2CRAbdTD1g+N2Vut0MlqidDC81P
RZwVB+DgyososvmXogRI5wPKXdvXMse62NeWIT3+JEpWYtyXqLS4z0XutpNxxJGH0i4i8NYPKEU9
WrgWDD884Ztgb0ZmU28Ibqe/hhh9me00t0okvU3UlTf3at0thMlsMPfA/kgKlsT4OW0boirbPDZ0
aQ4zCcu+TQ1lq4lO2YixX0Pdy2O7mD7Ffgrf1Jio7S2re3NvAVKoQ+NY96a54z0Y/o5TUWv7GVfH
gg5DE38KQlSnXvIsQcDpDz852EZWnUMio0n4R5e7zJiacNRw1Tn6Joe4Q0gNsYF6ONamifg6ErvZ
R8MtFHV/f9gbi+xIDUh0c0jyEQC5HNasRt3pO0ccccZwN5nmRPW3lEDx7zQMcvVbbKFneH/Eq5BR
ylsAzIPXIFuSSzjnFGKoq7i+drSjSXxzSjPfa7MmHlAZ0f/GxtLFwAfbH4SdDfFgUNorV2DYN74z
3CuazjA3ub+X3J9gaMBNCV071lAPztnY6V+UGp4D7nzKY5KN6iG1guqlVCWb+f7cr24tAGR8X7RH
oclQY1uca9G1GX/oasdkaqfGwyJ1fhO1ixB4gKLrSv/x+qpmNOBMKB4wHkDTRfhIQ3Io4KZrRw6r
lOZVEHWAiy68kBh3m3OvPUIEy39V6OJ/wV5TDIdRjPEfL/flr1jM2ehB0iPhoR2r2g9OZmFxZZb2
rONR44/zd2SJjU2ZBUENIy0PipX36taKI/cA6h3pOtDDizWYMqT385EVHzufDhLy/ljOCJCDtDHs
aOXzXu8spDGBCgLvl0nwEoUdZFamWpUljqE6JPqxUx0cTIosOGB3aEUYTBjt376SzNFL6hddvvK9
r48yNTpTANHhY9OSlQfvtxxFj8OpwIfUOiqzjytUgFT6tJ26aHq1Szva0rgwV+QAbo4ocSswCyS5
YnF5OObQuQW10qOeZ+UuxQC98VQ11z6Vbm3tekWIP/+a5PeUmHiRpQy5fDd/m6LRIaqAvqx9rDT4
n/o86NkuA72sYpjUViuD3fiaEMrhMhDiUbRZqp1bimridm+LYwKr8XXUE+sLKvTzk+jnykvUfECO
0EyibVH69krqd7VrZXMJXC9xDR6FVwWcoUfovs5mtMqKwGj2ajKqRMbJXBbwNFEwXNm3V9+RSjc7
lgsBcV2QGoviq4oHFaGNWjHTpJQ2StEBYaDkGAEVP6SoH/3pyoJr5BqkyQtjnGb+YjyrjtG7w4bs
aJqxsi8rTmbpRu0mpJe504pEOyVKGH3V0l7/9IcXMCMTSegwJaRns7HYQG6vmL0ppvrYxq34pFqz
/poAU9zE2FyU3v2xroI4xgJdZHLzgjQCo325WcOMm92NjPrYGfgmmUGbPNW85jjq9IAWNHJBT8TV
WhX3xrcEZ8/+oWAMzkhfjBpEUHDyYBTHJmvNYNMMkfJWV6b7pcdeYYewU7eyea6fGdA06L3QK+Eq
gAO/uGLnMHIsBcDOUfGN9DOeEH79t6XGtsaWtXLKfJ4VGfE335RqPxm4owMCQX7oUpeKilXFw+uj
o5MCIU9ClkLrfflr8JziaIXOdKxFYe/VTDqhBtPfhG1r9+11QQ5CMw0ZasncuxKMfvmBizbrwtrW
5mNADSE7iNkiOe9Vv3oQQ05lF+VzZ9iOOtIQFZI19Zs6E85gIlMY0wT0KC7jr/e33NWVxS9CHQSW
qtS+hNN4+YtKIwWHjWXXsRzbAI0hS2vSjR+RIh1xCENCEJ1uJ9oEYR61DzmZt/N2/wdc73kuSm4t
2pagZq4w21PmTAHNsvFo4NABWB5IzIYuRmo9zlUkjH2Ey/TwA2qYvlpMWGTlPHoQ5Giwk6m9d+/0
y7lzYbUm+ULw2iFJOx9Tm09gH5OuAajvKbg1Ig+TDUWQ/By7POl2QTAXMRJ+aeJ+0WLkz91taZot
hhZMzdZWbvTlZuGTSH0KKU8JLgNdzMXrPMohUJEdXoN2co3mecwVEkdwXm1jPzqFgsqiqmehQWl+
DCxtN/sUeFNvruyqOCht2IKb486Y147vYsuwWmwZAiRuDIKGKySmP+cuml8uJp0U8iZvoITdPIbA
OeptbaFA2E/m9GJqeLruy34S2R8mnXJ8ipvvWTzh+JX0WkM3VWNdxHPl6OVDxmeweAzAGf/d53bw
IMp+TPfulCZJ5qXakJcHpLvUCQFnf9wgfOOnK/eZPCO/pYHvP4jsBHkAnkPBsb7cR3maKH6oxPpz
ihndYwvRZfJCfMbWngf5wS/HgZpEpwRDAG6Rq0c3bd3JalKwOHaq4GyII96YeEg/2PYmzfGw3vVZ
XlibPJrbzAPdAg6rGhtwkvdP7OK+ZLr8DNm7oOJwwwy9o5Fd6YXiPCcmdldepvCjvbpCDAFiMMzK
leGutxvD0bsAfkmLEZro5eq6qQkTdbSc584Q495JJq04GIqPaWwRJpsqjcatrWjWVm0QX1r5srfG
hnZLf5NiDmps8un8LXqMuiorxz51nhUyfeSIKF3Rh/IHcQDyHCiPMXmf64XRlH+B1YmG0/2VXtyN
cqXBFaC4ThuBoG7ZNoYLFvcTCemz0iA5Z8Ax2XJjmftZwbWgniblsQmjtXDgxpwh0SCBTp+Tp2Gp
lKBx4ZuJ2rrPpONxtU31GDdOGknT1jKi+Bg0A2ZI4L8/6fWgiZXDfWvGZLs41YCkpDJ5FYv0aGtR
bHrmmJY7u3fTxyn29RdL1U5NHvY7KujO/v4qvzOQLs4VtEpB55MgQsp1LrmpuAIF4zxP04uaBHq8
nWKjcf4CSqi9FaaBMHdg9q4U4et76y1Xkyk4j3VJh5I+TPQxc1LzC36tafoZ5JoxblIzmEzbm0Y7
D06t1fl16c3qrHUbVy2nBwxT5jXm4vJEys40N4IUv3mn98kL6rdtWveOUjitpj9jrFfsJjfW4o3u
1u5Lp0aTsnIel5+IQgytFtIbCFAs1rKpqIpsFjklsWOA++NOa2Ls2bVieLLifsZOOdY+d725Vga5
uvqYGBETUA8DNx1gLZczHMM5LQ0FbFtnx1rgiVJr7Dd6t1qnbuwYYZy3NgNdRlPKH2l2pUOIrN2m
kSysFUzx8ngwaUljln1VdgwH9PKXFO6IMyJ1/pcJG0Jcu11lnrdloQ29tVeUaXgoK3toHqccj7Mf
qA27GNrd36/vjfHf96skniGATdRGpiAJIJc/AYGTHFvoSn120RYNtnzkMkByFbCzF3eVrWz9YE6O
8aSqwYG6rfa1HqD70e3VGzhrQ4E7nL5Bhn+IP9Q+V0BF/6uw5w3ya67vo9Mfjd1j7lcif8XYzRo3
DGg1b2UQhtYu1XQ8eKkfhfqnzB9m82Ec+/Fsllo3Hmy/U9VN3NRd/xCYWdHvAiPUw00r1OC1IcQP
9yCnW/4gddHGcPQZpDlaa71QKxp0mbPFRDBvPfIHxcCFFrVEfk4zvpVknG3p0VBMkq0CHh/jzh7A
cbMzhiHVPgGiHg914Abjq6Y3AtlTKMvGdsDL0f4eD/P8poYg1TwtzGDo3P8eVwcCTh739HsKRTXW
XjwSuIXaIVKt4TPi2Kq2N0VfvQaVrnxosFHcmllWFY8Ek2tV0UXaxunjrpJb0IBGBpNfbtTfDr0+
B0PWmKX77OjVvCmUpDk0uYTV59NofUowTPzDDgojEvBRuZAXsJQ/WWz93EVZBGUr97nLTWfroy/9
qWvNYUvEiTnx/UW9in4ZDA1vbHKYHAKSy2smGWmPNXUZvoBzm7XHxIxArwHaVnVvprU5UZNTC2db
xVMr3TFtXLbtdlKTbWSG4VGe4nTl5F8vOL8IpBNtZLkGSwpQ4zu0vyGPveRObf41YW3/lRSdVnsj
Hb601l5rL1xd63IJuPbgatM0hPp5+YWJ9sYIImHwUph6exQMu6elGT1Zw2iuvLtXQyHRBpkMPqIU
2yVbuRyqC3ufPMsSzzUYxg+diMYPSlVHOKhCebn/ZZdXOepllOLoG5AG04xbRsv9VAcdgCbrmLpR
pezapnJ3feubljdZHG9PKVv3gPQuKspGOH5388n+eP8XyHW7uD8JqaSiMBVXjo615EeMQ92VVZ12
L2poW8U2RWg/fQ6qKZt+3h/oXc1xORKKbS66e7ImaC6+YBXA/EuwqScdAt2+aWbdfh4HHD62Zebr
H6cC8RqvmrQyJIlD/mMTDCJT9ry71MA96NmW8qZ1IL5fMFPSyC3SbsDH0SgwCHdikx49ZrKW+60l
X8dTC0DLNz9w9d5eCUSvtj4rhoIrim4U/UA2L+ah1XVHaRbmJtWR9qlrbO0VnSPtyUcA9d+uVtYw
OjfG43GT5BVuGpqoi+2o9Y1WazimvHT9XGxSw89+8lKJyUv07GNWFtbKFX61/alEQ3uQkCR44wS+
l9u/UWKzJxxtX5wZEcwmsnzeGiuZf5KKdm/3N8XVcyHH4rkA0cfZpnN6ORY4GDdGbqx9UatavGjx
qOxdJ/aPWlCJfdOZ478iHKeVD3g1KO1oaAhAfbi2GXORRA124Aw4MKMyac+S9YVeoCWG5EHrSvB1
QHzsTZ8UyY/7U706aHJUojbUUSgt0Zy+nKo/FQK/71Z9KbUZRKFiRtN3UIbh4f4wV18P5BQxEbtF
mhhxQV8OU9IjM/DG0F7s2sHBVuRGdiR+tT6JwdZ298e62pmMJTckp5lZUcO7HAvq3ahGGBO/jJGR
P3EGxB4/mPnJjFBqwhMoL7/dH/DW5GTNEKsQUGQkZpcDlmpEHSzu8cVGgkv12L0oy88ArQ7Irwxr
++QdH3xxY5HS8xLwxLNAICIXJx2SLSTAyUw+zH5gONu4pjy8Hd24o92rwfedq0p3UYs2629FaSVn
AECoGgcIVphe4WIUgmqwi0FJMLafdZBK5SazoFSp0M8HjzqbrfzAiMBuoMJgAfV3M2Zsxam20/4H
gZuf5fu0K/Fn7tMu+zYkg/O5HnViRDWbwPtjxR2VJ0CxCq4S99f5XWvqcubClBh+yRthtZeBvY/a
BniGQHuxEkttXHKI2pnxqCJdm3aBHjrR0cSK6JVaW4A3ZhAYH2O9xII+Noj96ZA2WfcEEbsUhyQa
HUpNsWmPXpYlDTR0tMFczDCESL4VA3px+a6miz48ZylaFc1mQmq4hk0diaL7XDQs33ciYS3a+k07
Kiu33eIyeKfyEL4QUXBouPHE5Zbq0Q5DobQuT1aqKeepyPoPyKbi/g4QaRf6TfJYmn62sr7Lov//
RuUOoKIJ64uG5+Woo0hQAgzN4kTLJj2MBMiPPc7VR6kT8Kzq+fwtoRCKD5lqPo1Bmm2iCUPt+x/5
xszlowJdBdQRmdPi7m3HTC1UKJCnGkSdhywl+oiDk37Xu3L8oOtTu+U58ld6njIQ/21jyYmTLPMX
ZTvq20vAhGakJLWV3pz6wqp3Az1sKFDFdAhD8TWcuvlgYpDp5dnUr1z68mq4HJgBoUPChYIsw7wv
V9zFE7vTmmI4sbjDoW304MDtpezGUv2ZlU6zcg1fz1NW52QXRdBIcZd9FLDv3Er52J/cAXirbcF0
qSZn3BZ2qG8DPY0/NRgefxrcbq1Mt0wWWGJiEwbn+FIhoCx5OVOIAFo6Ru10Kn23f+pwEKcmaLg0
6VLtq+qryb5MkwzmTUWYGSvOtG0gST2OiljLWxbX9f9+CUESUhBUY6j6X/6ScJyrrBja8eSPk/jV
EnA8mnodn5qqMlc+7zK6fB9LqhKQdCIzSihxOVbSR4qVms10cvvRJSeP5hmuY48q4iaZbSf00hKU
I02zPHK9yCznv7pew1Si7WlwHMLCDb8SZbnZpvPj6lUv0V3cRuWoK09JNmQ/TBNNRS8WWm54fNI2
2Aydb369fyJvrReqPXToZWEbUPzlHBxnqigImOOJNaWzN5VgTrBlncoHVLHqlXjk+kDYUgSfxEM2
fijsXg4W9lUxt9A0T7Yd+Yi91H6ym7MZD8vebrHKqYQzrBE45CG7PISkOTwohCjvKITFITSDPgUT
2mmnDDfBjdCVfkuqGEyeOqnOMaxD7SGv0MxsEzEH1EWScSXbuTFpgBZUsOUKI1a3eNFTZOss1G3F
aSC52MXCKp6zbFK9oVStf6Oo6D/f/6LXdyztTfIEVF/4oFcMJOHX1RyiHXJSWsffWXaSbRoG3Vla
7e6VoAy2Tojc+/1Bb07yHR0A8M+iYXD5ZUkVEEoGAnEqIac++LmWHrIuaz+Yc1vucrbTytm73rYA
IGTLkp2LmcDVQ9K6SjpD2D0F9JnOsI7axtODTvs0jb2p/VnGzDlnw8oWqdy2Et+4mNw863WeNPrJ
zmsthJXhUgobkBqoPe596uRFSxoZGENc7bA2sD9mkWL/sUeMSzWC6AhJRXACnKLLH0GvskQ1SLdO
4D60yDNQcX+YgGNuzKBQJ69rMiQczFUJh6tHhWEdOFWU56UgyDKFyBQkTk04Iqd8hmdgkRfTAcUk
cRvHinmyEb862o2YHhx8Fx//cE+5clRK66AcCYeXORMnWlFCfTZPqFHHPzC3i5/cybc/GaXId0OE
HdF/GA/0Dvp8VNipF1yusDONzsQjbp6M2Mi5tm3aP+A94uiD0xfhQ42d6soMr44qMyQoISCnfgiy
cREOIacD/YOzehoVZfialwV8VLwC9opW0/gJ8/5rDQxtjUp+Y1RUDiQPElcSqi/yLP9WuEyyeUiB
ASunKbK/umHgbwpN67aZTPCl2dCvTG2bNajy1YHlCiZvo2uN6wT3sfz3vw1KmT7FtlAoJ/gQ2c+y
tXgH9ar82ve2/fX+d7zesnIoaqSyZMdFuLiLnEQ1yJoG5eRbkXosh7B80MfQONc6DlKDYZDctD1J
HFJ/a7j+m0PTGgbpJlV7liT9oi87bYzC4KyjPTh9TqPG+OyaGV6yKSScCkEZxdxrbgblJR9g/qxc
VFe3sKyCv+NGuazka3O5yFMVS15tHZ6NuCz+dfKpexpHu/oE6VU1Cb6cNV+TmwOCV4VEKEvgS4VJ
Y3SVwS1FeB7DIAu9XqD+AVvnO2KWuaeoqblyYG7sIillyUgUkGFzLKKVtK31bA509zSVUdAQNxFM
bJQO9zcvM7iCVtbz1nDYk6Af+Q4qXBYqewvbxkm3fVqferIzK/qXnip89VHUQ1r96ROKWSK1Nup7
nM5rFENaOnh0+jPNTfSHtcdu7I192yIiujHRPjG3VlNWh/sn5cb8GJLEiFBM4mDF5X4pE6skgI2C
c2l2cOb1sFe+1GkxjiCQqn/uj3Vjq6BCCV0BzzpqUUv6R0jDW7eRQzjXiVtuaSImryDNkod2auM9
GOtf/2E41pGyqUHCueyVKJD7zYlr+1x1c4wyZNwaTyKu232gmbMCDw4OzH8ZUdrJAs2gTrQ4fAgn
drUWp+E5FUXSbuogi/qnJs5tsa3nPE7weknw1rk/6K0vSJ1WpjusLq/l5RfsQ0OZE1qOJyVOFfWl
wl0z3+D3NbV7mL/m2pN84+ngcntHHaFwcIVNAPLZhJmbhWfMc+ki0h9R8n3tdsrDHI9V+YLi0kuC
I8kKr+R6loJTwbPM2X83M7ucpZbVEdlzFp2dWuA1AMbV3BT1yEutTWvH8OZY3N3geCn7XZW+RaEl
eA5V0TnIQ3EApKzvgaN3L4hXFCsn/vZQ8BlUBkOYYHGb1a1jTHpZMy3UtIvtWKhih62C9clV/ebP
7zLWkKv6/w0mn67fHmB1KB2lUp3wXMbDUHmF3U+tFwgrVh6dOF8r6F9vFEajeyi9EQhulnz2WtE6
V9GZWun2xrTpAgfBnwwnbyzLneLDjHjIMee6ePvT4/AOo+SWkYCdK16dVgWhbNlGZyq20aOWdu4Z
RCNMoFAp1hzSb3w9Ch5kWjDnqe4sH4fSgsA3hCI6d0zrq1vqQE98W8owFKnxp+kObwK1YC5PbhZZ
y7/8eJWYxqwe5vA8ZbrxjJGU8pK2g9gMU7OWyd2aFugfmzRD2uwsVbFRsElRDlLC8xyOGWetaQzM
sbuhCTY8DHa4coFdPwtScQv+BYKzSNMtN0rMvuyElcTnGv2Fj9ZQfB1CS4Hr0Wlv0dB1n+9vkOsA
7XK4RYw/WUVoomUQnvNhBkEEojDj8RkG94fTWNWrG8AhemuGEi5Xwg/a3R99ZbLLjEaJcNVzmyA+
W33UUw8QvecTPX1UhnrG3cDIVrbNrfG4NnnhOfkUb+W//+3M574PCZL37+zWznBM3Fj5Ejh2j9vg
ZP6sKf2vVd9uDghtB0KebJgsCYBFK4qc5yM695Prf1FHkb8UVlBuWmdOD4Ctuz9jKqHpBRkcXhp9
JxRIQJFfTtA1Or3qgeSdDQrKutfAQ1dfuimshl3eiXx+dLtKtY9DNM7xhv7cmmTyrfmitSMFmgGT
Awy9HL9X7Dbw6dOfndIYaF6WxE+TXZ2yXC3+YTXWOge3DicKUxKTrDHskvCYpkqkh40fndOy7j+n
Q0etQwcVeLCCOV8Tmr05GP5QrDFVbCjfl5OjT9pDvlLDc6H4Tfdat311EEU5lR9GQIkrRfrrEjKQ
ZhhQ0Ox4NCiJLfYqHgfaALQ1Pmf0pXx6zujxbcYxMgEjuXProX+S/nAA82xEODT8aTZEXie05Hkk
EVsJjG88X5KWBf0MnPW1olSe52nfpyUHRyss81UP3JEmW+i7+8FnZ6MY0oXRI6U1YFD3r4hrcxTW
QbKkgbYJqXgqv8pvZ9Zvs0hPuzY5x7nw423lt9NXw/LrjdUkruEZ3Pv8XZsoLzdRUZ7yocqJHVrT
/TDNXf/SinINqC8/9EUJlZ8EepaDSwQhGwyXP0kvMxvGlB+f88zMpk0fUwbzDA72w/253zhNmILa
tHjIvSkVLMYJRhQSTJCGZ2GUIwm6inD8PDcpeigTLOquauxP90e88RxwK5J40BUykG9bxOwi4XlH
Lz47p0HmH6eJVimGrDPCD76Y/4kqV/nc+FoDkcuxV8wLb0xWggi5nDnLskl/uaiJFebJOKPFqff5
uWrUdtpoVlRh7afkSGhZq3fzja+IdCBlaKl/RY9v0aXv1Z4GKYDes4izbtgVFURSDxEOq13Zwjdm
hgQZJQFEUEn4lkn6mGoB6MQyO5eJoQZeAhpxa9SRhDmaFW6iVrPG9791eUDApsQEhgQs4JL418W6
WSPylZ3ryBf72qYfPDWz+EV1MXhqjTx6pPjWbugkG+ZG9uWAX87xPtaU6ev9HXXj5nCo8RM/kVUD
GFgc374SwTzxbc9hLVyFUmkcbyJ0+UAONPY5Um08E/VE3d0fdbnkwGGhHHJzkuuqsFkXJwet8c6m
Wjqdql4rD0Nh1E9x1HF3lkP/y07c4E8V1+WAKEnQY+OOIhBaDDjXPW8RM6WvpjvHMQ7aQzHM9ejR
b+metdGN/jCylwOSycv+icwDlwoeANOCDL8fcdIR284fQ0QYfiEjpDTbJpnXOnvyI/1+4cnB6OsR
/VGABusql/u3OzilMlhjcKee/DlJ4y2F1Kz5rLh2EG71Kk/nlVvo1teTrkwyzaNjvAy5/bwgpHK0
+RSmjaPtMUrM0mcEMvRvduc62yDRx3Z7f8PI77OcIW8tRR8ktHjaF9+v6kPNHXOcTyD0zV5o0dao
VTM/Dj0p4qaYSeHR4cu+U7aZH7rIRd/6/g9YnhO5xIgYUH6WgRPxxeUSV2ZZln0ZayfYH2bmiU7o
nzOTZpwSuMZfvdLFH3vDTb/cH3V5B/5vVPJS6CSymbI4ncHcmf3cTtpJrSot98qcXMvDOcVYWd4b
X9RAM0BmocQzV4ykKYPBEJWReprtwWgezLap+22HfHr0EMVCfevFYP2pwwRzk80LqYFJ2QJdjMsV
VdoMt2i3EKdMYLSwxwaRNryHyU8UP3U+FT6PslyhfL+/olewEoZlPUEc4KbNmuqLuoI+I16ud4N+
ipu5+BiqRrZVEXjKkZWtBv4xBCFuwNrrJyPc1eMAz0/U1kr0eOPA0hx/L/dLqs5yN8V6o3VJ1RnU
he203jSO5R/UkIaWZ6bWGvd6GTTIGQO/dmgEgqPFxedyofEvGiuMavVT4k+z+6RqSrUtoe+2blKj
3We61G4a3S6eK9deKzLe2MBcEJwY4B2gs5fCQVGZuSWNauPUT3qXbUHgx8bObYM1JbMbG5i3G5rh
u1o8LgSXc8xTUZG96AZgIbN2cTiIwwc8aX3jPExz/J3+WOU+3t9JN5dVUttoXXPTL/H0daLQC498
pjYMwfTQBCUozBZajeH5uq48t7Obatt+NPxzOsxrEJYbFyKaVhKTTCWO9sLiPoKAlNN1GHlfEAX9
WQLbqh/GPBPJHl3/4WlUhnw6NL07fDbbgGQgNhHe+fNXHMVQMg6qjlyJy4QL6kzZgwzVTrAp4uQ4
KdBsPNTgSvc1g+6vPefCQSvx/rLfnDi1OrQZ0FWDx3X5paMAvgzSpOJU1qFIPij+mG0bFRvbnZ72
g70JomiWAXBemFuT/1jyRELtfP9H3NpuND7+/48Qlz9CEciZzVopTpWqta8gqrLvGeWRnZWbDb4I
mb4y6RuvD7cE8YsUbSBkXLwDlY0OXoDt1kkoIDF4ldMe3blJvMUtTcLdlAbTP9noWv7Ku3BrXJ4T
omNq9qD8F0F/O6Wto/WJfgqLuvkZIo7sv4SZqij7CBxmtven2PkhJIfrz9eXR55cXgf5R4S4WN+h
AapeGvqJEnOzgyrr7n3QjaknrDnazea4Zj90a6I2u1hm9O+GBJcDIplOh65ujJNTaM1z4g79S2EX
MayVKnEwSM7zELA9Zas137ebA6PiAMBQqqkuQ7cEB+Lcrgv9pAyFto9wnvSGIalfXHWAFVxGfoGP
6CTC9D98WUAKCEFRu0B8ZHGMMmPsNSOo9ZNV6M2HcerGz33W0+8RVYUSCE3ZEeFYtHnX6By3nj5g
MDKD5PYCUHq50loVFtEQqYBTdCCdW9ztnPZBHY1mAKZcl8N/madUjgDrR4ajLk6O2abBANrHOFld
mJ6SUpk/wtx0fC8Xc8lZrUN9V4S0oR7u7+Cb0+RipkRMZ/tKJGIWSViA0+R1cEJYr9o003+KIjdH
riGljLO5P9ytbYQqAmEULzn4TXlr/p4B5MY0mnVmnNTI+KAoDt7WwIX3LHGzT/V5fi10Zfp+f8xb
UySLpfCEZB1h+WJMLVBqv+uJpFx1rL/qSjWre/Bp6Z5CXLPG4r89GPAkl4xRsgQuJ4gmIK67vc22
qRT7F65RIt3MQw9S1JjUdtzfn5r86Yt0Q+Y3QMMoPYD/W5yOwMckXLMa6wRx1T+KsiuybTEWL1Vd
n5UyTh80bkXnCelf4WW+X64Mf+NrchOBrOeFowy+VDoGP4SBkV1Yp2YaR+tB6X0rQAfRGE51Ps71
I0ofENeMLJrW7NlvTJw9i9sxQDwEl5ZNIj8ebAv+OiObxiClf/WtH4uo9drS/5cgw4q9IBBUuIax
wJNiLCJD/fMTK/VoqWICgCQbWWyrGK37wshU+1TA/3zoMw2XQmWktxG65oxcLFfFnjbqmijDjSed
TpUUniSyoLezGFZzaPSh7mmfqkFXo11l6knvaZX7rxIHnfBKa9BXvvKttZboLXnx40uw5NBN+qzy
mSP71ClD0HWbdIzDv8ouzsKt2ne+stfzqVEeXGMucFqubfFW8ydrIhG35k0lWwIFJTBx+RCMQkzq
hFzSKa6z2pvbwfKUagxrz4z9z/ghh2t05Fub+/cBF7ETNjmtkk6+dVI7pYh3LZiRz9Hoqv2jD9pk
6yBpmntaHCjV7v6hvnGFkMDTKARlCLrWXRQUa9GMY5pXfOE8LEusspv/I+28duNG2jB9RQSYwyk7
KVhqydZYsk8Ie+whizmnq9+ntAerZjea0L8YwIOBB6hmxS+8Ad26DqjDxgzbboX8KSOUxQ0CeJaW
MnhPSRBZ3FeGPqJXbQbWa5jUZuBjLy1MP3f7caUucemjSLAAjiGICXxkcVMhfozsC0zuV5w+qxnh
BbQPn6OxxAVIjMZUv35+DiV2A0UtKeC/3C2mmsK5mQ3rtZhQor0Tkes0m6C0aXzGVe6u6M1dSLFk
qQUyBM8aAKrFJDpmGKtc9darncMV4vkE1aQPrfotzzLnH8vr1GM21flXdAXHlVvo4tCg7aFtUfA5
E42x85T6wGCbryNvLkh2Q21uzcTM41sdwFF9pyOxBaU8msQfhf/+pELDu1UiMHdEWvkDf2l5iD68
53hM9E3Sts6rESFLHfV9/FPtK3MzVU69gvc+P4+AqTDfYPvw3BASng6lY8IxmELTXwM1rIeNUjTl
H9Ro7GmfpobV7VxVwJVWq5xu7PXNdH716NR+mGGIeDy2y+V1lbFrBxKJ1zy3wy2icGG2RVzM1L9J
e4ib2Wqj/r/rQ54fF4ZEj4hTKRVLlqVLzciqcLB6MLpV1n0JFVNkm4ocdqMqIlrrLp/fASCwcV9H
8hVUyVmApHoztPhU2K96X4h/NWfSmn2YetWawNKleUTmAvUTiVcj0D1dwVFvNTtExv3Vcuc63yeJ
I+ZtPDmKdbCNwtkmdjCuiaBc2DXAXSiGAuGUmtDy/HzYoG7n2I2V1N4rHVej2jdVQVMqrmJbInWa
4L50e/cvvN9qrVR5/mqSBVNuIR2W9jFLlSsmcaKnC2Y0KArL26BlHu4F3U2xd5vQ+JU17rydBm0W
G0WNOnOL+mqyVoO4MOEff8OyNVXpDYLYYSjecktNjmHTiniXlFiobt0ODXOTYD/49FUok3+w7bLw
jvfEYo3dwW27HvWxN56cObrHBqg3NpXwEsO38SVHiy8uaz+esvZ7ELfdyrV/fhvK0ZHaMJFzoAAh
J+TDaouJzLmgwvGmB5b2MlEICDaEE/ZL3ZpgbsY8fiJELZDhz4yVi/jCieW0EiFR/CeVshfXk1E1
dpqatvI6Uo25NxX41lniKN9a8ECH65fDpWWVplhECPD9z0RjUoiXcz4m4RvqLLWP7kn45MXBtO3m
9Js+etbL9eEuHCFbNhSkLAcc2qWtNDgYFZ+pRHlN8winVhR/xmmXMfliZ+KBPoZ+PYFFC53RXunl
XriYJGudYRFTJDdehGBNF6LSaAfRG3X2yd4n/RA6h9YR1v8woRR/kagkC6a8In/Hh23TG2VcVJEl
3jQcbw88MiOqlFC1Unfum4OwFErs1+f00hLypNALo7sqBW9OR6yzXnjxaIi3FtLisBcABPKDN9VW
dAOLwKlvM9SBn6+PeWkd6Q0RwNPPJW1ZHI4sCVCkN0EK6y1yDcOsjptMwfDCKlrv2e6seteY2Zq/
8KVjQe2X6hizS19+MagyQy/RKzd8i2DBjn7MbXirCyN7bmooi9c/8OJYWLqT7AOwo85+Oqkx9TkF
VBGo+XSontRELTcBWjLetugGNV/ZM5f2JmEXqwfnA9T8oj6UO+glOkgKvSV6m/1StaQID20qqnz7
+Y8CJUKMzuzBPlg8YE00142RZN5rKpx+jwOYE2yMtg2NW2uaG+fl86OxNWgVYGZL2LzYl4aFbIKm
qB7loEFFrLORbrxmq+Zi18RG9Of6aJfmkGSWBjufBiBE/v2HczcGpROlRBqvFu39R3SZgAABiqqT
3fVxLj0LPMTvgCuuzaXshqRvuUmXBq90Pazsxgsd8UCjxH2YNWCsSKC5eQ8SCqnBXyEZXr0y/KVQ
gOoIaStVW2TeF5Oqqr0LMaZSXpPZczNfMbCug2Bf3BdNDzF99Ko9UywO2J0kzS7Lm/yf699/6eRL
sT32qdQdOasZhFFSBjE3eNSVwUMAr+0hIWf5kltzSvPBpitUZ8bKabzQwcQMApgkohJQPZAWOl1d
M9dwXg2E96qFU508FEUd+A1GnsYBIxcT/8A8yELXR15N1+/pl2WPgYVJ9FuODMTf6xOgydN4muZS
IgNVTP5AOkgZ8PS3hJRd+9IrgtcsxT7Fr5nuG0jzZYAgg9beqb0XHkItabFYnayDAiY425CWaruA
rtm0SZ0q2VZWvsa7ufQMYNbEacPlDWzW4hIJG92a6QEGUKqKzNyOTVoNt2WiCijeU9jdKBjC3l6f
iotDcsSxjmYn0BI8nQn0ebtQL0zndWxnhNUUo2of+HmDuzPM0SA0izLr+/Uh3zkoi9kHtvMOvQO+
Si51OmaJSEaeDZ2N63npaq+R6mFczM5QtD1F5rrx4Vjohl/ESlZvoqgPUQI11B/JPAbPgaei0JsU
UX7rVcGYvxlKh6HL9V944YLgZ0liGzk8McDilRJO4QWGFQb0ccq48r0p67zNRB792va6Eg9+qVvZ
zjJS13qyysZYy+IvLIoU36IEg8gAAeFiH4zzlLgNfuZv09hYD5Tfu61du/nGjEkdNNua1uCQiw+G
/Em1X8aqbAC0bpc3AqI5DQgGlBSnJKq+mbFdqX6iqNpN5YF43acVOfZN4EihZDgi9ry/Pt/yxvuw
IeTwtNuR2EXWEbGZJYAabyo3JKYLHhCCKrCi07tg2PTS2YOGMYYr10c7/1iuPNlxl0hE2Qs93X6V
5kgvnkJ/KAuRb6YujXaOGWV7T4nFjeUmxa3HrbCFNVWvZEPLO5APfS+OEPoYDI2az+nQdjc1YRfN
+oPdhvF9PVaCukxkb9rYMxwfJEe2LctWf2gr1bixJ7f1cZ9o1qo0i+3Fr5B1Kf4BPAOfaXn75ZEa
m13cm18CDDaOTYdkRSCI94KkmDY6pmFrzO7FgwNPlCqtxJpKIJQOB+H0s3uP5LqYWl7ZLJn/VnX8
Y5CuvclIPpalrbmJ59i9ub7KZ3tKHiBwrsRKAPVQfj8dU7SuEoLhjh+GQhH3YTfav73O/ik8L1up
mZ5NpwRwyA+DPMXULhtKkxGYaj2oycOcFDHGy1pQVlsjHyYboZuw+wkptF07sJe+zpC8EaJb+YjJ
v/8QKnVl39S0e5KHNG7z2znsFCyABjBm2LeFL5+fSckLg5kOuwFY4OlYfeQ2TRTbycMYIDvlhpr2
ywCn8dvIRb8Wml36Lug+iP1SpGHtFmezYPQsNLWEs1miPlRbNHJctbsFQhqvZJOXlo1YHc06bh+J
djz9LDPqeQOCLOXSKeW279QHMcTxwYoxW9nFodau+TmfHwNuG24cxqR6qC1tgw0jJtJsWDRBmfa7
JWL3uxu4TYBXXtxy+osZeQOgVWtqV+fXDjuUIwjgn/I3wBs5FR92y6Sm1ERdhxX0+uhXbiXmrk8b
YMm46bX7cpqcn7biaWKTxeb8k17D+F3H8Xp3fR8t4l5uAX4FmBtadFSEAJKd/ooutax+mgUT3qnj
k8rMW1H1JwnHXr2t3aL2SZ1mY4sBTrhBKHVN8PlsvQHNUZaXVT/s0s/6KLMDi9pNh+lotmnR36Ow
arY7wGxxZSEZq6YhN35vBe5KLLH08pPJNb1J1OgYFUDKO6j6w+S3rajMGpTG0UlE5dp+XinJN8Oo
EEjaVHXZFz1BVoRfS0uR8Ksmfdrui8CClmErma1tpsCN/2A0WbR+3xeDZ/nALp3hzsmsdPriBEI3
feol3e/rq7WMkfnd7wkSTFuQLMCkFhWswSmRie6r7lHgILotpqnDNiHqC5/Yy3A3RYNvotMowX3k
aco3kRTeIfb0st0MGKaoG9Usopc2aMOVXbSMHuFsa9RuaeMQoIEKdBebmfK6FxRK3z/2Yurw7czT
NNqkrWIfw1K07a432/ofhMyiZvLdEdvPtrTNhmC6duMNKK9yfE4sOJobVehefNTGWNFWbsyznS6r
jnBagFqBUYdMe7rTRdGZhdrGyaM6jaW7iQwdscvOih+zBiPpbREPjbn3gs7Fvt0N6uZgIxi2hlg5
u21sYhwsJJG+ALNPWn36I1yrGBAqqNtHOwOS00Gh/G3FldrsXC+nGFok/TY3nfn1+rY5/3QKZyiB
0mgDg3Dm5tBaXV33it0+grzq9mMV9Lf2FI+23yLi7wh9U1hZvFWm0n0ubadfudMvjE6LBOoMGFmC
myWBswjsYexUr3sMPRXZ2nZQu73lWIN+oKSmhr9gqrdPJIYlrbE+HaVyFrq6K4W1s4vmHToKOlYi
EpyzHlwRUoTnBWgfdcUO9q4SkUFo7vTHbbRgU+lK/eP6lF8YT7pbgT5AEQi42+JA1A6FXqpf8bEh
lQ/9capNsfHypHzSsrT4ayMLlByuD3l+OfBC0/niDBJB8pWL+GNy4wI1+S4/hoS5rj8VwRQqPkGl
YqDx1gXYadtGVHPsysxUd9mo2N2e0LcuC78D1/Xd0qFlfjGSzhCYqppVpI4rF4X8CSdJBe1yqhzg
AEEQg+uXe+XDvTsVQ+Tp1SCOejNl2ePYTCHwqboLvieIlq3Bws93HtJFzDIPC/uPcuPpaAwfW+NQ
lUfPySecppUh4k/66LC4vlWt+wOBY8NH+sG+myqhrgkUvHvQL76W1hKZG8cORtuyKVnHWR3DPo1A
TIn4mPSjYWwgnRfiabSDCvjjaE7d9whAR751uiQuH6M+MVO/4nL/0dTJFCBlZ7nfudDqcNPNgRdi
kUY6tk/VjAykmSYLWLBb0iorxxhbXcsp9PHgJnpBu8HKiUJnUAV+oxaG+Zizzx9Q2IyfMw+Wut8J
kT9DT9W9Q2UNXb11RjGP26ZCxmAXFEaahWAAGlwzoUXTOG8C5VtcCD1+jkKn/R3gfzG/2EYMSjkM
PXbOjL4E90iV6C+p4gTfMdPyjDt7Hqd456ROkP4Fm9KU9wmFe+OfXKgQvzwjrY2tFZlhsIW21Fd3
WWumA51HmfiAdajKPQxwa7wr4X06d0bW5I+j0ZRiY43O3NwqOAEbt30cT/WRLQTycexnCoZD4aVA
fJSwcWCLqmWk7K+ftwu7i3QVFUua6oBLz8JiFcfLKI/F0Wrb4W6qi/FFx8HvS0Adk9NnNtVfJams
CSFTTWRss3StEnz+C6DMgLMhheMXgNY73d9UzztON1EMOqXd11pJo5coytpt7ajQSJsU6zWhqOaj
KcpgDzR3DV51Pj6nGEwFKgfsIm/J6U5rZ0b8XA8oCgJ73MeFB4bNQzQr3ehuIilRXj3b5lvsdtVD
hyBTuvXoqSYrL/t7xfv0nJFwccfyOyQtYdlDTS17mgtPF0eRz7Pj40sq1G9ubTRfhqFvXF/Ts+wL
77LzlmP/eodIR/oGvTd0v848/vZrGpdl/KIFNHR+WCli6vdx2ijWmnvF+ZvgkqxJpWeiThqQi+uo
qdBlQZyhOmo4K91NegyzNcp4mnyFepqCoJpa/Ht9jy7ZgQRmLi1PWhKUtGGQLccUGb5Entfnx76Z
tWGnqEP+Itwmr3dFLxm8aWRhLO4nWiPif+bIM7KNnivDw6DFFaaXihEm1o/rv+n9wT9ZLhkmMgeU
nSVDf1nrseYcEYch057qok69xzKIuvZpIonXv4Rq3Azbvok8209z04ueJ2u0lAcnKScspdSil3ji
OEpfENwrho3a9viN6JXSJru+nvLkO6YXQ3los2nwXsaym8Jdgbj6Y40M1PgVxdNs3JeBEaorQc67
fuPio2gboBTHu8YfywffqLrE7XLTeMIefb5Vp3D+1+2K3Pjm6EF4MNrKi19FVXEuvWgQ3p2HAkF6
a7Zd+2rYVZFuI4wMv9hmapqvdRpVX5yBcsUBQ7pO+aLlSZ/941lCTF8zh3Lnps6d7DUNdNGvlGiW
JGyJ+4KBwYGiNMQLuSRFRPaQx06Wdke1Qd0OsqhRIBqrFkX4tR8aR/jZrHjRTSasAYv2tKv8Fgje
tzk0Q2OX0MLg/x7ttlxJ2c7uGn4LstcYMIK0kc4Tp3ediOK+y7N+POZZ4Wg3qOOFj7OoirsAasUm
ydPsRxUYAqKt048v8+CKldDl7PTyAxgbADZl2fNLpg/iQh8cbzyaHZaMPg4s5p/MroW1GTTgCmob
reHNz0sEdN1ksQxEHjANBIBOv9mI6DabGCIdVYjxv9Whv5vmMN5LPxI/Ji33/NFNkFbTnKB4akh0
HyidrMF4z3Nl+SsoectSIc0pbzHz46hXRktScoR8ha5uV1Vmu1XyUb9ToCWFm17JtfFW7ZGjLtCd
yu+N0Y3F7PdVZoxSSgTO4ajMRvxg2W1vbpWhgeuteSk1+8Fq4IlZk7Zm9np+8fGrqaPChSVj5gJc
BMMarA9QLhOl1KbEJjTV+9+8H9m8Kzp9fgza+V+HH5kAj62dndIoCH/FQ/6sFLbySTgwJwr0MRpH
RN1A4lBiPV1GU5hhVyZyAkvT2Uex+8dEH+NFxUD4MUmb0vtsLZ3x3tXEIbzA31zWdGYhyVytOx25
zmsU/Zv5qWxc8+AKPfwWdbPlz6PH+XC62nq7fref5bcSxC/ZraCQqaq97+gP8T0l+5oydm8f56Zv
v/dB0gj0xUPN2QX0rJ+MJv1PwND8fn3U86NJpkWdl9YBo0MjO51gzDtHr2ws5+jCl+p94HfJvnfs
+UfWNvFDV4n/ro93lsVQPiCil3w9qca/BMo2Tl83gxJZx3kGDJJV+vjStXW3kZ70n772TodafNps
J7XiFrF1tPMMTz03qvF7UYGDbKMqGvaIAIpD4mXpbjTG+IgWwBrj8zy4wnqWMiF1ewB6BDCLkkVY
oF4d0+E7jogoJrdmVpbNTR3Uc+J3XlXfoPAM9MaO3ezfvB0Ki5gBn4DbtK3Mx57O0W9j7uPnCi+q
boPxqtjnSTStdU/O950hEXyoppMA41gjd8iHfadA/R8JQvVjqQwIqatjt1XtenhBsgT9Ml2Z00NA
J7f4bJcBByspsydFo6jHLXsotmeMdUyEfsTxWN0ErlNumsh0ngsqrTcUGsLb6xvvnaR9EmUgOYAi
LagyrNllH/L0O71GjGYJd+U4ca9qh4SwwvCDJLU1v1QBu9xFrYqktKva463WDQBv27DxFF5kaCCb
Hga/somFFfQHbKK1I1nUOHwx5k7BzGoy1b+lLtzp4LR5e9Np6hSAGCuqxK/c0SmyTaCr8bbQjdTb
gRkarEPXavhv6SLpNepIppv4epZPksfizOG20RUrebY6yzygKdAhPKUqwzcKgnX+E/yq/t00ZoWb
QXKR/F6Uw23U9lNwVwM4e8vQdnkWXdMFXwbS5MKvMQpHujofWuvv9Vk9P87oDgC5ojxI4wEAz+mk
Wk1TdEWtOceWflm0DTIrUHY5dHO6nl0XrPGr3jWTl4tILEMZhCq09Fg6HQ9ckAJhQLWOWoer68Yo
TKK/hNaEX6uWenAqp5kP2iS6zCf974ud0XNd3wKAU24i4ejtz6EAq47Y2gy9QfZ+tx3AHM0XHmZ1
SIAkGmW9JiNuuz5Rl345wa2EZ2DNxsOymKmshDMUDkl7DEJQfk6V6dFWnxvz6FAxtV5Cs1M2gMAV
/b8s6ZJdQvvKfdKqNq98O0d5eydAmRzqkmIBkNqu6BNfBT7R/VK8othA38vTb8x4OK+1l8+jR0nm
xt0RkRAsf5fq62EiOrvC1+PIkUBuTBSRr+aOcdcURenXnuJt87H66fWo9fOGfLrVSlbK5nJAVUNe
P7udsF5y82To2uPEy/mseUH0swAGi5CzMA/z1NXf66bv1/jychstthmIJiAEYEIJgpZvsdKmyozC
cHFsRkw3tsi9BVundI2bcmyC7ejWTXvL9ZjdZGGBv9n1rXL+JJNC0BLgcaTg7C4HL8zCEq6V1scM
Pv2NWsHu2qhuQNxKGfItD9Xk1/UBL7wA0G15pCw0SIHcLrYmMk6FnU1xfyzgKfbbMShGTeqwh9gK
RMMm6suQVCFL/rk+7IVJpu4haYu4i8Cxkz/rw8PTJtU8u1E3HF0SpfSNH4Bpp+Pg/bcdwqZs/tTU
XayHfLby4psTTO3K3XVxfPg6Oh9Ig2MZ5na1khOGFd3RxU8iAQiC5XJnTMBvJ68OUnacDctbmdDk
OBSKpa51fi5Nu4SosMK0Mnl9T7/fGPC/TLWkP8Z4rFTAEGPh7k23D56NHIk/dEYVqt+jIlYKGxf2
lwwyqSJwGUFXWCw3jS6vLyeP756BY+mDgNUYYbDyWw8Et+kQeGshxoXLD94QkALZM+UZXgqo5HZi
VOze4Ti6jhjv8tHI/+OOT41t4thJc4/mf/InkS3Eg5Z6wb9D7fTKtq7GPtjoSm+b98agJ8pByWsF
p9TQTkrqY46d+cirdiBTTTdG9LwX9u76Hn2PCk5vAsl4ohBEJZwEdlmnG/RYL4opn4+xJoZnHcKj
sS3RFqOXbwTllzFM4qcopDy9mVGSjnaKTYC7nfu+re+bKBIFzVDE4PwCBxcwdtibVv7k0RPeoGxV
ejclfIXGH5y6NO5zrdCTt7Kzk2FTpKPznzq32is0e86foA7tHYxiQJB0mEP8oq9/6PmmgCKDQIj0
iZSYpUWiNaaOVhqOgoqCocY3NY/SPyHZ50MG7XTLqehXwrHztidlLA6ftAmQBFd70T1vNey3PbXu
j5pbJensd/kY0wq2q6b3DbfLuluuQTPB38ydzZ9RJ4Z7zlLk7SwUduOtnls4nFqiMl7R3u3Es2bP
9u/Pzol0luI+pPgnsZ6LA6pkqPiPjTkfdS/SDL/DFBX/K0/c9eTHe1SZMfW7PuL5lcCIUsuJTBcs
x7ISVo+lNw/KMB9bs479wUz1u3BUXgK35IIq1E79N+cmOlwf9HzpKZRI1RZeV0rRS5Z14faZW0P/
PBZ6MW3zPDH9ZITZ46bqzTA69cv14c5DxtPhFtcPjjR4AgaDeuwntN/h2bQ/EWZ+y+JJX3lgziMX
CYel7kJiS1a/DE4T1xy1tC7VY5lNzd7ph8DZU3uy0t9NI61cEr1BXQFoG7qQxZy4yUaMyeh9khtK
lkMhAZUlqX2AJegyxe5E5jlTFFhHR5vq2adXr4MDDNVdg9vayrG6sJYyEudqB5rHlSsn/8ObakZu
VeRIWBybPp0PQComVB+tFG/eurFvyXkybX99OS+NyAPqAAxgA5EEnI4YBbWJZ/KoHbVKgQLqJNHB
G80x3YRZF27noVmLVi7sH1maklprQIBAApwOWIeN1gDX0o95P4/zzsys3n1SU9PDm0fXA3MlT5UX
3+kDQBgoeW5S70Wq850Oh72b7vW1px0LwQWTKQi9HHBOrPWVKvh5NCLRhHQ3CERkhrOApyhROQMa
SvTj0BbdRmtMGkGpNewzbKI3ZFXqLfJH8RavVerIn15CTggJlbQ8Qut7sYR9aBhjRWn2mKRVcheh
pnRrBCBPOsiZW8SMVmGj8luWcwoDA2YtQQybdbGEoqK4iGOhjt9ybm7GKB4Phdd0X/I0jL5oQext
PByLn/E50R+Q5Pc2ou6mHQJgq1YNFy5cqeRDlQZwC0QXeYV8OC8k2VVuYGV35ElOv821lvzJif5v
TK7dwc+1zJy3mqK7yso5vbSJqU6j9Sjrbmd1xm4oJyHF5I50fY2DN7i98BV5A9lG4Kw8YxfHsqBm
IOZMnXaZM1OAMhM4murRKqr+ZxUr9Tc8DgFE95oVrjxgF8eSOApyXbBpy4J3gUpDpI98V2lk458+
CLHPJaftzV9F52I+f33jXlo9KRWKXZ4qSXSLfaTFpjfXVFKPCOR4N6jioxoX583ea9T5B81+OJH1
LP65PuilTwQhAh7ofQsvC1dFaXZdV8/aUaAY/4whhXqX6RXGhzRe6KD+D4PJLgbaBRRMl/uzbdxy
Cmh0HItkjst7Fd3JneEqqAoLJbVWpvPCVU5lBnwc3kLgrM4Sz8HtED2KucptK/a2CeJPKom2p/+s
qkHZdqiPf9KeSr6NFvEmVwDhB0u4uHrmKIvMQkmNo6O41RaigpHDXHbjrVSe8LXacPZsaW0Ft35h
CYGRUbnigaS1sGyITU7dDd1scv+IUv/Bs51qv6ilNDc8cqb5WfgUwCIsBWkBAZQF6iB/zIcrxiU7
8ObJpr4q6vR2yPu/ZQPDo02pkLM/E2PNTejCqWBAKfvPkSCAXZwKx83LUVDTOtpGqXb/9lJ+7oYa
pNUd2NMB5W8dq9Jti6L9vCKsfmloYg8HP18A/szs6beK1IqR24iNo+Io5RPorSw5OMaUuQdAa8lP
MqQBhm02/C9xj41aDtKMFE2ouC8m2Q6TNo+4w4+zYifbunGybqeJOXiYQ7c6ql1a1CsFvUt7SJq7
SS1bKWey+NQQKyfVaAz9SNlYeRLY/TjbqujjZJ/Yc5asTOyFnpztyCMp0RogNZaNsFEroY3BVH5C
nCu8cyMvs7dO1lI2yJX5jgBN7HstQbWszdo7xXBC8RiVSnhHPUX7ev1OOgfL4Y5F4EUeL3kIkBFO
V9k10jCBGZ0+idBmrYu+NUxf5KP4WtTzeM+r0t428VQiqW8PMNStEZm8cqz/gJukZo3lTLGBYL+m
BX8eQVFjprAh5Zo4c8vWklYDhnOstn4K4IIkvghKwgrAWl9AAFEP1gflWwK2yhcTnvEr79773Xga
0rD5yGYl5YdTt3TUAcWWRNh2tWz68i/60CDwI8v6gsaNc4i0JPua13m/a3Vh+nYX1neDFfcrF835
4XN1SOz0nCSr/Ex+mNI4Nsa5Oz4R0MTdZhRg4EbKI8/oUsSe7+pwIJtK1dcsYs6fDfYjxVngTLS4
YB+cboe8bNM+9srhaQqM/u/seu0tnKBG+Qf4Pk+wZYZO+OmXCoQp1SuCcgwcziqW5pThk9RG7jEL
tUNUJ7ruN21cQGHL3K/ZXAW/rm/588Mu00jcylDL4w14P50f7vBoFkOLsLODm0Fb/O373qI+agev
A77i364PdX66sBUG4EP8JO1h2cqn02lmIY9tntSPmGvNt5055rddVTjJzhuy4M5Mg+HYR526i9rE
qDcVepf/WEYbFcika+ItMqbiX5FoRbuyw8/yIBgXYE8NurZgXACunf4svQ6qFshL/Zh1evUXGvEI
14leRnFz/fvPdpP0hyKPRElFqugvycytJ3JTC7rpEVaHOxzMPOLEmC0putWE+d9wtu39/9+IiwkP
Yrs1J1RjHzuYGs1Gcc30Jgjb5osAD3MQQj9cH2+5maRPBR0gAAaAytnFi7eqshsFUpPIHsrcTG55
lo2HwgiOWpR8mhr4PhSKw4i08AdlzNNFS6tsysMyyx6EE9DjMvE4BuKXFm+AaLEtd1v7l4aA3LRJ
NERbrn/m8jqSY9M6gWhPgRusp3Y6dtdYoz50bvowjvSkRFrZ0AAz1w/tTitRxXKNvzni0z+ujyrf
ng/3sGS3vlMUuNNpaQMZPB3VabRW1Uc1eO1wjMh+m3nZv4F2C26qqVK9hxjbuOwrroOW/aShV+Vt
qjlc0zRYfPn7b5BlfcI9qV9yVu2ml9UH86y8oqUdRNsq91QykQqA+J+BamYJ5MquAqA7YV3urn/+
8h36v2NDseX80OWmhXX6/RptZr1H9f4tHvt+53ZhvCnVwNoXUaB4N46VOP9VBG+PjZnXBzVvo3g3
27Wy8jMuzsCHX7HYd33TDE3f4IA4GUUz3KRGOYJuFcZcP9tCjH+H2YyR54hrc83LUn7fcv1pZLHV
ZfPsjBWVBhm+WomhvEL4wjm8nEzjuSnJJnj2sQ28PtuLiON9soHVkZrBU4AVJafhw7NgCUut6nCI
3gAS1+pXVc91xR817Ga3RCDhvdm0bvKXmHU45GXerF0ki6vy/w5PzCGlY9H/XPLvnNkqiWur8C2o
MUP0yiw+znle/Ug8MPpEWbm9EvNeOlzQMngFaBaaHLTT7zWUyQuHwgnxyxjcYTtT3N+BaIuNbcuV
Rj/WVJxx28fuFG/aAsLVhmqyUq3EwpeWGF8henYSQcRTdPor5qrstGIuwzcHB+6bwfCCrTE11ray
AW1fX+DLQ0nAEjk2aY38+w8LrFgp489W+KaNQ/K91qVSju7B/tHa3lnL2y4NxttHbA25joLj4sI0
NNjxdovBLj6e4wOFRjPdl2lV4u6uCUv/XA78vnkwbgdSzVtO+rKYRd7yYW7cKniNqloD5ZIY0bQf
lCacd1BxB+dzj+z7cKDUybffCWRLcTS9acewkCpLVoW+5eDoyTYpS/dpiobQD4Pp88K/lP4JoqTx
B4qFS7YfxbUw7dVSeTWJ0/zScxDPS/swf/HMKF0zkrlwLlwybk/KDfB5y0aRWSPeqWCU+ApyJNrw
nfOdBtjstpvLm2bqvZfcEM7eSJQh8d0Cq/GVc3lh5xAqchHJ/Id/LdaypAMGgKoJ31ptim+abmrv
uwgoBjwknvnrR2KZicqVZDBq4bQXgPEtnaYsajLkmJ3CC1vU+aMTKs6fqMxrseX/r3bZENdiMycq
Fc1untViU7kSZJeDzem3VVN+2q5O/iBQopDTZNsMuMjpIQ3CMRvTVGNrldpwgFlBDSmLEGstx7a7
05iDNXjIpfVmrSlvQgBwzuY7S4RSN5GVvZl6/1/oZHO2pcjqGZuGu+/GmRVxDKDs7ILAcG9qY234
S8stZfdk7YySwHsG8eFWCvXM1FIRYMlkxcbP1B0Q045m81fOxf/n+mpfHIrqKsx8Vepfyr//MJTt
hF1jeHX81olICTYqGj65j0zrUPqjmlYrad2F95SQnx60xuNNH2uRSZr6GI8tFIW3dO6M+mtRWpn6
ZMd2OfxDHdfxNrPX99m/gaY1h9qiBPN8/WsvPKgu7zgPqiy10pk+/doS4HMQpm78VobmBCgCoeP/
yDXNF8dorH6f2WO0BnC+OMESyCZ7IRSxF/EqCngscKLEb2ZuT+PGHi0nJWKje3cM4lH7ef0DL40m
i2Q2ZV4JSF+MFrRjbYyiSnAOG4OM0nwVzs4xy9xM/y2Gwfz8G4PsD6mzCn5LyrGczmfaZeCHVCd+
K0zsyvyBWzLftk0x31ROEa2hTC5/3P8bbRF0Bjo8ai0U8ZvRIsvxPFVzHdwDmbb+uG20pn1wabB3
zyxJyaTUt/g0CwC82St4C+dlErRfxziN3c3cYU77rEPotlZu3UsnQ8KIoQJz55xhwij0FcpUT+JN
V4w+860SyRw9B73kZwZFuEM4uF5hACHtmz+IAw/t/3AyaA2yZSQGDyeN05Us6doXYekkb01TO7+a
/8PZme3IbTRR+okIcF9ua+1udktqbS75htBvy9z35Pr082XPANPFIoqQDMMGbEBRycyMjOXEOc7k
nLVkSI+l0hqvMeDUrWdm9ftCcykZ/ZAMWLJZCNPuYh3Q9GXQGnU+eCncATsd8qRhn6v1Zgt01Ry1
fThIwMPzhF6vr6+iXlTwUl/syGDStW20Od23qpPvhTs0G7JD8mMtchQ6DzLzZ8KWotIi0JsC0RYi
S7KL1w1u7atTPBv+wGjHRvS64s48JsXobDKOxOYt3KnheGHf1EZ+CfLRzk5abFrJuIuHZjpZtTLP
T6WTmVuMJ6tGIYaF9lGHZGEZeA1G5NS9FKLsxqCA/mwEs7NTunFoD6JMDfukQY67JTW5sn0oudLh
hAaNovwyMQkhMrT0Wk0vitVEsMZoFEDNhpw7qGIGZAtmb+470tVV8lYxrAayH1zb9XmZ9GYM57ZM
L1Y9DT+8YnyYQt2o9lWt5YIS9yC2kj359iwPDe0yRjXZUYA6i7dJA4yeTBDUXOa8LD6bM96WEu9s
d3urxsu+0DEH1a6qnZP//qsMuzCMrJC18zQue7ozE2ku4grZhdJ2Xp+sCiIZJ21z4yWbUZHfR6Nu
xN0urALV3TdK3rvf73/std0FnyDTB09y9Mv//y4IgTSuh87Ezi96npb/ur2nvNi9YQd7BtTH8+/b
ghqIhEFGICAkr215CrS9cdCgrRnW1nOsFcU3UqMg2CWq+Hnf1JobkJQWtOrodhBOXptSTEEoAvH9
pQhCbTzkk3DCIzNdW9ICa58PgBdIKoJjA5dzbadsbH0whVNcwsi1/kfv2kVUsiug7SjQwr2/plVb
EiVOTUTS4yzeCcivbIS5vfzitlb2APtO+QllZ8eBMcLYmq5btYX3BKNNw+UmXw47OPcYG80udYr6
1WOaDu1ZFLiIs8Zw+df7C1u7fjpxGrGwxzFcVlLhAoi80kKdNO0TG+UP1dq5TI18TAdIR3bdOP5q
TGN8vG90dYXAUsBcEu/Di3W9c0wjzGWXcfCbtDWfM5F1/05W008HS4BHPtw3tubSqNVCVEWexljO
cuskaEtTOflJVmTOuSmMfNrFWgOCQ531EPnvgpn5032jayskSadvBdWsHAu5XqEH57ISmyiwumpT
xrvRA95aGpPrV6GzBW9YtSXnuSGVoCZgLmxR/rP1YA7yi2cNtKFtZsOOpTUgK6UZ0VZDcO1rvrEA
sjSQrsvLHZtO7NqZDZ8jhfD8BPFQlgMFbpqjljeR+0RO/Jt9OJmYM6YOePT/mVycFheAdYUkW3HJ
W9hJnuPM6P9Gsaqp926tdp+HmqbR/d1bXaTkgcIp061ZAkaSWvTtkInyYqvocjF5Pn4IlFhLdj16
7o+TlhRf/sAgiRJOTJImmYsmlDW3c6V5eXmJnCg/D2znzrZjdd/lTevzPM0b7mx1ge/sLY7MYIV5
ZoZFeRlqnj1WyCZSejR/EXsXPzOtcjdqm/KSLV95yvZUG0HGgHBc+Oqp5biEbVNeHDVv8kNjjzpz
caVbb4SGa3eBCEGSjkOzw7+v7101dl4XUsBBb7irf2SaoTy0YV6+isn7Pfzk26mU6FsCCER2eO+u
Lc1CTrkUfXlBFzDRjxk4jZ91Fm2GgGtbJfkDJdUecl83XeiwSBL0a8pL4jTha17WwZdkbrsHpuw+
F3VjbARFW+YWGzWA4gUympSXxpUKfH1eeLuy0JSS+r8eVgfbaf8g5WQSCoiBPP3s3SI0IW725k43
i0sDEME8OIljnOwgb+ovVqOnWzxvayeRmgSsaYyuS/WV632LlKJOw2goIae3nE+J0sUQ2tWVtfHE
rSS2hOYElzQI8STLPG8Y+zRoJ6u4dFDgB76rR2p3ziq7PldkLs/CQsVi3wRRqTIIVG2ROK/t4nvr
izdPdVoZrriERrOhvoZlGranPNdKb5dCV6AevAoFpvsubO27yg8qwaayObhwYUVjQ0CUaMVl7PJk
OOuKNtSnole3kIPrdsj8mN2DrXTZCKxFTkGfVOECOaxS/ePF2lB98ij//CY1y9sFl8wsMB9LYtSl
rm3ijFM5xx03oY5z5RzlzZM5QrOUFc6HqCyD4g8eHQ6/DGVJg2ixXh/MppoDhSywvJhj0Ne7bAjK
wxRm80NTi87eR5a3BfVaPaOAH5gjADNIu+7aYlEbaVW3SnlRlKF5csu53RfgtP6baQueua3tK3Jh
2eOo8/LdPyxrUaf1zvLiyjeiGIwhS6vL3CbuURmH6SFT2nyXtkV0nhGs/MurAuXwB0aBgErYO7Xt
pZ+BVKcKkRQvL3CgwUOEvKC7qwYGlBNCmYOKG+/27mBuPUmrB9ZBWBxlFZAv1iLBrdKholMe4nBc
eidnpUsd9ygxbxtP3+o3fWdnsZverFKRSGyClqE+Mtka/4N8oCZZp2jKH2M4yl/SUIjn+x917cGF
lpz3ySb8BMJ3fYZi2MpA8Mn8Yc6V8ZzANaeeamOsjGfYUq1pw62umjOgyZSVe1KWReBC1tB2Y+Ol
FzhQdOV/qFh16YvaWZXd72S3OPlxf3lrmwejl0r/hYkMYFLXyxPmyNsbiYKhoYZCnaZlBIR149lb
CrFrHpv+gJzIougKQ+C1IVurrRLx6uzipGX8P1Hq4fxQMkJYnCqGpBjLs4zu4f7aVk3KzM+EqoDy
4GJtsz4Z6uSJ/IIkVx599Cyw7f/1pSbap1AgJLHPYFFrNuKLJQzsza2yQrAYDMneSonSQ68dNXYU
BAHn0PrZzqB2T0RTufZLM/tyPuRmlunnrofu9GM2ZJoDG2gjDAsOPHOIup1TMrt1buo2ip8ngr1v
97/K2gkjLwV8LQWJKYJfb0Qr7LCrIf+9mFU4fymYaex3U5JNj2HueV/u21q7svSFgBKxC9RLFqeZ
7FcUsaFkl45ZzOagRlE1fNGFmQQ7lUr83kuTv113zu0Nu2unGiwaV4gF3gIsoFQQRCFc2r7pMu87
Q8xCifcaOqtbqL+1MyZDIKiE5ajpssRVjI1QkmrKLy3MV8FBj4PpP4SWVWh9g+Jvq9Wm8/1PurY0
yflCTQOCpJuCt5OVoIenmEOt5GJ8jcTcZOemdIthf9/Q2jmRl8ewJUD2BjPCC2bNaUFWKtLMiHa9
1sTdg6tOXXtqo2lwN17M1Q8JbSRXFZQKGMrrY5lXPXLwNgi3QozjOYaqy3dnZNl2sYgdZ59E4xj8
yadEF1w23yllLYWHmhRgmaorxUVL0D47zmVAN8QEcv7r/pdcXRpqXjKg40wua2tpXsENLEh+bUXE
tH+6CPXVGHLUYa+LMbIPCXi6LfE8GWEsE1L5MSXJvpwKWVy9PDXKdIJO7TI6yIdYalJ0u8Ce24Mz
uxPTufT/noHbBQ95klafqKtW/7u/6rW7TxpCMZZklUx1saGoKuHd6RhcVMTk410gVK1i9laETDJV
wK3U1q4hzowd+/t9w2ufG4QxCweQi5tbxF7JlPBMkvxf3FJRjwTr8FLbvfDsA83g9lsLgm3eCBJW
10rAhdakZMZZxuxqVRm9I5T8IgpnSE6px7Tqk6JUXfNTSeYIysNGoDC1g2Iu3Qpy123jCSSWDY+w
+M51VlmDxIJeZoOKQGglueOjSCLROW5W/BjdqDV2vQGSbqMbtuYgaCrQ82cQ/HZmRLWn1p6Ulop7
AuUkKuBpO/qujeP7zNxMEm2VqNcALCC6mKkC+MS1Xc5UVS10y26aUHdvBu27NUaP5qBTdVe7MXyO
nCb9u0n66ClRnea7nhaotVh6/kXrJuv1/gm7/eS8n1TP+Oh0/nlgrn2VFo+lMwMavChBW6MPrji+
K/IkYioIfstdBaYExL43tp/u27092dh9I3XmuWFaYRHQ9KAv4t5xo4vh9NVZz8wgOXJxLbHP4m6W
W12lG/HoCi5V2mSGhcagnBlZ+BF1HiGagsiRTFukzq535uxBpyg6fPMUo2l2tJZs52mMvTY7TUH6
L2lC64U7PRmrranBW5fGTyEBQNmbpsHNPKTjMOtudU58SWoym5nBlV/VEM/xU16jUnMMRnsUZwW5
ejIEJXf3lkhN53x/C1YOIT8C6gOmNSjZ3lKqUxoorJyGvpMQwUKiXYp/CqOzdlXa2kcnRlYAdU1A
axzi6RLbA/8xC6EaJ0tpNzl+bqMBybspWVjgrQQ0LO/ouw5bpc8CQtExusyja0NQYVZafqKWB83g
/XWvGpLwd9k2pSy4cKrlpIJb0sLoUkeM2UI0nMbDKXOyZgtXs2Fo+Ww0emNbdVJjyPDqh5giBTzK
MEpUGxu5dpdA7cBkJ6HuOJTrL+c2qpqm7hhf2hSOtx2VLlU9m3BzDafaZvAelkK13lJ9lcni9aPM
qWEmlAEaZuxg1rw2WtOqVYpQjy8hfCCRzwjx+D9Py8IPY1mM2RlURTTujGHuz8VU2+nGHq6eXRZC
QCCHGu0lCa0eW51m1DXqjn1XfneMaHjuIxFapzGkPrTL2gjG7LBM7PmYUK01d9rYD3bB5IGr/Soq
VdSH+6fq9gnhexARGbLzyN/S0b47vsJUkyDwquSSDFbxPVPnhl4LmnRHO+ce3be1drAgYYfFlCIT
Lm1xVaK20lptTtKLYCRofIGdRYcqvGlGb6v4s25JilVIddJboGUMB6SIWlYVmvZ0qEDOiv8Qhqi2
uiprn49Ymfod0AL+uahNJJne1o6SAu7Rsw/qGJU/lF78M82TE24cnbUlSdpiYlguApWQ643KAojo
cnSeL/yMITvC0trBM05foN1Anq35eEj+EGXhwQEWsnhuchscfAEn+yWOImf67JVDFv+ETypOdogy
VvGH1I36gJlAte7OvSLCj2Kwgy1SnbUH/v2vWDzwqtEjzZDXyUWIVn3o3QyCwJzA+SCGxnyyMkv3
QVZ0/UbKtWZWOgcpOASucAnYSGjiWl0VJRcnGor0EIah+QhdjvoVnBVqdHMHncQzw6vzFq372kGC
Uh3MkeTLuekZxN2ASnytJ5cYfLwPmJL4RXcQjpJ88/YWpHzVGnX0txIEcNxFxOpFE2Pqw5hc4A3L
jvU0el+8uJoo4Y3xl/uXfu044d3BbEl8Pv2l63Nb9kVtWlWaMDcVQeyIUEAldgyBJsk+bENL37eO
AQi3StMs3oWMoe5VLTLdz/d/xdqCIQmRCQkpCbj961/RaF039wzEXdwAEqS9OsZa9Vrm8eDsjL5E
9Pa+ubWnDcpmetdvo+TLV0ZnREwMGU9oRaHnV2+p34cOFYQE0sRvYLqTDXPrq/v/5qTveOfEw9qc
tDnPkbe1jbQ5oiXneK/VPAOvILmNt16xtUvyVlKSqHEZ81yby1vh6o1WhhcbcZvsOdfVoIX6EZ2b
+NwknvK3E9SDdYyUxq5O9z/s6kopUQDo4P24KZ3xDE4jY1HA9S17+IwIklRUUars4BZwPt63tbqJ
TCUz/yenE24Ks9MA9rbBVlRrwx6xM8uvq07dAdOPDpEzOr/dwJbjFirYbWZzYTdZeHjFjCfY3pTw
MptmMR6i3A69gzJ34YaDX/uGBO+U0ylM8J4sHLwzCPD2SpdcWlHHH5OmyWXRRUnzei90vdM3lrX2
GSm9gCwEgQtga3H1vLzPg64mXB/pPyHSNJvWT2UqjaPrDsn3eTQ2347VBb4BGl2eZCLz6/NppBRD
bUAilyIP+1PWR161V9JSQA8KOc/h/ilZNUZjWXbVeDCXg2zICIQlxIvRJdKNJj/Ce1hOOx2KEQFx
HeRR962tfkwgVAi3SV2jJVrTbtGtb2Inugy0KF6QVKheNBCbB1A4ibWP1ZhY8fctUn4E2SQ56Ml6
rz+mxnTOlHTkN1DyFnDuiP+sJkhfi7objtrQRxufc22B78wtX6bGtpWuhNr5UiJadSjmkTQOiooj
+XH830w14defLE/OwllAtG8alN3InD1CRWwfdIr/AoR7sSYb+buis6ddUFn9H7hq2oNUjQkWpRjl
9ees7SCuNRoLl94utGlfKfX0tU1F4J2J9I3H+4tbS3a4ApYciofYY1k50GGGGgYqFpdMq9WjTs3v
oQJm79uR6ik712hLiLVVbzcj0fPzvum1faT4ySAxI+/ErYtjgzhdpqL+lV4mYfzIlFFNdnbYpr6p
jWiahmr21317a28StU4+LB6GWuvCXprmrVUoI+MZjl3/orQqikNepsWxt0vjgXDWe/CCRp+P982u
3X5KXvwlqXZvZqYhS2GyzekAUnaj/jgOFKL2jc0QU5FUSr5xN1aNkWZIjWZm4Jf0bcIp4zZUowyU
Wt9emIDmhlhO3x0bx+zG0x+sDCwqmQCgGSDE1wc1U+NCJFaGZE3IqATEp/mrq2Q0jFor+pOA4g1/
B2QGdP9ywjEfw3zuIRC7jEpXzw8OKj4/7SoqPsExZO3EhIrBTu9DfWviefWQQrgD+ELybi07ouPo
OAkpMQlpUjc/zNJ1PxDIzuc5hjP1Iaew7mycl4VFCZ7kzlPH41aQXC2hVinBsFcpERUqMau+Xrp/
aWYbIWYxPw95lW7E3otL8X+tOcQUkqENUPbi6U0TBeSJJfIXWx3QnQ1hZNZ3Ewo8wbHSwmbfMqz1
NNe20W2c1FvDTNdxaCjOctUYY7o+PHUUZHFqjvlLEkTTU5iU3zo2tmXIJtAe4nQk7Kiy8feazayW
yiR9dGAjbCh8TNdGc2ZWA6sIi5fQdSfAhpnhtacsNkfeESswUP8b2nLjdVxbKAA9qKmg2wD6u1ho
X4eBnnBVXvD22snIWu9BNZDdCpFe+9ROdraHfH7L6MIPvC0UrhimyUmqCBcXRsOonxgbqoqXejLa
Yx/PmnkMw25+ScCbbM1xm3y1dwUz6rw0VAyTHjJXE7GDhR9o6zgAzGJ5x1ADUSOJ0wPGgXN13Mr4
l1cDQx5IbVoL1KK4i4tV1YYWZH3eescogLElmEzzM1rk/U6KfH0Urig3XuJVe8SHksjZIi9d2BsS
XVOGyvGOSVk5p7bgZBZkgkdgQ+OeEfINc8tNe1uejDNkbYGa1OJ0anhQN1J075i5Vf13rIj6WAk7
PlOo3pryX9ky8HGsCzUUwsRlAVdrLcYxGxO5hLy0DmWoi32hi9+cbeFg0JqlrSnLmCAdlz1Vqx6S
wChG7zgiYL4LzdI+mhGSCrpW5Cdbgc2rZE7+DAmPvuFEb9eHZfkyQVbBa78k3UStMNcDu/eOfWJ4
J1sbOjT8wq05pS0ri4Ovhx4ojU54R/yY5tPhs0+RjdLA/Wf29hTKtcjzR44JiEEem3epezpoRlUY
jXeECVaKLQ4mNRLoBFxLdMdYtN7uvr21VUlUE3UQ2cBbUsswU1c3JpJ5x3Z2klM8kz9TTtRP962s
rUoiii0aVogPLK2ogVo1Ig/dYzO79kPKKF+0a/TCocNvTMTyoF9+d11IAAHiB/2mSbW7Jc5Fdeag
G4WWnubeLV+EPdUvTF0nh/vrurnExCaIYcB/g6viyC92K0w1WxgpYlj1rNd71eYNHZsiOYI42mLC
uVFEk4pfuFteMxhKYEZbnD/FrhSl1dEUasM6+ZbRlz1bXqfM+1zTnb/NvBOf8P/x0WjdKNqJ0go+
Cru1f4V526FGBPWquXFWl4+d/EXMY4Ad4xtD6r5YfTVnyA0EQ3ryojZ/zI22eBqJ0g40XOCUt2ft
aYLje6N8sPbJ3xuVR+39BYnDsqlgpDnBZtuchNYEh0BhoKBP0Oz+/d2lV0AOD2mJZC+/NmU1fF0l
wpQZlTGsNwifosstpoL6c1Js8Q2tLcziwZMaMLRTl1yTXZB2itFlSH+0MQPd5CauTe3Tbe0TMP16
iwbx5kqyeTIRlFT1dGCW/Og9kiOTyIv0xDh0/EGFKYzZJFhfEvgeTnni/CZ4SZOHBRgRK4N2kSdW
OqJ3+wYKIuhNnVdgMmsdetJhPMLkURzqkKjs/r4t0lxpitEFRmkIwSRcanFT9MjUw8Lrg6NZOKH7
rWdaN3+w0qhsHs2MRvI+Q3pE7xBLtxD+6esBLbL7v2BlL0nJJECV80MrcxFoq5owQifplKMeDNa/
QWMn2mHMjepTYMVlueGEVnaS0h3LVIHDAnlblBDUcGYeSahEEmk5AqkpYiR3hCPx9kk3DB5kZc1c
bYAqb78xF4PMkwAGaDNjbtfbWWQprESuRBgMubPX81kcqkHvTjPDOJ84s91BhE0EeUkVbix3aVlS
s7zdEtmnZIZ/EaeJwEYpCmSNnyPuMJ+lqsTfsWe0H5gSY54P3cvW29t63vhJGkGa+Hs7Kxvu5Hwy
O2RWEvTF9bqbxAmdAKlQX81dt9kjQln/g6qJcexp5G74V/lnvQ+132wBO0alnXYJWem1rRgEB2WM
qPfDttejY9NDVgKV8FQ/Zkasi4NXp0ny2bXD4VEkReg8EzJ44fn+gpdOnh8BfgqUHA6QVHUZpxqR
kqWplww+cxXlQ+Dp4auXTO7npGq9V6Ao4mTluvf5vtHlkcYSc/bkb/JwyTmd65ULfs3sVICXohqE
6C+mwykfnTyGq8RRSbRZ/CxwI9HvFfipwV1blb/qnYty08jQYWoe/KFJ5vS7NjuZdRiAV1p/mTbT
xHvS6uHr/ZUuPYW0CWgFpgTZlyZRvbapKqXV6202+YXSzu4RdqO+P6CNlmo7N26HLQGFlQ8LWIZo
701ojGz/2lxfUUUtBm/y0WCzz70lwm+pybvdT3pU7bspibdCpNvzA+ia5gXEiTbR2NIZK5rq1W4U
z7424yl2libAh9Wt0B7VUFXsh57n4IOAjGCjq7GEVsjdJCAD30nSAzJriS5AM6GxgngafBFqyje3
CbpuF+exox2aufiku7XDQBtQxE9BG9jJqTEj7VugwBnzCFRRbElS3notIjc8hwa1OoXX5dCC15ui
LPpo9OukC38wjhw+paX6qxtK5QuXyvkI63Hymedqq6Z160RkyCh7nDDHSImY6x2fky5va6Ue/GAs
xpMeG+EhBDn9HYya9lxEUfI60E1/MYO5/ahoNoxi9w/46sIB9EKuhyuDzeLaftADU7YctoG6Vv8F
jnmvgTq3hz0DRg173kdhnH2vjTr7BXqx/H7f+MrhozFIk4IIHWT9kmArgi6zC0YWn0WzckSAJn1p
vFFnynzqxWGwRIsQoNpspParVkniJD2QxNgv3ogRViQIJpzBj8ooPk6mM/kOggQHXU2rhjK7KM74
zC0NsCUuUB54+Lolt7Upn6ibkremRpZASREgBJz9kxy6A7cVl3vNjrxPeTDGx74cw5OVWh8VGflp
SNGd/+CDg1bgySKPJTG63m2ab3hNuO99JQr6nx6cWlGkRtT6aSp+DqK4/iyUyDvdNypDx+t3koUD
45Z5iFTeWRiF9EXMmnBHHvzGPitQf1Q76DiDf++bWdtWwkoavxAf8HkX28okvCSezmDlbscG7+VM
UNCpilrtRz12wr3RptrHCY3haiMOWHkjZDnRlf4MxuDlFTanbAzSOOcUO1V1CnIRfBrq5mvR5sXG
yV27rNixYe+hXAuO8Xr7SBHVTm/70a9QUPna1tP0TS9T90EJM304Oc7UfQz1xiP3Ykh5w2GvrJK3
niE5mPBwlctdDGY0LqnZTr4OJfuOCzT4ep+UzZMxa9qWvviKV6Q6i0NgloKalbN46o0oc+cwbidf
a3qdHKQyDpEp9EdSbEBMcf6vrrrGf/aYfDWNpPrntw/SWxEcYnGI7+A8vf7KNkn83GvO7Jt9MAUn
Ykom2HZxVQfhfpw6L3ou+rhTDw5Q2i0Gk5UdhssX6A29MSmPtYisOiNh/DEdeY5RqVF2SMlF87M5
TzF4aZfaQpMgPK0KRa13SdwXWxOub6pJi7uKW2T0k6waldPlh+/MNBiyRmGXPbfHUuFZyiE0mE1+
KfR4LvaDMmVltK/pwxR7KNVC9bGYtaQ6UICwdYhuk6g+mpJ9/m+1yOLaT+OsPHT64Kj9xtO14ldc
nUtHb5Yp8JsIYpZsi7Ghj77aDNPFNQNz76h18psddem36QAzqWRw74gDF8ehtzJhaVE++ZQWEueo
zWp+NA1YBZgOyZPiPFqdupG9rRx/RlCkfDztQxJzeUreRbqQGldJok+z71EWQpix6fsPc+KoHwp4
rT8KoYUFagiOUT+mkT38jBsVHZH7l2DlutMjhaoEGAgViGUfwWTKXxFWovITeuaX1LSLvwaIAtZw
BfZZ9ptVI/mN8ZzEvaC+UMtbPBEJQ4fgi3PVz+xyeqmMDt3oSVJhPhZhnm/BvVZeCvI1yYvyZm0p
HYYoQ5wFULn5rhEO58Q1x88xLMbfVaNTH0Z37Hedl04b2cvankJFSIgNTpFm8MKl8WKOpZZHqp+g
mbFvG898aqsp2mmVnh8B20FRCNT5VXHj6mNg1OHGI7y2Zkh9pPbVW/F6YT4anAjosKb5FCGdf/Ju
dp7pDEVPWaVp5Z4IOyoP9iS1Nu6fI/nnLh0KoQaXh2LEbaHXVfQoTJte8+3KGIIY5og56z40vNTw
DwSuIsy9Xjlx8N99s2t+FBYtXg8cAy/l4tKOhlrEusLFjJTUOMB6Y3xxJ7XZawrTYxCaJ8dmpLto
ZGO2MeSzFufReuPS0mCkYL/s4loq3Y5kaGe/p3wV7zt5dVrqAo3mfM28tEt2Sc8w+g8Bq1P0TLce
CGXKRD38hoH22wJk8g7TCKTlg0YVnEeL6pNZmFygvpr9qGjQ00xRIWPUKdpNajUcpqERu0HtmzOM
mN5jl0DEEpSmumuNaAsptJbwAQSUxIqyHg1k7tqpwb0fJq7FLymUvv45dXb1c0xHZd+2YfwQT6Nx
cBS7BOfSNVTR53gqnzxBGUUbQm7k/eOxchvACZJoA2OA4nGJco14ARN30NkjuMgeLCpzR7zNPBzg
nKw+6KnKVH5RRPXGJVw5lYBe8HJvqMFbUHhklwXd9cmfPKVVGWIup36fUtkJj6XtFhYs4i2Chm4w
VofE1Kgabqx7xatTg6THQzMaWqFltm8oVO46SBj9aFLNUxXM9a5xmVh1c0f7/VhVKpfQ7oaQDUHI
xQ00y7Hpaf3xhiHu609twqgbN7LaDTi8F71FynTXTkmaQylhGPX5/gav3kIwBVxDgjjaWosnVClK
s1VUjR3W+njfm5P1QdPStNy5SMs/jUpZHxh9qD5auUmKPVJb31l1ySza/d+x9sGlsir5HigyMF3X
hz5Ty1qzWnnoTQ2VvWKKD2E16QjUx8rGklfCIUo5FFMk8ThRkX5tykCJpmMOS/VJtvTX2s7aox5r
2uv9Ba08Y1dWFv4krBtgGQIrws60v8SYBZfC0d2T1riwQWqd+8UpguwRVFdzMBDl+Ou++eXFZe6Y
I8of+EYbhaO+XiSRYGyN7jz5aRN4L66T1Ze0HpO/1CmPE14S3St28DibG/HJctUIXCH4Q2eEtAK5
jWXzJ6fn0+jwffoAN2eQ8CB1vJ0R19M5zUXVHSY7rii0VvWXWrh9c8hSql8b4zjLoyR/gww/GfEg
m77xWZ42tN6Uao4/uUnPYAU9U/OgNQkojyxtnd8EeRF70s10oSkCNUAlf5lrZh4U1UwNOn5IxP8t
z5N6n7dB7tuzN7xOKLsyuudu0csvo4U3o1R5+dZss730y6HbJZVZFK6fgj/ae5U7gScTwvlSmmnz
ASZQpz3+7oFi2BqeYTDcbC/B/vWBqquWrYsq158ChrzVTnSv0ag2vtUpbXxolLb8gn5AMW+8BLfn
GLNv46GU3FAHXZhNO6u0zCxy/TDRrUfN6JDVJgb1Xruo0w95MTn7KXDGLXe09BF8Xwm2km1hqYew
BNGURmbDVu9xhiq7g+bGiTzvkNsmYjn3P+vKYcUQ7QHA+OgSLPNYs+kCEUIw7ucOBRjo2rtTHVj6
Y86g84ZLWDUFOAKngDzIDc1UW9Zm7A2J61tzF720jaUzEVdX+0EPy43DsmaK94zEmO6hy2Dn9WFp
GStzmLT0/Kqz6hdNzYYTMCjrr6F3tiTeVm4Ca5H9X4mPoMFzbYqk0INcP/f8Tgn7j83scP2g/faH
IIw+tdXoPd7fsLWTAesIWHWqyxIFcm1v1EpY5ZxG85M4FYwazOk/gR71Gx9w7dgDo6TpSwFKInCv
rTApBMyEqM53nRJJ8SlvW5AmjrAeK8aHg7NhBcW5N2J3C54hd+Z9GiIPviT/k3iTtzLdtWEnaMGj
dqnhV7rQ5h0CitOTidbZQ2spWrAHgKifc1udnjukupV9YOWbqNll8Pf2ExBKYlIN7qAbyEtZcHa8
0Nb9oatNZtNMpzw0WZmdmnzs4Zmys4ooIYmz3axn9Jfu7+/al3ck2SIFUmDXy3HkAXdQm2Zo+E7U
ohM4Vs1DX3BBYiVqvkyx4u5alIA3kr+1QyU9q1w08//L+wL2RqGcFWm+AVH9IaZt979YlPWP+0u7
ifX4smh+UVq2JGqWoO96c9WidCOA+rpfFF7yVNCkOdqiRVFNEfqRHrsDtE2pPtQhKuyZmOby0Mbe
FnXzygdGDdHkE3PG4KOSvuNdzUa3IEqbc0/zR8vszfCIfnZr7qFMybV9PhpjKo49/atQ3zNjxx3Z
3/8IK6cLiXDqwjS/LftmyCs2+q63W9X0uyEMX+Lc1b6GpXBOEQRZYj/NY/7LcArl4LrdVlV6xVVR
U5DFfbyi3IjrlfOelO2U1qYfx4woPECQ11n7lqmei9GOVhUdazGoerjhSlZ8MQQ07DnYGMy6C/RP
ENaeOsCM5I8Qgx0Da24/M1nhMnpt2A/3v+2K8yCPIZeRo6ay+H69QAgcwmqoKt1XjKQoT6LRB/vQ
N2FlWgBsIcTcRyQU1sfBVIr4S40S9GMxVF71+7cJxhI2l0/NRi+/M9IVDdGRp6ON7GXeTsRmdnSd
ypw3jtLKfkLRwU4iewq1/fI6udOgu60ZG76IvfC/koJUs5utuj2GrTvsuqjfGmFeuTpynICSJ+04
FrA4QLMLI1OpF4bfD+r8MxtS2oDt/Br3lXsGXTw8z4mXb5Tj1hbJfVF5xqXhJd7J1PsOVeDI8LMW
QW136E3wRmBiNaszjyTGWyDwVXs0eDlBJODUP67PEDxuRK895KxxYsYHJzBHxr+aYg/1Z3YmgOke
75/ZFX9AcYMBZcxRSfbk73nnjlJegqSbK9vPgl6HSIeasTf+iKLJ7Y6oTmtj+BC0Hs1e6O4jZTwN
cHVugTxXHDNVf/BVHnO8kjpNbvy7HwH9SVlFIrN9tzbdqtpruRZV34a8cwgxmrhWn60k6Xv9KLyk
SL4CHIE7cN/q5dTtsmBMt8Lf249C2oToGMkNld8bQs3RQ9djKmvbL6iwZ8ewbLunNLH6fWiY6WsK
79Or26bed9co/uD5xzbwbhpKVERuh1e6maEkDpc/ZHM/7nlL4JkMuzJ19opaVv3z4Iq431N+08Jd
C9b91/0DcesvOezQ7/Ay0feGN+x6L2ZdlFqsBKaPtnlp7uYiH859PtvJrlaNbMNV3XpMaUyyWwKE
BU8hf8z7jU90XkKzsHyniKejm0TFKa0j58EY2i8EIMF3Dz2nj4URFee565Niw4OtmucbU+5k5ocB
3WvzcRdXFnJO/4ey72iSG1e6/UWMoDdbmqpq31JLrZY2jJYDQRKEIWF//Tv1Vt/VTFzF3cxGmqka
FoHMPHlMfofP8/dgpGGTxorxo50SuEv4UTxOGnTY3larcG2+YwL+S7v1r08btsjXp4Cb+k92SwOv
sqoKFcpxwdgnH68f99TyG+rc3w76v30S5KzofEBdQff+x0FXgc+ynOr8LpLTBdkR4w9C8/iUGzf9
j4ge+CFXxgQsLxF3gl/2jysM5VZucDAqQFVpdvEMnyd4d53AGmDumU0a6ZA98ombN/A5Y3IX4Pr7
+r+/wtdUIBQ/hED+I4yMZsu8FrIs7pZgszu17u5jPEndThJJUv/9o/7ZuV4XfmB0Y2dyDbq7/vn/
eYEXv2Sam6a4iwhc1zooy0HdJmW2ffnvn/PPsgCrTSA6wMVR1f9R0wOiMUQuZHWHeXk6JbX7ABdo
M7XLGGctH8PfgKx/e1uAncHmANcfEJ4/DiYRqIVS4/PG3HjX7nuGaeiw23YpzSb+8sL8s67jfw4y
5CsIgCL05+Y0kqKSGHOqO16v5Svk8VbdNchxYT997XL1nlo4pbdqPHj+l+r3b48VFwwsH6+LdED9
//nz1Ye2RbyM5Z2KsTJv6yKqO8GLoovYOi9twpfv//vviFYJ9ytWpTgj18rzf94Xlcm05qQu72CN
JI5LvWaravNjJU9GscYOkEv9DSv7t6cLYg1eH7TdoDP98VMaaerM+KhExy/kszSbuUyVLJ8KoddL
oCTeu7Wm299wwX+robjP0A9n6Cr+EVGDe3OB+SLeoErlojvAisTAqpb1fqZi7pPi8H6wcL95cTr+
H6MmULaBiIAbiZwQtG4opv/5lFOOTDA60fpuGyPdTWGNBsomerIyRmIf0hD/8hr9y2mBfKKGD8LV
h/cfjb9OY74nMT4PoG5xA4JefQ8fKPbNZnXyF3T3X95YvD1XT8Lrk/0Huls5DLG59EDmSpENSMWD
EeMISUhYEwN1UfU3YdG/fh6QR7RncDfDSuo/H+Vs1rGsRgCQ22EklNBR8xhKJr6H2O+PbDF/o4X/
26MElgwvtAyKHEjd/vPzaGWQyx35EgTLbet3d6AazyB+usxHf6P3/2PViPbuarB47e0hp4PL9n9+
2Lwxsa8Nae5gm16cDkajT6yeEfe6SX+aC6W6PMoW3LKVN30Cp1HSVmORfAEom/2FNvXP44Kvct34
Xb2gsH7542IoKXps7EEalCsY6kJ8NH3ZfJGYIdBjvSkTn73muST8BJeG7f2/X0p/Oitf21yIusDC
RyQFOKbZH1UsVTVJEXTb3K0hjSGx3ba9tVWzv+8xNWvrcmZu8obpIRp5pNuCV8guLJojX3ufm/rL
hnShpyqq/3aOcU398f7B0w3NMEaT69nCzurPeYhIIRauIrhgJikIQrxYlqwDPHYc3bQQlrUlG+O1
N95XH1SBQb89lHfYHmoE8cHHyqqtL6JGf0aUcZENegIPoGsyjbkqW3mh+jKB8dQIB5FiCDDDyjrn
ckQAwwDL9dCd+PB63fNcErFGUWeLcc58Bx/U1B3dPDewyulYnq6J7hxsq4hubWDJHDqzGzo+ziHe
li/YdinzTuJU0tNWoke4QL8yT3sr5rIYXyOdqiNtR5ZVDoY0a+QJcn9qpewvw68P+VJ6Y6MSTq/M
2k95rgh9cMib1qcJgdPxV0AL3D8Jyjd6k4k8at4KO1X1ZYw9lojtjhKQmLaRZtzPHNpAxF2lgTTs
VqjVwBZ7JiW5KWORI7HG1GPyXNQSjNdFaCO6iRJXhraALkvAozDGEwrLEn5pGvtVt0keZnHjVQrt
VuNrRc87sZLd+1qY/GkiiBC4Q4pzTs9pvq81jKlT+H21kDqzixRNvN5sUJy6z6BmONZtyarGIW18
mcM+UPnlQmtAvUOGyA3fwl+iKE6R2sd6QJhDwjqsf4hEJgxJ9w9WJ2n4CcuiNHuIbIHAaMiAV+R5
NYVn6jFykNa1psY+8lmX5RR+FpFa6KlGSMr0cGgkNZzcEsXHh4psazgvJRyhe0j5r2qqhEFEcAd2
myHuBvTX0HRqXV39hgxI7n5hre0SeLyXmAxv1xKewz8QybBx0dvDeloMFnrrvOMScbR7m2RBrmtb
TxuZWAt2VqbTzmHHdvVk5tBsfU41jPSQCT1GB39oVi/GHkllBz3aNeMkmuGNBC+t+1BuWK9F3B32
kkI0hL8WVsoF7bARKif6MIajUg80ggQNEaqlz9akp3JLwsVhn4XQZwU+aPRIsuvCvcuOpSRTJywr
5RfPXbLezq7Mx9OWrSD8DUFHM7kUDvYbckAvreCnApi1PmybeGknC41wALOuZwqHlLXbPorydmsq
iIkDliT8Bpb7e/OcCJrNZZdoRPY+mpGQ/ScZw0I7uInMezJMJdP73iGMG6SfvJHlAn/nMcLF1FiL
R9xhLzHB4jnhE/Z1vS5Csg3FHFwYtgiM1NbpqKneI/gfXfmJCX9Qxs+8HZPlaNqr3Ii9Lnvk9HAI
AaedBnMuAG6mxPIKTKaOYNg+HuIUJJZ7aZelU5k+Vlhxhn40e57e66KUxY2vK4xS/cpBIDmnfmTy
28iwJLjdWFmHF7sa6aYu8rtO2tmGhfwUVGnQeuJkpA362VnGIe7SKC73M+T3G1hPUcWRlxNCiEfc
VbUm4jLHstI3kIbN64OL99Q/74Xfdwu2KxmbO6dIEVrG5yr/ufAUYeVtPFsztzRroisd1VTx+HPM
WeTfM8GFeoXXqBO3CkaKy0dCCRxkIMUhcPcC6pQDd4fhWCubkDfPo4p1fDtBURnu5qjc0/Rm4r4a
RbtzLA/6lBzw9DixogRfAnbJrPw2ZTIiP6g2qgBDCKvLYUr1rM+LELE8pdqk5BY/rhI/BKwm1APS
fSMft2W+xDgLcF2a7HdNtiWcIA2r57VNdGHMhVgYUqDM1EfyA/h+TEgLe8nYf4xGhb+U1XRcLir1
cNRbgNaRJ7FLbR6TSUbmJhY7c694Qaqyy6yTuitVvouzKRMnL1Nq4uniD3F93TflzHfP4R8S7tRB
sHoqzZrMN8fBLZJzPRUGl5SIsBBKiaLJuwGBYb+Za7npkzvi0b1vAgWlq0FGgptryeur6WZG1NUa
24p6319Dw3MYC48yh3IjJlMef4MsVBS32+S9P06rg73VG1ynYP9gaxSF5ISyw/S5EWUjdsR7gdI5
TBBcHFUnwjzzbh6tFRfUQCk/wRiD729gysWeD6WGj/I35/H6oFi4fasw5IC/JJ7ShCJiY6lBQXus
ygnYJuT3MC3H3tdtTQfz0pLfsFjT6AafXZUvwXpLP08Ep/omxoTqLiJKKSjmRcE9bde8offmKMcD
k+ler+9FGZX2TmMPcrXoPRZfvGIDsKxvfhW2TJFfizNzYQWoChxFc9mT8yILr23rgWmXZw3Kz/ER
GHPOe3TsHNikEoUoRQuaGqaVRoIo+OyBa2/DNtcgHrSsYLxG0imniGcS6KIf5Iwk8mExdZQdLRjL
hPYMkuuo26K63HV7OLShrYaxCL9MXisUCwn6boffNoUFB6N5eSHILgntNXuluWu2mE/DAp+z6WtR
8sbfZqVTuR1cxip7C+J73XzVu4noR2KaVMNuddcquyhVjU3r9gOKonaVpUhlH+OcIiweyRSfdQzG
8L0O+RidTdgonQYwhmkl4ExZ0vC+7Fasv3clY3xDDqS7eUYQjQyvfJ7yZe4EJubQ+Zwha65z+YHf
FKlpjXsKR5P5E5JPsF36nkXByLxDnXTjywjbghOCV+QBetnupvMGXWL6SKif+B12ZxC49tB8jHAG
Sq5PZAWD8idupc0NB2drD18DiDJ9GuBUvYWwyudZRvipvEVWYgd6TVy0kWiK3+u00JdKqcmgciOA
6VZrs6M/I07fLc6PPyTdsYWPkNMnBz9VkeiQflx8Lea6po9CbPVyXvdabWe9LWjAY3hgQOcM16AT
hJ0IEtRiTIGHIvK1wXfVyfZo1VhU+DTQnc+e72PSCnOYn7TWcJOua0K/qWwkryrzMWiNpDLJiTK9
vmQZGYsntwY7DyCBaLjqLEfMmzPELvly0r6S+t4tTJFLEmkwNyVFGb1l62ZfXJaN7lnKOmq+jtuS
0Baa4fJjDgA5+hjBvdL+kAxxHAlPTNah7RuffSjwc7rMFMldHDP9c4EAbunWXOQv+8GzZ0Quh7xt
trSRd3AtXHp/FQLdxDyGM4eo3DH3LDlKdMLw4kRrh0hK13niE37GbUuKi0h3lyOGNttfBLYAFEUB
j+mX4rlUXZXAz7avy1GTnudiehkNXsguqSL2QrkUP5e6PsZz2mjuvwVWZetPH+Ar2vlqKfE2TyKJ
XQ/DUWQETRaby29oMHXzIVokt69HCk87MHeJY5cA2xyYc7JoZvfokwSQ7H1BM6NQzCX69VFWH1De
aHxrsZzM+6b2uW5hIFzHJ4rXNbA2I3P1ewR3C8NZg/HwTMBdEWc5o1vurOfjAk6AyfVzqrBCvNeJ
sPYtj7C2agXXdhsQeEGay8KxNEATFQg5z7okWdFLlpZ4fYrMVcORTxWiujwigZoE1+C9MTqm5yQn
UUnR3jUlb7Up4o/rsrpfc7wx0xf4Jp+WLGqOASUsT9uyNsY/hdEnDaaoHG0Cct6Db2gfYG4gumKV
cukXb+Coj/Uym/pZJki6jmpSiQuHvrz5ivLJimFGlYrOWKa5MLYhjlXUWw5BGHbVNdvOS1bv4+Ok
lox8WSpVbYMV8Z6dZ5vHvPNTUagTXGuofdi90tgoiW3n70BN9DpE1YISRzJcZ1/lHHh6c+UAUogU
rGsuJLMZ/5LlpjwjL1qB+sMyr1nLFrdMQ2NLap8xWVS2R89Yz6BqyiTcpALCUUyLMGlexruY1zPB
sc7m6hY3CKiubaFqVXbzIvWJgMpv+tI2TOCJpgd236ljY48EH1t1kNpN8hwg1DravCYL+8JVnJkT
izMR+ko77ful5iPydRB0E984ZNWVQ7oqOIbOYoEcMVsK4j8Fq6oYOXor993G4T0e4wihxSIXzFXe
HZ8CUFQQKcDQbiyovXtyMN1Gc0lWeleMrkrkc2QylFrbIZ8xSQHMl9hHrKaOb6tjTfJ+lHKvHUbi
iVRoYCE7v5fBJPDjwlUEv8HciV/0WDIJwWDq/UPJYID/iNl5y79P+EVZr5EugPfNJAdmOJLjo/Zm
A800cbp88SPYp/2sNYYgB/uttxokeZw9FWVvPs+ou0nkuGJZk042u0mIPtStSDOC1LfaL1tL4715
gcdi8RlB4/5bgV42bp00sLHctBc1tCmJXwec4kx1S+lJ/Y6UunjuIo2dCxSpa4B7uViymyys+QeG
eQtAyZ408sZvEULJZLJlZQvjEF/3QvH9aKmLYHA61o1jfeS8qzsuuHnSSwKaUDI5MBvWeUyPu4Xn
HvcBJGLtDHxy7n2Sqanl1yjhi6MLybqJi/wNiEdDT5zWR9YRJjbZSVjriGEOAhyurJ6qHDG5y7S1
W81KjwBBhjIXGHSy+77FZZunR/27MTv5uk0wMG+rfCp/x6oh38tQBdbZGVZUWaNEgj8a/UMRXZkJ
8VqYCj1HM0eDaHKytqkgxZvFQvj35Awz3YRcEN+VjWHfFuTGY3SiuAZ6kMY5ph8xb+NNmGONtFkO
BnGarbQA4xOISn/kFN0+0ujzpM3gtfC9cJGV7YIls2slHC4+lQrDSUtTV86DW9YqAkOuWpfOQj0K
za3Vi+ij6Ngj3KWV/rBZpppuBIpxHxnY7bWG6WQfZO4JvNjRZEZttvurtXjuR93xVDHasqC3pKMY
TqbOctVULRwdp6fNxV61JawPw9lgBnkql+lKOR8LZ04Q1yMoG33BcY98LahvXa7DG4TAmPvsKAPQ
AelgqU1gE/JJpzPnna3y5QfGMw6VcKS8urjr2bs3yPRIukRSigA200BJ3Pg9ea6zsMAeIW7Mc5Tn
i+6p94h030CXurdwo3mAbGIVXYMLEjaJZBe/030u42FEIJWAtVLEzwfDHd2DLTXvXYW0ARRLBz/X
diUYi9vINdichmaDi+teqvR3RBHs3CU7bFQ6vGWr6gxcZT/m+GbJAK4XmYYj9i70E/Ww1FsAWlTt
QjX7JLbU2bZ2AtVh2tHQ96SkyQ+Wxc70mifJ3M8AHvFdyFyiNINI9awzh3yurYymd54e2wJZ7xJH
LQZasN0LvdoeHeVBTgHDyQOoVkBBYahbYKBzUDwMMK8qDXxhF0hG6uoov1iOIfuoiSOYe8vjFXvy
rWizImQpbueQOXjlxeBX2hnUwNHtsCpr9gM/8LzXaHDqMGEmSLJZj3jG1w4uRWbB1POj/FlFV4kq
Sz3t0qWSyATxODdx8rpMe32dbIvvgs7JN7fUtm+Uh61OPG7zozYAW3CbjPUnSbyiJ5WVKLgTGD+y
leDdAAPhIXuDPWqyQkpRCIzlwA4uOGZbhotSJqzd7e6yds5kXvVbGjzBf9uyAeZMAir/DE51LYhL
k+2TQPiKp4My0e4uSUbo4FgOTe/mS/SgFTIuroT60rajXAx0qCQxsq3EnBIYCHLG+mSr48eS7keM
4hzDjhKU6SbtSDk3P/OMU2jZcPG90XQqaFuOFTwXK2X4B/Q/BwyyM+SJtr5ECnKbohuwH0BeHEEQ
8PhaEidXAlnJVviWHj5C0yOEtF1FV5c/lSMYvXgiSXqCuh8IV8LiYuwLutHv6BhSKG+kjn5avi/F
4FZVvmwoyqzjehKYr+N6+h3PBz8GwE/+G0u55j3TmNraY4IyrQtIW9lfQFwm7GmqDrc/8jiTt5Up
6QudVa1bPiXzg0aR3k6hBs33dj0kvuSmq4Rju6BHMZCNjQj2tMfczU6sBZr7DJvHHH38ZQGYWHWw
eIcOD4LwcmzxbgXeMQAS0wl0tpWfcuBO/gT8EEMLR9Rri+TQgLrOzTh1OQyqj44U0PAOaC7UfLcC
Z6ZDjI1K8yk2YQSuWdoVgyKMn72NaD1I+F1i5hcHW4ZUx/OHkkZ5fJPixNgOwthN/1ijGMxovqpc
3ycSEP/NqKFBuIw0IJa0QS8geoTsqheRhRmwC1yaQLLYUglUGFPy0Um/V5jRRZo/eGzTk9Zt8HgA
17os0jNxO9InvNET/spR5eQGvYiLu5pFwbVxBoeMDgtT7JqSDXFNF+HgENfVtIBO55hy/OmqrRHI
N7KePURR2I7e5DlOcIpQrfgSzyABUiXK5Qzz9XnGGgScow6Sx7jpMJEb2mLBPu1nJvWG8atRtnir
irkyp2oHHtSth55ZCzj0OH4I6gosFCLMnt1M6or1W13AQ7MN9UZrvAAxT65w8P9vmnT4FDDTLB/q
kNpX0Neo6IQo8VHbgeCNh2kGun7eiI5eDiC8aSsVUxQbKMMr3pkQJRBj8bH8nacCBW6D+wtrJW0w
Am/I1sa5B7UnGiymIteFdE9vRHNIed5Au3gl4FyyzhDIuWVa8HAaC61e1dIsR+vxps39inmPwXsE
C50BlR6QYcb3qRryilVPDAkzOMCTPeLTUq647XDdi6FqaLR0WC34j6mM6reYRPV8W5Ogk+dUSob+
JkXzNkCdvKsWVUVmD1fUViJy0IdwU4GQ9ZFCs7H3dp9AGV0YDuUpCQYG5zjS2nbNhNn3BiKU8VnG
B5GDFkXyETW3If3I4u1tt7qQbbjattxRZI7mw5ZLjD6NzbKPK9BS2gpkEn9fKmR0IDEHlwAE1FoA
jqAEf0jElGadLnN5g4THoDuSM/0bv330S+tmE+2CfuA3/C4x3Gx8Dmsbq9xhFyEJvfpGYYdwauaV
zMOxmIYM82Z53a3Vvv7gWRD7IOB4gvobvHnkR5F9z6+DT7sHjA9nDAOMYFG88tutxqzd+3pKx94K
o79Sxsv3EvvA32NC+TtpIjgCjmOkkjYOeeoGFBd0VfPOAIbtDIYs9wsyngaEEu68X4AH4P8ZU10r
isU/rWZXrDtmX3zAb1t5HOZ8e81lxRc4nkxXZ9vJFK8Mw07S1SLoHO1rWekO343xE1k2A9xwr1G+
Rph0bC3Pw+QGjRv64XoqP8MAa1RdDbUZG0asMsKpBNDzIl11dUko7GeF3CLX04UFefGp0y/gsWxT
n6sjPMsdFW6oN67DHQUo7AeMWfi5KAwcmo6ZCKugFIl8BI/d5HNXwglBdccoM9sJQCTboJAedLSN
BpOsLdw6YVSDJTKe87SVtAtHHh6ZvtK9GHpfhx91biSggp1WfaVk3c+rgelOCQPGE7CElJzyeHc/
EtT0ciCekRsDm7Cl3xyWI1jM7fDEseME9GPO+XTS+YYnuMG3lrdc0ulF8xKYOt7d7Y0nzqFXsqVd
OgaTR9Eemm/PQVIpe7iIz5+xao9phy13+DUaDEY9WVdVdGKh9YvjUlZnGeT4reHRemsjdeh7UubT
DS2mvUR7n9jPc2GPtJvBrHBYLR2b76ErQt73Qaf5Zgmyak71CEvorsDmKMJkd0y3wFrs0RZY3d7K
HBzxNlVB2c7E+3QHFtKiurVMR9EvKDS3mIYlHAcqlR0925Ey0ykPwkknlZiuqFvDY2gIgGsCQjUc
q9yFXGNJZCCfdxg1yaHA3gn9GDqxuV9IdLygn+amNRkSNFs7LSkE35Cc/87GGhLhJeXhAf/jYXoo
imiyt9QbjPopK8h7DR+mqFUGIHR3DQJ+QET2jLsbId1fha+BoNfUIWptlqt+C8pHY+tZLcdOA5vw
JwLx3GvsoPGMsZX7Ok5l9Dkn8fiOpIK9Rt+zAKv2oYFQF/Dr0kIhzONblRGO4MtkKu4y9KSmy3K/
fQ6KjL8dbmDfYohennLoSLMWuD/XrYPRatKROIm+zi6Cq/rSYATsQKMO8xAhjw37vYy7tGXjVq8d
09GVoLekgJ8W0cDjyJR4EXtroCIc8iNQtHpeFGVbagF3Ht6QivaQkOu9r7May0SMxjgfblYWm5Go
2FgLyZM0vVUFZoFYTT67LbSMks7oHQiRyM32XCG3C4pbdyBNDDZi7Ofsmg2cpJG5t8oIS06+aCLT
Ay8y401E1JY+RiCPridSAuxFuabVPYyxbQoIh9G3RMPDEI1vyhnQAsyJSHSQ3pySfE0g7SpjVEph
EpyNSnqJvtM7+iUTeP1O1TQdsuVhm37Vsg6wL08Oiv8sqaa8j7Auxb/PUltfKCaa+qSLCQiaS2h2
bvJpnc7RiuXCWYlNmMcDatKqTTcLEBB7D4M5WaGTHaAcknWHbnammN9wR5/A+xrtZUwOLdGHpMmn
2VVTOAO7RiO7s8kufQXvGvdEIQjGyVkZYNvri/4RSicFr/zVqgRFAhnmKw48guaABDbB2paUpRVn
euzpwKZcHicuNGLMva7F0gJBaOJLma/FF9ypeDkRS7Hg7Vst8W1W6iJCgUdTAlm68ndiUQcQShsd
vo2AWNH2wJYPOD2Z3QwXwaNuOhuXVHbpPKF/bDAsr+24NTDd40Cmv6Q4rWPvVIqsC+40wsPw6uGf
kiTLLZv35iXwCMcZlDegj2YLVwFX7uZ3jxUOupoNtIVhIj5NLnOifEBXV4zvGWtgSpu5VYc+rqLp
toL7zpdjmsBiTmqFOQHskmYd5tIeAm09KBfgucUw4F6MoVGHzULxCnHubDrYFyyh1zrN3zZJHMxt
ZFY/wKARjXucWHWP/QUnZywNE3ZbV8W4PETM7+QTVGYyuoBsgpKfhNxg8S8S/7WhWmInxmC5cFdI
Oh9f8EbsaauKA8YZMzoHYPNjauduq0uDhV/Gsnmgk6hw3VfU1CdiRyy5oiL72KhxSgfntgh/eylp
DGtowtGgx1CjPlwJdv7RAoBhrziGE1vasbGpf1i3ZGYvFjX/dSQp8y+wD8QjhyVWzYYMXg/fc5Xt
7ISvhVBQhCKM2dN+QNH3dXHJIR9G0Lr12abTPtQG3f2FbwwlUQRYpbS5ystvjmcHbKQZDt2Fw3E9
u8RWbPFLDvpC6L1n+T7sdalwKcM3xuMaPMKHmDLmEVFosDdqQ6Km4rwBuEpauWGhc+8FkIc2R8t6
IOzJ4Z8LkO+AoRy2T8VNio169bZWIKRAsdQY9yzcgR/UyTo9gJfOBX+Z9yliXTCZnO8QttZkJ4GM
h+Y5mNJEp6PkRgxwUWT8bqoRntdmKVaolyJsscGqOaNHx7fc8vuJrlC9Xh+SvduaUJSfLKzq3WOC
N4ygl8Eyr3gJxY64jgHURyXnIacYjNFMItnpYXHC/9g8Q90yKDsXVafjqwXuBOmRcdiFYfNeV63U
Spl+XIj6rg3WfgN2Y8u3AILQNCDBbW16U/oNeuNjWh9NUXp2QyKtO8BBppPx9AEDtcKdtjyh3ryO
ZT12TanU99VqdYMbrXhDWHCOiRKpn98CNHfRY2JzDLs7FAA4MfU7wmHFa2WLLwtcOmA9torPxNS0
xSsi24xpXFx9vvDtTBVZX5PD5eUpFusBqGBy36rcNQ1q1Trqn2uWLI9ljFx2sDd4qdtcyhDd6obW
vAMvB1jorBSMaw5TNL+CPrCqgJqcXogsGmQoOgBX40iqHzLLSX5C9W/yj7zyIj1N6NZcz2aywHox
Xsq2MLRML0gjC2cszbM74F3A9XLOPqagop6Ab9RbG9HJ/MhTuJvvoEbgvsnnY1C1mM3Jbvxwp4w2
aXiaGXyDpgIWIQM2/tsQFxMs2SAfK/oaUwkWOdVcvM/bBBig1tfrhRA/fscaW7zXs38C0bzZ+qVC
UESrVbOheKaQ17V7tIFhFsm0GhQ5AI7uSDrXfbCHOSNROVddecTsQCgtalQ7IaU17vHqNLzF7apW
NJIYLQ4XTIxjm2NYQOCE/mBGu9/sFApfDE3N8g0NAnsE0zXGCFaq4qLwTmaYxnQGbqYgS31aVzr9
hltXCagb09zXDH5KCcaz2v/gBGqFzo6C/qom/ChFEabjA/SmVQv63DJh+aa3x7lw1XpCdpfK3qSv
t19WuAVgc3wAma6OyX+Bcy7BeBCuAFCRxNH9whrVvHkwgLLHOdvM2xSU3oA0MhddxlWvM4g5qrG4
VsBeaUMR2apnMsLpr48U+0IFNvE5G0M1nmRcUfUgo9WWWPdNxa+p5vFPUGLJ3kKNH8cfPboiyHcy
aucXv8aQTrLa1L8QwIiTM7p5GbbN7dO5sBU2rwpN2D0oVcstOFYJ/E4I2Bw5fqsIewy3D0excPER
ryAGQMHckpziI95t9/84Oq/luHUlin4RqhjA9DrDicqyguUXlu0jgwEEExi//q65b7fq1pFHIxLo
7r327iJk6chhpvjtUkxJjf22bT5OsDgel43g/HfPLj4mRpodQ7bURy2Z7td+6Vz+uS4BH+eCVqei
jFkOT9dic2p0EwzH3A3UvAcQMonZaxCQKs0il50KOlko4fst5FOFGd2fjsDOjmOySnpteo72Zqoe
hnTLq1bs3dJtP0MNRLObCzmSL9JtZbybRpUBNyQ+01GfoIuE4kZyGcQij4ZdD+sPDDaHVXFVvZss
u6Vtg29hJzM8rmKiuJMbKZGgKGweqogl/csyMtvsB9kvln1nCnxmjoFW09VYLXbZWrbjVW/b6h1v
nQHDL4enKJyZuO+4dWV2sCu31y5ZIlbdqXbrDsgOkB+JLROQIzkWFI6CQcptqxPESwldRCO9dkgZ
LStX+2vY5Ft4jvD82dQGvVovWlUyPxT8MsFxWmQ8IfoEJt+Fpgwe8qXUL22+9J80NBkNt3DMq8rc
4MJdY5002caOTnQzt1H9qMWlrzdV73BaN+UhK3rzuiLj/imXNXmUrd/O1DF98c9SUjJwRoFt9mpE
0GfQvU3eOVp9ai/wtqfSWadvRxTVtFuA5/xd3SX1XdmU9tIxaCSBBa3rVpm6rIWutfdN014DHvpe
/dZEdVWmfecivVWD0u4OisuJ9m5sly+d18uF+367Y6Wog7Ypc6VTTqcXtTn8L6STGUu1cONUx3ol
hnnO+eKjzAFnC91mDnbIH2tysLHsr16p5w9JSnywb7KsWQ7FvOrrgjLXXEkc1ZJEbjEGmBq78tlT
czXdTSxo/FcYMModrnyyaT0EMJ91ym7/sXpNeBxw+UATsK0nPhoq6lvQVVHSmohuiBiZVJne2S2h
GPeWon0P4rL+5jwEAKmUzp+d2MkPt6t+S+PRj7PvGCTwGMcZQmvpBhpapMv6j4wUDMRYCuOYtP0s
0GlVG84CbnJCCr0cgIiXRksutGXljlhkP4+sbcAdC4yh5uMEs3+fbAv3C9NqPexJO96KA4gHsrFo
Jqtfq9I1X7JmQrGfpVv7l8rRVt9HjapRtbyxbde0yL0cEQ2+8oD2Y/Vp4PcEObVBUO+YNhmDfs9j
fAj6vGhTHXYSfcEvaRqWjRTsU0cbYR5tMjrzJWNYhEjKutauW8vXAbm8OthclfqHzir8TCUfl9qh
5ldkORECCGtPHXm2RWYr/hCkXV7ZRdPYfbBVkvmigFK4HxStUsr9p9zTRuwc3XYwC5CF2njM+0Kh
nXMFdE/vv5JYs7cecTk7W2ozpjqy9r+lqlTGh45ZQcqYH1x3pPn5E0ZN7qVIxEG+T7Twnb12suh3
ECyEMSwI1+miOsz2TZXkx4jV5/dazv1fvlXx7bRr2x46mlDn7JsoQjoDoUSdyhRFKMue+hHCsGyG
PyDWdOwA5N4Dm+S3t4HXqdkXmZjuVmrx5eCa0vlDrvl8v5K3lZ9m4cSvM2YTufO0HvtzOG5Us0Ft
K2/Pi1JqTLukFe79eiIYy0KRMsnqsoZCoSGmiQYhiz62YGVsY73JT86yzdrsedBSFZcVoCPcR3Ka
a1KrIn9kYWEReMdCtA4XwMj+0rTbyNVFNdeJc1rDEI2vd/XwuBEX1O0rNxsanlDo/GCXOdGMXNAn
yXSS2bJk59nrIZ5sycrroI0pSKoyLv0LTRBWtpG3PdhzVs4CIzvjv+OmS/+R3FAAEddrCzd1ho3h
KsPYMdqpYHFaanGz5J95UcTi10YDpU4NQzG95wltJpdlb62ZL1yQwZTCqDLPW0CPopQ1txDZkmyq
6DhGzDz38xyE83km76feh5W3cWVDySme6ZbrpAlr53cC1PpdBtbTfIRsCE4uTUh0+y+5m8uV1/EH
Wmo57nuRxfyXneKkBrRxXgsVzgDKWKDKnRRoK0s01D/LDLbsgdhclR/92SyfVWX7Yj8XZegfJb0Z
Mg1bkMfTOPYLR0ASVe5lENzXp6ogcfeerXmtONJ/ReyyRc6KTtRYTDFLhnjOGQ+LEGk3T/2db0eW
OpiMcyCOK75eIbr/Jh2G4ykubCapQIpq48ARsr8PF/54+7orphdbQ3MyFwp6f5f0N8xeIOuaY5Bt
pXratG+TNBx9OR5D7ojonxe10QeW2Gw5LmiY0bVM4uGPz3vN/KP2mMi1Icuxdg4DW3LyagWtsvWm
3lM89Q9u65R3pTvIYyWm+SFpc5dwAa6Ex4ZNBu8gkkN42DSWBqDAePAfAHyRyUTv+y9tJDe17zuy
S6+sfZVvQd8lT7Xs1ipF66/ZEjkF5gcmQL++U+AfE7Pl3EEfizNxHpOOsUq4NJ5ziJAc6Wlk+bGO
ym7vddmE1XnjN37EEloR5BYCxJxE5bX3+IFAXboJh8SNEyk7rm2culzqoQpTKM9Z7eRsJbXuFtAY
R/6A3VxIojkgE2WNkpRklikaUah7QlHVPxIik/UU4Tla0zLZ+r9QsbDAObNti7Qht+OMF/vgFnl2
JQ7XtofJX4r3dQh51m5q5uu6Kvp2RNUbPq5y6+ztVBRfi2Dsuwu5hwFds1+6HqJ7hOrlBRRl/Q9P
VITPgDE3ExogV9JL8qpu7qdCwr2YeZKHsQjKj7F1GcPM3ISpA3S77lqUnVc4mfHvMkFO0hiU0bMf
3lZzm5yIsttMv70b1RJfh7xJ3hok40c2w+jvIRnppoZc2mvZVcFz4U3TU9O740+n9ROKjmSanzo+
HIP+NtCfZUdRv9lgXHa27eV3vfGmgm2R9VapoL6ru82h7sKGl8rEWR662kFK5C6pg4g9tv1Wh9tf
d2Tw3k43ON8G9U8b0/2spaau0UhengqdfRfL5XAbHB+KMeyO1WLa0+ZG5rtdtH+xWRBehtEx74M7
uHdKDgIZVdISBabN06RB6gsG7wGAcjzQR88voKf/5WZSfB98GFOSTCS0S2VBMhMkS51tZ50nv/Hf
EfFR3vSntjs5UWuf4ODC99sLfao8JD2x8LHnTRZn4yt7ik18r1oG4J5c5Y4oXwTmoNNfgLzJI9rv
MUn0i9Gxh7zJXbtvEnksp3W4U2Q9GGf8BaHwXY8zKIJZ7xoQxR3/L4tO/XC5H9qhect6gjP3RQuJ
M78XraC9Iu1z3Nu4nZoUUi58j287sA5BNPh7Q6/5EORhBCPe2v6/MNy88Fi5OnrYBt1d5iEcFKPf
voOEjxvgkWJ6xLfO083MANo7NuNw3JqpGQ95Wa2E2bRutA/jKvhpvU28bBhAP/oYU0jeqP6pEUb9
N8OLU1qR4vA7rKXzOdJQ/BK9kG9G1O4Tanbz7Ay6vnZKzEPq5JV/VNwV924z1YeEQfQdqj5V8rh6
9b8GzBLQplnyXSzb8DBCDqG/e8njaoMbaTTZA3NW/cutYKN2OnHLq0YvPsUw0ghmpK1/hGaNf1tu
/auHXPovqSGOokcXnaSD5R+ZWVPndEdIieWB1ErzrlxLFR933R2jMmzrtdraH15mnd8BzpMDZQDi
7dQxr0s270v0ElR0q7zDOPTyPeZdOVfzVCBnTAwyi+qH4t5+diOfHyX6yPtTJDfTxRIoeL9gvXLm
atRDzwyg7knhHhHXoo9EbfU9JTJLgzm7ome3kvqTyzlCusu8qyMI/QSCWLOGnXSFc1rmWN85BjIb
cEgY5BW3Xv74UuQvS4gvRxeleIxMtbxuZe8tO3/ovOPUesUvMWX+VzH33YLhol8vFGtiwjoisx9k
B9RfC3E+QMOuLL77PPP5+SorGI10k/eLgYB9xZDUQqusIc/c0mh+TolA/gwBzhIBamyVXNxaCmaR
CQYmjhFCa9ZYYRuYZt431eCPaU1dHOam8x+AKds7Cx555wFw7GxktqeF3LB8D57nijSYDSBknHPU
afrIA6PC5jlpqxVFnwnie6aG4qVC9AYtdcTCuFk16te4ZmbEbwVCZDfR/JePg0oH0Lh4F9ogoWkI
CrZSuGW+dhCDMnhIKCMfW2GxJYX4v/6iq0Ag+jLe3huT4OlPcHhhHAtvTqyrEsL7Q3lVs2ELWtRe
tlZmN2Fl8/LuTFHiyhffOoV3pRtjUrQlQozfTd3Nzo4Zm/Ph590Qgo3jaP/KJmD4c9Wpuf47jTIa
Txb/YfWr0mvt0PDFWX+gb9mCfTyK6g0SMtDAKZVx6wOcCWufu0G3G82UCV2SiLa2x5azbKYKGn65
ufKu2D2q9UKvYQH5bls58fwwbCBBqcOW1eK0ZU1t/Np3q7bvIszh7fYo+MV2LKIui54tG9e9B1UD
Rx+CQMUXPDHbf8RjF/U+X+sxP+f0As2zqSkajnBBy+Ic896t4+2xEWEXtceBPqNUpyFiVlfs4m5q
J8x4SbsWP7oOLnfi3rNb/GWQHsJDUBSNfRv9+oZ7aL9dV1wLAdzycPJ7qI4CF93GJtFmRXs4AMrG
YAx2yzpcwwKUwrnXDRQjm+eQZOhuG6f0hhbGG3Gp2y+gdotK/TnM3UeD0hSfvXqwGd8nYk73l0PO
Y5g6b5072YuXsbLjsx62SZxA0Qo77uIJltengM9G1mY58RCvA6vI6JmdYxQXs3obRcTFHI/ETj6C
xfQjM43BdyqWg2IheA9dPZrLhNMuQhSh7r5KkIGElnaZ571UXkb+uQbMPBRQf9V9LiObpfzexeCg
onnx8pO/SA6GH87L7xHDrfO29pyUv4bIqRf6A7Z10/eoQdXOFwHZHskzG5Vr9RKO1u0fWxRd74KV
uvFOJGj0kPKyR5zhSahajFGLrovHsEXTA4ocHP8gkW6ik24yY/+FoakGlBoI5B+4GjLz2fijiw49
ex4TEn/pqFenonWLx6XGBcvgnB0z3r7AiJSdtiVcUNlo0rg6fEdYCt8a+jRVMXFHdw7kRrbh94j9
4ig8v/B/5raIxAOK58qftx/EsD5mSFzxG84WDAaOyRvybrcmKZ816HAEB2n87IybMsp2pMuv26Ve
Meg9DUkxZKj9kU9/sQn+0XzHtxWrs4jHdVn3BbMyaY5Mc5vihbSeoHximwcH8hY7IBUmbANmQGww
6/snkU+MQnZKdJVK9hbdIghO/IJJdHadqIJUxpk86gtW9hH1OOqR0nfh3ChFsBMddPDT0fHo/pZl
mGESmS2elQPO4jZD8sQMdYsOyvpkPDWKIujQ8gk9N9V2kPbkr+zY9C+c7TFV9lj0zIqM1/r+r9YR
PCLRUAlPsIM6ovfeCbxb3UR2Vkb9is8mWO6zicntjpNONGnGnzMaof9uw5C9L0wLj8FIPnM/Sqfx
u+cAYqh8ytwYXbxjSNH/g/ms1VXG/BjcSjno9s5nhqKurQ3n6QTDOGe/SeSe+3991wTDxXgMbA9Q
vnnGM6vW7jRG41zfk7QgklMUM7g4q6jZWCFisixL3QggdJ/M0pe/cJ3K8kCM/jw/l/BM4jgwEcTT
arBh79YoZkSGGxkFOzc05UwDVbcdhPLakIfUI3Undap89lK31Dz7x5iJt/qkZrSdQf8Wi+9cg6Qr
xvnI9eIhIPRFVIi7VdQwrrZwRI+wXZGyzvURGvh2ip5l1vR2ZuzvpJySFtF1sKVMu0iK1TItsav7
QyzID6hMNOU/wg2fCPCt608PolpNdAo0mtD7vNRsbMPYwP9/k4fhCpYe39fdDCY03bDktdyzJLDr
vnAbl/NFNa4fcMrham1IpgtKzA1Ja8vDypcyrucsIMf2R9M1yAue38jyrslaB07YVw4KwCFmKtw9
2agsy1+tWypeVXp9b9NpE2GVzY4UQLVnj2PpNm17MdiM6v6k+UrW9iO0zOu/HLwr3sqQltf+uYmD
QYfvXubjb97lLGcIU7cY44KOSnU6vppWmX8TJ0myF3oqk2Og7ISBGTbf2U7Z4lfzPRHlWGE3Oqrp
OcJLirOVXJqXaJ5cGiK/qpf9rIn14c0YfG/405C87uJWDBAZwmPRsEPkaUyavqr3TERFeR8FlZBf
0dawC5QlR6M5mjZgocOu5SjOHezqWPAuXSiT7L6OQpeZhGalnrwKvNf64HNectDCNSZ3KwJAcwFd
GBGwO880D53XVtU14p5FzJkRO5odGMGc8DBts3sMDZPZs/YXNi3ij/F79emLSjVnZpSJ8M6Tu7a+
+96zk379m0d+k3+aiiQvHx4VB63doTtuAzQTu6vMbhqqEDqotDBCCxsa8kMwMV/waCPnwV4HP2FQ
dZjZ5tTeG+tiuCEjqYqG/UBGavFiYoRqs9Px0gAdIwnq3Sr6IvndExo4KIbzIi9ywgPJzD7KvpSz
dyCwP/SnpzgYzXbBYd2aP/gjEDz4LXzx0rZMPe/dGJg6T1uh6NfqeRmzV4zbloUDM1OLbIdXGMC5
8diNfcfz5VdIRpsKFGbRTCynngr2v2ALO3uVNiOMQkzhiGISdUn7Y3PypP+ZC7ACyblWJe0VQcgK
RpIIZE2P+0Nm9DkV31Oe5vGM3EnB04X7RcVVdaJZb7FB6KDWfzVBYvlzSOhF/Q9qssv/+fNtpyfL
7Iknh3AHZlup0wqnw7jVBXg48RD6qfBUHTCOLSb1gcdBl5cRTLV5CuER8hft4rs6bqWMzGVeS0sh
tJEApS9+0QS0zBGuQiye8RY4SMigdr8nY7mTiNqzFD7TPLT1dNStFSXecZus0ykPHFc1aTmhFZyx
cSLKZ7etbXfOWIXm0NW9+70arasXMP1gmGBUefeuNTzXtfQYlFKqYwf+2YxJnP2FUh9nsdMjRHXa
QYVFcRpmbdT+cZYq29bzqlQ0fgSGPAuzyz2CnXaK1BIyXtB0GOTHk6oConyDmH5r8ZYwSrtaTdOx
RXrtvuqeYTvuSMddPkEuJoPZgvvHffNBbLiZhCyaPjUS/Oyx9dYY1Wt1HXVyCAeDhpHtLJgluVV2
5PLnYJ0YnqNWxZ1AYpws6udRe+UNHEMi9RHUncW7uN7Sl6eMemk8NxHlfkkFWFbia2PUAdlaFE7y
KceGAIc948nMLrsxkqX+jxJfAe4SP0vXEqDHZverb6OOlA6Gra9IQKO/L2G3KbjQUM2zAsBaPxQM
GJkVgus6bWIRyr/cL51zmvGYEbWaFQy0p5xAgGLnd0HWHYuk8LpHbJeiOMR2beV/WeRE07CXTi3n
Y0l6V0lJAr+88AFV2P9meMXSYEnyVbl3hWQitMN5hxd3DbQH560KQZ7AGKNoCGeyBMsNZmpZQp2Z
IbjVzKp9F9G0AN0HY1HWR9vbKP9nM44ziFG16PkN+3W8njjjyTWnAVoUgePUh+7NQ4axEViQvsRz
W9/8WTeTzU7a6olaYuwnXpDQTGv0Ru79XN4D2+DqLqcbH9BHY1Gfi2Z0YFDYtUFagx0qf32TNpnk
TaoI2ztsxbRUIirXcqGGxMf1i2yRvj91AT60s00W3Vie5FYsP4iYQME7tuvAYGYNJlxGJ0PVk6ds
VfXc9ShmCONTFSsaXv7Uc3CqgzGEpgRk8nx8ZcOSAcg3q8JoN2eeDu753rf1cVxyvz1KO03JHzyp
nFipE1vLbhRVeOtby/bbL2gw+dVKd+EWa4GLivtyDBgGHsBMSWYIvNHN71zPCAxgPOdlDz9imUGl
LC7S273Ne2/4pPocuk9vxo7NzmCuqvleUz6oM4VY1KfriHlcX3jezRCnK1UVrtop4gIV9FGTjd+c
Cq9FfOpENSro0azcWEylDZnhcZssw7GrhtX+8PzazjNw6ZwbifjQQm+yswfWaDgPuMRKS2zRNjZP
bsSbbRjzDxuPcNuX+fIDBl/kzxvt8/qrglARvwOS5pY/lWJh46XhYC02SFPHTX7ztTbrae1DeCjM
k0upUqdu7QJu18W01A4LELa/5JdhdaJYm6THmxolMOKIYXkh/F1gLQMAnsNuEt2ODAwpEtRHKG1u
by7csLvfiDAe+gPjxqgx8A3DFPqpJDeiLs9y8tvynd0KDWQ5tEOw/Jdsql//MhJw7F+Eu9B7HXGw
Rv/ysZq9b2fphqnaIYpK7T1oSOp5OGSOmcypc4qB93uYkymKuaTUbIPUXRoSJfZR17e4W7RjC33S
zPuJZfDwtJ9R2wt5WiZl4pdGkYtyR8RpZ18r08bBY9+JzLz2SKzlz64B7Trm85a0jw5qXLjzhSzZ
wUN/X/wOGP5nlwB8mnuEW9RNJ5ZoF3snl6xmdJGA5PvG/D98dVZqVtJPfHP7CWjc98u0xn5/QyhX
Fnb1XCEIno0/yfouU86mP4NAB8krnjb8+7TJlWdSt+VEPidZGbrnjgmXPEQNJ9Cd5bnoToQ/+ZA+
rUOIcJyznyJdFzzn17XonPkWMrDRgwTEMiwcSmsn/We4nE2eQ5fIp4IvxR9He+rjBG4G2XvecPIE
a1RcJx6wMEwxEUT1BVmq8zZyqCWTnVFthTjUiDeB5c6FJutStnfk4F9NEIv+D3kxtR73M+ZJ0vnX
Tizyrp1ds4h0Q8f6f6e2YEeG9y3xYeIG3oJy3UFr+uJ79ilHWnZLhtlyAqOci8egw3rDmuvNz49K
Dyo4W8noKieGgt7iOiwbJi986s14w1NDjNgP/NWclabYrVuQgFl13gUntpFHs4naUnzUGyEADQ62
+IEazLjPE665tT9gxydcwuNkHR9s2YXmmHfLGLSQJIkT/qZUz8kVwwVMSzbUoaHPhJFBr4a6El80
EMHCEw28tOylBG0fUtBLRXp3gZFjKu+TJS8MvbmprP8lmFXJl67iwLrkCxLHnYEFxiTInTWRVFK5
bjqYMM6ZJZbKlNcRpbQks2jjMCOYpWPGTVxMlx83/sPkZcrDtT8NRF4Nbz0Aye18a/wo/KhXuvdv
ghPi9n0MjcbMlXlLhP3OIKF+YKhxSDIJYWk/pibx+2NH+9x8gQysGRweaSXF37l1pvYF8FFQyGFR
5DWGvvCmF7GSZIyO5uZbCm6p65e4Hm8Ii9u5lP99POKYnEI9i2iXNF3Whfd5o4HrewXWcdxsOY2n
lZiX4iAJvQjIaOjhL+4rFeECTuSy1D8aKdvkqa021MfZjvyuc0z15qYsdRvnn3PO19tS+wScvae6
ZMx01czGq0PAd58k+2pRiTypKO6/hlsYAB7PZAUlmXx3/h2PljTHK7M+BCd6OVJdqKdZIngftTgB
f2WxLJjN0+O11PweukP5sZFOMFOxAc9WFPYhRCfcWoaREFaiFV+abFP7hjRlzTuaMfrorhmHfH6A
RJi32z/MCLWZE5wnnrFMtAs3MWv/5Oa9qqLDmjQuQ+jM+qwKAWfF0zIZx8fT3nl2feTebBClhMXf
AW7ZVMOUI7bnkp6grIKhhh/2wQhK5lrFY5bITuwxhNr+97IOW3uG226KvSpCAhBiyh1Io0LNBIKy
e2YMgnjHUEAjtHRJvPQPMvd18r60TQLVK9vYkTuOr7yj//DI6tkxGlsCvDBxx0eOcZmmBR64+H0z
OO2xWhYZx9qhcEs2KfVBY7GTN10kMJgFyjVb2jiZjuWjcj0qj0slO3Y3h13jre0zDM6YB680Vj67
q9nKGsm3MnH8+bL0mgBqJrYMoVW9JhFzprLwj4TkOd6Lrk1hX4KVCfi7JTvB/enEiKDHjKASfYeX
mDzXyZmaONuFeZCFRCtEbfw4j7aqr1UxNFhEVSHZ6nLKVzmzTLH3Sd4vQXTXHNK2uW0sRRv3yprW
PjC6tL+aZGz5MnLXvc5xIoonHHEtrWDfUMqkBlOIOYmpRSDeASdi8ksJXQIEQLnLySmooTByTB5V
H9G2YivI+u2AAswMNYbhpw8TRSj7A5lOU/LEZLcuzpw2KFLM+4QXfzUtVe/Pte88poZ8e3D/GBGZ
iOECduX7KFbK5R02dtAu4hgZLiMJRQ4fmdarvEyYT2Vack915b5QhnlmxBIm71VnkEp2H5lSbV+W
KAyC4dgR1cArAH1nPFq+NON0SDoYU8DAvHS9A2FBUHO1M8XD84YqxfwfaCUBQRMjuZfRqoDNSabQ
xdkrrK3zh1vsTX/Q/bZCMg20YeapYijgFJfxVpcVFBKYAk06TraBUYLdDMdYXRlS0fs9tnOCXQHi
PrDjPzph3JJ7VJ8beWXCUi8/+tklEuzIRnbX3NH1r873NnRJ57PKr889cfTkUo0sDBobvtFtQ4NI
8etm64tuc6d+JeAlDudLtPmy1VdcJ7Z8xKBTHhua7+qbKfoUMyCqgPAsNlTCRDx3fHPncKR9be38
d8Egxn2ptvmVuUQcnZymKf7LFTzqbluC0Y+YujqDqHcbx5d/FGOyfUpeiv+yicgmNggRL7ajpfTv
Krn08z/Ke/dZSVMgaI554qbBiF0JA1TnPS0DM6qjFlleXUTsmWOt19zHqbkML5N7wzoAl6fol8tI
tSFpZCZSBnIIsHLGsFz+6EkcNI85t3D1Z8LX6bh05Uk+MXTyBn9+55yNYn/nhE24fvTTSoWxo1Vy
9bFhNHfDUr1xexxa/Ik4Frd+2ru9O9D4yOnWEcgmYHszfiBo2rwDXvIWPOZw12Dzx4ErnmiMSA3R
CxeP80frHAIc049/nYMob07QzjTmE9FgHs9oQ0e7HysPB3yOByxj2FMgrfv1unkpmp35njxDBn4E
JvUGuOMDOhCD6v0c6pg1G7qBOzsHY9tV1zI2vkv6eVJ7BzMM5XhfQDJ2LwEr0fxPAFwrP1UtR+8p
ixlm3Al2nPZ3BdABKTE6rL3+kxGmDC7kY+lrO3QL4/bQJAnsDTGvpyTLCdLllxXVpdRZZoFSVRP6
fyD1TO/s+5JguAtMTlQec3/DuxW6TiIeh0JPDLvrlY5nh+Qbbx95FdTzAyARoRDz/9PiydnOnyWo
KIkT2ibbNalFaL8Et2VsKRcZajJVMTn/Bvtv3BHkjbytCQQFqQ5JYeoUTyDvykvlMGvdqB1sURiG
sEkdLQf+cEtSY5GAmkDea3SdVPtAbhX4F3FsTEjBdDMzffoMTCX0Wcz43q0GIe8oo0LnTsHijXcC
O5SEE62aavyUQdCJq5NA6TN+DxYPCi4Zpv7sMcMPfoukIw6OBQrBfLFVheu0TZrqCeh0MVRcflQd
3KCnYKCumTlV4nkLyXghRKaCeQ8TzqnC5SfT1QAol/Ui20OszRIedZmQteMRgoiJsMTg2qZwIvY3
TfMypzFdOIbScl5/LKIsmaB6s0/YkgKVfPS6eWtuJo3wmVXk03TQtVLzYUCCLJ/nbE781OFGzx9X
vd7MCHP5q8Cv86hAE3HkueDPh1AH62tXwljf+4JArruFIxJNq+q9q8bLRIlM0cGofIuwTL0wpMPN
SWKT4586D+c04DkT8+fer7KL5sjDmjRCyT9x9xTDLuYgi883/EXuiJtoXZ6EGOOYHMMQg1NUzPYJ
eLby/87kSyico5J1PwKyde0xdU3dAHRMVFreEVQsNXBJv0/osQNmYi1VLwtKhrJf5wPbe1lQoBza
fU7GWRJKuy97x04kWQiRUF837j/OUw2c1GGiq81VFcCs8oSRLB9Tl2nYdhiWVUnGml79J15Wrx32
S9w1X2R6YiQuorGOb7sOrUh4SJlg4BbD6NoCNrb5dGUJo+aPnnlEp5y2wEQhSe5NLprztjh6fSHE
AzcVvfWwvq85iDHJNKaU61PTVP6/zvebbzyhTnBKglg9+hkl5qEsRqoqx9Cj0CrTEoKHD2xYxhVW
2J8BGOt0VBRbl0gVJEjbTGgCKLbC57ORqnCbWdehrY4ZDMsrWHyJeQsX8T0Rgg3ucZht98jv4b9i
9TK/XderinPJH6c+6r4PmCmQ0LjuIooUceWHL8dSRFvxow2W/1u6KMeumcNC2JTIA4ggmlZeXOZK
IWLFnP+PozNZchTZgugXYQYBQcBWcyqV81CZtcFyqGaeAgIIvv4dvV1bWZd1S2K4cd39+I9fhdOr
4gn344ggspe8H5W+H1u3f+MTDcFnWpeD+ZYZKyCW2mPZnLx80u1NVmmE0b7t0mSPiAwfJY0Hcgme
JQyPKtKW+w7aBBb0LK/Nk8DSbk8Oq2lQJl5VphcureabOuQqPKw6T54Nq0B/1wVM1/saY9TEVUD0
knWBzKIdOFSs1SkNI7hZ9OC6zZctR5luubiZinKOhv1eUMdQfpdNBVSKxVYyVASkGykKsXMdZMJN
FOOrJHHWV1N4Ak2cAuCICsZC0gQdN5Ld0zTWdluUmL7eLRM78r9OHnTLjehBhjy6bprYKyWKglWs
3F2lgDb0HgPm2mNo3RTugAK3icndFXtT5g4ONLBw8j51h/Ef+zpH/hrIph968PLiBRkYJ4hCbb5H
HwQcG62zuEEr4y2f9q51Tmw5o19WT9U5diB2kcoIsm4fKKWe8IiPxSEcZuAs5D892MvggWsAApRJ
bysNxg5QC2FqfLTkNR58Uq6sAZM+Bz5Qrg4pPjl2Yjsh9fdvZEf1MWHpbRmxSvAaQAo79z6Bm1Pc
tLHEYJz46SrPfcztjwzvRQ+pOzXtdlzQV85sDKeKiaoD0ze1HjbHjhfNjpjn2AEjsPO9wJ05bVsQ
YB62qUi9zBzHuoPmgvnPAaZ6JRG0ljMq3lT3EJdJnRyzIXJv6q7qgwsrS/KVQ3nFvnC0yl5LVj4w
/zgtiC0Q1uhoERhZ78vKIwHuUGF41zeqf3ApSK621IE1vzMXDprsRIl4yBaP4gj0dYfSkhrhduPl
jReyEcEMsisbVdJjPMWDOjEJIIxOc+liOUM+ottqXvUzTwPMvGueDcsOltGK1xLh2Y+PduzX+0bJ
7nFM5qA6hldBPES0Ucdw6QaIrTHZgPy2pbIr8A8NP1R5QgZJOSRz1vL2vTNIpc9Rx9rFe/c6R479
nnBhhhWApEn9dzahV1zKgfjukamtHilgDZNfi8J2mxgv6o7jXEC78wkefGT4whFKOTO/h3A9OPox
PtGREfKecE4LUOHxa6qI0hyZNNdmlxaSRyFreSLhaRkKbjFm5+A2hWPo7lcWXfYLFAqa/rft24Yo
tZvUWQVwsEtcalGJ5UYpHok+unX5m6p+RXnreNOonkcG/hCe4PmTZ2yNnOlluZfiJWqzZLEWH3Oa
1u/VEK+ndvBM+lG5awJWUQBImg65to0maYFTd2fmECDFIDzP3wh/iu8h7BrUpB6XyAEbLpqR4zhg
hSKP+w0XtqZNicRpSVia19eKvX4ZzUcOvnaBEtQu5c4HGBbv0f2h9upZgM/hCjm7xDH1aaK78j6y
uVp2qrYThTLZZHLvmSqSqfxd+r5HQUiiDogPsBnP/4OJigqEveBo1N4IrUBNjU0bf/YoL/GelRxb
8LzqhDl19UhMPEpScyaIJqOfyIJ9+OAZb7ML0Am9W2J846gpZrnJ+SpZjNQRvGjsGfmvKEOKp3mL
Sov+0M8PnOGX5rWCOfffYMj/kUvuKvADQq48JodmKOtdn894ikkI2fQSYAVlnVPMID9EjUnnRgCV
h3uS17Y6zmW8yINtdWVfckFhKEJqHHXnHq5phktIJP0x0rUkadux1t0UK5ZadsHwX0tWkigap27O
FvxYEXCJFCt9ccCvw2lTzUv1FCKJd7t8FGV3WDJhAKJUJe/ONIpnc7d0RXfuuNbJmqnVOdbdtUzP
NL37lPSFE+0LX5rL2q8ePvCVO/u2wllKYrrtzU3hE8XfpcKUBABsji00STwk0A3dXx1Gw1ENl4UQ
Oieo1dGXJu3J0DUTA9urdngzHsXEQWajrCzk33okcbUpWfj/8opNH6OBBP6R6Fjx5MxOAAfhKhax
d9aLxtGEBu9s4HigTc3eIv+q8JpY4Vrh5E7KENpKT9J0Z70+e9QACvj705T+GSiTm3fkKrzqL3t2
428wBq73UI3GdMv2SOE3ZXMHl6uSWMhjJQJMvSMRo4NHILvbRnZy/oaDMy4EGT2OcKYA6Ubsfvxe
7ERg64prwJAU0uFGg9x0D8ues7JHS+Db0qoRCIjnY7WCYjz/Ddms5g9V4aaGyLID3JBHZq3Hx1Zr
Qeid3FFxzNyQOdY4E3EEir0adISVqhG9DMQIlhiQNHG7Oj/q1u/MXc+ka059OaffU8FDmM2qu7ym
dpr9vbErOKcc9a7fsRBipoGm7fbbikaYE+DwiW19VpjXOM1leKj9eTaHuZj7nyxm0L4eisfnpnAk
gGqDOQ/iTuhD1sFGO5MlXoM/FSb/al+W1i83S1ZwEQcVL/4NJ/n5I0471eyqpvGLHdCHCa2rE9Gx
WducQGCXX+rUVm8jyAlMkk1T/sVomFa3HSzcd0/A0bkFX+Q/ofNX7yB2VtQ8kQ7nKJoMCXOMOJjf
VjsTpkyW1a/usadF/1BUU3UTgH2bz5js2v4+DmVzY4YOTynAiPiN4DVQ9akiVo3xqujsfVCnROzz
Egkum6bC3yMqmD2+Qks+rDcVKx1KoLortivB3AvIKP4XTlNt50PAeX46FJ1EeUgEPO5DR2FBsgVC
EZ/LBCPLjpxiOZ/KyQ9vACSORxCGI+GDOYtxbs8MJ/dkK2t3n7fWIdXd0WVBGA5TusBue8z9jOac
EasdJ7/Vljx7SuWGB8Bk65uXFMK5y1rEqisCXZNJhBTADZyAy57H/BP91eWStd0Uq/sqLBLnGWkK
9ShapB7Pbtj7w83Sp5U+5BjBnU3hxPHfpU9AUVRMfMB3F0EcKxyW1D2RjuT0GzcIIq99GUlEd2dR
8oOweRHx9hgwTLgl1ObdYJSXtFjIbcGCyLcK3XBVTVPvugSyNtDxdDSfnog5bmySIRvfJjrB2P16
o96Z0VH5c3U1C2/GJnb6h1LTIXUcK8oKb4iEOvY4Fq4CEzb1GHfWvuQ8OwzsLrYrPjsOjvRd6YuZ
oqb5GSAePMwjp+5LokHGYkHFp88iJgATvhmHImwubPgBi8G5m3pcEy4P/9mSgNy161o8lYGqfhI+
48tQcNgh488XydJyml7Bg46ahWO1ov8qC3Qf5jnyQCfxg/tdo1iFp13Z7HK1Rt0ptHi2eKyVsXfW
KlbnZbD+u4zy+p76YsA6Hpa298wVELkCJSCVssRcXizjE/wXAubDHaZJNPN0wcBJKN147c7LnEZ9
rTNtGWfaB6PsmA+cyTllshvedfDrCBE7UBHBovC4KUaiGVsRwHbdKHA4b2i3/MCFbRKeC9m0jAem
yyralXLyARu3TvExyHB+A2PODrED+faOVyIpL1TbOcNnmCrK8twp0wd2FpV7D4BZ3jU+cgNKZV78
WDdtLpmudPFvEL6r6WhhLc2gH0E7peQB0Yp5GHjlNNkRhWsO1v5jJhpHlKXmdzth3S/eRkoTyrdx
XPu7CPW3/opkIPtH/FDzfyPUvmJbeav3l2mqa84wqnWNF2IuvzvplI/14JYY9EIBWc6Wboxx3Rvt
fCekS5aIEw2bkzF2tX6KM4nYqPi1L3Yq8h/jJ67z7RKVJbCotFUHLouEswzHr2rnCUUuCIkwOC0D
q4AbaDdT8IQOp9znemUS4eFbt3K5rdxMRE+K3Ly/w9G/lGevrcffyYvd7mjmuGpvKYyskHJyiTzZ
zPjONn3ULxPLOzu4u1mEbJc2o3TW/qXqgjp+xH8rFv6TjfuvLfM4OAsZCfeDPKt5bscqmc9DXk+K
SITnDfBe8eY+cjapkteOfEKynfCtL3sNHvZ5wQ7YIjmY4SYu2Lm/tAB66drwjTyWzQAPnPke4hLx
hAJnxCc2tVDeRZB3880U4fekVYzShVMZ47wkeVfE5WFwI0xhMfLMNoATvQc6TiWnyQPHf9QzLYOX
xIoR61VfmmWLCsZasZ7j5SmzKaVejO7jtLV+Lj/LRXttum1Tr543dZfU+LMl3Ds8Kn1G0oehACSi
Tvx/QcvK4M7FefUH4l7hHhOECQVFSIzPcuYltQuzVqyUi3TF+CuBoyH1xWxmYNPyZe9rfmfMNUPu
sVpZh1bu8gKZ+ZL1LPaErE3wocbe+N8R0+fNQEECa0BaasofP7D+sGXQaYkZcEdgh0jG+MyqweNY
v9bdJR+pnNwRi0vgrLacqraZi561gZqnP5vAy9DrWy0lSWLVf8dlAyRCr4HOUaRGzP/gfNdfJ/E5
QYCFDn7XmrTGXTobi8gVlQkaQMuRph+M4KjGUbjd0OjBuAaJF9fApCuHU2szQacDw6m4lqqgGh7o
WmFhg3Cbqq0sZwvJdKDnUWM+15CSSnpGOGa1V+ggZqgTdoiEpZjBMeHl8PeQnrpw2NJd2/RscDzx
xsQeQuL3G8hiZQmZxc+k2QheS/95FlM5dFzd/lAYkFJawZGCR3HCnm7jTsn4SOrT8PbmBZkBjozm
1xmbyQ/Id2gNcT7NlqODCx+M3DNOZ2nlcvIYjpcNexjSnj3cpqcB+ypewQqGyqbHMeTvYEKaz6xc
YYqWbK6oWgnqsLjLVwU6Q5FUwNYrp/ZjHRDcr/YiBVxqrp+r1ZojVwxAHpgHzlOPZyZhYCv6sx/H
LrFK6QhowaUJ/vNjl7WG4/vVIbel8429HpeX1HHxYJaOh1wCyqtj+1vpd5wWAGJVQRcZu1AxbMvu
ujP2CDtc4yLwQ3exv4j3TmTuy1BPbbNHkMZ/XZpa8EtM0/LLoqR+kwQBJUgupJqNqH1DAw+bE7IT
kPdqMHChJKZar59t2VffaygyaKKINJTl1QGptmQcEzZ3ZRiyQWe3uvH8qH7OZoULqZox3PLRpvDH
wlQ98aOFdptB8ejJweW5c3CzsKMf3F7NtnWZdY993YmUgGfOwgGr25htfRsD4qUxdq22HsezV9OE
/SOvzgpAoeSJTp6xodg+xHX9Xrsznvkla9c/pg4xAXJn1tlWTWH0kHsTgwInbUMwUji22hhPYBKF
tNnC20kI2R0Ski/Rlk7n2uOEULABx/vfvU+DWL9gCBSKwCbu6RTBELi8nLL/rudjkPWru7woVUpw
bpitGOP4vpnZUnaftqHmI2iNQ87NklN2adR46IVaYO3C6402V7vlkdqZJiZjqwm3F2xD8m3B/XwD
3y7qz7ZCDt5kcC3Iy2YR/taZ3MvnLMoZEzwI2KepFOhKVZNEPxVhWhgmIcHfg+rC6N2zNYvzihn2
mR0n/4iT9Vpgkw/cmM5oOrVfWwXrY4C6t+5FlFRPeeplX525kgdJ3DmHhtdOttXdwNUFDSe5D72a
PDHTA2IhXwRvY5vEDNMqjZd2u+TXo0jdNExJlQjbdN9O/sDSr8h7zBR0h73hLkVtJwhzjWLbWN9M
HtaQ3YjR4J+zOuk/moC0QMmPxE0S1uufieeg2cZDpT6WxdEZolOevxEOnj+qWoqIGFhgHiJgSe62
9WfYe5PLW2uTc5R9iQcvYYEbGthBSNgc+v0CyzqLCGyI5KpKeS7U0P6JLVutc8KX94ONEI4IMDmO
+GuZqbPCxpofqhY6AiaA0ewbk6iHUFrH7AdZZxdRLzyS/SUpMlgdsnuYhib6sTm3y4FARuxs6FAS
9R54JALjhEzBHhr1lzqCkHPo2i2ITkYus7+TUgNZRYzyfr1MeTj6gkUOp9wMyVNZ+2AxJgz+2W6B
Xdxu23acoVLp3A2qzewLwcXizsGZxJnzFbN+ipnBl/Ke7xLdeqAS8gbpi09ACig1h4Y2J85Yw9Ld
tgX77l0U+5Y/YdX/4ieIaf0GicdjZgTUT9idIDX5FBZAtXfxMycBpNDB3PpT4I5Sh2gA1k8UiJ2J
fqw01tgNjUrcvc3aA51AZU6j21Tm0bcrNKZvv9X9f/OE84CKkHYeKf4cAXv+rB5klGBTe52O7q90
ANxoXFYtpjdW1D5OfhwdjTjOsL3NR0UGQBNGpmFhgUyEc4l+mSQ/4a3u2CVgYphGmmBdRt0PJS07
+oPlFClP4FKRNFHU4A+jZPPK6bNoOaE3E7pqJ21PBcUIzIaqzCjvislky8zvv3Id6mgfZV4FZLkP
s++OB9MXkQkqu9qxjTNO2Blru6UZSaxq9pO/cdyFa7Kts16N7XnVvh/dsAjuyNvG2Gr5+rXUJrhM
vIjqf9TzWE614yCaayWUvh5lwLjVHCm62MR/lYdhbMdSNpWEzJBkjqJrsotfYzveXoc5iP3VQhzN
EgIg0VnpodiuOTsHU2UemX8/mb/QpAOsB17XLBcL4DwGHS/olufLbesZ2xDM1ql/lqQs+pBkj6Lr
I2d0J8icsqO5MavWb6Vb8Peoo7DdQ76wENmoyom+4gSqFVMZGYNNg+e6fJzTcqCRpUzKb8XKNT4Z
NUZvjo5mi98wJE7j1635r7cBGbEaeiQ/jAOal5ZoTvV7OH2RPsZD375iW9RyYxh7wVY0qqYrJ9WL
ehtpOHydYXdjJvDjwZ68xYdrnVKqY48xwepuL9vGrXejGv17NB8z8ihg7xptyGuV/e3s6Xz8TpFZ
3X8OfnXBW2Ko4O0Q/D7O/hI+pjMb1z9dPiM7F77bzTdtGdUEwkGntdWWZVZefRn0znHYNRl5Y2YK
mxLH3Xik/pwLhxtuLlzS6ncyIwhAPopTXfJm9WPALINETk6KXt4OERZMSpXypNiMgeyoloLqNIiH
KLmOgR0FACtAzizECeeXZYEFZJ7tFtktA86FNaRe9p1bJRpqtyj9+YFHS1b/kwjd+hSwuKX4w7DV
30ARSpsX8u2tffaK0D5bLKysqpYp4gZvQ+iFXKv5DBV+LcTLyvY94zUeT9kbbOd4+ZMNxdReXG8U
4i6jCpzHXVEEwBTICyS3Bi8f9UY1cbi9CoknkT4u/y9AFfqBTUIB8agrSr3rqPJmVJUoLBt27cnw
EBlt7amvWn3L651XDXm7efplJUa9kcR/hOnAJhjMTCP0W2qLRt3NpYzlzjX8H/+pTNEGH6RKPfWk
YLvybWNJZu0KKQvzEM1Y5oGHeMto3cGm26MVJe5hNiY9Mo3nalvNAqGdy8+0mxon7/CFJ5xFKJwj
PI+JnVneAe0BIplWy9S/kZYChJFGOjH3SAKt3LeGHfunWblHKn4zOL4HPA1V/gRvDIUkCE31jmmy
Dzdjb+eHbJghHDXrtGIRheeqTn4lu+UWUbcX7+3QrdPOkZoayA26N5nuOXG94j/EgsW/0WQuxseB
ArzuvfVDLhN2Kaw9JI5sLvrfGV0XP5GqsWOs3qCgiRq89tRkzth1OJQ01CsAow+IziAfdbecSDl2
1Th9gifaKXT05gPrIvmKFSP5jESYuc+wDSfwX5xyz0BptLo3OFCGS4Vce2T30TS48DEv3BAtAeKz
emwlv4FxStQcjM/CucknJyxeGRgxygPmr7Q7beuCIMtrpHQTvBIC88EJsocjwocR0tkOACwIDBJJ
dmGdwxB4zfFChEfGffeENaKKXhH/6OTy8FXmuy604nGu88yeJPCDyzyn3msSlwQQHdIC+9I0+Vk2
Lrs3NIsUvEpeMyzFI5f+dvGn6rL010RJaNDOnmoHLf08kr8h1UtchKzBZKHzYCscnZsVT2RGitGF
TfjgDynNkf46zPYeGQmrJg3fuf+39FBtP7mnCrnH6Inlg5OK5BVuKjycf2mOx3ipWCnQ5VYpPdWU
1ls2Fgy5ilTERgW8m8+CJVd/17So9yTDkvGuj50YR6ALhE+RSIuJp2rkexIIYKWzGD14xCx15/tx
/4rJqfniDKuSr5iP+WXUwEazFKJEScnX5j9ybjpiX1YJNKRlWbLsZmnT7AkX9pruRvAHw9aAeYVe
gnxwx7ZXI8zxK+XVthfF9XEkSXNte6cWO1kEff2c2G7wDsFac04dF7yr4FPm1dL/5aoHGdUyOpRx
w6JARhlKRDMt4DySuo93AaISV12ez+1u4n3svEtWuuHHODpvKYkbwhStcwwUr4qg4RveUAwhojsa
XtaJ1Y3f8lrXBIwEI2vcOcV9GywrIeOxzJEndY+iFlm1XEZBTTVjGihzSjji2nQr8YWovWsrV7/Z
XndXnNvquY8F22LnToNIDx4h55fB0XC362NkuePeW8F4tRk9eHNA5+KpPBajjD+zLFL/IizEDARr
PP2WdVhT9jCYDiQBQPcXPYY15Zt07zTYcZrlnXMtng6bT94laLBK0fA1ZwwjPVGtU8IGk+Q1dSXZ
jddJ4EI4JIiRrjntC8ecCMaXwrhgX66MA/sQYzoFddoj6u5rm6f5NsRZWBwrt8+p+qz7nyqu3JZz
ttNhnHTi2T+lDGvtXmLyv/Qxsv6Ozbo7s1TsxAxilbQ3PueyephsL1GQIKW47xBxoNJBq+YIOKla
rJdlLYD1en7cmVMdDl1/sC5Ld8w5vai2tL56zqkku80B3S9gdIkQh+eWakaXjaAi5bRLkMGeJHMk
RFHYx8OAedXkXIfWaeyf4P9tM0W/5ERtBbVvd1jslxsmoSC7E6LtPjiZ1sNReKEEijAYAO2pyIYd
Ma2OVA4EtYMfNvPBUZSEbOjStcuhHmKd39Q5nndIKF7MxpObhi1fOKvlmKAv1fceE8J6K2U4yf2Y
KHHt+cinoj0JmQWPiZmC7lPm1EhTHmIHc0TNVe8JJWLQ2Cr0TlLZEVA2wPLUFeTCGWeOS0LAOFBM
VEHYh4zbcZaG3VNgveomCKvcAXPrD+vBYznWPYbTOvyL8b0iYVgbefXt0KZ2Z8SVhc12ad1NDsv6
W7a1yBtOS8DhcQLPT/ENgYvHSkRdfvAYOK5NJm0RfPSY5gmfL7nz5fku+TaUnqDe48Yzfr6dgE9U
J+SH9XkVaR8vR0EcKWDAJqIv+DlmH2XeXx3nFksT/pC6Thg109BBh4WpR+xTl8WBx4nziIOx87bt
SNQ6pt2vDOt9FAZq2jYZkgLuau1zMjWN+WuHqLyVC0atbczuPT6Gxg976EmwfUJGScWEu7V1qHmD
EwdQNxymvQVvf8iLYG7AFSOJrGAHVvTMMIvxvjbhUjp/MjyIt9pUatmG8HLsgSZBilB7B98AEyWT
MGCjdfyzEgqqD1jxQCSPBkQR/uH2iQec+0JFSLI+6V4x4KFttg2z0kLmrOquDGYpawcQQjV+UFyH
qcPDR4QjtkneEpxwfxETRcFvuLDAwBwl/FNbR/WD1wftV9tc6SFrDzO5j2PrXwpn4OU/rmKBq1S0
7m3dedZ8124ed08uAcYDA3PHmd7KsHn1ulqmZ4XQXZ1dFmXHIPc1loqlEe5Th3yI58MLxVfgXa+U
PBIzvX+tbOGg+BExTwv8cN6HVJMkTCbGY/nteWm3W7sUyjdFkZQHoSH42YtdpiTY1dgh1G7hVyj3
V5ZqwCOeKs8DJyjb8KYfdfGsrTu5x8BQwLmBg8GSBV0NkMYkXII67MyNkxwRk0OEwyFNlDwmU2eu
Ysjgr89Bppdfmi7Cfz0j0QUqZIZBQdBefRy0mtY3zORMG9Jbkl9tunS8056TPPLAgZCFcXkEK+aD
bt34I1P+zf87Qj7c2fKCxAOvE/EzqpTuZ7cnULKHVM6Ts+6yxvlyBpK9QugyeiizXL4T9mjdT8TV
JnqeG56TWCl5FboUKa+d3HrSXcdPf5lcB9Xoan3YZVkfJbhBiC5vZk4AOOTrrNM3OWBe9YpHJwCN
hSjqfA5rENyCurIagGDhEZeKSwOF3EgffrrLH4BTlYR1oFg159lT6bwLGHkuWP2G9I6fqPok0llS
ujF0aqLuoR3uzADSE8ZtN023o5dRKrfJ/DrlhuYnb75S9kLhR9ANg+Dg0JRUdLFyxavOmYifxfD7
MuGB1Ap49tT0cEf16FwI/4GNGQmy/IV1EEc8A9xkutE6WppTpfDrHgLFA/ecMeHJk+vL5K7iJLk+
Bt2K6WNQ65JSGJKJ9IZTMG7sjYtQmZz7axf3I56CdT26uezcB+MDIa+BpWEF8Gq4VrrqDVNqw6cl
/1jGQj41fqnP15Dsum+vAgGwDP8xBGT1T1h2absJlxRuYXrFdyQAvTOx4BARro3SdHgtp3mYfkan
HpoR45dW9rmNssrZ63m5XuhChBwdmKReU1HSDL2ZuZC+UOQc8Xl1OPh7aIiJ/+jNuYlv4o7D2l1d
q/C8Um0hL7gr2QpG3OLjH5aYpjrGle8s22yIR2gwVg870CnVuB9YWvA2ja4x2G0VBuHyZZNkgE/M
5buM6zZW6/zmAPL2HyRYL+Rn+qVZ9+866xCCv57Z7nC16/6eXWI4HFoOFbgwsoqDO4bGcvkabWNY
LOpu/inmLrGPclp6wtvjFFOcw/OWaJuc5fTEJsXz8N9d/VW8crJ7GJiqZgPHQg0xn1KtrZB2bp4o
7ByqYzYhKG5nOkTObj2G9F3MI0/RMi+6dge+Tz1cI7kcl+hnDDbh4tXOY0Mnmd1If6BqZezhLx7c
mTg4BDAK4XezdNIXOkCEd8bhq/gYJp3qgwYj8Lr0APa3ENQV/SnLlCG/LZNK1aHOPedMkxKeFVFA
5dkjhTJNdWPk9duCak9SOAXWJgo6isKrLRTh1NW7FYxOePDZun27cWET5Ih4uGcddDVnQqPdpaSx
V76NBV4fwQ8mkDkz4MFYWNTNgQUMEjuU8Sv5TNAjuVUjrHG/7xZNE43fzTuWuu1jWpDH3vbJwEkB
h7umF+HaEGw9gHPbaHQmF1VvlD+qq037NpL8Fg9Ivq7Y9mHqYf0EWHiH77C81dAW1+1aECyjJa0u
5jNFe8U/DzRQekhBn936Sucp3AO/X96aonewN4+xc1vQqhRectdf43Oey7YCmBUs/2LRmfwPj7Lp
qY5z1Z7RasnKbhQC2VMRe8uVVOzObBKjCQ+pT6klReZLx+FiRjJlEeUx5nhmJEFLj/W4T9qs/SCE
uFYP/JpNcyZDR1GbzcGh3aAhEirgMvftb8HIwzvDhEO9JdcnaCoQrLB3vGjQ550umanpbqgkYqBO
Kkn7SImvvSN/H208Q7YqApzrYrLN23MFTBqED9uwk+qpoIAlyDJrZ/BC0YCOYPq84gxUJ1TCcHmr
RkUIZYDccNKBLtMtVvZrByVFOO3zmOLfCeO5dl6ihWgljzfEvkfWB8GT07IXeEz5hqhLzxJWPAEB
1qNyCkyqHYrXV1tTObzpZm3wFqhgOTq2zu/Q7UVwLHiCnGd3mTOsIcA47+NAGppTeAAXPtlXGTUP
BGfdY0irDcjKttHDwWYY+l+QK9NXilSb7tSUkXOc65E2EreP9LmM2Dc+LcidxRcxeQPnLgrX/FcX
DoWocEG58BFI/f7PhGXjrJzepTNzIbU+9U5aX+aVVO5m0aUP51gRrN9GpJ67szXQsVHBYlkdlHEW
SDuW+gb+ZIas4/E5dw4dD2wlJtQ0elVk+jCBwFvOkHwAsmfQPv8DfmjwMqHrPfP7Z3y+SOVqX/qg
CPATjJX5U1VJS55aoRkKOorZQKK3NHtehzo4jrx1SOZQ7ORttK0AkRK1MJe6Qat6dDUpKHYX5Idp
RM3b/dwXcAcRQFbGXzC+tFrOQ7Luk3kGnStZyahLAM30MZvosNt2WVb+Geuo8A8RtfM57eqrfLCN
NyZ7ckq9JK14hXCvSDlPmGgQONjp+tghCi/+SwgJ4A0gkbG/b1mKqw2+mu4vTLqMzVNyJR0WjHII
YxMJGiesCgr7Co54G2nBJDzFs4uXULhF99QylbknDgrijxyMhzxcRPOJ/tFmfVxc3Fl40PBik6Ze
3VtcRxSPLbqL4udM1ZHer6LQrIVH8R8b0ZnjHVfeLyP1fMYoigPZ5VkMGmXS7n9X8zMNlNQq+uc+
7MxTBM9Ibh1nxv6DO43cqKX460rH7ukoMmX16w05DvYtk110ANkSJK8mGrKzB+Ky+kd+yYc/R/xV
4OTLhx4g4cxmnsJuf3Gno4E/sbwHHGbd38Tz+/wU4XdiKUiAGWS+17xOicQ/swZ5Sv437ekC3SGX
TeMtQIwIsjxxov0KjZ+oQhPYlwEQCJNWnNn4ky5ABWFHAAaEbNJk95QsWG5p62M+yhwlcrCVS04T
Y46X9DaJ8uK/QYV4zELwZyNLmajwCClcuzYJrzMUqUmnL4tep8tsEYu3LaW0ydYda0tlIkGzB8G7
ZniVTZS0m6Efm/zYTE4AEiJe0nskNT640IZyvcZrxW08wgTc6GQlMzDjYOU5hdnlmwnbpPyHA/bu
G23oQDypCtrHyQxOf2wDUvpHagquk6GD0H7T1315WjQO/62t1EqoL/X0LWDZ5Rt3T11RIMGkdW9z
EyS7bGgj2MUG//sOGKIkjhoCO8BkT4XDydWRTakjCBK6+by6TP5jXcQjA1aIiXecmJ0vfNGcHrPW
BeWYBIGp30ubrMhMkuj6C+d60KmO4si4xSGBd0wUSpyo0DP2EK5t2J3nKpPthVFv4V8UjvwPxt4I
sWoQ6pjEUUTBYVjjv02J0/c39AmSmrOwxhJW6Xxh79GY+69g1yMU4pBcFVyaVMDbKDAKrqQw9Int
Rvc/js5rOW5ci6JfxCoQBEHytXNQsrL8wpJsD3MOAPn1d/V9m5oaj6VuEjhh77XHzyRsg0BfPcrk
5atebe+cLVGc94OusCIxaVTvGhGL3maDImoLhsFKCINxmgEJoE5bRIFkYQICEFGvj7w/qTqaqIDd
lyPaeR164slOINBTeHR9PslbtIGCCCsGBnos6mja5VzQGrrRVDiYHex0sw2JcK/6bnkEJSQV6tho
uPVd2Kn3Mvfi+QDjgJwYFPhwuZtZhP2GcFmYpFy40x1xljegFepcepPFOkCavHzdsUaY+l1klv5j
NmQ6UcMgSNszwcJ9EAZyeoOlO5I7SRvwNfUNy+QWMTHHOqQ1gZCf2KpNTDsTEbE8jM8grcimoCd1
sK0J2V76wej+TtAM32iLY2COrqi7B17TdL0uxax+505B105Kx7DeFfkivgeCidptvLbB22CKmq4c
Lz/JpJyk6Rb/dLWw4Kcd2MNw1G80xwk5CrnndCSMiOjBFmIM74fScEGDzXDfUtNFD0yqi4w7Ly2Z
k9fG3NWyIRwKbsp86FfQaPeFybJH65ow2XZNT9aek091euHiKR4r2laiIN0gCu8tY1as2t7o/ZdD
3zi6wVKg14cheWAK4ugLREzLYSHj9InLTJgNi2zt7s2aocFMG2BzEiUMj1PXOZ/Y+eWfsOyI18Sp
3B2JAyr/tdJpfuqR8DRESDGDeDrZPK+hzibuk09+JYQhJR2kmPD1aIblwpRiO7gjOvTYHVjrxt5I
cmvD9PZuJsxNbnmpoUCN7YqcbxPw8C67ZF38adsqqD071zjFoWGQ522rNvPUL7boxbS3RDndVvBz
H+/XFdQ3alWnau8pGkj928wkGr7wwNQkHzK9pIvy4vFdFw2lmMiJlcLyHaEadWdein0dIkrfQT/A
KT7g8v2n5By+FZS1pDPbtP2BLolaRFqzTPetaWT34bHx2wd9OfmMDB0WJzDcxw8iPQA0abSMj6JN
Ua2T1YxiB7TWR0UWVLTFegE5IuO099lUzePFr0IrdoX0WJAU5Dg/LYph92nIRzuezZCFzyANmBso
phYRP/pE4nDGZ07eEjidDQEVdPl1FJOhiCM0DU9h5wdIeSSuyzNR4YiRgZBJov6IkHz36CGcHzTG
MVwu0/f31jdJ8subAzTVzO0+Efog+PF9bJV7Jk8pS/akVPXw4TdxtJ7p1qYZvmgTgVYP41Wcej5p
5t+kAYobNckvn0niWB6XKaBNSTGcnfG4JdWhJTGzeWDVFV4h8fo8dBrTDsiFBu70Sm5Nea1As7nH
uP8/n92GIXjSBhj+SEbWPlpj1R8zBdbjNyp9+WgsReHOJRJj2soechfV1wJsY4sAJCWsxJo2KPtN
C3GgOOITnDFC+o4rubyUW5JD4K2/ZukFTH8LM/yq4LcxMR59PFzvviAX4LsCUaGvEZxZYGJRkExu
+xSmCk31jr+tXhyu68JldMHM02MZyoVoYCCFJdHHK5wBHuxsZrbvIq55AalgmoOxJvxFYama/bja
+toOpZh3vqvwrjcrBcknbVGaHNkazIzCCzlcIg9q3o5iw4v25aiHt3qZaA/aVBioQ0vmn5qAmfNe
9lL/xSQ8cThOXB+btq7lRz7L8Ap6Mv8MG0IuNkS0TOTl9br7bnpBR901xC0QhYtiZuOzIKPDcUf/
CTFnTFpe0AzhfuyHusH02BRnD5HNdFqaxqoj4xmSgyghWdzaAqX1kcSG5mslw9P5FGIha92BilfS
z8TzifRS+xRh8kVg4XRF8+04yHS3EdgDaljdICUkhM9h9JH2lfcblu1anEcCBe4HACt2I+Nl/A+q
Ra53q/Kwy64aR/eJHAqj90zPmuoym/VmXQDAhGyVFLiI9R5GdrRu/vAncBP/J207rN6hM5Yr9jri
n9O5xiuBS7VMz2ntOr9wt/eY0kIkF3fkM8TiSn0eI4VeZGf8Y0OIVnImpLfcVVOMXGML+SiuTlEE
kORqvAUMDTwChGyKgfaWjqZKr2xul19xxkN6ws65cDfrlMTP3ucKRdIHR+dAZY88bg1M579giyO2
s0qm1NtjP8JGgFDVGNAYiiQmyGp0LtnA/Bwiujel2T4YS016Bpyixd5aCPwlYEr69TOaJ+OfHVEO
2Z+iKLAoOlUvCV8Bx4+Wb0P9uFLZ8+fg7B3YsBa9u8sxdHh7YqLI39ONoqGtaOdWQBDYA0mO4n+8
w1iFZB9AxLin2o/+TchIR+THHYugRtEubHzafuY4fZl8JF7NSPNRs4aJX8iLw2cJpDHCuMlLghDm
upRD6/2jClnzw8wF9a8hC+erHQnRPkdhB83KsKBZETZItiY8gXV0wV7RX0glSOJL2w3uyxjpiteS
bYV7KPFTmQvZEfY/UpnFn5opUHl7Ycpwj/lGswQdw3bd9QJCN1pCZ3gA12acNzljhYqXjCkD88bC
o1FOMiRbTMeK6bUCMCPu44RZ9t+2IC7guCBJ5DMFY6U+eQAxX2wHSE/xKeXLlz+9HoV7XjLUfMy3
WuuUpyDwRIF5Var/aKI7BPyWr+gSW02S7M5x1Yg+UjGF++v4OQV4yLtHWEI89OIMAQtDsYOUNz65
Cw/lJcbtiqVDIh7lRJLQ6GNfqDYgyRW59VbHjHKnnbTQYkGnwDlhE+c5PtfY5HEJiTh19H0LmBne
aETRs08i4Ot7sBtaP7tux94Zu8ucHcTMT/yAOhpxlhn8/qwdR3vnNfBLZnJKY9WaIXV59DKO3x2S
LigfeE5jEs5mpvRAjwsANMFY6X0GHUvxkbJMtheRIsJjRuyHwVuFxwFQXNkHHgviZvoUWSu/O7Qz
0euAOxEwPgvCS2SGibRdnQfPnPMOCWeLYdQKm6C+m1tFEGe3Vmj1IdhEp4ElFbn27uhdJ7DB9kiJ
SbPdOmHIdBFfS7XzQ6v8AxKDoPzwclYf59RQkr9GKQiTzTQmqb4nagIRNFxpnaEuyCudvjCS9Wne
CwYF+jh2ULwZ7VY3MEXkw2cFnR6wu9mtiUPPugk6Uk1fEFip6mGFU5UdmKTFP3UDpBTPInK0QzWS
kbmtXMNCihaJHD8btPbTWWf7mQZGO6fWbwN1z0wNLx9SymLXAyn5W0+tQs6ocw+e6+C6zqbC223Q
FmoGTStahWKzzALPfD5N1uwrgm8icq1UW59GhxzLvd+HZLoKICzOudFzP124mdz5FHp0X884aeab
t7Ci1R0TmOxZxLJ+s+I0IJRMCeJ2QhH7vykeOFGGmkrsKBcGFpsYQQPS2pI4o2MVKWLmMXiCOpWj
b57QXoflW8DY7hYhPMkrv8DicTIiF9kVcQRh0/Ng9EZlu5RfEUb1BcJAm83Osx5qZC7ZBGQFly96
jXeAvRqUIM4dFPcGeYDe91M+ZNeYTGdEuI5Ki+vSGlV/rZrcvm9+qD7+bn3ZBe53PbA7PeFGT6JD
4w3ewxjSv2D5ThNnOxdALS7cNyv0SUpA/k5X185zDquK8czaduv4YhrRFKi/J4gDlwk+mT5MPiOw
C5uJaflOZTF/3kimoGbMOjN3jGOxA9OQKkY2bpWkZ1zUgQMBuA1QgY7JLK5OL3S4taQPtne6nElW
jBjBMUDOVFIbws84O8FYQJ5Lt27Rhw+3rQuqpTyrIEtOAL02CHuDay7jhAxxiDbI3kkPpydGDAXg
9da9NPMa5EcbVrnak37Dy6MHIC+QE3kQXpgzh7CFloizHXyJY7Y2QbOG1jVS3GLNmMR/sLDM0a+2
5+a9K+yq+Xw0fzZ6zPW0DK9k4fX5L40+56bOmdyYqoGcHNzLLDPPNdwrUHyQ+fDW50umIVphSj4E
NpK0C5DrW2R9WRwfG50C69+4ls8JC0UGRXXdVdbrJQHhgao/aHTtL6G92gVEm+FDYECmL4JFkkMT
7yiE8UEhX0jfXsnqMiXgjj3WxSrcSY5VHDVZ2xwn3XXBm4oyukqWkesBGzYuhw7mz4jsm00N2yfD
Fj8LZPDG8YoaHOew5n3qg4k4REhbv4c5kH9TcHLoijgq4ZBGjIuQWQjxkTJ4JZISxSDR5KL1f9us
ILWaUoRkeLpMgibjliAe2CZcl0+ogEjy8tzae+wW7ZOoBm2cerEZAs6xTRdD8MF23sN7kEWUif2C
rOkWeqJ9cVwBtL6yaGaPUqOpLo6akQYysOT/kchA+3CFTL0UF2VllEOf14QI9BWVDAvCkYTSsbfq
NyoUaCVszPAYLiFzeUirnV9eo6r3Dx5DCmJdulLbHaWj5GQliw5luc4tS7dpQujF+dPCZccdwfCZ
6zneQtVI/mWj6AhcbGbQ0tHq/Z0yUviSMs5+6IHAWqBB/As9lmwHF4/42asYlW0IIM+dH85hpPzx
wEO4p0gk+rN03ABJWQl98K5pFDw65U1dfcosqlhEcIDKH1La7d8Vs6p8F/RB/ipa9WgnG5WPfW7l
XRBMhd0uve+REbMEYByjxRHeqdNWgfpgHchMHOxDxhGBVvOFPn3UB3arK2kG60SZU5ZLTiVaDdRX
UP5WU2O/rOgfoRQhAIRgXxe/glbO2f0k1+KPuzbK3VcV1oaJ38yh7dnSv68/xYKG8FitXmu3qFOJ
3k4mesKLy+hv2NaBm7cbp9ANkoe6Eh/9XJiPzu2C7lCFxo32fe463rVJoviTZ2LujnBM/eRjLgFy
bwNnYEAeBIu+rxZ6il2I3o+YaNsmxDx1sVy4YWP5GoWGcLo2Gtf5ve8MCE4T+eKuIeGk2gEqIRmU
wZdnd42r0vd6ETivvAJMBlYj9ovRzkbo7bbCDkN1j7ekoaKta1Q7i7uIq1h8wqpbnKfAMcJkEqjd
8ora71Xg/BPPMxas7EpAWlv/Zmw+woXuU6xSC0+ijctnOt/kE/wewzWsWMy0piBO1NZPhIMXMalQ
+1a7gZgBRHaNhiO37dPGGe/WOpja7ULfk73MftdziNnAj3YREjOMhDNjPrBmeFIsMuO+i0vFoT4J
vHGDM/Ez3jQmmFIYsIKC4gGf3SE51s2A+7UtqzaCmQ6bqWWN0SU5s7O8xb/TtYbhZJ3pCaGvcUIX
eTg2PJqKcvDcRhxTAk3Meo/rOGUh2znY7fsn2Wade6Dzapv3pRYryV2e147RocjiAR+5TvEoDxqP
83PVqokPFrIc0AlExhNuS5bZ0XLpV2SMB0tcTnXfhbXWd3k2cj5e3UQ1JKug1A5ncHaccwruQetP
R9by0/TDHsr6nzEb0vy9Tyu0zESgwErYugOhtru8b9f6TjCsR01WMcEFExbGI7ioLsAdPzNCL49u
zR9/SUv8TiDWWFUg1G0n37nkE3Pq4yqqNHvqSrSaGxr+jv+oMiYFYpeQF4Dmfe7vRteW9itPGkkA
m7MoYhpEWW+jVg1XsmjU+iLgzHmXdi6BQznuMgfniUbYbjJKUOJDyaNgxlDrhXJXdWCYjob1wR/6
H4M3oAhcRGYUkSipuKRrKEAJ2CA6Keihl56V6rSNJ0+u9McgtXcuhE9ICFqYejc2aIh3kXSm8lnk
ZP71m04TnnvfL1xcyL1GgE33rB/09JxLb6jvKaSW4d03dL/MNosk2fmOxTXoIcSFXaKb8c/oe2v6
gGte3tXu1L8i8xbVyeskdDCNGUQwMGiIs1k8KsGylsyCGrcWbIKybrzL7QQHuTSxRWvSzTciWAMo
6qvOUcdiAyrCn4L3y+wBi+qSSBZKzs2YAhJDiioiCOh8MSo4el2EqjsDxatPS7QOrNtIzCy3KLYI
QwXVjBspogwkQDYA2seq3Zj23jaSNr3ugEkTtWvRDhaErkTnYlRT+Okytv1oUP6ieUGEc5+WebY+
OPMsqt8gRvrsqcZwCWkHTMyKHLwvo+Blok/rdrAWzHczOJTsjU9lckIPH3+iDW7P0MpQ3aOLE7z0
tFN3c9WhYhxvhRqxjkycXlk4dMEVoC6+AoH40t2azrr2NKErkPuuckf9lPLwYggrIXw8OBOZDjvL
tfcT9sjpj1L7U4oDkuHipndDne/cui2jC0806RQQ/m75DKb9YjNS9jtf0wtAEhmWi+X7FlvjM1i+
69AVoNqAPTte+7ZN1unkT6tb/V39cHEu/A1B9ZK5nX0i+dWKO0cK/4PKUFUl6c02B7cJnQFtybbN
h9D9sJWyS3HkuygSFtHYB30mi0Sc/m5Tb4oPpRfk7xmrVGLWCl4+bHs3gPoLC8soZf0d1eNbnCdJ
j8Ve9pgoQeGV7sGnQivvWT/H8W9e3tUDhstCH+1ClyZiR4d58+2PlSEuGX9TH1RgAGSef48FwM7b
WUkHlPtS3lgnhR/InQxLBntTGQ9oKKcsU92L4R/Lc+FzCnOGMnlWr8062ksa5SAYOu4W0m3yBoty
q2HGAwn2b49aketv2jA1fFQYSy88YQYV/RzizJKtphEkUV1B+U2AEP/gw/LVKQhzMupTyPbtR8nm
pCVxim8dM//iIjTrQAweJCrxD5+4+AekDEQFwroazIGkMTkisohbyygkqEZGVKF6BxGpiWwrZ8d7
Q6OvmqNBeOSeixsBiHKKDKNn7ePnmcw4l6cS+Hm6z323xfeJOO5q0jaJiFLCZbH3XJx/lC5OfBat
xWM0rHnxw0ve/zbY3KHJauF9sj8il26BihgdUy0JbWaL1n7WQewSYTsPyfvaVdMTmCkm1w1uB+Rt
BEvj8GjUXP9QlUXmX+F43C+tTyzmLpn6zF4wl1TPdTSF/6XgRwyZ7NKEiGFDyFh5OtbFFmm4Xd8D
q+R5WPBKbh2PreV2ZCLbssLhKjqyUI2RAtcTlJSs9tVLE/ZLgdsKIlXvlreKqXUrj8XFLVIdzXlu
GRcSM3oOxxlZTdXOVXXIRqv7naEyIwoSIjuJwgiNyfu1LWvjNEoaJDJ9xuwSPCViRmoztyehZJKH
iZhyZ1/4vn8vC2dC87F6+SPXC5v4OZISlnwf+CzuG6u7YJs5nE4HUlRseIxtcGODA9fOx4+4uNGG
yj5MenQ7AiPmkJjhu3AzsGshACEMv6QhzPgPBuam0qtea4Q5vOcUcmpjMKpAjcUeLYdnM0XIATZo
7Vd5P2Ml/m/NQIVve6OcYlstzHIgIpCFU0F1S15c6eGs4plf3tnsUUHDAKQbZw4xwCfN3AYJb2Cc
f0PeZVdVNVFxadakTU+OTur7uiA4G9NfN89yY7PVI7tbMdXZzRjKviwOueSSaYh871QO+XUSfZ3f
LLRRc29IjhB/Fl+SPIVPNwa548j+k8cGLneCSaHbMj/2wRvpPHn3XMw1x66SKC3PgL0r+zXjDUC+
av2oPE5Mzp4hBIZ/Z2R86PDnylVfJh4ne0/MD1Ge6GMBNsPibwgBGzHhb8JUtmwa3foPLovwnqhc
BAweLo+XwEjyh9FMKPEYOgy9urO7ipX9JgCW6aF2/ZHcGNFX7pO/2sw7+txGEVJwRxV9e5jmojQd
InRSEybgYQgIqeBrPxTLNaLyC0CSuYGaNxChC4dmhRU+68JOhH9xRYWKH4L85xN6nDkg7hhp7qbK
BsYP+BkNOBwxLNilM3cAZF8vGoqUolvCcVfhdqHytHdRSzL3QRkRXiBLxD9zAFJzN5Wu135SR845
mfacFd8SSMY7GJOJWJCk/hf0sznWynrvWDKCfyk3MlEXLh0BHnGSuQg6f4jQFpid7GDhYUyxzX/0
1/NysiIH19cSAPKOJptDH0Mdt3EXCzYhQSeZ0qRG+/EVTPD6G1XK+o0t0/sN1phfRoasdZjgYak7
BEiIblE6mO4ywlzW0zpRMmzxk2BdiigFP4mIdlc++SiyJ5I4pptTkOb8kblxrp9QT9UCmQsVV3fv
Z1Kvd9AKnWWHWzDAT06ECuw/98bd6mu6JN7tADBgj66q+ulabYZzC6AJtkHg5eU1hmflAGQmFuXZ
F/ypfBOjymQYjNae4xNkhHsPwLXAVjj3wfPajqRsINPPSLCe8LXxNpCInHGFvnmtcP5ihHe9UwCf
TPyy6Rhze6MmIDQFX1qz672qyh9u6vY33hLyZIa8XLZgcHLJKnYpTtLtCpDVRUw81x+8LIg/x1iq
00QsCgvSXNk7HeWDOueEcsJko+aHZo/liHSVLGJt37w7ZV7RiGV0zWTZYojfe3NF2I6aZjnCXUtN
+9v2sg92XueO65HFbbFcQuZa7N4hLtd/0RFHfBA573fzVWlAgkd8BZ453MKBlne/cOZxmxc39idw
C9JEWGt1cfTs5bznVK5K4xnD3g9kKQRj0BctabWbHK3KRjQO2blJQjl10VE1dIB40ZzHh9t1Dgym
JElLqvGmbvVc+VqzLkvZgi5DvfUIWpfblYDO+aWkkk8PcLTEc5OA3tyI27fMYLMasyP2niJixNFw
opbJaFASmUrcCRFWJ2InyaqgRVq7E+AehAI5pf1XvgSYGSJO2tOMypXfF/nZE0AaHf/AHsvwziS6
o+SJe/IAWS8t9+wvSK6IU9+BfTn7kLpCjtw3IxdEd5Ny2Zda7fWQGkdn2Qvpdd5Tuswrtw1OfsRA
6Kdfx1QuOBHXrLufBddzJFsTHVLlMpliIVuvKH1LRd4tmo/+mX6ix8SLj+hfWHVedyVjwJBVYLPp
jve+CtDlivYVYQbB3+g56F96pzAxQMJlSvdT4/uPOXvCFX4mhtGs79afhvc9obua4BozlvddXJss
+gChwLSNoSbgfCWqIDjhuWEHDkgG5l5H+4fkyotkfvQ4derzQBc273tIy/V0YHmSyT3fq4vZPTUh
u6Vy8tZ9x3wnGnZ9w6ZFH1F1jJyPIgNJ6T7LIqfL63rfcY5j4y390ZcDn4LM2CXwKCboQ3JnEW+T
8k1Js+WgRGgFM6edyLI4+Gfhu8SkQJHagdCsA5xXw8FGY2XswCvGZLV8Rri4LA95i72KZxmMbTPN
LZcpSQn3LEMnBqITp9sRQIL/zZJDIoSlrx6PXQ1y/oxkEoVVVkBU2Po4NV5vRrCU+9npsEnU83Cf
OxS4ZDsu7HYcK0dmw8lI1TiWErEfIQcJTiH0DOPFOFwYO0wwHJ3krdXJRZN/C6x+CJNHpuowgAw+
HbMPQrXatzkfyUyhbEjB0yWkUn6GhSjvowSOAYnMOGcwbCMFHz21ZVjKcR47XfijEJRAxOvQ8O4G
5uWMGOp0+rUmAwknTB7CC8kbpC+2RZxc3cIJo/dOTNOpJAOk2OhwRhpBEtiCmoyx/E0bYPpVifoI
s1OaO7avafAM/AiCL1P68KFyBUFVDd60fyspl+MOAaVRW3GzKZx0lVqYRn5EF+4gXTXoqjx1atMF
iuvkkzZAAVSH4YH6ZTKPLalI+5IGPdgngDi8uyGM+m7fE2SiNvMEjuBQ5JKKayZPLT9bsGj/usSi
sMOOCGiTXMD/+pX8uFOqA7DeEFtIVDmxfMrWczcbgIRZTsHOm6wIVgeT1SfHkc0NK92g44p+aNGT
BB7fxtDOp6IYht9DbkcfRRN5z7eUb3AO3Nv9NGTtHd7ZLpxPmjS+4VIIWbroeLhOP92uxX1QGZhD
SLK6iq/GSMtms8OzuEXoDsCxp4357oK2mFEcLN0yI8wE7/IVi7I5ghOrxLtCDF48w++I+wcLCGvl
3Ke2MBbmor4FpWYxNjvJ6pnZ4gppAb0anuFNx6Atf9FVgPogIFc7ZHGfUhHn1O74lIpk0A94JsgB
YgNwY7SshAst20YObBmKYh5uvpWqINMuKxgoupGvfy0ZuQOnIA05sza6ZHZOkt1I1A0qXY5/NuPl
wmo23qsyrGmjeCpVnB9kSsglfJYJ3PBzUQk3ugFYnME+R0j0kVl0fluNm4IIyyU50GCUqtutSxP9
9p2ySHed66zDW0tyW7ErUSQ/YDmzL5kT52aD35VBj6WLD7cD5OL7moHkc9VTKLObHMzFCz1Umj7G
/efESTK6GUNI+4HQzPwcIJpeji2kWvXl0K3nZLSg/sm3s5Mn4P3WrIRLOczD+rUqgxB3y8tdAtIV
0rSoZ+GQ/YzZVN3yryKjuweP8Rb3IQNQNOyhX5Qx61Ikpcu4qeIWPYsIMnhsKmVE/DAFyEuuIRQ5
NoJVjD5yx13nqwMZ3U5ImgXx5M0DB2CsEHUmPvtHjPSAtbY9x5IiXzxIIMsApoIGuqN/aya5kSwc
IbejY8vKP6GHCo3TknMZHT5ZWwDUCqIbkSRSB6TOndNZudxPdeK3fxkGWqY3sSs05vVGZu6xBn+E
Sq/E0I5BHvLzGo575PdF8t24YST3yqY2uUpQKxPJlq5N4/XTcl39TVHDWcqoQZS/CHfBj7BrUYhY
it2hdB/yLLp5p2h+3/sKn94ze0dPfbbe6ADxkGp2s7tGrL2/txacyx65cDH9U/QQKmapmsLG6Gcu
X/+Bva1foWVsYji2VDpe+hgSj+6iaMryHrNducz9A27OudhzDpb1I4AohZYQxF1yl/lIN556lwb7
J7YD3Ke9OygbszxG1pnilWdJo//4lBPyJv2Ny0+Pmw2Px8QU6xIJmMufC9Y8JPDV0IqMvVvDrsgY
VnvtTmLajvYU+bBv+D+CG/6O7LTq5FVhb2CpyIolC44Nq+X5Z1Ch2+PMTVvnYJpeu8ewG6mZV7CA
KSSigIyN3YAiLCL8KoyNwDRdUWJtpUOGCnvuNGjuUIFHCeFq2apYuKBqmZPz4Pa+gNvVabP8NMQG
B8dZaVakEHlxJn8VOXUzwkuZJrtZNe2CuNJE1Z0tOtmQm57SQc8xDJAf1/hwbAyjqBHhA5dA/Ajz
g9sBz57LKitKBdTdup2xnw4ZKMtgboG6AGYOW3lc87W3DzBoA8XEDUIOgh9hozfLyKPcD1W0BMcJ
j81waNFm53Zb+WNF4j2kG/FCdhDJmgynZH8WXjuQK5ypouTMw9LjATBp4pnBM6hJJyA53NKbYaZY
ZQZIEDEQmvyI+gYaLjyGA1TBri5OFZAH1WDA4DAkPW0OXN5aooNysVnYjbdfxTiO+lV3CGXJW+o1
sUQmIPVy2+Qm9Qas5HS07I+ZhEXtLsixlvAv2Vb81NNS1FvcdoPZ2CQW6qsI0z5Pr7w3gYctukCX
3+AlAJm/IS6EU5qRsCDDLxF9DLVMg4jbhHmnoWD2irwG1mEWwBO8IrwFdMwtv0zPxf1pmX14d+wr
CvFP1yjrkeJaB3wxYmkVEiZRMA2FWkyauRbI5sE2BurktcnkITFcWClcKs2k9WRUmN3cjsLjVCcq
hMwrzDNo8EZm/lsfKcfvkjpu/ou+gbEfEUYynEhD6aCkKAgtA1eeMc7zSAgGXZUyPPTK7bTW+L/Z
q98HoMfVU+hB0Jlg6gJ0wgnapNPzRPnVRRem2QOguC2uzwz8To3dt8weAohBJn8ATtiY8NAAWeu6
Pb5fWYFYrEUgwi3YfHzSC9kHBvV6mK/zoajzoPyKqQPma8iTNx5N3ZNNUSVRZlij10N0mq07mmMr
XBL4nEGBK2JsgdHVuMtCutKNMnpm3D/OyIBTdJz9UEnwYCYMSVRPoH3tq0nbc0lvhRqUD6naVejV
WCSjVmBglpfZM0rZjjm/PxckG3W0DdsFH0S7q2tq/p1jopHSiPkF3Vpak06HclpuBm8Z0xMDG385
BWz+xI6VlniVPEDRSRCq/MMpz5CxyrW6a7yREFvZrx9dKeS0F1VRG2zhA+4thVmEmZIfoyLAbcBc
tLXpfCYiKv43NB5xyq0fh8M/5CG+/01r47Z8JSjgthoZi38iXLkzv1DPEXszWQ+6QpMPVXBgrgcD
uegGZ9sQrca6z5udmWUeJ9Kwa/H0GYwma6h+itA0V7QhOUC9YqWLcqnaKYhK32LySCRmthAkKYbx
rsiuw9A30RXowtzgZi7RsSWE2Ms9qylKtSBJiCwJ8owHK3CaHPVmY/2VQxFyI1LeMP10xiZbTxXI
xoFn263jK6cAMqlxDsc/KVvHV1EKy8oXxxlKebehHq4V8g9mU9QJDMVp2DZhETb+xmKXAyqxaN4B
B+Qp8UqRjn67QAL8p8WjENlT3WgEKDQo6YV0mWB+RCqeZ+ch8kdxDWy5+HuSIdK3YVZhiPqXHvAe
fnn3noeIK791nTCVq31wWrvYZy9waAvX+Z2EfvlvxFFe8224w9vkrAuWKjL/qq1B6fUDLAaLPzm8
rBDa+Ja/OWvRPWNJruR5JbntT5notgHlBGEcPV+7ZiQGJkay5svNdYC++W+c0YBBI42i9Re5Welj
A/FpOcZV5XdbNry38JpGBM0+IM2ZkJk+qE+ojFO1c9sm6piBInL8NUp2TYexJ5bqcR2Z7L+wrSKF
g88nbThuiUfasDDwj7RI0PLSoXgHoeD95zdZfkJSDeYe41b2qrop6S659kBfkLMDF12HjnhYkhnn
L9Gi1fMs1NwcKr24IQlLkSJKD9Rtt1E6G1662hYMpzmMDjni5voYZk3yGCpW26fZY9pF7E4ZYUud
iYrcO0OngUepNBYbL2AA/ZjWldGgxieFuWEYQwYySe5stZthQSADQAVnZiz2HDguTu/JBIo2oU4w
95AB3T3A5SVux9EBjlMX8RAhtVhjiKGItHOs+5hUjAKlQMH0WfVE9fQZe2iCRZ2nJrRACeHa5N4G
UVqCKhOn0+20xtR26DSv8XecYGTbBbHjP6M7Alo/1Sb51VUi/6ucXNzVjMkZxP0f0uVEPrL9Yl1v
ByLee0SJ1TLCYB9zRmngeOs7H0wF+rBxEDedtI0jMpDAmRU3aOF4hTUQIDcbVm4bXVTmj+tSAwck
GUDZCJrsPBNFcJsz4f5DCjgrsrmctRp3QrfdckXbnrR3iNOwRNg8/aLqWzQhXm3yOuH18C/GT0m8
wtlQfNTO2P7khMf/zaFsupdbkvOr0yO53P6PtDNZjlzJru2vlNVYMMEBOOCQSW8QfbBLdskI5gRG
MpPo+x5fr4X77NlLhsIira40qIFu1QWBANyPn7P32kwZs6uSWwpXAVZy2jWCvI3nXNTui886+iiH
uEjQf7H46mjwK/05Balb7Enj6TbM/XjKynMIIjQL2S8dxOc1xQ3g2AH4s/dO28pEzgGlLNnqMjKN
nV6q8GPS9emnYrhE4mI7RVsXgi2uPC3R1Y5Sb2RM6XL3JFTrPlZVPh2XQ67eO6sU8QfRXr6sbxpA
ghbTcd4U+ia5hNxpxfTMSGCarvq2c+BvIbS/RWrV+Ht+QRNos0D7vMp0GTPoKFxOdIMWe0C6m6QW
1w0exnDRmgO+Knbe7G6swr7DntALqESGyFbmBF3nZpqq8qVVcXvE5whOx9VUHK8dnzpy2TZiPiGG
fvGjpBkE8ySkyfaaaV39s5p0jPdu0xOGhFgkstV1YmR2947zjvYs8GH73e9HPsrWsMphwXBP/0Xs
6fiLSWvW3pSThxxzYWee/yGQ8MRw6qba3KmQpO9FDnCH1RQ1vLFBRq6y27ZUMtvUHOvMpemUsnqy
Uo9BOLF27gZ5YEvGB1Gu80dbNc+9D4VlzRh1RgkioiAgibqdBDX4L5x2oywwcRwhdFv2jYVhwg8C
49VmHCxvatLAhucM9zRQGzNIie1FtITZWevA+pieJvaqdRPiXOKKsthuPJldIysjIxTgRP4RaRPd
6JDC/knlVnzESea/e3Dw+nU2snej5nA5mTadg7M9tKpvXkGVuPSDDmp63lT+K2ht7Edgm2xGc7lX
0gzyGeIhepSAfdA1tivpmGRhEVSVpMvYwuVPwL0zhxJamvWI+IeBox0SxDwQz63uU2GbPwEGdIDO
rcp8SwL0JDvsFpyIzRyxD2Ffo7O2iTPKvpnYRmL271CP74SOUe+uDys5U1DhH2CiUrjLV4lU0x7q
+gCiMB1AJuqpW5ircBD4XYo+ri2q+bIFjYm+sNmVXT4ANoOmIbbCRSHIX5USXtSAIlkF2Ir1Be4O
1T70FUeehaqwql7ltYx2Wcsp4XosgxJAeEUHYDFxAJLrQGsjZ8PaPe45UliIgYlytbW73sKG4ex0
j0PPGoOp2R1oiwb6t7RgjvCJrQaf9rp1CmCjmw4xdejfMvwjRHrLoMGsm3Xk4Cnl/GF0MuI5x/6T
NugyBMbkem11k7XS/M4i7jhrGQRRvRydxH+tcUzUP6cRf7W1ppfbiKXd490msNsy07cySOzrtsE+
gL0EKUFKCBQa41U8Wm15ixBvrDdtP+YICpHEaMNKUol5vO2Ghguy9GjdPTLjxREhYeWWi3hMDBdG
g2NUBxvOa77FhVvkdyPOUA3bpAfveQmCKwvuSf4KDTrfE00bVDcj4mEGp1Ad8JeTiAN1zE6WsWZN
/XXPwhjuJhZodF7EBvp4kBEZ7dGPNBwmLaebgwZsl0UDy1uynKQ+fA8mt7Jw+9ZptUFWJNK1QJH4
KH1MZisnJT+IdoqWfI9ICDBuvcKmeKUhgdyUzn5lfacr1/5y+YCplZXsiAQcbLZlvD+2zjSQ4Nol
b828/Dt5mW7tQnbOrhC0lplqgbDZMdwx/J/EeyGGBFdo2Zu8CBB6Oxh8gx0JOqPJ4Nyq9OxaBm3T
/mSDN8JboBA8rwjD3gzRya0nY67XH1FC+N4TlKl5ojhOFnCCZOS13syO8WDTT6C+2ON8Zews6SO6
pIptD84YjOHW9zH9L8p6wFTGiRzJOmd5ncZKIDi82JSMkGnsRKXLSFHzLjMUSuJRcqhntpASpR59
CxQGVXYAEFLxBNmZogjqI/AGpaQCTFSM91Q9BrkACirULXBH+asG0DHe0MZQ9XMndELf6ImXCIgc
zdmnMZCkhz6k9D0WOCbsnenTHEJClfVYz4OpW4y+1NpDEEiVX+U9gtolndVCJ96qrNxvZj7U+ppG
pc7eQDxl/mkIRoIb5GsSxmmQBbRATTieT+jbu2TfBT0tM/oxLtInH2mn9WAiQH1t8YOZtxWpxc1G
eBQYMBQM7D5jzM+16Uhun2kR1dCXS8x9AQnaVYXo5IMOCb5vUgKsG8SAgwAWT5QBslTNK4LnIlXj
G3XF2D2ULgHORBT1Qm5RwBlYhrTCUukCrXlW3Pp+VkfXpDU40V2RM/xZuQAMGVnj9cho7gDtNjFs
YgMEwG+Y0FVpgCs4TOixitIlKgC3Wn2To3xpqochlV703MZdiL6fn4VFa4wYxrPNuJ52H9rCqapn
Tho90aO+8FMmUNrUEERRWl5jHwoMKgMQixbPOv9Eme6hUe5Y/4xcjtE7jFCt3HVKivDAlie0ezrm
vfdo+VFZ7yhjSBbsB8fEM24KtpRU1lZ2P6DNDtbzzEfsdInnbW2HKLc4UzPOZtakk0HiWdjNvVRS
nFLm1MTMQrrQKkRH1obedE+FbRBmpK4KH8PN2pZhnX4AJIBrMQROeCyt3t8PFjYWGkoGuViIRrrv
hk2nA9Fc2Q970UV4wiy/tz888tbrZUVjmvShWGMTddzOuKMVThRJHPGuruYdzJ67rvbBNUAL0fCG
E8UAMAdLg0wI+GZWi2o3dXo706pKDFW6i9yTkc0YF0AFFCjSKlPTledgZaLnNcCMLDullwACe/J4
avpC/jJuEKhUiRp+aFmYPIyBGwQYpwKJYhMpNuRmmHiHoWB/xBJZ+d/1AOYL3fleu9UwOeBUqvmg
lgjyqOYRrVndHMEbvqC3bj7DvkCNpCHBZ6JchJL/CYQMGupaCLKcAvAnxmssyBI1sccMGa/fSnot
Vkjk30iTs35Sh9iOo3xVIrc/outnuBfaQ0/OLD7DVzQ1BoFBZKnsbUl83bqjMf7STPOMpzbS8a7i
Jb2FaUhjM4lz1R7AiiZv02TUM1Kt97Rl4LTmA6ig/rE3vOaVzMrs06it+N0jb/bKMPoWiGOBMH8x
sJljc0Na9EZzFOVVNZZVsa7gMGhrN02io9tmIPAE+ufXEJ/ak4Y2PkDejPxk1WNZvEsDArMWbpWj
vwLiVn3UMdUKc3YjfsBKa764uml8xmH4V1pT2zrLSaUV6uzWLnXIlyImGhD1MdM7PxMrWxisiwPS
03jFFDm9VigzIR8Rc1wuUDDCVO7BlWYseiX+xdEqSS/CHskgI/JY10hFYXCUKhuTkGFFrLdTNGKj
KAPEawtV65wIOO1pCY4+K/+srKK2l6RpVr+os/JwbfSZE1LAZFA7o8xwrhtEhzpOKotJuMoL7rUk
3CbkWOG4yZVtJg3GItarlrAohKtKR6OCXjHyui2LQfqr70rrXetZb2cgeKpdtYVdfjiM+Fw0fGlG
8qtLQ37ta5Cv1u1klXeNKdQTe45v70jiI75hRDcLDCPjOS1a1lVOb1roVPuKFih4v85PnqqyJpTS
YL8m0TdnaLsWjFw+rbrVnnsUwbupLIxvMJVnug5YppqZWRwgOGFrX/ZuZKTb0PMxoY1Boq6rZHK/
Z1Aw2mULxwF1Y55jGwkNihRUINh7XSaC9xqimXLfp8p47LomeCg9wV7oWwRoAR3whztRdxlgDqTk
5iIATnaNqW961zuq82VgknW9sAdO4UxYBY5aqxuGl14f4WRyGGXuycy6Qp1tZvSEAzfdS8RO3bKt
ZPPAWK18jvwxv40y4rEWaGZonMnaqR8SqI+0aXxn+BRxhHaESZi9NeMmyTeNTj75RtNIoF+iOyfA
UpXD9AP7VPmkqs5HRKLP3uCmE1m6oW4i0ZzvPu+WukY5tc5kOPXLPlTgrRDT6Qt6fPF9FOvBO7Yn
hx5Rn8twhYcxenQ52DpUjV761pqa8+FGTReteBPIyCo4kj260H74MwQ+njVDhPLanW0Ky8lPNTpt
UxF/r9wRnUqq9fLGL0RmbFwqp3Lh1BELqF/RSCI2iHV14QInO1bD4GA+tvn9qRo8Xg02NARCrA2w
2dsiFPdkIbJOAeQSbz5zIl6qvLW29dgkR9kayRFwS/baNCbCSqGP1g0Dh+jZy2xY0E1Gu37fpVG6
TQZof6uBufYrMhxOSJ5TIuXvJ0RQ1A4RZa9j5JA3DdTmwQ7KA8PxGntrt7cyjs/KQ/AN3mlkzlXx
MYJnKgrKAYJtEFkJR4dmzNmRPMl4cj7Icq96MGayOqacNp9MWyN0GQOIwg5Umg8jbqFhreHE+pEE
QfetV5j0KK8NSdHWpdY0C7HogoGUS75rOkqvBdZRHU2k77v9im5PHa11REAIOWv6wIu6dWf8OtMW
ujm5I14U3y8DdTuLQY/3HHYXfuW3zZLmUFcwF0cJsEY4Ae+ZXOP4IAn+0hdT3BNrHle1AivXBSRD
lLXHEcwHG2ZtUpbKO+VM/jXCmGJYwb+P/NeoDszPEKmTvUDDVdNeTxpMGGmQv4WgGq71sJ/h/72A
Tsypw1cEq4zZAe6vGL/RrK2gf6DYug2GwUj3IhogmQDtSEEVGSVkz4iDS77LqmgWXsKggPtUVrq/
1kAvd9egKhkmWhUKT5oVQt51Zar9ahFjb+X8p8Nr9XuscySafthjKlC/t7OA3ezkLHmNK5iEblSU
T/GQOu9uVffsoqyB+FRhgaxH3bCgKtEKvbFaC8wmBzRQPQpoWrIl9RBuHPtk2S8qw0gHog8AyCEP
xUYIR6dMtiQW5ziESt8LdrLIIY2onup9HcAfkyzqsv80STDy14KjUMMUu9ZmU0JR77FyiiOAdWa4
g81OtAzpVzPP1cCgAyPtnIyGhy69BTsaoxFgX0wf2lC5j0jV2Lqxrfm3zIQZY+l6x9lOF312SAjH
jaDr594LQn1snZ7fm9uiYXDJj4OfXJBLOGdmDmr2V2ec3Ywifa2SNAuuKSCsb/z+JarwIgresSDn
31OV0n4uPMtPr3wIGzTmNZ0OQcgoqd5UncqfPBJyKJ9jX95auJzA7wx2/+r7Dbs0Mw6rWgXC8J11
Z5Njv9CNtEDXQ8d61TPpUosuwiGJUL+uvpkcfPHmS61850snD8O2vfxzwPVDniwSC4SqVhu9KRcH
tdlyktxkegAHCmde8+ASN0SrMcqzPQL2oqP/5BA7NhedNDucwTgkQOaZhzArnr3MxNCAq1TZPvGD
uf1fx+gFW0zC5BUwf2U3KgPUtqY58JYSMJPdDQC3P3w4RYTdTGVYLoMm9l9q5KQDH27W3Kk8HTSG
GHysCyNuca8kZtWQcOB6v3jBaedAGs5orkf6Eytj+uRPWZWtZFOPPwTWiwcGDo1c0l4vQX3Dw7rz
pmZ+Y8isOzjO2O9JqrX05VS7+syj8oBnCL+LfcAkw3QUSJ1vcQNirNBbQBo8Pp22myO7Ap0+YdM9
VNEAxiMPg9P+OAjYXTqDVYqWWJP5KnE181ZQgJHVEqbqmvRvrEr8nEa+MiuT0eE4mBRjDQGT+lLr
K4MZNtUJViAxuf26ijW7WiPS5umzDDkviRXSsw0Q99D3KAtzx/vPrRWpKA+2oTi+pUNHH6NB8Pww
prNViuJWrTLw+tHc6MEWW1LS4htKLI5lLaaBXYXrhsCWsOu+E2qYPXHw7t6HIIqxFdXE5Gi0Gopl
Rs8yXQREiutLf0rF1mgIO6Renc27lZnFL0jWq5ca8l7E5jg7GUJtZGLtAvOGxxAR6GV2ofPJoqKc
Fd6TSK37pOnfAqhYh6lg/rqwTbq4a+LiQntXKoxlW5+a9VutWo5eqMMjtF99Er6YFu4FUJwE018F
tZY9oisM0OpgkMen5WXDa1BQay2DjE7lClaj2LNycaCvEaEkKw25QL/DSuDfYeZiqmXS+YDKGLLt
kEyWymiJ19B28eCHPnsAo24g6X7ev6cJE58Nzqh6LYgOYEpYIrah3VlV2oopfhc80l/2KbeKXFsN
OCH1u2aIxLByswSd2agY0+4bEkaf8fPWO4CBOuPBCbkj41pGrIywjahdR+3kgV7glTBXkHjM11Zr
4EZWJFA2+0BhZt/Mr4vk8fIVrZlmw9zgAAqtEt1gRSaX5tjlRsP2zAGKOPARliCp40NeUl4lyoIN
oSzCDRApkfvKZLXWQSC6eb9Voi/bJcUnWwc25fLRIavM35TCHn7U4TATXyoDwzAjVwsFA3IPYrua
Nn+j12qBLTCwoSw05MbfI4A2UGIEGXqLMkN8ubLiGBaProeIQyqI2mDqwly8NQWQ6SVLuPFtgjeE
TEb2ZEd1aLYIYm2skWG+O2Nl6yDup70YorDeZKmdHNQ4BnJRQNlCgEG9kOyaunBJkcbJ523J6uIY
QvcQVGnF0eYzaiM8kEaDmmufak4NrZBSht6j1VvezqdVgrV9IP8a3lByO42dpbG9+F32bDvEn6yw
TXjuXcT6/KMN+oBZUV4qsSozr+f4Sp7vO40BWCPtUBc0lZjlmQ+wYYpqhd8yug/jyuyRNfAPVxiW
J74LrCRkbiuKnJUpteA4WSmqbz80/fuky8xmTbqTte0cnUylQcbtLfXeEG4NjpThwmIj0vn6W2g6
tRaLDwBP0ZtoYb0sq0LLqmc47eoh1Vsmi/1kVPpWtihD0S1XHO6YIYTwuyFQ0eMxyugN22n2C3O5
yJeJ7uHZIHpSTGvNsgMNRxfuDpb1UKOnwjkF0h7FXUDqZbdiw6yoZCB7HbtYAeqr2sZ+s+xJVXhj
TIEQ0w/mdGq77XZeKy2EkETYZRtFxfvLpAHpryJ05BSY2FrusQux4cqcsR0mrOaXokVT0ZIwHGBK
uOK8bafjugdLIdMXFEOM7oq6sdY0VFCE0NHjIJdAWnim31bclDTl8FglVdY/pwANnQWCHKYtaHNI
VUbGbNCWjJxoxvUTPeqnMtzVukwd3uJ0BHpPu7X9OaGsitZ1hcRiJdBrHGNW958Zy9HTCII2XGbS
ntaKIyd8/NyXL2YbZdd6TZLJyspNpuimzH+kjomMBoZUcQ/YLPg2mcrCaNAm4ydd2uGXjp3llXKy
uFL0W6NVAeIPapXVpOsE2uhLwA/8yJAKpVDc0toPgxxwfelmFprydO60uUVbDwxxUmKnMPPEd3xh
MI2odbu+APlOtHP7k+KLHiofZRElD4hmAhuNqso7g1YEy/NKBGPLIqIbsnOfXLxo2aYJOttZGGLs
Y+w2le543SJVzKHb5SSGsbkJYyNnvozQqv5BDgCPyYmZMdPgrkPd3Ptw+ltGN/lYojyircycPZsM
Ol5LoaVMgEPezzlGozHDbUNc4MCse9T5Ukrhu7HFrocWdj9jOkxS30vwIU3smsO9gWwGL4VkBSvv
PcMxGN7AFrDJX4vspPVfDFvoqVq2/OY4QMtIAv6HkQXG8ikiFBpIfl847TXRda61sdoxklubQMPs
A0+r4cCLMIq6h8FY5PYasAOQxCvThcxK/e+LFuh8kAgbFy9Nz6G5DVTr1NlOuWQu2df49RlArMNA
hTyQwSwg7qzrGHeEtQZFOIBRCcitW+j09/X59MAJH0/fQKnmatN9Aqc/3SL5ZnQHwpNFMrUaNnx2
qNq5isgP1JaDyHJSJxA7EbiK0WpmgfWA2iPSxyeAOSQDL4MAyzrIBYPlB/dPcIhcCGOLqEKXSmUR
ZgIPrS1NzufUeiuLyNI7ibSevPsKqUhSsz4t8F9rPyoabp+2ZVUv9HKrehmBGqCgSglqWTahJw8M
tUnwaXNDoMGThJ6vwhwDzUr3VWIuu86uPmfJMBkAvRXN2JNK4sNHyk7WeWyCHAVAbnEcG8ZPZWO0
Jgg7HZgIIeun8sHSEK/xYek7JIWGpAVRVLdFq8lxAe3bfXeSftxAeqc7T6RGg/KobeiiOZaJKq5v
m/B1QKL/wycoL1wPmZnRd+KwRuIYczG54+9g9q44NEw7DFNU+QCCKcqKoQTh7k+ytfhPTd1aaQH4
m3OdgwhoanAcDjbV6hICqFetIR4REJ9LUkXCLnOPdNaRr2CFTe0rmxE+kso6RgDpNqn2qNsW/Rlp
RuVnQBN2XKaTlO21iirjiZoP5ZbvUhgvJp3k0HVvoXlZSAlYydJ1M9qTfYKfpMgYqCwxP6I+Cg1F
hrtpaU551cyvyCrCNqNt9X6YQghSAvGu50WOvyTALAL5ISb13eZEyzAVHYVBdl5nYARD+0mWSBmT
pt6P6MMGxljUcAZNn6LAAM7yQP4Zh2AE3tAIMoJD2qBS9q6usuYq8mrfXoWd0XdLJT2aEeBX+G/D
1ZGLKMu9d5RE9cFFFUqRisnilxSl+RNAWMdrYo+82YXRAIsf4NYuwgZ46Qprm3Vwdbq/m4wu9QOC
MfpL3Fu8a9HYP4BYGt5lZha3hk2g7SZkhuOtiaqx3HVNCBs7pjmjjcyKufXKMjAeL2XJD0w+g10l
S1I16KrBcnX1BaQtmAWq80aGpVH0M0syslmzOtPugDolsN8cvbrK4gy+smOrcpuGBDjuXSz313pT
xUcnYEEmIxSQ4AreARpE1M3ol0RjW87Cm8L0gMZD4PMDxvUehPH40UMw5nyN2qReyNEPwwWNYc4+
HIeBzvI42PlreqLf7cDoX42pye89yQ9FfzGjEZFpcOuJEDPB5Y69/halMmNM34aPsZg7rGFqjh2Q
dcX7ZpE5h/1uoGvDaQ8TAcUrhgDH76M3PQfaKuKww7OgAXLA9zSFB3cUjr0K0BK6m4IBdbGgIGBS
AFRZYtITbNYAzvsAUAQBWzh/sc+R3Ob0Hxz+RmKSy6G55nfENhQJL5xPXXTjFi1LETDLwpBqZio4
r9K1ZlvylEKj4eyVIYcjj+IbR6yBE7sWynZHZ7Iql60t5D0Yn+EN/2L1FnFi+WCW67cc+KbhmOAt
fmT+2RzBdldPA4xyKEOBAK8jTJs7BgLJg/g3nG+oL6n01yV80mJX6k4AWKNyOzK42oJB0FWIrp94
KhsfgbH+5z/+/f/858fwH/6v/D5PRsbs/8ja9D4Ps6b+r39a//wHU4X5/7v/+V//dEyp65a0XFSV
Dg1PNKj884+3xzDz+S+Lfwv0MKirmkFzYabNbQcKv/CC7v7yRZyvF5EcEHTXcpUwLOmatq2+XmRS
oVTAIuJjnevjPasRiZ1a6T9UnrKW5jih34cLE2wvX3X+t/52a//3qrZJcovJCEqYJ1fl6N6pFmzp
0XWc5iGRkf1kmpmmrckGC3F0jYj2VGLrW2pHnNSXL26fu7hjQmY2HH4V6+S5IiqhAYGa9BjV1Xgz
+8vUA2WVdwO51cv2RVX1WJkuX/PsY1YGxxlI847pzH/Tb7+lSMn5tRs9OZKhhVV6ov/3k5Fq+NpN
GNPGQPSbrBfE31y+7JnnLHQuSfK07rrEs3+9bIfQrJBlGB/tcnhMPRrLnYpR6VDxMcEfOJMeYjHL
kJDTJu7y8sVP3t/5R+biiqGmwqgnTPH14qMxMmbM6viYGCWFaI7D5QoJdtLuLl/nzLMVumXjDXEM
btR2v17HrjhuchluUiPjRtMC1nU2JBorfde89BAetxmRC6+Xryr5t568wgLJJ8Wa7VgWToyvV1VM
mwcvc6IjL/mMHcWUORIdUETIDvOmCG4vX+7sw+Rz4ZW18GY485/z2wuEyYGAHq2IjyiHmH6KSB4C
M4B9dfkyZ74Nobu6jdJc2bYjT18YMdUDRIvk6OUDfk/ydCoC1ZmdOWw36KfKwPA2ly957ucTOq8n
an0Ut3L+57/dGYn3piRaNT6GvWWEj72KqeY0rjSu/b6w8h+q9PUOgieH46vLlz73UElZ4gNhiXVQ
Tny9tF9DogeMzd0WI336COxuCerW7/7GG/r7dU7eUNXFkxKhxCGC4A6Dd+k/IXkr1+SfYTUIQvi6
uR++/42bo9ll2CCWDXaQrzcnCjXRLTaTo+PmTfctjkuje7CRMq3+znVM10axqniOJw8RB56TDhh/
jwPHL8DftT75j3mF/vEPL8rZX8sWTDeUCSjt9IaYzSMqarP0iAB5Dr2Xg78GaEr84uUbOvtCuobO
IFQXjjJOfq0kkR7ttiA72riovlNABGJt6qYLhy+qHU540qwFKrqIavXylc99fZhp/t+VTf3rT8Ya
hh8DTdwReLj+TTgJbEWWHoHpBDDwe93Q57p8xXP3augG8B7U6wafwdcrArSKyJCss2PUIur1KDlu
m2pIH3TAxoAbc4aZtIziP1z13Npp8Eoy/Ldt3MAnVw1Layr6OsuORKq4DFj0qXiHQVgcHXIbPi7f
4bln+vu1Tl5PRrv5gMmNXzM0mxdXa2aoVkky8YCB+KHDb/74v7vgyevjIqXXzS7KjqlKKm5Os8Ns
jbeoeBK1Yb2WGY7Wv/HesHoBIaZhwcHy5HkGZEgaBVF3x7xPrC2jM9ncqohgu+WUKAk9zYns8vry
bZ77Gg0lLLZdQ0jr9CtBGo79tWqTI8PgulxWHuGy64Hh9R8e59k39P9f5/SbkFlUikglCVzS4I1J
7IjNITAfQhVL9UwEbB/uifB1/lSwnX1Ff7vsyerZwPoIOqdOjh2sKkH3JPXQJZUM/bZk0lvhH9a2
c5dj+1PKdYTBT3ny0gQNSI0pDFPEe7q3ifFJ7akMfQDTafh8+Yc790BNwdcubWXrBIB8/eTZDgsf
myvlr2ENH7P34CozkR4sEuVvOa3uOGe3f/gRz32ELC9Sl/yfgTbi6zXtlAa+DNgAe6ZBzhL4UbHH
5eRck9Xl00DMyurm8l2Kea08rc9ME68iGhbDNZTx9ZIjuMLG1iy2JdUEbw66g6rr9lqXI8pASTW3
hzCu0g8amBpqqmg2sp+DNS//GWd/VxvRFsxM11Fy/ue/FTeT21QyNVV01HywGAvwGe01dB2s2Jw4
6LlevtrZn1ZRDEvBSI/f9uvVZKQRSDgG0dFDmrzHFFwgrsdk/GindACLpFSHwdWtP6yw51YCE6Lo
XL9ZJgbrr1e1QKbN3di5Eg50zARjV69qOonD6vLdnXuWFDJUwApHlBQnL26CyxudSRcfLcKArtvB
K9rNEE+lQJlQen9Y3s5fTPI1KsOYy+GvN9XlPXEX7hgdoZlab2CgtSs9921QrXq7vnxf5z4Oy7R1
zvlMAFzr5FKNOaKx0kx+NaErMuQZ/CyHoBzvyftATo9BsPzDL3buPaGdZUkoB0o39ZPPsUxzPXWw
5x7bpgLWHORD/z7WNm2W1sRMTIBfNVRb+jEwmS/f67nHyueAs97i6K3rJxWOqr2SDVFQ7NOxJ+cz
LMR6yqTZrxS0hz9cTJy9mjSI4CbkmTf05D7ZEb1sRPl1RN5aLQua5M+GcGB8OKW51TBTrVgEWhzf
9tg/WUCUoUAGtrqvMQleMzeUEI+IWGO0Ra/3JdZKe3/5cYj5Lzhdpagz5yYMDR5K6K+vGcmreULg
aXLEP49Q27PJTtOq6VeMQR39mogR7UrzoXPJq4T+KRoiSjj3GZuANIzLf8u5z5jjs+vwcdn0x05+
mqbvdQHBPDomOTGOAAV1wCR5r9fB39jrfr/Q6a8SGUMdFzlH2VSvf0wFlJaV0Qkh9m2O8vwPX9e8
+pw+YYdX10G0YEhs9V+fsF5LNJqqpAvBXChfIpTV0B5VtsPYB94bzTliPRFph3eAiOrl5Wd67uLg
g+Ytbz7eGvOH+Nvyb5t0SMiZUgcHdhTK6Qh/+j3pDpb2BFp3jLYlE8/oFuZq3DwHDqK27eU/4MwX
QHnP+0/vCXeMOLn7tuiDqubvOkgDQhXU2aS1d1YjsxckVIH5r98uyz/DfXY62iKn5+mkg+9AC83F
i9NWT0AvQa+JEsLIRqL4D1dOVkO4yfy+utEq1Hp/Y/8zHGoMCg0mtDTIvz5uY8BAGJeWexCo7NXc
sWZppYFfug+jILPGs1AxP0pS/rI/7E3nlhpoNIZlO6h4GHKdfMizOqyMmHwc7M5mzta1hmCJ8Sf3
vkgRGW/oGfvZI+4hNIfK7bUD1TOWCZ3gvLXmuUC7zabrhxsfYg9JI8XYmrfjgJfhePmFOP+Hqnn1
5TtntTt5JU1GhXhMDe/gQlzKt3ToyKbWZTfew/PQwZuMDMVEp5igqWaY2r2nz9KPIAwHJudFJ72t
X7JdEWLtxs6Wt0FtRaJHf6jfzr24dINcdl+Dr1eePM8KY2LvFbo69BquTZLu25uQCIoPACrt9K+X
TQalML/IX2vwaW8thojp6yRpH8wOBDJjsImZYVH24lrrMr+ELFr3gbUsWuGG3y7/HPNtnKxO89cp
+TJNi4PwyW0S1jAYVCDuAT07VIW2IW+iTwQnfitDA/OtrmT+ids/+VEXInkc4I5Hu8t/wpligOaQ
5FljrgFocLIcE0kvMYh77gF1GzNamDF4i4vc+t56E7YYo4vUD7jdsdxfvu6ZsoeqGKSVNE0+mtNi
leTsFouf8A54Y3q0Juy52YyQg33tT3G4BRYcZn+413m5O33ckIaFYCtQTB5OSq3JiqG9FJ53iMEq
h1dFx4wtinPDJfEPOyyuxrZivoSHGgJb0L1evuNz7zRxegwBXLrUQp5cHTZaJvCIaYco1YxxhcMu
QVBrqNKMdp3VVOMftj4x/wtPbheMD0/ZNm0WRHXyrfcdbw9h6x6t4lrUKAmUs5+8OBcvfjToj12Z
j09RM864/rBEVTcY0U5pGfjDlDBhHk2W62tNefofmtnnyh4qHlrMujDN/7kpk1RC6FRhagcJc+PF
r6buNubZMFoF3xiturpLQfQ1NkDCLMFkytjbvU8C+E2gjebHdfmHOfMqshHrznx4EXRnTvYNz6FN
RRKldkg8RgYcCmVk/ZqSEK0cXalqReE+GH94/c+8ipzChQljhhEU9tCve1Xq2DoJjL57aEvHvMqJ
jSfalpBrtXLtMkamRtRVvaX54XsIP8PEe7l8z2fKPW6XPiqdb11Y1vyy/laaiITkOgQZzkHr45Q0
UrfAczx26KUuX+fcs2VqIUFVMRc3jZPlRaDcK7FGuIckTNFNZaPQb5ygI5ejBo0K+j/vuofLlzyz
opmsKXRvuC6975NbG0Tn5gGJBge0VPV11Jt9sG1CI0YOR+DgEvEUI+bc71l1Ll/47L3+NTvB2c/q
Mv/mvz1T2SJhcfvePdRApq/SwiuRRRkQix3dcb53wgc98DeuSOud5cwUwlYnb1HH+HqEaeEdYB+7
V1po+K/YaHHQ0LSFRUzoqdhcvuKZRYydiiP4PPdi0zj5Pas2R7TrNe4hZjHd+ECnr2MjfI6rof1+
+Urn3lAqSVYuPklD/lXJ/PY0mc+XDRWcOoyVFa5wIpErovXjZPyNXw2bKhpfnUnl/1glwXjSZ081
dbDKutnqjVUGS7wF9qOpwWndZLkmfly+s3PPkA8CUcRfQ9nTLdceRBviHuA9mcl4mH2YIS41ZFY4
2DoCpf71XoYphctjpL84d6K+vpZDEIQR4do0fxC1IabMJ5REQQ/gRFdYUi7f27lfjR3dRo9BlUlB
8fViEbhmONihe1C8jGvJkGYWHwGj/Bu/2u/XMb5ex+zKwUy6yT1Ac+ofE5fIu01uYkAB0TPzE5TR
pD8v39qZn22etihX8hwFNdvXS4rxvzk7s924cWhdP5EAzZRuVZPnxI4TV3Ij2ElHs0TNw9OfT9k4
e6dkoQpOoxsNdIBmUSQXF9f6B6fDdsRwXhRdfzX9xH2ZjOmlSkr78fxAa8VLRnIEr1BubhTyT0fK
8gEZD2S6X1wHK8msqdR73J8Cga5vlR8QR8Hu1XIh2hZK5LxYPbh6vZbpf+d/xko4M6kGkK1YJKFi
WaxpeMrh9TSwbxrk6I3Y1r72uDluGC970PA/vTDtle/LI5lCKZUaFTbfIpgV2KJGre8qLyjqk4BP
TvCY+KGGnI3uth/fpnPeaVk8wPHlUxdjuUnpZ7lu+i/KlKOkjv3XiGNuNFdMP/wRLezoNAptJJzU
IU6XEhE/zMdiTXkxnRr0LYryYDqrzFLqK2z18vqrFgO/vvCsWEkuCBnzcTdAC9DaOx0Uso8fVM0U
0BDCoOpLmAfOTtMHvEqsHsX6LbYlengvwyDCn3ooL22ctfyO8QWoD5rCQIEX+xfHTbsqBz84QnjR
ur3ORnLhBnSzFQFYv0fNCvRryhIRWMwcM6BkSPPvkKCRlYYWjsXDx9eAn0Lj2CVRVM3FwbVBh+i5
UIIjtBMYgxr6sTRVc9QnErDzsTVpz+cH1FeODvgXkMpkA1yT5vznf91dwN8kalKCBXAUlICpi1jH
jEdQeTX2WigQHcRSMvgMhNPAS1zK2Dx2addN2KbhsLRX0d6MrwK8VFAkcCYtekDhFBHanm5YtXdt
E/EmLTMDlP0nbv/+ZeAGvY+dWtE+OfVMt+JmUROgm2kPLNWXpthJIB3BHYJgTfV2frZru41Slkrl
AKULburTyQbIX9W92Sov2JL7IgGRWbrDp0wb8+ehy8VjponsekhtcddhlLQ7P/ha0OB5g84hun5s
uMVWK2vQ5pEbB0dk4OtvfoR4D5Zuee0lVDkvjDX/vxbvKZBMgtROUOHi8XI6UUQgYPFbo/+CiARP
RJQW/AopCpSLEGDu73ErhOZuQQ+uEQfv1d5DDt6ML2zmleyWDi9Ri+ilU45f1GkNvW6rsZkfdYiU
4eCK1VXwxc9D9YlAnvbbFlL6/dhYQ/b741+aO31uwPABKCeezj4QGewc0fgvPipvO7uGQIutK1w0
NbSmw/mx1m5AS7hgkSjcgzteFkbK0gJeDGuGHD6ckGqQmX+nKoAnEdyJh89agRPU3nEaHY0xC0oU
JoXglmFJVoO8UIpae0ZbDhUSWk40Z9+BonKMUjWcuni3205012LP9lmXrn1wRg1nQl/JvwgMGrDU
sFF2ySzjm51iSVpXysTRQ1vLi4agcC/cK2vbgMWwqRrQ3ySRPF2N1qVg0HaO/yL1DIFsG8CzelVg
26562CpIzVPRQURTR4h/2H+O6VoU5MlhzSV4IxBuqUkMl1+i1IG+J+qh/aSGs0dbQPl+MymgrXY4
T2PjfH5PrMVUBwSchaOsBXZkcZOGYW8F6AO6L0aCsqODLJGntmn0KY+1a+TV+wvLvjociqPkYbN8
z/L5oU4FLOcmZLu7VfbVHiiAejJW9M0gUDC54eaLuofzM1yLLwRQMmeauAC3FkcblYVeunHLmnZY
N3uRb+OSijJE8iBpxcGoK80MMljSpl8rs873Ztg4X87/hLVwymzRzSVXQbl7Tu//urgKCFl1Ndju
S4Tlw1VHktQgZSp+tXHYFRdS+LV7Y74uSBCoD1jLskuUUEm3B6ZroYtyBY0PXg6X4PArU4GxaPhe
K4/21KBJ7UhQnv8QYmyKPpZNjQAMsr14QYxKgcZ5y83RV1R3Qixxn+zANuOdieOgubOTnrPTjP5x
NJx9EAKC31sF2M7rD39xCpJgPqhK2lxii4NcawAUKlTJX5qZGjboUpQHq29eO6UsowtffGV1eXWq
lJyoP1L+WaxulkxIY2EbcJyyKrpO0MJBcRKrzb1lmX15IUKtHKC5y0DmQdeNauv8539tpbZTB2xt
oujYQb1/nCFo3uhn6X0HMw5jr+JSH33l9PxppIK2gF3zDvEBHy6Gj1lGx9ZIDIjOcTSgSF01VXpn
B+MfNb3RflOzybyBBRCGt4PaYmj78dWcizFzzQKN+HdoSHzDEzw4wA0oc2sd8Fvx3AP4PJq1alyI
UH/6WYt8xP57sMXWaTqoQe2gR0dU9dyfEZhk9ZDFWnuoRmTzSbVRf/BIJRAQsXiDf2mKDuV4b4Dc
BdMCXg7VZ8OyXx2lmPQNFN2xurAH1jYc/Zv5mgK04drG6R4wEhNYf8gvHFVzQGapCh3zkBkNuuEU
wVFROv/1V7ccWHeVCEob0lgMhz+eBdDOZbgKavQ+1bGf2g9IUqMaCdAnvDPt9u38kOuL4NqIcwsa
KKT8p1P0wzAIQKEEx1x3QVZ5sMXsJ0xxRnQFkKcurjoVGZ/rBpmhuzxzbaxxXJGI0GsRb71WyV0o
a5UJYCR8q+QvpzV77QLOeW0VqMXMFydFOwqFpz8xZ/5Yr4JVDxFeiJHkMnFzwHXgSqkQ57mwBquD
zf1fkJ0zEmnxPZB8FlltK9FRw58z+FRPStPsJ+xOm8OEpNvv859/jljLIzA3EIw5EwZitkgKys4a
BUYD8TEr8zDdWjV4xSfU4qaL14W+NhKbGCiJpYGbWYwEKt1CViVD6bNU0OBMKHW/ItoAf0zH+Ljc
gHhC9UEHNEuxOR6ufSOWO/CsBYaMVnmFoHy3Pz/3td1uAbrm5qRaxHP7dFnTRrah0avx0fkRR1V3
Y+VK+aD5YeRjEGHWl+L5Wk7OXQmI7X/Gsxbl7dqsAwOdiuhomrHWXeO31Wb71hhgfat2eFtSZfE/
428RbGy7wR+IFxBM9Cwsi/AfoqwN9pQyP0g31v905vNdQgaFQJmeZ+XoYWMbb6e8M35ZNFA3H//K
XJqmTelUJRdc7Oep6d0JomgMdcdC/r8eRIZPZAusz1O7EsMCUjP1Qm6ykhlRQOUWMSgazaHldH4D
Jly6VmTRMeNtm9+7/pA0Bw3Jw3t0UoNkH5V9MB5aiegldilDjvb8+Umv3aUcYKqPdIVdzLtPf4BE
AZiUgNxIqZu5WpF1EnkkGjybxlCgiqohP3s3UHT8ihFL5AklN/8BggsfjdlTB6UIasyB5q/8QVHs
1lc53UejULpvvRwxaU5d7qmsy47np7sWsyjBkG9apKLashddkd2DJKzDY4geWHxjI8O3w0PC2Gd5
0apX5wdbq44BjuEdAwONasKfc/bXxPpBttCvKAni0oCTQpVprxV1B+OgZQW3Rm6o003YpAgrILQS
uW8t2Qs60LHb8F9qJnEhj1iLI+xvA1IwmDy8RE4/dGS0uSj8MUDuTxE3wUSW1JamiHZyRPxjSx8m
+3z+E8z7dxm1Kddwmsh8GXqxvayhNuPY4M7M/Aa1Yt3XO/MGRU272EnFCjal4nRoI6AwGlyIHOsj
0xz8n5H/FO7++vaqn6gYhTpkwI7TGjs6u1b3BJHZBcI+KOI+czOAWi4JUb77hzk7wiLtBiMFsuX0
K5u4vihcLsFxhMj0COLQv3Fq1DdfO/7I68D9ODdiUsv/Pj7sH4znnKDoQiwWVwO5SCGyCUHnas2+
Qw3MiwjjVyEqGN862Q8NwgpxMv3DbB1ahJwnWHn68m2H1q3VDgEl1wLl/y8+DjZfahz2bkoVXbR9
kuF/5AWpgl/e+emuFWsIFtzyc8gG5jQf9b8WGDUji9s3Ul5aZLrGWwfh8WtEHpC2CdRG4NYIGT51
okrcArHFwliIrVKyGTZa1U4IBKhS/9oArQ7+IQejk0MrnH2v8+I8/V0GKkYzPiw4NkMIkw7viP4H
EoTNLydp/O/nP8LagaY8aAjQPHOQWYxlI+HCLjaDY5AiFrcpOjF027KCPSQ6rd2mCC79y3Kb7Guq
BpCw7TlN++urU/SCt6Sm0XH2wHkaJuxnnUgOv/Us6RDxpaqwVZWLvcbVeZpUZAFXzuF7sbfRVYjQ
rA7DYzxF05F+Tqt+7t3SmJ58YE3V1kRS9lLHfd4/y9BFdks9iMIFV+Pi2yI4hICw1UVHJEbq71Vc
z2qTkyM3wsic9sI1vBateDkzlEnmyWVx+lkLPcujCuogFNqwRtsD+5RHXg34PBSDUaX7VCTIf1RR
gZTVx7fQDAWmEkSpgNLn6cjGFDc82Lh8Q+R+XrskdO7Qp+oQU9fDH+VIE+FCmrX2XSn2ciPOOFWW
83RAX0l1xBSM8Ig5ArhrHe8Z9SapLdnskI2JowsQpJUMi4Ym+vk8EukeLDtUKIjJWaCHpzPP9Pqu
xqZKEgyCEbmzbKrHh7ZNMAgR6ax1FGGHKvfnP/DKfAWQw5lgSFuKlvjpfA3EmosJ66wjCmT6VuqS
t0NjOb9GUI5fzg+1ckx4G7GFZlQ3bJjFzYNlEdpHZhYfBzPHIXaaTE3eKNSCsBZ0BuCfvZuP5YUN
tLJ1qSzY7kyipDy9PJt2i5FIXpsRz6VO27puFbpIJGriN3pv1m0VpOnB18C5XthGc6BZHE+eQpbD
A4C/qN2eflaB7E6nYL36ArB2diJTo04+Zm0Jl+r8R12dH8efGfIegih6OtBo+7odVANYZxOD902a
CnwnEsrJ/tZB5zp9rAvDrjf060H3nx96bT05lzO1iZKD5iyCrRnqGLyMKRCLoC/uEAEz910sG4T9
TX3baMp4IQqtfVPgIzPrhscmh+Z0qvC0yhSbLIAGHRK/15qVAJIVMu0v4FTWSikIJACwoMVk8Kxd
POvQ/soVFy28F/CI/XWMPDryeUp/PYpR2SDAkzzrGXJIh6AqEDDulV+UehCbCezGRi/PslH1mkRT
4uFqdBf21Vq8gOdogIMgwX7XfCizCX35tnZeQAu56k2JQWhwpYumb59jnBkUr1TM9gkghVEeTLpT
wfXH15ysgWocRCv+vVhz0XUWsnugZTF5wfslrMftCGRvPw62tcFk5R+IwQL4D6hIIodOv+d0zXmT
hAb2Yv5LDbv8TZWGXmDEZWPFsI3kpESe3VA9vh0mPLEfz091bbuBWeBan28eYIOnQ/vIRdOhyJQX
X4DI2hhK2XbI3Yv65z+Mwx0HcW1GgSzhuD6WRRlKoPSTpmi4SmQl0o1Jge4SAmQt0tPnRbSBOpXQ
lgXCAkFfNDaAI6I/2GyQw8puQe1iUtsW0dfzU1ofikIkaSbvy2XPKs8aBeFlhjKUJLnqMvUt8av+
q6y5S/9hJHANwKBIZynDnC6Sjl4VTruR/5JFYbNN8gJ/Wtmpd+xh/8JVvTYpKm5UIualeidkUCZW
N2W0m1+0CG3wMaszrN0jLGu9QLr9hbtyLayThYBW5WUKPXb+MX8lsuhT1wY6xMqLHQY4TEVqj+e7
kN2EEQLe59cubcfpxjWm4sLSzQdqeXG5czx3VdJnc1lxMVLqsRaA4CNPk+qV8yG/pEJ9k63u3mlx
6CPQbs/a+JEs75qkqS6kIyvzdlTyEUQ/qAS867crPnzYJuh4nmRu/kWps2HcjJ0rb3WrS3/YpRt9
qVzkHy+E1ZWrjMcaF8vcxeYqXRQCEuQJx8BJwmMqnPz7fE8DvazRYraVxHwia4gvBJfVAdmycwjn
Rbzctw1a5Z20YvJarHK+oYHtfx7q4IuWtYnGRZIGFyb4PpiBg6JIOSPdGXEJ8y5nYd0CYayXEUG1
J1QXua9IwozX88fx3fJBHWHlwINQn6WdOk/7r21rxGqWKzjWHmvEyr64ueY0XjcIGXpiNBoE5wwn
QiXT+rBWxmLcRWqASkc8aHhJHOF3cyn4wnpExrA44HvfY7EUqQi9j/5H78J5UOo3muYSDkDQn042
HdiYIbYmx47V3PL0M7dJhdQujlb6EyKXxUdjHePxvKRJDF92juGn42lwIKmUIk9hw2Hv4ElIQ/Ww
f5XKpwjAUfrRozgPN9cFKY053LyLFBazjEIXfVIinO4gRxP2xRann/wqqazqUEjT3mDgKy6ci/cb
iOPP6534DOYTpNDpHMehkJlpDcVxLp9cD7p7m/gRysN2T7U7K2Mqj2FfXYApvovsBoPyirZ59hFt
rcWu7f2iClFuLY4aJk5iG1KhekrHWB23ZXPxFbQ6GKBdlhKmB8320xkm0hpR+0jlsSTf+dYWhXwU
kg4/st/q8NGMeZ7YX2MtsrUucqpeH3N5TEdsXHZolyPDC9gQrdLz5/5dOJsHmgEMJGpzn3XxitQn
GdOW6lFOkdJ57BPUWHGfTja+CHREQJ32Qoq+tk1goTvU9HgMAII+/YgDt0EFZDE/NlCurxs2xzXS
72Pv4S9q3YqiVh7LqNmdn+S73JtJ/j3oYptoVoSRphEXx6wqpjt2hoLhazRg2+1g9/KtLdPgLcQm
0+uwa7oQWNd2DZJDYBsBGRq2WHxgbGGcAb2GAlBBXoPnSp1uO3QoaG9pbQ8v5yf67rKYJ0q6jRbf
rJSx1BTznVSAYG+KI7L85WOCVTNq6EWeXyqCr35QGPgw8QUsrOVh1xVDKFPd5sdppD3pZlhLBe70
X6X6b0Mh1BGNViukrSbz9ELofpfl/Jnh/x+Zftrp/imnTg+w18uPqMs736RD8cyeALzqbYCVRtu5
z5MhByzssOTyZ7C08nz+E68dGE3wgUGKamgCLOKc2SK/LnFDPAKKuNV1aT7oWE9jeYCJYTfo+Y/z
w62cF3A2SDkSU2kgLstM0iVoc/ZROirMhmrEkGGU6VCUJHgkz8iEOnc9pgz786OuTBJeHS8AxoY+
uywbJqiZ5G7r5Efg+uI2Ugv/ALkuv4H0iOVhgiRI+dE0B/gSFzHoalAXgjtksa6yr+o5czzmskl2
Q1jp5VWF9m3z4av4dJxF/CnQaBkQds2PiFD72PLAMz90bacLPKUpfpz/jCublcc268ZigCxe5opt
FpEQREV2rA1ZanC63fZaa6v654ykPpZJDDUZ2wAeY141O708xVhIuofzP2J1LS1oUGQf3M7LQmzV
llpE8Ze1RFid0lIyHYLGd65ISKbD1ICbPz/eSsADh+ZoIPIY812y02oKbOfOyI8ywQpEaYhyXk3b
9Wqa3Dy/sG1WJwemGEVDFQLbMpPTrRJbVT8oCERRi/lUMT3RU1evqzrUHnC/DC4cx9XJ8cKa8Wic
kKUokCYCvGYnJlckXXU3tKZSe7Ltw3yrRINrXDiGa4cf7UnKgzR+aCrPs/8rKbelLqq0joojpwNn
3BgHlskX6qPmtO1nLvVp5xu1+P3x9UP1DzQMWh4UbxbZY2CreYJLOyfE1Jx7V2rQvFDO/5GL7JJi
yNrqwamAO0+PSSXQnM5PKxCm7kccfpoGffO7zIgj5abAzWu8J0ce/B9qq9BbvLBnVr8qrFXwXRQj
+ed0VKT/KVfD3jnGUlWfQZI5xqFRh+RNK3XnufST+0INkYg+/1lXrkwNNV7i+J/ayrLcKxoTyKRR
Z0fVr6OvLm6kXtPq0tk6faThSJpbbuiFo6MXVyEG1uGFPG910rDBkAmYhZ2WWFV6PYWvKYh2pSk6
6L7vh17nlr7jKU2l7dpwQuw67VC3Pj/rtRW2IM78oUUSexZhHeGCJsRdl2DQVxmIJmfacEfKq7ic
BdbBy/zDNGdiBXAuwh3v2NO1hdFm5HgTItan6el3bCvKbQU/+fOkNt211YAo3SR6IC/ArtfWlj08
qz/Qp6ArczoqLku+AVIVqTDdR9d6RBeINCh40VRMFYe+VXatYTY/kyZMvpz/vmvLShrtUK2z+Ze6
2Mt4w+ATWSNSVnaNuEeyHF83TAgyT0o5bvUqk1vXkpe00VbuNaLLjAZgVJq22ul8q05FwCMKmC/J
3pVl2P1Tj0vvNh9hVG6jWmLEkuCSjKuX61tPYdWJt/PznvfNSbFrVpcFFABUkw1Nx+/0F0xJp6l+
yS/I9cmJb6IuCz/RP3GG/flxVuI948zvFLoW2jukjR6HZlUKpIZKDEowQ0vHtr2upiopcGzDl+Dq
H4aDwUg5eZY3WALyqMHolOPt+IjsBTupgL+l39m+6U9wzYoUQb+PRyX27f8NuAj2Uz/ZvJdR726J
tBj+CGXwWsWtX2TFIxArN+zehih/S8p+ugDhWQkNDA2QhjbqTAdaHFVRFXqSCHSVjAC7IM9uMZff
49rRfivd3v2VoDB/YdOsHBZGnEHVKOkBmV+MiEr50JgYmR6rsgo/qUYoAGkNuJ/i01T9xq3excjL
xt/m/KKunZa/h11847bD308zleToBtVrIQtxm5tNgpdM0ZWv0q9uARJ9wlesvcErtSh350df/cyU
o4FVIGRGonR6Uup8BBzVsMJTJ4Mj2MPbMgvG10Y1x4PZiP7j+TXPBWA7PNH4e7mDkexOlLhP0qPd
Nm91VeANZQTaUek065LU9ErUBdZHQR+xMaS5lo8UrW393FVDNOBT9cYvZXZjVP7QerUStIeoiRqM
gUN/dij+OB56Dj9/Db1YUqwAkwj95fSoVTG0GlG6YucqpvXSkAZe+KJru5Z7EmQ4MA4i3uIKBY9O
7z8x42ORtR2mKJPedDd6mXZY+inC3SaKjoFZV+L5dHV+66wFPwpdtPHgQ4AjXWydvA3cJlVAfYNu
HW8HCzqaAzHgp9nW7YU8YXUockBegX8gX4uhfFTBWy1U4iMQ5OraKaf6uitgfqaoiT/9w6xoozIl
aFncYKcHQilGKxnx5jxiihsfHMwBvSFpzYdIcJH8w1B4Kc8aiRTxl+QFMbFxtdkboZpKzBK7ZDT3
dmjiDBWmohguxJm184Doy/+OttgozZgMyD8ijahjUIdjmwTada/5vbmJUjwCSlyPfA8JYXGQVp1f
SIHeY7s5EoADERJB3YD9svisE+BLNegYPWtJCDFD71NUPHW9R08BmpgAYz3od5ThrC8ZLt5YdIDy
v0lx+77E4VjbSwiTEfJgZvGGWeQGetmOmDLG2THr637fhYm4pTFf7WwLV2jv4ysMnh2JGNjLnJRF
IMBQGraVpqRcKVg+RFkbaxsZ1YCqy4bW8/nB1r4xOBxz1qJE75MGxunWTa1aKmNexEf6ps0IzldL
+t2oTu2uSyuMeA1ba/tNjf/reKPhtPbgYq4mt6C+ysfzP2UlKPE+JPZigIFrwhIgGLhxONQp4nJR
kYq7POoNdyOU3rP8n36WzGue6Zf298pNRvMb+0C0Y2Ys2+Jb0wmz8Z8F4FWCOX2zgOZpe4FXrvje
x1WJMEDk5MnHb0+6fCBkUKqeM/xFytDoBaqr0xAdnTaPb/xpKPCZdvvhCpqp+hB0qvJhKW4QPvPT
1GK4WSVnEQmRdFAx8fQR/B0V4UEadq4x4kw/Q111NnYc9JcGXEmlwcywkKQISGcsm1NG3xSq6Bgw
1mJ70zb6UOwSrdfUC59ybcugTM0DmEc3F9pi89ZaYA+B5vApOyV51OMa7++sMPvgtqfFGRxK6VBb
9NGYGD46MieG1tSMX6NMBKrh9NhEEWgJXYPik/cuD+uOunmIfJMhU4C8SYAeCTjaamO5ufj1wWMy
7xuuNZ5oiDsi6HA6MuJDKlLDbnsMNNrjG4E9Vktn2g6hdEf2YGy0fGr2Y6ddChXvYiADz1UjQClA
FKmunA4c544TFUPWI4jfVPdF0d0ELTrEWMFn/UdLYnNSOSvy0uTQaDYuNiwuT1hNu6E4JmY9vuAX
OTxFmEpt3G4UH42281C0hIk4ABw4JaezKqveGjotFseW1me/KxTwADsjtIbbLMcG7vzavQs387So
gpE1g7sBN3U6mIwNMqrYTL87sNR3QR1Mv83eHl/CWi2+zvvsUj777oDMk9MpqlHth+q4lHCfpJHW
VZPk3/vQynZmVVchzlludpu6cvqBCNlwjdSm+w/T5B0PLA0XJShRi+Xz/cbOBwjq30u3srd5riqq
B/cE5KNrZ1e44DbaP41oYZfCKiF0umjhSE5iTDM8/Z7JqfcGOL73mWiD+xCTw70snP7CeO/yIr4r
ebMzK27MErqLGY6GLXtlcLLvA3yg3dhGyq5RreEr3ZZ2j3VrWHpZMsQ8HFz/gxZGXBi84mHYgkcm
rr97cmZ5HGKdPMZfpFZhgzltmkvmRUsyECkOORclCq5FiIUkPaf7FDkRpbVrQ3vVhnLcF5VsvlPq
gxowqRCUjfC7HGpln8AS+Erdob6L2/oROFTzfP64/JEE+qskw+8A7vdHj3AGOBJvT39HXjQgRdSp
/GHpqa1Iz1DSobvFY7lFa711EZryCjgF0Q4tDBWeRBIHRu0JbOr7T1NqTuZV0DpF+7Np0OTYZo3r
fBM4572JBGAX/BZswZHfjwqADGBb3e6h6u36P7C61gsGxmrtaWbWPRjSbqOfF6Y2x5XTqWFtBjIG
Mt0c6pZxp7GbXka+Fv0YeuDODyAdmh8Y22ITTdoLtn4UarBLUIm2riKjNI1daQ9qauzyKE+n21GV
mvZZREqYelMo+nA75nEwwvSMJnlQxiLxHzQg1cV1HFD0wLASjZ1rmemZ9pgk/KGwO8O6gJxYRDfu
eoATHPiZaD4rVs5Fi79aCxOAPl+IcnwFalw86a0btZ6rYa3Q6G6wt/PuAkUM8uryIyJcCnACqB8F
UpLHZTyN+lxJYeL9sNJIWgelHnmIeQDjS/tmygYR7MoOqeuNABaj3VctxDEXjaNxZ/mFlmOjLcxs
X8WB80MNQ0Xb+u6YxR7wr87ZlJEtQ5zqwyp/yrC/TLy+mIJPVgv3485yGgP7+Mbt80PolFr+Upu+
H9xWqBpN5adpaGTZ3GMLmx1Mgx7L0xQjKnmVFC3mkNgSKBKHX7MaugPdmOpGjfOsxvJ30KLPkxb0
97ld6Q4ExjZ+s+sQ08PCrKZnM0eDZ1srHWcyFWm5j8dx6K5w5Uz8QxF3er0Z0qDAPi4t43jfSndo
bwZnqqjA9cbo2w9Fl6U/E8pinSd0vyp3wsBJ8HU0RwTl6yQV8SbNEivwBrQ4zXhvp70ffYEHkn53
Rz7ZbU6jXGxKK0vje1mi191SLDBpzXuNVVrKrVH64ocgPQp3Rummn8pqahskFrAhP1hIqAW72h1T
83rA+VVuGx3c5G7qql7ucJxNG69JB/cJeVVdempv1e4BpF7ie6MFVX0zBLWBkbA0xmYPp6eNriuF
Og3KBpPyVHOZ+VcFygOZB/xqCJ/dspfOLtfs0NnWLejWu1xVZYrktp253Q5lDzXagMUdxG1nFpqg
eYC63KYs/Rh60Dg43wzKpPatGHW3fOb1ZLYPVmHlJhiAKbnRW3QEvsiQM3tX5dXwoFpV23qpFUYu
WrVTFVyXnT64XIBVae1Mo9Cyg9K6Ir5XEz2xH2TU2KB7kdafrurIiV2vcUJQ7NmUQ9A3B+U2amnI
bTo17vMfAcpo7Wbgmn9z7FqMm9Iu5GfC5/zVYjMYMPfWw/HWQFsifRBFP/0KpiZEK7sphMRcGBkV
xB9StfKF7sku6p0Nd5Y9HgLMY7KHqVcVLfWMhOAqt0qGhMC9SWLiP2N1o7XXZRm42r2pVkp+7eNL
PRQboy3z7BkveyXYD2gfhq9aZ5f5p1oVaVNs6yb19V3v6xItKpFFavzNV8I21L1eq0Whb7I+yqwv
KtBD+zYrgFhdi7IICppGvB42HL22eVYdRc+DvT4ZhsSnPlJE5/WZbfo3fW8PuJVUUZBUsLu71Ikb
DzsRZB4rX0/CrW6PPpV1jJWOcgwD9WsYVOrTRHMw8CriQnwdEZq1PZL/+n8+nmG3poZSwBa2OL6j
elepxvMUKmP/qhnSAI7SqW38tZed9WAqRljeWS13k0eEQjjZcQL8VUu/d4dNYOlNte1cG3BOrxeZ
+oRvcfxfC9TVelBV3kUjlT3bG5Q4mza4tVqHCZlnzVMrYb/ZU268lMhhaGzvEOdse5xwHval0aeQ
QEVdewUqR8FGLwPMSUtRFzWKWw7SEmYmBwBHU6Qhmzu1Px2MsbNNnSjZ5xrgouOFduEMVznNltHr
6sDHmlfkRXZTYklV79WwCa8nIzW0bdXgZO65YzM2KOEpcavuSKqKbItCrfOpUyal9GrTzrWt6VtF
eDDMWDexOrZwId5XMEaT6w7mUg0WARNH6zvCJNlPvzM512mb1uEWUdrO/AQfr2lv0go92jsU6eMu
28fqZNo3UeWHL1Yaj/U2nQwrRKxfxzNclIH1DA097rfKNApMYtF97IrAKx3e0Rsd3exPgZn4zTF1
QS5taBPpMQ6B6jy7QnbKlt6+LvdkAYh0yZYQ9Vh0enel9rnOo62CS7LJhjCbbus+9dtP8K8RTEhh
6B4rmke/ud7M4GuQj+N+0FC3+tkIO9A3Vj0B9ULpP60Plpzyz6qbuNamsKvY2hmD2cr9SMup20i7
NIe9QnMTBHeCE6Y3JiAfr1K6JOE2903xgjtrNN72zcw2dlLLbK/bxp1tUIuo8PqpafK7KgHztZN2
NNjXudazn2Fp67ZHH7Gonswoj+QBLFNn73w1B5NeS6Fod12H3pC2rZGs0t7GDJmqBxWaKVR6a4hT
/S6YC6mgAQK+Jyzwod34vGbkSxv3sogO8NTxaN6mMpyyzflsaNHOoPE3+yEBZ6HmRTVqKXZP89xv
3TGZXuPAqrurImjS5xKV6faTb/iccYdrBFdrpjjsi6YxpJflrfNBmZz5V1DhI2+hWoJUy5Lth9eB
hjm1rb36RoqXMUH/qDVukkMxuSRG+S5VYije7lTAYWvyojZPUyXIC3EYNFJ/JSrmx3psglsRRtWP
Rk5jd5CaSC4ZnCxeLEzOpkYKJBghRt7xy7JBglRWQmIbvrmpGVqeImT/oHWZdtcoyKQFEkcBUUgc
FIZGkxeWd1E5mPu6VBcpVvx5E1pLgF1u9XSGKiV+axo5lJtktKPvGSWprT2k6aU3w/zpThJrB6Dw
n54cQCHY1ouSXl0FjkV/Kn4NwkZ5iuFENffcHUWx1eAzOFsroJB7yK3Ocj9lGfTvXak2Zbergomk
LDFimAVwysprH1D+swkauKPM27jdb78PncLcQtVvo2+9EqrqHp5Jpl5HblX/KnPbTombTlbcToAc
uytyvdy4gHV9t3Eg6yMxwtOMw8hjd1F36uLBrpGUsl4nsuVqvs214HOih9Vtr3QVm7Zsi+pCrevd
8jHmTF+fmZOz8NziFVa1uTPqFHxf51ur9eBH9NFNq1A68Qo3aC+p4FrLpxEfh9LIXPeHBcvWWcwx
6JEbncJIfR1inND2Ump5+3lQapzKLR4y/c6qtAlWD6tnbXM9dX6Azuj0Dc0Z2FIj0h9D6sUwOtMv
YYkIn32ASTpVD7rMW+0Ks2vbfZpw95b4lc/uyrknDSOU/0Wj9C3S8w52wuAVCH1EXyU3WbDz0eHI
HlwnzbKNDnQx2emtrn1HY7LXPNssS7CTki4ajxwZ1zdFFk7hs1lJq/oc5HrR4qVuDG2xBeWtBhsF
N2/F2SDX6cfXmQmo1CsiX8fwGNKmshN6YsXdprE7TexRA8aBfDOYtUA7h2BBgXyXdVY3m4sXTU4T
zY9lVz+ZE1fYi+sHWf4mwsqqP1i7IlbNREGedyq0GGpXi5CFCnEc9VU/fqdfEOyiKcexKIycBzEZ
b1g8Khf6XMsrwYb9xgMZLheFVJ2W1mmEbKpw0PqwUb8rBW+FvT0mwf7/kXZeu3EjbZi+IgIMxXTK
TmpJDrIt2fIJIckyiznHq9+Hml3AzRaa0P4YzMDAzKC6ihW+8IZRifWvamImwUF1pm6rO4kRebFE
tMOrrTwWKxt/edj4DSjzckVTAqHdtlQ17QNVCRI30x8DKzA2thPHP7I+lx4VfEHIAZVtpRh5Vnh5
G5GDDXoC/QAqA6ezjgutNcuo1h9tQVQRNpD3E1mF+z73fU/premAOoe2ycLmQQmV6EZrRbBxymRN
UP+dmbPyHHoEKyg06Yt6WmrKlAOeGI9+E4ZHFebVTnTVeAfwSr1pm7a/uhwAvPnG/3trM/GZxMoD
Naur8lqcTrwa7bY3e0s8jpFb/7GbxPrskvdYN9BpbNUL28hxt00TT8kB+y+FFLdSql2rd8W09Xvw
aXuwFv5KQWNRPaVZwo9CUxYeA/VasSQWBFjwtFDdxCMwILnR0VraOXnZqt7UZf3vNEeLYD9Vhq/+
XFmNeXmXq0EHE7oNr+a5nGkdj+DbuBkfpXT8BzAmVbpFXLO4KmVjuDuZy3Haxn4kH2M3r37SPY12
EG9V7YOvzbwAEP+4hQEaQ+SYX4Z/KjrCDfPI7Afzsa0752tU6fbGd6XVEASWNkGnk8ft4fLc31lz
HH+o/FPRmSm1i8ufbqSqTKjWPhZh+DfqRX6jihz3qRTa1ZZyXfOAE5H+MdzQ/KERCIFRLFASnkU0
TufZaZQk1LS1HruhV6+EKvHl6Kdp+EaBW3iOGQdrZJx3rjdErOZFRewBWMtiZV1i7KQrMvMxq+qp
2mVjNd3g92JPHrLc/mfwWU28MSKz6zfwgfKNWhnjSnt9GRHOk2aqFLBpDMzirqeTbo2yUZOaSauo
ARwawB/XxOj5ZiDJ2qox1MM0NLLtOJhrjkdndbt5aHCjILTAr+J9NF8//+yr1qDAhn2h8xgOftx/
ijJ2xDeZCBM0SGzq7Q79sLj6DNXb2IxW6xi7jgy+30TolH/OkbyTxzTqlavO8tvpL+bzeht6Kl2H
cF/Xtja8DKJv2ginHKl9m6BXOJsCMtct1KC6+PAjQQWSVhV6+nSPAKifzqWscgSq8oRlLHjCI7Nt
Ik8OIgEt4cbxZw1E0Uo4fb53GBFwG30khx7EUkjfCoSvNdSoH7se0tEklObXoDTjvpFpeu1iX3VV
G+p4KHjaDgkP6cqlMG/N08uJr8fFaBOkzedl8UbhSNgIcmPr0e1ke9CdvNkG0h1Qox2m/eXL4J33
kMuXI4kGLUBJGh6niyuppo7+UFiPVl+h6Nai33RsXK2VXl5aotl2TptQxWq1TxjKZ+5Vw3Hb6fS1
gN2FRR58+HLi5/BMAWFXnbmbfvpzEEUSXTJq1mM56t2dtPxyJ4sx2duy0LwJZunBTsQH5Uq5nBiU
BYeGhcQ74nOngw6OAvuyaKxHQkT7YOVq/xzZNqCQGv7Oxxqv/3csNDwo4COct0yeKBEbdRXF1qOW
69FDj5qil6H6f6zzPFv5tufXzzwvhDXmFx/8+OLOLV1gWQpf/jGxOuyteIG9LtCrzRjnx9AMlE0w
oeSom0G4sn/fHxgVLoDz8NqWc5QGNSHRmdaj0tfudgi77ApvClygMhcx7TbfdX315JtaunLfLpVE
WFxEdRiUBJyYEsnT0w9pdm1oClkmv8WAUskP8MWu5hlOoNH6bdXEy026PfsxNXqxL1NR2lv2Vqxh
jlP06Y2QWsOG7wuqyHVnRDsDx5U1s8x3Dhw9RSL8GUMLoXnZ+QvzJo/zdDB+y6L57ftJvDe7SG6M
JNG3cYAFIVhMsRH1VHhlMCSbegjcQ0Tpbnv55J9fMlhVgcLEqAPBA2sZgDahWrdSds4jYl0S4FE3
fK3LTnkae1NZqz6dhxwgIFGLILMWdPeXkDoA5kVqkYE9xnQgbnzNqI6+NCNA96ryMGlNjL5mtXaq
51N7eovSJwLvTu2H3jxBwOlmiKbATiarC39XukHzgib8Y4tPRU1SJVr0F9vhz+UVfW9A9Odmm4S5
7LT0d6Is0ctAqNHvrjbHnwB4651b6eoBQsP4q23U58vDvQXHywkSX0BNmd3caFmfThDurV20th38
LkOnsL7naawXG+pptXqTSDX0lILSKAJbf+pB+jeVgbWiN9qNdiiIeXedVccgKfuwTfZmjxP9rwKq
68qSvPPhETJzuceJQSBfLiKg0R1GI/Rr59GvRLHNTQKvaGgSqmFx/yLS1vEqGfHAXF6Zd7Y2gq3w
y8gtoHwt6dFKnZQT9tqMisYLcKVYv53cwfylKlG9Jld6ftext95kJYk2CU7m3/JPoKUkZpRIdNN+
q3YYbco67w5pVSdeRvh+Y0m1/TZqbbEJYkglH50lo0GkAHiGm+IZ7aDApKDuW5n8RlLMNjxQStmm
r3EE8eJUrEnvvrPZGA00HdBMKMroIS/mid9WO/Z1/BvbTFXfZE054FwoEOL9qkQYO+5Ek5vjNkhQ
+9olce/YT1C1hy8FPVjfM3Vf/asihGjfjEVXjjt0KJ3oR9zU7NMPLgu5FNhqGxMkCs1n9bsQW0zc
Shr5HI48Opscu9EtUfLo7xCmXsNPnH39OVJB1pMUlgwWMMfpqkxxWmHz5MrnVPfj286Kk4OTpvTJ
WR6vyxXjvrLCW6PuqpUn9uyumctEFBCIT5GngpFxOrDMBiplFPaeIt6HJ0p0003XFcNdkZTDE9SQ
NfuP98cDxEUcTnXqrFiU2UYuhlh/8us0u9IT7Lq6IUt2GYJ5pRegyrxSnXpvQDIYtONpzvBULiZo
+0kfhv4gngBiOE9TN1hfs4TumIrv4dboxKqV81lNlOsJ2ybO8FvWZi8/pabKqjV15cVJq9ba5n3Z
kPHokha474bZjVHJpHtOtNE2laOE8Jx/AxHdNN8zYyyDfWhMXVldpdow1ivfmnicr3ly088cYLgS
PKK2dh7X1GoQVQ1qzC+gAiTiwbpbSyIpsLyhvemHzDH9W4fazSFQnGT6Iiq6QbQFa5I7JTKl+7kI
9HSLCE1mbwfNTPvPTdEiDZPZQq2vqszus+OgBAgNJRCtEWAEFGVeTXUowqsK685u36tdqvxq/Bb4
I4VKI9k5bSNfDGIFiU1PQ3Ted1qYfYsTZODlBgZoNkY7qzCqsvQyOsf39G+V8ZcrG/vRMEmMP2ki
FI/E5lHyMokuaHeRmyVyA2AheZZNY4dekdnY7hU4hh7coERlv++GUX4t9YpSRVMY/K8bUyUZQX2P
Lmh/zAPLDL/ZUdR+Q6vSH66UzE+/C/BMo6fMOKbtGNm0AZV4KG5GvdF/TG7daL/HdMJyK4/jNPrS
0QK4sdCEDL2JjmIyW4JY6X0tBlU9OkMN1s2banDT29oyolsXyqtzLQLHaD07UCqMU5IqxkE5LNzm
SKdElq91SuVoU5daRUdm0vNvEXxkQZM+jJNb/IQMlc/n+vem3eLvUmv5aHmmFQvkg3qpbMMcasAB
qWbl1k/Twd2EvZ1XP6xylGq/a0VZxNnO8tHklXgBBdLZD0Daf01KpIqXWHZRvw9Tqrx7t1SMvyL0
pzyFyOS4FMytHkhUv/IAn12LczlrBnwT38JbXZb1NDdQw7RQxxeuiOYgk77dh6IJ9nNW7VXg7xDf
xXJbDft4JQU4G9mGJAaIlj4qJReegdN7MbeQBkjHTvyxejWtEJiAV7QFQafd0V/K7yvQOdhPUP3M
3UODbTyNg8vPz1npgMADURaUpsANzkS50x8wpkNopmkW/G3Q6AvuDKdxfim9NhGIpdUXOOdRdDOV
frWLZJve8zqNK3H9WcgFzpbaAa1IMi+6zYuAhHablpG4xM+E99ohxNMm2BbZmBke+iWfFQzlHJrp
brEGmlxe2FQTqWQScBNyz0H3IvdKnLIZikq1nkck3PflNJbHQneKQ4L6KAqJJQ4Yl1daLC5F2tio
TiDTQPcT/O3Sy7FNAvSG7cF9RrHNnsAQdYmnzG/0CghuGU3OqHeQtrxC6HlYlBRPv6iqKMXEK+s+
UykKPTHU3Q8zD9JXQDfmB4XRkH9CoGCOJ4le9NkL6nQsfRT+GOq9/6ziCnUV1VNzXYelii4u8ixl
tyql/BaA//uyvA0ILAnyH4eFMOZ0QCSxkyR0c5emtSnv7M7tvvgOJORO7ZvjiPFb4PkFNYO0KsTR
KIsnvSmUq8sf8iwlfvsRcLqIo9i5YANOf0TVaQWN7cR9TstWr7a+NTleSIR3L5tuvO5HR+ykFcUv
/RD4r7qc+i+JmampZ6aqs7/8W5b3x38/hVI1/SFqxkuSdJK16jA1nftcuE5rHd2uyyqvazEl9dwe
FZutoZUT7cc8utPaMbi7PPr5lubzo6Py/0ZfLARCXMJskft8Lvss3Fq1MwYbQ6679Z6fVcZxCKug
oFODWJKtRkMferepWfBEj78LF06ONTXmgaexv7FCd1pp87w3HtgV+M9YAgHJXdxJeedYo+uOzvPQ
mwZqrgN25+PYb3DIEb+bsgpX3p/3jizkDSJjDi3w+Hmd/0nKuhnJO6SB+5wElflVH6rgMZPOcJxE
lKyRyd6bG510Sg0z2Yjo8XSsuCIirHA+fsao3h4OeWslN7kROpOnJIqLbW9iGvcf3iZgBTSyG8o2
iBktllNoWe8oUe4/K77WBpua7lWwV2Oe8pUr9p3TMNsW8NHoVNKoXSR9Bd4fIw4F/nOtFvkmz3wX
VESh7CwMe6/0akw2Ze5XP6Koqg+Xp/jOF5yzDOj7UA2oSy++oN4gwCnKyn3WsHF3D5M6RbhWCTHt
1AH43UrUsHwzOfXIUZLAI6KI4teS1W6FeqMkWqA8J0IR9VyQHROv1i354hdKQhTRpF5guP6vy5N8
Z+twySMAQWWMXXpWd8ZNhQqzyfL6VYDQRN5dkSoORwUjg50Zt2v2Lu+NB1cFYgwpHGPOscs/x4Jm
YJVo6qg8z/iIawVWzrbLYVHtFCeMbgWrsNZuf+8zzjpYxEEzRUZffEbaTpHrI2HyHKC5GWxh1fob
RbeibJPJyF/Zre/cnoxFpsTRf+t/nU4vMXtZF7LznzNRtDqNZAG8TBsmdeV2eW+3EHeQ79O9Z7ss
TrzbVaURT7b/bKdBe5z0ftzFSRxe07f2b+1ySo7VOPkrj+R7g84G5BS14eGB2Tid3JD7uRvXbfCi
kClsRFL1O3ykMfSQWnnVFq34VOhhtHIKzwdFL41ipk4DFTWNJd+g9zs19FUreGlDCT02NcuODhGk
tL0zBOVtpldu4cECF9vLB+P8SzLuHAFR14IGtDTmoWJdDYG0ORNxY1ReyYcgJKFk9PfyOOfbkwsU
jSaWE7wNfdrTRcUVzUrrvJUvQ2+7t8aYjl7U29Y3oSvu7uNDzSwK8B7kBvzg06HSIIwjjAdDhurT
21HRox94S4JtRsriw9fKmwEj7Bfe3BlWczpUUNayhtbBrFwj+5QqtXIcRo2j0MlbR9b5/vLM3tkk
aHPwOHCHzmI2i1tF+IWdtiH8nVqtzW1oD80vVzGSY+pGIZg5Q0eBNl8TZl+mWSwiHRR0wmldUOZb
zhF8S5WJLA9fVLXvD4Ye+VsDl1QvHGPjMxXmBp7hoD8A8hh2bqxaK1fNexuH0GIuhc3sraUWvx+W
o10aSvhCda478kxGG2FnyTd76sLj5eU9v7TJCqhkI43OWWC3nn5NM3c6c7LK9KUeEqPcqWmYx18d
JPP1eypUzV1QQLpeE556b1BqYRw0kklCm8U3TYs4BsKe5y9aD8lXxcf4jrqQcTsOmbxCZGNYud3e
GY86AYkzBp6kcstAI3OtqQL+lL8YlW16QJlDtEX7utn2Yy/+RpSJV1788w84v4I0pNDYo6i5rGcC
DIqyoB2SF3XUp72TB/Z9FxoYA2nd9EHvGD4fJDski+lGgNKlWnz6BQkjctn3Rfyi+HQKfoxxRfrv
u36qHHPoAj8u75ezmc15HOz3WdiK9u9yKVGZDIreCJuXWebpd4P2kacRoPL4Kkb3/zEWmRkIibnU
QTHsdGagxwpLncL2xVBzE5QAslY73kQIHrUSrrUgzu4ZknBqs3NuxMzIE08H6wSc5dLXhxd3qOtb
ww+tTVn05pehi46dG+1CPYtXzt7ZOwRaDjAw+DSdY+AuEZl54fhZEkT6ixqrhC944pXqTqdWuJL3
nX+zmdSH2Tideqp0xnw8/gnM3LirO/I0/aWhRwG7Fo+Razn4XbNJVHctCpzX6STl53vNWDv4p+gv
0wM+HUyrTTgvrZv8SczWAPyYmffwQqPNNCQ2ANAw20Bkc3dBrGd/Lm/Ns2oDMqFILMwq1+jPqiCU
Toc2BstI26qr/lIytZ5ChM5uyKzGb2UE2yipgv5PgXjgj0howzVuk86Dno79ylovrcJmvLNtoFVK
IZ24hr9Pf0SYKYOfT2bzahhgu3eTFfmVZ4ZtUFIXG1vkTUIV7SPE/sW9IlIJKG40tKu0N6uYmnGq
PzUx6Pdjomq5ul9ZoeWOmykaPGcI1ZIlI2Cx+HFGiIBIk5j6K2JFxrdO+MaTAtLqFxXvCgczDTrb
QPVoV5KJ3pRR1tkb11S0mdOYz8GE6B6qKR5+wsJo1xQZziCk848DQDo7rLFTgQ+frpxWOUnTaZP+
qlaN+ymk8/RLwwey9PTaMb70cAR7z22QVfJ6yvWpR3dCym1XFf1VIyQUWilKaa58z+XTMf8oEmEi
AbKama19+qPsjjixiy3tdRqT4dUstfyvmVBVFXy1b4iVrXmevbN/OKDUqGcrTLJvsYzEIRalUhvs
1yivVNwo+qxBFdFOG6+UdfAlr4tMvbXlqHoiiVpnm/NUf/Mz0XnwA9M/2Ug8s5d6k0bby5vnfCUo
/c7JOgkQmO5lXuIkOboSreb/iVvzSYktn3Z/1vW3vo12YxpVr5eHW97HVHrprcPNZ6uRkCxrlb7b
1lAh9OA14BHwJhWPmFoplZuqqJtjb2Tdtegdubs86PLyehsU7y4q/OB2qfyefm3ochKOGYPmE5DV
xpDiQMvLhRCYa19bdE8PAxozxzqA0Xt55HdWlzuaujaF7hmsvPjs/SRL02yV4BWdov6xaJx8K6PQ
uBHtEG8HR15dHu5sdWEQoTnKLc1rhwbJYqJESmoYRlH0ysGpU89AWOtlMNqxRqIj7T3qWij0mqJb
yzOXTxFSIKzqXBABVHBeENZwrWlxjYhfq4SjA+Um3wZu5Zt4/fLufXTHMhitTZjlhGKzdvXp1ywq
W++crI1fgVaEo1fCaVV2iUH1A/y9skO4oyo+GLkzP+r4UM8McEHEEos7DJJkRKO8S1/NIMiuKt9x
bmAD+8cpBMJ6+RO+s5QMBQCXhwYRmyXnboLUXcRqkb7KRA93qasp+0HqegYtkQLByrzOtuc8LxxH
5gwTc4ylDglVyEhTsB17Bb0oN2E8GFctzajDOHbK1xTPuf+f8RCqcQgyAeYuHXPUBlRTpIX5axiZ
AYoQRV42R1UfzJugynLFKwphrEAnz87+PEVOw3zdgA9dfrpY0pNXYjt9taJouPOjsthVeWR5VRsD
uFFrvbkthTnbJBf9WtD0zrfkeUEHib0zJ37zv/8nQhtNEoYAquerbIccOlNX5ld12Uchne7U+np5
47zzLRmMtIR7nFh+SdXIMiNME6POX6csNnY57vU7IIXDoUOVcdNDvVu5a94dj5eT1umMJVsubKrr
rSzSIX9tq8i6oiAR4xZYpV95uLKrmmd+pR1wvpioK2nUdcFHz+ZDi8Ush9QO+lSLXye7V7+VQVtu
KTCPXynkr2HHz0NOgii4TSTOb7pn6uIe1QrwnQRLyWvglAUmPJOeoLngWD/dWo/ucIyHMxapJcip
zvhiwTnc191UrrQQzxeYH0GDgNcDHRIqW6e7h6rkqEZjzuG0p+hgxnmE3ERm/LGHIr6q3fyjaB1G
wqMLOCxFA0pNy3o2usZd0ShT9lqP4qluy+YqMHi4isnehqRK+8vb9fxzAg2jE0tZcrYuX8pWQRFq
Y8NX2lcjFv7nUJ0Qronc8CiM7vXjI4EkJOyguU97exHrhS42mY1Sda9+rxe3k+7KXd8F4R6z+epw
eajF+wusC0lL0LFAGDRkwJZ2PONUI9WhpPrfIMsFfOFa31FVCx6KoLaOqWMGW1+q9Rpp5d1RZ0gZ
95xBgD1vpH+umR6gZt/IRvsL4UGIXeOU+kMjmvYAQsd4MQo9+dkisqJ97DKfJ0sxhBYPyTzP/zL/
pDMLIlpr9L+jPmq4cGW+8S1Ak/tOprWveVFcdSsv//zM/pOE/jciIn20nuc7YFkOtQb8Y/QgM/7K
gS5S0ObTgx7ZykqVZ3Hu/htlnhUxBpTeJTwvbShMZplm/G3A8RwRXAEm2StQP/M4w2Vy1PEN/Rhu
jSHfqvM8UaSYxNuLu80Z2sFVUmH8LXNctnfzP9NDOYZQOMIWkNREwHF5py6O338jcnvDXaBKSG57
umeKMkMlUE/EXyCI4a52I+sYStRKlU4ou8tDna8nyRZ9ANpk/EVb7nSotnfD2ZlLBp4ajNUIQmwK
t2ad+4iIqynUCaN9/vCIKKuREBsC6AZ/n46oBU7emyBnAk9EtXvdOu5dRNbrbqNKQPStMXBb2Znn
RxDJMdaRZ54HHw7D6YijjwFpLJDu8FoNXbVPLUQUhECU8W+dDM4Ov7PgyQANlz1dnun8EJ2eCMab
VQfJYaFmL4HEbmxKy00qhFVBfaqfgqGVR1TCHM8oi+BnkMbaV7RucDyxa3Fjjaq95jp9vo/QrYTr
xEuJ0ARLcDrxRnc7q1HzKPBiUwA+wdLxC6sMhVvkawyRs+M/66ACc5nHouy1NPsssrxXlNruAvot
6KeA2EbFpyvSoPjo12QgSDbsH2hUnMf5a/9zodp9OYxVpw7sWD+d4p2L7r6+TRpEvO4yrkTLA1HX
BNetjgLHyu3zBsI9+aQMThw3Vw7pU3DPnQ7ul5bsi8lgK/nQl8b9RBVRv5FJEXwNUwMhssSxGxVs
OGDD7aiUqnut+UiTwUKa8k0ZBVbmlVk+Np4e9ylZ4KARq0Qewgih+Jqn6KptkFpohAdS1sIcF5WP
8MmM2ly5s6pCZtdmpHQqRHvM8jzDUkfiYm1ALKnwfLih4bARRuA8o1SU/ZKpRI3RmuzKaHf+VDlG
vqUINMEXqlDr+HV5t5+dMh6b2RuJaJqyMTLLp0tDRbk0ksHQAs9y0/qY1X76yRBlupGyyH6TCA6/
asep1pgBixSCrhEqGdxhnHDSa9KI02E7E6EZUad64EkoRPWxL/Ox2vQdSnw3SdHZyTVcqf4GRbci
3ZU0QdbyiLMbFArMrDg8d+bgpi6RNxY0L+g9vSFRotLd0QP42lDHBsuvbnI3a58tEZgrt/bZpBkT
aUs0O4ic5rLv6aRBiiOk06Gn5Akz/5Nj5fYlQ5+cxm3vXuvDIA4m6P69NUzWygl4Z7ZE3ZhV8/TO
dIzFXUp6FJtujJaiN1bhld0EZXwV6PoUfGtCoxa3OVFwuhJrn+0seuQUo2YBUIhWkE5OZ6sFoo1a
CoURCFwhvAYlwmajVaaWemkfFBulUNxPFQAWf+WqeauvnRx3MhowkDOzDyQJlN/TkRFLyt3UMKCY
NGrXZNcD6WRdbYrW0JKfDVx/EMai1ZorB0fAsNnYDvCd28EKs/aTnfU84XsyajQuKnQfv7TtpEhP
q3Rg6KmStsXWcRtxkASr8PiKGv1ogmwE3zyovIH9R8aJ1W4F4bF6tA2SVcSW6Nn5N27DadY9JbO1
EL8spZ52Ik3V8LMVU2TZok9dFdsEkOMHJb2J7rjzcIEn60HnkkL+6XrExM8qeY/+s3fbranfu4n0
0vH7xy6S5SCLRY/bvjEmTeo/je/IZSjeMHrhF3dlTy338XKQRRLZSNy/TSXQf5K6eYa2CZTrKjw6
a/q/y627GMZY3E6WDSW7UN7mElzZ39Tv43FtJssoYznEIoPKA9MkieCbIDQgb7XGU8at9RL8aO71
b5c/zPLWWY60uHVKKOS2WjGS9iW+RoXL3Jmf5DV2LJeHWVuzxUOig/XP4d3pP/1P2Tbaqt9xqv/6
vw2xuMXCXjS+4of6Ty7qjdj6ntwp+8tDvLmY/Ht3LFdrEXyFWBAZRck0yqfyc3nYh7AOvPa+A6f/
J1S88Jd7DLbKEak4c60iutQKWJ7TZfaXhkoZNz3zi4JDJa5qfzOmX9W68SrFvNZ0Dz2Yz6azC4yj
ZiieYpYAco6KejPVe37ztkezw/qBOFsNwfjysixD0uWqLG4QFfB+lAzsIWk/p/1dnT221cr98e6B
4LmY68/0TpakTV0S+aHBwf6JvR/ptfbb/R1sg31+dXkm727Tf4ZZnIZ8jEJXxgyT/42v8pfxl3Ic
D//bEIuToFhFY6S0K3+2u2A3b9PR+2g0/fY9/pnF4iQ0BnTyKZmHuC5ug2v9WB7jtZMw30BnJ+Gf
MRYnoZKisCvBGNqXzPW6WzBZuK5Vz0XltcYm/qM+/2/LtogX6sBVlSZl9+d/pxvlwbjODmsff8lL
/++E/TOnxT62Y00WCqLSP/3fxa1+yH9bX3ve7euu2jcP8l5MXvNLrpizrO24xcPYxPlQyZAxx3Gj
/LTKrVJs3B/W/f+2eouXMSuCBIVHVq/fDVf/bTrjeHmIdx9fiqbEy4h3cUxPwwgcdiZAerH+066u
c+W7I76b/eQZ/eP/Nsxib6t54CfRxDCF3LnmIYqvi2ITipVD+taO/nd7k+JDNyL1sfAWAAu0eIAb
G955lajTo1s7MvO0cGjvfOCNHTRxiOn7PMtRJkQJK7xSMOvItjFajX/DuBKEHVghrFQdlosLIAPc
1QxiBepC63hxL439UBlR42uPTpxg/6YO2ZeKCJlwrTQ80tBhJZKaV/F0+rMYDh1uxIAoqi7ZSSit
8XNiV/4OzNQVnh+FCa7Ovr0WFi5fDqJ/kh7yAHCrAGeWcvXt4CPLLXT/sat1p5QbsG6tek1iPDna
hmZV/UHHLgA1wOSIcUHKz1z3t0f2n0JDAlw1DKqk+G2Uqbnh3GXqxlFws7LNCQvgqCnWRAOXB5y8
mSdrrhMjemHgLnN6LhrqVGCvjPCp1pXwZpJx+MXC0/ATgsbOlymf8tsEwP5KsfHs+83+YJrDoiJM
Q2tlcRhTI1EHBeFlFDx1UChUHQ4YA+iby2fx7Ouhij932gFyU4MD7XU6NaVwEFxPteypUkq32CDB
nX93Z0vlAxCTdOXFOZ8STJjZYxP8IWnqUpTUKagHYnyTPhVW1t5W2DbeZaW5tnDz1zjZ+ADgZxiZ
hqAQlIYl1FjxkSoSsWXdhzLv9oVimZ86O9SuoiB96J3OulKwrSg8RdG6zdR2/UomvuyDAQyhkeiQ
l8LB4fAtHbBNNYlLRQbOfSl5FqC6Dk71ZA8qwPEsly3Ktk4VhmCtJ1i8P1CkzHTXs4IgVl7jhP9s
ZdHfAJaL9aDujwYfEFP+sIR48xz6CLOL4KFR0D5GCiSu7exgtk0X3KVId9g3VZMJbUsHuqo3AULI
rqcKdt/3CrWF4hUP33b0NzXqeXHjWRCyrdJzk9qqr1O9Nost6W7TpZsxoLh1NYo6Eh+0NmJJ6YvA
dQQRxf5hTU93aZm42Br0sbgfO0v5DEoYUeGO7uzPykm1bo8ITg4I6vLJODv0Dk09SlMcQZpEAJ9O
x6zYwNKxUue+0Fg0ip6+hxSGfY3GvHH0wQl/ErldrrzA53uXMw+siNmSyYPHPx3U1/sumYrav5e1
pPFVRaJOcNKsDTjibePYh6Q3tPEYpp2awQzQM3+r93CYV26FZUb55jgMtxcwCCcSnOTpz+jmNExA
sb63pqCePqOoElRbHMgt4yhBnZXbqaKet6NCU5AIRqlvrgQ7Z9fSrCoyd1iopkHCWJaW1KgQZqjq
+cMUj2FPUyAahr1Z+qP0stYK1i6ms+FYa/B2bC4QQABeFxe8E1Q2bht2/JBMSULNp85gwCsRtHIv
Zt1/XN5ZZ6s7E1p4MQEr8zYDDz1d3T6GRGbKVrnHbmq8S1qj3RSJkR2KOOg9Z6K2NCbRsKVg56zs
6fO76a1AiHfO/BdQvsWmpkplog+TVA+GrJTPVeq6t6KL3M/52JobJi1ujDjV7zRfyM9Ck391rUlX
4rKzc8WLNvMFZ8Igf1gyBl0zjYUSlETjPDbRrMsX7wq9j//0vZldizJ4DNEt231sydH2pk0PBoo4
CPPuJWbHFP0cUbTmQ1Xk2deaLuhdn/aiu0M6fPrb63ZjbVNzKqPPvpz8tX7P8oNTfqa/zcaCX8Nz
u3TiRBm9jDunHx6s3HZu/YQy5HNd6G6yCY2oomsAmic9jKLpD/mIKO5Hv/pb+ZvnkCYA/zxDufhd
QOnTCseHnuRI28hId66z2Gnja6PDhMbLwa5/zmq9+B6VtXWddWP4bOT+YK7cbssQeP4dQPMhV8xI
RkrVpxtfMbXeHdtSfSjrxh89goSiOvR6k1QI4QUByKI2LVYQMOdjAjxGJoBh/2u4nY7ZDikuD0j1
P7hYo2wb0blfptJFeiRWtqB81gSfl7sbXBhOP+iakHSoiM4tbpLYbCa9rovqIZoQDJFd039C3GPa
K64b6F7JRkfjN63/XN7ey8DKgIXAC4W8KruLt35xrIPYNAoQ8+aD0WIrPctcRj9NMRprb+J743B4
UA1kMPpJi3chbXsnrND94Z7slPB68pXE3qR6VYmVLbu8kJkQiEzuYpAhMy1m/vf/xPh1M7rItLXa
QxAPtRdrfr7rEe72pOqvWRieH06GIqqHEADUFbjp6VBuC3USkyXtAYHz/NaYKvum7YVPa5YtChsh
2jYyn56TDomjy1/tfGvCuJt96ADA8M2WKGKtdm00S3X1AfM0e58lla1el0QcjlcSvv4wWmyUPjwi
1H9awWxRAsIlZKKPMzWuOzV4sGVc733Lbvaulrk7B3kTz4ZQuQLRODsNAE5hbqHBCOoFm6/F2gYZ
3fsxa6eHKNeTQzVSVsqA925UzsgxSFVrV+Ttr8tzPNujYIZn/IKYn/NZa/P0e2pdDAG9yqaHOHeV
L3FiiL1Rj/nKg/LuKA5oLIjoEOSWhGI/wNWgxTLwwdWGZjuWicBySA4rFyY/nV/7b/CO4NSMqcON
F49EWCuLLNDssqlFKiO895VKQdCvGjEstYy8jJ8Hqwxr1ZMx7AjTA4hWupFnRKHMfk1VZ6azIjwI
6j/gLOrxyuoTB5uVJpG43EYZbjObBNCV+0wrxB5jz0WMwf9luJHflRtFWn3legCuW4UnerCsaWP8
H/bOZDluLEvTrxIWq+oFVJiHtspcAPCBpEhRJBUitYFJFIUZuLiY8Tq96kU/Rb5Yf6AUGXKnSp5a
llmW1SaSIq87cIdz//MPyxiVb1qj7pETV1Pb2Tsa3z1AV4YCRQvGWSZWHkYEu84TxruOKC9iEZEb
4NOZB/ndtS2TJAmybjFs0HaXyKAzkl3g8vtoswsX8ocsB/rxRmGKwdr3hAAT0jHXeqPZfgJDOndA
JnGe9IcRkcZrLyOh5goNhyHHEEOhqck3VtO6+QW+ZEl9n2Z6Xd/iD5ek2RkBbyZq6NFWI1KV5mqa
48QXmk6Mj59gZdMovq6LgnAazagH7jlKZ9MPHK2mOQPZ0LL3S6aTae8nEY4Vur+MIrF7bkrgFftS
teblTddihbTjVufmX+B5eYRPmDFOj28ia+6BPYkszLaSYKz0EU1VVW1S0mK4mJJfCMdEhXQ+nI+c
INGWy7edfamnLle3Da4+Y2A1y2D/YWCe1PiGlevldkrrRb12YzPpXutxYaWk2Biiz2O/MJLVJi7r
iBP1HTPvi6tOiwoIL1NPtvMeCbWj7OPY6IYbEx5MiXcx+/3Gm7zCus4lGS0PqgrQMgVaVmLDEaBa
Mg3JJKnq+EzTlfoJ12yxOtfqU7qJCmO0tlZMwsvO8ypFDWe9ndpbcgXbajdT6iY7AS4/nyW2KIZQ
TEaUhUOVxG3ouEpsBmM0FuNFHxvS3BHT4o2BbAxil8xoEPKcqEnbvc1dpXfv52j25BJkA3SXzaQU
dRyksk+sHeYtZYI6wXaHLfUYmgXLbQnZLRZXDv7M307DQYOfkgdeSmIJBjPQnJ3Z1+3RzSWTnQit
DYYWDeF8JB1287WSKMpyTkcq7t6MQ6+nD4PemtZujGCTvFuGwiAtPi6m0S/x4Vs+xhkZexuyUPqy
oqhr1wA3wLdWvUOOA33asY3EdjemI/DhxJ3UNLa2TeT8JURLcxW22gPGLX7cWq1aoWmZkYv7bo+N
lG8UUSvv+AjueDZxay32WTN46qY3jam8qaGgiqeGa35OwA7WJtezqzWWGqS4YkGF00csvnSmH6E7
zWLOdSByx5qrQC002eJTT1Vchrw6IyUJbiE85UqYiUOGcpFGQ/Sh4SMRzKMQrRZZYdGamHCMTRVN
H81hmiKkOUaMaXNZsRFcZnlUxmfIO1PXDmrRZd2aIqVW2p1bJvhkmjAGKIPSKs4Wy0eF2nOyalWs
aPthgNL+uYI8kXb7XM94HqHecCP6jFbCTTcVCiTv08/PixenMJYbXwM+uY2Blh7VNHyZjIi3QrnT
iraCA6ZCKQwKKadLu0jZcNRKpCeOxePqBqkytFq2be6AyEeP4QxYPtCDpFI+ZInTdGEU657c9kpq
TI/YqVjOl59/w+MKx1zrQihZFN3wNCATHp6IVUYwgidzyXCj5wV9JGTyhGyhci9yObDn6HnmDBUv
funaXaJbk/bw80/w4gvDeFrDzz2ItijXj9kpUPqFYOMp3gti2957iZF8nlS3faubDXF+vzzWs7PP
6tcIvff4ZDZaggznzsne97i27mthTXoILt0NflI2bnOihnvxbEn14C4N7G3ijYVt1eGz1c1ZIbmt
z99rY01aGqQ374Z82u56TMtyRyCh/kCZm+uhcIr6/c+/6YsOB0xwgAS8G6D24whwfJ9KTUshPLns
3uMnH90JOwO+2LbxJAT5yUpl9psiJto+IENTf6zlHE/Im9Af9E6gL+akvR2cSJlO4NbPjYXvSxac
E7ka8DgQyDDdjh9JW6YoJGOp/oHn3GCkuwQHKXzjK5fK5Jo9a5qKbQf52QTQyRYHLDFLpHsfV04J
Fa8dirbGDlwl+SbwmsqN9wCClR2HRLCxxxhiPOmA+WJ6cicG1ceaa3V3hax2+BI9pZ5jI6r0+wlD
QHtXOk2u70fhUQlRISWnbhwvUJjVaZ7KkaoYKv+qcTkcL22YielsqfdltpjGFfC7PoWRa7Rim05N
CX9qjNkedrqudJnmO2xB8XUsrNHYSsshffLn8+jFHIbyS7EMeRLj6PUjHX6cqVH1uDOd9L5tI2ej
FfkEZQ53XSvT2lBfkmEbLVYTTEpenehRvXzwqxcI/48dEMRR66i65eUrqeBUuOdaRr1pLAn2ySLy
TCxd0W+Xv4gF4N9MGb3qJ+xVX3R8OS+7sV1KSt97Z3HyM/Rk6ZndespNmnTZmd3rxS/SWRgP4y+N
7f45eeQ4bKpSNNlFxdTea10dEXVkD+UfXVpGMuyaWpd+u1io7owyMk/0IF4+V65Aq9f+uv4gxx+h
ECNt3HWrn+6tlOCZ8ybzlOoySaslC50Ku+4Tz/UHE3o90jDAR+WO6/ixiUVFg6wch1HeKwif1Ls0
a6nb28atSDyZYzM7ByHAVq8mfqMMYQF3U5jgEpkGbp3mp0CK4wOdq99q1sxHwTwZ5vP6cL7DDsq8
dJN8GJP7lZ4azpYdnbXGlXSMIAbT2v987bx80twukAGCHFO3MOLhYFOk4/Ddzt69i2XCOyQI2nUm
bHy2Vdwvb34+1nPn6GBnXQ3WqV1RH+CACK/3cLDIrjrP7qVyX3ZVzL0Kf1ynTQPsZz06obUoyvlt
TW1fvsbSSlVIf8V84A/R0M57LQwljjuaP2vIBTEwcozeqVkzrbHTBMa6e9kNrXaZzyIpzkuoaxip
ExJmvUsmd7z9+Rd58dCg/FMQgIZiDUKXen2D372hLiZR1qlU7T2NHCc5Z240Dy6XwgSPgtxWwl8d
DSsLfEexqn7uZRw9NaOUKj65pf3eVHLrPYG20Mpsxdo0QrgnFsK6rg5e0Oqaga8ZKpvVMfO4Fz7j
4UYkrW2tHFRtvY3FYdos7b7EJj2klWL6Ga/1jGM328SLWf9qXbkaKq9G7GRBwAM+7nz2FqyhPG3c
9xH3kZSOkVfl2yImS+UijlVPOVH7vFhoyOtWm2RUTOu4x9KCHu9TIB8VH2er7wJzWIwg6+P4nEfQ
QumushM8m+PxmDUQnOlV04QHzD0mkOUpkdbeqOqfBt2+dt0hPpe53d+NdfmeG9GpRO4Xo9GaWBF7
tNJY5cA1Ppykoh27nJ7C9IhwgN77IlVycJ3aS3e6I1KxmXEnPoUIHqM90FXstUpfBTHsqMf6vmLo
5Njni/roeVF1jcyiuugzpzmxIH7wzUCnV/uT9cTnynP4zYhbTSvTrdVHpY+GP6zBmjZEGRRhPWPa
6OtK8/RrC5BcJhWiNgA8mD/0jaPxevLCKUmj/JEoc9VvvKTYDMNc+kPWLCcKipdfjS4LL43lDnxM
OXf41QCieLay6B6ryZY7VSzjjkvJpaCAvMRRafjFu8Yz+x0+z6pzWFVvR8NRxGbNbC8zbpvjmqzh
dtvYjIvAru1TOVPrn/p+a7Eo8sGn1zXA1omd6OE3m7KV0+DgydM6fU1Oe7mcpbgzvE6ISf7j5+/r
xUPkRRE/gLUZhyg3xqPyFBdaezYWq3+cO6+4d/FpcWMnFeQ+dslexvaJY20tLw+/2bq8QDfBozlI
jye9pS7wE1DIPMaOcO6tTLXA0CZ1JNi6d6Zqg88GlNeVehT/4n5JExJbAtpiLDmOo+NuqDkKdV7c
qnz0ak45nyou8hduwcE0kAp9Yq68fKrsJ/Sy6TSzezE5D1+gtJuB4FhrZj+xvX1c58MXB+XBe7eg
e97H9an96wXZGPkLfdbVXQJGCtylo1sNEFdSIHJSPmFw406fbChuy5niZGmkBW4ho6oNnGXOhb5Z
iNEYz8SUEjRRNWmdnM2RhSOhP6RMRl/0bleG3ZBmVUco2Fhl3UXGuaD7mpqqSk/akBGVmt9jJOQE
RYbNsULyqOxpoGBDI055YR0/yZULgrcRJwAtbJR0R7cGtdXKcrYx/p4jbb6pQTD3hTc3G8yc8gdL
m8cTb+546aEgArJ4Tu5hH+Pedvjm1F4okd5I4wNmRlkAL2TyybnPdzndr1OX5+MTYDVs4uheeWbs
KIjZDseqU9aAyVX4E1aPg/0kVC/DViye414pwp6cnXobLw0wsp5ZnIbBkEKCnPy0WcWigdetUREB
crXMyMIWTpdJHospe5/tl7yCEw/mBQBhY1sCNYaL/irGhW51+Gk5OZOhiETx2JteNz7pDUGzCFSH
fCSnGyxX2RhJq+ZPQ6yQOT91ONO/jUkoroLYrVIkShkdsKY+UZccbSiAMas7D5okFjcRQcd1Qs/N
aFEUtbtxagoR3Ri8LXIPcDbVjTc5Vkm7VtTl5ueb5vEd6HlURKyegzqYiLNjEKGMZRbZhdXdYAoG
Nycbk31Rec15rQN+SGscLigghq3Jrh3YyPTeEIN6iph+tDLWzwBZicIT6iAr5NiRrncXWUem19yI
MRdZgMeZ5gZlP7s7R7buVRenySmd3w8eNqje6oIALYtb19GEhcc7iqnWmpu8n43rapzETiGN5j6J
vS50XbacJTL13c8f9g8HhRVJ5w1Cwws3USWFINSVo7wpieI5S+hV7FStSS+xVIsCxIyDr9TZeOIN
H20Dzw8XyzCLSQXCBTXqcLI3litAX7r2Bkk7WrNMsskZUJjRUv6qT/vXsWzgRLpHJAYf1zFFpki6
HLq8SWrFrs56AASVbI/ajC6WpW3jbYWwjN6O7mbajdQycw6TSJeZb7qK3qFl0+Lm1w5LfD3Y/KgG
Vi4hDKljWuOC0G2iK1LfjH1moHtzi33nqTRToik/sYCPNsGvQ63FACOCjx2beGCr0+mjWhH7UqTx
peJpw6avk1PF9tFl7XkU5N9stpz/FABHx0inpdw1GlHdTPWcXPZ1+7iUynQL1y3BiMmSGwM7DxK8
smYPhfLDz2fw8WRanya4sbnaQCBQPabCZkrsZENspjfK4mVvOaWVwKuX4Rx3vPrEYvnB01zZhGsh
wM0JFtDhvKUBNRWKVdY3yoALYdxO3RsSAPKPP/9CP3iaKysEbALGK0lpR0VjUeYRgUGKuMk11Hqk
oskgiyI7NLzE2Qy92eyH2aRN3ay55gSwnzKLO976VjcU1OccSDB/12vN4bcsmnw0nH5k01dl8kaN
BF1q1UjVIsSDX3yorDg6dVavC/67wpUJtNJDuXNjA7c6a6271HcwBqwOkSeN3t+QXYoZW6upeqhX
CzE98H6qOCzonV5VUdc/ek1XnsNi6R57LykfNQz9PhV8j2+JXP/5OP1vfNauvw7e/v2/+O/HWqDk
jZPu6D//fpk+yrqtv3T/tf7aP//Z4S/9/Y14qm47+fTUXX4Ux//y4Bf5+9/GDz92Hw/+Y1Nhezu/
7Z/kfPPU9kX3PAifdP2X/+oPf3t6/it3s3j62++P5Md361+L07r6/duPzj7/7Xcm73fzcf373354
9bHk927/8X/q3+7q8h//97eP1effruU//l/1mIqnF3/i6WPb/e1359WqGwCq5CrFgf1M7h2f1p/Y
/ESjsMSkhQsX9HFeelXLLvnb79or5AZgfWtQFmU1nLLff8Oyev2Ror4C/MQ9g/8DfVkbe6Qg//k0
Dt7bX+/xt6ovr+u06lr+9tFyYjeC9g+ReTXp5Qg4RpIKU5/mqun9OjUDb+zEmVot7RSMprGnMyIv
8wgpQkCYIOGVTtFHZw5OOTgPLIlxPiTKUIQl/l3vaHc311bkxFrQxfPyYYaNwObm1nemHXen7Hef
XYG+WxEsCCBnjVN5zRmHPn201eQm9EXpPAyWyHU/GjTtOknjmUIkb7O3sZGTJuwO1VvTiLSEoJMo
foM/VPOFdCHj0oCpc27Qsf9DQcz6pphgJwVx42oXE711zjplGB+GUlR3zBXV3JTqMm86NbVfo9rQ
FJ98FeUR+7zxSU0HcTNWK2O4N4ZPmTlQGcS0NoZkMDExk1X2mo7YtsBNieCxRSoVN6G8JbA5Xtov
Vh4RsZzW1mu6wlbQi1b5tQqVXQr1CvOOjZ/Ox0sgFwMQt3DW5+R0IdTVq6Rv0iCXNXm/Dk13DS26
/7wc/r0z/A5xW2We/eefq+3l3vCRNfbb5UfZpdVv/7GVH6vHp//1/cbw7S983RoUW3+1EhyhrQG2
AH6sxP+ve4NiG69W4jLWW4iBgFd1Drk/Nwf3FRAXtQpuRNissXz/uTlo7ivspQAPVvEL1iTgKX9+
1n9hZzgsHNCUQC8F/QHh0tfO2YslNuVtNwEyhPOi6XtkD2aA1bW6Mar0VCf9uXb/azl/HYtcMW1F
JWk5HNNKDWuB3ZZ5Rkg80rh32g15m3mo54kZGDWkjpU9Uw1xFkjbq0LR+VC6iy3qlomepWHuUNOp
sbXvcuwsXZNkDxWralNWr51ctbbfvdNvz+n7HfMZRTz6sBiVsaND8IbkcNwc0d3OaQdeXtjWDrTR
JfenwSXzzU0uaw+nZwGegS/dO+5oSug0e1Wdq122klfK1lV9C8/ugEa+5jeG+wkU/c6RMHgxdwvo
B6v+xF4SUm43Iea7SAVzAwLW0O1Qo50j/Zt8UxHFBnDEDbMrvWtpeMdiE7sSw7uVCkwBlm41PTt3
1exC2llopOlnekc3RuNNu8hS7twmOrcgwm1+feX/9LQ/qBLeDE+y6+UT60W0v2376vPHjqP4f0KF
sKIPP9sFPlHRfq01nguK9Z//ueSNVwgR6EWx12LiB0L3/ZLnugO54tkSHTIy6/HPJe+8YqFzy2Z1
AP6C6v215PmRRhcS8Qoo+3NL/ReW/JGC63kdIuAE/0XFRXlxvA41OorOgnQ1XDpP2c25szcaRFpu
P37Rl8Vvxzsbs7wgM8bHNtbOPC3FNWARVwYKkrBeJPLEQb+k5tjiy2ZeWt3Dr0+xf7Hs/J87vVbA
9ifTqy4/FunhDFt/4+sMs7RXKEh5kbBM1v64wcHx9Uwx1VerEodWDFl0WJCuCcp/zi+NH63aXdgZ
bMLPvIw/601q0ZV3vFoJrtTxFZP8hQl2dENc48Jxy2QGezRPuCDyGb6/yNjsj+1ah/p4actP6Wi0
ftbDpvxagxxcTr7fovn64q8dGi3XOgyXUCSIdJ+w5zwchtCcNooWU/ftImtfK24bn8mxIxlJZadM
nNm5/e4N/OBI0J896/4aEU0EGcoIPzgruWXTkD26lEZ5B2lZQvBtvDpTQQDbeZlUKH2lkUIHmxVC
Mh21wZDeH0uRZb6LgWhzntpO5OaB2Xk1guaqtLu3clVjneOWb3pb0xxo/u1yF4cgPehosmLdNXRK
pAwBTtJjRzaL68VdGipmYqhRODlzVOGoEJMl5PmjUPpB7roU2KbwIUCbCFGl0TtwNB1hpc54IYd8
Hh81TQxD5E8UG2MXlOCv3hAMqjEN+KqhiHSWYHS90jYeZFUikwubVDVjJ6A8oLPnW23hodSESuBI
LdA9Aiq9PfBwPFGG50D299Y8wmB3Gq2QRgD3yVD3HdJUtwwkOSCkkZgNuat+NyzkO/s45NZRCvW6
mic1tBxlckWgRpkdR35dO/m0+JY1FRa6nhF6DYnwthmq0rArDD1JPBgrfKJKa7J8Pouno9nmHgBi
RRiwGeZ5o6+Zj26hyLdUEGpyXvaE1vlFzhePkInVsrwoLfydTLrp9lmceXgwZmLRaoF0y9HiD22s
YnBG5Tbrme/IUq+/zFkn7zToEvqZktlp6jcTqBp8fSPR/GrVI9HwKF39ztRaMflxFVeYPTl2mn2u
48yWga0qjrrjmSuaPxEsJrcC+nfyOMKjMJ6qmib+avW0aFOgZxV84K4xNCVcVskJ1zG86CkmaNTk
W5HiqL41yVmAbFzoCwTzgJa5Vl6l5kgUi3TyKLqYTELXbgT4dX1uO5Uic79UB1FRlsSNUrw2JnKg
b0VM/OdlIfqquZmzmQHpReTqVTGqo3FRc+HNg9ZKSTcLilzPK39ZFGFsSrc17MWfUZmahl/ie15v
09aL7AsbwzD7DUlQoic9t6xEfUHsnacXfmpZXXemzbkqrWAoSu4o09jbaOzNOB3K3sfiCIzMLxrY
+ttYTu3y4A2GDola5mav3pR5a+MfL10zv2ww0fKuUS/o3pWEJ43HTe3m5S3U17TH+QbzhDsTmWmZ
B7pbKWdKtJT7GUkLGb3EqCZal8ebinySuPbtMSqqq3Rwy/RySOfY5qHPljhrIFTHzSXgGq10iLzE
esjAGUGCdq67iPkM1wDDPs/sbpmv5sVMXNwXBEyhse2HHvekeFmSIlwaPKdJdZX0C/ZCE7Z88Jq2
Hd/GgwrfPYSIXw23Mp9MvLZUpamzHhlBQWq7lZXdBRh47r5DcmY77D4ETXZR2BtqI1jxdqbnfZD0
JjSYG3KWrXY9xPuJHuCtWZqKFLez1xmpd8WeVcsokCP8fswrCDmc+otGOLN0Py1d01nLWaUn5AL2
ojaV+bapJ1PQtTMM0o9rKezRzwYnzgixWNREhDXqgXYDgzAb/RYAchT+mNiJHQyaGFGL1Wyl3huy
OtNB92cmH4oSpfScNmhzNZ5wR4PSsl0Ih5E7p+0c9Y2H9Vh2viiVQq+npeEQSiKylf3UYVeCflnB
bF5V1F6c4fZXae+UXGkskhpTp/B714nM8xy/hosqVus8zE1eBxd9LYuCAqBvdsM5Wjr8Y5dFVJ65
rwGhB3iCEqdsx1/q2JTZQ6wMs/TQg3tDXLz1Khdq02U8lFGixP5YOMkpjd/hccmpgsybinCluUJo
AAY8PMdsPe07mk+Jb5DQJjdl2dcQ5e0lff/z8+uH4yBYxX5ChbsEonRwLHPuq12BChcLAdHEvsA2
8ZYkDO+XjuVvhyS46TN8RR1ydEjSEHYbB0DGJ1LCs8+WcrpoVDQv0pKvzcQc9BM3tfXvHRzK7tpJ
4E5JEBwNimPzvqh2YvwPdR7fMvX+ghi29BerrlcfgTaMyxhBrDmrH/NInErLPrw8r28OmI56fO3A
8+pedFdV/AOinDnWWVGxycYcJnJDtIyqIiD61Ze3tku4VNA75oA+tu/gsLbKwWIojXT0N3Oi56+j
HgXWz0d5+SzXLwJhyFytbFHMH06RnvTM1gH0881xaXELmwRfBs3VvWl2FexKySk3Z8l+MIpvmvl/
I0pgzazE/77Uv+urtD0q9dff+Frqa9qrFQYGI1qtfpgAdAW+lvrOK/wqqXyxIgIBhMLwz0rf4Ecr
WUNFiEHL31o1KN8qfUN9ReQfUX9rUwPiAzS0Xyj0j1Bl2Dw08Gg90awnu4xe8eF0ySaT8ndGnMTW
Un4o6FGfL2h56B32w+2oFDRL5DJdw80cLzTlV6NmGZ67D/oVwjyBrmDAHw6PILlrUrR9ft/Y2lWN
tPFT2ka03JxEnthkDlc6+M/KeqaNTioI+wyNxMOhSiUiPnx0KkqwrLibugwpEjB5SK3r7b57+z+4
Zrx4qGgz+VYQbFjoq7j2cChDVhNqIQ/1utWmfqcpuAjm3lBafsK2tl0Y8s6mTNG2KA69p3Zs51PG
Xce2Z8+7KbvMmliKnpjb4uFnaMnUGlUJlXqJhqzejx4BrYFVFb0VusT7er7WCLmV5BKct85cPMAI
1qH3GLn4A7Fll22Vxlk+22OD+X41SnGKk314lK2vA+STTRChEZbXHJyHny+d3UJbbJH7lbO0l1jS
DOdK2ZQnWtQrGPPd0fI8DFoiJi8HJsj68QRreiw7Gi3J/RyXFtz13Wmm5YiklIchdfXBmeL0Tdkr
LZe7qhyXHaW1R5HglObnEV5+8jaVevK2aaohhz09kJHjxqmEeVNm6m0GsjgGPX+azktNhNsCpfeK
8qgzfGfEDnYn81k3tnNiYGzR4GHy+POZdnSBRjRCtQHku8rH4K0dnyk0isqZRVb6ep/nWzsnk71h
ufkYe4+btkvG65+P98xJ++uodtYBMYNzcIVnwFVodPjaYi9D8V8vpa8l6s60SPSGlIVtQh/igP/B
jeRt7WLg1rS+V5sPo2qfq1SAldvtKruiBuMhtspw9vNPxWZ48JKfPxQuOUTqsWO+oCdCelctSr7S
T6SV3gp2sk0ZzU9Lm7tcnwY9KJr2FMvleP5inYTP8eokwQpntR+tr2Ug3TQ2qYa93K3PEl3N0eu3
wwmC849Gof5iIBJpgCuORkHY7LYZgXfEMwmyAcfOCCKbEIyfP78fjcIpgCs2JA3czI4OgXky7Wio
1lGGAjGvhfVJjRPBCQnKD0ZZuyica3RSQOSPpk7jVZApZM1STJuPSCrHD1ojzc8nvsoxyZFTDIMv
LMVgoLPXq88b43c9+EnD51sbrEfp9Wz2ajJa+d5OF0882Rpa7kGo8XsUcYW6j01TATchTtraxBqM
tLAZRTFibmTU+pWVpmbm92ru1FdGaXXtvrWzOQ5QxdfN2Upcc4NsosUU6FObun7aOoX1thymprjQ
SbkxXsd6zO+afTOL8ySyBEfPrGpLMLRR1u9bI6vysJJJR782qUxMSGI8+ZdCqGUY9Um2j3Ppebum
ggDiY2/tNP5cWkMeyjibPnWWlmeh7MaKu3wps5iFJcb4jRhiYz/NcireK5YxO0FXO0r7GpF/v9z0
RrOo76I6ifXd0Mtu2SBJl4R6Kkq8lbJc3EDt7KzcO2lhcPtKZTKs8RKj6TeOXjZhV+sYFMqhnctt
Iyw3xqNmke9VoQxlSAR33G3LSFhvqkbm6oZLqdufR4sYljCvSIkLu6KN5ktTtE0Sjjo0m9BKTadF
1a0ld6699CqFeOJpW2X2bNfXzDkaMePHRnCnd33lhFEtTYTxRqNwfBOnqW1GregJoxg0+uBaq0rY
kEVtnCHC4vnkLRdiN3egpKqAQR/quawxF0pN0DCRW0qzxawhKcNYrE+QsAvCi2fbit9208SRB5xh
Xc16KgGCeKQkJojObXkZs5L7S7YMD9MsiGsbjYFLdJzl3qbm07+Tg2QScGG90dA1Km/4YzIJ8kiz
y43MB6LBdDGJeZPm0fI+J35NvZzqLOk2BASo3taDmL6dzZJoNL1lEz7X3ZloUlcaeXGtDG0jtxog
DvEfWZI3FBi9cq9J8L+NIpqy4V4oywfXGMpPUQod06cmTdPLuQFP8LnqT9mVVi/NgzoNhRuWLrXt
XqZuppMEVTafB6PpcX/Q02GfankxhwBBWDCMiIrO6iWpyE/SrGoKmEuztolMhc794DqlEwxNQSDl
gL4GAwxC8vD2SCfjEzc5V9kkHeQwfyqVpN8mzqQVF0JDlMUHGrPzUenzT83MqRXUS4w1trDNtvIn
p+lyRFpKzb5XtRzSKXfFj+Q/c/W3sdjgrk2c9ydM3ScQCUKTJ1+Wk2KGAH/dVdlMlXMmjLjCMSBq
5uHawkuclaKOlR7oJInq8AmkOwVqVmhG6AyeE22HObHTTVzhzBNYCHUBKRehdFe44ZnTrpr7xbnu
sbZ8sBUEQ9cgyHH0TutA186VWUS4mOhaDklgSBGLtngaAJVARA5SgBUB20qZHrKxVdogH/BWDKPJ
wbCu9drqw+yl41sjweQ39vXIcbuNOzZWh49IZGVbE4MN7FEGoeGFXc/5sktyYUry5pau2OlJbtVh
Gmtc+qQ6OMbexWal873ZFWdp3KLUXCxnogRiz/SgRCZoj2o8EGx/Wjynp10sXZCkFpxHL0qvWp0Q
q6uiLZI6lGadFP40luZyrbu9m/uu3pif1Qzaxs6c5jTZ2tmUvNeKulYDmMXic2p0zqVeG2m9MYTK
OUw2T7bBWqZVgipzxYWtNfYdHym6xI3Erf2qrjDUk3nRGuFUNM0eK4yBZZvJqvAHq7JvU/jDZ4or
vTG01cK8zHE4Gv0mcshktCu80sK0yAasKVLhnetJUctL/EKphrLEkMaZroro1nRQlflDacSfvbjX
rhQTySmZUvU8BkDNLe4Cptcvu7zwFhEalhib6yHqFvsMvNGMg8oaPRu27lyAQNtt81Fa7nyhotBN
A7POHS0YhqT4Q5tKr94IdqsdcIZm+kWVGM2WnMO2D4ADywB5se13zqK9WaY0jTdCsdoxSBbONT/W
rTIEDdTOWZul8dr2YJNVzagvPAhPvC3KZoWPKxQEflyOYxEsjo6FrJ5pcRpmbtbBaZl05Qtrob2f
cQP4WItakSQgNYblOyUIXzBMXadSxok69klDaAZ/nOI5D5Jc4ToobLyZA9Ur+5ZGuWN98Mxc00kI
Gdx2WztDl9FNSEAUlLhUrsk5rPNAhfSmBqBF7aNZjW20bYDCNV9ZErcP2hTV3WbMxKhvOsOI7zMO
J9zdYj3RAkupG/Du2lbexBEWdCEM5fo2slMwIWIZEiZO0ad3eTe571AORV/K3svaQGkaXX3NbQqp
hoEtYLVbEhF/ad0hMc+s3Cj/mKngPF/HrKIPkwngw7fTyHD8Rold148iKS/7PqL1xKJufMwdxLUN
RkrFGA36uyJKOjdgK3EfwFbFW/J2q3d13mIHnOu4IgRwAAXJxTWuRqEV2fO8IdDacN86Auv0vdZP
Zr6bscFRdusDofvq1ON50jbeEOJIBBhtWc34WA5mxZuw1Sbn9FQEQSw5Ok2Ma60FUB6NUmR3xNGU
Qzm4jOmxjegacs69QdXPMdUzfQ0CGBxA5E5fl5WXrm91oJNxZS5alYa2l0+V7vepRElNRK+ibUGG
nPjaiM1qulU0hF4yAFHqnPOa/61P/VmLZxdjIAejTbYEO54L+lZT7541LeY8qMN0RB7d1dwaX/rE
1MpwaiDxl5s2T227DJ8Lu3+DS7/D5v6uxn1JVoLU+fGAp7D++6/Qkqm/4gINnkGsNi5eK5HoG7Rk
WK9or2K1AK6zsg1WOuG3LjLYEsgE1yR+c23yrnfmP7El/h5wKHAV0mUoczjD/gK2BO11beB+f13E
csPmIxBAsuaIYapweF1se0tOWYe+ITWU/8/emSxHblxr+F28hwJjAtgCqIFFFsdmc9gg2OxmYh4S
QwJ4+vuV5fCVdB12eH8XcoTcYpOsQmWe84+1jDenJG6dvh2IsmrVcwQ/ZhdI6wYigK26GcyYsNhp
7wSyaPeVZ0nYl27UJVtP2fIhH4N62dXtgrsUFrCpYwB/4V/r0jDt2M+64JNRoEn3i0IhCKpEQqpx
CglSGYs48+bcu4J9TZ8JaCrDZJmVqStCTpDxqygXGcRMO5liIfhm7HEP7FYLZ8qnqBvivqJOQe/W
e2sMx6a5tWrfnZ5yf1zYEhjPlnFncz+TFSrHVtZfDEF6dsirCMtdPznjguXXn4bHhTisKqqLzHOS
XiliHqntLhfvy7Gm+e95XHQan6dwUeZ9YFjpj+ICb1A9AY7AR3da8Fp976t6aq5Es/T2gWQTtJAQ
JBzPVTgrAk1IRUIcAjezFu9SLisFEWK46yeXSCOsXjYH/dFvrOxzMMT3NnWwgcwRkZDejV2Nh9U0
o2Jxfk05uEdFTlA8QBGTstpzSfeWGWECrOOgaM+GXevnLRtILg4GdXNR0O68FrClDo0bfix6HVxe
07zrz0PpnuZCXstx/Fj07Qpp1DTZdVmLpOz9KQYlIMS2K7KI/gH/UYzeTSibGBXaDalHu210j35b
7vtBOPEGRrVu/bnjFbbPRt32J5Jo77YVaiJZV7MCe8ketGyKvay2wiFYaToty3C7pba3H3y3iVJv
mnYMLuUrdO1yKzLPvZ1m68YccUjzYBCKfmSgemK7Aq+f5HeRZc5RZUb5UNuzE80rY5IM06PUSh1q
ksN2VMPz0rruM7BPF8+FT0waTNxh7tgV+jE9VUWh+MLBPpdLheGPi4iuctk8keWS2Kr+3pWjJHKp
b6JSTV4ei2nhdoGhzJ5nZcP+Cpgea+2pdOpldm2GvyAAZNKgD6wjN9+quNTqRht9LDc/dkzD3un0
1AbrrWwEMUstoXLfWhkaTBsmy2ViaVCpkAchCurumHvqMWebi3w/bfazWm5z+psiBtMqKrb2dnZM
4sBHsOEijFuVtUdPrI+XMl7cz2Oit7E5oJd+tiq9r6UxRnVa63ulgi5qa8uNLaaOKM+9lhoTR3E/
dzO10/U6nZH8mvyf6ymrpu06bYSzHyb+xx98DyWBEPeTkRbGldlb3KFpw1DLChxbeffDakYU9n3+
Q9HrRMlCVvz00ex18ehuH8PgOTcjbiQ8B75zytEHXPuMcWeRaxriy+XYpU5fReHUD3FQbkTRrSlg
9NZptR+aCZaxds4FvFEkCiM9D5jaYuh6L+G3Cu/tXLrzLiws0TKcLx+lVf0kjLnZ40Sybgn6rZqj
2xrrTcvMfiiqBvJ9zfjqvun8RGuTlm0Wb/vkS3uUB/h/Go1rLBG02l8V9qh3zWRbcm87BTOxbvrD
CoHEhw3Cn5OAETxItnB1Zirq5DzdaKco6jti674sY7obsu5LpMIeYidHx3q/tuO3AQFkkmXLNwad
LramLWIrezb7tooDztobsoBPUrmvTGaV8aN2euYv1nAFwlVYJgldgVkzqSBd+Rww/kTsUcHtgjPp
jOD6Nm85Css8rBhYWuPeFQQ55N1t3lCayHkeTV3l3lUzoppLcBsn2gUhn2nQM0zeTSkI1e4c64vs
kDABQCnBaXt26zr9Upn/XoXwyXM4R6FzQbXNLtivS/qSzuvZKk3jahnr7dlu7JK2wbC/Kmbnlj3V
YaAlzcKJh64uP9rUaO5ocpCJRRoia01zJJTg3jHm27WUSKzbEsP2DN+8N3BYJfbUBkjVVRB1ucdO
FnpF1Hkq6UrYkGI7D+7s7Pg88UfEdL1YPaJtNxwy4wG3lXcNuVNx1NBm2RXtEwmEQO8m/zIcSxbL
ODSmZAoyzWptHhy3825LLsurLh2HRIgs0Meu58igGPlrIW2HM8dLkPzXkWyHOs5RR6VO9ual+tX3
Wv9mDb+PTX9sg36/zH0Xsa/fbCmFQsV2NZESQrZQSqZnOF016gZYZAmBlar+ruxXblM99DHrDhR6
/x0tyXgt0yVgIAzCXWZ31ws7bDzln5x0E/uU9M4LIN+js7jyJ1XDFUpXfHK8ggZb+j05+8e1hHoH
tfCs5TCm5Q1Z7llidv0dfYhDVNXCfPcGxCphAzjlPIrgoxuJbJDEqy6DOqotvev74Wy203A01jrF
Qt9Xe8jv9geb2x07yUln1rkerRM5Yg+lfWUay36pUPSkJ4tgE+LMmAPaJDM1NsDpRq7WFDeW8byu
3q3ojDua/9jDGnVFJ+EvDl8tr3wSVWLby+4A/6q9CoubwPjqrIep5VIZqj3DwcscbkaEYIKcnjTc
hV0ZRn5eHtwab1qi+/Kz45xsO0wJPwJdROwikSp+oseI5NLeMRvszUXHpjpTOxUDvUZdI7/l8MIq
sDiKMFQb4FmDReZmfhTjrTKeakO99NNVbhfHias6HNJEbr8CYcSqI1vAN5Jp6fewd8e6mW7FxuHz
TshwPHGi+IK7XfixH9wSiXzmI3vPPBnT6xrlKjj2G0q3SXMNcBjnF8SsOyDjOQ32chyt/iD8z0p5
d0Hu3Gd1uyt77KM2nfNhx3zx5hk3teNusdWT9xkUU7LN4RmZFqfiS1n5iagthGk72/2pTJtzys6B
ThB05PK0tPhR1SZ2KnVYAIddYPQ3YYXmKpV6vkRQh+3DRvIXioMTaWf7zGb+WMK7LqB6oKyPk7jv
B+ID+ThYZUSENWUKkxf1FHEi0rK7B/RgzCLMyEGsSbeJRREoivxCgMK0vtqcA3mHSMKdQ1YNidXx
tFTrJ+swkZvIdhI/XQ6Iyu8ohqbkoEeww5vdcQ1jCXnYesO+IkS8oRbHy49yZS4Npj102XBui5HP
fjO+DqvrXJGkiIwPuW5TRiLN1QOdV4+1uvMzaLmZLM1k6rc7OxiuLTVf2+NOOcGa2H5rzlFZI4pB
B/PoOXX3fXHC+SgwwMSlD0tF/WidtO4XWa33JDtdATabkXbDRNf1k2QSiVfPm45zs+Zxtlr7ulTX
inYM5IbrDWKVJ1pAUe1x3/H5u6qqQzsWDqktutvxT+yVzStba3bSeuDpdlPyMZVg7CnMxY0DO/vI
bHHlE6vXSkqJG+08Eca/I03n4PRsj/5wBT/0jVLrfaMotzCEeQDI/e7mUxIifIs2+9YdH3DL8cQ7
VdJNzj5v/Ji7OMGuDp+23iBbhq6TvDARve1XmU/2rDljFgyOed5S6irHXcpwvOYenige1nw5VsJM
ssrEXM6Ip+sGKrved4b56uTMmouVpGv3VLvtbbGQC2D4zjOg8cvlq4SqvptL+ZQXxnvolWdQjkfD
Mr9GY37WYV9EipGAINA5HvuSdksmqbtNN0/dCtRRFft66c/EZ54Mpz5RL8Jdb1J9u9hPljs8L2aT
OO2PoeLj5bu8HEV9bVaCJ0C8W8PyFk76LVD+WU7mTmyNE+VLuCfO49Dk3fPSpvAI5N+2UuwL0jFZ
RhpIi9F0nlEKbgBSRroj62jla3vOXJNAgtnMY49myis7d3d+Bi5mTBmAUSfWpJYeb+SGim6Te5aC
PO6X5eCG4TuhDuo6s5f+mCorIZ1x1+t1V635bhp7kJvqQaYnYkHfgnS5xum9GxcJ25YxIsEINrm9
E5UK90UbnGRToxW7CJXC5ehNrFNF9rYFYo28Zh2OTWd+wK4li03gVLYmAacjWcORi0c0G76y0T21
fpvQQvPhD8a3MPW/yWo+iBYFS31hcsTywyuvU8Mmlxh8HUwkS5osvBPFvCR1CIvibNcFoLPcPO9k
6LK4FgvTtet1x9BB28z5K7djNpZ2Hzneq6nNQwgqbxOl6+vOP5EGu/f99TH38ytrcG8Bv29SxfbA
pMIpswMHea9KMFludm0WWLVIr53nOPCqmy71Ttl215qwO+4r9PTOGb9AsnfT1jzkK7rgDi9fqxj+
xgtwErnNnYl4sm4IufWYjFPNVCXNh80WR8+bjy63WymDyCjHxKyL97ZSZ0MY34fxzgfB6b3sPEiW
FfmhmSeTZQ33UohzCYNTjPp7C6wfZxW3x1Ya5bduDbgfHLUh7pS3xZDJOM2NL+EsOztQdTyrbZ8O
cgWmXbwqqTL2KpaXvvosZehON6nvMeaZZcuGk6qBIHbpBMWLP5U+B6GL6DCetjb9rLLcqCIZTMuG
cz2slrhputA9+E7K1rPVq/nLh+H8tPQoHxU0GL+4lYuPrFP1e2gOmJmcaqy/CCfhWO+LguuldsL1
yV0r37lUoa/9mWS74soZsccmhlybMp5DDwbaNo0CFyDt3XczO5wRrZ41iLgQjiLulmDmD5MdkSkv
CyqHIizpItNI08GI2grtIKuWpH6DpyF7r4K2ZilxlXlyPCRjsTlNALVhZRONGBBuZ8Z1P41y76Pa
3pmkyu19ocwmLr3Gy3ZgnLdCLO2Ls63OebIzk6qqkNzhqSaBIkb7awGvG+uqdlAWu0wxJCdO5lI/
G9ReK6J8qiBOoekWoFlskruGEIDuuuHFZbqaCZVNDLJDnulm8Tm6vUnCX85Bg8KUwBeuv1W9uvUk
urhWoJqJ7UyD2JdzLm82aijQwfdFfssPpr9JY+putG04ZUQak/9U+z4PTT435bdi6cpvZR96z1uY
6q9Le0OXbKaitsLKmjKPTah3HVXDZbPQ6IqQFVVe0QAEVwxwdkubHK3LMt2SvvcR0ktCyafE58Dw
YzyZ/mVRVuIxrTrvWwC9xsmyziRQWSRdGjcFoXZVPC6kaO4HgSiFD91Wlztna5Yg8UTuwSaR3nXn
ugTfwaFO/l3QX+osUC9P10yWgR1vFmlJcblwWQL4r6S0j1LDsUjE90/WSKQrI0HobUz87UWES6jY
B4mExndLVas8VH6Zm09ae0D2pDSab3rZLC8e7EKtiTa2zzZHFBHPZU0mOXG0jREDAFv/aF79fzT0
b6ja/i0aOv38+LMN/PLf/46GOsFvCJFBO9xLYg5ebv7kd6Gdbf2GahZhA4IodBt/z1f9Bxpq28jp
iO7AtkVGH3YUINR/oKHhbyg18WgCWlxSr/DV/DdoKEawP4OhBNSRjSd4gi6+0Eul05/BUDeg6nUb
xeugtkl8y/q5ZzKVnGmmugE3l/4vaWpVZMmIs7tT7+6oDXvdyRQvx3F1cstkXm7TvTCXsOySvq4D
qNfKDbMtPAzuVuVx2jnOaN86S7829j7NAwYWoEZsJXGNlY3Fk2Nqi9tcF01ipKMYCnIuXKTyqO4c
m5koF/zVAKaUa0Vra+Li2NNAYWUHuQyB+EG1dbGWewiHZhj3GnES3jO/VM6coLHxA1TPJJrvqPMJ
3bhZNiLoc9LbzfYQtKJl7SmIh5f7yVsrqeJNLrqkV4m06RMxj3KqdtTAYMdQkt0vT6rLe3mCZvW8
n0XjBea59ZQ37dd1za0uorOxyfe+PaCsswh1x845LQXLV6OIomqLpuO2cydChH10r2PS8YTgIA+6
8dy3ksUn8PTKQFAPRdl9OW1btwkxZ3UGsuFIv/9RTFvW39LE1nLrY71tYEVXVbJkLFjFVdRcAIaI
EGnilX0XBPBqHAqi/le61eGNc1uG0zWX2FTuDJ1Byax2Vc5R4FjtS2qNC8CbQg2VpQ1M7SLNBYsE
FPr91M8AzgsX7RNvlzc9D34+Ote94ZblCiUzOeelDqY86cut6SO7X9Jrgha53PqpMUbmhE3z49mU
svhRO2BoP1SUyv30Rp+zuguUqnYlDzDd41NWIn6eVzrTayQS7S4je/inTOGq4j5tnSD2yeln8yod
OZ08oc2XwCSUPnLxLIDneVY3Mrhvtf/ALMCmhKGprmBzRbnMqEkCXkwygLgKwnHjF7bogmAkosUi
hC6uXT8xhtHvdkHpzF5UbQZh40kjrYxTOl16vBh1leLG6lu3mvso6+wpuEM3mJOObwcGtoYSH+1P
DRSiD75oUH5ezZa3OB9Sl73zarLQtRR4keGPLTnckINdNe1AeM2BUKpUJ8uoWoixatNtvMjOsQnV
yp27Jlz6dKe2gDoBq5D8UFtOnmpMlD5GSztPocvWmnER15fBML1kRXY/Wd7w050oUEAdAikARByk
VbzCgE9o8kROEA8in3s+sct3nlpeRm1SLRbla+F5sRHo8U4xsqsYepE/LOZUISkBNEYUMjndW+iw
Ye7ayU4PGskNOodCje/40cwnHyPd+4bRinhXxXI/g3/cVIrl+EjAitQ3U5ZNfkTLFGKlgVRBDcUs
FpdPCBGkEQiOy+KgbB/It6bXPemRveUnfzRxYQVatJd1Dn3FiGzkMahD9Vp5HUUdHVHjVtyhIVVx
k5Y8Kn4m5rfe5YiJfHOtgLFMCgZu1GZszNXUerwvGTaWKhqwey13o4lTO7Y7mbGP2bruswhCd2hO
tG2Iac9RteI3b21vfCKV1q7ODQzLGkHwtHUYy65B+wf+Vrj4bcq2RlsRI82FfRjL0MgeDfgagFej
1yk2t9XG7zfBjru9e5bEadqkstoq7RMGUtC7ees8SULkkPkWT2lpwuy62rTUFfH0rBR6RtKwy1nb
xbUhDXe8KltmzfM6ZYFxzecW87d22yagmzvsFxUbDBoiNmxTBVs8knXh8OuJuZWftmNm8/sSpnQw
eDqdungIW8t4aYK5sNcsqTqVz4L0TfbUIcpcv7N+0OgYbOVVA0Rk14KZW5nFMdQ47p43c/Ducokh
n4nGd581IpDqhiIh1znYYoam6KppMUX9avczB1k4G42zwjVbECfmk5DcE4F7bU95usXlVI4vxVCW
xs082d302OTC6q6yDPlWJPjAZE91NjuKC6kiwHlxSCmPnDaENvYzOBQyZh2buRfJj/Mo68H04yBM
x4fAQiYTkwM4EStaG8VyCJHMIMIudH1Lz4wdJI1r2h+BWSEAr1PoLsb4rL4dyNhteeE2EkNQJvBI
mjAJdowTqe/jQYumOsOlM+8XrhAjzhVQ4rjMqhLewtq4TAdvzKcIPYh9Nw4VQWuY52p9GNYsvU/b
PKMDJ2z1ekV6oNnGphj7X4MQ3atotm3dh2Hhn2eUfGfJ3XR5NEzzVMvaqyKMZGFx3JByqSgjT9y8
ysXA7dly79pJanGo7H2jFXKPG0xUMi4gPrL9to7zh9HW3U8ZLkFJ4wfMPct90/VU84ZigOknVAXs
TmseGTmkDqIg1zzptS1UkrdcAC0I0ZBeWl4M0KW+b8MggpyjpUbqwMuTgJiX69zp1zyCQtbvhCKT
S7AoAlf3adNBJ3F902uPSEyacRZ0eRlTolmeqHqEbFy3jRJNj8f1WJIHq/ey6Lz3pcskOEwFh9Dv
At8au3hBXLIdzaEat0cBKCdixMMOEsNctCceqGVKyDSgMkgpLZ4Cs+8wai5m9lOkFXCWMY3rya5S
khI6RRr13um6Wd1OTapO6GQeyUpu+StrXd2G4RzQE2eszQfSlO4bfTL0pyyYeHrgNTtvnDPh1jxj
uWys9XnFU5kl3ZBjQEsH274jtG4ZoqEvLAJlsnKD2BhXTn6Gj+yBk8R5c1oyYI6YCfJfHu8yL2hd
OPbrPNru9NwAH04HQxQtCX5GmNmnYHZncA9/RrHUwHlyBoU1x6Lv9ogTR1H3nfGweJ0z/kQIJNCU
idGH89ZmuJ1Tlds/MnR5YHFuu0VGZpmf6QJiFdPNTGZ4S5zHtFt5rR+hHVHLp5piSi6+TH0T2jJ/
ooac5khl0ud9NZ3ts1p43PdYjeoiDoaK6LfMb/wPyj0CO2KOg+wLA8chetBjdV2HFXkJfFypQS9M
IM2aFwI1lZvXUZG78zmT1pDxvnXms2pGiw2rDRkqZDEyJxIpQGKV7kmjxIQ55BzHY8UPX1hb/6NW
0h+j1MzGj9Bqx5NQTvZizIS4wQSu9g7c0i045dr5TLSOb0Y8ioxZbigFPUgjZkakp3V4NRRm/TV7
XnYzQKF8wWGZrxOjX3dYZ8c7iMpESKPyTfdRS2+nfQVeZ/7S08yCDm+SfjdzDZzkhW36Qk4mutbe
7IBrw7nM7Lelsuv5Gxxj6ZNBmaExPaD3tMzEqNgVnPgPy8q/cIb8Ra/PCoDC2iJelvpmkiEvSo4/
+urpj8CDyy9Fd5XdwvwHXVXtWsscHlh+iUMZ+llZ/+33xFjG1kFWBGHZiDD+oru22ZgQbVHj41tl
fe06XXAAAlp2a7psu7JCufrvf8eLpuMPmg8H8QQrGPEE2JTYc/76/TxjKbgU4Ezp0HgQ3Lcxr/G0
gy8Ld9DCOhkXa4Zao2XOYUb8D4Hrf1GZX747kTvCwdSNlh0/wJ9f4e3CZmUWvPXSCvqrxAgRZDf/
QWX+F1cJ3wS+mCRC18R/gankL7L8YuyabOEwB2R1RdytoqfsjfSwnSznFjHPP61k/+KR+dffS2BS
JFwOnvrySP1Bz55axSBVDgY0MXQlozTqFygO82ZSBdq8f/+9/mrv+PsvRoCvS7Uc7k96Uf/8zQyr
11u1dIKdhtNHwAMzt5KrdVR9T+DAWOldx9Sd9EvRn/yaXByD8LMd2kYGzg4HLveO+7Is/fjRVc2K
DbhT63/4If/vO0yCAxkqhOLyFvCJ+vPPOEvptKXmxQdjbnfTnFdgo0X6u13s/xGWv+G9+MNT8X/0
Zs+SvLw/C84uX/APiMX7zSTmDrEZj4cJofC/EEv4G+XMiBsvRYsmsSH/1Ju5vwF8kKqHR/piMOQd
+yfCYlhALPYlQQ+HFocGceb/DcTi/OX5JRGH+9c1LUoxyHyHFPzLB1NXazHgpXkEXtyaK5Uj/4pM
ZnMdZXIxzqtUT73QTRcbbZWqqOs8++y1DunUa9Vmb4b2FZ52llzIHot0iMNoT1AN0Ge+ZJQP2VCq
wiKIfKjlxsffI3cRPcymX82q9dYrHRSrT2jcZXkbwzz9No/jDKTeBwVuBgbZj1XU2OaldLf+pnfN
HvzcYRvStMBa25w+hNuGmq8in6AZrD1DdINSoxQ2NXjUDHa2hWuRPsUnjXWwupbe4MT9LGqmNbAM
flTd5bWI/anInxS4DpH3ykbVO0OpFpEe7DbbLeW2SEjeEQTWnGsTnwP65Vc9QYZFcm7MKZa2ZQRx
hvPoy5xs97UXeY86oSazRNrQfCQKyGaNx2Gy2VA2BDwx4nvV7znDljBaFcn4BLRjiWB8ZxHc1UNn
HkOMpvMhFUX5WfiLwkjSbbCKOh0raz9r03l3Crt/7qZBMowCuuzRsfX+rpU2a5p2u+JQmS6vB3Kz
Lrwuchq8D6oinOCNjbj89NKiYm/a+m14ybXW4RsUQPdWLFVZJtR523ayMupe1avl6h2CEe+lycft
w19ynhMja1YkdJRVrbHp6mWJye/qykR7RZJqe6Qpp242amBrp7xRvgXKUbbqEg9GTaqEEWX83vVb
ONxBwiISwbzjZcRwLEMb1e663SDot108RvVSHsljcJdk7q0xjZoM20ckhsFhupJBasAWOwsju9UE
KHQKmu72Zc2eGROqIFJgrNlBx++5G8EH/UXvRr0vyvW6oWw6KpdWhwjt0eZGxTpkv9BVGkak5Nag
WLCsvqJbcRZMh8DVUHPSK4l+0Dq4VdDzrDOhEapksYoxOzdOUf6AGbfuF3aX+lBRDvMzGEZtR3PY
ZJQjDmL+lte+/ahHP9VOwtal7G5X5nwC0FRNqYNBhS2sT99Q2ITVl6x74tbY8zH7XMkcxPMSAbmU
LX4Dmhrjlk84y1BVBp+wRpp6T+hmOuh43MY4sOb1rnKQ8FOWgsPkzHLvsri00/yqKIE4hyjNuoOJ
gAt9Ibpnb+fXxjzGDZSrudf5mp/sOlh+krjhS9DC0bO/02RArEfoU3NzRKpveVcbY/HB6YrxRzpm
/rdsy0nb2Ya6euB+xrJiiGoElglwjV6PeItgNidjOdodfB0VBZRJEl+w3AYXMBXavSuOblUqfahJ
k/wGne760drZ4ZfZyfI2TPHRnH0jgPdW1GQ/jXau38w5UxxdfTitOwyo2XeNES1NMhtjasxusZtI
SUewnRUjgB5JHjdtU/T9Y6sdYEZHFMLbFUHTvXmeRDfBXOm8ZagAX/qa1K+4Zk0gX7IUfhsFqSnu
taD2NPJ65Sfc/x7dajDgzygc3fS26ApAUuKnq5Nq86A7QGI5y74KfOXGlZGXa2x1WV0erHFcv7rW
oQv2xpt8JnD4sLJFYZA2un40Mx84eEI89cH+397hlxNNIqGmcalt2cq+Ok71uZhcVpAlGzjynKZf
7+R4GY3TydT93oN6dmMq64c0Tr2gMPmrc9VFjZsVw4Nr0uOzU7lLQv52aWHCPQDkkBh6qIsjJmH+
nho9F7CL8iokUnOwcNS7aa5/hEHhjnsxZstnzzn/yoTp/0BibD0K6oP3zlCZ1Q5Z7jbct17nEvg9
OEoe8SaR5k4xZPjpoa3xkpbgUH0KRt1O0SqpWODxL1DQOxSXko3Te9vRCmeUQ17a8XIsS6Ekgs8Z
b09RTtv7iJ2FsCJ2yy2eZNU2iS22AYEOrcrTbllpbdrbg5vJJK2mHvGOFwLYoGsarzfCCuFzW1N/
7wC9gov/PDg5l5cA9FqxYNKfMFi/z2P/Pyn9jYSVfzcpETSc//iLNv/yFb+PSrb3m83UTtAAR1BI
7hhz6u9sFIEQPjQUecHgLQxLlw3pH2yUYYnfWJngSQlWp6mA6OH/HZbsgD9jLmfjsKlHAYL4b4al
P+8V0GHo8Yg1ChjVLhUB/mWN+8Ne0eEjsVZ0pxHYoPVABvj7YHntTpTBf4p3EX+JDeV7YQJgxCOG
VzDvgbH8+XthWLRWJXnazQotpTHxQdYm37qoMOvFI7WxHjATwG3vTuLWnKts14lFP/l12nzALzS3
PNOX8zqrryDEy+OMgD8qkOKiXbJ/hYZwj123vORt6JyGaTDu88keE/wN9n1Zpe6bs8oAZ3p7m1kG
oNfihbvBm3+taqb/tpHOZ27wyQlS+ZqGG90yonN4Ydya6uQxT9eeLM8gFzH35nw31OP9bPfjr9RJ
Ce6yPP9H4GXDIQ/RNeYY+yJ3KU4oCPAstiQGYM4Cp1aTcndpQ7zmGoDcir+fwrPqiG1d8/5J9dAs
SedC5u2mNfWHSNSj/LURW4p6mZAC5G+MmqXjAZczrznSUCO6wNAoLe44aVTmU5jBvVnBsSUa7ZKz
Pnlu1Z9o+bI3RK0L8XD65C+BoV+hoWgGyDTZSVGo6fG6U6ET3s+lNQEgSX/iPapdosLMxvkYlt5a
dtKc3CvWgiLD5zaubPfDaLyF6Soetjptf06izR+taQ1JSk7z2U1ma+DiLfTqvY9bL8Krqqu9MOJc
4zW/dKPKk5c5/uvaNozf5HFs8PTaXE6TocBKLSXSI9kVw/PQavR9WsEGnFwybcoEtWFBkUymsHiQ
ixUwANE782K3QzGeuJSRqqAU4nGTfe2Hpxb+garlIIRqVMBqCKfq0mW+4huTMaQ8TtGxdkjmQKuU
nfypM7YY70TKTL6p5rsn2nUktUOM36giIq/PDdfBjHJzEl/BAhWabBVCWowfGpGsFWQOEiG3BrS3
Nl+kkWsONslvq4nIBoug8zIUc9bGhHL6GMyZzn7NVDnXkcor+2fQlcbGNDKEL6Pjk1dV2mGGc7zI
aGubwwCuo81UeNp0fgmq9d10Qiede5fy9suT2zp2+1nUVnXnmmmvCOoNkIb6BFrgC9Wtdfmvx/7n
VgqQQGrnynZnNH4vEqKPJpWwZ/TzflYo9OQDg97KucChtHbDL2TQLgpeQiXe3MqA3rz4+U8djOa2
o6kvhE4dhN3EGchZj0BlarJTj/AEf8A41h+UwpevNMKTnVE5uK73qwVqi1WEDDTYv0ESX5qWiMwN
VHyEhhFR/uB4RfDJM5G7Vx0FsLy41f+wdybNbSPdmv4rHb3HDSAxb0lwkkSRkixb9gbhsiXMc2L8
9f1A3+2+IqkQo/YdURH2pgwQSGSec96po54ke9wJ2DCG8R8kGaGxkiIR6TrmUI5WSeuwm7B8sp/k
pilPIrYTx+sNB4W9Rlw1n6ieOksjxvdv4xasGZC5oEe5H1k2+gSLFA2JSRxYkaHL73HRAr8Cnto7
WSQSiBI7MybItjJ2KGLhfuZWXyAcGtTmNQckgfoYRe0qzyndtjLr0GgqgIbVSlc7ER/Vbuj/2npT
D5StXcJ4tgA1W4SKohwDrYpe1MFvgxcdk+W/g0bklpbK9LH2w0z3it4gbshWugh6iopD1wIteWCs
K1MPaTOAXtJJZHi7jVZzxCuLDrUp4fytZrb7tEXtWz8SiuhAYtcw+GBSjVoSmWTAND5TjPJmqivE
Eq0fd8mqloTGr9RsKNoD+B0aIzcbJEhqjhYLCDtqw3UdRnWxEn0VUoT7nS1uiKyYHfd0jUXRhZGu
bV1pFpWnxbF4aVOGActeuB1sAgy9AOWQfAGTG2pwN4JSgKu4wKSrKVflAEFUrZRvgirrj0zowBYW
qmVnYQ1ud5tEmfRpDPX+xYkqkW41SihnMdAwIhIXMyUfGmzj/GgSE5CLMZ5FSVqwD4TcLNRnNe2+
53WQogBXtVHuEYZnwa9iCEz56tRanr2Bkk3DP4Uv4syDIVgB8qaa1tePLq5JzgMaSGVCAoqnzjiC
oECFYFBfqv2Tq/RBdD/mkTa33OCysGMzGEJyYfph3pVLXA1nZQ30QUXftPUY91D/Bk1Bh6yARC1U
qyttGInK5G/hzyVwl8LR4CcNRpoyfPcF+PxbrKD93Eqd0XW7aGSnIKIubHO010WlK3hrxmOeR8sM
JcNUeYFUfHYk1a6aZ8aHI+y/KUHZ+t0emZmwOQcxIUGgtrqHW6aYtvloFsbGb3Q7XfU6c2lohP5M
tazgNt1AlyrhJaaMY49EElPWLnqBzeSSgxalAY47xUbNBdgjZMlEWwb+7KYxVhgBQeQH5YpgOvaV
8ZjgpW9scxRP9g5ADqRggR+mFv/Ve61yf4yNJdVVXrvYs3klE4b4zwQUI7+VLVzk/ZjZQ7Y3zRIa
9UCTjY5v6As7vCuxOjU3lNwZoaaJmDqP0XgXbgjJKjLuHg7OCqFzf+j7kW4SBmAU7tl/+/5VTtAr
vS4B3HvoE1W/G0L211u0033nNUkIQ8AZrSF/TFxXkTcEFFt/Ss0IRk8psMdZRdT8tienJmyPJCCJ
f6DJBe1bPVZ++BuNZNbujTatgruCJlTsEnoM2phCdWW47NlGVbrDnGDEDUtliLtVWRv1yAzKIB/0
hoiDv4OZQVKDi0dOdpTdW4pCuUCVkgkPPycsaTJ3giuclvgcxlmTGl4xRoBGtDALMHAqDjQpW9MY
vsXCyn9Ck4B+ikVcuUJDhvOBH6b31AzDm1nQ8gBTYp7K6mzWyJQnvmQAuKwe8gPuUuFatJUolyX4
zEJTSmPVdX21A4JNN8BRmMH7lemRYFDuuq6YvudJjM1qi1yUXo/xk2gkNCOQ2XwRkF2+z7XB2dRi
HodEEBRcx7zHOg3+no3Ddan3d5oGDNk19t9yTDqou5JZl8pOkgR+ua7aKljHcvg7tYrcWCKF1+GD
AS/oxX5U8ZAfXZIjlrEdatvaMuIX6O3+z4GRRbLgt4YYGTk52mxgM7de+JPgkBMjRaaSQi0MbLvC
5sCkmQ/EipQxOXpQewQLuiSQncYfGpVvuKhE7En5g4nqPyyT5jgYmrLEDaFaxKB1e3x9eyAJBRHF
QOges/N2QpyF4ICdr7ypLNwwseBR/gSGceeEcDMrJSEjedKVA3KucFlWVXIT4/j51FkQwpeR3UI/
DYjI2DhN+NbmBgR7HaNiXI0B2AI3Mu8l07alMNLvCfRPqJkKxJOmVx9LHIo9dML2roIpAlUsz55K
fxj3xIRVeynjepeTYLaeMtXycL9R1yHEEbZTyicSrMubsWHFoCSudTyc1ehOk+JpkG6w0grcRfUg
NJco2vNV1dQVo6k8eOHjJTU1aOVPVeTqEktasacbL9/yYvQf/LGxF6WOJTQA0zF082dRIo4PY0XZ
pqB/xmhmmJlF3YLK2ONfRlng1EW7sZEKfE+BtKp16Bq/kMviGgG/ZZfnOvQhQ01BnpyJj9qTimP9
buGTH/WBY912G3NvcXBuSq3/zlwy+4nSivMjafWbdIDwCRpS/K1c0S0xNC1umHemuzxMn9yKUWHY
c+Oe9MMaH54+X8U6/l/YHRhKvxTCenajChqvUYbFq1YwgVnpsVW/iUZEUA2EDxBmondzAuKtMPrA
e2ww9MhzS0W2Hjb02HoZkJRfJ+B+L88bZUVgy8QRor3EiWnT46SmpySJuTOlC8FF6r0K72Js3+Iq
7P7bXfL/9/r/2wGK/X+w3AUosq5f8z/h/5rhuvz1zOpx/j//0/IruDsCaNBWAkDg869+iA0Ak/gv
W8UwG6opvN/3JJz/2/Tb/zWncBnYvs+wFrFBHxASYf+XiyML3Qn+svyJg92/kOSLU6s0kEqToQaR
yQKbF6hw4qzrl/GgyYimbN9HLaqVMmluZR+3B4edjylU3+3bAeGppkkHHbA+3bT4sqxYhqnXIy0n
7HNW0+LitFCNUF3TeEeLdkoz9i2VYVYYtYyDCeyO8+l7PbTPFHW/+3hov/lJa2xUEw25omCJ8+Fl
fIKRnkUt8rPggZoMWgAbeXpYWp4OGGAguAVuMAMO2JOzw19D/VXCFuzhnG3eb1TFpy9oohBVajTe
lNgiX7kFnbf+AfbmFrgDBjbgzow6iMHkHX6cp9CdurFeaup+Crv1iwMB95gDk6LxSpQVFsTDWhsg
Q3iBIYIXYoJDROKOL3+o+JU/xGwiyKSt0ejZV91pmyWWioegY+cvLf7Rf3BzyA50UO0NXvxQ03LV
jHeDTlGshFO8s8zGuKvrqoAjVbiNWMg2piGAkhsvNLLdOJylEtvLBEDhyqM/hWPffzfUaH2mFgDw
ERhw+rvrKmxHjNyGPd29/ki2eAUXVkPbuiiMpnrDvQWIqEsRhZO5h8px6LF4HkztEIoKjQUutc1i
GrP4p42d0LU4Zm1+6v9DRpjvju+Jz/E97I6ghbO7i5ModtNeE6i4dfd3nobpLORM/I1ZjYyFkh7J
FOzl4BAH5cDQxkU9b0C5A44hxBJGppMWSAoT/18Z+833xakKgYCj0Sab0zyjKTSYrFtJ3fT7Oop/
QVQktxUQ5MqanHHas18PawCeCUj+HBRizmv2w4yvo86rTaWa9mpO8wz5SrL8FL5dM3yi6pM3dCLT
qxYK7Lkmug64tgq0O/Tr37K0CLAgKCRAu9XQyEzq6ONyYyCw9jNd2ehy6r4xmqN2BBWJ76GSR55O
K4XWLHceMk2p8yWk/N/0EfOpFo601I0WGU/G4GS/7Kz+FZndFKAYzGiD/YYgIJmj6UgjM6GclbMf
mc0onFFFRcfsJh7gYppfeUZnRqnzm2DbYOu1sCjBoOI8+7ye6FvicFD3elvIF5GMBqq4MTdrblZX
AIqjZu1bxLQ2hK6QCtbaT1ZY4Uff2BlGuf03fBnrOP175bOaF+bpwsWZarZgcQSKBbigp6+uaaiM
+9Id95DYcTqiGN0nYMeej3RnlyF8WSpK3++mouu/T4i21zCI7S1Msezlyp1cfkJEzSAOsEwkFQbb
3OmdaAh2YNIr6l4ZaOSln4IOGRPE/0XczKVmo0NbDIo4WmqFOv7CKgUZeNHwALE1KcACLb6lRTsO
lvf1nZ2SqeYMHkLryXGw0SW+e1ee3hhaRCzlpd892AlTYsFjYg6LDRXpsAh8xO7rq53vc7PJKH6y
DqUzY32+qdOrKYM51EZvqYzK9eqnMaThOsObbPv1VS5OMqHSAmP8jPREV+dN4uwy8N8T2hjtYVQb
fEaaVFk1VRbeTmQVe4ihaOEz/VfJ4G7RuG70K6bm3Fy5h1NoYH6wPNLZpBN5Myyg85CUyUXphP3F
+IBn24Ctf16ue4aYK1uwCkPbuccnb8+wL97avqBSB87a205yn/HvLgrfpdVR8dhdAh6W146b82MW
3Ng2HOJtoChBJ3HgmXzc0qYYKy+oorOtvzZzKQ02nSyCHz3CRJziSl1aSYX1WijNR7p8BP4aA19A
AGfRxaO8sgTncunjV/p+N6wHh7LNBZY5WxTkcg9DpiKK1Zi4bswALF4nNsVzPDx1DOuJTn2Aje6r
117R+fZwfuEzVpgh0ICIWE0fMOWrF3rZqCv6bRxcs7x69qt+XER5qaHCrtRVW0a4BOKG4MRucG29
XnyEAFWs05kKx1cBreP0fQyJZgz5oIR4niHB9amKvXLI5dZv9eIhj/PCC0J8G3MFlDRvfxam/Nnk
JsYMlnyGLG0f4zbSab+Gad2HaX3l/Vx+TtyeNi9m+OEcgO955R9OwFZxdekTaPCAeiX0Bt+uH3p9
2pqDFeDg0bPJ12p7H8fSvbW61lzjghJcuYd5RZ6skRnKgxkFBkYVT+V9+oScKMd/sOijB1Jr7qvR
VB+ZFRUrVbf9XSNheBORHt6TuFAev/6OP3s1TBId/iXsoWk6Ti8Mc84MssnnwpXZrPWW5QFKH+E7
YuPXmAbplbXw7jZ98UtRt3HeQ7KC73V6wZF4W0n+Rvxgummz7Py431WWj4C/yqwddKNxUTa1WGUt
+pjeGiTqASfa0PhOi5aoiZtB7X8hh0PfVVf5yiQeZGlgpOKpcWF4femPv5oQwyhzkN+tutTQN+vB
FZPiT58Z5SJkEThFVI2nP6GLIsQCURs9iBZah5Kgg8FU8iXWcmWhZXgqfP2K5idy8cQsx+YcQ7qi
WmdPDPaB386wzUMFz8Rvkm5TZk64VqfwnyJ274Azr0U4ahebO9N0VTVhxxFbaV9YspkJQz6GONFD
jDfbIvXFiwqZYtczd67aBlvbyJbrOikeXefeNYv7qI/kHQ5ajOWEtRKLRuHJf/0ULh86NnT0BDAL
wb5hR58+9DywCagt2EO0Bs8Zo7C/C9E9TPB4vckv6mtHyGeXI5IaeJ1yD6T97LuYOrxe2lFGDzkD
/HRZ97GhLxV4Mszwhqn+a8B3InVvPUFtAaIWkNKjkHCypdqE06aLFMwlhLntgtF8dnwz/c3jNscr
K+MMM+cQ5vgVNtxIWE8mQPVcln3YuSi8syrqp/hBUG4fukGbnmXXh7vQhfaxzEsdLbWRFqkOMTil
tB76KFnhjospiAbW9tSbXXuvuWn6xwlQBS56rSOXqrGI1hINMolcmtVdYCnjAxM+8fL1GzUujmlG
+xB0eZnMNRC9nr1SDEULav08eIAFPC38yqlWKXLEbe5OmAG2mO1Syotl1kbCC5Jk44/EVEG7Gl8s
X3O3Yw9i2hYJvGOERaJFFKtqzMdLlRij0LYXwoFkI5S+Wg6KXDYNttoR+6k7ICYyastdFEStLGl9
X7F7Um7M+tGx8uTJxz7VM3D+8qpUeRoStLJhDhQHEb3c9lWGfX5uIdiTrtiJNJYbKGjxlfU3V3Cn
37zBh8eMgimMJsj2OH2xykhwkj1MuKaWQYsKqim93Jyia8kHn6xynYZGRclHa87fTi/jBo1WYEML
imtXo2eYpb0TeZFCISh6r2414oOSSq4aRZueYmZFy6aK2kNR9t9mOepeoMO5Sd10woS7/A3t7LlN
XNvjnP1mjcNPv8/CFdPUldpU/aYSEhsICJALg/H/Ev1hdeUQ/eShsW3NvbJDKCKhU6e/xlFbgORG
U456kyiLqRbp0Z3C+M/Xy/aTcoF9yNIJ+CRcyYG6c3oZRtVMmdDIHSMM0MmrtilqIQ4zpM8P+C/j
TxLa6x7plOdk6h4tcnbl/NEuTwTugB9IFB4UISrc0ztAMCsMMiqyY9XZ36JyY5v3Cpo7m9DqcFVJ
e9XYya02rcBJ1/U43OEjsemHdl+Gb4GIlgMGGVeeyUWNSwNKkAltgEElZc7Ryh83oqlKfQVpcnbE
bUff6j7TJ22MxHqaVeV9kme3ThGp3xBAZWw6Tb7JJUov1cfbWnXkuNKHpPP6Yor/4g3m34yZgoNZ
YLarUgtiCi7Q+a/v+HKtzIcJzQvMcoCX853Ttnuj0hIjg6UzY7IAHUus/64dI5fn6EzhYnfjAjDo
5uTnj48lVWFtj/gyHZ2wazZJ2+PjoekN9kKtc2XHuPyUiX+Yy2uYFu9J9KeXAn60VEi98XGKssAT
o0T56WfQtmchWaKr1974Jz/tf65nUy2cXk8YOFV2VpQc49TZRU7HHqDLW8CJLTa/q1KHGOyUN6kO
jR4qU6Rsgco3PWif01U3wbD++nVerj8G6fMpwjidrOt3W4UPB2GQSVkTaJAeywTGS2kyVYKFtOmL
LtwKK6FGjByJNaxvLmNl8FdfX/39kz/drm3mSgwNmDPo7NZn57BZdzno9hAfI8OYsEOra3yuKntv
61g5K7EaLRSh73tDacXC0Fp3q4/9PaSe4A5FHHa3WCmMNyQ8attAbVwAUTFslXIM9q6Mozup+d++
vuHLdsPG0YxAJXWW8IAZnL68orR8XWeIdmyg6VK+kN1pdbGJrtYCJUzzaQ135QAX7tq08ZPNk9EF
Dhvk4M2zA33+Lj+8KDsFTjU0PzwywBvXfRY9do4xPXed+IvLzfRDapjG6TX04xhpxIJBUnalaLpc
uNzBvFLIlSVh7bzqwAcBM+RuCo9u0zyibxXHuhEkGuZ5fuUpXwyWBSIYxk58jv8t6Tv9sWMc91XZ
FlxqKLaxTTCdgoXBvlWK5tbOmnvSCa37sGu9UgEhKTHsm21yGNjfY21uX/ndn7xzpC9UzxQV9F7n
skLR27Dp9TE66hNcOl8mzb1jJeaDcKYX8ioBu8F11SyNf3291i53WooYRh9zoQch1To7Giwdx0tb
NPFR800TWayODZvoXO/rq1xuf7zNebzAVAzG6ntH82FdFY3hT4meh8e4HrqdGwfkMhB9sJos46nR
xruvr/bJGuLAM+bUNU5fGAanL5aA26SXeREfMR77luZ1sh4n5pcMEvrd11e6POppkx20do4JHkih
dnol9N790CRpfOx67S+cSn2l+aL+Hjjpn3SU6l9yn+wru9lnP46LajxNUsNN5FYnn2hRRZlAJB8d
tVhX7iy9+R64Fsi6pb5+/ds+eWdM1AE0kTTTwLwLtT68s7AYumlWRB6qSHTrMpUWITzDayv68nZU
lWt7zyfd0jycZm1QovBEz9nMWpn6zJoEaQphbu9NoaEdCqPpHnSJgQdSeBRY8EUSe7oDJXNuKrCi
F7ctvTqq7F0d+mJbB5jhsT/ZwZ9WymHTlsObHg7JY1yVzTKbkuiKVPWT989WNS8ySgicG85ehggr
x7fwpj3UtW14ZVfGD3ChMM6m2MxrpfFwaG2u7BSfPiib4QyYE0Mhxzn7ZEc/KnMJZ+eAvyNW38GN
bL4l7ZuuiFcKqq0Mu0U6wlklokLtXKwZEWjZxY3hbxrs/BKze3YmKNRYBy0J7dnGfXtlT7l8Kmwm
TETMmTVu4Bt8ukQz39FJRlKCoyjUY9u6j/BU9PtKYASu1tkjNsjXUsgvd7G5T+VzmJsLhrlnJXdZ
NhNJEn5wZJAGgZa82FWaau3m6y/ifdR4WkicXOZ87JBT8fcFkrijVa0FCTmJm950phsvwaherHR6
mUhJg8l9VxvDP7jlXoNLrt7A2ZM1xyjQo84NjqyOtdKTg2JGuCPSFK7bUqy7d92V+5L5N76Fu5k7
XYvJvdwUKEtY7SQVsHep56+2x6MBw+SC3adC6tbHXAueihYYhZc1P75+3O/DxrPHzQiFzmXWOCC8
P9tdU6nHESq04KhX8aOqUYThKocDU46BO1w4LLvHuH6jcwlu52H0T02tnFtpWPnWII5xlWghTgkI
we/I91HfkHxbuBqlWD8sSqd6hY7MjL2dMEvOUXQtFLzhyN/w7YVhDNkt1hBhgkDHLrGRteNVFBAA
lOEvu48JEVgLc0zuhZOWax//z390BVGexEb0hbQo/87hJV3Zaj5793xRzrwZ81SYzp5+Vdict3iG
RdjvCte9sTLcgwGGb3yhrPVOYOxkdwzgJwyKhI0JFMCx9lzq5fbrl3JZp4Bm0lbTYqNWMs+hRKka
DHxrLTyaLMNlHydv7lRFm67ukzu6HGjCsv1LBpf69q+vSwEB98bGd4TGcN5zPpxGwhymIG8wXprN
Txcxhf5D0TrBI15jR5UibjeQ5bOFZmXffn3hT6atwHgGsmSUL+8Y6umVC6VtYVeW7C0C6M50nDfp
wy7NdJEiYw2iiLMRk37oXt9VeHMP+BOJjcZmdEB/Ga7ID4WHUxqH2LEfrtza3LicfSDckUPvyozO
Rvx6emuRAv2ZGZF7iF3xu2QWsix/CGD4F6xvRgDU5MmSyV1r0W32Irtp7eS1SbRqj47TutLgfrID
zxMXRp0CON46BxyLGosDy4zdQ1Qnw2845Ji4I6O7sgouix9wQ44Wih9m30SgnP7gIo0Y+hKMccig
tKMxGu6a2K03fYe05MoP+uQQQx5It8oIl43OnJ/9xwWXT7gNi94/ZIzbVmS/EkVRBfmisi2M8vSi
W6ZIua9c9JPZER84T09/r5SN8zeaVyKy8A90YZMn0ImM2sCZEiM2mDjRz2Ss7QVyhHCTwkomBp64
LUIb/Ad9csKta8AqXcjadpeNLJUbTSWUwykd9Y3Qg+9XVt78oM9WHhQ5ZjN8iRojyrPNaCKiooNk
7RyC3sq2Bb5Hy2RE2SBr0f5gA/mda3p5N8hRveGunJ1TqfUybsM/V+5jvs7pfbgE4OByAaTPTPa8
SHUTRSHgxS+PePKWPywyjXY0kMiw2JC8EWzXs2jWtsLynxVj7FcddbzXjcOyxIfVy2ar4CE2Sdwg
V0pCnSZSaXa7GwflNk1D5UrpdnF6Mn2gWsRVhUBfnBfOlq9mMjUv2EyOajUQmDLUTP5l/IxhgEso
pfuvlzCXQ6/HPk0xRmE9386HJZzQKvi46gW00G0MXXDK1tCGK88hj21thXnjceimV/bLi41gvqg1
79Mc2iQXn/3GmiWM9wQX7ZnELJlNp4ta4n759Yt/h+VPXryuzl/lPCiwcKTQz34bfatVqGrpHpIm
ntXMjLVzsh9QY7U7N7Jh4+pYZG/69jXtbguyJRL10HXPoijAWcpbZUg81Ih/hqjfFFW8Nstn302I
YOn407hysxcEJUoXvmmqXjYvbE3PI+rr3Fax4SqUgwQ4QOvXPdoTXO+5D/oGXy3ZplGrkLfoPtpj
Y950WTIXKj7YlTqbjtetam8JnrN2Xz/Ey91G500wF4Ouwl0xIjtbIHqe4Os4BscWNH0d1D42+DRJ
u7qriV21kq1RggbTMgT3jhrHG1fjqzL6sN1I+EoIKwkHXbh43D3LMXoNQCMfoF1NV8rui6/G4Hxj
y58JivPAZl5xH5axEZS1xPVKPI5A8+ss/yeQDw2OwYs06jPvyiO5OFLpqSg0+EABvwwGRGcXS6aE
apE+roRifqgL42BHQ0/wM34LGK/jKG414naud43CwY081FQMntV/9Ba7LQW8cf31DV12e7M50Ywz
cRBBTT2nADhT61KCCPfYGo27GdpmCj2aPoaUcIceW0SE+7pzfzrCFJveceqVXVRC8UxT5x1WQ7bB
r2oW2lfNNxwZ2z9lpTANVvHORs/WBv4Cvecb7GBNXjnLLl4bN84IEQwGIFS7aFONpJwmTfWN4xT2
KxISbSwUiwcAOo4LAKCvH9NnF4MiySyLImS+4Olrg44VGIRcGMcMe9U7a7Z59XPQRmnx6TQoVq9c
72KX48cxfDFME56VwVo5vZ7MWYBZ3/LjcgxTcYJIPZzmru1yn16FVTjHv6muec7GyDKrrBxkLkfh
kHDalRUEHFevrpxK71Oqk72UHYAJIMeoas4jurNtAF5ynKbKYB8zTXR3KrIFIhKD3mub3nx09Fxl
6pnRYcSIYhaEw/S4xuD4SvQRzJhVq7Wai/bH6o4FxQm+qeHovyEYsl+csfGfsLHFUzLI8WNczAXr
Mg0Z39DF4bWw6IbaWZGUEdzb+KM8Q6yG4xMNTYMKjJZ+OwaDyahQIMlWxwLjXaqSbBcT+LoICKzs
llAmy99u2OFQyhh3iRWnmE2JRVguKqtDthN3qfAASHwOQLiOSWnxhWC1sCpJklj775a0ZRCRDIzZ
po/PhGoGV77hi8XJSSXYwWaSKifieW1M1zKFLQ7KRyPKo1UD4XYhy8bgrpAM6QANVxanflEVQWDH
FA4r7HkOQ2rZ2epEX9/JdJgOWqfeOPZPrdN/yda5i0IcwWBjBPFN5fwiseGxJ/5dg1Bdxel2Nqzx
3SUD05XQ5Vb0LX5Jr037lhqvgMJgxQJcOFqUhPhIUGUcGb1UPOhgFGjCbkuApJyhXaY8O5gRL4Fj
HlpyJAotX6mp4sn+Cj5+0QzMvxL8z4ETzuDwXAjRUrz3al9Oh3bs6PRF3dwNQZX+jabu29e7y6dX
QpPwH2AEaPf0efaBjjg0NKYDmXDjD0DuW1Z2vpukTFdfX+my2+RHMVCmyUXlAfP9bCODEaj5lkuc
TGEOsB+NP02aPjgWRMCia7YR3rULY5RvUe1vQkTMaZweew7lJOy90mGAr1ZXFtOZIRcslvmOOBSp
I/GsoCU6/fEJlkLI8wjCCDFvxFZWGLtCzAlAkkCZBXS5EnubwdpkqebcxV0GVmPd4IysHfRByT1b
Y1rSWaVzb+ulQACd1lcA94tdEv2gZkNzVZmKzrj/6Q0WKs2fXdjaQZkIkTAdYpbcpDleeTEXgw+u
Ql07v5nZuGOWDH2sQrrelagdhHpI6PvWGjJTZI9uau56atE5EdP52RbuEQddscVLZlj6E9kxmCSA
OBJ/G/LJt/jPhv5fFIt8g1EU8ioTfBE6xciuLKN3BsrJlk61ybvi8GU/p94+K2OS2EDPGpIhZ2OH
g+lAHG1sIzLXmTaJis6jSW9cUxn3UZDi/2w06oYOPjwOhNl/9wO9PqZYomwyvbbYpeDSYW+FkUaN
gxC6/BbJXNm4O1ytiBkBYF8UkR3gFWsraJ4DfGw7HIM8W02JSjOKbOPq09pFQP0nEY3BmlFbf1eZ
PsGHcpSb3MVhx9B6dDejHa0ZI4gd67wnbxyX3IHw9hvAx9dsjNpNV+ryKRp7Z61E4YMzai4LEQfT
X/2gugdZFsUaQH9Y+Z15z6l916DC37SohK98FeKTRYf6A1fO9+aTCu10OZRJHamJLoeDVeC3vHBN
zBZwOVr0czSG9CuVCLTxe0Oo5z3ou32IDGO8hT4YHeupcg5YU5l3bWZHmyocms2E2PNWtiHaiSYY
7kv4Jbejn9ivaI11j4E/vvgKoXMu09crC/vyrABIoPjnP5g/jDtOf0hnDcjrw7A/1GavrcKeRoTl
223qXFNfWV1/0D7iQybHDlP6odauMRXm7+ZspRqQ8jVk09Sk9PCn188Q5buE1ncHEcf2dzTK8J6x
OLkZeipSCpBxo8VR9dyaQfOLsNN10A6112g4ewStE3lff+XvI+Wzu0EBNTsZsuFBvD3b7EYc5rq2
lPYBuVy8UwmoZ7lOpn1nDePj5LQqOSq2jLwk7nQszuIGD+MCh4c2HR8BHJpveudjvUlxuI9r1X2o
YLLfjjjx3ytNlh1Cw03WSLGyhVOqmQc2Ha/lhELcGgJaG9z1OF6bEFQ9M2qT2Cdp/YIAHj5hIVi6
V9bwRVkyszVhoVOdM0u7gH7JiGbkWTvtQdfKeo3MPD7AuYk3MIC1ZV319ZXJwGUb7M4YM2NI2NTw
bmaN5McttIdbX2oidw6ajxTdLvPpFw1EsCdeojm0Sa16cY1RHqu/2xjIgJd1anR/29AufsPCq1fs
qGIpRtRpX7/1i2+ZAQIAOLg0PKDLTgUPYnxHAmaXZQXI2SWFtStFH1y5ynwMnSwtUJO52QYrpk3B
CPb015MqGqsimtyDK+S+K4TyXYr+BtGg9s/XP+fzC9EpGjQo6FHPvqg4Cwl2Ci33kHVtvrfsivAM
H3ejEgOLK635ZXfKj4LMN6Pt70Py+dF+6M0xI9NHDP2dg9KN2d88j/UHelD1p1VnzcGNp/CO3LEX
XUkxd6hwwM21zH0K1BFrySlrfmGZEsPMxYcCjX7G0aLEL1ahdNueJrzDcGfCCkEx3devn9DFWf6u
xAXaFi4L33HO7nrExSQuOukc1LwkP1DV8GqKMOqEgdv1d4kzunuFgLPnqUrCKyfzxViZS8+U7VnC
hIrXPVsFXWGGNHqJe3DaKV6p/aM92KrXOz5TMsJ1E9Jrt//+x9p86vOQB0Oy8y2tNsnCIAXAOfB1
Jt7UKXgkkFd5z2ttGYFlSXjngC0RkBgO1yZMl60lP5cZOlJlWDYqd3G6PoY6dvERaZyDjEbtSc3r
fqGHrfQmAmn3Sddq66jx3fXo1LIkY8yZPDPVimWuN8GaQALKhqDq7ubsR7ItR/UX4iFkMpE1kRg4
tRltJParixqnDo+8A/VuMpV6YcYkpmm4mC9Cf1RqzwxNDGlQTG4lZpDvioQAv8dULvpwTPGiqMeD
IsmvZZjTLJtYkTg0Ec+36rDUIUXKdcnCSvJoW6tRRCTcRD7XhEzXcPydn1flDhMuuSer0l8WVW+Q
Vi3QaGBSORIArerfvn6fsw/v2UaC+HxmCtH1o0cx5yX24ZuL61DDWj7RD3jP4NkSdYgGq6zZR9mE
+6uJk9JS8mhvqemfSSrXljExHF5pwryhVnyKpIjniJgOwSg+ZUhB+2Zv+0a0UjWihr++2cu9iHuF
owD3kcGaZpzdq4a/hdJEhAbHRIr99p2cqC/E08EUPX59ocvDDBBCY0o4w0P89ezgJqaohPcj9YM2
HSlWIan2GI5IUX4bLe1KyXR5XnCBmTjKmQlZ7XyDtYuhCPXUJGGmD7t7rZHmMusGxfvXv4jDmZfE
KB0KzjnRxxqEAYqg6IdqFNRfHamSaRb+Exod4Ts+zIOvL/fJj4LLDrTPVg4DxxWnq6rC1KZyDHDK
SenBOe3WB1Lz+/bKe7qkGDKk5Xe5ACAcTsa5v/NY1D2+P8xV1SD4ZbYhBPqRvMBFo0qSQa3yNhqH
eD0N+KrEZAc+iDB5+vqXvtcZpycxmN5ME6GCh9ekni3KdJBTr1WTfpBTQvZcRr7NlEfOUZr+A3SK
8SeKPI4E7DbT71ppVUuLqT1hySQ/xqO+x8z1R2SOPYnZ+DpVYz+sFak6G91JirVb+g0uYDi4hgQV
7fy0Z3DXNbf/iamrEUQ3mO04XXaL90dxn0LYLla4/9uLGqkwqVlReBPnWnGt9po32rPfrBtYElqc
03TL501yHY4VbsatcYjIEFxMtj3cpQUllp6k4hDYTvWDMIwjEyl2PJACaA2a3f38+sFftBpUA+j3
KLVoohGnnj13k8xpvc5I93MQJ/0fzs6rN24sDdN/ZbH3BJjDAntTuUqBJctB9g1hu22ShzmHX78P
tXuhIgURXmB6GhhP9yme+IU3nBvDaKhLJ/rd5IOC9HH9szbq9ABa2TWLQTt+PPg7N5GG6Cbbjjwe
4MrsgsgUVYSdlWt4hhj3alsjLpOlykOjI8y2+Xiod44SmTcGdghJQE6fF6MVKxwGCWl7N+uG8Jfv
pD8wFZJXdvF7B4llJI7kgaUwMXcVkMxcliSNUTTMCzAK69C/dnj96IhOLaRK3CMzl7WbCj8MI/H+
YDSmrtzu77xEFIXgU6DmQ6g5Scm/fYkiIWl2g1iO2/nWvaoPj0gtJU8mVevtUGTJvSN4EpO8XYmh
3plfSAxTvYd4elJiuR12rJHmodrouBnGoIfc8ZW9n6Oz+M+rCB9YAWlJvoKl9Gy3oqeOgHPjOa4E
8fQah/I9mofx08eDvJMTQQ/jfE88+KlfMptCbD6dqulN281j7UqX0N8oEHguWpDn97mpF5+0TB8e
dKv9KvxefjKCxMDV1aoOMc7O5wjr2Utj1CsP3PKgqpRUYQKjOWFY1hyuiyYSPSNwWW6rDz+ktqrv
RAF90HOyVmyFXEdbzexgh2OMHV8kT7dX3qLlvuJ1dRhegz3P/E+P/ZsIp7RlX4kUsgrdw1aoS7ts
V9U4UmvR0ySxLaUpvkjOGrRpWtDbKxKOAIHV1G9BjWD+MuFzK9tDoViuNWYvmPwBN0M4IuvEJ1q3
PzWpbVeupNdi7mzEyZWSxqsDtZlddvudURspflVKo0ts1hxRQw+PuYNMI/DN8kFBQtVCx/BOx7xv
B1chwZ7cUHYdOIYtjftmrRLzzvdDTyFP4N6CcjbPimQp70hQuZ4bDNn2WK1Sy7VDkfyI6KzcVemQ
u3VqK//Jji8hX9BshzHaOTiFDFsI5NpXXUbLRvXGZF+g4n3NNY1Sksa7/s8HU4Wszu8jUOHimxN8
EcwrZfQidVfRQ/NqOukDirDByhF4LeDN1oZAkgt8erTAP8/WBtBxIxS6Za6fJWO8wTct2Iqw7g/J
UN8FEa7kRj0O+7SR1YOjNc/ViDZ4rnvO35Ub4p1l4bnE95SNOYWD2u0m8aShIYyVFBcT2ujsCwyv
ct0gAaKEJBD/RbLvhxcM7c5Mm+gYV9ZwxS/s3EAf/F75uf2ARKgukfOVpDVDWiRnjOeSi9OsZdXL
W4PQQoZjRoUcDMg81sd1dKwkoZjuqErjH79CqChrlV3q6ZtBs05BL77ESjX+yNCYWtkSr8WT29Vi
bOqH9NmmhvMcWSM1uEF2+JO5uLxhlGbd14WWo46KdJV0GcffZfJf0fa/Mzw8AKidU7O5IKoL0mck
zoPO4tjnXjxYdbVp7TvU3TYV9vaTvrTkGOePF3QZiLB3EVsAQovYFXWT2/UMggxsoB/oj4Gt/03b
MH9MYj/fOWhbroy0zImm7AEG/BTuwLtUb0eSfVFh3t5pj7kyIDGr4X/dxVa2rwBc7KfEfSUcWDav
GAsJKbA3RJkOzIHbAQ25piGC6Oxj2SHWYcuJfpTiEE5vGJu/1dQxLmaRBptuiveNyOa/vGBPSUT/
HOPy9sO3hXUoWzwcM2GuBQ0LdS9qPRDFqUWwQSbI0LQubx4Vids9G7TadH3vEVBAXub7bAh+B/qL
lCi7EIGjNjLv8FW8z9Al3iJ8g3Dzr9oYn0y/uqukk2mjLfRZkp59Ke83jozbxkNoP5ktiNtJoTLU
diXKipPcUg8Kt69OdXZsJWtts78T+fElRNGWZqmEDK+9iTdfQnI/pib/ocAWfA1KI8LFDdnUWjT5
k+/Z0a5Cq+OlMZVqiwJUfqxyaYVhs7yTyCTQo6Jh8JorznYWaluq4wtTdc0uVO7zWHrC0X3fdPqD
0hag/cLuy8eH5jU3mB9wdhXAZ8B+6AvMQgJfqc0y6H2yYSO56Ea5b2lUBAZ66lWFYPQnG7Q/eo2b
Tg4P45BumwBoJI6n6D5+9bHvLMZPvZ1vZeMSePeZjlWklLtDv6+jYGvX6gn7eLjkWyWtP338y995
SJgreFNcIypYyblndIEBcxpEmuqSVvePQZJFn/y2F66VV8qWt4wH3sIm3dAl+VhVurH3QjXcVSNA
9I9/if7OBU2Bh2PAASX3nT9pPd6KdhskOrptI7gD/U7Y0jZPENgPu70TfVLEU9KInS0FJyzYzhwi
kALDXkL5mpoRlrcHNZCubf61ly4gJ43yq5COpYE2nP07lB8N9OvyK24hn02/OBVOeuos9WuYnk1Z
4v/iu5ao9kJ+bEqqcymNFT8ACFFHvz3VOBbq+ASn/jlO8SEzavogo2R9TRvnYVIOIHVZ4/BPQo6z
cE8jD37VdKHCAtn49j4wsylZzVvZLdFmwhzgTuAMZEbfpL7bNoQ+oXUdxGcKfhXNRgRMtdBtlfug
/ztq33oNPeTWpZrWd8EhR3dVh0mdpfK5sbUfaOEhVp/GT+g5uGN6qOsvyPBuZOP08YK+kzxMxlts
KyoqKsHylPS/uQjQjUG9rWxGVw+M8T6QVCQPyBavSe4lGDqr8VEgvY89uCeOslR6gNEjtHDhUzc7
yZDjO6uNm3Pgt/YaWWGZogFgIJLkpkW4znyVtXvzy7o20oYcRLDb1+FFVMinhmZnnBQ7tjejZkkU
d5P6B4HocCCIa3/jlx4ejBEVZcfJPmde0r+0ZbVyibx3cdL0hVsLioHGxesBefuretxXRQyljVhI
uVS6+p3wNjgLuvRPbRKER9Mspb1WqmDUqDRfrEBbkzNcvv6UPpAOnJjITI05e/1byUG+WgPf4WvR
SUEmAIwAjK27MQjWAo0l73kqs1DUI6fBSm3BGDE8ZPta3Njdyh7aC2pb96NexBcD2tqDH6FEV6Cc
vS9TOfjuA6atQQElbNg2GO94hZNdKmJexRyd+AenVZWfjuRbJ7X0zSd5GK0HLfTklXdl2VanlMCW
BrvENa8imne7oxslCu0Co1m3kZMLtIreDWsa35tAVqkHhmj3c0OjH2/pT5U8BHdySOPcc8L+UiP3
fUGIMNxgrTo8VmXSu0oi7MfOsNDPsur7MkJHnwzq6PsV+gVpEV2bWvrlmwizrFy170Ve2MIg2gQ+
ACTG7LVKmlEHxNZoj6JMdogkeAhSx247as3WyfWVwZZnjaiLPJk+FpAnax7YAN2zA6MotMcenfht
IWnWDq3mPx/fNct9C+uHdjF3ClkPD9rtwkRiEDlQ1Nj19CB1cW/7NISO8TBG+T/n/tNAtEipaxk8
mrM6Hcx3r9XVKnYtX0pPTtH+V8bORXTIn2Mico99r7JBtvyfZZyAq+MpjjiiA1SW3Xf7fW3mRY6Q
k8wNLcf/qo3Gdwy8P+s5hiOtYzenKMj+nz/l7/5/+X+y6/8NXv5H2iTXLEzr6n//z+W6TUPCA9Bg
zZAPzB4gD1a2lYx15ko+1gbI/qj3tbEGjlpGahMCkPyVbAO+qKXefpfcaW2CygexDtCPvagHm5pr
JvaWmeB4r6o9yuhttHKMl4EGPg70OSe1B5LBOeDRslPMAkYrd3Eg6I48wdKnKtebx1LYP51SRwJe
V6hBa8N95lHiWDkPS24Aa/l2+Onnvbnm8WSRRhFVuTvKeJomT178IIHK6lrsartmR1Hxs5e0JzzD
MNT4ldktxTS0g8r0uRA1jbIvBbF7VB/xd2wtaUNZ/Yedl1fHD7Nto3xC0vz48eF6byeQb6HmRtMe
AtX0529+sCOnaW4PYUHBGKnm2nPUve1k0cq8vLcV6LiQ//AEcrnOTpYsQ5E2AjlHBifyz7glMDlR
+hUzo3QziKa8WqO+Fge8MybSRbDHuc5tPm62FGqBj8loGok7tfdN0K+6UX0ypGQXasNeFN62RES5
aX8hLoFJ3XPi2J+yVtryeF/ULrnqWnBMu7UzsbydwSVMaCO2JkC+eWW3H7MBCzsldUXWfasx0KMi
IpvnUU9Q1Sjy1bR4OQkg8LidCYfowXCx3S5vrpZFyDc3btzq6bcojv1DWdjj13BQgVypIdz0WBfd
Y1Sp3rnWnU8pB/pLGhZEQxY6g6UHxgwvTl/7lNRpeBa5Nf5MsKb8/PE2fCdVmQD0XLzER4gnmbPL
IgsNgGBljpY4wcupslTvvu40fOx1M3rpnfrqpdWhzCjx4RRhpl+K0Si2GfnGyhuwXCASW15OIlow
adQibydM2IrfxRXoRblEnBQnFOnQVE5xzHKDbqGSrSm1LevNjEfQMV2V9KjnjSkQh4XIoGS5YetH
6HkV+d6obfGQlPqhtnvlPuvQFWjCXuxWZnyKZ27TWjAoNETB4E0dFH12JlULTwi7tRo3CmVjH6aV
emwHQ7p4mCmdkrqTnnC9hTKUY4JdQen9HvKnYCRCwx29vNp1ibMml/PObiU/nHy3wY8b9mve9OYy
irSylxOaNm5Sq+aJSNa7GEaR7ujSZd8B2zr7Nu6/fzwPywuQtwJMzFR4NpDMmr2+Ne5NRRbiJG5g
boZHaGRtRwXNs49HWcYwIJVeSSLIndJ/nP78zZeJwpBEGZeFi1hGBX4wqY62kstPY+CEK/3W9z5o
4g/BzgUgwBrfDpXXcTHYtpe7PUZuBw9MCzWhclx5Z19bErfbZ6L+Aq/gcmXe5gpW8EFJZ1IZg8+K
LrQ5xOmZAOo+TQxzq1Zhsc8z41c+6P1di47cH/xpIBxYZNhxGcHcoIuwx7Gn2prG+LMnMjp0qoct
CC8eWgIxctC5mewHLNJ//+tKsK9ISyAMg/2kZng7PaVZWzgda95jGzTUaSJ4e5mZVseupHz78VDv
JH0EIVNAKbP2XPmzpagS1HyBwxQuVI+fNVnep7BsvX0X+f4hCW1nE3NznzRZonlvj5MWY12tbLxp
iLfLpOGGQ+hlUrVzKCrMP7fuG6tMjbp+pN4pHTo79PehM9hfWzyLTl2UhafWqCq3DbT7rI39NfGx
Bc9PQ8lpumHoZ3K29DkKC89cK8ztznpskHy+62y1OIf47PTeJPUmi30qONWBpo/k5tH3sDG9s9RC
/6vJNz7lUqtuo7gIDkOgvvT4wJ6yUGn2Hy/T/NZBzBQ0HG23qZrBozwdqDdn0/F9OCODHl5bp/gv
6DqDmotdnmUjylytBDCrhWnz8vGYi/7bNCiFVGJUAk7+NhvUTxE9h1Muromm+8+d78AvMgQKMjEt
T7uHe42canCSNLXe9pWU3qNVnmDlPebGJjDytYRg/uy9/hw8Rf9vdEK2dTsHDVACIHl2eO0k55dQ
6xccDY+xzYlMi6xd2ZPTt93syenb3ww2O4LkzCHleiu86k1o33kRLtZoio4royw/CeLi1MoluCUo
X7ysSuurQ9+GV7V2ks927JGDsMrbsu/Nk0JGuXLa51c8ZQ7cOmHPYxlB9DDPhVXqOaGX8lWdb/wa
DT06G1Gdb4NBWnsm3x1p6t+QovJyzW/4TJfI35o+vOLSYRubFO2uTdy32rgheRTbj3fq4qJ//S6i
XlC905Miz54uDL76hCse9oBSb3NNHDR76l6FSAhicz5uR6/5lEegjiiHw8Sx9oY/nORkPORJ9DCM
WG0qFMVjEhgCmw2yKgdf8+9Rk7mEfrQS9M+jqem3ToRzfQLk8Z7PfisyepYnTCe8BvmAfZee2p/G
Wk33eYsORSaHHWZmhrfX834t73xvTWh0GUg5ks3SB7w9QGlkl2WKtdQ1TAx9ozRCuwtjz9v4sp7+
I+lo+kg6w9N3gkThib8dShrNwShDZLiC0Eq2mGyaW8npupV1Xx7S6ZQCyWObESXO25peEOHM1/ri
msNrpFkQEYbBJDx8vLveO6QT1AWRxCmSmAtKmYgcQlHswqvneI+x77VuSU32Ukhd/xiio3b+/xlu
4umidIGDyuxBBriDu0jOGYXmgRCp+ZcQs9g7kv0Lu7d+//Fgy3eFGaQ+Tp8MxwEisdt1Qm5VzUUv
c831rbHpRfCnkAukuhrRHePEvgq1+v3xiMtNqCG1wES+VphBvd6O2I4qrn16RxtcN8EVx315QPqz
2bRa0a3crotKBwEa9jg6xQ4u2AlmfTtW1BoQqlLVALKhHdTKO/RUQXe9XUFH7jDS7Wpph+HmLyN7
Vn311IcPsX7N+i9Bcq1KIIf6RQHDrAaUQ+PxMBm5bUsr/aJMvHClqw92rKEkla387EWeyc+mvket
cpLpA+Azbfs3j32Xh2bvkF66EY40G5Fo+AQaGbFrIOxdVBj5N4Fi4Masa/NRkdv20iqovAjLqVd2
/jtrRZIDLZfUwyAUmK2VUdalKSLEueuwVu6m1vypl0I4rYC3Vz56+qbb99aaHASAKXA5kYbMqn3I
+BuFg92umwY+ik2oBh56uUy/fbz5lkf5dpTZB2V+npul5w+UMW2w6ZqKgYOtHCONppbn58ePR3vt
GM4/avI7g5puIZbwGnu/WUhFQnjHLqvB9VPlIFXe59xWvW1UQSoM8AS4FN13Sfj3jXKfiqvZXUTx
KRRfB+Ea3r3a//Zt1xBXNUoxDN02RbvNzSswOTfOf1bRr6q8JN1/fu1vRxkBnoOKtfL4a2yQssdj
wNlTcsEc8nuHvPjgXBwbPZca8e+XOr/6/X3o/OocDZOCEsb1SUgCt+ZnzXiSxs8y9nrmSeqeage9
MHE0ir9Oe+6Ur8jmt5QjMd/AiPev5GwzI8Fz5GROOkO/Uv9bJ0WbVPymnx4FUFiqn1b4J03/JjDk
bU8nzMBN8aKo33Ln0W5AQKm7FClhCfy2FZ+xPdl8PP+L3IZgGdTYpGJMXZ7ywez8I4YQ9gG5FOjB
hhZl4yhfkeE3fuMj6N8VauAjD58oZ+gS+n0GrG+D7q61ZujyGibPdgFpxYQWJHJH4Xs6ZW92QRL1
NmQur3PrMsd8QL6I/DQY9U8sJCgUBfEfmoAxDtvGb8UWW1n5KQYqfemmAYhT4FmnXbBDvo+rFxvf
T+WPo5xiGz6H9NjoPyWQFdmYP0TZHYbTIrO+6Zn6ZCQ/rZ7uMcoYW8p2K7fCMoABIkxuSrODJ3dB
9TXkILA6M9ZcNYR/rQWfJSqn2xCSzkFPjfQOzf6N5hTGyrCLdq722qYDDzq5sAFymIXkSpEicWb0
g9voLJKwquLYj4hfxoZXH3UBIg/t4VZ5CTXvWCdp/Bw1mvEQZnF+jbJWf6ibxtuaQGP/+cGmLIMv
H3qjYJoXwMgMa8ogFr7s4sT8lCFefdDb1N5SM9sUExDt4029vCgxeeEuoeynORMC9HY3yXbiy0OY
MRqSt4chb1IIsP0aGGLRHGWyeaW5+icJTQSPZ0fHgp6rKrkKrT2Rzh43cn0GyryJ4+c2SdiDbUAr
zcB7SPK3wgedOSq/hJf+NrNc26Rl9YzW6LGM4m3bw7nXRqtciVyWV/nErONVp25B4jTPBkPBH+O6
O7p5bnRIfGnSZ8ORwq2Hl9EzLRbt78fzvnwL+Rcy9UiZgkQG1n077whvFCalcdlVJZjZtRNUh9bP
eozh12Lnd84XLH0eKoNG4kRvuR1pTPQxkHxgCxZyZzs/BNYI7bfZeMF47wdHimre785ovnz8fcsq
CCtOzAGKCLA1ALBpwt9cU1qSgS3CX93tYId/TQAp3tH6yhDcVwY3paDtBmnRYXpDjq9L0u+sltCu
Cod8W2s+UAryvGMLI/VswoDfyHHZYhfVRT8+/pnLgBXj14moQC1kwvXP4oQQdw+BZTbaHZqXQeyq
lKe0qMzHXB/DbRcauM+2zVr38521pwgCAhncNdnMXFsyRcqt9DqFFSFjHnvFptqNHwRQgHZlly0w
gpw7mOYgIKHekD7NhRwHaQCmZTtgVlRh7pRWNq9xOX6J82gEcenU+p+hQqPLyeMnOgAbE1/K77lj
9EcdXcXvZR991vy2PLS1pv1zhAYvxSSX4+dRrZhTyNQ4KYOqz0uX1oaPNpIhbfI+T1aut/e24dTp
e31bpnWebcO4yAHOGEXphtUIqigOhjsbAb+NAnXwodYk/SD6Yi+rdXggEDF3odUhBZ6WLloR2h5Q
VnrIGvk7tLNxG08OLEPU92s/cnkJTwpYtAHgWHBC51hwq1aR5jbK3MUaPfyiG13+ONriJelD58Uo
g+hBmNZPxUnqT5LV6o+VFTYAPKv2CXHqbyIs6VEUcrz2NCjTC3gbafCzKCnQxGSBKBfeHmG7boCG
Y5nt1s1LiA7ZRfXK8qLj7f2SpiB5Ut+Bm+kNxv2IR9C1xhRmLyd58NLI3aVL1pwn35sltgvcPPB9
cMpmP6epMb9pKjqqsR/kn8MqCw5tGo37j2+E90Yhd6XuAxUD7rB6+9ENGO66AGbvWnYS3DdjiOqv
OaxZbkzbbj61GK0CFKACgHTI7N6JY1AOcpEVEPHJhyBTFvvCNsadKQWA7Hvxjw0SbQKiESyCGOdC
Bsh6+1GdYedjn6uZi7tYfSc3MgFgZ630EZfXGvcMTV7ilsmKZX7U1Fr2ybzNHJEO34dYXj1lvRL/
dlBg/HiJ3tuYlJ2mFhbnZZI9u/0cVRkDK5acyuUhQ8SjUbyTaomjKarhmKEJ8V9eqqewrocfbT+E
W2CuzbZRtQilaO2zsNI1fbIFXpb5ne5YSMLMMzyGWXiT12AwBAaubhV0p0Y3NrbIkenC1NeDzJxE
8jZLOu054MTsMkfey3Xn7Ea5ab7huzgxP3Uno1mfdRsnQLfGQX33nn/W3kRJ3e5FhyAub6PR/rAT
0WyQlhw+t7Ujn6sMp0Kc2stxE2gh8Lk40X59PNlTeHCzU+nmEJ5McG56pizu7VznTT+i9jnIrlwB
X9GDMUQKMHMujYJOSJLY4bkFjfk5U/LwHMo4rX88/HKtuReRS6NRrk/Et3lRzo6D0hlFrLhxn0Sf
Pds55WLsT16sHUBagnZvK++I3NePNBfR1shac2dh56CO2OUNY5euNAEXm5yfMzGWaLNjRbBwsfEV
s6a5lCguzfv4Eqt+cD9A//tZJN5avrm4iaah6DdCumN/IX9zO/NeE9SD4WQK1YVsvEqGVW17lR75
xxO8CA8ZxcallZoMTAmYJLejQC2IA+TtZXciB29jtU5OWqZ06I0NvcvRKp8Lw2j3BYLrK8/egiPA
k0dRlwyWuho0gXnpGrB40dpOXblYJ2Mrl0TVi4RLyK5POvWuqJXhZAXGt1QGiCgyH+wkVn/u0AT2
82BhKUszucU6xPeeY8TGT3mLr25WFj/ArF/J0uWNEjn1ZXD6xJWCinecssxfPZ74Jggkqqcc2ayD
1uPK2uXSIQchsYtTQ/pO20Q9DFi2rmzlRazJ51KFhazKXzRLZoF4nIVOi7s0nceiRBaV+tXOGvH7
FIOCUYDmNOhaWdFa0Wi62m/PL6NOLRqghLgCLdw0rdGOklavXFT+jqA6rOqrQQVQylsg0vuG2LrQ
o62aHZPyM7o4m6671JAxpPTFF2DDkye/qnbTNZvrOrXOJ69DMELNJ/2zkyTwsnJ+5p16iGqxi7PH
OpBwQDgg3xw0dD+U5JR7GlaWCO2E9dbWo72vMv0BuocPcM79yNhKdbYL2u4gLHGAiXey4m4PD3eH
Gl4CPCEokfxMg1Ovp/tKxLspUIwRRYz5xzyMavtTrfsAPoGrgC+295pRHlIb42n+7ncydsv2QY/D
nSedQW8fY0vZRv4vmV/T68dGVY+VNxwTaiQISJVtIHgYocZ/fMaW6S8FDvpjFnnlVDeet6RTs5Lp
VZWy6zXjJpfGdhNhMoh2m3MvaYPvDszWsQfNtFPNuIT7Uo0IUEbFZTCtv5JWZOfYSK2dR4tiizG0
v5dgHOyq0tYeSN/WRIUXmhegyZH9otTFnuHqnxttOJHtKVKsUmIy6uyU5mFxj0qrQtGwk+700Vce
AzkONwGQbqWz9b1c1t6+ijXlDo/p70Ac3NSiRT6JyRTbMRLdwdOc9Kol49rLu7wjwRjQ4qfMS9eB
PuTt7WWOeq1VA1ipnGrBbkh6/zCoVvH08fq9N8pEWqBZQ+BJ6/p2FCeXjRZiYAPVz8ZKLEMI15RR
aPt4lHeeOqIZEGtII00lsXlQWDZp4Mla1VyxQbIudMK+q3ghbMpE/dPL8Pk0PcH3sT1Sl9tGZYWA
jSVGZ5P4UXjH/Cq7ld8zTd7t1QEcjDY5SRooXaQbbj87S0qj9KUov5ZOqm21LOpcO0W1Ow194xAW
wU88itt9B8Bvm2aEXhjYW9swqp8//h3L2Z9gHMwHItfQz+fTYoR+L/B9Sa+jY/10dIGjmi9nK8/g
YhAdKDzuF8g40WNeNElSp/Ix+xCSOyK6eQ8fkepf1Wcrt/EimJpGQdaQzQ9BiQTgdkZFyDbVlEFy
JT0b93Xc5vvGzNqTk4ODsO1AHJqwM8/SYFtH8IHSSoT+qoVws6J4lgEMneTJKc9Q97wdX1PHVBNG
ZzwaXYgYO/asG6XHrabIAn9HiqfD0KJOuHFCKvj2gHpamPw3OK22CaP4qlVIlVVqNGwRxPkm2hYg
kS+12CuWlnrtHWGdbNrOd1HVdpsBw/f9xxth8YCS/cHpQtgLz5lJB/j212d9ktR1bURulBTKjupT
Cp9KUDDq6mOphGczbOS1M7l4PhGc4a2etGRZMlbudsxS70umkRZPgovStsbO5NoJpEOsPtN/W6EW
nvuM2rQyjsYDfhj4XHpmfq7G0D4OyDtuP56BRfRJbZJDMGmWojZGbef21zho7Ht5OOZwLWzcVoxQ
+1YgKPxXGiR95fQvDwSNMxUbXRp1YCXnpy7oDd2LJOAKhZRGB8oOwJWQUVwZZRF9MmugdGGhTKtK
W+X2gxr4DQO1C+F6VpMeRIAPaoR82QGZc/9rkXThtyjzgkNJ22tl5GVbFEEwjENx3YLnOGWRt0NH
fefpjVnnbtPVxq4P5OYBBwaB/6A4ZHofHXx4nZsyDrKzhcdBi1jjVqR6++vjJV1eCZO4EQ8uABqK
8HO0mGd1Or2aKnENA5wIkiL1sTasrSKG7ikXw4AMOg2eTO+QWPYqdWUWlkeKpAqJfMCTryIfs5i0
U3GJGOUucaHWBJsUwtRRb4x2xwn8JNrI3qeKWPNUW9bkAD9w/9gyWQ01lnlFGjnUEZEvW33k4dL3
BKj5nkgvT3Z1pPvffUlOToE8QvDPkDzdUPYJNlnfIMfum9FDmkfqNqvHnOajJv8w8oZDH+WRdqfF
svOv521iViOJAbuahiuw8ts9Isa0tfO+lx91Sf1Cl7yl4qSj3eO1K8/PYh3AZ5AEAW+hTAunezqN
b6rlUgJeIs8YaJRcK0m+W9hOphnSE2UZffUSb62XPP37bh6CaTw6D1MB6rX2eDveWOppSatffoR6
Wm8Cqw+3ph/HK1+1uK6mUZCMJteh/Ez19XaUNIo9xOI6+VGSEnSw8YY7q9zYG8rs40qFaxk8MZYO
leWVy8ZFMrsa8z5UkmSs5MfAVJ+1CViLuUu01UFE/dGbvj22lfzg5epzaFYbFZx9sYlK3zn6Cd3S
tLf/+/hYv6pUz2dYB+dASEFzgdDx9tu1xi7D3inkR9vPh11qBt4eKRBxUTKt2cSy5xyFHESn0ZPF
39zEGXMDJzn44aijhnJ7nTh7DLWqY+lb9Qbr8fTg0ao4mnZcnFCa/K834+AEfFI6ypHxx4uifFeU
6sA1JWl3Rhclj+GYBT8L0xteSrTbT3GmGndNqJtukdbKlvsc+1W9Le55yJzPStqsuutMd/ftDNDE
BJxDvAGDDf/42xmwrEyIRs1hFyqNuTM7qONdqzxFQt06WWfASuZ/rroS3T7N9rdFKRUrAcOyV05Z
Aa8moi6QQVO59fYneKYlVD+FC6Km0kUzpPtG86t9UVr9XYJW36UK4p/d2Iq7VEZDEIPJHN6B0PDa
iJLwPo6ZUM0flSPOtO1fs471nVeVGDTH0O9F7p9Kgpyj4MneF0Q/+07p5fvKTvJLEWr1VpaQ3t+O
A4zKcdDMh9QL9Y2dJdK9oikFfospd72FZlOYXj/efe9csQiDUCef9HwQbZ/fJ0Uv5aIpIhg2gyYd
dJToPVOrENoIlYLrMqyb+0Ryyl0Zjae4G5/rIt7FGta3clsZ50TQgyUIrL1n+p/OjqKG29idtnK7
Li89fiQcENIqYgwegtvVsX1wVKVdSWDF9eJSDQGSiTHMJWGDUQlL0W+qVpNXXrzlzUellqYTJS+H
h2+uvCewIsonPoZb+P74jGZY+SAHYq3FN+3tm70/kY80MJmTHggCaLN3Ff3mgo9AQEFm/6uD3u2z
vov2dScKAKWrHgTL24+iAs0jwijq+0Aapq9+837YJjetEQ+KK6Icfe+8MqmJNH31knW6tC+8EmcC
LXwcKkU9Cy0wtlGGbrwq9dVOFXH/DOxtLbRbrO70kxDzIrbgYqOhcvuT0goNEGtASQf5uRf+SrZx
kie/kwyYiq/L4ZfBWxNiX6zt65Ag2hHvIc951c99MwsYRPfmkHmKO4SGv62RPd2JPuv+tQSMChI9
y0nklSYRRfHbD5NlZKsjGqKuXir+wR5j+6VBuv2USJn2/PE5XgSHRGYMQyeKCYQpNjshIu8EssPI
6Mll1DyG0V3jlBgBOo4UbxEX0uQtLfa9itr7BZLwyuBLhAwmX6/ikVSDaLfMMRFjhJ9ZaNaJ2yF/
d0R60TtFhlVSkFAUiJvYW8n7rpA/y3aQ79sqVnApyNp9QlF8k3eGt/V9c1i50pdh+/SjgB0zLxOl
cM5Zt6NW4mEPEjfU9OpMUVveZVnmHCO/NDYRTaNzK6ufAqPfRrJAtSmMTp4ar5VVl1gwfgbVkUne
hjSCROJ2E2hAKjH46WI3LZSHQQ79B7Q2tT1RNkAmpch2MZyOndPI0a5PMfeOo3QluFqeL6IKUgeS
B6oJC5uMZPQjnpYWjnijP+u65J9rgWqWFOT1Di2vfawVa0f6na8GpwVAGo6OjEmOPgV8bw5YjFxn
XSVZ7A55WiLDmjs/ykDCja6OKF12tgy8g8qBoGLGJq2KfdU7FAk+PhTLU377I2ZxRUKNKCrLJnal
KJQOhSmJfZwJ/8s/jwK5nx4PDVpI+HN4WFI7ihQlInDVLgBjJyvSrkshMX08yisb9fahoAxDyxDa
NiKA1FxvZzQcZL2ohzRwfafb8ZhvkuhrrIU7uEqH3nhx1KswLrX2Ve/SrSX0DSDajRM3u0HCarh5
tLwBPeYQn0J5U4c/1TF61NKLof9pfB3D+Gc1+OL1uEpEQC+bbmtXQE2K+ERkfrDT7gtEqHvbb7/m
5Y8Mj7R9mf9C7fjf1wsCIG8gIAIegjkrGdJP4zeh6rt4qtzZiaTiFVH9H+7Oq8ltJF3Tf2Wi79EH
3kScmYgFCJLlVFb2BlGSSkiYhEuYBH79eaAeV+rZ1vbe7d50dAVFggTSfPl+r/lpxfM7sBKSQgiJ
ECvBXSTwY72Nx6ymQunFbYVx/bnz1iDJUOid16g9CiPIUyI6hmQJyygJ4NKdm9q2YggO6idP9D+M
zl31Bb8Z7iyHuR92B4WpRzThL3K7zKVDc4OwQXNHSP943Px+8qMtY9zsKwB2tT+ugt0UzXkRNPlt
sw1Pi7lFj70KxieDhYoUlCLgiMMAfvjTF6Wchg5CXQ9568eCXihIVCLEWmgzVX2xERRxBbGc/JVM
H+vKmA9Uoj9LOv39D+VIzI3kqEqcNuL21/NDuVrQFR4bXFXgB3p+6b0zw208hI22Dgyj/KroZX36
4x/6PYbj9azkqpCTIJrAx8Gl4vVVI0kfrV+H5naMbrc2SyxBvqFX4zgm4xaFwbYcJzTazZOGg2su
T7XBac5Ns+Wiy84dWJVfvRmnC4xb4iC8n4tPbh8l/rqeq/VsOaTTIP9CmyXbo7OIuHQeLXnjiDdB
BAyce+re36zjasJZVzUejyou2FajQh6zUZ4UVpmzNR5G7DIDVT1LiM/pWsOZDQcIi2IkLWgZlvMf
35L9pPTvdwRIAoSOtNlgZ95AkHx9R4KNuW0uxfLQsDmce5NctJ4wyLPRmg69OTwUxmAOUjm5P1si
v1dtry6N1y1GKxTte54DUMLrS4eRFBubUv2AUaYdjxjQPk61dzfYY35BfgsttJx7nYUyS52S6e1P
i3suR5jk0l+xy5qlTSqvX1zi/+MmLELrsWfJDAhvfdwksVs6e/fHN+t3/T6sJTj5h7vtIKPod1GP
WueVcAffuOfofcZEpbtsA6O47UStUqPzhrMxqUPtmd3BWChgVm2GaeYa1l0ZFtFZjyQcT0Dq/moT
Nz5bzuMazsNhbPPqTtql/ZPh/rtCb2fsIMgnnIQVlObHD5OsNaJ+CubBuc+snIOC7aojQoL2Awzz
T0Y24UKGiUFi2ll7k2+hF/d+NCVVMU+HUAXVkUilOSE9vPyTWzC0PTp7+zF2V3CAFL9+8FW7GW3U
avs+a3ORlr6hDlMusp8gRz8u2N+vgkSGeDM0+HRpX19Fd7Volm2P0liL7kj8HtOu78eLPx4S311Y
/n0UQ/CDeAW1G4YfJf2P+8Isrdoaa8O7L62oP/qDuyYdTq/ooc1nnAEul8qp0iqsn/zdo2NVU9rM
ZZeuGtPfKByHtJW6OkdNZF1itvJ+IMUnnsSjEIXAKjl8W3qmPsxO016Cs/usDpyAcFbpEzu3RNq4
QX8dZdI7C9E1ibUZ1RFw1ktcUwY4d464vpFTnTS96z6FlV8nbhX0+MeF9U92rt9NZ24Ed4GOAosr
dej3wfhvNWTRLVs0EhN4T62Tekf83pM1mS+KFJj/SiftjTgg8bvtPo0vxWP2ky1sHzI/PIWdXQ9x
Z4cjOSW+ftgYLY+2GEb7HsLnGRWnOwQH3z1ZHBf++Hn/Tiz2/WfCusCQCiE6TO/XVyJ6MZTMfvu+
uw5P/ql6o4/dhXVEaR3nqRWbR5k4p+7dnAb33im4NA/NKT+I2Dj+8ff4cf/88WvYr7+G9qepmM3e
vsclOPawgqu9T053Gmwf+uZPxviPM4laGV7LXntRmWAl8sNPdp0dTRG4rWmr8W6CMH+nmij6yen7
P18E7jSwHhvzj763FFT9kNUS8nRBmmJblEVKgFzxk5+yb/Cvxgm+JFAg6PXv1nVsP69vm7cIrFy3
rrn1p5z0ZrTW2EG3+a7Mzw6YZXyiNSDvejhziVFtPxs8v/+NO5fwNzQHWPtHxR7g8IoOlav3ZuWj
nlzb/YT1s+DKH64C2WtnGZC/u7fXgfCc179R1iA/EuOJWxBcOcUbtONzzYH6/o9H4I/kyN+uAwaO
BwhYGHP+9XXwGMmYDa681WapL0SjFzq1bdK2VcB2bo2Ei47dkAyZNxzCCk9XyPDbk/LM7GTNZNKN
cm5jRkKbWs4wX61iFfFWIf3uh8k/5Z2+mMS5movPC1l/yWgNV2FXPSILL0+t3X1Z/az6SR/9h2Lo
t19EX4ge1s6A/tE+YUU1no2NI2/7KL9fXeDegefkIQSNcfEpYjfHo7KzzPDPTebv13XpELGCU1HR
nn19J1eIkAEe5gAyyvLe1rIuLruJI93oyjyu++C96n4WB/0fBgmMFBjKAGr83B8ZC5XLRrL0RX07
Bq44Z+sWJrWDNOr7GPmvV+5s6m//zd9f2m6leSvGH/7822330jyOw8vLePPc/ff+1n/+07+9/pN3
/v2TD8/j86s/0gbt6Ho/vQzrw4siVOj7NXGI2//l/+mLf3n5/ilPa/fy11++tFMz7p+G31jzy99f
uvj611++Yz7/9e+f//cX3zxL3nehhueX+ndveHlW419/cbxfQRYgDWPWxX8Av3/5y/Ly/RX3112m
y6PeWe5U2jzjph1GwZucX21Olhz4mLU7j4yXVDvtL9nRrzs7FmkV38rf5Q6//OOL3f22rP12t/+z
VR61KgPpX8sfiw/uIPC+9o/iq/xO6ewKqYqAAjlptS7Lw+bV24chk8N9qO3tQ9ZOmXPEOVC9QMTs
3jW2QbBTvthLcB8IMZBz0voUHWsltXPYpF8ce2GoKvEpQN5YY1QASGBQMZeFSQ6V8rYu1XXZvDOr
4YQWMG8O40xb8QAFASfX2RmVnWYt3RTibsPej91gnZbD6NAwvc5LZ9kOeU937KABhMi4CsP6yrVa
dVHT/rnZ8Gxtzp40SxAcF0QHzdHaZymbc//iKkeNsBx111yNgGgillBso5Mxjq19IKbHRcvtZHZ+
sbSiq9MVzcyNid1xe5EpKFdnyx6n4eg407gmecHJH6tLKxyTsQnIyPBzEw5BW/nWdHaMFgmmnsow
PEj6AJ/Zm2sdF7rxROy1taWTLg8b8zB7tX9ZYXRdXESrqvqkcM0MEmSH5CHJSG+RqSW9yomdrp7v
+6HPRJLrYjmVft2uh63JqM71NKFlLEuzdjmgEr0CeaB5p7omkKdujdZPuOAFS6IcPSXoQc0ttkPp
XTujXppjhJFhe5M503MpgnE5m1lJ7peW3oC8Fpt1cfBLYgQTZTYRaN/ggPEtgVMX92Nj118jI9ge
pFMTJ7cTns553ttQeJ0ivIYmXpep27bZnEyaBNHYWbPwah7GxqfTn2M83GUFjalelGqDi8ERKG5b
D3K1rma5ATIy7hI7IKwwtsxhXbk8PzXumqk1km0oopetDdsuWYfc3hLJMebrjOl5mI5rZXzidNtD
VA3a9RQw6cq4DsLqRkYOAkQHVdoXKmE6fEJN5nCOwAHck9q88EM3s8ov5UwEgFhJKEYvWjbNHWqR
8o0qzYWROdEuSxyjJG/ahD75bV3d9noatbWe3F6sOh6ncQCmWx1owGc3yOv5LEOvFdCfe5Sl1tZG
y5VcwV0WlKfD2nyozH4KDyFeBtllH1W455O1Hpmnbgsy/9RUy6QPpS92FzULvkQi801fzl5hlg+l
o9sJYdfaGEyaEa30ZDa0jG27DVYFqcRtyjMIp1MmwxLmmrlDSUfAdxE9yN5p5Hlp7HXDghGHheba
ga+qvipzK0iRLbxz0dvNMxtDmx9MXC7tAyk01pZUpdU/tQyCN02hi2vCTDH2F8EynKrdSGPrHXq/
cyR/4oHy++UK/TCNSNZNCKtA4q/3RdkSPGjMDoeHiCYzJtEEXEVgL0w+67fT4p/aqW6KL0Or2m/j
623p9fb2/9x+Zu8Szf/9fva47zR/eZy+Pr/aBb+/65+b2l7k7U9hT9ehUvzHpmY7v+4MiO8BeqQi
fm/a/H1Ts+xf9+xXnttOfNkBnn9uaryJypSuF4A+OMpu4vAnNrXXB6FdVwfrEf8LGC82bfEfbShz
EQrNqvHRKy3zyauQEzS6ri/bZh0Ptpv5eVzM/c/awBx+Xu+kXBaIdlcH7ZazmDf8UPx6LCHOWs/v
2qFtynRiGunTbsjzwe2KLjqU5rzAlVSyvo9mTEQSif7nCROV8bPjbyuS59bxLijfi/ps+EVpnbpp
9Ox3qBaCPLZ9pb/OGI5dBn6mzCPJqnwEc7D0UsXSkx9hR9lEEsC9u8nbaf6QjTTMEmMl/eaGEtrx
UxVWGErk3IYEiainTkYwLQG9gyr8AnIVVTf0CIMwKUKNehdKsGVOSWsgkzZif/aM+ttYmCr7SISd
U/WYHdFRVEnA3ba7lBQsPbRp02CJdrHxiMGNQz0Y/gcRVQQ5W3mUmX08aHIVygN2FlP0JWqNDNOi
fdm5t1GmU9Zb5cdWFF1z0qIbvIewaJ0bdwmX/B0vafRTGomrgc1nwRqAZkUPODCV3iP8Mf3OCGtb
4Bmktq6Kxex0x2jH5lTcT3OAV34u8yk/STHoh64esvDYmipMgfdNdRBiMs9AIr46BNFGAHu+aGKD
JugV1qmAyXFTlLoa6CNop4tRj+T2wVStj7XssEhYoUNnnXVuiCgJcU9wYmuGa5bKoMnGIPbsajIT
pSYXql8RjuJJBPKzPSwdOjA0ews5GYtCP7b5n7CbGqoYXoYxgxBPLdxv4vzGRESTnA7WNoYqrgxd
V1QI20qYBgwTJ4ZtVX0Qrj9/HINRbvG0WkgZzSjD2ggWkNulpjENIl5tp9jiUZddF8tia8wrc6zN
o98v3Vv8+/yPmQhXYgV87tupbdrRiY0JzkjcZrXw4yFSEi8XPuMiyt38anNXri2C8mVaFvkip2oL
6FqJLE+E8sSLMtfZPeSmsJMgJ16q51BYJ1vbIcohKBmKBD1GGWe2iyTJG2Q+JDbBmdfokUcM9elC
VOBmOInjU5cVX02psdLpnWz4QOfFozBSS/c1V/kwwNMvustGrv1bt7P7/kg6uE3mHgESU2zKZQku
lmZpTpKGDoqQFa8H7JEYL+hvs569viOMsK4y6R7cKfceorJTX2UUFQ9Ej9sqNrUc3hTs4u9cc/b7
dDPUcm0MJbMprKrhofWsBb/ZCnugABNAeZrHroLniiNm0nY6OFnDmHNhqbfrSFZbdoCiXaPjA0vR
SRiooE0i2JJknmfO4sToKCISr+1irkivHXAtltVCBSuXWTVoAHU1HclexT+1a6fhCQ5ad19WOcF0
hTFsN72W80ftKe9Tm0fbeyfKujDWkEDvMPgqHstqat5s0tjywzos0beZkqSNubuBc2nlNUfucOn7
D25GVzxeaj94Y9V6fVrBr3sWgzF6cGt/fVdNW/3szmTRplk2WllSt0YBv32uzSqmrbHeta601ySM
DDWmEHKANurNKv041AoxkrKb3DrgoLxKbGRmQfFfepV5rCZs2AoC072KU2jm7S0XIJii+0YTd3ms
vDwYXrA6xiQjD7bxJvJX/NucsLXHg+PJpk26skH3hBklRrfDxHBP7C0cqK1ttGCxIdxmzzNZC6uL
Qem96Vg1/NSbfOg876vcj0uXKu97VRy8bnGGQ71tmV5TM4fcQxE2EP6EHlPnbrETQ7aOjqvXz4E+
zpMy3vGQiz7ehjl0sTV0hJ92ivozZj7Z82EpPZxYz5SmjRqPRhdwX47GokL/M7GumyAuQRag7RDA
q6WKhy5sWIrs3DO8wya2RZU3La3gBlnQgljdJg1KnUVjC7Iy4KdAonUJD2tsPtpxRvtN5YZw3vQ6
+2t06lByWoK7YRAsdSCcOTv6NikFyRIF9KwyAnvbIYlE67uX+xaFDqByaPae+3JqifsNZcQaJ3oO
HMM1ke3bcsNRyanJ4SiV8p9yCb6PhqQYLHNfVUlJ7Hy/Ih54rW05P2VzJfAbMDup02EonepgjeB8
761iUd9giGfvFk7ENGyN2XxpbbTMF42ZLz1OP+ZUJWu5eKc5Ey57HabbH1jtsm8wT8X1WJryG8GI
4UU5jv14yA3ju5AsxAqnbBFtxbrLphu0DpwfxeBoO82Xpn3w0be873IC/wxTjM+THH1omUHVf3ZX
zBWTUmp+8Nzna05SekfEUl4uZXfwCYEIYmP2zAV8qjPfsnggA1jtucVXQONoxOCFar0iSbwYAqtc
UjYhu6dN1WcWGhDHuWosYQnsDQFByUVpgudeZ6UFetu5zH3tWNvRW9rti8rY+2PlThPTu5LmVycU
wxPWRH6ZOGx0VbzVVfCQ00KYUg5SY53YTseX36La/DI4aFB254f8Eba9/VlvjOl49Rd+6LR22hyx
ZJkHNl0f/d2RNgm0Mb+pVlYbUep7bwnDd1vVj2Nq9rX0Dl3R0AGkWFiHk24dOSeD6qU4YGazqLTG
r+Dj4gQsWW25Iq+pUZOw0PUoZwHtRPDW4FA7HyOp/A5/uooWJwxEZ4nnNqAnk4dt+dFZF89LnCi3
v2qmNYfKbRLPuc/8iaXbRHZC5424KJOMuvJAOllrIzzceLvblsEbWP1NBZtxA8klTla7sTacao5Z
gomQ6p3WvIqEjrJkGgpqEBZkWlxNVHT+jZzxMk4ozKYstg2WL0qczadeM/ZrD77Z+Rfl7Brvq8VB
BeVtK2YrENB8m/wM1+pTV0v8zsJctFFsR2Slxf6w1iPyOFt0GFP4ej2Ey9qvpw3n6+64ttQ/muSP
4eAq/Msu1ILrUIpMJdjtcbxp241SimMgm8C/LMyiPwO90oSf7Swyke9OPutSyIo7LP5MX7jMMqyK
myCKqxGeQJyt2ewkGA4wUmcvyLxzDu2NRO5Nl+8XXONYfO1Czpz7LfV1Go3AOpLdMRPhTpD3mmCJ
NGJJJLV7V1ozXe5ZG2drM8nyjbTH+pH3K/w03/De4OrUfKKNu9y4o8/aXdbV9oahqT/R+Bf2EbfA
BW057bHLcJ6DW1P7JqjMmhcv3bjpu4Wg8fGou8p4zy8nvTckA5xsMLOaYrUGHklSSuQklayh+9wG
bcMWFTkvGB91zE43swApNClHiRYyv9VNaXwKy3D4sg5lXiaihVUX92DUH7Au7O6ybBE3i1qr9zyt
6aLjQD3Txu+tKaZ52n1rim0rDzbOdU9Dv1lO4tY6QLWM9+ByalWwnbJeTd6uVI2II27D8uMCUonb
0SQtfZo5bmfMf4NIzzxrWxM2+FxJwszRlR9MYwwe67Id81Mr/KxJKPFzRmil6/chpQqZLBVLTCwI
BKMepNRnBQP1YgVAvIJQwkYsl+TrPNlx0Dm5Fzte71UwCLR/vUz59uDVAgwss1xSl5wtstUxaovq
roCI+82zcwL8ZgrGGIg5+IDQt7xTdeneR+MYXsyB9BQ3v0IHJkTu1wwFQ6mLPgoWDwA/d4iIHzbf
TFwnE28wg41eGpk7n3D8bedEQRUzjmbjsih4lOBVHOBPA9y067kuOLNV16XW+9aDBUdzlAAYFSzk
LZzpRrI4xOOMGDwtDQuZEG+lCu3HFjfLUPrDA8QlaSZFljdRuoze/s/7qSuSiIJuPE0W8s2mN2SR
UskwBomywa7Br0qFD17hHGnosDQFOI7dBosVfZDdOLvJVmyOE+dwLS9ayLu4xeTKb4+9tIyXJshy
mWAvPcnrMquUgHHLYoO0ty6XA/NP+I+hmTlNGlIm6liUdK0gfEoRZ0VBkbcNfW7GqoRyfV0QuNYk
WUme2zKU/V2dr8YA1J7vVJHKr+DY2dXS7Ha30Vcrq4sPkknwVjt91MUcbnQUd8EaiqQzMvk5DwP9
sZgVtztEcPA53MByYpJeMNtmfmOWICLq1s4O8H2k7Hk72FaWJZmRtXfzxheCH9zyfSqa+p8r1+RL
2HMWPVhtlRl84y58qnu4IodlqIOTqxCvUAstBsMCUT4liDX1/UHZG7TYwGsGH3oAreuk7kzOPWNv
YD1FjSxTsjxJWt3J6k3cGCryk8KenLNtOKNgbe3nIl4cMXUJMzF42y498Qi93pcprFLZDQU5bvkl
iz33N4pWWx7YjCOJDU1ufJhkuN4juKzrlBlVzVBUMoubvHSBiKmpPI5Z/lqux7JW2K830sFmo6SJ
NHK4QhHvWDM7og6QSCaIQwE/N3MGhAsMoT8ojiLN/0Ub5P9PcAlbtT8Cl/4XcePDl7H48vzvDZPv
b/oNWwIA+geYZHz//7/DR4Zv/opqbm9S7LpIgk/+hR8ZofcrEcMY3uMGHwAk8dqfAJAsePs7kPiv
vgiqWYjYLqIBPM0AkmgNvwYau9WsWBFD3BTFtNZqsOVlVVlREVryMneGzIaEqFzIz1LKefzWBaoY
zbsMGoRx7xt9CaciRlYtB/xBe2KV7LQFiVIG5C/6mOhqw2gq+8tgLTeX3MxCu5p9MM+Eh3Rj5dh9
Gup5c/Wjcj23NDhu9kibLhtc46R4w25PtEOMtGsNcZudegG2a4zubQsKrW86ikg33iJTWOdSDOvw
1VTjTOKAdKP1y+jORMhS8K4yLWeAi3Ti3G2fOl1vsr1sOKfuUttMGVkVc2wMTVwnXTY0zuMZJF9W
Ubw7OrZYZ6SHsUqrOk4RQXl1PvfVm26kH3GpippjSwyS1bdflHbk+H5rdfbAw8MYZ6knWgultdji
JlOg4e8r5a2pFeb5wRVLRCsoX6M+FQHwE3iZ173lCs1zFPUdcVwCM1GODkImtGf99uxlwXqJ0gw5
T4MKVJyyYZy/1pHTj1erFP4dqY9eK0HfSOy7djejwLnVD+cP5Kr2F+BkVrop332uxiHHC271hQ14
X2A9LU0I58A6ZoIHqPVunudhTQv4a5BOh2rBDJybNSaVHp0ugVG0iKSaByPOltlVl6MY2veLFOth
nFajYsWSAUTKSeOFsQWbOi5KZgcAHzRfrcpMNixMts6lhwfZiYKVpuHjIBg/79S2GeU3NVGn6MQg
n54NGVooNsiEdx560wj6ZMANyqbhXk4lT9rJo6shtPvqsznhJhCOFoAVvuZnAiLyq9l2e1pJfvQ4
T2YdxaVYwzYWoHeH3kdMNC0eWZk0ihKqLqqw1YhiES3V3baCd8VmJeSnsJ/FUbc2khorF2a8udjk
IoXa9aW6gm97cDR2RTV7zbEKVudC19Pw3lZ92yTYfENvznpTvJWhWu4iH1ZZ7HVb8bQNhHYnRjeM
+ltjdd2YekAk833jBVWy2e2ibvvV4XGmhr32LVTAZiHuthFqPas1t0PahRoJiuWM1rU1SCMVmxyK
m1nWPgOm9H3zqqn4iKtiCAY/9fFMNDQmiSoiRBFNcjiiUi0mvuVQzO07v5XN/AypyzmaiFXP2bJ6
4nIyBF2Qxl4y+4UZLNO80dml5NEZ1/QMXXV2V8orxoTC3AngZXgnA+mLOy0qfeDA66QqcNRR1Qhc
075z55eFAMP3xJTLs+2Nxod5mqoMNAxWKkfGtr7BO65+JOZuS2jL4gFB808cWxi6DM6J+MAduFS3
nK5dnrxo3CWxUV03MeIrmBdGHwC8LgvwVxpNy0RdlTU5Dvd5CWbUFMpJp2kLzxsHgnTWKCrjbKIZ
dOOSs2fem+a0kGDi1UH+BRbf8B5uQN1dhW0f6jNQpaqOqxEYVTqJwhEHAU5xXuymtRKdGeQdabeo
b+YwLB6sRbfveyww344rpnZrtUYHfGs8k+hUPImdwaYEavJWUMuvrRvKtGnJpbUqM6Ngxcpl86v8
bq4JQDnlE/KnpAzzto6JWTeSqTRoPXZkTmOpy6FtLqPhRs3RTEmNeKSNl26sxkMg5orod+lsDIg1
eBO4uLPHQ+ZrPADn4EYJFfYHV4YNScO200+ck5HvzROFXBxOQ5g0WZ2/4cwl60PVuvZx7IzG/jS4
G2Fo3tobXWq1rB3JrIzudp630U1UE2wp+t/Njyv8LVnu2RY5+c5lcLP0WGdmIct3bDfbrLAKwkY1
1r2tbhrD4higdaYJzxva8m7r8mg6ZPSaV2ywtEXlX49zdm1kWj62/qquyyHTj20QVUfinujMm7VH
vlov3NvGyLN3TSZ749smRzKNddMCA6y9zP2G9XbdUmHDMT54WQXRGISZ4Gl2skJP+aGZ2y17p6RT
9Im7RmZ/18Mf78m3HFR7XBZ7XO4hzJb+2W6W+aSKwvu0tQE0R66xcETMocwffVn250boDl1ozuOj
GysOIb4rLmWoa2BKUdjzoNeYGV88+KM2rjanayqg6aa4pOgdQEqzNqCLbmbtve91O3rouONhNlfz
vg1DH9Bw8jjKUL/ZtNPX/CO16fK2z/Ae2VM/6u1FQaz5IFiX+hi7M5PHXNcnc59MeRWF8qiYnlVa
hsIOY29kkMTlqMrbzqOyTTNdipt8coFjDH9eiG6yAxwhFg/XDbIV69Y8q5Z+ehwWmDru7xzbz1S0
+yVGye5rV2V+tqu9aaBmUxcxWmG7jiNe6ywsmWDfx72NNUAYK49eioXXki5k9AR/l3Y40bLYxA3B
7phsj/6QNCq0yaHoTLgbp8Ux2+0yCDxcXIoW/+6sNpruqOn58I0m1ni/6UZB5FcDMM7K5whxsMQI
08M0tyNtpwgj78gCcXB7aNOBWbbW0a2s+TJUShOlZRt+fpFPpmjjER8xOjetZVb9oZFs0AmdgmwX
Qk3WnZYmZq+ryoPllpppZfkr69OyjdytvC6oeUrP8Z5n2bnhieP5itG1JSODWKemtM74OBVNMkcV
96ZiI2w4DGijfhvVMtJpb5iTwhMkKxO3tOk6o52q3hiLrOlLdWuPDapo5M43K6rmwhJYLceUj2o5
seUuFwYwkEwsw3VT9iQeU1TnnNez0Qth4dmwAy4RVUfjRedtlo0ls3a/NDR68nMeREPXJpxr5gds
HZf6xjSj6q6JWPZix246fW5Mp/Xilo7UPahPh6Bhili5rcYt39vMc2BVl532bVat5pPZbXy1qXSj
tyaH6jABBmseIPyGn5a5Nj5CqIi6m2yeveFWsFQRazfSTERgDz9r3LaqSOERzXf9ggdwYgFMBXQU
qgBPjVzkn4lucf0kGyeUXGuV5e71ZNhTcxVuhjXG8zBAlm9600cInBvOVz4pgiOoi+YhbL1en3SQ
U5XAKHcRmQ6miaeVOUKu6KCb1Klnm5s+hKOzXoyG6TVpoba1SujOOH5MW6uD3AGdjV4Nu9ynboKp
A1yYawKbTEPLB0g/eR37JAMsjxstsa9bUawfVqthhWxmPQLNWz1tjqAOwXCHLvLvZ6MHBVbC6vTb
tRyzLoVZFDF8u62McKACrziWy4BeoHfGKcZd3j8PTKr7zejsZ+13XZYWs22ZSTXByErAx2mhOcZU
1QdvaUKDloHbFwz8gCW8QDzvp8Q92BgRIv7uLgdfyyatJGGSV4PZO0Z/crZt82kPRkvWnurOXugj
lv7ytE5u9VUFShlJoGvjoJQih7FuRLgl8MY6SvBlDB9nG6TustFuVRwq02xa7CfKrkqsnWj5Zt0y
SpNaiZ7ukAqHm7bOAzbtaM7UDc299nkaKhLFcn4+CLRl559nLA/GO68RIrscvc48gUBmDwOjxzvh
vh90zz0wGe0fOYVNamB/2z9AU9r6+3rzNxbJjV4N5gF22NOGyirHI5VwUaCp2NReKRowYTL7aLhP
ToRtRpwNko6HCMLlc9YYnnWpUavj2tM35PdM7Ry9HQVi1uNsNfa1R8nlxFtJRzD2of6XqbXMQh2M
svf7ZBkXorp8tiScWXKyhqDGm8V5netIX9bFtJwyx+sCNw4yglsACebtYdRKl+AKW3jRN5YJRODu
vmXw3Qrz2Lus+DyO2bvO6tLyGBb2Uh2BHLpvUIsNhFSkuJKOzY4KttDlb8ppcoqPvgHmF9sEgeg0
9DpBoDt8HBeAeunFJeai4We8Bdo+BgTNLoOaQFg6ASNIJLuyX2B2XYpPTtNgpca2S9sY5Wqg7kLw
u5eBI2IDhldOtOo4J1wERKpMV+Zm/A9HZ7YcKY6F4SciAoTYbjPJ1btddtl1Q9TiRqwCJNanny/n
piOmp6ptp0E651/z34vu1N02DeFLUzoOKVxaqgnCYC4eWDvhTPmvW7RSoC75btUsApd6KxJ5jy+z
9e7WEqNQOhrt/OuEGv1rPOZu9UfWQzv9c/MMBXDZDf6g0VTPTJxz2PyBVllPqp9qBFp+cSVyQjGo
5fmfqAp62uQhzX76S2wlRgFHfSD7AjgsO928gDhHH/zM7rALO84DhGBJv3I2manfyaaKPNJstH2f
XCuyhzqwSXTgVCrGfe4Mjf/gJU6wHqNiqfsPsjpM8aMa0WilOCi96nVx12a4Ni4y4rTTKADVviXm
sL4s+ey6D/PC83DoFkOIQZP1zHchl9mnX2qTnwgjWn9IMrhdHIFUtgDDx+X0KJYw+wWNrxlzYRyJ
AKRWes0B40WwpI6OyuV7dm0XvC9hJWh9Irc7LW0wnYq1z1/HLXI/CDoQ780UjpfGLbbuQ4JzpUMo
7JfP/RS/lEO70UwTB8QvluhUUvDNjYHai3vStixZric9e3l8yYm3dHbU9kgg+JtwOsyrM6V28YlM
sAlEW0WnwVbZg7dkxd7NKu+D0JyGp5LWyg4QsyfqAVbI7MqJES4NooZ0SXxRwXO4hV57GIA17S4O
pL+d+qIgRLkKF6SWWLrgu9GWJA/MuuMXY6jCMYqu8Oz263pviQeDr6TxEBd6gHvyyPRcUIMdDyF+
SxRE/Z5LkDe6pWKm/ql4FtqHLvBYKRbDyntOmo3hAo1Q+aPJGqxYdScFizAcxZ74yvJE6elyQeZZ
/dXM/EQe5s3b4raZ+4jSwxyiIgmfltnrH6RnWxaIpYlYyFfX34WR22S/Y69mc4FBNk86nAEkx7jA
EUui0+PsESP0pQlcvAZl3F9FvUbqLo7NdDfWZvu3+XUUoRP0GnqZ5HRaEuR9+xrVn9nHxMvG6RZV
22tLCPAEAk+p4D5MFvtWwddA6pRdKXZTu2mxt0S3/NsCNbxnfjSFVzNoJfcdej4Sfei8fg+RlL6N
yscEUrG97LZNuvkucwakKCTWrL8DZ/XeMId59NbSiZAPm7Nhc1b2pGMBKgoHMzPa9oKhTJTbo1la
fqNbjAyVhDZDz48NJfNaDUSdDCGNSKJfyunktGp+WsnkOKFCLJI0Kiz5IO1q4otVi39INrCD+1GM
2PcLUoJGnhJRwRfAAu2LcoAyIvm33rudMWDXKnOqT1Jo+MW5cUfeQlUw+794PVPsM0t1nH1jY8o/
8zlg5yQwoLkmodSvpcj+r+DtO1IbTY6/U3tQqbuSaBVxENZ1r1vju8OJWaD76+HwiD4tjvowLcc4
lFj+6u62qoqHiq11eeVGC371fule4nXyUeDbovlsEx2v18EbiIAuguQFT8nQ7sdqqN4AxPvwUOGu
gvYyzkwDajGPd8GaKT7sGZr7kkWt/tzwSPW7DjrwOd/GJdoVtWHjQdPN5aa48c9bMsXvS8LLdTCz
XOu7CsnsdGnXyInSUjjT72AJ/Ac/dLAzIPR8lMU8/d2k7IgsBVM65DgaTxFduD/zLruZusS8ir3v
0aqTT15wtoPWZM9jXnwjF3cgoT5foNhGiowfGYmjI/d94p10mG+IQaK8ORYERuVMpmTXvbhdQaLu
NmINhVZqeXI868wg32uvZu7mPgzGC+m49okI0vphDCtfvRUe4l6PR8z/jZB/uCumAio6KLGyX712
jd98xC4H3pbyJIK8usg8yl4CJ46faRjJ5xTpaUPlj1tVqcUpeU0CdBcAB0Ifl1VX76gZmnPTjB1G
jpyl94jizF+5l6P+V5PFtfdhw4gM4M4AA3NYSA297s90hnBUNfsCqmHuEHMkMV9qSLITd2XypsrN
GdAb1MRoV2O9vWQIfPEvBpy3N7jhAd8Qyz9Gkhp9hU1K/nDoTGengqHe9XPsfDFStc2FWpb2H63P
IXnAI5TAJIjmnxxnuCopFgcFEigkk0OikeW2bkQpQKO8BxjWKTj0ge7mGv1Z3Q7vka3pd642Z9n+
0yh6nkkTM+tjua2gYWELPDc3PpKbzFHTT7QTHaZANct0RRPQH0h0KSrU9004I0km8cA8RqVv6xQB
Sv3QWSQt774qJNobZNxtQU5uF66MxIbe+a5wQjBfEQ7fXdu4vyB8Ylj8AbHUUUnjGbj3qhLJy2a8
jNS7DKvVs+6ktWmzZvaYVyy5O7pDgo+1QOlzywn1d0MwIdkPC6dtyYc07X3YdJBO3kwXjg9K+a8E
ZalSDGIk+s7jRgSHLvGAMeR355AsphV5vktRG6qT9wam9dVmOUjAcAufZCePprRA91MfvU5LEhRj
IilDVRWIwZwpP5StLz+XKKzuq2K8nYKhGZe9h9K6OMzojeJz10Fy7hZwqOUiCl61tFBz/dnnoql2
kxPbZ59KnXdVz26FsopE4kvsr12y7ymo/9GoaTC7ZR2nJB02b13SYWjC6b4gqmnXTa77qza3zDrb
tuV4Xs06ze+rF4+/pi5uPmeNZqJRPo4cWbsMq4O/Ih9ZAvCkfh7fFeEZLHRu764Hv4/jcxHKW8cg
ToL1xHHa6hciFxPU2StB0C+yToDfHIIhEL8nfYwYH7hlpxErENYZ1d2TqLr51IRd+2ujzejeCZs1
LZUzHhLb+UiMVAK+NIXoxsBAEG0rb8n3K1j4TT4UVf/GvhFkHcbqVJe9c4p969y36EbPUzsGl3Dw
gqdJE61eDfN0z89FQYUvnPOktuCu1K2ITq3ynPEUrk7w3caa5KF6sut5XMmLQUuXfxcmlu9Vv7Xq
oV30Mu3MvGY/y6ZuX4hXLM+ZtS3LdTKYq2f8rNrnwpn1zk02idPezNHA+F4AKPgkk5ubUDT+i7FA
/iHbylwgmSGfqZTvd4hgqems1vKj6OVGT0cyT7Y8euGmfwnAeF6jSHsvmMxUAV+4aXklzDcod1U7
RsshaQsPWwYJKmcbT16fJiiC3L1QyeYfrehEfaKLRhtwAGH8tIYz5fLXemW296RK7jICvn62YeZI
cqU3ArGtKIkbK/0++gZopPU5Q6Ra7B3hEh7YIH594P6tyO3Xc3KaF2Zen2Sqx7yvA7kDjs3nY7+G
FjzB8TeoAxn2UC1Ozys3hvnLVI5WYDBpp/mA0CwsWCOsAG6PRf2sySr+zFaR/0DFhPFdSQURESD0
x6XmrWJ8lgp9TDwx9C37rZMN6FqtiuJ58vDwBIr74pFmKzRxA7Fc7n+ce9knmpNQX8OojB+mshfP
IOz8CvzGOQ+5ln0qPJ9IYp1JcQ3wfXRfkarj32MQ1Q9ZrSlJrar+M+m6yiBAiplQN2eKz56PGYYc
MvzMR1QgwJZoI2cMO5Pr3K+VadqdV2fIPg112k/hFtcv9aLW9ur0cSN3RdjFv31ebwJvqLjmlunw
QRddVh1JkYlTiCbkgJ1xZITPpUWcstk+XHZVVcXcLa0koY2cRVOhoxLx8majvDo1hOde1742v7dt
5eWVFZl9uQidOE2U459phkqmNA6d4q5eMt2g/RjNL2XjVPfzYVpXEtCNGLwU+1x5QZuMiYUzfD12
se98j/4KnIKU4VbfNgDKsGaP/a5tbKN3zPvrn5gh575wjQPW6xAg5lGE9DcXoz5vvTO+cq4sWJnq
hq7zycnuA+GU9SGCvFEnU/ay3pFbidqcbMwSx+rala8UIZBPN/mzEcd+cIEJtnop90vs1u/DmJm0
MX7yn1ta9zXXgf5Z55s6luWUdD8L69Hlida5qQ7oGIIXkjiE5gDx3P8GSjcfgM59XOcTikOex9Uu
nIa11GfMkchaWHS2bp+sIG8vQCNIs4NS5c9RpypzV6+JWe6UmZS6MMvYJz9xRPyjFb7fI0nt0B3k
/KvwGXdBcgLu8InVLaKe1V4HM46tAPFVHmdRfiLGpt2XEpnrbhmDNkgHaJeRtQpZysnGvCwcwiT7
E80RBEd3GmP/SyVLHx0QICLfKzcxdan2HF/uqtorvRTE047+HqgivBsK6n33IHymRpmHQoARc+0C
+TAzI//NtrgvHqmomvVFdhGZdezDsU6jlgeRI69SPxPZGwgYZxrf/K6cvF1bO+Ty2I6tq5CO5vlG
E70PyVR+U5WavbRHAsfMW8ZTGuJ7PbAT3qI9AjC5LY0bHYBJO35JJAY+yEwWKdlnZbJDdDQXE7JK
0N19qPr5NPP2v22YgQn65OtPu3Vqh2EfWSfnSa7En8QvPGLGVR998nfHV1X53WWJwV7hlsbfm7Di
p5uY9Udc3mgqiUDaIjAndQNBnL9JJqRlaa9l2G/1Rz0ns3MfR63qXwKZw3qKYhQhRF2ofxAmHr6E
g57aa1XKpk23zUQUaPSSxT/KdPfSJrETURogjHPKmm7KdnPRReNXZjKhf8ncbM33ZpZt5SCKWP+l
V5TtsScAtn7xkzme95tKvIJbv7Lzv6FNuulW1yzjw4z1LtwvMHiwmQFUx36lgfcvOBVwGQPL/Luz
hMGcNR8nzY3R/JAhYFKP6xw6e1xnClRqVCM3PLEz3iH21qD+Ck0f/hZ2ZTlLFq86410Y/ugVDmUn
y7Ez3c7qaisvAzB5fmEP969jKcaCJBsBydGK4eZatNFDHbYLipd1DBC4xJN+gm9wvRMizlz94KKJ
BlCeMKr3fJMFIwqoxviO8iDbru6km1OwTkv4mNsugaYsSXO/ibtsNz0I0tKSiwfCaI5xZW7YOrjH
e1EJntItn8b/ENNu4mqmVqsrv1R5B9mAnqwnvmBMkblsMk1qKk9+LOGkl+us+/52K6/6K4OZByf9
P+B++043RABiRKk3z+P81upGHNBsrJ+4EFiM1sI36lpzWkyXpS9m75KgRbiEvbOGsHXgFH7czNUf
wHXnMCadWNIES4A8haOuHrbALxaWo25Oq9FGt98Cu/wAaHvn1EQdrWHtoLlXvNVxFExnUffyMLru
cimYOvXOoNd9y7o+Mj8QO67xYazbwnkYHG+uL17oLPtgmbzDXHvuHYxs93O1VcTbu0y4JVOvIubN
mwfvtcKINqWa9YE5eF2DMEUNZFJ3kHOF9Lut3+3iOvgpYWiDtIYdQqmPNP1z0VV/xygOcbZIHAI1
425Yv4t43X7jKN14f1AsfHDvZUR7w1CQQEo2q7t5Z4Ybd3Z3IWXf1WdeN6o4NsS7UXrMdsVmHxmN
iEkPY/HGpoqrHoFTIs9ZDqbT7MKkmbZfxmx+sKbQRV1xn49LMx6YI0qiS02m2OLum1HEM97MoZsc
c9w8VFtk1OowwdsTTXObBk5lrPyDocfxEYViMHnA6RdPL67insCDO5omv+ASKlQEWmm77UpCojSc
/rkMxjs11TbWB517UrQXxZs5f1ak+4tnraeo+AypnKkRAaAsR8PBm0G+OzYg13kUgs06NWE/2dOq
KVvHpFJW7mnz3B7AG54m+RJmTLTdI3Rg5UVv7XbzwRkTg4KlMIhehwxg+jjLsUOCUy5USvYQMIh/
eTVV+QPxYU53OR00YPZXvL5OhZ0wCKQlU7ebde7up60uHJXiD1b0qCSA0si4bwaPc7A6THiPbYm8
+U/LU8OUv9LueCgYESxDcSTAknhcZDDfk5ZVjxBMkGWsCGDY/XOzBGp5RgJfNsQq9TWNkGpGlhOl
i3TlNGJoqfOSzpgOmO3ssLvqnYeRYqxOeVF7DMkL4Ly3j5vVjmcFZL3sRzlRC1EJTSQaJwcRATuo
XejAxuLS7PZVYwjh3fMxmoAUfyILxU7Mc23wR7V21tU1q5cOT21R2Cn61jIaondMIhTZs8j2zWEm
0zhPq5Lcpn0BhL3d9dlYcz26WexZ3j/w5Q9NRYw9xMav2wNkP4dbGyAduXR97lWPAGn+ckzsMM+X
TcV0IOo6S5LvAdFOY3DcsEzrM44X7adyDVYMquTS3+RABAKx1h8gr2aaMhbUoQiaZwdMEJo4Txgk
FLkTK6tcXZb+WUWFMncIyCztMyFLMaMz+pHi31DCjd2G9dYYzfCcNSI41YurgvnVVF3ubW+JO/jB
CSkNXDyTkpXuSYHG+EzjSEyItU5w77a7aEPtstdRW057G0s73i0OJuYDpqdMRRfYC6pUoiRf1pMN
tUubUUUfJqnHeQUcpW29xid3QAaanTgbZtecB5eXKDVODx1cV6szf0PB1EN+9OPRyY/8fMFwUZi1
zMs8F4v7XxlnDtg2b0X3p88diJX/gqK3MMCybSUkFsMycXTElxa6pCQZbxM3kRtwgzr7BXzD+R6W
3mh06H5bnWr0JcPRUas7AwkDBUPKgevtunytx0e/DviOlRgUluN4DZ3HEsk0/Z4btUvPCX0kXKMK
yXaAT5wcU/3WR6VO/nNMWKxnNXSuvq+LhgmVvt0Nd7QolPhdhg1JzGkImuXd5ZVxBFRqMET/mSZa
MQ8VbtscBOCyqdJqE2Lc9TWep4dJy/aHK1iW94P2kvpPubhWH1e8yUFlduDuNVjSDplN7mk6N1Ei
/Bh922T2UCknKHHD9I44Tj1EwWGMmsI9OVp3yQFt2Jh/6poh6CKVszi/bhxBeDFc2NEXx2OH02um
T/MjczA+PJoe406za4yXT/u47vLtLmkWg3JXtEJ39Htw1nFbjOUy3ZaJWGAUyotOHzIRq+2YmPzW
QzXUq8NVuanldxyaXHxZwNDgHiCK4XmXuFwBb7UMnfqEH3x0lpPndWbDn7GZcqs5sSKIZFjBJIFF
ddH71COYmNuFgPlNUw+ICdzYtsdoQw3dH0bG3uQKlqPtZWM+3j6pJPTktb+lf7loqYY+SbtpJWsF
nY7oH6ZRBvF//HNl0XLlrO1jjE62by5AIyxni745WzB58USy+mRxeZnLBi96ARaWHREnVvWrq918
34wtWwJnohNqoD5nmdgq/HpGbNtmfDSPLfRV8jNsdb8m+zGc6Pyeo9xvrgbpQnYSHmf18xLyP86R
SypzuStds5ZmJ3sdM2MlFM2Pz5gViazb5JAPgDqrGLJLOOe6OdazVzdvXdu1/ivnB6KKEzz71rzS
VK/qdJ2w9QN0102z3udOPLnM3lNBg7qHi3P8kLV19PfUKDf/xgM/Vq+cyBomqpMmSwfOGnE/OLaX
R4DKyn6wgsX5ectBmH5HuE2j4FgJsKknHvK5f6elMcHrss4SO+qolJX3tTdjsWHEhD9bw43+3h1G
57X5pLYZFnXFTZNv1w3peXCUVlTefzJaOmwaro1fApiAsINjeYrySZCoIMqAb/KpXJtMmj0za7+0
lyaaxuUYWusOlGx5WT/9njoPaT3bfDBmPE+j11UQp+uqyjtgEDX1KLjI6ntat5jf025DaVKov1Vc
bNP0NI16qf9SXsRSCAxVaBvua8yj2r/34ipYmF5ArfZF3494asjpnXfeGIXOoZooKj5Uwqs8B812
I+0r2eVbJ07zjZ5/E5WOu7MauUnR4uDfFpRWJENbfoXTlnXdIS5m1Jo7dBrTthwrF55n2fPx9v5D
HnijfGSLamhK9RTCjWeNrg9HdYV0qzojP+nqXcMdnn9mQqzEdXe2oXGF78qEDKs4U+LlaOTIF00Q
1L2U04j5NcLxDMcSoqxbMDO9k4u1eoSyGv+fmtXwNRVGvjT0es47Xzn2fuy7UOJ/CE27p4ShTB4d
X2GcGHCKxyOqCLtR8xQH8XYY4sZn1W5AAO0hdAdX99AXk3rNhD94xyQjpv7bTsB+T2i5xPwlxlkk
3D99Tr7EzkTseTt8y2FzQjI58tBuJCSjdF9dud5jk5aPuJKK45AR7gxj5CDqxFzo0BqfTeyVDjVA
O8eTw3NrsuScxT0c+mB7dd7IHX1c0IU1u9azeM57R6cWYyU5ROW8vcoyl08KB+4GFdOXX0NVhqeC
hr5r4Iek4C/J4F+8wHG+wlDy1zEYck7gsP4g2jRKi1C5vxk3Sd+oAu/O47dBMn0XrHuM78lx1JB+
YRvI6+CSyulsmDf26Iv953ZqpielHEfgKB2J03WqDPMBw8NjvgxtKvC8P1Cj40Icg0FfdDw1b+7N
PhwubfQqBP1105boeg9UK3qW7hWBHyfER8tmfKBva/yMkBHvdVG0p6jp8rTrY6qis9lcncTDiuTm
Q/fG0tQCnjkEh+L2arP7xuudZN+JLtoDONafZdlCK0ft8p8b5eH6BLWTM6ERa3JWVab+GTNjDgt4
xm+npRJ/a7nRlEBYQn7qw9UOR/484s5cRbwVQfEYj375Cys7yhZvMME7gll0GXINmQ6m0b8MISXy
Taaye4KlgBidHGGKmAvqOJwBPw/na4fYUo9IaDKLjXVEvpeqrmwOY1CLc/l/bS6wOlb2danFjkvB
ffQX1k4MtVn0rEQBjUZJ2PDDtQG6Xb5h9eDTsyMw8fAg5kPdPGCKbsqLh5pkH/sZtWJdFW3dTmhH
YJYdhi1NSCd4DC2WNbi3BoOrqw5ea5HicKkIHo1+8Xcqa8s9Qh+ySFtMIadqjXPYtgg5d2LAE2GF
gbrLGl5+r/yqYFNfkMMHapLobgFNTkOo5BdQVnX0Tbmc/HiLj7BkgIUjFV77ZS6pdkKT8bRGbXtd
E8W0Xk7hBj6JitXei43XlOWueasdSHsQg3gL0qgP6ju7Fmy7fRvvlGJl3M+QuwCVqkHjFVYj8Qlb
BTmrhm1BSBA7dL1kAtxoT3yAOcAUBu0jiKR/NwsJS1GtfZw6ooudlGW+JuDHp1LRr8x5IjBJwVyI
7JJx9lwImOnO0VbZi+pBJWuaL+4K/uUn4tn2rRhZTuON2snJggqzM8TqXDT+/NTPVXGfxSp5cLds
RvZF7MOjN81g0G4YRq+qSZCU0Z8hz3rSzjWLFvnHBeEh+oAUqU5eVqFL8icQOLzrzKl/uJXV76Jd
k6tYBnGojQcx6q1bfmZqhdXIJhVgzh3jD+oeGTKJCpK59bb7DujkfpxLo6FvPO9+LlT3UCBn+Yz7
PhKHoaGWu23C2NvfDA7xWdqEYASFJ/yKfYC3kM6g5mmoLYKimEuG9AM/wDXrqfsBOUtxpPfDpMsU
j+NVonjZM/hRaRsPi32sYPQ+Wx8x/xIF+sxi3B4HQnAgUBPRi/1k2y+e5+quyExO8hDTxmFwiMjo
6ixydtAHIbG/IYNqCc/JLQEndb5FjJM40NrsB1D0dj+yoX9aV9ZXWG1iPRGT5jtfgw7m2LH2Kqun
56SLN3yzfrA3wLTHwL+ZVxlR75Oa7GMKo7ZyX3gMzs9mxieNhaAv33QUz8+UrrCFZBj5jh5nzveK
lrU7iI3dqkcq95v5K1nPrSBnisx057XF2HEmuIXldteEptxv/VL8LLlnv4p6LRT3jdMxN7mwbUmU
zCzVWFWLdJrtBJUfBn+7IcveVDdIsBIGF5AW0yfi7MN6UFLQmWk5AIXIllpeJ3lmcSJ1qguad4NW
+M7v/OTHGAsbXAxY1mmMtlk/bchcvN2cyOU9z1r3McfmAkHRJS8eGNLFxWh50RAJ3Q7kPiYqOXPl
KQdv/kaAGQTPy2LsGwikcY550Y9JOjK7zryjOfDltpYUhmamntKhb1pcott0USFle9z/5fBjKBs/
SaeCeu5LaRDqHroIvxvh6wlRVPXisUYUSvFVp4AYAei88LEW0vjotjzzZyJp9/2miIgxxmzqQn1Z
cyjyqm1Obp+o9ZSLzN0+G9tFJZjkwt8np9jUfgp+Jsd/+aIEtFpdwAPC7KP2cReBM6SM3OJiV7TS
B0cmtZnhO7RkGFSJKdsnm5XTDECZlNVL5sI93DZ8jwKcXUB8pE0zN0/8O667WXIaRw1Cg4wQNYYj
MkqRjIAXk8pGRgYy5GbD00jJVoL8nYlxsWBm/hoURMUvCikCPOEMYcyf/omQvGFaqcZ+vGMCS7Jd
N4b+c7Bko35xklq6RyeKh/iigbgkCyRn4ZVbcNkvwYgCJCPP0E37PCb2cXHmBf0yMRsk1OTBUH8o
x6P8LY+Rzx8thw7eSkueKWGQgUGLiA3wSxYRi2KsfYJVqVe0/yaWwn2dtL29cnY5v11GjT5dg5Gf
3tEMPwbhJy9XzyGyq/qpGhFx5mt0lKWMSDhc5g03dVO85M3NMLKVrpVfne37/mesChQN2Byx0KvB
EYCjTgwhyz3FCBwB0hZ31AIRhpaV8qY8XETW93cF9vfoh5J8DKdAbEn/XzNNlYN0gM+fWbXn2D8n
1vTRL7Da+QiYgei1iaJEcZV0dfVh1hrBbTLD0qY2b4Njjsa3/4unprO3/trQe+0GQMJ7yJexBWVY
TOSlzYIV+rJahanp4I6ErdX7gOCf4AIKOfxgKRUK00fVXuluqhTadLzbz2ppSY4nhW3WSKp67v8P
WzaRn3YrToW/gTcAV1ZRwy9kg0FfQdByabvdIEiuZgZxOiYowwmVkopWgBSTiCk7ohPAI1v8FZiE
TUdtrz9nT7CjzjGwQ0UYAQ3QrXHd5ne+TeysFChK+IoqyAZ8VO1rNLXLfrVlHe7nqjXJWXmFPtL9
Vi33DuArTX2qqosDZjMz/02CgECZrMyau26RZfSSIb/5RoA8l5fQNj1xZzUX9M0eh/mCuvq/jZGG
H26jOrxd3PBM9Uf5XZLmcoVcC8MzbevrPerfb9dEMQdVSfdj+0W6ER464K+gmY8hOlWMqpJwNtgV
WC8Ovh57/SMSK61wxq5t/rffJBlLoxMZf0znEmYWFeHamLO/qozY5V4HDvpzVrrEpUmeVfaWmjgQ
F9zIzEEGI6i0T/ZYqJBmVXFSF8+kV8/i1CSbbT4d262wcD2d6eRyL1Gx/irIlyXimbG92zeNmHBr
EYTDcxdp+71FSW92omnlgutvRpADdr4h2FHE/SSTP4LFkBdD83g2DO3fzvXUcocuOsLfkeQ2cN7x
eiSiYZiZp+RfB/m4PXSVRe4zzAUalhUJWPWgWkUwiTvlVQlkuVmjT64EhTm4/N8hs6ipE3holPfL
uRjI16G73QTtn36zgHnXeUGTmaVzKBpzDZwmyba9KV0duQgDtko2wRt+6XFd78LIGUBRGLvIrUv7
DOQbccpct8ujMri19B6CUPYREh4rJQYecPCWjCEPNTBIp1unYbGtP0NjOvPmk/1bHqiA8XiMmV7C
ooP3IAjiUlVW/t34pGq+lEv8yyHoY2f4agdkB7tgg6IfkPz7iJqGKF4RLqnI74YjuUStPajJaahz
dBq5tk8e1Y582VEQTPZgx25xXlytylC+A1aVZDjEg0pOhQRcZ0OStM+3uzWg53wfKwxl9zkqZZtR
3qXy5j9bKU/89chpYX9uewS/7hTAq6BnfyGjI/evLL5eQH4iwM6LIC6WkkUSgue7peDjeaNt0FsO
EuXruMuySl6CCgnUztU3fKqfF/foDQCkqOOXBsKy7vTFwXN1x5mU7+MJbuqKTh8VYZdPfytYxbRC
i+SngoEJT9NcXiOVze5xSFp59PvIuydjBh/d0FnOoIPxy2w4BmqcveS4SGm4RHGlBTfgY1XzpetU
4OwF31+FL8IJ/22lxo6zBUP5KyKyk2yFbSUTx2+iAKgIIIOHdIVbrwcV3pyq5F6QjRATllDO47Gr
7bCA9vALOARytA9Dje2RQ0G3L0hgs6voAv22Io3N2CaH5THEO/ppDdRAqoWWu2nMcfJC1Hbzk+8M
qGTXIfSQP6GAHS/oLba7yvcxlaDFrckdHbkmgYhBCKbd9D+Szmy5VSULol9EBBRDwaskNNmyLc/2
C2Gfcw/zUBQUw9f3UvTr7e7bssSwa2fmyjpqi4Oy+55/VK7DiabR4rGMNIewYRb5E9v9oL3zIGVy
5VO9cPX9CFKIL+3lIhSeFA7RyKYU2q1my/JP24/NiJB6kz5xrJecgp87wByEXaveha411mKTVmHR
cGPr0j65WSvCuCYYo/ZNgD6/lUlGsbsU+YfrFBXsnzF0OMOUKGkVZnPrIVgrfahGXGyxlyct7eoz
DngsMFG1zUFq0NgW6hSKvudk42WlMJP3rcWHw65QIkURJII3ymK1i77mzOpeZVZT/TeSzuE5CKJ0
PdWub5wDL5PpZ2nJGpDBwaUD6TR7E9Fit1t7sBpcZWSQ+juDg4sg6BrtFABos+uq2Tux7HWzfaKX
BhxnhtwGIlO9B1Nuh4SLx+W/zCexe6dkZJ5hkvj6JP3VvDpTIFmyWGNx8Lska/d0x0m4nnLwjjov
xMzxGR7so2aT8tSUuTorb1L+g5JDfy4qkoJ+xlQ91P18stcqOk2DDk4+tKo/Ej4G+4mM9bjn0afN
6ZifC1bFWPdxQLLjjxxT6ipIYx65VbKY08rEAKZZup3zhbPdCdC8IKhZ9mt06XpMgkcFPCvb2+7C
/FZnFjqphbMVu0wyIazDYwIrr7I+tnPmVF6aRv03pDNHW87wAZu/FWyuo/LurmAvz93cDdZXlCHb
vDg1XqddYuggkB6RNvIbGbIx72nBoYHSwm6Q+bQDOYbUO6QdU5MpRRELHwsB24JoPLWj45e7iHHg
pafU5L0DYcr+q5YAcuuupmcRhS4Ck6cTxmuClhuTu8F1cQpifPO8NPCCUnvZtKM1PiVWUezX0qrP
i0n6ePIMvqMRDHRN+HFr9Skuw8b0w8MCbOk8cNspTpyVpFDJwA+HHtUY9GKp9osv6kfFNQcfqXN2
FM7k5bmvRLJz8PVa+PwtvJsBS/MMwXhw30YeTFDeBukdstDC3pTnBnTgrNKRDbBb4Spi0dPapz4c
4AsHFj0vSzLS17oif50trDnM3iMB4D1uGAzOqyy4fXPwGtuaSCLRpUJgCszsAT1ZjIG/HHMM4uSt
pzFkyhBetHNQEI6DPTl7OiLYk2VOYv0lKJ4doirIvv0eT+6GIlH3JEaNIaaBGic3gm0iOxY3+fbI
Fb1DUBmtLR2b4ZmEGZ1I/qhiG2ZS8TWAHH/xhZ+vOARQKd6V5cwnrTzH3dNhSMquzkVE7xRqTxf7
eVb9tcYxeFLJalXHmgiwvW0g3x5EV05/akVu0CP0eG2WrgR1vCA6ZnrG19BZdbdVKLQnhZj7VECw
exoGt0qec1TRx25Ef8HOEHCWoi/QYpHfUJYjjE79uOH4125yB/ustlsOgBO8jj/B1CzJT9O0yT1q
AndZ09CuyyEkDQhjs+I6DgWuNVqEsZ0+jnU7FITesUJYy4xkyNOgeM2UDQt3TOwgdtCEGH5GsUNM
nlmXYY4ubJm8eL7DAXggmoURrJ7zf1OvBxtiHLt+YH0pD1XCK9YuHAkZZspd7L3AN/CyQFkqNizU
7EOv+zDlsdnCau8JWvwJrZU4mG3CrXKUfrQLJw/itOWxsVWF1bAFYeS4kDDu+h0bzOQBzk//Pimb
PzAY/IwvKJkG7NJsuETDvNEPlb+dgtI8c+jNwoscaMipqaW7D0U/F+eILEW0Vy3aPbS+jnSSDchK
fSCTFAyoqHT9aXb7udkTHKqx8SKvhlDRUNGoIRp9+5JwfagjzoPxBx9Bdafl4t/yIGCysjXy5U4k
pjVwI3PJnqDwHvB6VOkm8xTbtHRu9XEaiuandaEWblibLyf+Y/fBbRs8s/yKljhLFtDOpSOu9jBF
Tna2XF0fgSJ1n5xdm+F+UdG8nKbO+Gy4O96ipEmkN5HWkiplSw7f4TzcDqvgtsh6tdo2xUnPABjp
ei7/5VRGVZtu9vt/dLIm3ganjCL0CtaW95NVGXFOHMaK10kONoOCF6Xw7Wqg1OQCSpSt2ii8EFgn
i2MV9uWT5bVeeqjrW9pyciZiVA7JOvWms2XNoT0PdYC7rF4cv/tLaErdQfjQy5YYJpZJre0AFgKW
1SrGw800YgszqAMJtk5uQA6UDIP1qGkrGyMyNcBCdry1p0eG177/JDNC8hyDmtueQman8Lh6Jj2v
izV/B5p18dLZNS6hKPmsFhI/19sSefpUMoBaBzLRBe+ciPKrWNhfbDi+rm8OjhquaDRe3IsJ57EH
kdUw+0riDJjkAjc/9rUUIUC1wdzxJ0Jf4ITQ/4P+m7yJ1dHskxWOv6LKhYfQ48AkwIRZrjCcxCDh
u2f48EELdCk5DawzKTFE/EXmxrpiX7p+8XDM0XA4lbsp0gTpWQR3FM9jOpOYPkQ+fK6d2xjMd+Fq
Q5vQledqbwfPlVblVeT9rwjG7kq/07pulspj6cilgPJfYTK9lqETPDeVBneEDXc3NIsDgMh0Mc+X
YreIEK/ugJNsfvUNdgx/LYYDXrpIPQNnT7O7DMR9d3B5ARRsXctlPVF1uRKzBHc/7ZCXxL2uUaks
sjGn1s1AY3qSArh2nVBvIta/ruYPgy4xPiZY7c4pi/E/FgiZzz4DRMBLyyQElUNcNjVZo71t7Ntj
M4PlwIHDa1F86D0MtK+D41x4FG6SvNDbyRJ9vVuWlTgJCBjyMdrOR3y/I98dQHQOhrjpAuPzR7fI
Czta+cK62iThLGtWFTB2LLLzTEwH/BrLj0z0dOyVASrAOAvfxrvloKBTTv9xIzYZ6f10eOBYKdzN
GHrV8w3w+ndyZp/riUXrpgdkelhbM1xwtCDu6ilZYxIB3SNkRuvkw0Q8qHmtMOaOLQu+VCBexnwv
1ssw+GSmsxW3ahGi+LPaGdrYDAHfa8VJIKbQMPu0qdkI/i12p+1va8EyKYYVo7ez5Ezl5JLrnZFG
PRI6Ck/asVkilTBKOUWlto/QlUKRKqt1ZmfTTNsBL/dLz5nmqFVmOM1kTXHI2Qhj5vcXTKFd31vW
sZIOc4XyyevvARZGw25V7MSJVwf8sr4OfcancuUq4x+TbtETX18V1Q+9afQl4Qe/xzdEwKxKHJ/r
DmbxFs4p4TSVEjWR4VCfOW7SJQfP5i8YORKpvfbcLS6cPoknbaOSAtyISAHqCQMnSYNXv/apYSi6
zENSCuW0KdmsVEdfdgRxy0xXPBdCgvKIxU3QFxvpwielDxGAAMcaYKISAaB6dfrBDxFU+fWQ4lEZ
jsaVsJAd2TgwRAc3i441q+Q2rsCzYH2RqOpkYU0QKQc795SRDxKQVBCb/So9dJaynSdypqO5jORJ
Huus5NwbTiz5n2ypcfBjkvRwNaCrHRwrzVn28ctbm5D4qoL/McxUGBTrI3xVzb8iIMhDoPpjRix7
Zc7EzOh5WVDfYWvOp3t7XEoMetMoikPdDSEo59C39D0418i571c78FArBab7ZIDF6LO8+cCsWnzP
UWlo/hYh5ljeRd1bb3GOsnl3g3Nb8eXpw9RYGeQDxz+QkWX56KOQkn3tZoyJorgrx6T8yqdK/nVD
L7hWKb3Ql9Wpp/yO8wBGRt7uc73L2CWweGX3/NDAmvkT0pnwqPk5r1jYB0LesipCNDEBlnUbjJ6T
nEC/CPcq8SK7sSuGHj4DO3EArw0hhm0w4XlBvKiQhWxOZHBEGb2FpDI+MTgMU0bTuU9ovjDRvE/4
F/5X1fBrUM2tKI1lmo+cBXqHKGORDVG4X3ImPlIvWEze5Yxd/RAmGF5iSdX1aRmL8OB6WffYjiqn
MqgALrLj0wxEijDnnXRDA9R2WtbxYyrX7l8Qqpkq3CUgytwETGgbWY7gxikQqbazvYJLaHFA3d/I
uuZhTteJb8dtcZzKln6OXZhJFtlJgoX9soZpdbVkV8mLtbo4WWi5z+XBmjJ9Fqu1xO3iBGdKzJM/
EHjN7SkcaHnnt1jWLjCvKI9YbFvJHfbdqj1n1WA/VnnT75Ask2vbzvq1xFKsNz78zP4ONmwaQkxa
PSS6EqtfsPbkpbZRbcGqW8uavVnKTnv6Hke+oOoW5EywuPvKpjtBRNNjCnFzJAlUt/EClfTojw2I
3lnYR6hLi/hErA/xVZdMDvBUR1LKN0Lts8WJ3tty6g/D01L46xFVayEFp4z3snhjEj1ijuBE17XE
fC8R+Qt6F2qLgkpDHgEQIFq4cHDWnSfLBlhoCUxVWysJRfBFyYhbvPaNbkDaAd0WBXGsSDAf07GB
SRKt3yXIpTLnlTQPDwYsDkLcOWMUPpSJmXc612PNjj5ABSGWF7xg8Y/GK+58ySEdbi0flC0eSgX8
M3WNPH9Vd+RFS+NxxiEcwK/Sl/9sRjvvza07Oug3iEhTtBmMHd5NUwrfp81aHBVE8qEVKj9MOCLm
ABj+gqyk8jKsbP9iqQGXClko7ZMRGGtKXm74z4wurw0kKYHdKnLtfKPkuFy4UVTs+xpGUTVHu0pE
2N9zexwPq8VGcVMrClbOjRuVyR63hn8uFuZxQaHAfU2wg1DF4qZXcrsd/gKHISHg3HmhcTP4oU9W
NR7zAjmVJ2ERKjkCjCIxAPqAIHC7GbH1V4QpAZqbSymjRsSSHFS/M+zZQT44y5Tfj5wgskPtDqy8
C8P6i8oYNzcHt7XIAxeDkvdl39rTNzEZ331T5K9+lM8Hzfq6KYD88xAkBK0hrKnJub1wZBDjdh/l
nj2uvZ489kWbhf7B4UwNJGnHCSbd/ejSzQtNxfHQOZp58b/HeQqcYzpIDtx4nVA4Mh3w3rCLZlz+
LmHZvfQIXIAP0TQwE26bqmRxvzRlKf9VQ9MWHwgQdnrE2VDQ4oduiFdEBTP4dMcv+n3YuZx2S7/z
vJ2Ghxoir0t18pgoUKRFp+t132Po4tb3SLaE9lRHdxyCV8PfGq4/AUfZ+3bM+w8A+jp/gjsqH1gO
reWuN33Yw+NB/eq25DGs/+qp7x38ObI/I2LyJEMbtO4ruc4xFs+KwKjE4ewUw7EHsbkDJtTC/sDA
XuAibT3xZo013i/j1fIHQMHt4DZB4C++dOTMiJIL3rZxnhmoA24NWK7oOPBleIQIQY75HU8tzi8w
XTya93CfcIkq1rcyjuxpHY/zjTFpKhbLH27ZsFZhsViyIPLpWc+4pO9LNj9gvRQuqh1/fEsON4nY
y4wF4nffc/MRuXguoyI/aJPWNNHy7iNB6kxWezKAaOeNr1ITwcEhkvo4NosYrpYjE0ySQZDjGtX8
V4LcuRlfBn3lVp6vsJicc2Hq6smfJrluWjvx/7DhDy94xYddNYcr/Ws+kyXoNuzdN5SXDj6FGm8b
kfymg2YrkbUze+H8y+0i6W+I1LsPHbx2l9XJXJf+LwI/JqkEbQ0Kt1c+unUrCa0Ib/6GQhJd0hL/
ZLwSN6FIfLWXw+wxNRzm2ko8IC2d8uNqKex3jZ+ehaLnQexL8QEPR240CRyuy/IabxKmifq8+pO+
V0VlXvsQ+zCJknSqDjBwpnLnF3XdbyA3Nc8r5+UtzX/VQ4/wPW8iWh23CcYQcBF40ySmwcOAWSe2
OOr/x+1PKsrSgunLIQ0KsGoMk1M3j3N4HEuFyk7wa33rVjPNh6D2LO+57Au0uxTzarUNIhguG9xc
Aev4EIzCF/HylRtWp0F01QVbrC0H8+4j5IPPwC5snnA1I8U5CLKEbGxmsQD1Zu2YrQn1+oWpfvjh
kFBubDUs0OGSGYKU9FkhptjV9isHwBcnK1f2BQgL9n4gYFbENTLqjWyEnTzZu46NOa5wMJUirGR4
xnlx+vuBB1R37VKZ4zyDLr5vwkZdZofX35UIkxGXyKm8s1d7NSx9iVZ2wureu3eWE8BbigCZf0PI
dUKHvHbTEUmw/LrbZ1KF2UOFT7r4jNw2OCkf4ycEq1FLCAy5Mz2bwanfwpaZr4rSMUbXKbu7smkB
MMsAjs0CXMqzP6asnX+TurWOs25v7Q3TsjxTtioHxGaafPyb7XY7VX0vnggWuNWeodTCE1hJCE8e
HapLnCZWd18xy1wgJ6AZRK5He6prsEiewnpMYpmwsKr2nEEZuYZwqqnRHDhMYshfPba1VmRfK2e9
pXMXt+rwUU2zd3SIep5rXPY7+GVdzuFjXk8mCQJ3n+BIxCZVc63j0Y3G9pQ2c3R02yh/8mlxcsFy
Oc1riyX7T+Qm4VbgfbrPO93/N9P/5eC1NTA2Utu+8CI1yJcq+rCJWsIaVtiRuLq86WIwrp9bNpZb
kCOaAGfLxvkJrYaEoDOhyZ2jjP3kKyTmHHeTgHtSfy+rZe+TmUQkI3pi839tg1SKM9Ehb3AewtDJ
0N5293Nqwy3NJ/I9ih2HiMOAYomqHOu/5TJZZ7uxETiU8nwcZj0jaWSllIPgZo9ecsSJ+67tyjeq
hDEQ8+VDOfO5IUyQ2P2uhsUkXwttIYJ2U0BV1exjZbzlLzAODIM8NajR6qpwy+OTlX31FzYCcYnM
m1mGura8PSgX1DFodd3vGvXtdc2X9Tcz0nuzIsuS97AaG+vC2oS+qpsa6LL2aNwp9m08Nm9T7oW8
nNit3LBoZr5DuJdw9UteiifaGMwpZQMY7JdCrdauIpFx4MWapTzhi/GRVzEVKWsa1fuwqp1lU3ZO
cZBjNRb7AnD3vW9K3g8WcxBIR64oC8Ri1PyyIoY4GhG8wAihbzuwbNDHdY1YJdoGegR5y+rEjTng
G3PViXJNuEdVtCQ0ZTQYkkBX9bwK4ZsRlUnBtAc7DWkjQ5dxiz+2PWUxlnt5R81XzxztRXh7e5Hi
h+uHYNfWinAcFwMtD2kSEeoOAaWeuyaS4GyAHTUEbgnVMLihpSETOSSl9qRF5i3l4Gwvpzk3L/Sg
ZaTYOtI51yobGM2TZSn29kjKPRjtUTyCYVgFBSi1zk6rQzgDjlaQvXZso0HjOL3KLswa6cVkhFrA
kTJE8Lhf7Y3XRVEDljxa+0f4ijivIOLp8H6mTwEj41Ir99yiqnPtgl7EwmWlaom9wbTqjnYPEOB5
ajVk29yIwHyC1kV3X+CSpB4U4FvyVDgLd3iHB3cLMgOHZGSnovmn1rB5CHh9fbuFDp9naq+PnjXx
XCozjMyOLeYG8Zeyk42Hsf+haCvV7THLhI+D7zTvq1+UU9wZNb2wT5TZc0SWReaQ9HPbfKWrE7XA
xcII7SFwFJuNYSSybjz2Dv/AjNfet8dR499ULcRS+2KWX7IV+TbFQBISSe/pivGq0b26Dd0l/NXT
vL4yJ1PyZGVsbKpdGuhVHumWWbu3wCRt/7cyYZr/csLIiTfoNS3P4doTOkcY4s0r0ftWjLJV6O2r
MKXZTsk6/NdNfvTupxkADZRuXvu4LbguUFm1eWUZyJ0ZD6QgHnzLOMkjlkOMiJvaXhCNF8pyPoKw
8q6z5ZTt0ahqOblegwFCLO2LlxuMVbRHE1/UE/QoRUXNsLHzfjkXnR9+UzM3pX8akhi/Tc9jFDEz
aPo/k19H3UOCz8I9wTL0G5xlIWcBTRiULUeDx7z75linlr9EqNqS2rxQ/Kcc4ddP8kb5sNECqM84
UszUHHrcQkTEQw6UG1cm4bngyXvxwawHcECk+DHCBEc3cjGZyK4JYzcJuMrBvzdbW8rJwbnh9jGA
AQ5g7RwRmgGCsZ4KXFHzpxq9QH3B2xAFc86Smm8t1DTxVs6DD7wGk37mSnH6dyCCCnbEHMHe385s
AQlwt+UTzwgAMD0td9iyWdmroE9jLaPoTjGHwy5PHIBYxN1G71iXc52dskKk/7C0y2bHk1o8MbiO
56hd5W3vHQ2/paq7z66YCV0UlDUeSXgMzxpQwKEL++7HAH16UPgmNDz7lPor7NXRJRjErDZ8Chux
GT8ksCqmnuKXXfzkJPuxwKhCkNYNG/41+eLHqKN+ArYVyx+/mlv7099kzV2gxS02wXEXFeC1v3hy
83+5MjAl7H4S70FlnJxoavDFufcQVTA/rTaqy2Q7ub3z4U2/lzA+SpZvBegKwiZSbvkanS+GPQmJ
JasUjHdJpJgrerbGbCdBCk+g/PGpfBJiKDABWsYzV7vuufo3gmRNd0/HVtftGr3ApPFphTxEhTQs
zFo8Qzvih3kOrUsTxPJC0zhPfm4qBvKBjWDb+xwb1rwKLTK2uvcBt+pOtCfbXRsf72s3/x0axvH7
IgtZABtqKO5nchA/eYTWnsYp0h0eNVugobrgTGfgEwngNF2t2ZVzOk4o3ZeoYXqer4kLPHvakmuy
jyxQUVAaogA/bdin60tO2QLcV3wdB1chPaHh8eCB5JbYu0moRdEQhO3WpzXE1MN3UzbBpSCK0iAa
trn/n1FFbfNCpd6A+nCRcs3coJAquRLCaqu3OofiGPdMacV+ESVdWQI+8T5NuqWImx7oPwgK6rP+
2IT3nA867RwsDB6EwreR3EL5EeJBQBbFM5tkZ5iV4gXRjx4LwqC4xGxJu0HLoyv2vARdwumy9tC4
PGw7zvT1vZxmItY5TtcrJSWS3rnJ8p/Yfid5XDowbP9Q9z5ygUASDYYDow15E4iLHHqNOCUMNmKH
7IRjL5z7zNq50UhMAbcRwUs/lxublOehqZruxFRprcdVhJb12gxgvA/hmKX5TbN30vvVtUDsuXSh
qDs9sd+/DFw96lBqHTEHeqxnd2maD/dcv+s7oC1d8Q7qMCOrAcdJG9gOkoiTq99s7sdyo9ymKIlx
ZAW3Rei55mD7wKviZXSo0mE+IFzhclKHXNQsJ2pwixlOmajiCOM3yzNCHSfH9SGmy3BES6kFEcpN
5SRt3Ltteo8oUrzUfocjpHC9+j2qgJhwwmmzH9Ss9Beqpw2FZDJYs/Fw8tvCItniinSBTFl+Wtd4
2GgF1t9ltwTmWMyc9suA3Wcswe3sUzQLMrCVhG4Q+eD93m+Ys4LZmbs57pl1oo3rooVyTbWij7GF
mh2ZLyhk5CzgLrFguonxECOBfLXNSnEeLUSPLOIJ+OdVwzo6xPmFL8i3c7YognRWw67AJ/gJW3Pj
lqsi46ANG5UkWGwdr4K9JddVvzjJLizWKfzqeCCBbe3YZbxAFLTy5yBnefGCkMhEEDng2Y9MHUv2
tvIcTGORZgSjODSdavRE6DOJOfhZi5ZeessZKz7gNyijx4XMb7dRXoGoUTlGEpy53cm2Da3+wMsw
9+1Niv9AsXjvYbJgHJmn35DvcLlnCbuCbHMcEm247RuNyjpwNbysXLblacCPQApuIC2LXzYI38Iq
n37go7jdh0WggjBDw8dIWeqcm0DK+4INzT9OlgkuxV5X6PEUl78XiUjcI9vt4j7jqMz5tHT79Alz
isApsUyI0+mUXtgXoZcVKcIufXnJhvW1x4LPeN51aCxQkb4zkzby2IvHPLH8Txwz1nNbCpyhnvYg
7YIducwj5JMMnCsa+dS1Py2Irjvd9HrPsYu0kmfX4mjwN7xmGWj8S0i+eQc6wrKhk3m5t8XjUj1m
qqfP1/AARTx1JqR/tC83RuVd2pg/0LwsHG5fMcIH9iEg8sjXNNFlttpzCfrfl+VZ+0pa+7ZL5GNg
BomouaR4ELEXiOE9i+r2z+SwgSZj3LfY8+wgucvlAk4F+UG8uQjpzWmu16m/UXx0foR4kFxSzcuP
NNxtf7YZIlJEt7tNO5+thGz4wxTqRY8DltH+ZU7HUt6F8CrX15DOLf3VgwzdN10ElDaiW8Wj/Y+5
6nFl47sLnX75FIJs5038+gfjEGOSrQDTNgEWq2Tsu2+vXpgz6D7W/jbvivIeSnIwXt3ZZWNCP1YN
8sq38VTafn8kWJuKU98zaoyhj26uWv6Lm8pa+u/OWudPyyJ4DtJKkUYazAGoiB9wNajmZCzRsM7z
+YiocEuoHmRo8NusqiouTgiF5hkShkhwggXiyDtjral67PCwxCwcgi8bpMWVvGYJ7KSNWCWtWnBe
xGK9q5kX4OZY+XgAV8C5Htxz+V8WWTOSsinTh2lo6vlHFSEmuzkIFgnpZtQHzxkrszcVSODtiCnf
3TLv1l8qEDBWu5bE+FT5obthV+c98oaQLxWnV4wnbkbmownLXwC16gLQe6Y5ETvuExTjYlfnPKdj
Jon1xZNRSQ+itJqDS5o/bryEUGniLCUZE0gsPJjsg82w/ZZNxNU3aWC8r2Eh/81BmJ9p5ly/c6hT
BXUNxOqdmrflhWRD90Qa5gdP6vQLzT47ztBmWN6X1bnCKnN0gQmygve6guXx5J+klIB+8luEeRPa
g91TKbVOd47OIzcerJIKH1On9tXzwuBHKx7WOH+y/ljR9QX8YhQfgmUCS6JRCR4PQxIcA+EjbHs3
jA82BT4lq+Ls35p75Ssp1eUXzKQF3cJPXDQ+wivCxk6NZzKPHufJbl40H/sLdm3/xITKKOaBCyKV
ZufXykz+T1EIenMsaaJLZJtguUvpOpQHgrbEVmZrDg5TztkPhxKcLEkq58FzGg5fTAqxl+Gl39oK
/C7MVZyjZlkvAss9kybEZ6R0LGYmympkKztdd57tmmCHpyj/aDOVvVec+nnI6+iBunb90nU52Czm
mfJjlMNn3lc+X1eJoUFrt7lQeuR9UcdbvWXuTAJSDkV+DGhdO63e8rfLQkrV09W/Vl1flMeQGy92
eesNm94X8pHKMGw3AaG7+5HSYRVPQzCS3ArUaVEu36rshk/mjyXuScbsBZ2b86/f13ZAB6NY9y3M
gGKTqhx5FNs3LlmabyG7+zlFJpFJjtZMpd3OGuyXMPKmB/t2yMI3wvWbTWAoMRhHd6IukmebTcKG
l1S181C90DZoMDnrzs1PbOnjxSunfZ1J5iwi5j1laFkXno1RI0gT72rmDACct7Rna8zT98UEL0St
rL2Az3excT0fGyrtnyRh8sNKw7w5ObRj73gWUR5aYJVudo7rinPO7wPBCPXA2Xju5KHEjA5jhlc1
7wuP4TO4O35blKYMjafPw48WHXM9etg0rh4vqyMt8/YH9geqKzA9I6pKsB9Bv47lbnK90OP0OPxg
zdSvNPthBaqC4gMjpjg1PgziahTGxYUPGhKLd/YHpSiL82bo6T7FDxdoPlczw7IqRgffNIeqXeu6
ULBKOdGYGE6sg4Vvl48EG8adycLoOUNs4khv8hRbmBWg2BdeldHTA70LQ0VtH/FkTX/N3M0/buHU
jLPDN37DORbVNONVrZPo3QoT3GqpdV1vfykmyHahCoN75EaAIXZBryjCAghuQL2cYEf8AENvjiUV
O1twdeIOOwUH0VDO403zpPCtmtv8LAna8FFXaLl1jo3DFow6YE+32rDR9gBTbxwaNJ4QqIBFs/cp
ZgamXpQuj8O0pxFBdyfQB5qel3HQT1G6Hvmuo7hTK3ZAaSH/Ean9EVgDdr1jrPOcT2ci1Wwru2Ao
/oVOpjfWIHj5ab7VFbpy+bIuURjuxmCi9wTigSbKpLYcPyteaAC5PlPOu7eBbaSbF0mI8RCX1BM9
GuGXpf1L5itzBy4gFecodXioOiCsH+wRG/8A9WlLOh6CKa6aC8NSdfHnW/g8wGrxm3QO37dfkUCK
yjDY0xTSO9A3uKItytoKBR5M5AugRXIGe/YulOrdgiaVcmkhBSDKiziU9UvZyhLOZVmJU8i2+SuU
qr2b5UgEnXH4l8m9+VPX7WN1S1hy6yaS/zFlRxvbsZzvqaseW63SzxCO+WZAEX1MwqDeQ0an0nNK
wbpuCz8yNgGblpd67v02llNdeWHNZ59JizI3sDybsafb56hc5meGW0hyrgQXQu3O7RVa8cZ6d1N7
2rHZo6BgjYYjWwqbBSQfc1XsLtSSL2ecPbits4L0AqYQtcsqyfaA2XbDSB99qDklSjC28ogNCABH
URGxLSr1qivNYZNCII35yL8hU9cpj9vAz3nI/P+OqE31F3EqamJvSZ0HZdZUEGhgZ0SXJrR55cLm
mvLmF+IKNX1cfjfDqxqytzJJxAM9LsWzh2y+q/QcQh5n/p+3CneIjF29ZsWuqseMI2vaIc/CbNig
8Pe3ySL7MydieOGs/9UltDXrAuwxiXomBCRSKghq9Y0QP1G+aXfqzuiCst0MFRs2AAu67wXKTrYN
/K4xd7bmyK/G/i/b4WSnQ5fydG8eu+c8sEOoU1F+M57XOIBkcUOLjiDfSYeLV9+dKNnx+676VoWT
HVbc99uiv7VewzZrDwsks6e0N90zpxSeJYHpzF8aPcymG1esBKapWbV0vk8veQo1fbsC+In1GmTD
/mZX2HKqnLbGAhbULirZWbWFv4Nq07gTJWcfvKwNakZgn0XCbrcnrLXDTKzj1uSKQAPtpMYuTL8N
5pFGiKIN1RDna8co2+KuopGr240AK3mcLO/A5vA/upM1bPUUEW2dPrqM3kjQPETPcTvBvkk/zUSu
FIpeRMgXp3I2zwaeOTp7wOOMTIVjvYoF2cZ1TXlvS1d8sqPJvoy0u1M0RIE5OFV5gBB5sx+V/D7E
w0X2lDQsw/ZSwF/sFcmdLW1jWGOSnh6eiQB2kasTWDfrlCM8tgdrYD3oGRm8/I+j82qOVFej6C+i
ChEEvHZOTu3sF8r2GZODQIjw6+/q+zp1zozdDdIX9l67xJX9HLh+uonwv5HLFcFAC3rnvVS9/WGB
a7P2ZWbnP4PxkNxwa1W/hd+PdxlqrAi4OzFda4d5/80vTrFPAkfFyTFk97WW5dkbw26tTMioH+4D
hg7gO7EmzBXs6YBw3/TeTccOqTQb2kOWhxgFMlZdVZB4KP2mf8mEMAq35Cm3MZY3VMcoqvIPBi/8
Y0P0VGk2pwRfnjAJEN0Yjv17Do0ej8o0M1pfiqR/NcX8ksS3GiHnTduPaLkRAnv+ZoYptJU6LI8Y
z5JHxcrh85ZzSOpGFTDWvu0anCnl+MTjRMkFdH3PkoGpRmhX5OvY7X0XQv7M50K9jPAp1kVh3G6N
MEHcdIrpy03r94blYa5OMUMPqimCawkEAvF6WcCobwlC6X8wYEeGZVZSc8BFGUowP3BnejfyG7et
nqbfRuXsLgd+i19/zHiyMtJ+LeKSIWDh1flqTTGeK6Yz7p4SKATPzSYcLxoPOILbrLKY6KIrgcv9
C31iemd+Yu/DMvIVQVe9+zSETZceC8E6e9cvnoeRByOcWQlsWn+O8LiKJsSkmyG19X88vqLeV2zs
X508G+sv25j6YemW9jGA+fA4Ijuht1ORwNkfjsUN0w/C5oiazSNVKrKB9eawOEcyNAEFDOTMdbK6
0jh6ZIhDisYE5RW5cwjc+kbRi6vxbKZxir4G+rwAoVSPewPVkvW8ILud/1MZr8ASBJBmmTYhEyG+
HrDhYvL6nM0hNy9fYJ5XT8E4GCAcS1ucMidIYeY12c/spIJbFW21vwNI45ePeACccTuCE3snjY5a
y2CA26Wyrg90h2ikidkMHsQIei/UXk5jWy7hc5oUPkA5g9jv2Wb0m3FswLOhmhhcM2yRPdTbWAsr
uqCAceRaE/a8zXLf3o6Kvhu9IPzCIiPyb0fjmjKqQyLjRi2UTV8SoeZxHaLCb6LLkta1vddm8v6x
N21OhaszOkCCPQQKame88BbekMeEEOyglvS/GXLNB6Y4ZPlUkeehF45dtJkQHVhAhhiLiDvuDBMg
G1YBYx1s/uvBY6i+88Ng+URz4xPd6y3y1fTlXG8Su5bqYdSYRwmp61Dj6lWpfXCBfpflNzKcQ6eX
brC6KtIKiRPWdy5gvPqFRRaBs7yItCJfNk1s85F6qAuQGLQsU/BV0Pfzn7cOtlN/sipKLhKc+jXJ
8jytKHmTfj7SK/BjYo7Kn6GZMI9as+sQ/HTsQ3F5pV4h4UiBWl3j96njJzcpCPrdIK5KJ0VpywA6
O3A0WIlgQuom7jVCU4FlGH1k+gpHMY/f4mow0eeISV6fzIicH/9KYxmE2gYaXTNyG5FT6OxRB+jx
kPKu5hU7ntRYwDma2M7unDh2beDUcJ2guYVkQBTHIsmCiUSrZbE1GUuqmyois3RWUsLxRzmqcymw
s1NuJDE2MNoQk/2xjbTlv7GEgzICWshyr0XPUcpRXdMyVjH6CvrjwgeHB/ul2zFaBgPOxbNckYVE
N/8KSZjXKLet/qBi0EGEqHCdrGjCBJa71o42lVSkIiXoHFYYZZmLpVPCABmRdP9ZJNNtL1U65o4O
l6TgDvIFFRgOE2+lO18Vh6EaF70zkVd9EqZhV0erIKlA4AcaNk5uF/mBbprsRDmPS34P5y4P9rMK
3PA4wVmLkXTW1JwAZZyTcQd6FCg9LJ58utdn0DyQH1eW12p9rnTMBAdtflPD2Aqz6YqvCeVwbSQt
tMPNPtwXegr8Q9XV0bgLrWxRGOwa8+k4A3zeFQXT5F3oXsZDjzsSOX7ZBd1zd6N1NOIW1YjmVdA4
35TABC+SMowtiLdkjc8j0TsBy+uryQbEIR54a+6aynceg9Sfb8wsjbyplySnHBGHhfOxa12Z7oQz
ltWFf1IqIkUVglyOA0mkqaXfOmsOnhBAmfGFjKL+QQbG45cihgZQieuqfd1XLlC7iImMcBQNv4+8
jIK2tEfO9rR5pVioh98B5s8vAXW4oRyW4yF2Mgz8d0gUundi51vQtgzbn2pr0H+Rhz/kgOcVSWuJ
pPSeOaKbP3jKofBxw2nLY5d+464I+qPFdHUl2yR/yDkOyr0Zy7TY1UTf/UhJTs4mw4NIzAWjy+RQ
wHVLsYFm/Jzwh6szwDBJVJXlZN5mKVpn/mMeP1y7RDXDPpq78AdinI2nmgRFxoyupoaWwDXsDcnY
zbHx8ua/HrgIcyXbIpuuX0b7bLNl+8JPOl3nqbXeeG1Jf0ItRMJZOORDcOz9WNyPdC3erhamOKca
9i/VWctRzzdPArWnCjbEHQMDLBvY/llgqDy6KyGxWZsEWwatIieQOI/l0rzh0JEM/WmUUFULhyRz
bwoEfZsjXZokEtq6e5IQ8oAIpxbhSCkd9R0TwnHxfRmfBh8rORf2WMC9EQ12Qtmzt9wEtSVflgRb
B38HLhCiQpMGvNIgggt5CnilpAU58ObQSQ0jvFJWG9RtfvFWwUUfD9UwVD9WOSFOG5jN8sxmk8A+
BKDox8vxqOKjF3HwAsO8eOYbrdkJdGV/IvYj+BA+PdyBIaCDBqk3iI+zOhx2Xd365F3TAzf7xWXI
vsGZQvfp2p437TokcAafq43Br8fz/ZktY9yeSx868AkRbJr813VplW8tPepka41KlccYOGMGKZYQ
NqwWk3gGdA57W7Lru+V5UqgNmACfgm5QDERELIp1WVISrkY+TFChLZhxbrlRP+Xot842xM1sL7gV
v4lQpGdmfyuvVCUATU15+4n1YDOvqK2aOBw/L3HFj0PE9iK0qRzcMp/QFleCc9ssrRPs8blAbuak
xF3cc/I+4SSoPkTjk3nL04uhIDEwkjYkhUFi40okHkJxEB1NkmXJSzczet4O4LOGNeMD9zEDHNZs
FL/DS2Kgc20m10vWoGPFnaUzG29KshSXRteUXj1D1+qz862ue2WcWl8svYwJ/q2xzU60fd5W4dTQ
eyZrPHusw+oJBCicSA85/oWJnH0SCaeGSGPzLaqwxEhTLsw+BR46tkEz/MvbM5fUR8W+EPUM8WYC
CSXu3nxTj073CjBMzv85cUUgyKoSjPC+c9cgU6D0dOWBgtDIVd/ZAs00LOb0qouaT6OYxUj6kSen
CBpPxCRpmpqo384jjv6VgHo6rkurMvPeHq0435ssDN29thiHOYpnZ9WOSv+Egv32TpbteBGIctrv
lnlygaAh6fSR6biVXFoCReXeNbmUVFAlEJmR4cK1nNwQdVNHyY21NIfKJ3ENEWzC1g3WCTNZwUct
TTLaB9YCOvtiwzuoO0/iNz84jtf415xhs72yu6FdDmXTkzHmNmPtH2a7y8Mjt8XIQDy7QU11Qj8M
i8ZhX+raINXXdtsGLzW2SPKmgEIl39oMdXtKuP3/CGphT8OX3T1bHerNTQ8lZLn3ktr+Q5k8PQzJ
CFS6zSC7YHwQ9uOsoBlsphFqzKlrnOAPHQNbOunZWbAOkD2GJ9JGluBLQQ/dDCESKA3FkOqhKrP7
oPOMvTXcxBZ9EWY4gax3PZdpcFrCiCxkSismcHmXAvWD+b6piJfkMCAiWexym33nswtw7ViCxKF8
GOvfKUAUvTKdRkNifHjOW5HUjAa0NwBIrEulHzq4IVSUlaEkzlTmv/A7xc+Tb4OF486ObDBzMWFO
eRg2w1OGVPCYL2z5bxA1+x77e3pplPiwFavejYbf+LCME9wVsvDUygfislWNvWDHt9xTCGQw4aCW
KN3rMBbv+FF1/jQPtg+gijn42uHcZQ1iOQ8BdCEb53MlGYQ11qNAg37JmacW64pB3661cgIJb7kP
XY1oa1syJj8il0ghjUxVtEc2xl7fjfLqY6kM/tbKJTJqP5rJKi7d7CJUMgJimFYRn4WJ40VsoaWp
lj1XvJQFytgFO1KTO/8KhScqrSZupKapb9VU+HljxdzzM6h7EG3sUl02rS1Sp7JwVtnYwDKrq/lL
ulUHeHfBqWJjTjl5jvuSMOrexlV4o1YZcUI5BbWhqaIP+DH/wTrywLCa8RG9Ie9/Piy8BMxt/YeJ
JuoKNnjiwGOiukP0mLxpS3v7IuQxLMY5JeeiygQM/ZQ2wG/d8g6KAVqnOdL/Wl8Xp7q1JWvXAqnm
NsqK6hI5cXHoy1y+NWHJHcgiG99RByl4NSoc46gFwzRfcScE28xHlgx4KI5WSkcO0DQMRPt0IJEa
JTi+Ob10xIAXYxPcZQKPM0gNxGsGswybFCglrrds/djjJgVmcJ8VqXxIEb5dQkHUENNp6EUBI1O0
lq36Gag2hg112/xiFhcMEpV45H03jFddSl5+sfXkOoymGi4LBmXtvuQRsHco1+OGT09xd8y9gsBT
t8XUbbUzZNORda4db0xZacCzVBb4YHg3nnmtiVtktFy0OxOkg70JPNUW38Vs2CP41sSRmwPeAihQ
EVH4kqGMQm/TGthkaKNlCryDwDcQBKjHjkB6fYbUk914aicEr9+G5qOaP3q7Teu1WPqwe5isRI8X
Zi0YOySOPY9nP0LZsEpiLKn7xLpxLjkJoFa1DFLcdemMKAIY+kTIKG0v2nutKW8MW1J+uF4S/x46
xW2NptN/UYKjDHZAO98CgDhBSEFENA/2w4lJI9mxPifoFr1EBagsIgeNnnvgSHZr25CWx9CMNLu+
QiNjZhnwywu6z9scGbnSOksrNXMbVWJgfAXxDIU5gulN7STBMzQtNmn88/m7qhuOszmM2i83Zs23
hnsUcYPg4W2vPT5bvt6JaM7thHYXvxd2ZGyp+GVBh4RBP+yQW3rP0MgiVnMoNxJ0fnmb7dOCkmfL
mc2KMtdpFELMjVHWB9xHvObkMUP1TM0IizEFHbTxasebD3iDRrPu6km7ezyqTrR3QRwdmwjAC8KO
1BhGJ0rlF9wRSu11wY5lK/qWNIpI9i2YlNDqH7zhlo8Rkj7/VlktSj6NbeSqvAK2LEhBZMG5CbOZ
k6S17T0xMkwSeZLInM1IJHbPHdmKDlauukt/QXWAYa7DOf6ywZghN9EqU5s8Kku2T27cvdiEEv4u
cw9Am1wn7nsEuw0NfuCJ289mwuBtSTTeH6rOEkddBwX3pOY+I0WQAD5318wLeUG0Ih4dk0PlxutK
Ht0O0KReNihiaRGRJ1MGku5rlg3cbgc+n5uP06EFbPHn8MV+1Yx9w7t6zq3pzKGJPZpUOA/DHQ3W
E683ftZg6kJ2VhFxL1QEUWYRVCNvfACUC08RWmfoczF7HZ4nuziOChzW2vRz9GnFjuWsg/zmGULJ
WvuwTefOYdXQt5/ISwG1USHYu4GWgiAcBzUC0dZdpHceGicEn244Nygwhj5k3kQ/s9WNB6/JKUFF
rYawhKFhlJMW557hiM/gu/GzAxs3yz76jkTBZ+K2AmpoTBhup1bzCMEjkcOaFVfjsrep+qufI5G/
uUdHG1gehx9niououM5r2ltBjR9uWGdx4pRCEKKT4HOU8KfJw93yOTQFZJq49Y6IV9zk2QuR1j2w
au8J2PAbf/r0hduoHbBPZ9gXZehEa8Qj0mcvixyL8K2w/065SPoNqIDgNnIlaG+dojt+nrKSYEg8
fNrfJ9Ia/S1FeOe+ZuD57RdBy2VBiA6yCPMCz+cGIUpZXAZkgOCQKIRPhbS638nVN5R5NdV7CsHk
eQgwjGzbRuArh0wzhRdbiiysYFKbEk6Db+p5K6cG3myAHpDlvL6pVKlI5R/MYZZ5VA5+eJorJ/6b
/CEnk6p0s985Fe2lIryaUQqUF773xStj8kORUyIJitACdWxVWbLAGftEhtf0jHEdmEdYXZGrpYll
QcoIsm9mBsYwqW3RKcVKnqoEaRaGinZ+5s+CpwjhbbtdXJR0u5RBtLPGVN//sIidrA2livI3g5X2
wwNj2yJlk65rIKxi9Okme1RJd04SVv6HFWPiOc5FzoDH6wwB79Agh2I9xflwMSMO/82M7KTeMmJq
1TrB6XdFE0H3m3cQ+qzU997K2Z/PHRr9HoxsGzxCaiaahuwNpY8ztSkHbceyBZQWskKok0N6IK2g
/7OHJv+x+oxaeOyRUR4dDMbi4HNbv8ygK//AFMXqsXYwyq5ap1ruB4qYh67P/fs6aVlHxBymwGzG
xnpK5raxLlWvyu+UZPh/nk4IAFMt4lgGAy2xDOR/ehv4/RJJnukJlIw6C6qasd2fm3iQ19XK8nvJ
QvE/uEbiF416/RgmM+K0HLPfHrUT1Fo7cUkQY2EFCa4jawTvX3YDa0WBHFijuQX1micExSwuUPed
4BadrymdvadSATjfFrVEsdZaHqvNrgXx9Qw702k3HWLDn9amLyeIwm7fBKFjwZpwjKzfdWHPMifv
mALdNGfRFR82aV2+yBOs4vhVoZBkaOswCxs72ARzmrJWxY2g2yr6jlXWMUOBq7S4MyWd4idUrGp2
WSvlvbR67xVG5rVo5hdAjI9llk+P1jQT3tBN4oK2DNZPlyYP+GXn+45HKgNtPRXHEiHuUToGyQVq
5fTYm17uuGWKA2Js9UzCz3xlm79s6fCIqZwC6wsBo30mpJfz2Rnktu3J7MoBT+1E2M/vidQvY+2N
6BbyfO2mbnCesA7dybpH91yE1qkOJ3tj9/7nwoOyjX39rADWbGrAe2gTSLZDyVOznGXyyD5WYaKJ
gtR8YFR4Z2Ef/pZYnZ4sDamA+j47pCgpyX0uo69WgkpKhGFx1jK8XcVNWXKqDv1ujjz55QNVerfS
+kavGpzqsRaBfeeOabxGzvUVh4TTgIsMWiSrLQQIRiHqgt3pZeHGX2ncAdC1rG6DWSMn1XDKfhsb
utw8D9apIC7lqcohNNhlNz8iHiQdo7NIFArD7owOuzoXxZD/tG0C/COv8kNHJuCDZYblXfJSbmhj
AxxC/vJFyz4fuT+xNqRgR9+nDOcic33/X9Da+gxT6Qa77OLfnEp+k4RLd45UqC4ObiQM8319QMQ1
vA1IxFjs9uohUgHddQct0rID/dIRFQdGA8cJaJ2Z36v+ydMgWuuucl5tRJPr0JfOEQa3e/CMdt/i
PJH/Bjxu+84hHQgJgnh0RF+8+n6uPlw/pL93GtzHDkvstrPKZ3LC1H5RNoYGXNJbCySKbFW+F1X7
j/CVegtGgiFeyUjibAxc8LhBGe0b12Pai4RrH8NNwP7i9cTzEG+0n0vEsZQqaMNcZGgbUxTirlQm
e4MJVCKWpnBEUzLsBiH1wZf1eAfSFabvIBkAkEXEIDFiuoi7j90FY5Mj9IMZ4Us+hqx4pnBFuRw9
crPICq71HNyPXvg84Cy5K9JFSU7lfjw6tlV+o8e94h9pP90BH06UDshkm+lIPlP81hTRzmKI9unT
Dp3nvnL2DYIIDKZMa/HP9QceoEfcwh9Zz+UsSmv4wwaIZ5WesfSm/pEz7jOol+y98L1xA5yWUZQD
A6omYhFKc890nRnX25RBrk9r3D9U//7e8RTnAoRB3KpuH7jrmPSkawlGygDSqLaiicoD6GD1SPYY
TtBqDI4L3qBdKfQRs52NaqSN8g2p3zRtuvdfZzQhn3wVI4kL1nOLNe/TKmgZEE/UF4LhSKnx0NQA
8RswE9VEPR9aJ/UOPig24r0hFbJkrhnbJOPyW4l0RvqvzW4RChvVOLwLy0Y1TpqsZBubQEaIx4E5
JY0A19uYzc+SaHAicK3kXXYqXs9E9r0UJiUQdPFV8AMFZXwoXLaQq7pbsCjgiWMij07U+Un63t9I
eE5i5bc6h/afuO3X0lZPaeuDFejlRQEbRWpTkZDB31HgGVP2moBW/Z6ntXnmO5Er7utgL3C9M2D2
zX+2Z0cfwYgQMp2g3SvlV952SRDzJ1DE4P4imtnUSyJe3Flh4vAdTJ5OTewpQdhXkTeosHMYcgtC
ziB/pQdp96FTTZtyKWHjITRvjzIBWF62qBW8hgmsRMWggGM+lL7NOrRvlk97IgdkihHksyx0zqxn
9dYbSSUUDoKLANr6UcXRx+gD9dd0T9csCbM/hp7oJ9qM/t8umnwXZDLY4DDA60FNGDNzbfWPEzC0
puIl34bJPAk+KgD117hIjXoKVcwBAqMo+UKIINoFfq9SpzBFd1PIiN6Pyfe6iyN1SMbq/w0pngx6
ovdssM0HNj9qdxZWzYnTOP0qE+mcu878sw3qBPhoX5kn3LNyiMYeCQbYxUDn1kI7BsJHndyzwsIK
6rIz36DWwtdf2vPO1rq+x6sCfqLoWKT0KX7RJpe1wirNag68nvrWee7d5aGJH4Q/5UgErXRtD/4b
KNjkjQEMK2gUbw+WVWafI6OFp0l0OAkrGPEKFuUdsQMPpBa4j6UJxL6bp+zRtYR5d0rEuLoQ+oYl
vaFerTY8qzDv9lEEtJdC0MXvBVLiHmMJzl85mDUznual8WzUsMWotk0UO2u4TmbHvE0+ZrwTVMsp
MYhItnHPLUH/V8RAwJD5jO6V7UyMkdyIg2IwuHFKHV+XMgTVkJCOh04xvjMB8cK006QjIfRyv/GA
YauZpp4y0Rs4rXBnnqGsQL1BpTG9gVJrko2M6DhXvs2qTSeud5nnrL3DvcguXyTOZmHofm8lrbhA
mezP0xSqE14K9R50NJBSBGrLJHj+6pL0CUgkStokfASP+2V7fosOlWHdqnKw6Mi0dq4x2Iud9uf+
7Dottw/X4E7KwT2KubzezMFbgqwg1BeOxe5Ej/s54gMZg3JQ63ZM6MxCv49WBgXYQ4ad8mTQNzwH
vhavWncSarwN4nAb4/bUq1rSAJ9l7stD2Nf2kdJdHKa5U+Rk0N4f6Zlsyo7G+ZSLGx8LnP4ntdD6
RKwZNl0szXZA0CGQKXfd09xU+lBn0/SOY78+hLoG6sYHG0AYZCH6PKl2uYs6Vur2ZKXnLmrcl9wJ
+WnDPo8YK/EF34Aaw4PVFda6sNKXKYN1SGwAYFAJL8lbjzYBEcbAmJ0wbCF7DROW+h6jSNCsXvqt
+rjZiDGOP4yt78GH+U9OduOYVUEcn91epg9lM1SvuNaQwZbATKOB/FlWtkPzVecMadg22r+FQ7hK
rZth0wWqhAjdkHNhDfGVSA82ilCPf4jd9r4huuxHGldcPPA2LkJU876GU0KjiES6ZvY4uJt+Jsbt
lPfsqW7I/U0WZ266YX9EdCNSTQSMVjMjw44dL2MLXS1bu9TJPp4YhPLk5Os6F+6M7pJbJVbUBe4i
m980NXrvTzp405PJfpEHo68A6bXxMZL/zbVABsCZ0a00ccH7LHDf9Yi5dRXN/jhucJuXV8YkBbxw
37aeHZwon0NtDAoJ34p3svHj+2yUKTpv2oQt4cZvqVaayAzpPaJvgjzGCV5Q8U01KQEeXoyciA1s
OWxoPmKCFF5oSdHCuTrZoE4Md13lW/ukEuIvykcwHzfgOkkAKbV57L94xLtjAnLUM/LlDrpgPAO0
IJE7qyZNGjAZPawNy4HKdeyumGWWJ2BqFt39HDDZK0tzzCAPUdHNAVkObbghWTBGwZkM375b2bvG
betrk8ko4wax000iBIvfJCTuoIkbyoMuS6EyR/JIzHV0r3LdfWuuostYBsErFqxhMyeapQCNt0/C
k8uDoLqliFYMk5t1zPT6u2hJj2cVNV0Ew+RDhr/kmqdkJG5c164/c9aqv7gq0x0BmKzZCls/9i0Y
BqdIs9/WcVFBWcMtPCv2zsj18vslmgitnC3vrUb7uml0NeySSAQ3+V8bviPo6F5ZTcZH163it1kN
902z6JPOgfjXhN78JDTOW5weHBtz76xSoBk3UIoAtROSAi0KS5+QRvb/gt4MO/6/+MUKbdph5RM7
N8DWP8FY9ncOvT7urmC+yFhMxzrh3h4r1jaMIB19n1EXtYTH3mhcpvpvnOvhvobgd+f7uMcQe0JV
tycshmWV/7Lx53TPUuvG0TXqe5gIkWWgd5qAZa1APif/mGQVD7QB7ec8GZJplBH162KcN8x0TC96
sgfXrabYjtpgeIigHRc3Z3jNcMjz342Fzg5TfjASteDLU7cw2zQx92w9VMnVaY26z5U2AOonVa3I
XxufQCiaHa+oTfCCFZ6YrEd6HzBpQszwfz+bcpb+OoWJOWmQI/2JlMThQL5MddfBAV3JkTZrBRhX
QyEra4tzN0s+C38gEBkjmlyVyVTusjGhw2Qk/Ob3XY2BNmdPC6X1WoDu3BM5FkKGsskfxRQyIT6F
e2SwW+AZWTmg5/6fPYGTwzXk4CJtxU9G5UBTjn6oSuP4gMowmq7knQzygoSo2JAqET9D2RBU+hCT
GjD8t1yybl0Cld510u2IhQhvgSxhTh60cPr/gHBmD+Rk+dmXmUMet4k+gff/tXcyfqTO1R+sQ4pN
yYdVrr0llNvc51pMGDO/h4BNCQidkmY1WpJSVyPrZqw0ei0zBeEeJlm3+ykS/U/Kpf7/3Un4hUbQ
I0AdeCRHyLBdMLlUx8VSXca0NmJpxX6G+Efqm7bYduwbn2KcRr9xBwu1ULGEiVd5f4k/dAxkGIlf
OHUia+Xz5uBY6dUxwGMvd90UfIEthTTfzC5hQyBlDi7xejxRKWUbuwbMce1sWwtoVUiTEhjyP+Ap
rbjLW8wTawBA3XkhK+d51GAh8Jul5yib1L+06/prHNUFllzVfWacSifctGaTENT6TPxHfoww9V5Y
oeq9JamHsspHiDl7Vr0NHZ0dSrvrqm3ktd1VWHJ5s6pEnufC8kOEeSgHETdUqPMYpUi+kt7ewYlP
N3rys5PrVOjLpklfUYXax4hJ9EehcmeLma5gsl33/n2ZWxphJ5WZfGxdS31kLCo5tBihtLE3YydZ
2uwwIb387JNk/pFOuTyqUBcPc7v4nAnkWoTKFg+il+REm6p+94hT3ejY+w++VU8uBUjTvuqtb2sk
/GZyTXYIYIndRPv1Zz85zO9vGRVxlUpGV376UyD8YBNQO2dJoONqNG6GFx/HGbyOJABpBr7iMU5R
TK3ARspjYqQLzqfOn24ArpVJiZWSI092LlrwGtisempNpwwf8U/rF+zK3V1Nj0eeZ7FrR2S8g3sA
C+PuF7QODI28+Y4ESvO99LkFO2Jh2p9HBssFetO67imlGDImGM2nsD7aXGb4/aM4de+GFkmUzfAf
GWcp3wxdU7QCp/aOKQI3tYXb5DOOW3OPX3l8WtJEH2uutho3LKEhnsRV7sLSQOEL1oGlyxhuyWdY
dkMly30WxeMrEBV9JvS6uopb/ggoDg/JK8tdNomApJip9SK6Wj7qDrjNSBNzXAJXv8KtTMQMnTd2
a5PrHZGn/heF1Djt6kGTFYgeWZwlem+xcyzW7fANKKU7Fnn7oYWSzJ3tfTCqzTFAZ2YECRrOhE54
TniZxykApDFlPtP3Pht+AWgIB2mYTPnc0eJtuyZDxRNNkgCMm4dk56GSeq9vtPsnBs5CbsHDOSf0
ZuyAGENXPrF/vm9H24wS6YVdI5MnXQVs/7KcsLYfTIvjExPwROzSZlTtekR9Mp3dtEfTS2Rdkj+i
vHFIUKK/+XWlsN11VbJIuUPz3zeAh9P8k0kkmifCSNNlhd0HQbMoJr9aVy0fBgM3WT6arMNyMeeV
i2mtGOEhMhhHgs97jC6ZiCF0yhHNoV4m686UN7wMKlkEZh03GzlMQfFcRJ5mmiWyit1MYfKUTJ4U
HUMVdcnTiBrpCkMJgURaWFih4bNsIQdS9AeuWx9apB1UKGUd9ujzRMd6LwKTdKwsceNnBtHyD+MC
vqFw0eOpM4tYTrAs2xdAzADhOpbVwBOaWyWWByIOH4G8svnFRcVt6aWwhoCUFRbftj/in4zorph9
1XgZzw5GV16GTFdEGIWJLg8GKBj4+wkoGA7QFuwbhHZ7P8oeg0peFx8jIlXKQkxz8qZJJhPONG10
XrKObyWznQVIH9zfNSQ+h9EZ23sUtLTAQRWx8zReCulDWbAtttMc2v+K3iIKBa+Ufc5AAtBrNi1w
Sn5JnDZ9Ngv4eJXvn8ZxCIJ7nDot730rCFK2rcA6z8JU8daRoq42HWiU9lyJKDgQyWar41iUUPCC
KRPfN7op1a/pmj/XH4NdJYnCWOXsF15YvfYLUTRQE3aKCLXxnAnb+7PNQOtSpmF7BwTCeyCjJXhP
OMxpYZmDvvQxTdJWID0m1hdY2d6vGmA2Ebcr5E7rE9ipfYRPaxi0OlUT7hBdinAbVCxUN4y9UGSQ
c7QfVTk+O8xbfy1dvBITDL4liZil4mXH0eBBTjHzN2jhE6JbNNlx4czIatX0DGklPNPSUHgktObv
iOcJcCAelakamPm4MNsIGOeqdNx3OkcGDKay9lTa0VvWTX+zm2c7slNo9uTAbN2rooNCZk8pgc2B
6bdOn9BdEL2KAiH95w7oOngZAFfLn5nj+h2o08nHRrqaiNpu3PGRRId17eMQBw73iEnyGt7sihFF
JL7bd9n7aBensSPTHC7utkJntRGDxLYH85C4xcTZoaDC5Crb/OD0fYkkJBz2DqGIYCmlusfTEjy2
mhH8OiaVC3TBPO7wmXwgcBzvmFvb5zxpg6Pth+LD0zo+wckj4Sq0ouZzaVV0V5ibVir2XsoBYftg
R9l/M4393sZjja8W1EiDwKaMWEh7ZuUU4SWcnOlOQBxcl40tIYfiYEPTkL4oFmb+ytPoQ2EgXhkv
izcGguEd87rmN4mFeQybW5ES34EdAmCJgiM8B6VoH6gAwu5WSi0HfVPqF1SlkyPCpxT6K5gouAmV
CP5H0Xktt40sWvSLUIXUaOCVJJhFSlSwrBeUZY2RM7oRvn4WXu65VaeOxyORQPcOaxNd6ZqSWv3i
QqsogF0Bif5V+t2/AF99D9gm+prBKP0XscXNzVi7zwKo4T6Pmmnj+MYRNwzZu/R5YZuUc67Ks6ic
eT0vnrSq32NDvCiOmCcLtsq+YyfyBtQhx07lEYXPdYxzWiV9EBn7yk6aTYZg3e0moPJPlRblhcss
Gpz/wCNMyVa03gVKcEQZNjETzoXjq7UUs7vxO/jFxciQacUTJ0RRxnMgqXcgYMJ1Ee8KvUORSJzF
745WxGZQzoePtxRi65Qb6ut32QTRzZjsp4zS3EbRud4DSuJH1RfDbl6k3s9T0OxQgqtwMeCIKtE3
3yD8hj1x1mHfu+6vZKYOySj7lnM8YEnwxZxgMRYCU/pXsqXeWWjix53FhFYXkbfTHa1nWwdvRQwz
jhlhiDDe90L9EaijrpyLJEh9qpLE+4UlfhELQXGrS1MWkgWaqrJ+z7P+sdv8qYeB0LfadpBQzfbi
RGV2cKR3Iq3q7jxf1Gg6UXIkmlyEcZegItZi3tdDZz8j+fsXkc4XoHpozdH4BlDH5Sy0hDpx5ws5
y6/EUpLaTQccm7TynszTHyCQGGwxe5LEOMFFMPK1xgtjiqGLHY/PykRLKZh85ylhnlnjINUzNXLX
Ta5Fx86Z3XYjk6r9bZE53o9tDR24HUkNX5jplN5WS94NfDOAslrWZvKJ8GLwiANMJPulXbMNHF85
zs6FG/Ya8MS4cvJ4PJGi7mrv1pL9JI9uJTuTPVxkNXbKOa3uLFrQpOHt4UhZjGjaaOlNoov/SoeP
z+AvxqPjFHj2za4/AnMZt52f1tfIGd4DvMfXuHOQmjIijprd0T5yDo10pm/LFFwnXP8qUcC4g4EM
AnHR7WGuAdWirHeEepTfeqgxh2YwvjXw4g2zWgMhYboWvuf1LGXwKDrKtJPfzAuSEsmLsWaKntqr
qfGfisDSNwJkTxSW2RkXJi6OP1d16LhzdCqkwW2Xk3N6TiqFvAEg4DBK08LCoMRQMgIAOTJr2a9l
qcClZ8t0dmYxd2h4v2l1DwPBtELA05CW4jJOHHMD22ugQGqltxbi0B6wVLtrgyZ9TyzjG1i7Gs9+
aoDOpB39j7ixCU4GbvWBzH9Nbjpl5NuoJrFfOsZrEU7H6cS5mvdg7agLNBvjmEnVPLPFkv3mQk8+
Km1dfpbobWkz189MQcir7eh9MP9169RFI+rox66AMUAUC93Dmpqi59neSQfoFpmp8me/cMQm8G3j
weuG4Mr4pyV4kx0mBMLfrjN4P1r5ZGeseJ63Oot7+4T9y7U+/a16N7p7vJUu6Ip7wgT+Ey2Hq3Ak
W6tZ5cZqh2fwq9IE8XnDgqcauCakbP6UU0EMu1ZUSPnsY5L9pL0kUR60+Y7/JzibydLMF2up4l+p
wW61H9lyi0Dnswvk/Zmd+b921PqlTZgxd4GRIBkU36YfkftIlqvPgsG9bch6mXF5bcu2wxW1c8LL
uRmWzPVsF5IfxUYIv9nPo/LfsYVpcxSKK6ViweSQ2R1vpVYGV3812VWK+si6ElCOODatSzN1vAAb
Ub7hr7A5y9d6cs0abkeSv3O94oGE40aVjce/WyMHZAKPCeyoV8o7Hv49Xo+N4OGKp3xR7dmpBntP
KL9+ZZo7YuiaWaadbTLe7sUULEuOa1/kqVgrV8N7ZxCKKyvfY9uvhpfUSM5SJi5zG6y0Edznx2Tp
s6mmX34b74OBiFVFuWaZnAnuetXgQtvlT+zMTcO2hwFxRXIkRMV+GtJMfuQLwy3TnN1N4fHKajtx
rsZoX3T5d28UIG6g/AegBL2ZXyYtM4pN8U9vLOpCowfu0sjzGq6LvrlB4CDTp91hTob179DHd89O
1pef54ir4cf9IbbS/o1X6RyaYw0IxC2H4lN6nvfXnKzsL/kyiCpJWods1NX/Ihk9pyllmFCp4bN3
lrv2MsSFCRdrOzAMkCxe//Ds5qAGuCWy+47JIm+xqjIKU5N5HEWlr5hj64D0CnTJsWvGRIeCKOOW
V8g3J7gzSNLpVC88aFxq2Se7m+mMTEOcbvqOETalmzJEgq0OQpk+PTK1+h3NOy7Qq9flEY2QuL/k
ZpW/9ws+jJKaAU9UUo1zWOfvtcNzVRoxVVfIv0flBwdw7P+hdS+grPuwgDl2SXPylSlw7xNfE/ep
NpLDNNP+Gp0qynY9Iviuq2yI1qkaDWxgfA3RvHdkcTb45mBVLA69k1kC6RTs9uTuuqVeLOJGw240
uTZDhY7630Gjj2A4StyVsgY1EzznGXUsGZHAoMzDLpec0xPLedmF41d8mAhNXHX1SZSHGLZ6M5gq
86CLNLSOiCigoi+wTQ6xrH0O3lWvWWqDMGpA3DuokbhhNeZHs2+tfSvd8kXTFwzrdNUKs5IFqL7g
MFx699jNjhYFPqqlU/+H/H57cFxj3rP2x+HblrD6lGqe9JI8fOg0HEkgOpfwnJtVBrctUX/TUU7/
9nn/yhfIYrWzmN4ql8A7Lqv4yzWdhQaHWvUjb4ruyaaLyMoo0rHtq69OCMouG22lj2S0SVF7Qbyq
mxyicoCb0LURary0uQaDvpMhfGksQs8zq4UbmCXfga7qCxiaOhzmhNOiXlfHc4zjS2c07Wnw0mA3
xTQQZcW5LY2/57Lj5ehO7p6gxltiVfem6XiVIo1OQDhieRw5Dj0UbiY9oYkUMj5UMab+odfSeKXu
uIq3+NQ2Ad31u299OCueLgs45hDRLI6GSF4W7B2SOHm9i8lOvxjR8FzkUHY5VJghWo0ZNn6b/Zjk
CHjM8MUdRJAfJgSskCdIB7GJiFLIzKVggd5QL6lSmpkfWhsbQr9ZTJJoHe1LvfSzEXRWmPBaR73b
SzxjZYIB2Gv+nk3jyj2FEm56MRheLsDAt3dd6lbHLksgOEUwZjz/X9QnV5csNeRT/Jnc/8N1wDst
0EcO9uiIJ8mj/WBkNIAnPhdVxMsRgokVktnlSotYOoz7JvLHN1/E9S4VfvbG9sG5xc15cmTr/Eev
BqtOZdGnQ1V3Re3BgGuUH+KpfcS+qWjZciny6d7ME2mdekFRD8Z5xP4iDbwz10PHzog4tVLMZ0o7
DuIzCOJbYLgjKjssmNxhKuG80It+KuDnn+UCOpFPbiO/glL2j85wbg00AywupPkTiX/yiUkwpJfE
h8hvc+DYkGnP7kuOb6IUqwIZ3473qCvT7dRY/eeCRYf8wQA3VJr0nKo49k6lIKVao4dwlkcTAx8N
qA92D9dNu0icA82qYsd3rT4AOuhotMD1c5maA88sCStz7mQxCQgpP5RpMu4w7PjJiML45BQKDJ/q
2JaY5G2lRuLE2uW5IRNJu2Tm1Xix5VS+ulM8vOtWtLc6j819nyzjm8UaAPodctG599ApRDlfCs2g
Tm2XnA3ZB/4HxDrgODmunSrJsNOOWCAArDJOVbFnZ6m5tU3v7FVv/cmD6iz8YfyrucNdKABaPHsp
v0y4XU7/L+EHXRzy0vXIFbYtXIA0W6LhwLrDiLsaRc/Et9Ul1rGXPQrEGnc/CtSgk2f1PPYbrswU
PFEhNknT9xbWTC0/WtoToctc9LNMEaSNZSDpTeCxcnkH5P2LlP5fS6UJWlXnHAp4WuHkzWSSczsQ
cJm9KXS5eu0XDhKH2ud7UyoJQWmiRBSz/UN+vV39OnMChkPrlsC6my8/ekjbP3Mpf+aq9w6F7vIQ
/zvJyRGWfJdR244L6JiXTJTGl9/UERNSa3+d+DAVU99mjxfaccvFtFAb4LI/sHvpV9q8bVa62jZn
gfPAxWnYtgNjMvzloWEk672eu3x97uu4oVtPsdyN2WgjQj3Y2yXITqJKCcu1nSYSO7dXHpmwCEiL
E8U21fyrV3YNYIgWFQ9LZi6LN+VgVZ7lOGbENrqKjyl0K8KKQ4IniMDAPkzKT2RPYMeTB8gB/amo
iAhtPQJkB5JrHbZmWnYfrMJQ7YUp44pzCfmgHm+SeBaer6F0sp7HCE5oKq91ShDPVNeF+DLgFU+K
cCmj35y2l4dLj9rcUFK3j0hU+qTAK7xRWpbARQgFfrRSw+knilg+TD2OhzwJiFwO/M9Ns4//wZ9U
YcAU5plK/BfNjeq4EGBfw3QswpbrLrsxQxPdQ1Bpq9CRtfvg9D5c8gnyGOErBLxAW/E98jovTAM+
l0TdCWg0I1qtnX2yE9OfE42BzwW3A1sqscMo2auzCW8UMx0dEuMfewGnPCGGyBwfaxlY2N90yOjK
Oolvb0BNMZfFdqNPiwVxDcVkg+aQHzAenCwsLIIbhPkT693O9Uc2V8iQ8wzjhtq/Q2hPtP/6pATz
CaQU1d0ORznfc3Z2NyohZsT3ZzdVyr+RtfGeOpK6QIyBNLYuxu8s2FTiffCTOsraR+Wc4ICNH7Ht
gHKFMwdJhjvcqV0WRQSkySNUOS3HM9v0yyZddLHSfizrosxEPvUchI9UQxy2eSCTgqtnSqcFAEZ4
bTxPVkpPCzMoLBhmX5x6QUU4mi0uQBUkyXHwW9rWKYRvt+iDXYcOQ8yUJ+8XpyvC7NHgvkeJ/Yuf
6qqAk83dxEZ2XSK5/Kpc+IV1PxJp62zmNJe0erZyU4e+nslTZ+2DHVJM+wis87p4Yf2L0T9gAa52
DvqeRTEeEgX/kNVgQDTnTQXUEyaL5OnLp2fudn5HhKcxa05KGXtlLL4FrPO11YUVEsUoZeRjLPV5
mK0n0QhaIdMYk4/SQsx+RzN2UzsZp8hgZDUKUvi9yeS/efH/GyjyU6iBTDIYbF6RUCpIWw4uIdCF
efZwENLm7iTIfsInhMWZZvXe9qs1ObNU/IGLeKeDxoy7J730Ny+SF0qe7CtYlNiBlXPgZ9Rrwcdg
fTp6zDBBaCzMw3Tj/du+TDQz5xOVc4cqFf8xkzGYeWqgAQ5MxrjPmW2dB5KvR0TV8phlAxMhNiN9
OHjBDn+gxua0iOracXaZiGc8/GDaJXCFD9J0sL8L83uJjYNuO1YsCyiL7VigbyV28DKP7CrIidGR
Ym5OfsMWFSEw4zNmzBfkY2dGfJu8BXJga31VvUqaPeuiYENGSKGVJ4YDh9DuXC5EvZjGbO5+N9vH
Lh1XigNjcYGtqRE4AR5Pll1wp4LnLDAeo2PXOxcKLvlYAw23GO2JAaCWmHs39uBjBhY1/RW3On81
7K6B3GfA/jKU0FbWSoT/VTtazOGUzUt5MWGev0qk2vpMWAC9Qnf9SZf1CMy086ObHvja3jF06yKc
6hzSQzKXatwLb6EWu8P3q3pqN6V9mbr14d3q9nXKp0dmm2Jnt/qbUtHUbGdN2hJ9iJNfs7ADCfSc
UmwXw9whIxUTZBOgB3YTN8NjmQb8AidT/ExD0JwjdDpijUh/nV+8GwbNw3hGRzeJgyWg0zcdhfeY
Su6Eoz1NMdpkQbgnN3PiFmYBmyiiDoxa01nFxV/YdxVzMV5zt4D6Zsm43RaNX/K2zUbT3hJWYIx7
Hu0PHuv1f5wCll8Nl8sp7BY5vaK16ld3gT6eUcM+WiiS58IwP1ZCdsi8RB/Gph28EX8eqPokI+Fw
Z+ixKM3m7Jmtf+IwAfIin2RI3BzBzmak5RmiwlzQSW4z+tBxdBW8lfK74WhrvOABz2fIKh7RLb8Z
jsQsxgCrgwBTxj31KPUYPVnWAlV6kPnnXBben4YxoYe7FM4Hy664Am2p/Y0NGppvkWY6aItZFdMR
idjBLpEEAgAHwCYbt3vP+IN/tUXd7JV2Q9QK1hIXirp7/oo2xzItKEHzFI+Wsyej9JECY3safSBm
aGKQtEBEZtM+nScKK+Uo8u0sdf/j17jyvWyRn3hS7X2PS3bNZ9co0zkJwU0Afm/pox1B2LV8Brni
sVtLoplZ2SzdAY8iCp36886kJnJMy0De6iX/DV08DhfqxFTjZHtOvO5W9stbDarK1lhGQJmYpzGW
7r8hRj0MZE0W2xuhfXuuxF8sC2PjeWULEiIRav1nvUVVWvwtiYKEQataclhpsFBiNfK96iL3aMJ3
JrNZ1L8WLzu4afnsJem/3OMhQAGfNvaQUU7AhuD91YztOoshJBPhqZFt4wRmUqbA7sbwQMOqR0Cj
4NeXH3rwcrwy8NvosDxgO7JMe4Nr/8nUTv60aNr2Peozyg1GURMFx54I2THnliBpuM2virX3Z2aT
az40MyqwavU+DQZxQb7h6ixLdahpM19jAEP/pTAFgAkDfUJODrh+FHZ9l/McHHGlbRJYlNCXqZX7
Xvr/SQa/L4wAceSAsH7gkQOhVWT8EPga7+XEGYFE60ILzKs/G5wEnxnShfmZQYut6JR1rH373Qqm
oqbTUrS/J+I59HchSSX7IpX2C8nyF0YcnHO/4hIi27/5jSFuZARxMzGW2am1cqD1SfSS4FLuGLa0
5Y4k/cASiHKCEBbk/N6qwfqOPULAtk8/SmW1dW+UxfmmhepsHqug83aiq8t7GWTTzqHZ9ABoKIL9
zH9dbXrH0XCyCTldMDmbD0fItttrnYyvuS7s25JFfFydNDvSjCzOnAVxSDybgjjwytVX53CLdcS+
82iQSfDaYtCPUYrmz9DF7m/OMcM5j2fj0GgruwTJMHjoHYZ7ALJl/UXET/4zZ4vAOyJ5MffVk5yK
p9HV9xojiSp9QGV8LNLisVQq37PnsW6tUHraBqPnwOI1GK9mrOpUcuPl/7gV2GmWpHEVGOao2//S
FByQ3fFYR4jlhUddHpewQs7ZLFUFJHa0Hl078YfwnWW9vfi0sr7dj9xWsq1psnUvXBntx6liRowF
D9gcAcuGOJ+npIUFinpVLzMsIwzpYzVZcUSlY3CMk8HTnA5Y3Y6P3m6NCQ3Giq5tW9nqmA38Ll4X
wEVgOXOPm7ELcJrBHkYzNayNHdujJFQiiePuQpM5COCRB6uPiO0ugudCO8IvE4ySoYprmqGsBnvW
3wTX8g4ggbHvhh/Fv0QuxUkVozTwdnjcVSb7IOFIE+7ukyK7QKsK9nwCi+e5FD+a1l8YWbCQEwHG
kFZBtxn5tmUj5enZ0yyqg58o/gsEZTI6I9jwAxrSv6yJEcQHqxgPvTCOtigL6nvVi8PdgiQ8lQYE
HQYb4iYh8wIqDEvAwgSxPMM+OE3LD4Xm1CuodTq7bAahjjYTKCqMzT2RPUAaU0XC29Pe9LTQ10UL
akWEgIvkRygRxdTxA0hZlVcf4xr7gNy0EyxvYugTL+w62X/pxiwLthrKOd1FEyHYLY04vnSEI5T+
AKZE2MatlXmVrGifgyw3glfW2LxQWi041gp8SshetP3Pogz84rlxpDcT0aWdJljwmfQw9zZ54jpP
bTQPLK8R+t5nQbpEBxLuVYcGVOp1cxCXPp8G9JPJ7of0lQvg5IRgMZGzq9Yvd70xZZ8isfO9wy3C
++I+PqqToZsx27tmzxQpPC0Sah5P7Ys9p+1L3YGngn4cyS/497J8ThAw3ddeuPhKQB7q5EXzMqjD
IAqa6g5sW3DtY0daNWdN+XPaa5EZYhXRkmufMuXYjGnmvOJrUm1xzNjvN5BQ2CDccg+J92lEYRmZ
hiFphDGbgehmKa70RB3GrCvD54w/iVmPiBkM/OJUIWCcSlfmKB6kIon31hqKVsoms9+4mkp2wR1s
I5tl6i6zZ1vF6wS6xTgMqRzNaGPptkYPIaXFTtbypytZp7u4wIv+UFG190Ul4uVO7jLrwi7q4/md
oxoFfnT2tPrru7144dBXykPh+hHVRoWA1JeivxmFmVssveej90mvuW7uTmOJ5YAdQLpls1hog9s5
gbXSbBCbFOTDHPRnZESUwVLb5Y1XswLWbI3JLSa+fgNSNdctk7MXgd2AdfPaOVFVFH9cN2PWnBib
2PGKYPc1yix1SzESi2sMrpYkDcGw05J1pXuzanC8T2wlVA8uf7k4cgEaeezmE73hyAIzukkS/u6b
3IdbBTlGwX4ceV3MyAm8LYOgLPi2ujYzA0rWjbXjqZN+cjx0mFQ0m/J97nLV/gJwJzN+g8TjwRLo
QxdlGO8t47PRmQ0x0zqVyRBPV4z2WbD3y3VrC1w/+VWXXS13Y6SosGh+8NcyFe54JnNW9ZDkHP9I
BKy3P6j3smnqMh168Dgb/81Y6PjADGnF33Ry0+soBk6oAg81BN6Sn2HYDPditKqjuZZJapM1qo3R
ILEjaHhrtB9IzgeKWs4QZSXj6KvmxDq+eKSPeYaxLu2UhsuUS91X63W3VHSYvD5Kx38Thed6V4lE
tnsCONPwXRg6iL8zVs7Hs2mPdn4tBqlO2kMxZUmoK9Yu+tiRSTbi6NyQODIfRLOnB4VEYIBdr9nH
9soFqD1DOAm3nxvhJZv4W8rjYnJS4l+LcFV6rejAZTeztNlvjGc7OztExhvoNImLS8ZdWRcIiGw4
HCszI+hrtXFOSsaJH7EOWCYQRUffXpUFK5FDNl8NQtwDhrNIfxlLhdLuVqwj31snMgjAOkC0PNa+
5VM2Lf4vpcgOb4yJ0fgICf6jbRqxq6bIfPh1U51E6g1/YjvwJHwTW1iEK+mFXYIFymyawreFejfr
SrHoiuKBXpzV6QFRjHm+UcdmcrAdCg482Kkb8MRh2WXoIjLb5JnrL8eLlcNJIdOU/ia8+lMTm+Nf
BqLU55KjaCZU3go1hZDD0UO7GO7NGruwouYU9a1NpKvoFxLhZmvW5wwsB4DVPFaIbQy9lBO2C0xp
kEFU5Z3FXr4tJYbxg/WJuN9nU52tMY8kZcOjnVI/O3Sj6T51XMWXh2MRg8shHMlqQ+9G0Ptnl4dp
I920z8nMFgM5Mkb7NpYyWP6pKkSgUOPVosGi7Q+X3hiUi6AZS/9mQuWPAEuk9u+aywykRXh21iFh
WevcomlPZExt4x2oGiwCxjqUD+915Skn287CruYa19tAZM9+Tki/RULKGNQusphYgRnV67i1VcHB
c2AGE1Pg1T0NXfuWt/AVxBrw/WhU5wT/NOVgdadvWsOTF5qyi4G5SRTmZs29iZxZm7IQZ58t130d
kZrcdgp61TUdla3ZVHCq5NT4nBCOCp8/JLE4vDtdChitiWsur2vQ5iRdiA0kdgH8MGQl/3L870O2
3wgVxcA1nwMb6/LSWET3HoO3JgyHubbhknZYm2T7WAK6Kavw6VynNMBZy2Jqig2BqbSdmvadDkgv
F1V70tYaDDTXJM0+a4LkHwsZln9DrvTKG3FLlxRoYPktZWAL5R0pMhOSMlc28uqRiTlYewfPU96d
IE5wVrArds4Ca3XHITWfr9PAC/bZrDtUL4JG7UWWY/1Bv2PiqFQZ/a/CtNswT8vG+uTcVp5STic4
zyL2gL4Q1u7fG6rlCcaL4+3MDkfyYMcRFC4v8U9Z2UU/ElQ/GrpqLmCyozOjzeNVplYJKYe/gcui
ce90xDsHah8Z/h6kUEGcoOcihtnFfwDFc5ICXoDUxOO5OiZ7wvT9tHMTARiQDJVLfMxxMWBpKyZh
bFEUvlRlkKyLF4Na/Ivn2jC4RkV3ZeCzQPmtFqo49NAHMIkqab771QpuBoKFtGgvaRnmuJTlNmhn
cPk0LrnHFTxVtpluZcFaXedsE87OH6mSwZ1/TXw9krtqjZnOyV1ibtkbWzlDcuDg3RMiZnRD3Dty
uifDx5ilaD6ROQR5StYtboWJZeHMH47leh92oq2XXOXY5uO6SPDkd043PJlsnVRPAxJM9LfE4ePJ
YUuep/DoGLY6csVEcURrYqUplmlhpLuAGmVc8Jrg83s0xtThlUMo5S2eSnmVchiNbMN4jVE8zSZ3
HuhUCWD4ied+s+lLQ35yMrWMF9PEJv00IYoeiDoVH4pC3fiXUC7kM97nTvIpB44nB3Lszfiosjlh
/mWSZHm8uZl3XcMYCKu30qWjI+sXB1DtTLOau+vOY0GHX1tNveKylJkm/7UyW38po8tCLsXNg89E
pK809ew3tkdYIDe5NJxS3FWJpy3iT2pTw7wjIRfw1eJXHl0iOJI0OZs2BAOiGEYaDbl1+qlycZls
kXg3obkgncEwlmLZgFOZyUO1cboCJBy6/+8IGzFxbQc9fo4CCrBmUv54ls8faxOCDPGzRofMF0fo
YzTbwQn0/YDFz9ckNGfVxhdn4j69zcnZl/es9WA/IGVx9i3G1gN3ONjYeLaZw/mopdcbJLyEkHTq
fJsOruzJ5EK/DLyQHQdv+grAk94Mi9+evUM5Hj9UNRhOtWP5qv+Elc1meNtwEHHoVPSXeGjlGYEg
ybYkIVaxwHP5wLmZ29FItGBO+hvLd+30JFzPCk5Vlsp8axu8MTZosMQRE+mNIfWu5YoEvHzGvWV2
BzW3HtJLNzMGpBamrOimjVvCe+61ApgH508kVbbL2Q1dKPBGvfFB2jM6+bKTPAzBVjmP2q7a6SWl
71ln2wI6ET2xvI19sbcGq+leymQesS4goVIiEERQ+RC0GgyJo0/osfpKIMtmMnmGLWIIcZXwX4Id
UWUBoSKre+urBS3v7VTHqXmbwSaZiatYaVCAoJLVeLaC1aOqE1s07a6GLhJwjZajmNUuG/lM4n6x
O12wws3XgfvXnlJgvIsnJb4zWvdPPp/SI8PccmDYb6mnh2uY6MHtGAFCH2igABQuMpd6fYcg7znB
1O3EDFeu6FoytaSqx29MoiT56zfsDT/Rki4ontqsA+5thMyIFGbW58NL4irMdGfwq+IA+8cSDzRy
6PWjdKpD0kYGmkAblVTjmLBrNGX5o2fSLg2zOqsvBAiKULemPMYTsdNdWaM/qUnAnJJVIlfmZMyP
eemeGCLmLB2Lse9DgnXOHil9JHOFE9jCxclU+TZMfp5fc9MfawLui/kTJK31g1AD0bc2nMDifw58
8KvlCyN2SwfIJp4GcOGb1CuxlofCfafJ6e6oTChwYpVxMSk8c6hDG6yNXVP4VgUTrigggUQgF8jx
2FX0Z5n6MdRQOpQLjixeIHcOlWGf29g1154i/raijvbuFUbj/TH7pHsiEL4AXWrqA/EE1k+wkTKH
3M+s9lDGJsz+WqHbQAt0E34ema1CEIMdt5qmH/aiJaKOaumPD05wWf0Ou43UAW9ZLekODpxqGjHz
Fmi17/nbyiW7OdcTuXKI//G2Zj2TDHNjzPkLw9GLf9CKo9qpH9xIHP06tpq3Ym0WIb2DkPkz6XmC
CVhBmsrW5HTTnBcQZdTBpWkr7gRLnL6QCu/cFwBaI30wV/tcxoPEgFXDoHUzjme4iknHOl/FsecN
dhz3qJ3trSDMOjBEKLxU4bUuvB17rjVNljz7AyOEG6XJEuZErPOa3pyJBcVUCJOUfdjIcfjPLVYf
PEOeOXfSh3PDlZTZK3to3+s0Dg6psJx2H9tW4hPkEu5bOfXB66Dy4c3qguS/CaiC+SWAM6yod9/6
IXY4kjLPhX7m0J6AJEkmAgm5aEde5Al4n44/pQ9qhFNjiJM3Q83Gb0Si+RHEmRsxNOHDtwXbB/nr
GsGTe4m4rP/XmgFiEc8C7w0cNmtIRT6q+V4ARn9qgoF/eaAJDourri7j0G1a12YLtWX/SXlJ3YWl
RTF061rFfDEy7EVWSC39NiVd8icggWXtybgn5bPfmBRKooBWVoh2zFPNnDhHxKSP38BTGuI8u76a
OPcUgLnhWom6AvWdM5CC84FXZ6ogeKLr0jQMu7aMBpUeUtmlJIJbMK3KzCatk8S1QsVux8VuMKAB
uLGxjZfHey8kDhhNz5SCgk+aIMU7lvSoww73+iRLD8Y/QKDHYmO9nLmSeuU5xvn8TsxOf/im9p9o
NBgzEoY/s4VtAwkNYmscvli1bMfmsrRoQjUhKt5Vt1Tj/LEWbDT6NyM3BFQI8SxYZmAGIyqXgUl4
DMztgkDGYx3CuU8gxq2N9jKxnltvMeaxghLVj/iCDFUx5yt8r4M2TD5vumkr0HfdDvJmp3X56sEy
jO7GlLNPa0d6YjW5kUNg7Sqr6Tn3RU1QhzbUywTUfpseU9WIj8Rlq+6ESS/7t57TC6Xzwk6sXcCG
jOQq3UDP3dCDHEHMGKD6LaYFj1Hnpt8isdp34XYAbjJt/i2yIjgTg2n/Dak5XLPUdy9NEcfFwQ40
A0kB5QjkurFMf8q5X7GtzhJrBncM7yYjzK1bn0RJwN2QI/FlFmZnX8k89+3R0fwbk9iCbBQkFSWt
evLTFhqy7Tlfrh6MEyX7fvygkxaYyO5cSIG4d7SO/6t9Xv730i3RenElljr4EW7vZk/FqDIUJhu8
F0MCvFII2kXOxPvF4t2/q5gPtjYB4LGj1kuqn7h2kKamH88VYcoyEIYMmTYLw8ELJ82T52VkYse5
Cdg5n3X86CiaqVDNVg5KfEkc507YxVBEUjnynycmM/hnzBllmcjxx5vm9fBiy2W+Mx/sNc/sDRW/
qypGUh2D2IP4kDYpBbT1dweglqRSRZN511N/MR6uDfCiOloxwyGg3ecuaF4MNwCDbGQCcN5G88yx
63UWOAM/L5IApIeMRE0qVY7cEjYYp6MBvaMRE2wv/r7nCNIp8w2iUaX+ZeAIJs5WDA31MOSodIqP
aM3gom1nWZ1fl5HTq9ny9CHCiCCHjDQnHzFQuf85O7PltpFsXb9KR18fxAGQCSSwY/e5ICmSgiTL
1mDZvkG4bBfmecbTnw+1b0yIQYZ3d0V1R1dVJwFkrlzDP5Swy4u53jFXhwNOK2VUrxJLNBTBgY7E
99JtVBuhF4joTLnhynLre4uR05vtj0h5tGhEpHRKioAiP5uwSY3RdEA2YpQFHGcE4KksLSvBLaSF
jmm8ZVndItsy9WGgP1BGtkD3UtiaDNFFIRM4EhBHgMo5ctboxsOMZW5Fb+iWfHfk5TWFfcyMHKZG
UI8ahniOdStslTTIh5CVoAaL8In9vNCOy19I5WaHYLDKg6gouX8pa9kkHQYdt8o1mUz2ZZT9GGNh
xhT3xrzrsTpXO3y82Y1DV9FoDTvs1/6aBxisx7Sg/PgQaaosHk1T66p9DTQs2Bp9LtNbrRl1G/q1
zK2HJEgATOLGB/EEz57jyP5HFlMMtv5LAslPDzDZCJsxpf2dPQSo6EZJWj0iW81V7ifl+FAwMdDd
Td0Glf2SQriUz7AXsjTYAH7SboC2ASMsUbIC8OcOb0wC0WKIXB2YPB2jACxHqZkPKan3q0EOkn2a
4zx6tunYUrvRN/6BUQepnSOD+pPR1HGxw1vBucs511+hO85oJsPfvaEgo1nELNMYk41F6TGipF5k
9l1UBPwFVO7RFsR1wUGos9Hq8gPjtQjt03AWlf3ZNtR0RJpAwpbNMSmkmSc2nYpR+M2T6rYRZaI9
NtRAQDgMYY2PBfGUiSgjhWzejY0KbFAvrniJkAIEERW5eepFzM63LsDkrtwNWWzWD6Bpo+xrHoKe
/SZtu+8wMQT0vrX9ph22SaRr/sdQgyDEZF2SIcCHLUz7S4Gkh9I2Afpj5hskIIZkgLrc5BbwUflg
jhJRG2YN1ncXhzgfShLOx5j8EI3sgzbTvMiocmjeP2iGn/i/3IK+FVplBGVkdb+VfFH7yLGqW5wL
Mt2oHkSDE/Ln3qIBvo87szQgYepK3TCOgjkXtMN8AwsB72HFHAq5l1bO6t6ZUD5AnmJWDzkeK4ox
0ETrw71J6ecwv0HY8oV+Vwh+jTkoSYgDJR8mlKCIKiBBqKTzYgfI0C0BbbafsPOuAsRRNL8hZy6Z
I6bY9onHdBb5tvQNII0kjGHuvDZ0qajUy0yNP2mfA2Ol8pxALdBuLBPakFhijf0v4fKEW0NG9Cjc
sWtekjTM5TajG/RlIhYzDtXsMCMDm8aXhuT6Yzr3GicrrN7Q0ZHHqjS6+b6yesrSCLnXvY3sQvAq
DX2kmTEbif2TGkNCXmO8ZT6nYeW8zVhEBMHeNGdEPEaiP7IfykjQxZJ+/JIXReA/dnD091hmIJje
JPNzZ6C+t3g090H3KsfUCG/cfkI7FcuyKm8/ce3EAJ6zLC/ezCrgeMKCCb8SYpwvzTQoGi7pjBUt
PuTyo6FZrg4Zoep7OmrpDGAik/LTRH2g37ZYY3wrnM6J3gAYoWA2WnWCg7Tji6e+8E14QlVCSRQO
8ouJUb0HDxlOLfmqFby06HU5nzAnpdri5Ljfp37sD64wICmPZXZXGwvkniZp+kYCOx1p/8KidITd
3mDWjFQiwv4tSmDABqaHzJrqN4gS0ficOOkw1ZuiN/k7lw4pTUdS2x8ts+wFuW/jeoVGDcpJXQmx
Ls9qdTNTMUN4CagFt3PriuiXj+Dk/Tjh1OgZsVswq0tauzyY3UwCiipfeQijLmYoU1fou5gkrdBo
mXrh4zvacpsPjfMBe2hSbhggTHaTInO+MnIuP3XS7FHYsLK+6W94/Zp+n7tqqL8a6PtorwMkcW07
w/jalgRpeWsoo0b/q1Bajx+D6MOfivw0va179CJM/DDUPc3svj4KCMr9DpG5DGyU2yTlo+M6A2w4
Ki3N+pv+kwWxW0NpoXxKwUwXN4ZS8BGRxUQhG3rxwHjV0tLgo9BQd9OjEa+HG21uKucpiGsopeQw
/pYRJ8IfSHchWxXBmdNu+H2qfCgHvQB/7BCZ8VNAnbDwKet3/mw5P2ZGSlg1cwpeA2Q3wFkk6C7D
p9AwziQrNNNtM2eDu6MmMsVfbg6Bd4t2MlNidH/0iWQYbD6zJhQMEBeCCUi7gBHZs2g1bCoqpqDo
PtqMKQczu7GQ6eqYKSnqAMS4wJyY4aJRq/QWKgqd3WA/CEjaPQKmYiuYxr2AkdeTfUx2skzI9cn5
niM4i6xVaFb5nqG0D4EVK1hvHIr8NWvrmoFH3E0ByMpFtpPqFkTfPiRBheHbIaqCpF6QfuuIYOOj
k7hmcmfEXdQ2e30qlfZWIrulvpadiy5jG3DveKhugc6rDP47TTzapy8oHKQkxiTPj+bY6cm8kQIY
1y9dt2PeG4HFRZAYXbb5CJy/dRBi4RN/KRHAnt9gC9gBSjpxFnbPBa6Bz8xuxwALBSf4G4HtLvlU
VY5E3hukwiHVeIdkxQq8E2aelvsNvycDDwIRTd+nFn/jMA2YskILFRtnCsBgKz2ghGBAsegmBUH8
UHZB8Sv1HZcGgGHxZ+gG9t52enpNy/h78oB3W/VbHY3+L0Z4TvF94KLANBJcN+mR5tf1S440A8rx
9ACffKuiNZAgEMT9YTrz90QLS0hxJHYQ+/Akx7OmJOhYHbDUB3vUh2M66+VdHQ5++wLYZxRPi0hA
fWjNFsmCXdlVE24inU8ckSGM+WfsirLwmRGTyZp6AudUaLjVHDCrsH/hTEQhGjttyGgp7vaV66jH
SvbJramS6qYyYv0vBa0PLj3IfOBo+NpU9/Zs4lNFWwyA1syR3MNT0HVAVNF8MIqcIqjjbDij0Gjv
SJ+WCg0nBDV0a/5Ua8CsdjKzhi95kI3uIcG4ckK7yXfxTBAx3Ygtkuw5VoQED+QZUPH3zXH+kjME
Ayhq5HM8QYPgbt8yk7IX8UsyjE1vWk75woDOmW8DCKAJRc/kILlGXKyOodXXjI6m8oFxZF5DybFy
8aML7fLV0TpDItwzDdYM8EbjH2zzqf9o53V3D4hHHXHM0eDuJCaAi3xAimBylbu0/HMkXt28n99E
W0aIWOnj8KbDh7boMEEP1fuMLRzxXuWRZCnAlDB3nxkw8Y4zzYk1AplrQe/El8uCk5vFRvEcuGWG
4R4hDqhkV5Bf+2ijeCBQ6S4GKGSnN6RbMzgMV5Zim4DCzQ9FxxQ0AIMs0UcHX3jM7NFKOPd9bX0F
XVnELd2GuKIvMM8AJ8VRQjdghXjSQ+cTCNjoYW6ytEDYwOm1j/3sDBiaVa6tP46V0eoesQwSIVVY
/a3G++Zjomul/1mVnWYtkhNmfRv6prmvIGJ4WOxOH6ScmMlqkf0wUVo1X3qbGeyWTpz5ky5LEb3i
xjC/Vpoia6MWVNvC4bV+wh0xem2Y4mzBwZbWT2YPc+nhneneZR2+Ols0T13mUDFGRFCJcTa4Q3I/
+ci9ADWJkkBoN5GqXKbXcQavcd9kaobCMkQc0dGrkMxDBFjS+cX5Dk9UnKQNG3MHpFDdId4aKdmD
CdClh0F5TFrdVvEu4HyS6mZWp57jgcpy13TzQHUvJu1j6UwaPONsaWjfz8DJg8MQw9TBRsm1+m8G
sovJy9SMSYAEnd7QlrAGF5oMRCu6yQFaU+Ne6/Ha1LcCO4NM23SyZA5TOXiBIGZfmv7UP0EGCObq
b6XXXQ9tsS8naJTQotqRvmUBbi2fdn0V5q3+jF5ujP+3rzHab14igVTe59Yp+vEBoI5WBj9dku3Y
3zM/44CB+R6Byx+cDrwxDmsZlN4P1HozNhxS6W6QImSBEMQRPxGoD9ZE9fmBnr4z77rCLL5FtVH0
h1hqFQMkoxKyO8RcZB10vRGCUL5VGRBOcWRcFIZfw14SsY4T3qFTuTdy8HFW+/e///V//99//xj/
K/hVfCzSCSujfyF/9REQSNv859+G8e9/EdaX//n253/+TRmCSqWlUHQha3MtOlz89R/fnyI83vi7
/49IgqyFfVV+9+22qnZUPsMh1VPjzTapJ2D7wdOGOI8pd6O7E9VL7TC5HxPmWhHwpMu/Rp3+GFPR
5MYrwoXTabvLBPX0xzC9m+yBe/9rYgD32BmydL8YcFraG7PPpuyAkQp04CoJSSn+cGVI+ZZl6krY
AtV+IU9XNiUzIC3UhjdyxeRQZxO2LDbgOKXs4B5y5A/DR+Dq8pqGe/q4AsE54RiSnjkacApz99NF
gU3RSlLgvTEAGZoHR3Q2wpGttLIN81hGT5uBY0NoLhvL+GiZ8E4RwrfclNtZKNpCJdPUHa6vhX60
adPGNLHqjqQAg80Fn6hhd52Mcdk/D0bnO16QUdjcX36I1ScTuiuQFHYsV5oSpJXrnD6DyQuaraDX
nyZl9MCTyvEb6nn9TWPqSHUJkpovk2kGt5dXXf5ff9u1wjB1A4MVuphsFMuQy67+bdcWc5OElm8X
z0g9YmJR5k523ycwC6ERz+2WdrBivozj7G3o4M5xZZtaZ1YXUkl2q8l/6Obp6h1Y2bpp9OLZL4b2
KcmE9Rw0C0wXfcQrSy07fv2gwrFMATDPdqVcttBvD9qYQmMgIIvnpqWyzAF+bCET1fsuccd9rXTn
9fKLXX9Ow5RsSPCGjsW+NPXV57QQ7KlG6A9PuE7CWwjdZcxCHwNhuSg/0vBnbmSTHl9e9f0LZVWL
Br40TJJwSz99SnocPCjDt6ciIUXfzJr9V9jQwWZqps0//ngttimdMccy0D1dxxj2ZqXTYvOfGJ2L
VxJFdEugo0VLNwo23eXFzrxOKaShHNOQDFrVaqdISOA2revFGGih86Ne931a2DhIAZnw1yjWsZVM
I2O6ubyu8X7fSBZ2bL4icdQVyw/7bd9YGuBR0039J9BXXqmJOt3XAi3egF4LFtsNEvXRMNffM9t4
k4tHzzZpWnwGfBQraqKtDfFhoJ5z0X/5iGTJi+v28sohPvMbbQpOutA2TUddX/3GKiyDoUG84mmS
OJNswsymLQdfWt7lDb6PUVpUb5dfyzrgsruVSZxin/FKCCGnbyWkWp6dUJNPJmcbYCD8gZamAPho
GwVngYrUUdoa03voJ+0+wiB3e/kHnNnoxEuD30F3y7DFaqMnvQFNpAvUk92N5m0qGzpJZeoDxu27
K0utb3ZipFwgQcRZAG3IZYjThw3i0e+crLSfELRzdyW82j3we2pCxvmHPC7vSjK/DfxXsTMMH5WN
ogAcUM/Z8fIzv4/Vlmu4Fj9G58l1a3XLtZi5gOMfrSdtcE30bkfHuC3T9AtsejL9AinWPtWnHRzZ
6MrK7z8315LDoo7Dlc5rOH0D7jzUrlVK+QTkgwmoZo1qN9J/2jtzYt0zlHpMwRrt/c5ewCFOeXf5
wd9/bIvriavRMEgpQFucLs8N5cAZaIwnMyaTNeKhGBF9CuediJr+r8trvT9LtlI6RnXS5Ngzajtd
C8NpfDcax3/SgTPu9cZdCrrQOgCRbre5PsaHy+sZ776qAlspFEEGRrKOlNTpghmIi97RM6Z8gWaU
d5gbxuLYM/GkNRz5Vr2320G/zbC5QURqCrC5U7MtbidM7eaPDZKTfxWA7cUml424t+Zk+BJZ3OJI
GtUQz8syjD+4oeU+Xv7Zq9dk24DaORDK1vmzMNzVXuybqUM11sjvzDmfj4iG1cdCy4wdE7n0KQj1
a4fw/XpCN22+C9q9Lm3b1Xo6uCM80ZOKEaWLTW0+wF5HSdRH7J+pBRLjzv7yA/4Twn5LGHhCQEu6
o5D0cggB7iqo9oAmClBM1R3D5PbVlVp2kNLMt3aoj7eRmMUXbZAJZnAjmJAya5PDzPh6p1PE3Fim
OV652ddR6H9+jyJtYFcibuiuzqCRIqrSmWgqAZrJsxBjz1r8HOLSD//2S+Zwt3U4LkI/ehofclAz
KA0jj/oscSlyPIHl6euVF7QqeP75QeCQHCGIiYxWVqeSeZ0BZrLlkwRZ2m9RhQapIDFrYodasf6I
hyRIYrqzKBph1ziJvdVp+t9paUbhrs8k48bLv+jMHjGU67qWo5vOsl1OT5KrawOZ/9iCCLDTvRsb
0zMCU9OB5oP4pRt0jS6vtzq5ywvgUjBc2wbubOrmak8mHR44Hb2OuwrZaLSDkXIaHszEZsJdCYD5
R6eq7fFDTXv7BYvNvr6yRc0lNKy2KMksVz/v3yARWyXvTZdiG9OEzV04ptNti08d6qD6+NmN6g9k
/BItrfBxMa/9mS0DG2pgweVU0TO3cU894peEwjjDnXGjAEKhDGw4fwc9KkuBPcQbP7Sj50kodYxE
Chwko80Ibvb75Ze4/mgOdTMfDEVIyR1Df/X0ozUSQUNK9/S25KdjeWNbKNio6JE7UG0NPAueLq+3
uktsx7Gla8GP1k0m4q6xOtahWYcKQXDt1nHcXofpSQd6ZNhYBRDeNmk2cYNf2ZfL/+Xvn8lxKEm5
twXPaeiGvTq5NgQFGv5O68lWL4+Ktje+HxOiRa1strZVjTcILhZXNsfqyuY5HWVRDBi2aS1yjqvN
iWXelIH5xJTAUQ7jwwyKmvVop8xMjpVe1tMe1S9Nux0bo2yZ2gNu2MYd458rDy/e/xBXR3fE5EK1
HFKH1QfOdfA9NcQvD3sffbhn2Ba2TxmY8ozr2+6aL7IzbLi9HV2/nQhQ6skQW2vH6UX1kdXct0xd
9c+0dy26JEgJ69HXQSyWOSB6kd38EIP0S54qZDn8nc5wzf3RSNQ3bwxw+wSesKv1pxLl1pAytgIv
h6oFSvZgo9uQNK2cItyio6E09NsGfSDcfTI5Mjid4kJbCtFIj7yhy7oeE8cIiP0WspQWvIgBdebX
GIB9+pH8Gk3CcRjHztxgIoE29+U9++6MUKC7lhDo1VDTmfbyin+rQUwwe3gigFOym5wJaeIP9oYR
I5I45lz+pLHiXPloy+Y43bEsyAkx+MPhyy2B57cFkwb+Nn5kmacPY/sJwdzyGWPU4Moq7640jhjL
UFubHApu2tVzlUi4xIDOMw/ABl7OdA5vaylwa5G9wPK5NG+1DKFFTMBDuE94lqRl1mxVOCVXEsx1
JOeHUFdaYGQMWjCuXAWFMRGIXmIR4AWuHF5llUb7HG9qL8eNr0dlftGBjIrSo+StrryEM8fDpDVl
0y5QFBfrV22gzleUkYFvCPTCrZ3n0WOGltHNsOzCEWLHLZgfhVkkJsQpLZmPl7fWmS9NUSPYV6T1
Uvxzxfz2pcOsMecpA00Z5AawVzCh2U8tyqI/38EmwDadaxIcr26vcoV+KDqFGzlfeoaeiLzpaD8I
x5+sfRAPwRtwfhwALj/ZmUPDF1VoJZIzIR6z2lxxE45lmIWh10hscWTf3MEgBFbfgS6zTDwxLi93
bjOjwWzooMD5g+18emZqPZlaRmKhN9gp1+iY1MQ3n+AxjskeqQesUtISnY0pLu8DnxHB5LTGo15X
Py7/kHdZAZuZFjl9J2UvbeB1WtLLEQRBHWQeMqom/uqjGh0Pss6YfJEYls6bCt8q8W1sQO5tqaDM
aGcXdIw3s2Npwc9EjXr56HcmkqvItdSzrW0Yb1hiVxtuYIpNQS4Ze3E0D+WHGVhS/1gZCrq/qyN0
1Gwzv3PFschlDQoHWC0CnZcf8N0NzmUqaLWTepIKC7kq/VGKxETapBvjgFj/tSjGHtq+R+IV8BAG
gJcXW/d/uEd5m/xhgSOms7IuPEA25E7EJYFyXiryfYi20A94nkhlJ85kHwlqipIUE855b4IdqBZ3
rv6lxJInvecfzZ9NADH+VjlN9IBrtlHuMfI1f8TksMaVLXhmx1OT0XdXnDCbNuBqB06FDrG3iTz0
MGcBWBu/Whmo5tWaTad4aJls/H357ZyJmzZvhddCCSjM9Z4f7dik364l3jC5/Q5vIQtYrIq8mDC2
L4XZ3DciwOuwDOLXyyu/2wSYggu0VAnbXFBMXk6ftUkNnJmqiH1oYzULlccMMtCfXXSXAfV+uLzY
mSBJgm9RfEHzE7RXTxcTFowAo6yw0hPOeNtCstwaU/K/uISIU4yPlDRtCqtVNj/g8tBHsJ69Zk5o
aYJyBkCqGxpGnggroabQ4To0AYbz0+zm8gOe+46kZrqtEy+XjvXpA86Ac9xWFrGHo1BKD88sDi26
w7vQYfmsgbkKR0puA3MeDpdXfp8bM3dY4jQblvvBWB1mgOxi6Nwk8VpHFuox1OgB3eCMEj6bgclk
d8SuEX+LYvT/fOsuudRy31PlQ945feS6lGKqNT/2SjxebpKh1DYTkPb7cYztXyM+dNhhBAXEFhqu
5ZU7/93mXbrldOh1poV01cTyOX67dMGPB5HTzaZnw6TbFvxdn2bTRw8w1rMr5dW790uFw0jSYBbI
Q3JET5eyAHbkNIlMD09nExoexk4K3PkmsJvxZkJ/j7mvnv1pIOKlLqtyCwHyJ289XbROwexPulBe
ioDHHWUWUlYYA23yuY0OLQOQK+/z/d3LlUChYzs00XSbq+F0QVNlGOgkmcWVB38AeiQO4nH8d2Xj
RYCFybTJo4ynL3MU3EPoHtAdzX0xIlzzh7t5uZoMRe+BSQHbarWppB0n0g986TVt5R6aFngn2hT5
TtZKbIDr6i85JLUrT//u8C6Lck8t54cl3dXbjnx0MUfdF17axHYIgrebQcwM5Osbl9TdQ+UQSWpl
ZepYg1/908yO1ZlXkmmYpD/E4tNXL3WjJrrHFrJLTOPfaoWDABIgRfEBYFaCUEbQQDj489fMEMgm
RjLJoz93uuas4eOYBT3JHNZhsFKq+MbXCvfRwfHkECx6b6Bis/jKrj5zat0lk2TcJU2Dr7ta1WDK
MQSt9CY9EzqSVE2DulPg05E1QsC0l59x2SonJdjyXtGE5AhxmXP9nK6WpaqLNS2XniyJDG2o8i2T
e2MfhdN3gaKhd3m5cw9HHUC6SOLBhb7auR10tggFKIFqxJRtWzPCLE8H1JIjUXCl5Di3X5feqjBJ
l8mUV4l5ZVTDLJmyeGmHVYQuOveoIdm9z1Uubltw769tZBg72peoI15+SuPsYzpEJ2ouCs71IKNG
/wAR2dD1BOrrmQPEeS6LLfI4Y72p4Jb4N24EFu0Gvw0dg10MfCVWEYE7ufS/WmEj1O9D29/wz8YI
ZaK1N+n7OUd44hWIhW9ewQSc2wQKMQWiGz1WwvjpJvBb3w/qCEbw7IBE7EGAIpehsmMeU9JMYaJd
eT/vEh023QKfYMNRNrlqVcPMIPHLagpQGM/a9iemjvUBVmr24fJXOPcRHFs3HBusIjthtbVl64yV
rtfSa4uqfcZlKbtrWySeomaWV2Lj+6XoXhiCJiUpPAnO6oGwJ7A0pCkUCWqvb/2wNW+6SiL4HPXi
SiBctu3pgV0aJTrUY8ew3wNfksBqaiiBCvy+A+YqQAtZmVH7GZR4v/fJwG+A0/u7SZSQZHSUWS6/
1PcXPcsrBuRgj4Am/7Pzf8spBIpLCE/krjeFznyflvIhKVG7pcXmY0cP9tAMkRG4vOb7k8yawIsU
e5TM2FmljSgyYgo4LaIVtOqe9HlEy0wNApNGlX+wCryWm6GHhV1oPy4v/H6fLrkTO2eZSC5go9Nz
0ThDWVVAgjw7zmz5UMoGlXQ0k6vk8+WFzu2fpZpfiiraCGs8Ra9ZfTUJ4kWISISHf3d5H9nha63z
ai+vdG778Brl0rXlA67rzCRs9WgyA8crw1oDxma3WFJGdXxnDAO6cUle9Z+SVGVfh06Pf1ncjZ8u
/4Bz73RJImjQ2CZFwOoGoHYtNS2bbA/5qPnRRyMQNyPq/T+PMdRrpIcOJ4VpzRpx1MdKagrhBM8K
47hH3rStnENCe/GPowzrcH+CyaPpzJDkdI/Qvp2duVS4W4I1/abknN/BJ6qp4fSfl9/cmWNAsuvY
Jui/5V/LJvrt6CkZSkDUruWN5aTd+LqR7elxj9u+r3DYBoBGjo31ssWo9Mo3O7cyqR8hx1aCj7f8
9d9WZs6zYMSJOfDGs6/oJsU7N2+henCfolsbq+yAtl+3A1h2bfh05mTQm2T8xUASBMb6ZBRRD6k0
7JQXujlcLI3p1tSmya4bnOhw+f2+vwVJt1yYngQbnYbK6r4IY63/h3zpQSBmjOVP0XDMJE0V+sQI
rmjYBV5e8Ews5bEcBkTcu/x7/Vo1lKnKMia8GAGCyr1121kuAieRwEZxKOqdQvvj8pLnnlERZAy2
KrvIEqdfkrphqBBnE57bI7QdgKK9kyYEBl0VEqGZxL0Sbs59PnAOtCltalAwNKfrIYs965OohCek
CcSAX4QS2YwryeD8eaxmKkuxK+hIvW9rRO00VqXeC28uLPfN6MN+51hjceW0nzsJ6H1YNIUIKWo9
YzMbAyVAJFi8skJCuXIz7TOGAPku6AsQ7lZjNlvkGL9Fyv9D3CaBhT6EUI4D2E8C91vlaGjYJ7j0
kagbgH/zDVxY+3NTuG+mAdBajpAj6qUs++PtYpIOopm5FAnCXoL57we/aFVY9gk9UBpWhzZIgp10
C/+lQ5lkV0HQjK5khmf2p4kkIp17lw8J+Oh0QSQKYHEPFJl920hMrqP+1sxN/xZ3IkbtVvN6+fne
oS+Wt4raKwUlasBA/lbnQY/ryYrcTngo+7RbK4jRuQFvuIuGAW7CSG6w6SOB6kYvFaVCXz8UC9Nn
YPaLvkPYDFde+Jnr2aTBwJCIy4vjufrKI26LU2EPwsPXtmFq7mDwvgGTAk/VxhzyWA9uuW8gMxwr
4FhPjh2n+8uv5MyJpeZckCiI54CqW77Qb59c+rPjR11t4ocz+IeIabo3VnVzE1ZFcOVhz8Q/YYBe
ZeToAHwxV1cnGoICldLO9OLM0e9gmiCL2nX25yKeo1+TiqeHVvT6lSh/5g2DHAcAQEWwRN1V0G1d
S/VqtKSX66j5IivudjPmEAi5bNIKW9lNj67gh6BF+2aLQLu6U3IIuytPvpybVRLPfQqOx2Iexlle
fWb0J2OU+yiAJiwXv0bN4H+a+9Cc//w0gZuxaLcuY3qUZk6/ZZEOyPAVhvAMXzF36RA1LcrGhJ4P
LU/kTHr/fO+4RF+QKnxNQtXpetgUDzjIMv2qNSP7OWrS9jCR1z4U8A+u3J1ntuky6DeX6p5Uco0M
RcIv0GqZSk+nc7tF8XXEvbJFRDkwQwTMLz/XmahE8gEEZylBQNAvn/O3M+Em8dyLklszA63+4vZU
dRtIgFgtCYwc8Hp1Hf/Kkmeej81JjcUh5E5bb1NoMTHXmWN6ELj0+7qwSpp9DRJ+Nhqnl5/uzImg
lWnRnf6f0cNqlzQRzm5+7OP1ZCwYHQv5jWETYA2+gz4Hz1v041dNDPZ+QNiAEnOyni7/gDNxAKKc
w7CN0wAEcxWEpyhVeeSX8CvDYdbgyIsF+obyDdob5mggUgRyJ9nCznKqKyfkTEuXaAvPCeQ1RREV
7emnhchcNVURpqRBlprgCvqozek2FkwzBto4eGkOIn1RmHwYTCPe9g5+3s4cOr9kq+yby+/hTFRg
lEqJC9SZjf0P/eS3bZaMmk5VrSd3s5YYv9gZ2bZMY+vPk/nfV1l3UnvkiDok8pM7S4/9nemOEu8P
pKFbJys+K8t9mqOy9roovwbmPveZuVgUJ4kJF1yQ01ctc4CcLsz1uwFemLybarQcXtzAMp4ZWqbf
2lFHC1AZqRqvJG1nztIy/KFdQiGP4NbqnolbzbRRp4zv0IGoj07emIc4NjCuCKJr9/c/g6RVZHec
fzJdR8ERWicw7cBfE9hd3Kk6lTiqgGrFuifKMkwuurJry1ss/Dp/H+AVibnvmIP1PlYVrOMZ/2ho
RVeu8/ehC9wk05+lZ28SJlfXOUlPMvtTlt3F5P0VPqH1FG11cr5PU2kNj12bX6P6vH/bC3SbYAlb
Y8Gzr8IJ1KjA0rUYX9pwzA55qkc3lZU1O2XKa7nK+x0lLJf2zELGAkftrj4sPq0tVkNw22K7ar6H
RpQj58kRRdYnbyGeh2a20ycX6cTLB/XMIy5AQm5w8DzQZ1ZBo7fLLsZM1vdGVOlqbtI6e+iiMC+2
ZZIwsr+82vuag04N42D2rgG7dr2agLiK9wjoWtRtnQ8pemg3ftlhGIPTNxK6U9e1W7NcwOq0u/0f
lxd/v38Y5y2MBJ5X0V1YxeYCeocaMKH0rCijw5d206a2yh6ive1u0iCqrqQQ72PgUt0w6afFyG3w
jt4oMjTscObxWr+iiWql5mEAxXJz+anef0CuVpvG8JIHwmBanYpBmej4YmTuTSTVH4vGmT9oEMm9
tM3dayXNubW41nTaNrS6yexPw56KVFqCd5o8hIYWYEeGFjUS4JCVk2vN2TNLUTgtkHkOE1ivVf4V
Y2ffDoiKe1Onou8YbqUf81hLd9o8x1c25fmlkNRjEgjudB3nsOUodRSvengYxfgRWZH8aBYyv0Fb
/Br++cwWhCexQE5IYpeh5+kLdJoewz43G7weya+DUyOhnUUDmI8ClcB5aLsrj/YPFeI0hluMzRdA
jmJoj/Tj6YLQifVwsP3ew1Qww3HTsaLbKRz950JW1le99o1DEE59vKkzWid2wD22KzNzOJopjjOE
8hI/Wpx3L+/Z98HOIuBQuQBGoge37oRlNQZxZoztFYIHSGuYU3CjOj/xQgRlUOMYDwiE/iHji6YD
BELQyzSKl3C+Tui7TA55ijqnJ1Dx/aKBaP48ViHymUhC7I0Gx7rLz3hmVy2pAQACuF42YWf15t0R
fZ0s6rwGsWgvRxT5lh7/fFSqMQ7/i6UgxABcoNZmSne6VGR0Yx+mRush1pVSbgf+rdACuQ8pzK6M
1849FWFGLm2Upbe42k/YcHeoX8WtN/ZR89HRDPdAwmu80OhwrrzAM5tE0YimcUJNpKz10DNCaaPU
K9V6ejUiO6/V7nFQ2KqqMB4e6mpCsGou/rykpuHG1yKHBuVCxXn6KgO3qR2V6bVXDDNwkx2aJz5Q
tBTvxgyP6hDFZVzQxvDA6B5BrMIVqf8TdZayuTLyPRMpyL24lw1AiXQmVvlA16V4HdcFGHBUfqdP
LZ4H4W1eVyjSUeRoCKF20k+3f7yRHEFgWkBNrLu+nlUz0WiYZeMpkY2HCe+tfYQSzFFqqCddXurc
8y2vmDLUJbt0V9cW1lxjgnkU2fmiuuPr7s98jvwbcHcTOgZav7+83PvEw2Lqxe3IUIoJ+hpNa3Y9
ZWNo1Z7LyUeSH5r7hGnGscyLT5gMRcdm8etC46e5cjbPPidpAAUwTYR3wAsUC/NJw6HXGxsrekHe
I/0y2FawQ4Jh0VYs65vLD3qmCqRDvZwaMl8gAesrJibNKKu27D0LFhYAtDjBrTzFUmw7DS1aM02N
TUkwRQ76ktk8UjBlwV9JrSXfRiNpbi//mvfhgrMEtWjpt4JUW4eLcELVHE2amb5bNQQ7nNjmD26f
VNNBb4zi2p56/5GXk4uKw0KvXfbW6eHtwzqeZFrpnlEV+JnFCWLwO+zqxOuEkPiLa6O7jfVUnOzq
LimvIB7fhyvGAv9Ms4mL3LerAwvUyJjQV9I9ZiTVVjVx+c0Y6uhXkWtIy7iLX7DVxs73P37BQNFJ
qGmtwKda4yxjBFulNWDNGxgoy8m4dR7zzGx2TtBkV3bymW9JgxPgEq0qMsA1hMhprCqUFs2poUjE
t1yN0y3KKSgQ6ijwXX6q5V2dZi3w1ReOlqR/rvMxTz9kwB25COtPXgBies9Y1UK/ObeOKei/I8a3
AAMaDQxMXI5ITZT5lTN05kkV8Hc+J3cB1cLqEnDQ5M0WZqlHylQcGkqRzYA5yQZpuWsJ2pmlQA8x
DQEgBQ1vPVRqdE2QeyaVVwKGvzHcKX3O8EjCBrWOroTAMxuUphBzQZpTlAzreVlN+wd76JGnQh4V
eP+oNR6Y9wwLe6Si37KSg3xXc1yKP77KmLcirWBQX0Jud5Z38P85O6/euJEuTP8iAszhtjO7JVnW
OIx9QziMmVMx89fvU/oWWDdbaEI7F+MBBnA1i8VTJ7zhr14Q+Nh4iiIcIA08QoAvhc7kkFw787xr
Ecz7VXliyN5JtgXrDF7GNkxSekmkWqzZYkyoYotdnHNvqPLjXKtefqijFGnH3O5wQinp+q4Eu7c2
GHyWHLpKfYclhpO+YNVD6s7Pc4pnalBbP2I0ozduBx9Qt6vfheKtQSBubxceEzUJ4A/yJl1O0rRR
WhB5QX4WtdE82nNTHdpRzyFh1flxUJo1DYHlesCNZVdPsqpo6rnLrETr0NS1R9f0Jy0rQyTqDaws
MbmNwu4padWsKzZyRKWunKBlPJDLMlqQY3MpGLSscdWyLCL40oaP2VXTn6oJtdptbggbRewO7dgi
1CDC5Za7ixjg7wd3HPb3I9LNtcrhR+yRBhRYE0LCEhUsaqx45zzUfQyEWpq59VgMn4QFfungzXGt
Po/YdtqHQPGC4FChHYJ/Vlal4eNQ0WPfRyjUxyu5+E2Djt9Ew8aQ8Fm4UNAlrz+sKLRDQKzV5GdV
bW3KMBSXkcnq1oI2A5Qiwu0GhuvWxVeKHl4aHit81t5b0sofwVUrUziYSmBUrn+Exg2vxLBJ/AGY
zt5xWRBH8fHsOO0vFUfjlRR1ecfL5WisU3pIPj1p6vVykTlhcpTrvR/Zwyie09zLYCdFE3bgh4Zj
kjgbFGxT3JuxfosnRp5YI6wcR/lIf19P/AZgY7Qm+MhVkH+L6wnZ+hgnDbP38cnT/9jzlH3JRJQ9
iSbqVx532UNiKRqQnDxQDjQ4l5zUGbs/tRmsDqW8wsFxom72NgXYytVw+1nTamF+KPMIAtgyZ/Ry
q2ASP/R+31fTo8ig9aJXgTVNNqobF4m7zf2v6Y2XKLVXuGRlKU7f8/olegn8zEKbO9/g7Q2f+rQk
H+9yYxpzLA9zOztDcdMDbBJxL96EWWuqK5ODZaxmJE+2RCoDsRkwnLo4RnaVOkiPh43PIUswKkjM
YsoO0Osgk6S1g/xVocQdPpS5gZH3mrLSDeFMLs+jc0XRniHRkRv015XYFV7v4Mw++7hxhbp36gWF
fbpxMYHKDmhqC/fiMvtTPxcmenm009228oatmNXe/dZht6I9DbPrGsfM1mPlm4LKXnUwejTQ94qK
fMGxgWAWim040i74FQUiyZ61LnEw6CglEeq762HH/NLgX46YZhwhxfneNwyqhGtCYz7DZ7JMoczY
i8H7hsy+4vpTEXX4Qbc42zRKBpui74tL5+jtwdBiZSVLvf1gDPC4Eo5HhJBV/PXOpgbO1aM9Bb6q
giRNqL22kT3lX979eKzCZNikqOP0LN6fwDq41M0u8DGu05NN2HRSMMrsB7qGnVW5R9cGHL53xlQ3
wZLm4T/vXR9ACfwN0gxws3igXD9l5JTFCMXK82cngBtKpBKbrmfmNEdp8AOPwHCXhlnnIdhlt2v8
9NtogawN5QytO6iEpJPXiyPLVyFvM3v+2GuYBKlW/pDUbv7ca6g+1i6r3n/YN9ajEYMon+T9wF6Q
//+vj8VD6baPktHxm7TG2Lg0jB7HUwG5rKkUCoAmrFeyxzduVkRzSDgoQySmYXmp2XZAAl4Xjh/O
raSCYHk+l5Qf6sSM3KkDAwnLOioZZACmiWOS5ymGrTpoUf6YNl5WrHxOb20B2HIa1HydUlvpegtE
hh4AQ3q2AB+KsxKOn5AMr/dBr6aPeaXEK9nOG8sxIbEhjgFslZSD6+WGInFaLKAsPxwTZHFaiCFl
ONl7LdTGzaQyXbj/hm/zO4BuNC0o33XZXVzcB6PJXmJNE567Ej+DzVzpeJJCg9d+2GVQPNS9ZWP0
NZn9Z2TgsSby8CwpTvd/w+2NwG3A+hAWUbm4CRy5zSA5MBrwWaNWnroGy/Y0jjKcGmiSFCEyhxnh
7p3jXHqojHNRf+RPWW7KaPbX0c4ZctEkGMIzknreLmdmevRKpzhA7F9Tt7hNWlhKlieyPmEGtnin
hkrfGeOY8IyjuKIfUKIMy72lwtPc91njvRfsypPRt5QFPIojco5z/WRalVYYGukYNDtK42N4qWyK
3E6/4W281ph462sFFER7iX4XJ9ZafB1VYGAiqnX4tlnWfDBSXDwLG7+ySkNDXAyDuU1G5FHRlMPU
HCYSNrxedLh/fN7YXm4cymoKBAmDXTxvkCmhWvWe57ddVx6GwfroTnPyEIBAeX8sIGMgeSHws7vL
lk+cedZsIWPj9+zH0c0LtdoIA4OEbdFnYpuFefxO0UmiDro9XKp0fyniqTavX2Y8mwj0DwraaaOm
P4J4sGDma/UJRlm7oivxxsuUDTzaTMzA5ce4OKd6OORaiJmCP1cNfYK6btT/gqrW/rX7FH+UGt70
2ZzaEaPnqVMfZ1NJvmIHaK6EpNsQ+Eoh4xADzaK8kSHrry+zKufWgLZc+2OluDRqW3SzRJo+uqUQ
vkaFf7x/fl5VXq+LCihrpCwUUoyKqbKvFyxbnA7xMal8D/saJEvsLFfKM8Lkjv1pxpOCBzaCHJVy
qU1zbD2zVl5GXFHqB2tQ0/pPUCuTdbbjSbFfBhxSMbARTW78cJLODrHnGYwo3ppBF+f+qE9Vd/C0
oUClORaYGW0SXcfME/dB3H03I+NcNd5MYegZXyPPwcHnqIm6iQ6Wmfbg9eFS6N9UbON+obGFz6KL
Vrizz4YkTJ/dosy7TRyIQtnf36LbCI2MMaeCqwLCBenl9Q4VRqmzEfz+uKmCozfOL0xMxxODkfzQ
TOB51TEYV3KP28+aVF1q+NHzlFOoxZqKYuJ2badoueLmuIsFHs5qYdl4XNGEfO/jAZcirYJ4QaXH
8HvxeMmUF5GSZ/5YT/oXEwuLcNembjNuA0fvxmPVj2CUZ0E8XVn5thxjpg9hh0kl3zb41euVcy/M
hcA5w7dRABrhrIcq6BMlxMWFZkh6cM0Y88i6x8B1JsatRM7b10oFCFWBxg6NM7qg16vD+qoF19bo
W31uIM8Nl5BOwrjv6ew8Fpk7fywkEfv+Zr/xXj1GEkzWaL7CGF1cGR1QaWbumFE7+hjVp76ANnhS
9TJCIbt5/12IxJpjoL4pp97Mu66fMA6xgJi0pvfVWrX2doNpOAmOt5kTY61PdbOZr6AwHW0Ah7KA
Ydf1Ug7KzdNYRq1fgbXETjOr95j9DU9jqGrnIslSLFXTNUzpzWZK7Am9H6ZboMQY6y8Wpa40hzJu
/DYI0b6nHWY9OfXkVeinVeHn+29OHoerOInCEhk5aCUApby+xRPGU4LvJu4sftcM3n5kvvWUD5W3
CZEo208wF3dTSvbodoV06q7Nldv39n6ShZdEUsiWPe4Bi/spjYFF4XlU+6UBYR1ZfO9oFkOG6vQs
og+oGmfbibmTyS/AVXyHIXGt4y3ybnA7yTn4P7r5zA84yUvNmtQrsVF2NeHns4EKRdtZ2B/gBr7J
kLT9dH/Pby5DuZZUDzGYDNNzW0TBztLR2ESJ17cmAyRrgXNmsilalEwPRBTrYEZ1oK18oW+tCaac
TIehGuLTy7BgorAh7KD268aqolOVa9H42RYKrtYlbaEXB9r8ewc/ck9NRpVEIjkqXqqmBk42Kmln
1TT2uvI/Gw7V1p5D+/PUofFxf0tvG8qsRXLBQSa3IvNe7GmVxIFt5Z3wFd5w0jGdrYos3GaibWjZ
KsGknUgIvHzvVpX3mUS9svZRGuvNi4KLaZBsGqMu25VY/Mamk1gCuQL1Lrusix+FqkjbYm2d+wnm
bl+BJPbfqe8jZQNsrz/Slwqb979mmtgUmlKXSH7X17GjKmbLUUoj97ssrxum06MW7yIc2ubvgZma
X4wW68iVHFOX3+h1DIHtQvsR0oTBkV4WJ2o6GLFFm8yfAXbkzmbmw4mrrYVr4YSIiWyT6VFWTdHZ
MPAr+mjbRTIcalzarKep1hGzaa1pKH9pOO0Y28rS2vDVbTHB4aez6YJ4cah63X6IPA/NOXzABmsT
VdiWfVKdcRSnerar9nj/RL3x7qQgLjmEawM6Wk4ootJonGKsM1C5ZXwqFEs/pYoY93plfa7cKFmZ
PsjSdLGHtIspWaXWNwXlIg5WeV5qVZw0vsp875yObXMpnGmtj/gqibpYBnof4AmuNG7qZa9dRB4K
W3M9+Fiv9I5PhVsgxaJiMXKoXYchd6CA5bd3o4JTwqcavVTtHJKrISdtZEX6LZ2xG3nGKXoIvtCe
8aIPiYkH3LSzvMLQ9xgKhvj9pWTK0rd1rDBmwzzT9q1hJKbDB3VRhp/qzNhbcRq0R1D2sXKCMkrH
rRBFDRMQyIF+iiuz1zCDrhxrk87Z5HxE1lZFISfIvPl7W+JUixMm1l4/C0VTo30e6Gb1FHlaHO8z
BDuGbdzgDLTL3Hoev2SmieRLrOv9Hzwo8ulpLrS2u2RTpBjI1BrRrJGfR0WhnIVXIze00XRkNdIN
uA7Le0LyMHDpR05YEd0/ZLdXPYMPckWpvQxhegnoAMvCb6AI8FvEdMdTU+kjTt1hFGdbKDPNf/dX
u0lMAQkDOSAXRh2OY7BILGCQh5PH0Nof7cypox2a4mb9jF+94xyLaYzT/9o6TDpt52Jc5uzjEYOV
l/s/4Y0HBpYN4ROmMp2FZXxSBpEBR55qegtj8dWAUvFVYDyD9Sn2Kv8fS8kviYkPTI7ljecVuTPZ
cSH8Fllo7esMYWL4pqRkqH9GdLrMj/eXu00V2Vq4ibQUX/UFFz3soauTCiCA7WMJ1zzmAkc4GK5+
ponuEePVbAN60FqJvG+sKRvHlPXEXchci6BhJmBUcabCGlZMRbfTu1YXW1sx88992ChbxGm6fyIP
65v7j3rzEiV1DOyDpORgHbMs5klrbAbHjg2QrTAfHUyvzzHTakwt27V7/SYKvy6FjiDEWsnNWxxZ
kURBg4CGfWoipf5hNt4s9nhtps86Yih+bsz9yhf55oIEfSn0TjN+CZM0yqihT6/YJ9ucfwaoXT8O
WHbtNHf+netq/Pn+Tt6mv0gIEvBhhPAOgQLIa+GvvgjuNDMek455KlUl/ah1lvrN7Egm9kla2BHy
yUWJWXIytIGvK06rbdQA0agd/rP6/v5PuSkEDMY7tNqAh0LC4Sq//iWqGzSh2zj6aehx2/1PmaKp
cfa56w5J+1CNVhJKPbJMfZoTQC5buwb0d0hSIx++3v8ht6fLo2hGVUPOuhx4P9c/xOsaBpgxnqvD
3ISb0IjUo241xbEHS+O/eynKR+ncw3FWQcdeL4X/LV72FXaguN66JW2bKDPsf3QR2uNX0jTX+3R/
vZsAjIqSlP4Bocn8hTN2vV7CzHgaVaU72ok97Jvcjn5OLY5StH7EMTIr6NpuG15Ms4p391e+HZHy
CeEnANQCJRHtZuSRFbMrkLhpj5HTYN6GqMhLjOXvRTGCas8WVTs4rij8aE4L0FlzkEws54emUWPf
7krc5Ez0QwEm5Dv06RDzyqvSz1B2pjDzaixP+876aFVD6KsDTodZIPQnU0uclYB383XKp8DeCgI4
bHdGodcbGANXCU1MD4/sk32J6rr2s1JNtgk2EAdszdZUY28A/yRAYEIQVaUWB5qwDHUkA3YxVAmg
LtOMqgNq7hEjdCPoMuQm57nWw39GlEa7s3CCNPzQgbTPyBSA8zy42HSon7wxcpUj5pq02jYKYkrm
WmX3mole5XT8RsIHUgqUWUCNFzFSQSPYasdOHBs8Gs5aM+kbISKxaeq43EaDEv+0c93Yq/NgPI5l
QJGJzsOurRP8baskOWqd6u40M8SRKoqSj9hwm4fGsupdM5epj5p/+oAHIVagaCV/9tpKP3gitrYZ
wdGvosbeWJirHoCMKCdMg6eVk3sTl+TTcX27YJYQXFvKkCH0h4BQqYhjHjrFDnpV9vDqGl5WQt8F
adc+jmhG7dS2ax8YhkXvDRFyedpNiO/IAfzyAkqFhizxGDXHvJyAnNaxe4xEPW9721iro26jA+BS
pgIGKQulwJJwqsHxGyvbSPw6Vz3R77Q0cYLDYIkxORhzGZRPrm4nxvcgjIr5xyxo/6krm32TUMBC
4usymP2QyIDRWnxfVjqomSj4CWk2XqKwbLa4hzaP1pDX58bmQ1faeT7dj01vLsoDQ+qSAX8pLj4g
4CpcO0x9T+htH29Fi9I4yuJ26ZxUPEbmX6mu50m6LVJTNGtK4zfXDUJAnC45HgH1S654/cjTICq9
1NTgpAxogXWWA767d9I9faZ0ZXdvl6KTyAyPJo5NQFlKhEQUM3acT96pbOzsRAtR/4iChrOdseNd
uc1vAiWXDI1vCj3Z36cXff1U4YQLsuoE3mlM4/Cg5ojEub1uX+ADfBGpnr53vMNy9JqZoZEcyXno
9XLpWGK2hA/vKYMov1dRU99miKmdlAirLKVCoPj+kTEWW8kMHUQBGe/r+IL6ZJFt08dUA9MYlAcT
mEgOOrSsh4ccw5n0EHW9W9M+zB0EeWmnhWIjHLUq/sXzd1CPKS6R9sUdTBV1WfxJEJqFsageyKO7
+VtFUfqHkhKr1mS2wCzPlK/J3rRTezpaQAPmZofxVPowDqlqH7SxSqONh/J/vQ3acZxwvZqDUXny
YC8/o0pidqdkgq+4RYibiYcZgGw4OUlljbu5qoPwGLeBk1OC59psrCE9FgEFhi34Dml5IJE7sty/
fiu9hfU8nZ/wQc2M4CiE+NK3lv3JCEZn65idvUt6BzzP1K/1vRZfNAtTYJK/QUsl0zDNxcIaVexr
XxmpshAhDVX7AcdG2ddpq/taZA4nKeZxuH8k3lgTQU5itCEPPuIt1w+LYXJcWbNbP4yha5/CGL2C
oqvci0jMCZHxMN0Bv1ujGb9mxX/dvUiAI7TKkhKwiXjlsoAPe653S1jzhQaOqe773p11bHnarGSG
pk3R71IEw791qhiYKpdNZm5d9MhfQiyOEXBI4Nlv69pums2EXuiTWdeFOAR55DiPYRW6X6xZ6OHX
MsmVrCUSA+ZD3juLDGzK82iqsXNjK6qNF2Kv/IROVpvs+ql13E9qrbnFrlbLtvpouNWsfRFD2ecP
DrZhKS2VYErLbZGBoc4RxfU6TqIUjA+RBxS4VmDsMIA6faGzh17HVq3tCoiOU3ljvdPCphC7Dr+h
S9PAXTtwj6Rf+wqZug1z88FHhn5W9zHX5ocRKt3vFHO7/zwIiu6mwRL7fZGON8Bs5lXGjZEboW5x
ZZVeNHgzktaX3NMEOmPaj2kK4icTds5pihNjJQO9OWYsR1JIMoASESXpYjkBDi4YgTQiGGkllybo
TYaz+IIHtK0Oc2f9LrzwnVxL+YjAMfiUwLwDGlgq83nMg5oRru2l6sT0YlVz+W+rd+JiG8xrPSnW
d/9TugmuaABKowRw4vi3UI1df0oWwqNxSGr4VEfWdERYLXmY56g8Anqej+9civueQIG5IaY4kg1z
vdScBnUBOTh4qKm3/1HFOG2wL2q/ZeO4Rth41Sf6+1sFzsJbQ03kVeAHsN31Wmnu1hqlZXMhVpbU
YIbZ5mdLH5TvhpKY1QaIJzj4ITG8F/BVQ7dVEOPxjgJP1hcX41/J3sMH5dS6dLJhQCH6UU+d9rWd
Wm0Nl724v2VckSpLBG+JhyQ5uf6tc1jS2K5741KX5vStgJrzi8TCeJn04oeSiGqlVyYf/e+toX8E
lYRE14LkRm94ETyLtLHzoTDnC3Cc/jLgU/w4tHa9EqJvH0qWKXw10ssSJpD8tv5qdpRdhU9lWg0X
oBUp1gyTGj9pldU+j/GEGThXyspBfnNBEhOGxDSPuI+uF0ymHnTIrPcXc5gnFEQqzdv2qWsdEcwN
D4Uo7TV939vwwE5CmqMQI0QAdblecZyKuVQKcmcnqlV1WxkonceBEefbMW+nD2qI6VA/eenKzt58
sdgcywSaoCTH1MuopGhI1UNR0y6NNfc7JbXtDSXVn3b21lSh31iJcYj8VBnBQ5JbfEQttMu0yLr2
YgVIH22mHhKOZVIjbjQ7EivR4RUqsTiXMvoxruQlMhJfbKcKwcpus7C9BIkS7Dqd+32rCNBp/3aG
04qNjsdlu3GHKfrWt2ZfblqvMz1EWfXA2MhMQfsUMgjrT3XX9vXO7KwU0w5d+co96JX7vLW68+y1
2JbZWhwiqCaEZj44WKczsmIgkOydvO9+moWtplskeMqPCKDq6UE1p6lCCbkTTEycZlz7Hm93GRY/
NQm+jAD6YfhcHyM4fKOl1UK9WHi3HXOERDe9E/RPzC6GlVT69hshmNEhR78HzQYEYa6XEk2vWRPd
/0vp9H+KmmI/GLjBJLk+2ViVWv56Z8SnmAchgoaR1J0htF2vFwDrG+xoQFMy080/I95D+77V6/Ew
OeG0JvW6aB7Is8MFJm1DAWAS5BYRx5mMIBalZ14slJ53VWGiGsBnf7HK0EGDv5+SA96eAqyxns1H
o4rWREtud5eWBRPnV9UNLjn5ov8KeTlT6XLCtPdihu54Fl1nVlsv1effri2sD2Yh4mDlfd4eHe4N
BiuARVEuhA9xvaKX5kmGvbt9Cepu3keY4fhhN7j7cIznlahzG+zwq0LeVifvdlSUe6+XCq3eNUON
asoIUm2vohl66syRW7FC9kLFDOe7q2BJe//8vPrj/R0T5DVOHxVSIB8H6YPc8r+2NBFlELpeUF3I
mLMEBKMz5Nsened5Lwxlrh5QfHP+hSEWqKB/g3o+Vmqom1ukvvNyF09mlW7EXLrGUxINzqFSYeNv
aOc5+iGpi1g9ZoEu+v39X708B/JHQy3DrhQshIR/Xv9oPUeBwJ5glMXkh8nHoktdbddAH/tZRVFV
PQ/hYL1zdiItXWkIwu+jKJf480UQmd3R6nt7qi9x2mc/yXncfKeItnr0kqRrDl7QT9/f+5TcQRKA
QS8dNscSTOTAgc2mMWguoq/LR72Z1RNNcPE1CdUOAUdjTT5jWeDyhMA+iFlI5YLkXypG8z57vczx
2wzBuYdU4Frc7kLXyAO/FDhhbWwUQj/bc6VsB72bv777aQEYokKASiMtj6UYjGsVdKcGrb5kw2ib
+96sLHfrdZUXPY5Dqe6TzOKHvHtNyXAC9saohl7KIqBJ0+s8cCysxKas/BKPeo0md+uqG0tr8o+x
qzQv9xdchhPuSDmDkS1YEuKbsroxba5FXZkukhJ7ypi+H4QHlLLLmrVa4PYboRAADkUkoWdwg+ur
Ak9v0AoZL0OlGfvaNMttOXnqMSzCXzNdyZVK7q0nI4VhNUB2kvZ7/UlKfMdgwE2/FIheRlsBJb7b
DZHZfreq+L2Cm7iiy3RDArHlhA0nzuvVem+KTRfg9TEb52Hv6PnXAWbZrkdS7yHtO3NljPmq3vZ3
lGQ9OE0kOMxNJe1mkTm5pAsDkNP6WGpDBI2YqiZ/ajvXazegrzJoVHpcHccKR8lNWBTGKwwtjAE2
t/afLlLRXkeFApzW0Izls6ul7tdaEY2+CRA9/UdtPKXYFrkyMm+G1ehusYvO9mGCvCc4aaXbhwV8
cRpMooi2U4im3jZyqvzz/cO5vN5fH1J2yiV4AvbfIsKR0uHZ2tfiOHSKeAqbJAK+rNYHBmAFMyFs
d0abzq5WmNnR8YJp5aq9Xh41GakLiWI2rTUGMAT263daaFmru8yfDtNop6dAz/XzpAzJ3qDX0u4G
RanQYIsLsBVW9S1M1TWV8AXo7X8/ANAIZA1CPfTHxRF2rNoLU/B+B6PBTrXQISsn2qy+RCB+d9gg
z4+j7lofWj3vfaE14b4G5blLbKVauZSvA/H/fgjmO/TBJIWOX3O9E3kddYo3uypW4QEYABpWSEeG
COd2ddOdA4jSz3XnhAdYHebx/hmQf/X/O+iECtncJP2QPFupobbYgxn3bYAWkX5MHTv8lAZz8NCQ
v6+86utg8boKg0AuN/r2NH+W3cUsLme1M2fj6JoU5RhVai/apIudlwRrfYrrMPh/l2IAT1LOnJhS
63ovA4BUpROZxjF2Ov1DrLRcXkIbvwXh6B7mOVhLqG4ejY49hQZqVwzX0NhabKCr9K0naEAd46KH
AKNCd8F/VDkMtAy299/VIirxbKh8clmSHvC2YNgvvhgr5BbHIFA/Cqttn+euC3aa4robGKbaUW2T
32keVT718fgZ38N5E1qR+6i6cfrJLjBaIrtrjpxDgBFG6e4m0q3zZGN3rjtJ/BRHufIy2ynIpQEV
ZwG78NiHbg77WXpLImOwL+yu/nj/mRYj4v/7TFIZg0Aki+LFM2lWM9Fj7vRjjU7qP9zOCRIBznwy
UkPQfQY8rZpFf9J7oWyjbHZOWWELZrCK2LvGhJaBi6jq/d90c4TYZgleZKIla4DlNqtVpBk946Wj
a6TWB4SXP7ZTM51EgaJrWc5/7q+2/PjlSyU/4FKjI8omLD7+0p5HJqeGcYSN431KPfTLOAM0qtVG
PVazqW1qSGPfkorQ+O6VmTuRACJERw94WSanEfkZfBLjWPFpniMNrExiRMHGcarpH9WIlUvUzLof
KM3aAOr2meE60AiB4ki8Y9px/ZEaViDokU7hKaNNvNParj8YCQ5+pZlRWLqi3GdZjl1vZ6xpMt++
W3JrHleqaFsUFYvd7iurEADb0tPsQWuqSqfcl5YRPaYu+RmaXGs0ocV6TNKkbYLMWygjiH6L9bLR
RGwmrCAGGRW0+cOQKuRkOYWd66F3PM6onNJZ7U/3X+3tsjS0IK5xr3OoIAFeb7BwYkSVbaGd8sBQ
MH/EqAvP9N9mPYyHeA7XYF+Lq5ynlJ1ul5dqwVelW3i9HByHLjRRlD7hQiZ2jed0+7Tsja9GEUff
LcVrT+no2jt2Wt3kvO2VtH5xnF6XRyrO/Z9POf9xvbyNN1Q3odFwyrjPzx0gxU0bK8OxrpIPcd6q
+yxOv8FeNA73d/m6gqfbQ5MAbAuZKTcA0XmxbliosdeEpnbK6iD+6uIKuTXTIXxG8kw/zgbZHVPf
fCU3fXNRWqNgrqTLzzI66TFCeK6X66dRWMZByW0XJQYCptlEkO8p5HZ1q60ZjL7xglGc4XOhPoUE
caOBBdTXnnNTP0Wgyo64EgabRNPqo5EgR2FTVm29oGtOQVlaO4g5+p/7G317nGmsawalMZQwFKoW
l8SA1Ksez451Qvt53GedlW91Z0iObmQlm1mN3mcVKF8sPxLaIIk/3cMb9PoU60Y61Kl9SphcbO3S
dZ8iMBywPGv0Jleu9bceDvEibnW8AmUhfn16kb0olLnv7FPKGT5h5yye9EGCJgdz+JLz4aykfAvC
wf+eDmYf3AoiLw3vxddal/OIFErsnGZIBZs6MeaHahjyf/QykD1hzTiKyC6OemZi7AZW8jhxB24S
atZjn7fzQxLo/UuTYKpOjVA+G1WRP7cOFJFK06ItUKAcFIpKSjQE4ZC/L5WUr4bKjJKMP8FmLPGN
NFd7owwSnJu1IX+2utzaGhp6vLXo1uRubsMKYVual6hoHZCl69cvZu4DrWic3j7VpZucPB1CjAYK
5XlobJAHMGK3ZRa7h7hGrPH+eV8kla8PCYeNKwqgo3SovV7ZbrghIxcAD8Yp1r+zxw/Y1EaN5k6h
aZ/ur/XG8TP/XmvxbVWIteI23jonJ9RwCndgqU9OZ59tKARbYfbO6f56C2sYjp9kpgMFAxnG90Wr
4vrh4rnq7IDJ+4mrqXtRqv650Lp0pzdR+2kQXvS79pKL3lWW3yMaskGZbTyQqEj+qVLv7v+Ym40G
bw4GnLyd2xJFgsW35/QYQqtwqk+jo9hbhJ2tMzTNx8hrjH/euxJJrlSOBYaNH91SgRfkmekoZLek
58gbKMms7IfK0f041e13BhQGZywBtYLNZfSzfKjObeeyLjzN1+06vxRt9ENxq99xNuYvWq5O+/c9
mBzTkcJKEiLd0httBfx9aifMDBPOkW1uReMlD16BWWPW52tGYsurj6UoErjyJAiMKeHivu3FJLCY
4WDEajNtqqm15ZmYt3kbaPtoMn6K3HRWCpTl5/G6JpWQNA+EEKYuTog1JUwkzcbyI/T3D3pTajs8
RYttbIt438502e5v5zLoyPUkk4meCAAgguX119FkSPwXVCU+cPJ612mVsVVHsIO7iTbpr15BjV4d
c2+Gm9fzqd5fXP7lf3UD0DqQi7M2WGeugOWIWQ0Kp+tHywJDWavfjKpSd10gcMW6v8xb75GuA0UH
5D7+WYScMq+sznMHy8eoTTnY0/TZUGDuJA6y1GiqhI916NQrt95b75G5B80eVKBuqTM2yrdVm8a2
nxhueEE8vv+Y2F5KCJ/KrZ4P6s/7z7iMLHIr/1pv2Ycwi0q3UzpJfjmWn1Ux9A+oFE7/9bHjrqEd
3lqKMoOHkxGMY3N9ZOgpQbQTAzyWmk5V1pb5k8NFtZNkjJUo9tYuQlUHJwZaUSq4XC+VqEMRuEAA
fDfo02QT2KG7reMsJW9A3GrT20Wxku6+9XDc9ZDtaFRJcbTrFfOwMY1MjWwfMwhxJNAoj50eWH4K
LvXdS6HnJOcuLkFaoyq+XmqajM5KROT4Wpz/zjJjelITrLOqoBpXtvH2oZgJyLyCQRzl0iuv5a8h
XNcPblM6neMzPYg+QJM3sCoZpDBj/T5IBTUuxFlmO2AKZaeTivv6odIuKacgNBzf0LuznUm3ZHdo
Aai5gNUcaPlGZM+f75/921PCXAeKJDQYieNY+u1M3YwpoTsHfhsKfWNDZz2rQpPk/8Y8At58n8za
6zNKERoacJAbMDxb3At50I9jQ4Zw5i61d1MhwmfHTI2VttCras51dPTk7IjUmekpLZvFMoYWZtZk
jiFOgV5+dLKs2TZz1r/EyjRthiTvn6qakYGTBNFLbcbJlhR1iLaol8f7hH9tmqbXTxBxOmaXeu+s
RNVXrN7N7yN3ZF6JGs+NQYzZjyhzZZriJ3YfbhoAAr+xf+ofRDd8yUqEj5TMNg6Qqo2d0VbO1soL
72hZRbObgkg/98PYnooxNU960hhSVua5HmcQoXUWIq7vGltmk+JfC7fCLSZ6BO4MET1FscO9bSX2
7zQZ7EfEstJ9ZZrDo2IOjl+M+Xjqq8bbWQIQ9ZA44cp9+canxLAeILLsKPHZLj7a0s4bEvVO8UGK
jucsQixxSgrr3FIlrmzw20tJlDtDAUZfi6u5TEVjWuWk+BYX9BP8c+SmwfKcw74QK0vd3JC2RD0w
pGQiADDcWxy1DKG3FA2U+Oz0TbSLE0X3vahRN07UKL7hQuMzTfSj7n+2N8/HooCSGLaxoLQaug4V
8AIJI8aYnFEea45xZzVHw437Y2Ema7fxW0vR8pRawQz1aGlfL+Uo8F0iO0jOSltiRDPa4+Ogj+12
bPJihRp+E4x4qr+XWtyOXdZbkzW6CapmbrcRkVbsp8iIduz/zzBkgHl/Exc4SYKRXM+ViCuuEfLF
xYH0JuiyTo0eYN+V1rZQynIXplG118cZix+nCB8GC5SHVTjOYVKMDtC/MoMbRj5BT7Tig4fWzqcp
7Ct0YChMyioL35vS8gsdrO+AnXC6eAnXmx84RaUlBuorhP/8Q9JZX/8PZV/WG7eObvtXGvtdfTQP
B6cbuJRqcLnKc+IkL4KTOKIoiZRIkZT06+9S9r6ntytB6uYlgOG4WBKnb1jD5HvVxxZjbrOwFb+n
X/jnG0G3AvBINFWxwIK348HgpbKQwm9gsGL4lvFF3jCuoVHCE4dAv2BwiPXpkC8I3TiZQsWuYzjB
XQgAz8ii378GyDkAaYGqArzfOcrPTweXc+U2hyxYINzouNDHnfppCW8Wv6lhutTK7CVWph5R8emW
L8ov0WDJwL0ffvfMWmGG34XAUf0GxeRsSQJOD53XPm0O2gXecKkgbwXyfreNsLsvDHVeuMNqRKMZ
YQQoHcg+z1EWchSGCdjwHfqm9W+qrk1IBNj5hnqJPU3lEOcp3BDuaEzd67KCz9evd8NPNt93MlYE
GN53i+u3Uz9BUFCMkBA7cM9M21S59CCYqzb9LObHCE3NC+P9dJJRIMKVAKT5qmJ/NqBdyqXvTHsw
8RRggTcW2JVlHIjNYop2fEajfAEHoMqXVvu5mCCbg015yf7wZ68dOOi1x4EQKDoPycteZgZahO0h
mZLpcQIIbFvBNe0Qtvo9fmOfAydr83hWdR6PMOa5cH385Hhdo0pgF5AwI99Zp+Vv8eW4DNVc9kt7
CHVbomik0hsV9/UB4IlLxnw/zjCWMDJ/VEqBokUd5e1QvQFx30xZd3AGOhNhE4vycOa8QKvzydd1
c0mt+Yfy0Yo/B8gauEQEY+Bsnp1eIJsBNetl6jCJJM1dBpFFBRFhUJaoIA7nEFDpwAJ0ddZuTBDo
HaRp0nu0H6PnxISXerI/LDiEHqhHYsmtMnkALp+96oGPcTs707RvknbMyACIyL5FUz3HUuuhDbJ0
NzXew9Xcm/Aj2vzDrq6dL7+3y1AKXeuU0ITA6wBfyX87B6lkkbAChDEdZBMw4aYlUSLoNaQ4pusp
GS6Vx8+jE5TGcXmgQoDLA2nZeaAAI2MEWzzyDlnIoyIE+r0IfKkJfIl8aHH4bd5UPL5wfq8hz9+i
W0BUVslHgEARfeEiOZdDCodyFAC+O8d0FsGBTwm9c0bXQOJfoy07mmg/CZh0dJxfKtD/dORVB2Pl
CUPp7+y4nqYK5aEZbDmvidyDqLJ0B4dAdWUEpKMlZBLJ6HoUiQ2c+349sWf1GDwzBJlQwEMVbz1B
z4vdDHoi1KCbc1LARRWN8cots/I3e5TrKNhUwAEiHUWaeC7rHqlEjRlfutM0eXpP3TEg1TjRk1Tu
kjfe4lz9+qnOTqfv46FeESA9XAGw58FtB7yPraK5O7Vpwoo4ktVeTiNswBf/Urv3J0NBjQw1EXD5
AMQ7xxiBf16brk27E7JczFMvyiQhnYVeaTaw9FKCuEatb5do9ma0s30IgPTiqA6elWiEBEleS3Bg
tY1btPHFIwL54A439PDUhzI7QVAsIHBy9i7En2fn8fpy17oCLhccTMA1nR2PFoYtTUuT7iRk2FVF
B8GqHDzN4FEG4XXodJDD/PVsnh/If464AjlQm13LGWe5yjzikZMZ7ziqlvm6ieYTfKayb1w7w0HD
P+8+9RDl9ix7HrOkdPMqQqUDQrgcX66/xJ08wzfjZFqfHyk68kHoneCKeHsWaqqUguUxPzVL5KDz
K9s4N4MKwb9uAGgbGWaj86udb5Mud8p2rIgHiukJkGK1iWgIcekAVcKqT+P3WkBkMoE4QFCU3ext
Lry4ny0XD3Um7DpsBkza2686Wg9tc8flJ2NgYNmASAvl/yrOkzJ0j7WDSGUEPu7TkKrwnRIs2FSp
Sc2F6Ts7y7+/rzXFhCr7WvJyzwKmdo2WUxbzE/yyFiAibGTQPI/7XTSYhpRsdEjiN7/ZT/5zVLC4
k1VKC6nS2SotnS4xaYdZqpoguQFw9QOffAGQy7xsDJCkuQjpqxjc9N0izXJhn/7sUMBV+b+Dn13Z
thwmqEsofurRyLsZIeBXgJoXH2q///jrKf7ZZkT45WNzgCAGyZK3M5z2TklFP/PTPJT8EwDJzSZp
tEUNCBc16ZAJbX894I9XFUQAgLRDTwsSHz90K2TMeo3CDz/JeuhvJYXNWVnHemfn8Q465TXETNPp
yWCmL5zpP1tGwLqgp+ciuUKH5u2TuoGdlcsyfnJgLbOr3aEuIguSrNcl9NpNoJS/VECF/Pppfzoo
AMgJhBnRyz4nr0IBGT2QuRInWuvlkcVJfwwq+BAmsou2ZVjJ+7qPL2kjn8NGv69d5BerTCLAYbg3
3z6qaN2yaqYey4e24csMHf49bq55owamHpQXfYOranyTKud5AIX9BOMOiSJyHFxiT//s6aHrAYIC
AqO1B/f2e5STxyDjMvBT12beNpxj/dWlGTrTtq0/TVlUHmet7YV5/j6RZ3fcWpIClBNFIigRn000
QAlpM88o8/sS8u3wU3ceBx2B15+y6V0wu+6YV4O7vHRhG20BPKK7pM5mTIkQV2Up+i2avfSIibtU
5/nJ64BWNcq/uOiRiZwH4n2MxqqOO3pCLwcCSzqdiySSwSaRUEWcvbTczXNrd7+5AtdLBuEothuQ
Ij80P0unr7oGDjwnZWgFoytAqomrBUwaEAx0N8ZqyMdEMr4wCz88K4ZF2I1/gDxCzH82CX0VOhEI
4fTUjp73rYWD9BXgKs2h5fZDvR5qwTRfikXPxgQMAeRfVE+w2NBagVTF2+XWT6oJbDvw2x7WLvVO
lqlNWwJUrYhEjnZeMt655ajbbeaPc/x7JSsMvtZ2oTAC3BOYuudu62yhHQpWib4VwyKukce9R4UL
7KVJeQTaJtOFS/Hs3AYUEsklmkDAfaxcsOCsPKl7E0cijEYwmced1OBH2qiB3DsMbvbALgZ3v15F
GV7d3/YUhgMUH0DMlYeDQD87uw2lSEKeBTZ8cGGXlk8+MpiOQQQghkIbAsV52lhXwnGdtvzYCOs8
/nr4s0vjr+GxpJDJr9fU2WoChgBc7qAOH1SwsE1mJnPldNIFHHLOCjb5T5FN4xwUbln8euD1g398
7v8MfPbcgaqCkVZ9+JCyRhQK0lf3zPfTp1+Pcr5w/3y74MRgo0C88bz8WMHkIRx6FT6wrHE+SAMq
o4NMczunSbUXQ5tddzIwFx7txxWEKYXuESoUED8CyvbtbpGZaiq3WsKHZRR2C7u4uIhHIJphgRaR
LisvYT7Ob6Xvk/hd1xs6Gtip5xoybZ3UPF7i8GEwvc65Fw853M8gQx+IuQBdqNrGTLJtC1GPJwFF
29ynrrwfoNtyoQR3Fl2tX+S7M0OAiHK1TVgn/W+1p0als9fULHqgccU3kR7qg6/A416EuKTQ8pOX
DOMs8FfAegJ0/FzcKq7aAWgwGz1MRt8NifEOQRVFn1rTACmVTMMlsu9PVhIaPyijImsF4vUct8B9
lZWL1NHDDFb1nnc6+4YLwCkshDk2ZThnsAEML3EnfrI7A0jQgP64erzh7Hv7PmFaF7DG1/ED7PMA
KM3YeJVNGoQjMYanpQSfohHiIXSn+ZKf4/ldv04lqvUII9ei0oq2ezt0aWH9pbkXPfQzKLBtPKCF
G0JTvQRicjuXLowrm6reRAnshtAq11sBDBChkKa9LUcWbyjv3b2q5CXg+tt5AG4EFz1CrxWyjgwP
icnb7+WxhlLUauKvK1Eiu0axs/Wvy9qVQ1aUQQDAr+EjM+87Laro98T6vw+OYcGKBu4JNJNz+Bq1
AaqrcC/7OvVJvW3gwnDAS6RFEyeX6M9v74U/h0KfAuRTeComwMy9fc6QIWJJgyn9OgOmtmsTT26t
3877LNaQXnASMPuzxnXfpXAAIwy+pb9166IkisEBV1uLbcCWgCH1dvyo9SaN8jZ7FRMII/sM6oru
nRqoiZ+bgXq2JA5UA5YLR+dZQWEdFsVFKNOhaotbHyLSb4f164HPYzj4r4vqHDDkMho3GwhRxcNV
0sreqAIAIlc/BqAbpneAgbrsZlYdVST0S0DeISBRbsYSGfSFsOvteYNvtPoaQ6Ub5W50+KAP9faL
IeICZC+u3VegJEGvCZvG27KSj6aIVDd8SHlvLlHw356mqGOD+w7yKKr5K+76B7Bk6kC9zyQR/YZy
h4JT9mTfwY1wIl7X0a+/c0/+NdQaiKyWNwhmzw5uOmpsODjZfwNZrw6OLNPAuoHelLZPns+Su9lQ
WBBiryXRhRk/f69Y6QDRgySBAh1EOM51BlDbhtdUNrGKNCbR13XKg90MVf+A1Ens7CE5wC8pvf/w
XgHrhRYQ6h6wfsTJejaVpoQbVJdR2MY6CdrsTjVGeV/hVNeuqHa/frFvT3C8WIjRrEc3ah3o+mFT
vV02Ds6wxBkHWREWxeVe8A59/VZYMvdefWuXJLyFZFpDaLJ0+18P/cNjAmK7luWwaFcljPOh5WJQ
J4QuJJzGw3S+qbK53HTIWW79AU3A3xxrhednIHKBPQUkznnjW9WOBqiFl3hMXbJPkDvsYwK0mD52
i8rUhRD9hyeD7hGqpSBGodyHf8/OxsZjKJovjaVoGANmCJRR0xHF2iwjFpfUhdF+mEJkP+jtwHUK
RxMUJs9Gc5ewWiq/jSlxq9C1GA1qoURGtAzR/2ijZgXzgpWQRbM4BXOYfvj1uz1rM2EN4c3+qdyA
aiF6umeb06Jy2wYmKClBF8R3ISYcsLnobZe2BzFl8PWSomIw7XZl+pWmEPknzZi5H8ZRjb/n+YXv
svr8rtr+aDGuTshn34UiWl6SzCaU6CSod9pvx+tR9AZTnnA4Ei2XpBh+ePvoLqKaBeM2ELdwPpxt
IN/oakJhEmQFbkf1gE6q3kJcyiFh25ZXtBH6vooDW0QIQi5soPNQA/rGqzEPdi8eG/XR9Yr+WzQL
W5NEpp3B0FPAuo9z1z/AfDl4J7iL7nHiz1cN5OYvHBjfZYD+kxih04SYC9EeZERRHgVu7+wGNGWN
S0gELiUhYnj16A7gkRdy6mae4+fwKYjpJPZTO/kf47Gr74PO1/wlbj1zVNBjtCQSzfwucnntkSnp
5v5YMx5+AGgvOnmJmu6kpiCt11VknZ0C4XL6hNPQHkcXlON8RPAm7xK/avSfycF/fZn+u3oVd38+
g/r3/+DnLyhsyrqi49mP/z7VX6RQ4tv4P+uf/e9/e/tH/741r3LU8vUfp5de/WOr+deXsRb8/G/e
fARG+uubFC/jy5sfNnysx/lev0Li7VXpdvw+HL7z+j//f3/5j9fvn/I096//+uOL0HxcP63C1/rj
r19dff3XH5is//r7p//1q5uXDn/1f75V9IXDPeHl/G9eX9T4rz+S8J/QHERwi44AZLVRSv3jH/Z1
/U3s/hPtZVBkVxoWEE1r9MGFHClGTP+JqxNl3++g/xXjoYRef+Fn/8RGxZUOLxMAQVHx/uP/fbM3
c/WfufsH192dqPmo/vUHor+3EelqXw8ICbYiVHmAKAHn+e120H3lQlDeKTcet+wIs5jXmVZBAXHk
Y1jTOG8jexhGRg+IWlAdNPRjE7JVPDXKXX/2Nx6svU4iniDor+A4s4XxstZEV+Ds5aJcz22dyuxO
R5BU3ACKk9TEjpVt7xoWKbMZaBgNLj5lQCldEjbB+PZLpNBQ+xpFkL5YJo2ya5/5onru2dh9MGNi
TmOYfE60p+9b3rkuAXag5SSlHYRvIEy1qXScXQ1xVphwLJvCdar0Hs7eTuwRMbm8P1m0fEtFrJAA
CY1Azx6ztE6XfR12uQY+q4BEpD70KTonCvjLA3D5Oo8GO+WjU98ly+QWUakMcevhpsM5TpwhuKal
/jTLWEAKMvShnjfV8gAt1qOKeN2SpfKSop0EK7gv413MFyiEAblGFejzVLNd27iD2pph5BHJ3FKL
3Mk4aH+mjMR7tSioa/mFUh4q8NVqd2lCKG65S9AdvRgApwG6LxvZZQCiVm1824GOQ9zO+6ad+cQ6
ZR+robtB4UtVN31nocuKOF2+lzIkEVQyTwofqQnKDY13hRse484uhd9U49c4slravarZhFEOGFxv
t9KHswiZ6Ej9Ym3I6pyq6L0jZapyW1ULILKuXfIJap6wMLfpVmgY2ryfZ48+6iwYr9HHeD/UFspD
sQ67rde7bKvdsL+O8NruXNZf6WEpAF+7E1yPm9kb/KJF261AzrD1jHoBGRVqXJ5ydxEuJxSJGrWl
LTS/AcUZGWm9jEDpwbsF/UFHm8YXNiY9low52DGid1VaUeRbqH9aSHa38zu4l3oAGtf9jYqSPXJd
oALsQrdJVYXoXS1tX26ohJ8PzD2RL2sIaRLGUnsqy/ZKjs2oCA2F7e/bji70AMI5hO1Q4rdyG7U2
kUUEloLMQ8clEJRGXgMxHDIAFBflvkrqnXKqKz3ZEi0lU+U1VSY3UpsYAp7TBtuaQUTdXR6BB+4k
cSYLGkern7xySQD3M1UDircvkMDGNbAzKdiy0Pi4RY5JdMlxw/TxtV0qXYw9NCl4OA1E1vMndNK/
cdz3vScOVT9C1JKhg5t9jptg2jZ9MpJSZsfEq8v3oQWNHG2Qfuv2lcVtxGHHgn1UQ5mfwUV33Akz
Od2rj820xZqeJ7B2WT/ly9Ic4ojzLW04fwyXZa4J/M/1aZlg80wojp7mIMww3QHgyCCOzEw6k4Bx
s+R1JTSZEJ4V08LUwfHd7gFk7+SxMu4x9nufk7J35oOWBlA3y65FwNVAxJC1glC0DqA1GBtwaq2A
qvQM2FC7RdFK7VII94Pwk6D+upvg9/biDg5cL9GSUl2+qAnOPWE9RQft6+beBU0S4Gsl+1MlRO0T
5c78zteDFqSfeursRtSXPpvKq5ptIu3UkTYRSYQ0d87DKky3zOmqbwtbHY7lPBYwuEDxzDbxvTNX
NCCD037LbMg+tBkEIHampoZoqj1OHMlsQtKymTYOp/VDOZmXbGqyw4BSSqFaSNEODW1ypwqCJ4AE
7CFxjNq5yg92XV3JgnmpBalxqHmzcWY4rC2tyNz9kPWfVmTDIYPd1DXEAaqZoKM3WhJOLduNfRlN
JJRDsLpStRmOvlFOxIcWBV44ZBtaa19GQIPyQIFChReLZVa3GyGMJPMyCXPt9FKDFNd4nBMbV3Ih
qD0sB6GT7oYlYf+BJcqCjZipXaOpLGxVyz1ouU9BqjQtpugJefLajVAVYvByku9AR79te7CDHZPu
YZCXckLBpEWg+QHnqzwoEICOwHbmoWsata/m/pR0qEYMpEVBZPXHcicI4MixKtOiG6DTKyeIgREV
+cUYR/pIl0ReO469jTI6SJKyFrYec+jXdd6h3R7v+7qO7xsHMgaBqvlH0GXou0WD5kIG3/8YZMM9
VHdawuHERTrZv8Mqh0yhSe4BFkAi7IX34O/PLlnocCqz6JXNzVeQniMIcSKjLGDt4t7AyQ9alVnF
JxwUnVh6MJlQn8ztEHBwl8MHXFHpoeZtUsgqnE6D23dPvPOBVw/TbhM47nDsPUCWgYaEWNFSSgT1
DEKRL/AHKAwkt4XydAHNXEZGyXHl1p06WJFxgirNvAGFuoNflTFFL2UAcUnYIBjSw3EGHhZLuOky
Jkmp7FH4AZx6+wdojC3j1iqYFMbYbWX5PHAk6UC4QxeS8Djblg7ftVAkzgffgT5EXTeQAao9/Wnx
DH8aodF1VY8+v4V5hHByBgD1TEDFkzCoAuJvyWPJn8qkZphIuuDUzKDOKu4db5kIcyEqkpfVoNgB
QlXsZR6hOw32YADpTbiKzo8+q72O1AykAuL7+otJsHG3Ifq4PE/BzXm/6LQ+BDwGhhwNuOfeeMFw
GMf6Bt0kXCyLKi1JVAt2euYep7qCmpGlxylNnIxEFHw9xiLukBiIq48NyjpejlK+l25RWO7u4lkH
4aZs3fY0Nl08XruemiYCfcxjBr7Ix6RqpH+clH/jyYbdqVbs2GosyVr+hTO3qI0J2rykMKbPfT6M
T0vduBNBdemIKlIHJRWEiM0GvcGFxB2rdnBIYCjOQ3Yk0NMU5WnVQfnUbwHSxlWJatZUHwcaPNSl
D+g8lgkdNtBJze6oi8nZ1pBSy0jZ2vZz5Y2NJkDnMJ+A4CvHHGYjZZ+nPQAQRZ11eI7GD2VTgDUU
9LtxirUGvMUNxxwGZLx6qsY5eW25uS+ZO4LeH4BRfhX2iKwKzODokwWaoeJ92Cd9BQdtJeQ269Lk
xa+te4LQadKREEFpeUORSkrQM1mtSQ9I5gTvy9WnzProuuyZrJ0FLVrIQ2wnGathZ0LHfmNewhsc
oM77Gp6vxYyltHeU62+BVEO1zRm5CbYqEvGt8bFpIQwDW0BWHWch0oNigDHVwjxLSuW293zoVuEw
pTr3sgEI8prDxRgrrWggdAX3TRjVOGHMNKZK9M8TDEKrfI7dySvQw7pTXnnkwp+3vYjK67LzzdYp
U4cWPNXNtFt67bhFRTsXUPmOjjk8AmYooU1R1ZJBLssVvHjqg2XUd+D1N+xH7dstMkFJvLp9besw
JvAd8m9QLk9O5WwsgPdzBVcbB5RFMN64+YxCktwES6tObjdA/yBWBUt6dk+nLlLYCGj8Awh8HTXQ
yMEsI2gPuvA0BxHdZdp5lJNbV4VJanWowVfdMCbf+VUMS/CloV8WOu/dpuMwSFbqfWL5RIlhafAZ
tD6716nwvmFi+33VsniXWeceKceUkZrXPEUMXj6DujRtgGjLPg2D55otnVQNDo5N7Tuc3Kk+jLSE
lFgk7UZ0Nn1HcU+3xLhA+xSsqexn48CJKijb7pNdrAHYPxh3pWkj2CX1gXOViaB9oUHT5KM7S0p8
5fVfFsE9GBkA3REFiGI2nA2HxtGhgDG1hBTcMkVze4SsLk5KwDbjpcgsaz8skwGVMEjMfDALg44a
t3rJrlKnhyFM6XhQVV10PaI5ppsnL15MBvI9oBO7FJqXPLcWuoQERqBxdUr9JYpONAo1yAsNr4O9
ZGiwmSyYbD7zIeQ3oayGKWczjitCYyFICZ7hWOD/meBxStbWEaCHjG2cfgBW2VaZDXyC5smwkCAb
/XkHGmafj92QfSeuGADkLCv8dIo/M9OZuxZom3BLLSI+u6mwx/gMq9taLo+ZgTHqJ9kmiK/DQV7h
JLAdJ9nQ65cF/oTeXkPwpzmqpRZEd8zJXe3ACElGzXDfwsHja5NQvyawUUIYOpdh9DSGUY3AUidR
v+mHFhfvPM2nbghD9YR7BEDG1q1kuXFE++jVfisOY0UXs40hRDNiEKhWTJtSjurrQOF/ubW2v81s
v0sC2oGRO6sPceSJNncUTZ8j3+BkZxKSlLgnlLztE9Fcl2Udfe5gIpYQAwuijyZs+bihcAKMtg30
QMZtpxBQdVLeoYmPXRzQ7KVukR7lCIjvwZ4DpG+Ox3GjKhwphdERDB4D3kzQ04hKH3Fn5phoAyVW
GGH0oq+drYvLixLPxdzvXNtAlxO3KiyixoahXQ0BszgHoSFOtoNlzMKlIYvzyrFNuB2RNcafJqOG
cNPASxS2Pv0YvgfYLjbAZs+q2UAAvZvJahZ336FsNmwphG31sabg9MVmrNC9k2C2Q5uw675JWKu3
W5Ex7x0iGClzFZo1TKqaPTeG35RdJT5Pc5IOxHNq9zmG+SXyLEN5dnTDRtw1WR+1uxotEkRxgQD0
xw3MtgRanZ0iZGrZFQPoERe/6mP3Q5a1FEApr3dObV3Fe8CryxvpOnUF2lst3vGKzvV2rkZz35be
+FmiPJn3S1B+U3ww28abY5Jk1OVYLROiWbSKgtvWtWA1Td4gKvyb9JTEtGI37hQM9iGyYZtXXrQE
pF8i1xQlkDvpZqxLzk4ampMDYtIEQeRAFXj3pU6RHZUWvplbcKD9YROVY1huNXTsn2HWKR+ypdQx
PExsvQ8MDoEPIivd8gC6oFWI64HmLCg4sDJnkX9KHMAD4F55aCu32Xk9ohoSD5N/Z7Ie/M25nLXa
0QhRAUEfsJlOPENtHUYno1t4itfPbBmn7pCZ2mmuFDyTEfTSeSmadqmqIxRnkARZOQUoVFuIHs/F
Imv6mILvPhfTgIbvbRDWsyCDZ2N75Rg3gR2CL/rxRBckaXeqYhkrnIz5EkSlgH2pOJQZofjsllvE
ubjKlO3Hj1lYNg4ZtRNfTyz1N4CwIqyRLXPuZ9oq3FJoYuEmnB/iVbBIQyKvKMMADUtWhzeQnouv
UIlRd7JtVkEZLkjrxPxDAru8I0KQ9CpDvvIIVRr6qa2gwIZ+VOqRAEk67tLVAhMLzgwVgQMd3I9S
f7JFAy3Jo+k9F2FOJzaxz9UBos7LbR1iHuhU34wUzevMgU1UieOgmHg505skYOG49z00Yx7bvg2/
UZAh0V4fTNvtM+Y08EUZEopClTEeci6eyYLHVczv0rFeoCXQihjsWDImE88+OwEakw3O1aH5ZGzX
H+WAfXeb9E7U7W3tAK1GXK73YZluAJ8sC1SxHmEb9wjBvmeWRV8dXbrPtk2wJ73haRI9CjiOvOMR
Pspt761b7bsUnZ20ZPOtRrz32CPURj8rOpV9t4/S1IGtTvV+bHDvgRE7mO4zglYYIAz3meofpO+9
dh47+tpN8oZ1G6GmF586NeAi41VVLg9oK2RkVO3LsBqTuUn07IC7Rkwk7mQqgOvuPkYyfKxd59bC
NvYoqpKipAa4XUzFbTepFYF6bTMsMuktL5EQH0FFc4s0qaNt1/eKgHEwEtpFX4a48b+28AzHQZeh
ySGrl8lvNoI3RyfrUaLJUEdpkymPdFWTMVMDikb+umBGeF4gpSaeAtUJzJ9919dPbicH1GEQdWK1
v1qU7oln/AfKxHupkBFFaiFz3Gtk5zCvrupGwfq6R56zd5krohqrqbXRu4z3y7Dh/azxFZJYhtW7
ZgmAgljkERf0TTlL3HHBPJJsmW6jIYM+VvyAos5JePzK8hievah7tBHOLQ85BbpDRbk0+35w1ZV1
DHDlPtsm7nTtKH4TIIYvGxaTJUYfGYhkiMPSo42d7sR75iIyELeuaRGXxKvFR7BsG1nrbTPU2ZXP
JnyTqb9FwKVg/GwIjbjddDqNN+44vsvm5E56mQB6rzqCt/Lk4nxCawCWNO+GMfqG3lZw9NC4OliD
NBdFm+HaaYblxounG8RaPhFJsk+lhzra6OYsLl8rHkZwZ1he0L/+6EHsYmPb5krUTn1UorozkwCx
178x4xw+BC16Em40S9KDmAX2juivFIRV9vAGMCTuUaFKdBoQ5D39tQ/rvSuAHz5k1Nn2Pb4gbn+C
wPUAsyWbl4tjc29IdlPb3kgvmq5iyh4EaCwFksgSi2+oj8KJVLAJ1jmHsiwoYeYzrD9D4odIBGFs
4xLRLn0BtfeS+O00XgGCdwth0sela1FGMv18mzVm/qzC9Aoazu/B6PpUC33oQDvcBc18i2rCQCCA
/OAhencXGJvMBsjnDqYHQe9Fe4aO0pF6IbyJuggaLmrRWGdmuY0mv9/bpN/VojME1xCWE07vvPU7
9YhhesgCYnusCfU+kd7L0CL6BcjckqbvE8Kdzt3HyoNBofRP3Lf6NkVFjei+eZJx9xCx8qNOof6R
4QZHtIHCgFu+tijDNJl7ijtEpmVdj3ivNa4hnd2rVPKDoCFHNNLChKxFIq02dnXPBmMl+lDN7rRF
BeR2pOmnoByuhRd9gtsBZJjBbV3jIp23WWUJuvYfFYCDeVUvN2kCtvrsqWMVN+OnjJoGjPX6amjD
gzsOKYF32JjdwpTQIo9ksV9u6iGkzl7BJDXao86PQimPgCD7EnB/aL/KzLO7hTbZse695VEJ4ZKh
p/69pGnwFC9sORpe+dChdp8zpFkbGrWApUK8p4AvAqO5VbPdW2g2PMOM1SXczMkmqWWy1YCrPqiS
LoegLztsz8nZ6hnFf9eXyWfdoaCBnsnG9AiLKOtx05hpeGSl120lxCCAsqPXibXNVcUHb5swxsnY
o/jG6oNoxFPaLfegTj5ViPPJoIfk2sC2FrZmIH4jIPVDKAWO8Ql6zxJkxrgsaF0bEsGCAIA9anHF
JU9eMw456kyc/F/2zmO5ciTN0u8ye5RBiy3EFdRkBOXGjYxgQGuHQzx9f2DWWGVk92RZj9ksxqwX
tcnKjMu4BFyc/zvnNLlpXPYcUk5+TfGonl3y4rphiTIXwiU9D/pWnMsxr0+1TDeuLsUWq86rEyMn
UrWW156FOlGX+e1U6I9r7570setiG/nsEpN6/6kxCjyl07IxZ67n2B/sq7wZHeq9l3MTTOfZWy7G
uhbf0m5ar1KiqYfYK61z6nKDFFY5vpCwiWS4FTdkP5+KrC6vrWqWyWCq8iqnzPyVvLQftr85IYnl
JBr48nEjZPs7oyA9zvquPMz+cLEUC2kv2fh98OomygbzgirJsMupIfGtunk2c28Jl6n9SLX0oxub
eKZ6/VA7i4yDav5V8pK0JSO2UKva+pDbrLQbt0aukxb6BldS/tTSVLxK05geqtQewnmmjpVb8c+C
TiMPw0Q1GEeHdeSc29VPLjhs8Bptun1Nh1H2svgicoz1Ma17btDp9OjanfsKJmAdePb44f0xbaJA
ldd70sBG3NHP2dmO2eK9ibx5nvhCySriZ+5787is3dku3fNSimsltk9TV1lU94z34zm3aO40lyk9
MxCro3EKGCUhmtskz5XtoV+oI3Xapk1jpmviYmKZerL06aWQjkz83n/yRPHK7eSXtU235d5j0Zvy
hnPhGinLQdGZrAjiX8RNhmLDn/nNdyUXHhrcr4dhe7dtFqCp6D0Qy/JAo9K1snzaY0ipNd+rgtpR
gEBrEYfUl/R5tT3WGoTMvAnryRtje+B+my8U0US4gYNdb/Nu50zy2/S5LRD75lwBd/rJIrUjCoyX
pFnQvlR+614H/JZ/OroY3w3NedG3EdKSDIXV562uivGWWmVNY+DoiDxmthfccOJqrBOBIILcWpuB
edLNfAWRKMXwtGCnvM+K4kAX6Xyh0qZzws33tkcintcinKkelwykNDefoqXqSHzXrEq1twpVIeU7
drZa+KHdtrJ4UFu/OMlkDFNx4CY1Zw+1ZjpV5EjGNauj/IuBpeNXiYR/rU9z8Wm6Mp1CPF/58uiU
ldJZEbzm5PfWeFEO21yFkzEvTnnN387LbjMCZJwL0o70Q422lYZZKa0jqhlFTFVJk2tKh6zI/be1
rq9LQjFrYpvYSCv6FDtzjXDZV/Ap7cFsSv8wE5hmhdjguhvNd65r0Wg/cp61O4McNRq/RhpcVnUI
ZoHUTEEvcd0XjIjFwUi1nyw3N81mJZUnnXj0UwzWWb/Eqs2iRojCRkAIyqSghuanY85ZzKtjxwso
6AvBMWwC03zbiwJzdpsSY7jhnu2suuP8zRNGIi7EduowMhkcDX3pV+bqm1ZcYWE3TJfLptXOnCms
9FAWovLKsFMbvE3YjFapeLlNPXK8cjtMyKLpobOVeOm2svwoCG1TIXPnxQizpnWTya0i3xZ/kGv/
L3iG7rP5JofPTwnQ8P8BxQBE8DcUw/Y5fLznxe8QA//JHxCDowMxYCfY0wcAloEm/zfEYNv/wCLm
QE+DbeF22L3U/4QYbOMfWC2wOuuEmNE4tqfp/hNjgG/AoszJas+QoAYG09F/A2PY8aR/wTV7KDxp
90BqJsW1hvmfqNotIy92paMh8bY2P2m90F4R8up/0wn3FyPq18cQQrGHIlvEbrHF/45KNIEyjI1R
X1KSqndemWIlbsPt0DXX+Xm17J+zOZPxMpisUWOz3rlF2tE3a5Tv7lLJa7TAtIhlkyOEOCXvXCUV
A1bx7xjj39mqrx8TnI2fwwIzgm7dAag/AU45DuLRLBszcSx7PC5t1oxhvQXp5SSXzzSrxHXuM9+R
oCf/hqn7S/T7Pz8aRRF7ye6j+yv22RTGnK9+aSac66qHuRrls8S8leQWw8Bt8thWWynea5Fy/8t0
SZNnNj7bE1eq2h0So1LrvwF8/4tHgzR00rPwVfG4/TVMqshwPukQ78k6mMRHLZpeHqgsq3/86WX5
J1jzZ5Dmv/qYwGHusj9/+zP/+3fej4as7VEuSZvVAxoYErzjMPv/v/gU3hccTMCLVKz+/imt2yEK
+/2S5NUWRFXWaQdfFx9//yG/83Ffv0OX1G6caDxC8Np/AYJEX85+UOYrEdvCuiZodo1X1bQPJi40
qn4FvatECiV//6G/U0h8KCsIEBK2CB2w9j8BiKY17tC1MLlwzm9d2eZ3m28yuAya9M1sGxLs17I+
jLVFW5hqnae///T/9NvbP50VhIw7jkX0Pv7+vW4b+9TYB2biEjvsBK135wo1Pfz9h/zhp/ttmYK6
3+FdWq928lT/y/qRdhwHSHAskr7V1nh2svm6cFNirDarQrzg6P0qgpVrFdPc62G20uNm1jZrzFbF
1TR+BuYi3zp9ZY7R60yIw90q85ZO3E0r4cyXWTlXF4wz0TLzUtFMw9/I45AMs+KvdGwZ2BxCsU3u
q+jVDGpR6qAQ9ehwmitUnijHRZJhqKdQPFN9epyGNU8GaZmX4+BU97vCGhXZ4L6WZbsdiyLwImpe
i19eb2vf0YDXg5pmFa/8mteoZFFOit5VROR4zXU1FG5kkch4cGhD45ZcfTKj6j4JaOQ6sXDKZWK0
YosTbQLgLG7qpR0R25bCu9TnKriwemDIUCpr+7kRunNBjmR3kTHNeBx5/xE4NDKtIb7dPEz5purQ
7zrjdXKLGViweVYeDqmWmwr/DnzxVVHnbZS5ElbNS/eB3IqA1KUmh95x7GKfEcchqFb1TBTFuk+z
g1jbKvtG5xaAEj2q7T016Oezh3HcU9rJtIw6O6dzbZ7aB8LQ1MtoVXhs+rwLge0dJ87d5eS7UxrW
bYXSuXb9mescmoCkYN6ztZJqVYeIBSLaisjNl5espXfNtQb76HRLeupYxEN2aeM8aC2xp4VLcu3s
q/NkTwxB+EGx9ehv0LPbHeA63ShWELeuJu/oNwtQgKSbSL1Vp9Yu9diE4hFKfFsn7SGd5HrudR35
yVu507aHLR+bq4nyYFtx1RZ6jfIqOvs0aMpEggQBl4udRxmZAkwmnJNcy+WioJQy0fp2fPMmebJc
YUTdxBPUCZzxABaQ39E0588VV8yx1C+n3OQ6jl6Y2s4dit1D4RYbtvK8Y2SXBncuoO651Wzz3LTV
ZdaWN0ZTOAkgszoR2/FGhndbtD+kVV1RsfTUpNxh0lVeCL15cTC1nv2Ub6xy6YAwakfFJuOxEJBp
jRzI4Bwkg1yddHCmJB/2mIJlhLVCgnS2LmzlUtBeYX5rMTmcAHH0UzAFaVzauKLcTAvFKu/91RGh
TZhwXGbWre4XN/k2m/Gg2zXZt00RdiWz4NAcivHGFoyRRyM4j35uxVNjbg+jtpjnrFfiTgzlB30K
ZPStk7o2s0wlTZkutK1PWrhTJbFqqHGp6/UaIasKmf9xTO5GdRpb63Lt51NvL6+jrrcUNjQvpDWn
oI7ObbE19xrDiscANufOpAjxVUHWnblL3DLsCu6a2lmjnG5remcGemMG9dMhvW21PH5sp7tz0+XY
lPlPMW0ipMFwiLlSjrHSnCFiOvXYmvZV6yzVpSj50gLjTeWdIl9ifedOs8Za43NR7k7GaCikMXBs
H87ElN8kCBsXL2IPlT/zatl2/YMEmSPiyGXadzraVktB/dY9a0wSNd9nRDpnW1xV2smeve1mXLQf
WmaJqGoCYsCswlpvVw595F2sVsRTVYSrzqMlpdAOizt+iBVlvXaz4xxkb+ADt207PPs5LI5LzhO1
CyMv6L4Irs7ZdJieUbpTEJQPBdJ7wbE0BAShqyX2st4bW3U2+s05tBrRSGr9ep2qu0Vv/cgsLIf1
AFIiC1jAR+84DvJi7ouPogBV8ybrwkmnzQ7r9V31Gg0ENvOojl9x200AB+kQluP6OgXezcSFM+nn
II/1wRGJbTX2h1vrIz8HWeC5nj02Y/FCjtG/w/M5K7Ll/b5X7RWzHHf3jHO8mH/ZqypSq1GhvS4J
NG1bMZnOXXPQF8VwzKk87RO1J60gaAdCCs6Bq4jO7pifok21Zi8Oi5TZQ57XPAtisTCtVnXbfswo
He+Cyh/nALnZJLOS8/eJnKtfqY0KERmapmEvrHp8l/04rW9rHmQfWr7paTTSos6hqklFfUgnZy9t
lPU7qYB0qy2N6/xoKG29y7uKm/Vca8YSb55f//IqrXyf0HHwy7S+5IOLretjXS9abvWpR+ipypf6
g0fOvJWaPtzpTspcxsT97xwoycjv2nZqSSRPKXxXQp8KnFrEm1zko5qdaN0yhh6+T8xlzHinvAHK
8h+Y0m50WYym6s4L5q73TJu5hBPCv73PU7WkbDpOvt1nuiWmRO/ROOOWWAw/Duy595gLzAA3KUex
MRzrPVeScN/2h6i9nkBHpZk4VIeGxcwWsr717YL4SVQx5xHXWgUfasryjquxxY7iqJEvU/MXP0wr
M7jSymzEW2MuC8q9bUMQjkKnm6KXWMJD4mTUg+W2Xh3D1NmE7JkekC73LmYdtZ4hpxLRUV/nZkG5
sOYOYDjStBZ5QTXpHCSDNbtLVOs5mkzXNRbwX1OUz2Txm4SeTiooY/JB9yAHkwSAUKQ10xIcqfV6
GXhkzh0GR4oTxWWOEZE766EmTvbiMszqg5UUtqkik8Hc/WrgWd0auZ5IfzpeozLwtLSHk1NrG8Ro
fPknLh6Wd5ID0do61J/Qr6qGw0FGpPyu+enw0vrc1WzbsNShLGClTvxPvSHJmO5lXpOjmEwmW8WN
u2l1eeU5gy9IebGb0biofNU0edToyyDIpivaMlbjstI2nZr5uVCm2p4CX2n7VLIXz9qI5gEfhKkr
AYK3Lwq3t4d4qQxrQdUm/yhiJmNbiayX6XFodJbk1hPLt1mRAxFn7AZd2Dsz3awez8F9j9u7Ioc0
rQmdKjMpo84pgeG2dTSSbtjMlC8w1Re4K3dgQcdSazC48NOOp6scvrltLl8yw9DuXUi6F/7IdIrK
rCh/TFzW3vu1YnS49s4djzyTN6XlznRaTW9pYz0t1O1q9Y0ZThuT3siYBqpDOtf2XtMeZx70TzCU
oZo9pt4snDnjJQlczC8DBi6f5oVfVznOP8bcYXHTxAQNNlrZnCW1YwwGz6tyHvLUG1xGxzDGYa6w
3B1Ywj0XdjEtnjVG76i1+TDl3Ck3deXD/75roxpFvLgmW5gNSb7yDo3aE+02fBF48xaVVEav/LCF
s0JJTlsCHA1HlreeQXbkkmomTB1H66um9DqL/WwWbdTPMtvC2g9GGWrE0VwPgb4yz5mlDbGSjv7b
bDVUyfCuQB9Lr1S3bVrOQ0hOSukcR1kzSbbFhAtgKK3gZdO9orqEDSK/G6bMZoff3AyZz2+B7cpJ
X84cTPx3B7nzkRhZE+TdqIhAyWd6KQ8sE85TvRaAUqqtu/LINGRjAZtkHZoShB8pbfV+VnRiJYs2
0HdLqbR2M6+6eN6CynQvqIDH5A0Ubs9s8kDQF4tdAGNvSzpxWcgXFqKV53A+NcYQ0P+zDej95J+s
t8tsjmPErEfc954kmUfqioQt1fDOMILB7xitQzXoYBbatmFpz+mpWGrbDLuOa2MsDSKgwjHI7W+W
o9IsWZlf3G2zseW32GcoICpxVN6g8tl+REBIroeEm+Lx0BvOn0ACO8ncoWx8D5zc/l7NlpZHBED4
eZz5C2Sp4/Xzrduvw0cAU8xkMHX7KtRXud1zyyheRJp1FDIqx7q1bUFjobEZ6YfLI3KugSSY6Piw
xVFAmhmUfjAOTTTuixX0hm/0yOrD8ATd7aW8jHtrxMJda2CAM+sFZH82f2Rtp9VAN5rtxF5njnHg
NikciLYED027WVbUub3JdoQ77Wquuv7eD7TsR2dr3Te1cnGJhN+M7wKrwLkufRsYSSfuM1oaR8lo
4G/2qi3ZZkaeLPoebqTqHlczl1mijKrKw2bmxyCccvbgkogCdo7GKMUPs1/sT910MalalqbupN9q
n4GjTRU3PijSGPhxPvptys7ZdJbzpsMCyaQH2niuWfkxs+q9ahM8HlDUjS+29qo2Bvdtm9LuYZpl
PoQVNeLcE1a/R7gGHCYt0ws2+NnVYGvymhx1fjY4OVarYB2bLYK+j0zcyseKS8PMoGzp0rOHOHaL
9au4H/SsZx8A0oRfanTGNV05GcCFxgSAmXJ82c6lrap3Kx2XQzrrOW9A6rMxUf8Bg+3l2SMjk5Sj
lUsrcMIa0la8I5ZRnwnmxV1REp7RReXmM8vYOuSjEGVlS/o1m7+buYYyTghn+wAetj9Y+10Gu/V3
sMb5QbqTRaGrX9d3swxmzhtsrF5IJwxekNnl2hTneVV9ZIpeuqjF0k6r+jiMTyUGjVurKGwrGjyi
yhizZioP82DeM2wp77k3h9Ibw3LZx9sBjAV3mFRgNi6XbP3oFJUl/N228lkqyV1m8SQ7uqYpG+uz
UlV/bIApsu9uXcG3TUX2qtXM/MO00NRl7U2Vcznrfn9TIlY8DEuDbdg0BTgw8RNTFlWTXYlDrYD0
IrlUbR/hlfK/sV1AOZV+OlqR5iGCHXJ3loC02jSGnu4JERpmV7wvywyb2eCZ8J+5GOVjLPxl2x5H
YZnN2cnH9MKbDfFKUXVRkqTvp0uUsUGuCWolwEvhMDadpkK6z74/2f7Mb6ehIdgv1BpSoD0jQSze
MB6kYQqi62126pp55D3p8KWfeBwgppAxhGxjs5eKR5pD3NFSQa8lebv2r6CbeXBYSWIIrrt53DSI
E9JBQqY9O14kPPN6JP7KibExkfBfE3FcHSz+wZG6NNuiVZZhMQCm4F6Qz9knxXxshHONyzZss4wp
qMt5DhRYG+A6g9GuPuG3WUDMEop0P73AqqfMSW5tLDRTCPg5/HOI8Zsn889y5Fdvzl+P75ZHsqqO
U9DE3Pe7ooXnecHsmUIp2k7z3bTTAAjeyclL9LC3kephG987pzauClxk2IPkkEx1N/VQ5orXpQpG
/9yTG3SmBZoWR4eZEzjAqNNDXWiL8bPI/SX+0sf+Z/Dyv/jy/2bwMtSfTf7+Z7sp//4fUxfb/Qeh
J1iGySN2Mf3vs5U/rKO29Q/bRjOi6o1EaDIPuJ/9a+piEazFgIJIZYdkekY1/5q6cIkgwAgKn0cV
/+h/Z+pi6Dp/1J9viTpqrYHQYlPQgTGA4dDvjxm0vVxJWygSiJMc4azLYq6TKum2zIvQWVOcQxYT
ktyTj8Bz/tGs3TcGSXGRl9eZVpJB5T2x7Z5x6zxbq3sxZjT5QDOWFF1KcJm260/zTAPvai32YbFF
OKRN/VRC+F5iLwOMwJlF+FJkDeQxGUFevVl1IFHpxoNXbffC7URsNpZ5wRwGv0r6TpIRk5GBPYIo
lB2pKmCmlo+UILvQ5kAYafvmDFD8rffVKS8o9dym8Yne6jSyO+yCvVOYd9lgjGwV24OUzjFlrnOd
243/4Bb1dD8XWxHpvawSwF2DUseeYyPTjVFo7e3UfhsF9UH4Yi12+HsT11XY9AVr1rSocBFc6oA9
zrDBLUkkXKCawQ0eR727pXfewSFR3nSTJWGT0u5A0Wz1MSpqpqGzzyRtYKirpzEyGsGxQcvPc7G+
Yk5yIsNC+Nzq5UqZbKCTAbxqlMGhymd5hHsoOIKm0+VQBpTj+I+jTZeZV0uUiOKRGKLhVFvKuDfH
yU0CC+BZQaXTDwRl89qqVYXDwtYLLRWS3uPFOmqi3LznThs/KalRoOeBSZICJdx9B9gB+QSWe3Rm
rFs1W6uRbW9id4HUFdPunbsNG2f6ZuYNZ4dmTNtwaYdHTweCdzQARt+T+ovmWhJEUH8MfJS37GYl
tMUtx5emY1dzOeQamA8GN71y5dhFNoxumLKLhgVZbHLFUGLPeR9CnsknDtvBzYgicQD7ekOQnD/s
1hxPjVY9qsF70AAYt8gptru6gEBvSanYlSSYbqCWfeO4Mrn5xWRo8D0CLspNeFe0CeKUMjkypY12
Z4jiswmqY7kunGJq98JquVH7XIuweJQ3QsdhhHECO8P0UehP7VA8DX6JKQt350dGSEIo8lKGyzC7
od3P4tbcYzFrvdYOpTaPJ2/J1JNCXr/AV74mPY/kgTTNB2AJLep9+l6sps7on8eX2OulE03uLD7z
iicmF8sjWUFWkheDdWMhxkdMLxjVQe3GfrOZp3QesqSzxfqwM9JEoNecttD3jIi6KAg89OrLoF/6
Hxwpymtl4J7ccjyBqoiUOJNAE1xXo5vzklaPGyEUEetXVGG4zAg8usfi3REW6y9RZevVo6cA57PW
4OE0iiIiL4kHhSCOxkprLvbTgxr8nmTitKHtqK/vHXP9CChpvfbttr5Aw8WHYhQ5jgjZd5FTScS9
wd3gUOEWqlhvvP46d/o1rIU5Pk65DUmWmtkF2STNc0nX4R2dBhw7VwYdGEe7NSxGZ/qBNFWfYKa6
JhoKp7rG5Ljds2IWcW5I8BLOosWjoQnjtmx6T8X11xG33iZzf2Dc5YG79XIrG3e+xA/cPHhf52PQ
EM7KZdDjSsm5r0STcLMhXIppO6rNdBLUoBlodS/BGUkRfuPon19MHSeMsEQSplA+3dA7mqE2eTMH
6z3H2vw8eF1lHYA/22SkOzAx1oJ7GY6Ek6mVPPW2v9Tn0V3gjppWDxJjGbOnmiLUGHrGCJWua1eE
4IPfW4KvPi9y57rw+/luQdX4MVpQu3m1TOfNyeVH0bdI6Y0U82GdmuCMA4MVRuvLD3vyjEh6A8zp
ok2A+ruzBDDf5Qpt1dlhc0DyUatc9US8XYpTHvo1Sjc8+569eaFVbzbe8Nbgx5y3LbaswbgcJqQ2
iDvzrPfZcm9ti/uw9PpwaWfO/NkHaFJh4CElrANpNXrQYO7OO+08f92tPInThveOngq015/rmPUn
nWnF1WABwdfGbOLRRmrQsqK/bAwNApWl+MZ0NP8FFrpKtEbOBLI2aYrS7HCx04qaurmqFu89GouJ
OlSpt2LmjG+aqTz1pTHeo7zNMGSqOgqWuMjs0zRibtcdaOmoHnX+9GTajOnsOjQebV0pDiX7KuLd
1w1zNbgerLV0PnFfGlcTTuo3+XUnrY08j+vK6R81zvwRQz/kdfQ8/vAgzDK8PHrXuFcSefJajBo6
eR2ssNBuY/rnFXI0CpDgw8zEl+BkEpaNCyLSOyQS0x1mPqiyWTyhaOHt3cartkQIoV/UvdQpO3v2
MzTM1NHL+1yk71JkxiFdFdEHFVZ3iODmsEyFHY+dZsCCtd4LZuXxY9Xy4ntqkexvTaZ5SQwGfzqy
ZxmShdUdJtfpzpkxpbz74GWnXne6A0hjdaelE0kCm5pviGJ4dEg9wN3gkPLkCXBG167vORJ5sSzm
+bh4tozbmtWu6lR/VU4MTURJBENGOtOJRBsuY7WvnfxsL/IoW+ttxbEVkV2AQ8SS/sHScLL66fqL
vJb6ajKBM60huNeWWj06GmFtpJIfFmtOjFa+Co1tu1uDjF/GQahmOaMUn0nV+ZbmVoJUluGR0cGi
/Y8BuxEqTFwKL8Yd/dEu3sVC4Ck0dBXbcjTRdI0YLriNgroAtqPCJax7k4yJgYw+lNEjaW0v+L+W
sHWVIG+7jXxnehl3Et1eppjMXOaMnVl9qnErHxpTFE9ygdifuI29CNfjC9Oa23p1ca4XhnVNS7EO
FGHnz/6igocVzBDEGJ2ydecgIgVkD58p9AvOEA82UlY5c97KHfrtlyYxPE2hHXi3tZ0d6sGPmDfr
cTnjk28z91C52oNbDyJcevsh0+zXVdfkCyW4rzX3iCuH8egJHOXUTSdLmLHvjAcbrO5cUWbXUYsV
NetcHSQWJx+l/Ywt5JfW13HGRSvqG+gxAtctLNcCW/3YRK5dnGypQAVc5kutDcjp9k6e+HX/HeSh
O3maxyGiFElJ8A4eDrzba//p897CbDws9bfJm0++7b7i8UwYWN6A55N0QSOaxxik7p3jFPxc2vVh
GIhQZzbDjY5FP1YYQ/phvsn87mbi0DXluLFnXd2N7KRloapDip7E3nqUPR4Cy1oSdzK9OCcL85Lm
4UOp4woijvIR2QzNw1t/6SP6i3Ir7pnKXmLKipn4k8UdO+isxLocfeUmDafoC4S0mLyJX31q8n/O
36gL4Q7umV1/Q1LaoXOWX1jdHyfy4GPMyRtnI7TkNP1iYa9cpxY4jbsuatQ4nUzXHbjCmhTJ5SAY
7H3aiy6N/GinTIxha48bTSAUd8RbsFqhnZbbSdM358HPvctunGZMZeK+NcE9Q2np+lHOzhpONj7g
3GhvU8dvLhxKm8KmwziYr/ZlP6Be1xkLup+hLcyxufpGmxh99X3TWgYMgmqh1YSWat2Jw1uWXlUe
QSPInsdAz3/JpeS2bir3zCAdqbtiCocLFVvsYsxsHe72nAa0fgcMYK5JGiGfZuMeYrn+ZaAV/kkG
qXfpKHpGACW09pk+DkbSSz2f0fshKmy1gfdP1rkdKKwchkaLeHbFoy4IY1FV4N1OGMGjwi/bi8Fc
szgwF1SFHMtH11sac9rWpucSB2PfZree3sIoV9K8M3AKXlteQG7SNPUPonGyF5vt7WBKfbtkkLUx
7nf9GuuDzp7WLOt3IhF6iscUoQhdgKcTJX9DT/TovbKEzUEaJ5Q9w6qOa2lH9sBhdDSwmuFPL9Tn
jOF4N5hjfOu3u37rmVuiyhg3bYBJzuu64oI5k0GMhhBR1xPaL2fdfCY9oLyCSi/uGs5YsdFIedNh
rUmkBnffUah777WFF5pWpb2wBPhvU1k6lxDQaRR49nTpS76e2bSmaF3Ld2FxBHbr3Sri9dop7ecy
dOTPOoWddcUUTZ3x5HfNscgItzeP65Y/t7l74W+/BFgVaN4vU89nkHysmJMJMz/VVwNTI7NIr4XJ
Qlxiny1acfRxrpaa/13W6pPT9nhujcwIPXt+HWyRH4ZC3mbl3WpsJ8PlPKXa9Vj3Oy1nrWURD6JQ
x2EmJ0T4m38WAYO1cWBfVTMCvzvVHP83FZmyvwPkk3Q5BFuVuEM6n3Za44Umcca+NcVk9HXBgSzO
3ZATpkOPJdsy4Tr4yVvtuxJVIdgY3PSnTjJCMo0Sw5+r2pZTeNlxg6m9xMq36j6fMvc219R3BxrC
CgfNMuxwMK3+dTKJnglruXSRqPr+gwnOmASNXgO8jP3LqAWEBtCx3hy7ccmP1TgNCXbb+dOsNe7P
TSd4DtZ5vIJBwXvVOeJa64rlgLe6feqoQboy+/ax1Av5DRFriXsDdT9s0mW8Yk9kswADvpiId8yx
tVgFdicRcDFfbW9FdoRVQr+09fd8nHSDtRpzdm90hHD4entw+9n/tfg2KNtk4x4YgLVpXqpHSrwY
KDpdWZBMXg1XTY4EtTjddCTnqTl7MmufNO63oVG03relExJ5UKlTqaQ6ygAOuciFOPVEZXwQfZJe
po0+PJjEbDGooaQFoTQbLpRTV0d3B3CMHcUpdyinn90XfEZHfI18bbqFDclBqN/xBz+hynx+Ua3b
IgC3G6rZDv5Yww4BzQawRrmTQdsXJISKa91kOzkEKbmyMpfqeWSlOGgDhBFxtuIgvrAjSvQUcirC
pSY5TFZd7l+1nL+4sc/dEHlZ9UyildrfUONVwxBZQ14zqqD+AeRp+AN/2kkowrC6i3WnozK/1n96
Ag4i1CX+LHPnqOrNAalCSdZu1M5ZAZ/aawKYJS7qpbp2V6/7xJrzae+E1rZ7O8svamvnt/Kd5GIa
UiSk44B3bbRVx/nOfJFnpX1ntlP8ynciTPfS7UinsPPKRJrNQJPVfUMz26Wpj3ky7VxZ8YWYTV+4
WbaTZ/y6gdDEzqMFX2hasFNq9Rew5jNBvne/MLYAoA3lCLSNFAD0pp13K3fyjfhr50SYIuzgFxjX
fkFyfFHyLTO7z1KfzLt+B+psO+ivgx2yW3bcrvgi7xq4LR4EcDwyitc4WNd3M91elSPumCCxWGrt
pazoVMX9EP6P6Im4Q2aeiSL5f1Y9w/cmrd5/fo7Zn4XP/b/5Q/n8D8rOrDduJMvCf2Uw7yxwXx5m
HpK5KZWpfbH1Qki2xOAaDO7kr5+PVV0NO8uQp4GGUQVXi8okGXHj3nO+E5h/wMVDLskmjAiVI8Df
nU/f/0MHf2eTzaZ7gDMdxJr/6nyatEvxFlCZEivAQ7h0vf/G5hl/QGuFE4I4fKER08n8D/Tmix70
h+76ImlfpKrUWQY9T9dY2qI/KKyL2MQOqwXJfk6lvaX1k2JsIh7Knct8F1sY93/4bn6hLl669T9e
Dzr1kpNGxrlHToMfnF2vtAxWlbKM98wgx9A2mujB7kVxMc19epp8obM743r8/KKLmPj8orSdiWgg
FQU49pkCyGz8oeulHe9b5WjHJs8EO79rrTT+8Tef70z9a/P56CIj48dCsCi1F0X7D99n2aO+q1wT
wyUciWMw29oanYSNCSnLtvhBMXG1HhvC8k/C14fHzz/pn2TZHz6qT5IpxFnbIMBz+S3Or1+1rQFA
EYudQ7vMWM2laqx121bjY167BMp71fgkiRdbrC9GcKXnWNoU9Rk5zCjsWYHaC2A8zVtvONoNFv78
Pnc6ncSWyV08pPl9mhnVV2I1aIY1XfrdMvIWL3NrvnazhkJxpKegg0fqrSebNiR1RjljMi56+Ihx
kN9//nHP1M5/fVqPuQF7MT6BxZXx47et9UNEmSvy/byo0FwCvcJmcn4XU3r2jixXMfRlZEDKH5rn
c0W8zxC3G3ng9pSo8Rdt6RtELQl79ey8+wvE6PMPdfa0/nU5RNzIFbCguOcgf29k4jnXXM4qZHxC
QH7gFxsp+cff5UCcvYx/XYnX3mKpYRUyl9/kh4e1IMwjtpom3zMUjk+42MfH1NXz+1lTzaGzkvy+
MEC1ff7xzt6QPy+6iPFtwNmMIc+D7DGlBHrelvgUOR2/0eHwqdczFUigI9KwwGm41tOEW/xr1i4H
r9rRfndDf/UNM07Cr4PgFa38csN/+NzasBwh9KUilZ7Gzq9LnpuuRGNjcoA8ff55f/H0cCexZjBV
QhT6ZyTzDxfrrRRFUxbX+0rz8ns7GUYYHoO3k6y1K5G37bfPr3c+MF2+YMsyTEwVTMj4gs9eCglo
OFFBIfe6UvMc2vTJwcJ4klm+TeIuODUtm28Mj66z0NKIEC7pJ0cmIxwae5H46YWkdXwqo6R569y6
eyvMCuukGCLog4mrHSO7/V0W2S/vCImwkPV515gS/nxHmKVlrknDYc9syuGkw7oceXl5GaCmfPj8
+/nVQ88ZJMDhBcMW4+HPlyr9RDWKj8RmUEcnw2yMU9eMA0hG5R9Af5SXwurd/ecX/cXnw0SxeCaQ
HbqgwX++6DzYKjNLzokjwtetZ5XRiUOKuy+dSPtNpPgv3i/AvDh4uJiFl+389ouJ3BRoZJA/B1Fu
CzdNj0T1+JveVs1t1xrTBfyylnkmEeDHwS/i3zzwv/qsXJ2UhCVrxT/X2xIb7Q0aRoB9YWMqLRAt
w26ogmu8v8FvfGzLZznb7eA3YOMjX404m/ONnfIESJoATG+zZx3GErtq40KSwVowW08xiuV07dPt
PWjqt7f0F98zA2l8nh4X58k9e46UD8rGGdxqnyi931kcw++Eoj/KHBhfWjpPrF3JYI75Ck4X714O
fXD9+VP1q0cZ1rHjAe93jH/c6rnxgb34TrW3hY7ek3bXxdBG+oaj8m0Ra4T55Gau3Xx+0V/cXlZM
x6TCgLUOi/XnR3kxE+qqYfGMUzu4ijBR0IhAg4pGyI3S35RTy5d4doMxopmeTpyb61Gj/nyxivrQ
x8RF67yOg6ukqB/7hhHk55/oFxcBas6z6iEnMDF+/nyRgmET7mnBihAjq1vBeApAc8acLz+/zi++
OVNn34HXDrA9OP/mcs70KFDwVY7oZZ+yhLY7UkLknH1mldVvno1fvBomeyl1pAebHmnDzx+qlrR2
UF1BIuUT7woRJOY60Mt2N9OGu0SmpN0AZgZKNGguko5/n39u/ro9P0p2fvV9kkMQOMuHXTgbP19a
S9mh2rGs93nmauu6t9+0lF3v84v84tknFzjg4TdQwP1jDw+gg3qj7hV7pTk8hjNFw0wX5xC3A9zg
TGEKS4L4d8XLLzZz3nVckXwytir97FudbYFuLY+KPdBF+6lktHXjMyV48C2Z7lO3+N0bvhwbz18A
CzUKmQrsHqQ7n70AMUbNIp9duU8tC003ouxIrVLSYz54GbxHFoYAzW0QDI9z5Uc3QTkQZgGQDItK
7KTqo7KN/H5ITU4BdTl5O0bJForYQbw5dkLtnzntYIWUBfSmfRVApcHEQ/CY2TxQuFTPn9+0X7wB
WHYX0CF7L6fXs73JcvWmtUucPWaFyA8CpmutPTzOzwxv+uv/+FrLwsjGYHKvyLn/+Sn0TL9iFpJR
3LpajFh3mLdzrdGVWU5i//mlsICzPjGUo3I/O19OKGQgmk/5/s/zXgOrLNShYq7tSKT7zy+1HPzP
HghahyYxh4ul1aKK+fljgULWBn2MeLnGGCBwS7TEjr5DtTPqXH8pW0CMUC0cOV+3+cTm002+S/Rm
lt832lDCZ+A5u5n8fj62XlU8QhxC5MQtwQAnNfn2+W+7eOnPf1vWICptmhUseu7ZTVD21JCMYag9
fc74shqs6jXHx3KkeSuQliZJ/Nbpon5oHRXT7YY6GcraZBLrCYXjy45DYejtbS1bRECA9u5k3vVr
vI7NAVa7fzv45bijhc4INHKLywE6xm8WbQ5cPy+ldEUopXDzOg4na4dv/Ww9S5uaCCszrzCoaTDO
h7r7GmHULpaJNJ4L4NI0bPvGLd4G6gG+cnLHOF/PCn4nfY0iWKnR98G/VZZKNpDE7TGs/UD4ofA1
+0n4CdapwTaJoJPS9Ypd4lnVRk4zhcto5yPkOzQQ0ba1ofShpEpj4MZTVr8K24f2mekLAZmDG/pn
G62BDR/sMss071bPRHlQTOhOkz0yXu1rJULHic3rFBglMorGU3NY4w8ddjgD5JsjIOOtZeQm69Zj
/OBPCHG7OfUOUZB5jwbzyMXFgtbIlgH2yHEfmUazGZWBl5reYn6f5EA5AOviYiXNun/3mvluzsoP
3ZAg/ydv3gigF8mUBR3DnhgtPXa8V4wn2gXkI8LqM+ld5aY28/n76gG5/vcAYvLJqgLsVI0OcdSm
9/II/AkZjJUL98IMmv6kfG3udnC5GW+UaX4dC5WjEJm4HUMZaQ9KTsmXycTSgV4LbIFwRu3DMRuA
VrAzYdZgE2+PTpIHD4myouuSsSPPq11i4fVrhNVVi2StrRpn3mjAUtdpV6ETi7y+PSESCRAidBFE
c2Vl+ranAxsSCvMCmNF540GQeHKcYvpaI0W4aFKF0YtTSLbrIgshg1+7zqYcmvSOqjlH8Zf3X1k7
i2/G2MLh0YGf5UVePQVxD23R6eAv/ElbzMwMPLc/CPJso/vG65+CIi+gbtpzYG9NG0jNKkUbeN0M
hbdKxzyoARXPXb/CDIBMPk9yuRU6bgwoPdnanE079KUubzRVNseEHfwZkCJsvTpKDj6jywvNKmHu
F7Z/moIC3Toxf/5X19aAsTfLNF3DmwaA9ItXAWBkLiYOOAi/p3VP4nE7WvuCkQqDcf/eHuWr17bF
vmQnuG/7rH5woHDum5lDaGcS6baSddFfFSQpZKi0LLFpDLeH9a/MN44szS0MXLUixyE7NPZsXsTK
XTRLhraZOcke9UgQUJo+EEGYrjuUgQfPtfE/uFBA12Vqwpg2UGJLCBmbpIlIeZDZiFstdYNEbOHm
TNvIULCr/NSHvCto5q3itu+6TauPlUKVQzZ76E96G5F6CLWKTWxntJr/Nqok46gDKh8H+hxmY4Sq
owQ6Wc0+jrM5j4/djKzA80R/Eozl4esmeb+OFx8k8/IJyxy+kkvLNrWwTLDlGL3jv/RDymLN0BNH
Q4cskmfcuCjqdFE095b2hDT8hFZvfq6ZVe7GMTHeEwaAH1HsxI+a7sq3Wd1GqN3Z51k5d0bQxVtc
0On1OEfVEUODwKhatIkXcuKRoeMq/t0bGNEjLSBlYKiulqTLt6pOxn0JmfUwzJp+hyY8fukMzdz0
OaOsqRrng9273iqoHbbBoTL6O9X25jtTRqxT+ArXjT62W6c0nxvdohGslYpWbD22M/NIoU+XGWNN
gdml4uuSGElDt1LeYzRo3bOdccyLsUj2G7ytZYExT+/3I3Dgbz5cS4ZMI9VMNugqZ8KE4ID8XUzq
iJms68nxWbKdwh5vyyiYn3FsG3uHZPf16HWkcyQWGslVp0btzUgnRou6KRjR9MVTJYR/OQJvClXN
s7ZmiI6xxMLoHKLht5qwL7N2J8ok3USjluxtipmDQyrLg+YIp8ZdAzOCh9isbpzSEhp6PGwfq6yI
7G2st5mxMRpwSytnUH2ypR4KjmOBgVDvkPYkcWU9OFUQ0ZyxYKly80xFCEnV7+KsKL67HFbue1pC
b035MQ4ZHhWYAu/0JkmXRsaQkZvEArkOUtu5bSwW39GLvFAgRwjzXPfulVEEl23b+SsPWijz66Fn
MReWil5dDJfXbZWWUPV7UPIYe8BXOHr3xR2K8WQUrRs6vbh06jjfF2Oqh6VhZVurNvJwQrgWGqpW
O17bbotrstvMs81ndcwOr2CvbY3CtS/U1C47CDXEy+CSeIOWbXDvma8G2Zdcw3uZeWa7N+wBEk3X
VcVKtdO7o1XdSRtz+2KCPfDVcb1x55M8c2tWTr1rfK+6z00HwqSnie+TXc5PFcDrjVLlrjXN/Lbz
7KemBlmna8MAeGAkokCY48TqJSOjCcn74JNGHK+/2rltnzrfiaErdi4stWyoViPSiAtnIhlmVdHD
BZk+kwRTQRMjwKA0slXdaNmx6G3oUpNby0PXOo6Jekp3cO6P/RI4k8e3s50uSlKUyIUm2dlIOsV5
heHzwRw8fRvF1vhQS83fRcLvN75DDgtKmCtyLTFoIDKm010mrX8/e9Kd1jQ1Iw1EABm6whuLW/A0
lQorUxPJbmgNqtPGs94J1o23dm41+rqcVIJl0sHBCDzfWFVL4mA0BdWF4xB5zLefH21d20+MG94I
FAkuUIyldDJsp9+50QBhVvR1fuynufkuIiUExiMnxtluqwoZx8DxbB17iNRHhqDYjvPyI9c646py
hfPYB6WzhLv08bHPEytfJei8WExl360RZ1cufFW3u0Ubbu5nn4B2ExUJ6unEvJwI9IaO4IqraiIc
OUBielkXfEycqRyPiI4xVo1roFm2rdeGc0Doa3kZTlqD0wWeWrYeXNy3WEKLOx3nycZ2RMU0qlLz
JQvWu7CCcjNTrVw2ZawAM/Tlaz/GPPBevK6k1l+0LVF+8Gv6Y5wwdMCyD4Sg9eINfeAp9EeykSrb
gks+1M8Y3ol3mDuD9HNkem3kPRlgIkM/U+aKLhJ57EL3rItkJA5gkkWGQSxI9+4sxSbuh3aNmkbb
JwN516QsWceIEsEcBolKnaNjGLP6Qb1l39eY3CA0VOLebKNil8a1OM0tygf+ui+3SHmt6wy6w52V
DfOVRm4u61fQ0ghc3FPwee9rIVULehD5Pi6vbjXok3/Bsy+fhVVr63aoo6cxVc2tNsiUHAPpyW2x
fEWNl017B4X32kvceu/VQ7yxsi/sfqzipRkbD7aRzZT9eOxXNIA5mBhxmZzixkWtUMYHEKSvvjDr
FTEs/tYEqbE3StkDtFZIcLUavQMFzge4WfnSz2V92Yv6uSNM5atXB29NNVFqe6yBsL73Q+YgJa2N
F9zg8sZiXdiUcTHfeVmLzCKKtqmpJbeim7EYVhTTu1gRr0PwyIz91x3WHRIcihAO1nXQFifdbYKN
7bZqE6mivvQD3PRC5sE2joawaNL6wvaS5MQhBPuqBzA8siYDfd2MeNknC4lkijvbKh7yCfBp37TV
YS41vG52VB4DC1I87wDx7ZH91qGLp7YbcSaY/EGxuSkBBn8lPBu8LMXj2qjJ6Ez9Wa7VLPyNlmL6
R0ifI+srwOInY7MxwSFTaNanKe0wH9TtE0Z4Ai4sp4MzrSMC13GIhoaRoNQkbyvQtzjeUO9p7mM6
FTPoQ00BefeMimQIxOvwCuJgU3aae0rzVoTGLPtdX2jaDmU8svS+8FBUj8X1mDrVt6pEUueV430n
oz8RBfpWdEnx3A1xvxs4+mxMOTyoYDQZ8lTO0xKicqrjeNg02ZCdYtDTax0hpV1Oh1yv9AszH3TS
vlDCCPAFe0PF/qotMMkqrWoOcxFb36BQ6tvWTRs80h7FWeePj/aSeM33X4VeZSOJx/CBwtB6SXLo
KXhN5k3eDjzhRlTTEpD7mlB7yOeQdAA9k/pAOlp5FQxttclqqCrmoOxrH9b+hSHyb0aTtE9tpOw9
K3p/iGpyugxcKBsbhv7bQPwKssNSMAe1sqfG7bpXtEDyNoDK8QWuJ7YHp9x1hW9dtkPUrJmT17iX
g/6g9UYZ7JOSXoK0x2ozVVbDvcsXl4boyw/sSwn6JjgNCAZFR5s50fe6WYurwBWKiCY2XV2LtI0m
OnWoJ6pp0Uf91jOkvuaW5aGotJoSHMt4MPg7i+90xebgM6DGvaKaNtSSzNk4ROOkmW9SfOIG0aa8
3hZDlhKSFFR3Y0YUbZWwFg5FVm+qfLIRx7H2uJxhCHwp5MnF8cnB1G+1MEiycmu0CjEy7hEEQ7EF
aIbCHvJ7mvWnCd3sjef27iU9mno7udbMc+oeagwF5TqwBnltJEv8GRXgXqOquyC1Ffldy4mYgLj4
jnAg3DOtGtYExaH3JA1ArIBE7HOtoRuvVwaLitJBkc/HXCZv+qS7Vznh7LfYta76kgK/1+bvNtGA
oQdWFOoMiWuDaX5IAei0I/D5Fs5HvjV1gZoqmbTLHAk52RRjhwBdd7vHqDfLI4rIaY0L66rt+xdm
ApiwGv25zJDYaZ3M1x2hJyuzctuw0VHW5didOcu22W3VS/ZtmuDom6AU5ZU1rJAzdQeo4AkHcxXt
dLLreNtH0MF2FDwNBk7XPE2+Zc4wH1VDvxKo5uyFQIOTld23E1lyovjeU1tt21ogCcPQejOkEiup
yZrr6RQrq7pm/BgqUite7D7TcX7m2ga2T/GoNU106ePu3WYRCimAC3h12ghZ7xhPUKLdN+gL07qb
EyxYtfDeMlXJkHOTsQ+EbT90qKlWZeFWa6OTAQz0gpC5xM09to90hqnE3cKqOYNLSiDvBMHRyDqk
3t4Al7sZ26scatVjAe2KDUVGYIKt7DAwC9807oTgFuv/A4rx3SSH5iKwBSreoK9f2w6fqF6PVzLH
1QWuX67wZVS3bgzFXc/Vk2kPJSxmD5TshDl39sfkEBSRu009pHGZm2BugLDTHetINvdT1g5hV3B+
DId89PNVNSbZpRWBOY1j8THrTFg6dIfQ/lwdXEVfHPSIvuqqL6txS3KTucVfNK/TArqTUWIm9Olj
mRDLV3HX2GGedtnedOz5Y6QiPWqRZ2yGGcViYrX3FtDyLSMmMpERA60bw5PfrQhXn6W0huqAN48W
kkMCCwOSmxR5AAQHVsdnLxmHnWNXhy4T6oqAShOB4PgSZPW7SFJvC7db7gennrCIBTopNkNxGJEB
2qu8cvt3DSpXSQyb7B/TYBLPuZ8SYKk+0trjrOmg+DWjssaJ6BahZ87F15hMtjVoju5Q94N9QFXZ
38zmxBYywJTcmAgo9xHpbZhmyPDYkeRoh+Nylq9ELLf07aK7eGDxiuI53yfoF+/ZXfHkVWW0TqGC
hFGVjRLkjC23uWx5kzI4PsjlVUPBKLPqJSqGcd+pNqITBem97RLcQeCPDyiS32pk4od6CKJdhqD0
ic60dz2VAFpWItWPjhXEx0HmUMpsXQbbGsSwzgmdbICt4IRhYCXH/oyJryJkw57qDIyZIg1049gT
AR1GXOuQtDRVDevGnBTVMSO4Zi2HGUGrMzzIYSy3kk71hZdlN8LxrI2MKcHF7OehPWV5mGYYNXQ5
ZxcG3Rc2Dr96mguJ3pRiFoY3BzxgKGjmp63b1tlIVmRn4DUCCLnpkuSOnhUTAdSubTVRDnpeBrAp
GN215SK/j/Uy33KZ4Srym2iHnay7GonxCk1BBlpeeKGBfhJrAXDfLnntsZPQRcSPUtIx26Lr3qjZ
JUMlgtU2q6C7HKwggg5u35C3UdOlQSbO2al61Hsbvog+EoYFH0TbyCEanxmOEDnncJKWuqs+yOYp
X9Hbp7ep1k8h2Qkxut5K7LBMWScibc0vpQsxdxVTaVurAqTOexXHxm7xiwVVhQ8hWFAt6OYuDD3L
LzzNuIyl8wxVAh1tgRY1Ud2jNIzsMrdBqwVopdeOsudNEfjt197tXH83RQsChKQecl6JCdgNmG7u
ETVn69zq1M6q8u40pnV2qBClboVpC9DyPIkrvIP+WjXkzJh51Gy8oEk+TD9JrrReAQ42sY+4VHyH
jqf0kspAYvr1gn1jx1pYt659KIpZp4ZtrUdaCsGr50uT/FC3OTn96N0EQczAZgh4CqVPHd5NZbV1
G15ZjlNYe0gCuJ2jxL0ZJyuDc0xHx4nrbqnFnMsGoBVFW2Z1r7jpMAUTLmb7q5Hv8F5vrUQDHBK7
3xOmukibm4SsDnNkw6gnTjPUDYeoixuY1mTd6n7kXarWrSBwYBvbd2ZWXCy+V3PlKfo7ymmiL7Mn
5EXq9frFAtp4MugxbbM5IyMq0kXH0trPHJFRurzU0Ui0WUIMGXAugJ8ewmCkdwM07tJLn4nzru+N
2lZXMewdNsKUeM9wZCWTBFdocHOCOCN1I07xnsdy4mfXbl/E6wneApkBtQfKMx+/tQLDBLnuizHV
AEURyXm4njWtvpVRZl7mUVk9pORaUk2UE2fBHoW6Em5/meGvScM4bTu8enMA+GLODOP7ADXqCEik
eNMLl9a8cMf0pp8EKTtYaxP3WLQYSle+kukRZyLT/kyRbbD2xsR8tmHBfzRdBvoKy1t5aaY+GzPC
ZV8jysyMbsoh6dh6OXEfddBo6lR7pWaGxuC4e6V07/uUoB+cWRc/4knG/iV1mLs3LJt9ddQMEYVd
YCzgvKwuLysXj/E6aTT1oMXCfgryov1GOPASTwefFkZQy4x0YKl66RqShAic4NftUsIw4g69VwY8
7QlOtvrAa6+/cJM9UDVJUG8GU7MJk0nB8DOhjDGegErHv2lpyIAQFxIOyJGO/n1m7iNhmfcVibBX
EzCwgp0xmUrQJjDZRVMwqxr0tqFeQrdsrUW3iCKDeHwsZ9/ol8xf7QYt9fJ7WVHvhA2hIumWAlN9
babRIWMt6/mzalnxcBfzSQwvuCY1IDo5pG7SHglEtJ9Gb3yUEXTA3VBMAZlZ86xWpttl6hSXHt4T
tD5JQ5TNgGAi0jEOeQVjUtIJRXPfp1VmbO0itbeEgJUCApyV31t6GWeLi0skYdv7NYnSWU2k41yU
FiidwKazYfLWR11qAYNsGAqxIQhEk8WEni0g7v7SgyRyD46n3VVdAZu99Tq+kIYIY05iyI1iyv/K
sLc8pamxZWBGZVE0jG7Jh+T7rmK6G2FEftk9LY34C214TtCBVtnbzhj0F9l4zYH+eYqpPs2f9DHt
M3ArzJlgTpEfV07tt2bo2iuDlLKD66Rdchkw7r2iIcuPBz2Aj2iZWPptwHPKiT7CFcyDGSJPRogX
dNVX2K3RKUhxphA+hjxL9enej1zGuKU3xW+GFqdH/DNoGnriivtN7dJ4grHKAWmT0bTsw0oPQJno
YM3uvaKC85ZAwivWWI656zF5Xt/1xucfaytKsIZa1hMdAYAzRNiR7SxzEoBk4KiHdCjbb1gOTI8W
nUVmkIks05GWeqCrqXG4m6S7TvyMYDQCMobHWrfqZ8wOMF+M0n/izOASpxQTI5FnwUnWLvUBMFWX
Tb7UiOlqWK8Ym1KPRwAeiWyo4m6bihS1WOOYoT5q1JUtC+kV7wFxkCPN2Yy4khwNo2WAggXSFjE8
6CwfnT4uPP1LBf7JxyeOApAOFk9W3af2k0+HntxfZXEjVOowlCA7iZsJDuKyT5DnWlPdRHcoLNh3
aQYX1wnq1rXqfXEK8iC/CdoyyrdEJ9sQwEZeeozukgZogbUfBcMkDgjEnCdLFTwEjVt9zc3W/e5a
Ij0KALG0IaeB5UFvUT22mk1MJRF3ZPXMhNBMzBh0Xp5cLjqVtILfuXZyJ3gQeB8ZxgY8gUT1cRPK
jsnRtsEiDT0rdSxYWSA9nuI+MIo9ParhUcNWv9cROFxbDAxwkurEsgw8uGwL0Ul4bn4/ASV6yAJf
kMvoNN53DjsDCa99y7uRtEiQKQhmwtcCTVKZtcjpdtTRoAEk6CsZzvQRv+QTPvMLsDBmc4EeX9yx
FSmM/3UWpRdElaX72vfi+hjzfhThwIjjReQ82hnTq6sy4+2cHJltwcqw6mZT/IXpFF+nZ5hTeT00
/kTRIeJ5ozMxWkK+GVx3CNA+cGpIjL9Rz3LvYvXEHZcu7zdhkJ26IomKwTwBd9tFzEJUdlNCNDey
gfWei/BDA6DruQWTfTUEZn3fYmBiFBWR65suK3PJBrAlw2k86g55PkEpqzsCJ0cmRwacbop6dqDM
5a/pOJMBQvDhydX9mu8A3e8NZnvpvGR5nUMSSIVLE5W++tKh4iYRdk/eNaZ8dtWicP1wMlM3vxbt
2O9Uq+SFrlUShK2mH9pZcC/Y5CqXKHSfJjfsIhjII3+uxUywCyt8El3nDr71dTJbrHNOJFlEdKVZ
Txwp9R35omrtxJq4q3m+r9USKTIgzt+0wun3GnF3YTVSU4fkBfMlAQMr2kuvlw2YxbKk01pqfqQd
pkLPp5WUPHAm+DMbbikON9Nk5kogq6LY1umS7gTjmiMD09lfpeDWIByCI0+ZmObIm9tOPYyVwbu4
YEmu+wqQPN+Du49UQB6RRUjXeqgl8D+ncQ6SeQIsFR9ZkWlUzoPN073LSBSKqcuk85qzoVAlY/PZ
Eyp+Sou66Y+MQtmyWheRcWmj/qN4SPfBiDmrS0dnm8YOj0rPhDYkyzwL8XmyX+hiGh5tvXWpG2s2
Kcj46ButKb+n0NJAwfoxD29L/B21aQVaPBy8nA2T6tC85BjfXU+qxxhWCXtciaZBxp+OBlje9roj
FAVEF841l+D0UNNGJNDVqB26bmgOtCb4NA4gWrKiMUrsRwyaUKO8njVeKxuCU6LWsePfCNXOdZT4
MnywAJwqEYr8E7zjQCEmg8yv91mLm3XIC2vbypliAKwZAGdJ3jamS/sKTpN6K8nU3n2uUTHORUm6
i5oGhZxnE+HAn2earoybRDAiGpWoW3wp2Wg+do2WvGQE2qzFlDBRi2phX1amIthFdTsC5xyQpqMJ
B6RvG+PeczvmT0Y3fBkmK//dF3SuOVt+P8SWRmCbjoVi/uz3SyRVdJvraq8Yca1ytrR1Qwdm7+c9
UnJ6aje/+UIWLP6Poksu6C+KdcdDdYlwahH1/KBY1+rWb/u2a/ZQwlnFbKNjp+CTuf6GoyLed6nS
O85Ha7jodCd8pg2gHr3pOFIYtJvPfxvzn4InfImIcBZ5L6k9544hjGqyXnC0e2BxNtYLhKC8NPRz
D4qjPK5G2lvkKQbyS9JV3+n+tbtmcOdNQ1sShk3kiztQ//oLGBxKG5KsWF1KK7Gf4rarLuqFg0K0
rkcNOtIHpRvq4xGSWKKOlOXaRSFYLkIT7AU0BBmdvGU1//Mj/ke4sAdZ8L/z6BUoad/AstRJLNr/
PSXfatnIj/bT/2r3Lq9ei/fm/D9afpt//6zmf//86/hdrl/b15/+BYI8QMLb7r2e7t6bLm//Npct
/+X/9y//6/3Pn/IwVe//89/fJAf35afFiSx/8shxq/+tK11+/L/+b8vv/z//fZpey+K1Pv8//GWq
w4/zB2oyF92za+gWoqy/TXXY7QxveU0Q2S4VxaLW+ttU5/+BGnYxRVC1ovRdUgv+ZaoL/ggY/zsB
5gl8NwhK3f/EVLdc/ewNAnDmIcJHDYgqwj97ZYXTlZ5tS/T9Pslna9ownL9xnZne7+Rppmv9Q27r
/Rk54Xgmo3cXafbPr6vN9AAhcElOVzwzkGzM2Zy3mtkDYSjmurgOOnSl2y7H6XdgDW7jTc7KzxBA
zORfmoluhx6jrBbGRGXeTcKrn22QvVOYcg77pg92/YUysYJ3RPQChK+arPVQlBVVYd0zUdqSQVJY
a1XZebKe+w44r2cLrwuRhjFINKjeGXZMpkMEQlYJY61IuSUQwAMmRpYTWxLOJrkkbdrGrpA97B01
ofqpnRbC78jhvdznzO9AuJQSJBd9CQneIMujo80v81oICyWWVlcch+Uwae/8xoOGTi9X9xiNhnda
DwAU/LQCFIPhJtpxVeM45tCE4fDagNTafNz6U+YW0L6d1to18yS69cw4HmomREvS3DKhDwTHclpc
S7uzv4GOCeCRYY5bZfZgAgLVrZman7yo63qsluQ8oHecQLjnNdK/Kv4qIMU49Mo0GzJPXGMxb1I4
EmGqyv65SiLFwmQK96HWUaetEGoSjguNpn4k6715MifO52LMWcTq2SJ/BgIHebRSd/iVhG3MhEn2
BGSXUOvnleeNDtRlvRrfNJZmiNdWZBkradqwWYaukNcyGWrmO15d0NrvDeqcvKi1MjRdmmfY9TNO
B07GoFJUevFdWfZYr5Lam42V7jfVF5ez1IMjVWcBKfBVHLp+mp5mFwPPde8xCaC/EGndyo915zvk
X3BlU+p1b02t9C+OXqmbaZqxwQ+0ykXY5A0iEWr+7sMjDMgA8D0ECAmaKbkA3t0MBx+clHMxRf/H
0Zlsx6pjQfSLWAsQ7TST7N339oR1/WzTg0CAQF9fO2tazXu2kxQ6cSJ2CGv59XvnWjdIr8rfMpfO
qS6CDnem69TWdvTDETeodtdfo9d63sxTX3kbf1yu0fB5CC6pmE2H+bC8VungTCArWVkgb2F0AgEp
5iWSuBKhLuCjDuzTuo7qP0Wkvt6A1mVr1aRxHu9HrlYkH+mUkGQF5Gxt8YZHuK6bStz3mdPjALDs
6SmIpvJjHEq3OQ+2Vb4HSwDbM51p/dv4jYqA30pq3xDDmzKlnbLi3+s6oFK2a1pN+cHNiBQ/QFGo
aGjVsqy3eNMneWtCWkWOfgY6ufVItzAkRT4W2kIuT6tiG8MC96oE81C3j3gBA75scR3+F5bkHHdY
AfjiTja3aTJoNutFHD4sz6qFdoitLCE44mExGBR83WGGKJdmwRMqGv0t5hoQ39JYrMydMacybx2i
awTEvq5TC13g/eI689MJN78NI4b2tW5YXQfs3sB6XDd4STdlWB7rATL3JrYd6hY4BkbrzmL1chfk
IYwNE7FBSwAMYvPUgcexIR02pFsW1OnBFWL9zIYOs1zdhykAPMtWjKoxSLkuwCKQqmszm/JoPFgJ
jl5Q7KJ36lvhVrchah1Sru/cZJbnnSWMpJe48cYoIZZVGHpgeotqaUwXr6O+un1o5kOGhwXEphCb
2nxnR9h3duvoqh+1IEufVo43bhGVbT7SqgKQGq4MaEm8aOu1r4MlPcQ5DpN9FrCqhXIAbmHPybmM
x4EnckkCHIDv/Gv5m0KC6WRiwY85THyYaP4Itqw53AlSfhTp4THjuLFe57yDVnvtM4TehYWi2XFP
Ce9jJ2aPPXQ9Mj790jBnc9AJj3jlVtbDEnPkBni4B7EiLZoZaW+iHSNsATpsVnvGQecHE42O9kov
QwLyu3iNOlplkIjk+E1/OdKtLa2AfMygPMCYk1TddlG+xMsYym/cmjzXYwBRfpc3HT6wplcYSVYd
u/1mGhWvmayUTn2iFpdDOmd8+zJVmjq7UUzlbROibdPFG5SHUkvP3vfFHNcnRhMMRWHkmP+iWXUP
7drQ52DlgoX2UINiT2bONLOPBJ7ifXGdcvclru14A/k5Vydsl/AOAgLI3Ub1rhQbMcL7YtLVGNdc
vbx7BtP8xiH8+xnC2HSTEucqQApGVxp+0oWDW1EUAaWEm8fCWpwnA7PY3LUJf9PmKQoamSUNx67L
0FXCZpaZU9JCsPj5V7XE6qNoWhjbYx74PQCTZb7PoNildAul7j9TIPBx4vtjcIjHGE2lLPP5jxi9
YosWLT6tPuPUnMjx1+Jc0CoTX1o+OzpxFkc1O58wwM3YiZKtPqQ2hCQI5ejNQ+2F+8D3r4jpLsMT
CV9d4g90IKRHU4Tv2TPK42ZrAknm35JsgtJOjGGi6H/HSVg2KI5V7hQ7An+x2LIF8w3Oz5if3Eyu
/dRZjG2boEO7B5NmVzeL5ORM5LTgRgeFnJZbj2OfJDq8wEfRxS4Qcsx8n1nojf+6tnfnS6szYE1a
9tHEPanu2x3QGY41olLoKQtn7g7/V/lmr6lNuAU+PaQUOFbWvQdofz2D1GmxrdYpqjhMe+s7I4We
41ZKGzQ3jTloF7ARmXa8GoZrexpFLhzQ1c6g8d773IzsEzWmePZrtxiCXehOAX8ZVaZ/QVAIFyXV
6KNXDTGfXz31z0ih2Ux3mKJAqLdiLjwU4fggcjRc7YPp9Ax4x7CrYJ+gKfIRyp1WMExrzVvG96Od
ytxoZsXiRN8zfjTeyzGlrKUSzTltvZBqzaq4rJ5VWmwESrwYqjfrL4uD9bWrOI7tTn4Ho0eMa7gd
lQuUakbMGrZrFw2fWIasT4WZgnahBnfzcM496CXSL/MTbjN7OxXDvl3Fsve6EM2GBAX+kxjOWn0C
0j6epwAP2Qb3Kf/t2Dj2rx/AkYVcFWJUc/+Pdcu6cFOxMvZY/GbVn6GcfDuxXk20r9lwI0MmdZv6
FSxAQ3MFGUF+dWFN/o0jjV8f86HjpRxAw7e2Br7qlsM+eBVreGym+KGakaPq1Al3k92JBPny3pKh
zbJ1pA03EA+N7SsWWhNXoM0Er99w+8hp2ByIX0b5aCFajEGMysGOqsmXlD2WwzlHzUPw5BmnepP4
1Wgy51nYOgHdJ3IY2O4CrdiQ0TO7pbxW3kc037hx4XyTQfS37EAWsQMHREgZpB+gozD4jJqWQx3T
ROPxomBl3aNKrXseLqqXgt7hz0PelwQA9CodOn0iFlySWey+NxYWcUUfEeXhxk4/tAvocwnD04QT
Zzk2NhfETeXb3i/KX3PXA887OtY8X1d2//9oed8mzUKsI9TVsBUTaDtVePAlU0tMt4byHUPnuqr/
BVkWf410SfWhJTbw2wLcJcVdzzi7odgnvfMNbcE2EjHOHWrQiGEAwEJIOjI8W4eK6q4k1iRfZDGa
fch+49FUo3XsMoJ2AyzDxnzFAPyf+ymrLtOMvYeFHBUPRf9UmlEM3ASrmS1OWCUE7oG5DnVP91KL
ooE3KwS7Zbr3Dmf1hhVU0hE+wIOmGvdNDYAluBOReKALzrqlx6d6EUbc9HIy/A/DBuWK7AxnKIy1
qX9LdX2akG0eDdMea9Q26E6rXVoH6VXJgsEgmTrsT2K0CF36wY6itDsCaTxQhrvJMnPwCqMQxaAB
bUzj/5UTqEPMZ+uTVs4XF/giwz7n4nUcsbMpC+eIzlr+9LRwj5RLzDbVOeH0uthN/Ygmwe2ukvF+
EmV6HC0Ogcnp5Z8/WuutN9AJ29kpag41a6A7yaRzYuOxCfqILqluxrqTNfgorfbF5giuWAC1eblh
PNDHrul3ZdTAYFScL5mFH1aKA+w64KsDl1Eb8WyLOww+VcvxgFcAT5MfAOoy99FUyG2Ozf5CUu+J
Nd+jQ8qB6mPhbZSAoRasjXWYU9buk/Mu4uLcZsOPKuqd0VcAFmvpXeEE3sGay723TvV5zdcXykHf
iPGoi0PAC1fUim+l/Ix799QJ88/33O/VUUFHV7BFbwsRto3osegST4MyJ/Gt5b3/J7RGggagS3sK
PKiRJ/AWyGa9izyt9+7VK4Lhm+EjrNUmlQ47nDEyMulCvWzYOId42mnYQ1Sd2htud+5JBmu713Xn
YOmq9rPXvBGl0ac5yFl2TCusEkNX3zCMLHdm8IuZoZFgxE+/odfXOxQzJUD0Rn17aPSFyGG+QgG5
50j6ysP5JZiccdlmOWuvZC1aAfsaif42bisMLArHZcN1lCbgWpIE8wxEKbyPbfU8yfBhLJzHdgCv
ZzOmqN3UN+ldEQYPII6t/eiWXLU4C3jehPtr/HVgaxjZ8SGM2y/VqEtoK/7WFV+vuLDfBUvS3eKm
ZhsSGbtYjh6/EEJ+ijAeDhMxJpx/LdyyrLjhu5Nu4L1+RhbIunh+6IIItpkaaYrhTeb7e2rJ58vg
guJFj70OYzOuIm8yz16YfbCNZ3rqU3GM3FLvC8eK/010qzcbqpImLAL0NpxqhQuJ+cDld6iCkN+r
Hd8bFd8gAzMCi2iPUv1reJnkMMEGlQSddZqkd56N20MLjR648GVJG7KWkMBMw3Bk8HLgyLIcSgbh
3QZxdQVJe6caQ/aZsOlvEcqSLTH/kd8ENiywiIqPqfswFQwEokq1rTFCp86n6+TX5Gx07nV3WkQY
7OrJWrg7cE+6VAC49oY9VyJECiOXfAYu7JThq62pT0mDwzjwkVN4f9DYAQulCQPB15XBhf7wz3RZ
8ISHwX/jtfvb1j9xEK6XXo73kQuADzRnHF8sy3nMAlPe9isGQ8TjPfPCfvCio0Obz7ZwqxDxcS3u
3EwcBlK5mx6fKz67KLrnvk1JRcjVthytD7fllwp0PeyighBTZddPa5h5vIoq70NwOeOyVx/T1X6J
wuLRrFAdB4u/JAFfYGBD7207siG4Cf8yo29A+2QHl0zTyqsMAL6vV8bxbDkWa603dTEw7AXegg2h
waPvgbSOXKlvcNOKpDXO+zpO+Y77msP91UrhEJJHU0csOBfyBFDmYVHpL5ey4S2eWDuhowgzUzfN
p1yUKt3OQ2aKDWoS3WFYje6b2m5vmlw3HyUmoK8sn9eEvrLqk6dp+phU2LP0LB6ilpK8VoF4z5r4
zkBxmT3pJJ7KzMwhboa7tVw/4Ds2834du/KxYnYhYBT19mOdzz/0KSZNbJtNV4lxN2Dg4y+aJ73I
IIiP3zCep4N2rFsJLDJh0d99yNx/nDTWXh7gGxg1MONamM8ywFDTxZX5KLra/LpG8EgA0/NQEx49
ehZjtXI0Qe0GiEuPab4vF2H/VhMxGF3DFXbHe7EwhkaGApnJiT4NvWHH0CWulpdAkdOw3zuFGT/Y
vS4+U0TQn7uY/IvTHSL8z5e+mwlTjLeVyZ7HsuTXT5svPUm9IYVyUFnznQ7tw0L4t6xIU7VO94AN
yv8Ilisb2W7enbp/ETbQyQV/eYLl+K8nU3vr5yhlqQszNYDe2xTTb57a49lCbyH6BTpdnrXjfVTW
eJhdzz/4YkUm6RReap+nVXXXrCl8y7Jaqns9RdZrbPI7i4VjEiExAZoe/H2vXT6WeYwIUDSdeIIV
xmi8ZCNvLgscuk91niOYM3L8SBTspJ/cuavNmBeP4opcdqf83XammmutHW2GsSIUup6HaDpazjWV
K2Hnz2nG/6Ec79JJfzW99YtKO21sRa1YpLmutZg8Equhn2UNooK33Nx+ZzneZRwktzX+Xiu2WmZn
idpAnHrceTVLYBURx0jGQENQZ5KiWy/6qzRL6bhVKXb64rqHJwWwhpqtJeoMEh5QePzv/Q1z6D9e
myHGFOuL91279RX/an4bz72x+XdDS5XhrnPs+9HDbpy2c3NNDxViY/AS42pmdR33GH4JwZi4cZjS
8TbylT+yKO72Kf41joMhyy/kq3irWWoHmzzhgvVShXgHE52Fc3ah6sE8ZbU4wazPaW+Y4mLri+U3
DHq9tyJ+NZg6d+nQEQPxxpPrLy+EflP3KryGiePPpAe7Y2P4qxnhoyOvpj3MLZhewiC08ub9g3Yn
YW3mATPXcMWlhjgOdgQZ0+0VUlclpVe5ezhFvGPH7Prjt6SFO7HDXuMls5P6L9JwQC356Gy9uBDH
XCqTREVmk1GAeX1ry+Km9+dnKNAJ8ItD50xJJ4L1l6IHCE8j8sWGvVW0y5C6N0Oz2Ndfih/fR18m
FyfcHQcC0OzM54alUboSjbyOHNiuyF/z3JVfa++07W5oDK+rhees1EN/tCY24xQk5Bi61ZT0tl+j
Tzb2ORDZWWZw6Gld+LNbdv0uouHkHdZ4fFfIdLd+lVmvRgNu1cPb7M3/EcDdxSkn6XVs5FRaG2Q9
12E3GvGZEEtKXwY/emK7EeHCcXpsAB34LjK91LTlcvqaI6yjsVWhQSy5h/SexZdIx4xKo4f+kXYh
Ym054QVVzCakBbb01QHAdIN/oIXNpWv1H67afdtdHapgqk5THBEHq8ff1pGEhXX1QvnUYV66d0Op
JXE2Q4ZAHqnXM/9Wl+tUg9dmkE5F0I56I1LY5hzZ4WvTl6eB5tBKGsGCunW3tIokukKstPKrQx9A
+AsFCe225j7oSQ9lvvrgcECvy5wPPsl154bOPXhYercYNBcBtZ6SMuTtSHtIAOXBHdWFFga8dWVJ
TGIU6FMUPNgkm83MYNaaS+zm4lwRvzj37fCXxiPLc5gLH3X2/0Mvm4ebYsYeX63FF1OavaPLbCaz
vt40Wn2wCQSsOedEyeo8emwqqW9b3iqDxrTRI8yApcfDJB1KAQivce0M7g2ywXM3rJcJB8gdTBuI
ubUz3ZOOeiZoybe4B5J79dJnE+/yNl6fbM5UzCsPyIT3hcqZEglkH67Al7c0tP+msj3SLwWF2L5f
YzQ3sINvfefaWw5gd+tP07uQMbbGuHkPozk8DTPhPo5QmxVFdygHurs1EcvV46wZmZio7KIxNhtP
WcDHIeJOv4azRKpi/YYhMsDJh4+bsMZL0NcuUzZZLeLW1VPcE3RlkOhJJhvn6GSr2g+9eIT0HV2i
Sff3oXTOU1/Wr43vdT9qENSFuLju4OdW+yLuO2ZDygXjPPjH67klnw0gfWt3a4MVBzp2r8p7j1o2
up5sYIY+p2Aju7HdEF9FyvUbv7+3Ui5Ue7eKfyLi80yp1tFfouxO24ODbBrHu4b9Ca0sVIrHJJio
BzDOrnfYU6TYTnZm7MiIl0t/QJx8o5ZS48SnAza+tjrGkf5ZuyW+CRZ38pE0M+L99fjVSGzfW7rY
Kfscpxk/SDofkAng664pLRz1rwhq7Dv6GMfD93KtFe4Dpd56kpHV1oqYYqACu8C1PRX12KZSYe9y
EAIYq2iW2PJAVtjUx2p9Z4QA6RI0/MX6jLumby2WgTBuRXRaBNdgWcfiu+eV/r3aNmnKEtD4ggt9
q6d+fcb7BwrO8X3vgsCCNIeprf3wAmbuVNr9fybQGSxbm7sh0rlNUpXrn2a0woJr9Glg2OUpWuU+
hY9+velXrO2oydBPvP+mrdRDdSic5rmL2nhbtvm/tRJrlkBCIRnleZQhJDGromIbjGoX0LeCvbAH
F9lThsC9lhIBY2cFz1lrbjzemsmquGwO/lD/uSb6KB1HbLtURBtAjz8jxcwIq2Ircnr0TDA2L3R5
yIQ64eKYl4QoMqPGs5fTcT2HKzxuU/qHIUfmA98yPmXSjAmgAX23eNhbGTfp3R2bCrZFmlHbmrXv
LVOIcorvOIuGZIDlmznOjk09K9zFCu6IRznHfuKhna20PTk0q22cCMzwbm0dhcJKwHU/B136LCvl
fToDxWm6+Le22WMFdnNHw6Ci2jI7DnZKxywrUpw7rnNZwuKParYpkan+L0i7b9vleaWn/RnvW5dI
Yr0vmUqzr9TJX1gP3tM+8FiXdfBamXWiiNSMRLf6N5aEfJCWoWxc3M8L6YZsJlZAJYv73rXiHeFN
Jeib/xnC/3zE6hDQqUgEt4/+5SVm0J7oNy8wEoD+ci0LXlbejz4G6waS962j2frRdISK009fBBb7
HUDC76Zypl9bSr/fTjSYnFrt/IuKtOLLC17GL0hH9VoegqBldIrzmywi1KOaEig6DDNVlk8DW8CE
XLbLHO5e84VUmoSuB4lA8AWl0W5a8eAG1l07j7s6tNvLSoaeeMy+mlBCG3vvTdXDRDbsIVwmxMTC
VPtwEWdCWnRY2RoQHPqd4m904uJ3mlVwT6az2o5w8nvMRsXypomPbPxQx3QPAk6kr6LbthHx6G71
aO8dJGBvXul7P6UrE1jUta/7bynzJ8txWQb0HrBuj1tbFj0xyfubaObCJlSQ7xeek4vTWYclBsAf
TpceKHm6tVKyOkQJhhJe/PwyVQRe7bE4QZ2YiP3VYNfrxXssmvwS5uZYyrK/NqOzqjFiOeOSFJSU
reGumip0rpRdHgWB4gnmjAMzQOv1q2YhfUemg3/sFVCfXbuRluq74UrNdkG/UW8ObYBS3x/tC5Zc
cajwFk4yOtthL04qbgmuzKeAigG6fjv3g1xMSSzZbrEARVd3HVUELWlZBAWcFwOZ/SD/FJnMb5ER
9VMrB6a/lDsaYq5L3QNuyOGJn3X6CdhmEm3t/b3IQxevb6Ta72gsrGgDPpiLTMCusN1lGHHZoq9j
zJgiuZb0oWY3kGJ1oySBjirysPbwaztVq5kjrzM8lZfFPq8oOa5lxOAN2/vAN3Q5r2tX31ku22re
xshyysOJ3nmK8ByExo1RyvvzJacXosM/nLzXWiTPvsPgCEdKVlb4MvbStjgsHHGolix8XChE5j0S
KO9bDAXInHANm/9i1c1H1mwoOA1fQEocAAsAHN3SxRImXevdSG+xLmPR/jca6p6VmLfF1FHuFPjc
OaOi6Z+NW77H1EJt8zrMd27sH1kE8vYUGRdWu6Hjg0Jerq9LSW6C4T8tW/maoe1/WngTPwZv+TQa
11QhGnj98eT657YxXOIwB3L2z+WKhSAo/fx2MLKT3LuwHWy8yMA1qWqLOjYaqilGW9T8plbwE7S6
DR/EpXEY9h0ZUNJsWc/Kw/OerM5FpHFZTIdJnGOoZ6VTRl9hRXd6omppXvircNwsM2o6lVRcax2J
u27bzUH72fcesuGclgFzak4dttcN/4XXw2cyy6EoYQUom3+c3Xu7yrAvdEmPHan5RXn0eH4SZg2L
Tqw6Ln5yeykijjX6YbJ0ufPVZO1G/NDbRih5dqvUe2fnhM9dre/toJp7Q1kOP6MuOBGFuJnLjICU
1UV8SvUoNu5Y+x9+S9cYpA7FxmUxLzJbciL1dp9gXWXznfImo2mlUo9pOWUPUzC8pWnLUTKwBCZE
FVTFrQco2d65lfaPtpNPB0ymPJh9C5fGnR2Iq3F2Ndqphf7Z1c5PNoc+N/nOHBYqzi5itbjBaEP4
jjnstodoVlOMtlWwOE9exNNXkpSlrquqbqwx7BFgq/QFGwmWvWrNzakM+v7WwZxyJp+795RH1Hjm
HsVhXRzdCtzWJnOm17CWDvt3IDU+bzeqc6zvcnKOg7b/6AqdEmFlj/lsDwh6195BGzhFgi9dfg0L
0Xke36s20YTMmvWUPZM6KxNuKDXhQdd+rpw4BVVgzeqzsgiz1K26yGJ171y+ob8ADbIP7voRgQu3
VfwF8uZgKxdqdztDPNERt1G/KbASp4HuXolBjklLEfwJuiowEG3RnkKnbDhGpL+JwqMkrdndYHAW
uSzM/LG5sSzWYh5nMU2sk+l+xThZW1boM8EbqhGcGnVS9P50YTyftw4+ey5m7LqDMd8rt1pfK+Ke
5YaDdUjSpV4TaQq9H4iJ3UdhpP8rXdZYfs5maIjT68BOn2wGsOS7J0FLbEvo96gMBOU/atniXc8/
MvKZ76jy5c/k2v50U/ah2arcWV5wx/jnsgL0ecVw5W8p59lxCUnu990SHWBud69R4Zky8UGObPHv
VPzusd1v+QEoVdFU7eFGQC54mCrKXuhcZDNdMi6iOVhwAOMvBuRh5Yhb7Sc4XhW+hOKvrTw+rxYU
864UqdkIkC5bsYCqpEWg2k6WqP9a6Uz/5rXOj3S1U8YKie+u1LBQ0hX3kje+WM0Y3sJDoPkHNYIc
b8mdIjKCGktOn5WF+oqJvFBjuTMOMV3c7L51R2UKhdg4d14tr2Dhaq0LUBQ4PbwLjINvKfXGu2Va
8oYlc+q+5WlRYsFybUV73+xW95ZTrHzvMUBcuNwYm6vdwvqzMIbXVdO1NBzp3NJn29P+Z2Di67pq
oGLOrfLqvKSm2BY5x8cWODx+rpnOY2Jlq2E/CAMuv4zNKJ8H1TFyRUuMmT6zS5BrBCssCCytScaM
Rlr207jyWYS2+d5nTg8Cqz/jTaA+XijB7TVQ37Vc9H3eORSjp3wl2jGLbyw4kruAVA68Bh3955Tz
fAHvaZaNnmpWrGB3NrnnkoV0EaL7Fq3Yzd5tvY63Q4oakU3RAx6KmAwnGhpjqLVCo7l2TPP7mHiX
Qa+6qcDeQ9karyvUklLkMnA73COLPrldRnKiUR+MbMNmvIZYV6/g1T0EZzl5rA/RIglVrfd5Wj0R
Ou3PLsoQlrGgRbTz7jERJWRkKftJrcAjUJ2H5MDD7sm2Ue/cAMA8MfCl545hIn20+m7l/UPqZ4P2
JzbpzDjloOVuh3aiMcUfvUSgcWxhvH8pEubYtVzsLYxsb6wg1CG1TfSXRjHVIl6HOW8TWbAMecKr
7F/O5IOIEtUe+bz8pfRGEj4xG5VtlWJjuOo9hKtreks2FCizH5mlf2HN2hB49CT9gWu4JEU+2Xvu
ntwBsZkQQjJFQxNsl75Da+F+pRdRMS7jQHuxUrWcMf5jHRivTqG+LB5snEuHgS6AfwDOi/cg6K13
B4eEtw1iE3+y7y3vbA/TMmeFHb+h4TIOucN8l4+Zg2ZRX9Fkzug5ORoZvo4i1eKsotp5zxc3f6I+
x9tYnq0pPkY//EHiHC6ZUwX39RL/tLZ6LQrMD3QF/VbkRY4aFxzxobbejDbBytJRFMCbHak/Nwlw
lcm9w0YL24eovqmJeu1ZNqH5iifm0cs4lTfQ41jLXnObm3hVDKpBQxtMpH4yL36WyOYnA4dkHor8
TodISWH2Q5pr/gJZRlXAGD8Uo+TtRtxuSmy8eyzJ2t2clzsvLdcDPuIPLmfhk5l76yumOY8X37Uh
EZZ0hL/cao29j8r0RRLy2Hlumh1bZZhRhIqgQ4F6A6rNQyrIRq5bUo0VTPnyu6KS9Kxn69M04q/h
xXWCECbhDa3XK9/LKuLpnm6e7iK1f44WTG8E8U9aUThTuCLHKJtTaevfkRvt38PVv1hQ7IppOdMX
i4ixknUkUoVJDtsxEAzCodiEWEYyB7rSvWEYXelHr1YUE6RkhIDFgw+mnWu7lq2OfsxiIpbVzVpS
hLMszdO65M/A45Zk7OIDsHyq/6AR80VOwceLLdeE9t/iafNQEeYmOXLPO739qRRd5Bws+GdArJVP
Gsn0VGZSPtI8xE/sNk7QobeDwYsj6BSuI0aEpEoU4YNHTLQ5oKm7FOfWvHaubZDanKs2tRlB+FZs
bEpF3yZfAGEaait/5bZQn9Nu+FOdn++DtLHIrtu1KDdXfHy+6UN3vS/Cjiw8+tUHpp32Plhyx9vY
eqB9aEL+NJupAPYHOpKhly+57d+OPbFTl5venRZt9dK7xbULL/A5f5u+wSbcLxTO4bocURSs/lLk
Kinwp1rdh5DX5JUvLRiTTCaSGaI08mGU+g5g3c70E6nSCUugFMtKe1rjnzMdDvIWc/MCUSd2Br11
ly5HiAApo/ZZdH2f5Va6jggAJQEiNdagxjhUWV9ldTr/V1gLA1dEi1XxLdHnDW8PYBV89DBbmj9p
1TQgF0wXzHSzsecHPw/HgcpEIV97imYfSw5P/0vIpnuOdTG+0nxF0Xw250bsm8rlc5jXkIoEQrJD
v4NU0D6q2Zss8Blp2/4AKMrr65EbFJditsFLulVhz6eiwgext0fHpKdWSdfexd3KVMEMRvDeKxdo
l5RMEDkb6KCPAc3IsUkCvJ3t3ioCVxBriuPutlWeQ6h1rAL3NC8NAbfc0N9yK5YWEawGMELL8eDk
0RvGsOAHrd/iVd97HR9JP6wvWAZZadDHCS0izis1/ja8mXhfWqzdkMNAlEKkmI2DyBm4zT5YOzdK
hmL2owtMKyAS1hyF85dRvL5vZVXXz6MbTc9FNbDmjyhrxlKVsuRPPKZu5xLURbrusLe74gViEh1I
mCPoXgQMMcbbNWNjdKRQ2IkfkShGZgpUekgJ+Yh1jnwVXwsLzziUNmr7fPqgaPY7FlFWuT+FsPw3
rJj0lbnt1SNZpY5Ns1mKvzMZ0ABtIAnVurLU85haREboabtkU/wZYO0pbquMkYaf2Gt+hM7721A5
uY3Z1fL0fsooYr5Qiib+6hJfJK6KqHrobMRRvqZGBMdKjwWPnFmJE0j0ovocD8P/FQMYW1g6V5+J
t5oYNuEiuut+LfAoHQtbZuMmwPRnH5t8CNd9hJg0kK6v7P5+6Rvn3bdpI9uYpSRY1QH9QvaYwMAc
wNCs9ZaHiMAcJ4WKACKO0CK4v2EqFYUjAQpRRKvIthXAM7cxoBQcSUWQBYnUZiz+5DAgEYWjwLbV
5IRyXsqu7JFJHVHc1HJyg43PY+CeVCcBJLJpImqlxdrmuPtNM10K41UykUxuwX3LAsG6rwuzqmPs
1kbuNPtSyWHTwV7otVf5RwyvC5y3PheqPGrhUrxZsIZEXKSTF+tT38fvo5hDUANRILpL0Wc9b2bc
hx6wObIBF4yjmlw2sRKu3Vx4P0hwNyh0pUMauGav5aII1JV3EEUxjKe4CnyauELozxvjk+T7iRuq
jybGn6H0bktF2OhdUG20fo6QKlOcR0N2k1bZUpywN5rlmQtAx228TKPpmoSeG25uIX7wJPOawCfJ
a/vL3uKd6R5m/mTlHQTViYfXcsaAZtZglDcdoKRvqSfH2VMGDppWF4NFBL3DEkdbJOU+t0HHiofX
K0a0LbdTIiCyXIc6QabOPvMYJzMGSLbirzxm+jFNa1mD3JGVgRKCr/euLEtvvQkYUDXHaZV9IZy0
xNK7GF6WGLvwb46cxXuPhiGUXLL6unvMe8p9T5U92FdNG0smoVKPT8GHtAyQmLcRj2aBpQqWCSx5
XL5d6fXe8xWIZx2IAAsSyL0E2wVzhoZTIiIZ62FCP9mOfV6T39c5ZwMicedP77Km/CFBbHGX81BT
+PwkBU4+3rBsH7kcLrh3kXZYQ3ysARD1V4n1TR9Leu3rW6/1cKv4YAaK/YQL0+czwP96WBqSchs8
1jEp/ShTPz7VdUui7J4NuaXzGZx2ESlxygbp6QS5Wj9ijl6GHYWP8d2ceWq5Q6SeqDt1qIYhKo/T
6nf+H3Vnshw3kmXtV2nrPdIAhzuGRS865oHBeZC4gVGUhHme8fT/B2X+bWIwi0rVrqo2StMABsLh
uH7vOd/p/SE/GsDb7pFyMzzjXlLAaLpFXlLgh55703fTkGztSaG2JEmZgrgLgyrY0k6Kx3UDYQPS
n1lylEKC37wMLaAV7uwsQg0hGCL5QT/lHCrfQ1Tmlo16LCiS/N2ga41Fo9wmKTuoK1uuOxwb3U4V
Ba8xi4DN7Eqg4e9JX8xbFgivXGsZNdX4OUDjSpJ6oMcm0seoI/QeNnW7UTnmyEOEr05uIIcmVB+a
8ojSwXNAi4Nh8TfOp6igsnZoimXjFka6NnV/erUQ7ga8pwETr2QzOA+u5ranXBhIKZOkNMrLsXVM
sWcdx+GmqXPrRarUTNZGlNQNtV5ikLbLUfqV2zSUzEdj50s+muGrhCOFXFhq6hrZj+RZ5lrTlRvW
9bZ3e6KOExWGyVWY1CkJ84NsW+jYfmIjEhw4g6CWFOYtFTm76n/PHrbf8vr9MyPfVfEtu2uqb9+a
00vxH+Dmm31p/9rNtwja5uWN+2/+8/+XkGcIaUkg/XQJDGVhOO2/1c3//DcJeTjodEogYXIMwu33
s5mPVjHiaIFkjAQWg7/0l5lvDs8jRYr//1/i3v83MfJ1j36e4X/EDon98a///jnNAlXJGzefJmZr
sGOa7pmxzqdzI/GDiZ2y6Bfk+MxXoenGApF6me7AtlcHMaNaqgwf9pL+B+0MSVjZOLdbjeYhTJz4
UdPVUyBVBMXALZCyJM0ACQBdvxOBG7SDG6KwuoTGjN2BcbRQhjlw94pVQCfz82AUwTPmMuvW0Ugy
shmlEXUwq2AMMG95Afq1r+mjNthq/AveOepQAyplwmUTi4xHviGkFHECsc16Q3cAnjRiB04LB9UJ
/7F0hDfuzAzPB6e8wINqLspqY8hivLUqNYbXmshCsdTMksRYrbJdTBfTGCHht8ZGrdqkRnocSie7
j1Mjms8Z0zVaw/5gugi/PDOplrosE0S1Vnain5U8gzoZD4r8ogsIe+HOGghZRo+JEwQha740cHJ9
8do625BeChWmmnrKhSA/1UE6HP00ge5liC3uBklGAG3r0k5RQBoNcFi6VCDgVTmIXd+H6MKpHVxq
tkoizigdBH6M6p3dqBTDrMQKrc9JqOW72PflBdiY8sj5or7hsHVXMqbaeZ7f4m/RCWZGJ85ggqaK
L9WJ4MDh1WPKTs9nHC9lXHcHaODjOok1eV84dnY1KXqzTFbgbJvwmVep05VPWLjVoUzQnywQZ9r7
Mdd8lC6Fne3TWA64gzvjymHu9aA7ipp4mh0reTzdTKxM9uY4qddsaOGw4iVf3yKFoX9vdHMrsHY5
ZWlDMG0hROeLQUsk60cvj2XU7ODTwRBjYrGnG0+QfBfjG/B1+WSbpG/wPn3SMJEd6RPJOafPf/K6
FgPQxEa9iLuSk2tRQgCEZbGEuRrs5JyciB2S9ILUeorYwyFJBnKHCZ5hOrkAdMMACKGF0Rg+QZdN
Nc7hmiKzFNSJ4/U01fkw9DNz+bVh1ocFwR+LPUjZcD2GjrF1K4mFqrDkeKIroB3NNmY2ObUtQ9N4
rFIOfEzQxQ4gFqwSDq7tdW9p3m04KYBZkzJ4+/heAmZuYph+1Y6DX639IAFg34BZdGhERyYKKCQk
xyxIjRPUzOnRVprtAA5Mu2LX+r5xkVRKvw9dS5u2YUazmFqLwaSydWncVnBobEZPBOuRgVtGBtzM
uhMaf7P06a7H8O/TQOWHvhiGTeaDrF+ZhtRuhG/TvhfC3urmj8euL3UUzqqhUouKUyhABPMh85YO
rgGg08a4tzUR2KU73tBk1PcyOmltj2xW77NjwpEPExASfKY2fEXQHWRJeD2pvRg7xqBZo3rSHnTD
zE5JN3fn+0a/lSoXbEro9XHToKxYmJnb7y3Vqb2JqPq7PbrejW94abUai0bcI6JpqMwJ+jZWgQEZ
Z+2hP8iBH3nVVakcwwdVZxDcRptfxFuNuMTXlrS7veUgP13UjZZcI7obD20SocmMwllGPtQ1bmhh
qvxqEoZ2k1vC3tDhQcmnAr/e6qjiUW9TBeMf6LWUph4T3wUAj6FnH/aN58aJcnQ+bp8x06NZoZtO
RWcrnNufUe/IaxbXSN4zRHV6mRMtvdiqtHKhV5GLvFMIFCQhY6qa2upo4le8bpKINWeVcAUTRucG
bZ9OXIywMY1l48RwhAsseFu3Tu29B0oYvXwfJ5eIiu0LvSvxRSc0WRiYjnKV+goh1xCADRFlmwKy
rpsGt2Oj7fFxVOh3iaI7AvWuL1JHq55KkCsjz2OHSpgz7G1eiwc7tMM7y02Hz4VjlV8cKkcEXEoT
u84b+m+/X5r8AwzBfxJgQOeV/a9rkruX9mv4X/9bvXwJSbj6E1nwI+93/mt/liZK/WHxP9s1HSAc
UhjQBP4sTUz5B/5+jn3KNalP7Pl3/uIMmCAICIC1HRgDePJNF8DGX6WJYf0Bc5L+FxWLrhPo9DuY
gTnq9w1ngBAlZ66cqCzADThCziSPn0gdPlrvpGZbWVAtoyvwmAp/CxECOjBtbHUYlBGuBAg0aI+a
QClOx298nKYxNfZdhBRiqVtp8r1KjfEOkxDkFSGbaNc6Ah1dMBGApkH4WIR2j2yWNC3YNtKPlnU0
lvlCRJX/VYEK2zu1NlPcFO9IFBlGOjZMOYhHeAoZZAEKDbWvHrKAW7vIjE2vAH9xoz+bPd7AKUUf
5KISwxJWcoLbFwwPXgaRWJ9HP+Y0FNrJrcOphPF6E8f72Jfjkq/kgp/bRVBOx3VWGgr13W8yBnUk
eferknHHtSIPaGlqUFYJo+lvlIn9bRm34OiXpgfAupYdIpYOWu125MGEkzw0cc9xakqjfVGyoR7p
59sIBTmQEigYVNEdmA7BK70nYmNl117cnIJ4CLc5Qs1TpFH8LMLMVp/0BvPDg1Btle0nL0qONueO
b15gJVuJ2ZrYTQfeEuVDmTwMAd3R1Wi4gXmXRrw8+l2WlV78Gpd5zBsmRUCRpI9ZXY5ut/KwNFrl
1mFb9e47eAy+WnF0ww6/Zt9oy+57Hwy6MGjZ6E5B94G3b+sZ2jcDglN7LUqFNcLlC/MFRO+QADio
7ind2EI/DSmDqnTpT1HoX4Zw4fJgyfIGt2UyU0X/HCOwhE5tAPt28LlBekBGrLe0jpfYENqvfa+N
/MCsoFMSqbra44aET9+pKHcunInRKS2ervPWAI+sJ085vgal3yk7tBuDTxpUDxKzbdVk0NSJ3aNd
daq5KJJGojAZqqxqETM3aHy6oaUfnZQCPUVriuSErlV2t5YknWApU9OSn5UKxrVC/Y7euq0698lF
cH/vlHF+aRVR0G50VHU3toVj/9YA9af2vVdU9WOvOdajN7kRGoLMlFcI6ovnYYwzbJ02boVsIOBo
WQ4YGZZDnqprB44AA9FCS8OVVaZx8FD3eAu3XetAhuvtDB1XhcYXa4aGAIrhhvNal4HPwLQQTXD0
xIACwigqNYEu0Gr3kJDh8akxlTqVgVH7x0nQnl5o7qzntWFLhusqI+sIg7rfXzkBgO4drRrcjA58
k41pj9VNkbbigTIXx7gXluPnjDYer5bMCXJg7i02qD5luhY7jXEwkPWBUkADt/RUZ96X4Qj/iXaO
+4BXDMw0I7pgj9W+11e9VvjeUvl9Oawnnxr3RceQ3q8rzK5k2YIBRLMaxWW9q5GbDJhlTbgKGbXj
lQM6oVwNc/TsPcelQCCnYi3CXy8NeZXmePzwQZkcpoYssZZa0iHAEX1V3FMzoEotnNBi8NemM2O7
tMN0ncJEwH0Eyn/hpa6brpsqx4hXGFbwUsSp3OVGH1zZttFBc0Qi8NnDhTeianOlVi8haM9kYaOv
j34hefwjO5TfJuht14UYxMH9Ua/mfhl9t51Bb2cLWYLZzBUjbiS6IOEqoLefH0bOaKvRZ5y2Gmri
CIlNKPIVxLbs0dFG8WmagE8vGhIsngQJzBzp2kYnHccKfULIR7qNhfLqlqViI0AsQubhhECAl16b
A1OlOQIoBogiW/8Yz6NzpCrl1dRa7pPGxlpAjOMZAognUyRlhRtukKoh3knJCcSpgdsoAkZXTgi/
mTqRmAMKkIpdhNkciMEcFdqW7PIVgrrJD4+opX17LxhWMrDQQkm4d60JJyPfLEO1nG/NlgAF6Ipa
qggk6yoijjQv1ZGwhv1oVMZCOQSw0h3T9c66KHKLAwLbhwSCt4j9ejZdECYQCpRz4RK1Q60hHkmj
vIgEZDx/1Lzi2u7B5uNNJ56j7Dj6UCJj3uAh6SdpXXpSTzIs+HqmszrKCrkHTXup4a+JubnOOgQk
QPDIYAP4XWbSH4ZFaaqyiveRolRnwkND+QLx2sBUJKRtWvTrwO/0Pt+MEusp206LzlOl9oiqKvbT
YevIZEo9CseWwK+V7/sDSVBtYJv9MVUknzDRNGNriK81CUZTLQrpzv7M2tBe4anR0yUPYygvZMQX
qmWZ8QxVY4zvRhusGuPTlmgP2vLZXVi6ZC9ZzJwp1OngWeQIpk11g5XNby88k74Wqm8kLYib6/p7
orL6XhtcIIANNjaEZlWRfguYCJHtZFjwSYwp4fCWm4N4LpIgmO41aN/Z0geyjBlOEyhY01p69pVg
DFgcfSkQQ0YD6YU8FsFMCQg9NMfU/rZlkaJSC0TGNT98tOAZrK1VzdlWfeqY5WhYqipraq6aqTU4
3qW+PktNkMxvbCNJQ3PZI743Oa+xHcMGoX9tTqOVXgR66+/HkI3kok9bHY2V4N+ctgwmErBvKFPF
NcOf1ERzXc3654E4jJto8A1zJQCLPvu1SdeZ7LfCXZqVE9WXPe7AndOPDp4ZUbmPvtPmKDp4S6jL
hLGdJFqi4w0VV7HGQdWUhp5dEcSEPcfpdXWlZzZi8alF7IG2kZ7SK7NV0OsOI47PScnBfZm2g3+p
Om28UwWRIjZcfnARYxhAYZaYN+m8GDA7no2wYhDMpiPzZzSf4afEaEJ/yQSbhvQYDZO154ROEI9b
BNkdKhyhHuHg2DhTQRQn4sDO4QLqLq2+SZa+4VbfZc6HeszxnrvrPEq7YAXRpFQeOg/EVkcgRVAg
IdwmADHqGIk0QPIeZmDIExHinChlaR58qUevRdJZJOB1/oTDjLU4XnfpEPjPqMWT5wgdl7mkdcsP
ihl1/k4TMOjrnJI33BO8U6t76HOKTKYUpUa6oTbEvZwiztkUTWB4F63rWdMtwmjfuA+BAiP0KekP
hBgBS/EM66itr1PmVcwUBvs5SqRerumOCXPbYovCjGuIolqrXhYdc6EUdn6RTT0HT9NIQ0QFEZME
doc6UZuR9kwHVkBLTOJ0bU55nDFHB1WkmXzyWNv6KQ3SSm2hlwOmbhwmZgvHwjrCwN6OUkAyzDLp
VJW0yyA+uhCFsQEx3Qy1UW6ouwKUc714ytBaXnFeTe+d3BnHJWc/E2duydyKrlhHFd4YvIL1nHq4
DkbC9SwHY+OihEdersg9rJ7A4BYFuKC2bWliK1tbMyu24qtYFQ2zfEPhqkKt5e7wMmr1AW1KtEzF
MISbIdHbg1frzgsOtKxbaqp0nks0eQzeWDTWHbK6NF7pnj3zXOKx3VDOJt/pXPjQDTUGLlEr6+8w
o4YH9BIGJm/dDnaJSItbWB/9uDHHmiUa2mydFh9h74suQb8V6jdeNbVXlWbUX8nh7Bl26mErlnPt
uNQmupyselNibspQj6IdgHeDn8diuIo41nUXtUvLZm1xwPdtnNrYNZhFuvI4oQXDloX3OviaxilC
YJWQ8rZATqd406aYhvdlZ1qfMLNGx7zpzBpWsE5jKZ5yp1v2sT68qApi2AIoFqP7hnoxWBCugXJk
JN3FvnCsPDhphgdqK6/h/ixqBT90meWtfU2V7r6kaZwztm1YEqSKoHcaRcvzYkYYF1ZUuR1gYeQw
u6kJxmura9l4Rl9GO8GiY/EHnuWumeoPX2I9ciFOoKum66HRNt24ObkNCx2FaH5ohpbRR19ATqdD
xsa++On0+jed6jOSJkRbqkILRA3blc7x8+w0CCkzAZ5QZMthSNje40n5d1HmZVi3ggS8GpTwZUel
em2GDdJZXuz9L36CMxTd/BPY8O4QKULKsWCJvT2P8rIspzhkoyxS3btEgSw3qL7r7x9/zjMiJAZh
VpIhOGEbDhwHc+7X/3TqjaUxCGWQXxpLlz2BIO3m+6B67jmHH76bRndRbtUVqKZfsULnW/gTGvPH
LTYtwyWJHLygbp2l74IR4hhEM2qpBlTUCB1qGCHwUmhnDz0pLoh1idf0poH7TxXHhmKUBNoAYbLk
PQOxoFh+fC/e33Fpz0d/h7mCY1vn2eVNpOVeIpnCogyQqLc4vmfe6N/8/lVMpevzzWYKeX6VuQPf
2QGnB4Y1mEpMFPOo97Pjx1eZ5ylvb65ifGEYtE3AGNrn0cZqcDg2Rg58fYtzOxs48x9OLeVILpXv
57/4Lt/fOduWJkBIgx6NxT/1dhWZDh0CHEwoTDOXpTNCSwdvWqBR/fhTvZ0e2SwZB3iZtC1GW3TU
nbPrdIVOPHfJU4kcHF4GEcLUq95YYTs2i2wdQ6Ly9h9f8m1g8Y9L2qTCAoN0sfRy3n370VzI+Lxa
03TpWFn9vQoh5ihMvUfGxta9PvXpK68bMqo11ukv1uO775CP6gKo4sMqncPV2bOZW3rBuETSRyBy
hJ16UEjYRU2GzqLyI/EnOfVfzuaMGaT5ZslIgV5AclelS9D3+cIURVikoTF74Dpc8xzPBl4MUTKO
D8SSUWZxffvGI4Xz0WH0kG1VZQPZKOLw08d3/N2XzM/BtosNzRWuLZyzOz5iTRDog1JG5cwBab1P
HCGMilpqqZfxrHpIZkfVxxf9m33QYp83Bdxkm1bg2coKPTOdYqdnM8IT+Qi7x/ABjUauSoEvEee1
xYOEaHwBuMpPLz++9rvvWekmcygFMZX65t2+YxCswBkY+l/S2d5RJ20q51Do1N/9QHKE+fhiZ3fX
FEoB6dOZAs92IDwAb9fzONMihlkDS2xlfmzbjoFS6TC/g5S/qhw6g7+44NneMF+QlxcbHg1fPuH5
BTHONoGYTWt5Y9MPjYiMS369q777WEw0bN5iczuYlNB3+50TJkHhasGygUy4rtzIWE0IBWFIAIPa
Wfrwmy9O+tRccL4ci5XB0fmWB94bqpBX4LLyTfGMbi1+Qji6pmPCLNenDxQAjQ1/sUrPVgoXNaXD
icOQjHUt93xHqJVd9dFY+DRj+68eLZilm7dfCfAafvGl/c2FlLBdulxSsbPLc+gukrdCVCQKEWII
zJS8JGBAACIiEY+/fykLTTvHCy7oynMmda/3ox5yCIBOy1Tpx4dKKE9Jq+Pjfbz2Zx3Dz1vcfP9+
KBn43niXUPe8XfyJZykkSVawLEw+EeLxzKHh2TfdKSrVFB28yfYB69Xe5ZRy1FoYapqjqYd08rad
RAp1Khi89+uPf6z3NxtNuCXRXejwRy3r7GZnTecUUR3SIp441nk6U+3UIWjTnX/1+5cyWTkckXlV
v7vZ4ZQg5w1Qmxpl92C3/QMiuQedX//+ZSheeXchJzSc808UhZEkp5uWeWNEiqNnkqxlhBnObark
37h5cKEZFZusVBbR2680bHXM1DHILYRdWPvCybt05rCWcP7Vx5/q7B3B6iG/lhEUG7ULDv38UjRY
krgSBsSHxot2dJt5voeundAcsMcw3/BPSsu614+venYS+XFVsJLQ/BlM8WHO3kzkYWtehN5syQ7n
5kuds+Zlr9r2yq0b1mkQ9E9TWLV7zIYjg9Uy/UW9+jerE762cCjQTZcXx9nq5LDcO3hg5/d/V4hr
W0/EM5ly1AaplfIDffxp31+Nj6r/AJG7qBvOTz0pQLEWBpS2QPD8oAHGxaLcPPyDveD9hRj12VRW
kskhEtSzdWMw1Pa7YKTROQ0/ngQGZ//Wk2BZPNw/iuJZfHV29xqS7kJLtcw5rAkuCN/RYzm0HWMr
fvW7t86iOkb5xVrhc50vlL7BKWMahNjDeDjMz3aqh4d/59lmIUgKY4NTqU2B9vaBS0BG1E3JnNSR
QQ6UYvyamjJD7dt8/fjzvCscLPRq1IHU3pyWOA29vZAKNGzcczZ0JI1oJ1XfrX79af7mInMyg2VQ
azvvL9LY6RjmEZbAxMyyO7Kr6+88UXLz2x/FmU/xFrI8pqPn1Una5yWTIMTlcWf6N7xfsmPZtL86
Wb5f0vZ8vwS4aZONQs6//9NZnvo2DBHiw7xG/2GuJJ+t27Yyonx2SZTxf/tR5RpyLlttShElzi7n
jXXm4eCZL9ePD0k/TPtypFWRWPaw/vj+/d0nsxyXSpIjrXr3sJoQW4lpY1eoUkybK3zJ+VGHEL0n
LhPO6McXe7ckaAKAMJUc0HXx/sQXp0R10vTWEJLrcqPRIVlDiexWv3kVqkaJGILTMutBybNtXSNz
tJNcBtk2y62m47oqRliNH1/l3Y3jKtw0un/z65h31tsl0RZRp1lENkG01Nt+15JU0nFWTu1baklZ
/qLp8K4I52qIONiEfqyL86pxaLE2WOSdMc+Iw0fTzNEu6GZ5OxrkAeFG908ff7p33xTXc9GtOpQy
EoXq2Q6hRxGsn54E2B8tZQ3j92pwnWj321fhOqYrWQ26+a5m8jjaYLWYEfYJ7qWjjmHf3zreUI7+
7648vigaNg71Gd0bpc+lwE8P8NhMaN/DnicqBYjCcE0A6oiclETrjz+SelfKcKW5MnPxZbJfnK+L
2u/7TAt4dpN57+7ceDiFQOm+pKgRSJY3PVDZfZFfFTPlG/anmayAEUXoOyrsZBivY3jcDEgQ2Wem
rh31MW0v0DfU9LKbNFwb9thetg1AcpVbJhFQQVJf2kY6PeKQoHdA43N8sGSTF8fSaxlE2cgrSW2y
ZXjDSJu+X+MrDv9BbJX+Pq7nnFTml08lns3okHoQN2tiCIKNmE9ZD0NfeRjT2xpeeqmIuseJUz/0
UwG1qG5StGWMAc3r0hfOtKoRNFy4gwG+w5G+h18S2zZ9ZUe436YOk+SCvbwXK7+yht1EYqRz2YQQ
ayNbo9xx4Liav70X/IhrMgQdNF6s589NnTj1ELW2u2h9atg61jIGT79cx++fTufHu5TpIu3WHzEv
P68uj9tBWhGvB+mQ9IzPdvCg3bXUkL3mkWZYTL9onZ0/nsC2OWghqtIp0F1x3lvOK1iaxMFqyEbi
+vvgpnKbZJ1/+Hgt/81V2EjpctIho1t+3kaOHA2tKnKPRTWYlOIhZdaktPTu46ucb6R8FheNGR1A
NgJacmfbtZeEsELw3zG7b/NjVBc+/r+EcN5Fav3yoPE3H4kTGg8oBw5j7g293QeILGzDPG+1RdvD
VMpTXgs+g8s/N4Hfsk/8A43iP3NY/AcpGU02w38tZFxUbfYt/FnCOP/5v5KSDPWHSUuExj25KdT0
rJI/FYyGIf/AtMt+Sp4IL/V5ffylYFR/UPNJnSY8TU26mQa/9ZeCkb/DtwuQ0XBM4gZ4Vf+OhNGY
X+Y/NXBdnm6EtqxQ3lG8FM/PThMZKYE0+nQ/hQMoJf9BqzA4Yb2A/OOOjz1m0YUbXcTdHr9uvLdR
Mu2mqbgc3egXveSzrebPn2Q+JVu8XubP/XYB86TEqUcoxr6I+z0Kcvh+QoafFX6lX7zJ/vZDcw+Z
YrFxYmyZH9yf3pmcdUw9SMlzaHQPHXa25q15MXiWuSPMzNigJwA24fdQiuYoxCnM8fBXSbSZBJYJ
o63d9U+r5frP2/2zxYVm9fuvQfI1UIcLOp+skrc/UWjwZgqVq+2aUsM/OEJu93aOa2R3HVy0dRxM
x7htaLay5fCSZ6IiVzmFwdHFL7k1ZJgexwGc8oJE21s3UC9+PcLJ23dJvQGZs6nDbu250Qu+KmZi
uRXUXz1QWeBfU1SmxXghm61wRLNrS4GdldFtqVlP7ZRaaySiK9Wmh1CzgeI+tLjWAPlrw6VHXtFE
MMpJRnsXSPh3Q/Q42aXTfpml3Y0eXbZEt8O50QTtzelCH3QwQ9CM0ui+HY6Be+lTVq7hRO41J7qb
sjhYCB9ykJdMl3nX7i278b7kE8OhLunuDGNojjLXymuqG/790bCug7KKTqMVxEu9g/kQTEW50oNq
/BJMU/KUh/ZadYA71RgAYs4hGJTpiVP1KUOHiqYUbs6YfuoZ+BNg4kRUuUD8betkBS4hVS400hQw
jmOtcby1155dPPRmINfAwPHmRjaJVNEYxgHqAGS6dl2j40rrcln1AbKJYHCWUDQ8hJTINdkHUMoV
0InJ1izR8nQJSspkeo48H0ZvV3oZthko/yiEAPETr5e1+niTN8ZTLnK1bCv9UMlCO2nV9BXMh39p
Q9HAVuFi+kbOyPADqV9ZRMtB8CRHozFsU5zBW1guzsFKArkqvRxKSAVFK/Vj7CNhai0LlCD7fAZl
5WZ1VSdk/pDytSXA4zVyi0sz5cGY1MM4GYdMl3tThPF6TNNn09Yfq6D5BFhHLutpRLgzWvCCrD7c
ZSmQBF8HJYfo1ThOoBOx/vC9BnWm70YdUaiiPUqABTiWuHLKU9zEzOfa+h7eLkoQpQUXnpii29zE
jtMkhvulD3zt2k1RMy3sZhqZ7vfOwZZV8Fp7or4iuMoGPwtabUGv1Hyu/cg9Ih5MDvzCwrXg2cE+
0Fj20aT5T0YpvVsTODDhnbkav8BDE5dmpAdX9E/VykMEdBsmekxT1dK4aXYs3Du3CwArJWA4AHkZ
4KIKU31xU0JF18Ugsn2SFd01nMBh71qgQhuVFIfGqJ19YwNI7X2tv21kPaUrhrAl4/8wfsmicfoO
hc7b9QVpYaOZvYrWsJ50XVYvBKNk153r9/uW5NfbfvD7E2Kx6RTqpD6kKKdOiLwmf4EsND8qDt0X
dWHn23FqHHNZVMysL52xanbFqI8PRRma11Btu5OKRjBQfv8a1yhmF8JO+2+JME9WmwV3U2EAuSrJ
4FnNMFG4+AEw26Gid2Mij3ktlf6V6NbiJdObFzUUVyQl4aIo1gEkxm1UagAi0i5slrKFA18/Zz17
F4DbdcFIFBr48Ig01NtVRjs82YNxaDphX0/ZkzX/+WJC9dHS+NKSY5FEKTtT/WAaWEva0dnB3F6T
2nEyNPVJ+locLsaQgLd6xoyIri9Xjnwe0W1tG1l+5ZaYK/IF1oBJ23WCMEYr8J71okUoGRNS21Qb
MeBDaw5dOWzqdDFlzZXXTTsTtB6ZRzjnWJMAwxatdu/pxVGkW4WYk53WIP9Sfkm8pqVX7aJpCVfG
sDHAiCzCSBwcYjFIsH8qCOE1M2jd/pPNkMnru31LSyD3zWM4TJsCFmgf2Ksp3/TFU9kdoetC/YK8
hlAbFh+sc8Agqn1t+wzFTtxsp1IjvGBOud30YhfbcKESfryuPSETv4qiA7LNlR/ZEByrZaleAtC5
eRvsfD0LdsIqSLQFo4g7H4Uh4mhJDPI+qPFGT21JWFCx8000NuYdGBj4P4jDu+8aQerrkVQ7v2wW
Gjtsp7dH1HzLXiZLL/SuW1kx1AWTEgTVhuCwVTcB2LPYyZuUnyQLLch7BePhYB25TCsR4xjQOUrN
XmqVXKBr8hENu2ZhrK35TTNN22S8t9nQ2ugqKuQR1x7SsPskCL+YzjcrJyAcAV2yLYCQrrwguqyG
E0fsO20o7TUdmGRpG9p1IOrVVEzOaQCyNPgQrHKP0M4UlklBx22BuviyyowjG8ivOlz6WSU+FzIO
zhCb5iB5kNhN3r7LaRQFnSLHeh8O7aLLQ0onOLjSSzBGkDNXqccsIzJN5drajw/EBIt1I51PYqzx
lw9bKsZN3aFoco3c3zf9NmlgCKVpFl8G+TAtZCZWhV+ucNnlq17X8lv6bMZ1m5U1u6L8gs/iqpxQ
VeaR8cmj7YceB/SwMHZIEOCUynJTW/VDRCb4sutanqmgIoJAOXwNMN1p1HQ3JBos5hHmMiJQeTUI
5xIjoFj3ODceq0aSStx22WdRazjEIzTYZnCvj221UVH3pHVySRLFgbxnHClC3BmTGPGY+MEJhO/J
HSRUBSS5XgB33p8hhEN8MFpt4xi4QyNm7YsC4z8zUorAmoqDd9fsH4MInKeeccdagRKVwbEHB1iZ
jbMZ549uE5Uuq6Hj7UHeSOfe4n6oF6UxkGFcJ+wJ3YLiDoSXFnxuEu0iBBIWuNUqVdQqw+heVmBt
nLB40Mk7CFqC7IRZAhfb5vWrJXptMWmht8M9mu/bvChWvk5OzVC7uzoXOwrVT93YXIWx+BZHI0GV
yiISAOPjHNuE8FaiNkGvtZBtuysyXoVRbz74vKIrvf6ieWin6zKfI5yeSdrCKFxiH2zgOsIMW2Em
CLhT1MMVUvYLBgM4XDx9i/6zWoDZJ5GmJt2J3uRdVc2G47C8rH0nWTi03dZsHP4cmI7SbiLtRfIH
cusRVT44yrFN13qYOo9Na9VrMUbPItcFyQEW1tNspONSUPROJq7V1EPQ2NmAi3MhDsSxWcuyzz6p
onspals+5FX6BfFXuQGXnqyYPS2zrl07LmY6qLnsKuY6hMWEvHbba/CvSn1YZ+U+ssvX2Q7QxuNN
YuhrLaCIg79BSEBgrrSgOWgpTEZeXsfAyAB7evoKcNmtp4mbWsezEBE+Avj+UvcavK8Na4DoK71r
xMpF6wcFBV2lQaJN2MO7SnZuIh7FFN4OpnXieIDElxfWED05WXWsjTvhZnt/+IrN6CIRpILDgEg6
yFZqBXEJhCn5etNKddXe8aoTdf+6gGsfChAvQUDu/Z3PWSLv5TqDS6c0BK6RvhjsTyaGXkaNa1ES
gdnqy7pFlZpe5M3aGQCXGHstGW7i0n10CAcjLML182uQZEQBbaX6ZpPNYA4kX5wcFS1gOpgyvqQ2
uCgg6VvB5YyTbqvt2PUcX6a1Pq10iBv6gC4bHS97bdxetOVVXHSbHIrTVD4rZ3yRuDTarxohPy2Q
akL27Ohro+nrxLj2jYeqKVca1mZdXEMxWw0FfBmt2IGL6P2vUYbnK/g+TIQehZui+Rr2A0eD1ZRC
UxXdxikOQLR+8EBcY90TAVqweHDASKu5/H/snUlz3Ei2pf/LWzfKMDngWLxNIOaBMykqNzCSIjFP
jhm/vj8on1VJzGypc9lmvakyy0wJEQjA3e+953wnz1l/jHZN0OVKw8u/7Bu0gTaax1v3RzauXYsq
xlRHRNNr7q7XjHejzSvKUSUerqoSClfGHcZOr0pzLT1yLAitMvWTzb4JnxHchn2MdW+tcf5KONCn
IU9tny8ACx+IPEe6W6t+E/kMZXuJfdhpM38P9AwJ08Tse/jZcjORzGI6fqvAn7TBmlCjtYJ6j2Vo
lUMaqm0oRM3eJk3PqwnASraclO9ETWpneM8hbNNLSVButUNEtx4tSKV1v62mnqDVEJrlc27MRLNt
MDptBp7AjLizbhz2E546IzbXqeJkbk4nx3zpQwXQmLaOp59xnB3Dkpd+V+vqyQkyH7vxxUzSa93o
N6MQK6Gfp1wByFIn0l15rUp0mNp+7u3NnGyE7dxhEF/ZQp3xjR9JKlg7zgn5ybJ6XAoRrxz7GpWY
YcR+nhtrsptugbldPPUyFNdhQSJh+CZKuU2HSzw262L01gIrTj8EgJiuoOzvTIg5q2YGSo5xosMx
RHRdLTJvRw+FTGELkHilqis4zhu4lfouT+neKnmLH+whDkhHnMRC/uqoI/QwdPhb4NNY0bRN+/4y
kCbjd6wMzHaM7ZiXT7kKP7DUXIYwmo9xNtyPNnELgdFasALT/Fj1C97qYSIRxDL7G0UujefsNDuU
yKXUqYQjPLYSr8PMk81Zodey92BmpUn4kC0+GaIapP1kNHWG6Trf/a/GATLmpm56qAOlrmgXlxec
hN5zXQM5DZNkqcVyDeiYnWVcug63OH68A8xH68aSI7n2Bu6OtBbJDo5p+5tximEurYL/dHSWwYaH
CNmzHJe5HnKfT8ePqh61fCrM8FCBPMrXg1uPd9SGLV4QQ/IPu+oYLPXJLInDqJTe32QGDHW+Vczi
tdQ0wVLd5EudE3wveeRS/RTfC6Hke1GkLfURfXyxtpeaiUQV82pc6ij7e0lV1al2p4HYALU4Nt+k
lgDTNkbM45hssmOjGu8U54n9R+NyUsVMYLsXaUTtNYjm6C1l4nq0NM4MIoa8syqV0m4EUZ2vIWl0
j12rJXcVSbJnXBu8vkb3kOqUaGmVq4t0cp3ESmrLeaky0bY32wCtMrjL0aDGHyuM7+00a7dE1XZv
bVr294XlfbFzk44zlJBVZT+TDugRQRbepC0p1QLeWJH1L7MDocxuquQ0lqQjun0AtZgyJ082YLVp
XGDl0bsGcIii3I0NDHmtGbGKtsW6bdwveGfYl6z+OQWky8MZFl5ygHnTPUdT05e+GjN3M0PlD1cA
hL0joDjDXSEo6dON1BDI9ku0ySYyIaitJq/2mtucx+m+WUo6RprWTbmUedgP2335vfYbv9eBaikJ
l4nseYjmEnzqUjGCyugv0VJGZktBCbJkuLRLkdkt5aa9FJ7zUoIaSzEKYLF466lPAU8F+3wpWTEp
pC/WUsb+uhG2NKn/8+wywGEGTQuQBucybjA/9+Vd5NuTp+vZISgHYKnCex4kkyFV2QfAYC74WELc
W915/PVl/6b79tNlP70ympNaxlRPGY7ZkhhVwbnKYH4Ec0r+RhjzN03OH6/kfpo+dgaQs1QRv4tg
4BVA+i6AMAuKw/0GwfQ338r4uRBZVgKGDgghlntJm/PzaPA/K1VUJ90pW1YcXnV5spdVqF3Wo2JZ
mXpnCLfJslrBHc0PWrwsYVPYGLt0Wdf0wSzm/z9G+BNf8DBV7//9X28lJbKa7t7DuPyJubRM6f7P
YwT/JX8tv/3MQlj+xP8MEnT3Xw4dYrSxKGKRIf17jqCb/6KBL8EPCOZZ7NT/niMwYVjkI2wDqLAk
reV/jxG8f/GyeWjg6P9jF2CC+I/GCMtz+8OLy/R5aaUjtGBQyDjj+6b0Q0fdw4cBmXbs9rw85P/U
Wbf2XJJ04hGmJOMHdcVSV0KzE4QTODnmDJlFTz/crL/pon9Wai4fAtcNX0e4gFv/IusrJAGpuLDa
PczPhWOIx0gjCQm2YDS5hKTQ0aMqrPpXHugMRGM7QGXs4TT7qi3ixzwFTfrrj4QK/tONcZFnCkY4
kpEm27L4NNXwRDiST5MSZ1W5mb7SEkllWdEvpJyI6vx5HBZYfUEQME0vQiKJnCfMHR2iN6xHbIZk
m6Opr/0eaeawTTWtif1pIC/8ZRB1+CEMxBWgIHKqQwDWbrVzQaxEvt2O83MGxuaszLB7G6pY4TK3
gcngsLIKuW9DSRVklma2N9qyqS9WkI4Y2lrLe54wBZ8zV73b2EQ/LKJ9i9XyIIlbO4dEsYkzTrRr
AmOGcTNJqTnHIi1JaCI7sU72sVHLK93rQQh5g2GQW5LKMTwZ4eDku1KMPYBT5PlQHuVc9uQVaFV9
xGhpfHMlicX03yOPr6TYYzamHeTNps0V1j2vq8JhFQWEHkEg8AqShgWt4VXZlHUOMS4dvoEkABfY
u/XX0CrB6pgZUZtbI8oxpEXEeGFQUBRDeZCXz1rlwIP0Gg/CrGhmFkT+UkKVaUrjXVRm4q20MOLz
iLDrvZ3RVbm1snO9wp3tAPvLbRMiulvL8YXWO+SxBOzZgvEGhMh3wOxNIa65PRYMG6Bmzjs9bhQw
hNe56Uk/m41WxfuU6M/qnOCnrDY0bzlHADG0D/QL5vqmqQU9Gi9QyPzNbDCvSZKf3oPYakEjTqNO
dkIMnxakk2avA0x5B2JUyvw8YI77Oqi5J0KrJ0zLtlWKjLBwwDc6pgHMAo7DFoh3cjsHvfWmSCi4
mjRybGhYDvmjHYFi97FgQt0RTqin62l0tavY03PbHxP67fwwMLa2RTbQlImNhPs/ms7JtBmoUfiW
eXbqg3wU9E87UCUOlZC9StqcDBE1GvNrVwOb8Lt51GIaxVx0Oeh0AGrd4aFqHV4GTw+AUDr9pHZm
D0xjPThNwXM9J8UDqxnGey+gHQYDHsK93/L4hclGK+zWfpirLDTP8VTAPlDsctUKVcZEylrfkPki
q2JgdoYknpOgVqkALOlIPZ3nmOeJrGzBaI/R4HuZE1GdZnL6oMc5n3GI1oB+oUq4G51gv/LgiLan
fUsCiEWKWwl33Bs7gW2e6uuMlzEUtyOnt2lljwxiUI5PUvF5S/FFRm5NBG/0VOWUCMnwziJOKJwc
o01Hk/0FruZ9grmTCdOBudErXtkes/asX4bSfGsDINfq2AW2eUkR9wMA1pjrjJLgkfHDhXTvm40e
bVClqK3yhhXH4/UUDFO8ErxTceqsYc1806vxAl98FXKDJhEf57bZQq1BrT75NYv/2snHW7ftz4kL
1DIwHmCVrCaN8pU8ID7Hqk0gIzCgWRnQI3ylb6uogsoQP+hec9ehxi+J7xmZ6p7dcT6W1eDwSuD5
WtlA6NbGUBofbWyPzxJQGmATH6lltAfZVXYNP1yfk4Wh0T0ATYk2cIySM7POo3IBrFpEUwJXEPaD
DOn7YLjZojb0cw95TgoBplzhkf4i9Y54Q9sja3kq/bRWJ6PXs7VQEekZ2p1eYgHT6nDdzt5tKYcG
IAv8lD6fUI+O4x9Qed7jRFa3Rkn9EE3iC9beS61n16SokNA0tOkORicheE0VYLtN51Nh29eF+SwG
cFuxsZ9JIlepoX+bqVEXDfhEfeRnJbl3MLQxpZOBc4rcrrkQOmes0iGPnwyvegwqceU12VaboYbT
X+3WnV0hZPTmNl0DGAfFFY2AxfLhICwCjGj/Ef7Y1LdA+h4DZd2KpjiGrnrpx/ZIPEL1gfUt3RhB
PH8N9JHekx2bG8BrpNYN3bxq9DrbWQIkCb6Uu7yDNWY5DYCZ6b4JievOAvmgjSatPSKuQ6K574mn
Q8GpJWt92EwG+OEtTTAfP91HSAb52rWnOyJgt96Ey60yAh6woibeqbK6gzdO1402WitSQNY4826J
oPkyJGR/LSG6LCtnyzKfDCe/D1ixVwzqaZLhRe/pFftGk7Yv8xwvEJlr0y60bTS9SfXNiLxt3agL
8nZ/KKpp1wReeZaBVcLcRw/MYtbUz9pgnJISICs9971XBdeN2QHSt5D/vE4TuQKugpLgNDoi8mjX
9MVVB7T7DwAjtMUq3ToX3Uw4oN4TLcOsx+4uBiOgMCPwoMT1seIUTs1JAPbWK+grkDL8pQ/rr94Y
nl15S1XpriDwnvGRnDNQp7SlbWje8abU1TE16XK69ldLH89NatMaIoUPDnoBqGgmqNZDereKu2QP
Z+OxTrPz4IbXUxcmx9n2no3RqnexqQayZMKw3+ppU201qsRbPQZx2lY0qsC+tcU5CcqtMOgcsYTt
xtJ9DMjduDDHOJtWSfivXj0SBgwLx2IiRs+ZwJHZ3lVxH+9IN1zLLBnvahs+PZ9cU34bNg9F1eLX
4HelqpVB9qCRo0TEyfOseQfw3V8Zjh/6noy30OkdYMIGTG0l8pUIRKKBlu/M21FvbiRKBwTiulZZ
exZWGASFR8v+yXMSn36UQYc/jTbK6He1WeQrFXs7dhTib8IDrm+0h8HT5OiEZYK/sdCunHqtefRK
kPQ5TfRm1DpOSNECPq9uFokZA7n5pPGvRUzCCoh2umAx+73ujBdUvGV6yqExrmpTPBhukjE0iY+h
sm2fCVv8DfLXqVMlyWIQMvV5afDaEmIOC52b2rFfRW6+M2cXdocHZKXz48K8mFPOngR7pPcJMB02
kANi5BGO8cYXvHZUnu+Anc3s5eKxsMKOo4v8qDVFQ9SC1eKH5I2lZbAjdSfeEQl5mir9aIA5OY2O
ds1xzP2C1+odbM9J1QSMFr12CUJX3oxlN+7hBZ1ZfoubWFT1G5pXtRqz4JqMNBJzVbF1hevLRj0h
19jO0UgwX+gRGB6yNnAOJSWq27N5Kb/3hG+6AaKSidg9UXw0TQbt5Vm3+zO2bQ5FRILDPOGUBnRx
gYh11UNcDAcD/aedFmws5vSCcTq9EWF+A24/MdcKXIYfIi4dEv3bZAwbO3wj8OfsJtEGKsnRKdVT
wfblW3a/h4D6DXrRtGsNezcAo+aln0myM64r5UXPBTmHSE6zNcCz5qRXpubDRFs1eRS+dNARWPbF
QW8FueDtDLE1ladJDzek4a7x5qaPbiTF/UQMGcfQsqmesrFeBPL1SJgwwYTJu9aUzIYSLQuSLcrV
5HZQE87yMWeS4+dh0rJHp5a1sxu6tiugAMSxit51MfhVWv3goM77msCS+sqUMGx8IBXyWrWD9pHU
JJ3u9YY33vRicIUdvB+6QKYG/KtoEjEeck6MHHvgXle7VHdjzlvkyUCuLZv5WRZV/iydkTIAt99X
pKukFyZl9uq0evZeZNhW6oBZUVWBjl0NYNzP1mDlvU/byEY/Ybn2otSoAOaMycDS2AMJ4V7KKF17
rWu/hJ7GyZ1YFGbjzuxYh7TVBLzduSEGLU6ZKO0ma6jIPfSY7gIFAriTtUMSQK9to43Lra0uhQv8
iMZkRGs4UAm8UvBC9X2at47aujZyz22NVPrFHmf9DXAuohgST+IvRmiDvnek8lJqjVw/FImWXk+9
p64TTwWlD/cm065yT1bZFg2ENHcgZMb7qtK9x74lydqP4W34pLqn5on88XREOwG/xe/hthL8PBPA
sUyLSQckqHT007AlGNpFK8FYMQ11dyM7yRxi1GV746VTxSlZM0Nzkd/K27gLRo5QtK6YswVYzqH3
TawZHJGKtRAaz10ZAUs9tlY0f7HLYKh2+nc4HPl8wk+LqLsFSGOkqI0rfnvSjGJScCDrEvYIxjSD
BaN19K2jUbsnMek1AG101kuPTL7BPowy15xN5cKZy0QdfeNN7zrf4hwAjUqvw9nXYfO8djnrol/n
zrBrJ3CF8wKzW7kDRKUrahKHlSrP82CDQDYlrwrFs7m2U2Dp+7otBmYwxKeBIMT5WyHqsqcrqwPG
ux6KYaI+TZVtINIo1WvtCaZcqZoS7boCAvNUmEHMsLfuSVYucpKrN07bgGW2nK6KVrIFs7kHmhR8
zQfNW82EwRUrMUvg/KnNEdsf4pkJM4mU8WsagWFbyzJA55AVqeWs9MGmaCgDKZ6HjtCjTQAIRGxS
OCIXRE0FzL8wQgcEfTXXtk1gEJMNyL+bnwWpcvdOXfQ6pu2QegTYCfNJL5J5u9fQhtTrnOPSgx5X
0X2dONlrPg7ia1QZSAe0HmrwIbQINaJm7Op3rCXERGhNHvyhrJ7h2oSC8IM0ZeyTIi77P8iwqZw1
hojsKytU0m50yhuPrD/dZi8jVIi1WMj6rc/K4D1E+cQM3RpY97woAgJZ57ZRrJWmPGJ7THAr63wI
ET2FUVy/hBBnHjwaUzo6lNpjhw1TUdw4YIG2xgzYZ6V1c3yrZN8OEDEG8lTQrDW9P7VO/SQSRw1b
SbbZSwgxz/MZWXknEc0TpIKsR1vYzY7+levPCefGlgPsr5sln7qwtEjwYwjYE4uxSjhy6Z3+0EOy
TE1nWN0RyJOZwQELAKsDra0da1O4/vWlfu6MosReLoXuCzfDdwntYnX44VLkvEhSmJ1mn/CfrAUp
175rMu/4p1dZMCwYJXC4mHSzP10lGUgkRSKJrkZZ2pZNlOEmPK/fXGX5W35svZE4TWuJ0yOdL1dH
1PXzd9GsVFRKMpxdumNgfjr05WSndDcziSyPMeXDA+av8foffzdrkS5zTbyQlvnJJJRxWMhbpvv7
2aGsYxQUEiWXFEtz898N0L/p6f31hxIwOxBCL94WUAufOvNE5njdmOrFHtRBvHHNYgkNHdPzr6/y
N7fQ/t4oX9xVi4/00y1MzUi6PfPcTkbDtkDT9+AERn+YkEDeqCAyVqS0p7/xIPz1ccfAReyJu/jL
dfez08HDhsTGSpqKqRFmozg6o4/EjjsPdrv59ff7NFbhcUf9B53DQ44EXv+z50kkiI8qfamFMq18
d1Kc1ivbBoOJeM7TbnunizjIFlGzJRZEjv/8ZRM4GPF/YgJdZjw/310j7vpWY2vc63MWHxNvpBcS
Q3H89Xf865OCYl7qciHK2DZP5s9XqWe4q3XdEJGuEmOLGPVr6KX5P/8qGDIR6kAfkgbWmJ8vElIn
dQnRv+SWFJTutFK/yCb5508GqwZteYTFNubFz/SLtsEm5loKgL9j0/XIW3Hd5QmA8C5OfzNw+0vP
nJXQRa/m4umCXeV8/kaxm1Z6UUfN3qAKHVZ1THCUnoCSXAFna+/hOmKEMt3SeYwmi8ptpBf1DcpC
kq9K6o3aT11Gq79Z0v76vPIbMsqwMAtTqhmffss5aVtC0eJmz5b3Kif0mz1zeEe+TU74bljUsrlW
/2alWSwVn9ZRLgooA8rBwpV2P13U7HKjEp2r9hWvKyy9ar7Y2PaOphlExzFpzFvVyHRjlq2HHh/Q
mVdl86mKIvPasjL3iLUZnaNbD1eIHOnYmznqBo5Yw7YmZ/s3b/SnOeL3Nxroy+Ir4nsj5Pr5QSRl
KZ5EwxvtmXa/doKwuM4HBfTeaoPqglFIRL/5Tf66XCEpME1ziQnB1vR90PHDlik46ZiEH/T7gpzY
XQFHcGsIvULOjQT2+6v8j0xG/3cOov/XMlpYe39Y1dYv7cv/YM+vXnLmhpf3MX4rf/QRff8Df87/
IB//i9Gatfzen1jommFIuObL+ucw8REsgf8eAQJDX2BpsKAQjmJ91fkETdm10X//F9PBZVl2GJaB
ZWOA949mgD+/P4IdjDkervvvxzc68ssC/cMDwnHXiIsiqi/R4MV0t0pzMq5Tu07NN00FJrJdjfLy
1Lqm0LZBppL56Yd79TdnBWOZpf3nJMQn4Huzy4By42TCsWF5aX74BMQmZVHaVv2ZeVZtrs1eOd69
Dd+gO0zCi1ClTdhvbpDtjCh9EniNcEhz4rOgZRkqnAcCmPKAGcxvPteyK/z0udj2TFgE8Eacv/lc
vMaiNYbMIHKlzRrqFtjDvorlgC2CoNR+FSWzcq6a0UKukuajR+SlBWNglZGMkNzU5EkPvm1HmnsU
ZdMZv1lLjJ9fbSzDmOSB22Ao4+xj8rD8fN9SK7NNdD/VOXaosdZ6qVvTyao0eaOBhqw+xrSa25OR
WqLZ9qaiihuJXJOvUxp1ilmCUHek8sj+FJptTia26L34Zij6WNz85k7+PGYGQrXY0gF4gfTn5PQX
EJVRTsD2RxNPCWLO8dAXbRUc6kwyjwvrsaWp7eTFe1lSSVOKptM6GepG7GtihOLfCK2Wh+mHHxWL
5XKqkpJMJB68v5Azijgie9oxhpMJkpgUDCNvssswzJZYzWmXVF9jp25Jvfz1Hfh5nMwNsCSHYE5w
VIjwoz7z1ooZ/TumkRbhmgEUi350jZjdSXUdoRwjuYdZKDSnDMLicVeixdP9iZlzf/frj/HzYWv5
GPwOi5vRYH9hfv3pWG5NC8y4rvKTqcoUuhPIbXtp8HtFNO5+falPD+dyKbH49FE4ALJihP7zw5kX
9IOaYqhP+piY2rG2OK0eUF2hhGdKFZf/qBTgK7Ee8g4siACWE5bGny9Xw0VFCmrSZ020qVtXf95C
I3KsU+4C1HxURW7Ph6kthf2bs9hywPjxiRIcPSBJgkFYiEH838+XJq85swj1rY+EUCUwr5FJrM20
Mp1rstO4r1oyBYqecaep3zxVn+8xV3Y4beGIhlGELfpz/aOj9lFWUR2bsCb1uG5z3vQ/lyNkVzxJ
v/5JKVA/LYkGexiwvoUA8v088fmE18TVGJRaRQxEqU242LRm+miteer3VsjhZcN7jaYPxwjMeS8h
BT3r7VOe0bbfBFU9XVtuq/DE2N6B6E0avVgZMdqU8hQoRlsolpDgk7WM26LtjxmZBF9qpof7Wtec
u8EDfU6egbGxOqLMRRDd94E7MKHOvKD2tG0dj3FqHxc8Y6u991nW+A399A+vDdRr1TX9NtQWCZc1
C0wk+WveVcyq9bSFUEwQWSV05XtmYOyzWeaCxrEpT8wB252cvWWSJuR1XBKtnoelzYG6dElDqPKz
QvyHKFVHrJAUWcpNQV3MpvoIEFXdRcy5UeDn6bbsRHJ0ijLcFUH+OBB7cdsP5oh/plTr3qDv33qN
sw+bcpF4tx/45ZbOlw1RmwEpaYcDuYy5w/jSw4zh10Khb+A2oHOMbESvkjtBvw/0clUZ+9ZK0ENw
0nsC1o+EHWgdyuuqUC9IKcwdYfPuthBB+RDWZCjOpM2u2Z6NVzmYmC4nkEwbQKzTxRbpTYNo9VbI
tlu1TmvcyiJK7/pS7z96Ots+9FGvONJykKt0EgPKY5ShK5dP0q8ASUByFoWjR6sO6NUfYJ/REzm6
V59NkgyOY9XOPih4UhEnx9t1TnWf5IV1LCNn3LA4oTAo6wC1Of8ZaY9tDQrZs7STGTbzOaEr+xDI
NPqakM1NpiMhR9dpOzn3BjPEa3Qg/RONt5n+be9twGxop9rBEUdM/USorWcT1l7nJGf1dR1ttCwH
waFSHXut10/JWzoKBtxNBq4dtQ6GxC187ETk93Wo8XBdjfYoumMZTG+CEsQfncaAmz01ByImRkAb
tvvcDxoJmZHKk32kaeRGtbGLzlNXTyaY92/WJAwiGpphl1jkN5F00l/V7uI3HRgAuCmof72+EMTV
hvyoonic7Dlezx6/UG/P7jYzSZmDIZ9uk25x05k0BdUwUQEFZb5mC+iBwpsBg2cR3bvKOJMWkPmT
W35zFsjJUIUH5A35vSGiLwSZERMmk3br0rlc4UPVvxqx3PVERzIv7KrzFOKBsOPumhyYYWeW87ix
shQaGrQwognS1DdwdPHU0e7f9gbt6gE10dXQut7ONJNqb+ZVeVOAyr6Ho5BfxXUc3sRBOJ2T0Ko3
CljWCXkPQ7fG7ReE+tKahU1q8F5WCPzDDc2rQK3cKat6P6Dr+m5VMWnBTPNh60Dru6BGTtIT3aAs
e47SINO+xv1EAkHryQGV2OQxl7pUXlUk34wgMT5qfjnzaS4sdUfOtnDoh9dteyVJl3a+eMyVgydV
sZ3TP5/jJD72QH7TD1n2PbHbOL+cexpT+jcl8VRzHOzUfNMzTxx3JvmmOhnKjZFt/zyYFRpGTeY9
su1p+kc2n6qZEmszDnqqoyIbB8aPsulVvJ00mu2cMSNOdU3XjdnWY/4dEa3OSN8vp5y/gdEHGmwN
GzMBgaFNyNxYdfIcFvqMsXcknPiIezoN8EKmY6nOowHF/8plJbZtsklkxrHZUKwrTyBZRgyzgYki
jTwab/Ytsm+X0Lx5dPySotg+iyoTiCi8sp5voM2zw5rE8Abv6Pk5PuVVar+YioPjsZqa+bHweMRC
TGiK47HjhOxKbh0H4nmsDe5NI1k7mMDg4ZxNlOtMGwOHVPFVNVt9w2x2nEgBD7aW0br9HcYT7HZk
PFfzTVuM0nlglFYSZmp5g9cR1GP1JGAMspIrftgAJRnN9rl4RysYYYenB1uezIY0gQPitooYphwH
3eBsZ51fiNFWEZMIvY1dkhaddiDAm8wg686iGEric60Xk73EqtR1kl+MDDdAeMJVj0QTH9XYs3ax
yuu+ZHqG1ptfuC62tql7xS7Wy77h3e/J4tyQwpyM675O08pBF0CoT7EmS9r95uWJpIlXGpPLTGXs
20nbuEnTuzsR1tm2JOjXTdZ2b6dENDrWIFeaFcnyLDIjDY/eSF/kyRtJk3nPmeSQbiN1UMxrjnkJ
u+XA/4w7yk/gSWBF2jg5m0WRdn+0MIFiFr9SJ2uT7Sko7XdEcm1lMRgPRGutE6qi8IPTh6puZ86m
84FF0m7uwoAF0ydrCb1mGVVh/Ig4sXGueoTv3KnIqK3ga6EmVI2kwOVxcIeEhkhZIotA+bvoO0WL
LSib0Bx+xBxbFBFSoGJqhr2BXZd41pqJjiDSk7FLHgjbir64BI9vsPGNq0x6BGEzEqnJDs5Ijujq
wL4i9Wf8g0yP4NFgqngER+kwdiJfRmaGgxDB+VI3YXzg62ExLKiBMK4i58RocnLsYMi2NZb9YEWW
POPBbnyp+0VwoGxk3jKRFw2qEMbZiefMrJqDMwbavV5CNprNir1lJErLWeC9nLj0W2Qz8Ewbz72O
3d7yPYIQ10YHKDaqa0LjwcuKVeC53QavZ4kwVHhH8oY6fNbhjIgFxqQvyzFdz73eZneEPWVryQjS
XGmUouO69vDGR1LibuhEXV5cEWbpwZtt/WDOfbCP89TACr3YdtF8MnYbnowpj4nE9JhYe4VTr1AD
ilM/quloJwIJVz4MK34TpH8FT7VoudcRATRyVRSVeDXDCiFBEuDmHRfNUd4Vh7aQ9W05EyYjrXI6
qDlGhNUk5BXn6q4ORbFqDBeKwBx0vjGW0V1JGAb/LHQfRdYZ4BVsWZ2VXiC5ZADvXieD8jglWCJk
w5sN38MPCdhJ6/rHeahUvgG8P7LnEXYw+ZYb9/qGubvx4QUoXpPJtp5MzGXmivDBzG+Y1ZMUpCeE
UoMv7FfUVqreMIcTT6lhTmLreiGTfBu8c3LVD1PSkF5i43NbMOocAZsoWhdCElpZFVJxGDLJMkAg
lGNThCdR3cds1scwjM1XKywD8oUG82COGfIQbP8EnVUSM6wU5rTHxDlpDAm8hGjFXnVHhtnDl5LI
pZtWKA5UfHt519YlubQV4TIPBZk+JJWGvfklNi35GLvJeIxUU96BO7cOgPrzam1PI8iGeqTVoBTS
wDntAZLj27W3OpJNZ4OnkCyjzk6Db203eU/k2dXSZ2BLhFKnoZliNkvRt1K4rwuQ0AQrZF3S7vmL
8YrXvR4TYd3anT+ObmtsO9WFR2a5OHwti32LXHYPgm2s0A/aXdWdp1ipP3oZp/cGpKnFytfNXywr
dNhQAAJsXRzE1pXEp4hPTs9rsmtVmVxEymt/lAxTHlsK/lsW9IwICj1LrtUYZPu2G6r1OJLHu22G
fog3YVJb2A8zgn/tiZ7+lpHPeAktJ6S170XDwP2diLz0xhRIVDCRIWdOobYxonl8yVFybEYVG/c9
KBi0A3PhR6kIt40axU6RU8OAOY8f0iJ7McrU3vMFRQ8mQFlfuLW1WE8z2QUmwlmXnFfP2WpmNO1C
6Binmrppx0Q8JB/TRWMyqizqrzzOhzd1rA+PTuxCzEdPMTyOVtEeZVKnZxLF8ktV5Betntq3AbHK
xclqeW32yHz1cRJ7xAYOE57BxSYah0d4xwk9ptQ2fS9N1BmEMI9YYzbUVMgt9hXK0WtRztqLpFAh
sUab5zdeVjNf65ZTkNs7VS/CLoad3clvJmE9xByWHRIvJIt2x3FloLiKPQicMeVYzngSv3ocvtcy
cY5LNslaFbGxS5psxrdqKOqrormYLRJAQ1SvHUmAcovJOF1rojfuHargdZ/n0Z6avNoUk3gXowbg
vclPodshFxnIbNcDU39oqQGOOqdY30T6etUOISm0ErUqSTjtJu4T91k0QXOlJT2rjtZGu9JOzZVr
V+5B6H21y+2GBKScKX4m29rX7PrMIMjk9APYhdz5ZhEb80dTJzuWQ8A7UhfGVxvZ0pZwRh0KCPLY
Ns4w10smOECFOI31FRphS3CimvlAWxnnBInp6Zuy3AhcvuZt+p5Qi8Rop32Br3M9OR3lqJaGm9wL
MYKPhjW8TYP9WKHlPqaNEx6J9Qtxhc53Tma5H9RY5X1PHXmFRV1vYDYQmrcZJNCRwOaAvJZNV12j
Cy7cy5Tzdq0QrsgTqc56jOxPSbGoolrweViwHNzHQnuA/O/JnSR9JtknhYtGs5Jt8AdnH2MtWw8f
GaCgO93SzedJ1c2ujCvUvTJMKcoMI3363+SdR3PkRrem/8rE3UMBbyJmZlG+imQVXTfZvUG0hQcS
QML++nnQrSuREIsVn5ZzN1LIdAFIc/LkOa9x+xTxAQviW5L71j1AC/ijiZfuo0L/1HStuMctkTyq
9NvbXJTdYRi9gJjtaFe+PcilT57w4KuYzMRFlq+ifiITWIb7VNqVi6ZIqpzQ2/gYS02HmTxQBFTT
0F7hQ3nTqMQwt5LOVRmavEQrsm+EMgwRQqV/KhrRJkuzwyF3pJGyGuARJEtcrXACctv+2FfOcM3e
xo6oxSm7L0P7EPvJV67G8V3CNWTZK6V+B9qctc4Jtetz3d4EakBSxjoBsaaXyT4reriBeho90EZu
jybpv9i16qAv6cdln81SEc+iLMsjWnhwzURWQlwplS8UTgniY5pvWNEOPlq6Mm4oWY+4Khu+9rOi
QbwcHSddC9MM1rTizTVgfVzltKQCKoRvZc0tj8iISiEmRXKyCaiT4imE/XCrJ2l1j2tFsgyNlqui
Mqj5Anu+Gy8iN1Pzrt4J0X7H9a6Sy7as0TGo88gAnJqIzzg1mQsVMV9UBji3WX99U67Jhr9Y/Cwu
EGjAL2JVu9Xqojj401mrlnp9ZZglUhytbh6p9Rl3davHOWIwDj66oX+V5YFZQhVIHcBdMsTdOtaM
rYwU+CUWCeBDiCnJqTG06IuXSjZgNKo/QwoaZPY+19WuFyAvcbx5MFWpHgu71fVlT054nZvYQ1eR
aPFs13L7IIB/rdFU6LaBqexbFWmxIFXUTSCwJMInWQMKxRVd/miolU+3yRaKc1uA8zahlJqx/blO
VP3LSC0GxYmGOEa+z4C5tbNBOaxcMwA/UtN7QhcAAcvM9O7NURNrrUNuavAzyDZdqS21Mqm3HdJV
+8CsyiV2dqhUVLWGPhU8GI082rKeaGfLu751WkoilsUrOFdcaa0PSjX0X+wai3YqwJm57iH9c4ty
xKcs6IZbt4QsAPY4s9DtqccRg1JbbxaDTNLP6YgnyKdhYJeTHXntRsuBGi/yqjC/eVnQ/+CwhLvK
xF7XLehuo/BU3Lq7wXxozMgAo+2qxXWqOChUgZdpxdJwA8yg8TSPrigZ+QEAU9df1QmVo69qFwhn
ZxDsALCHtvWkW5xgEDKgLGhcXjyMXxYxljnldcPCbuRTb2vo+NiLyGx1o4xQ13EltJtVH9Vhj15E
3Xc3iPpqTzGYqYUqzKeKk/YGyfvsB7USUg4RID8yEXfLvvBXulskhVjCqlPiQ/vrDlOFVAaOOfTr
ehO2MkVeMq2lvYDS43E0OKRJV6Ue8V91IUR+UyZuhdfq4PNvEGjxc4W80RoRHBGqU7VochSqdxwb
JxpXedma7WPgSfMmlUpu34iuUu3PTW7oyc3YdYO/9u3UdVZOpMp8m6cuDnPoMbj8qaFMKSKC4kq8
a69kwu8H3cDhdJmrWcyc8GLcESKB/NhW/Lo+E7j9/psSeglYQd+3Sv9Dldi1sdFoBNQbt8P0/EcE
In68d0Y1paiHHg5XzMQWkGqgrVThFc5wY4zr4Ng6t4YioedkRhhR0C8GPeRvplYOXKHUwC0Jhn0G
S2XvDhMMHYyVc0wtVJZvx9jyo89jkRmUNP2Ry2MzGLC4FoVeO+4BiyS9P+lGzcU/QZFfvyoFki/E
1jRUMn0x1JCEVgKdVa6/nm9ktx2UMHVT4JZHFSQhl96XTTpkV64CG2Gteii+7hoiDb2N1g/6JytA
scFcau1EwKIr4ZtbV5M6Toke585zkCBMsp+c7d0lXSHpBQvTGrKDSnmhQfHaM5ObLu+L+Cfi4YJL
UEuGvhdaXmqbsVFttDGoMcvh56i51VgsnGB07Z+Y8MUFYmtNzXrStHBqmRUFA28oFX/1vdZu7/Eh
07mXShtfkY3tY/93nYZqGV/BveDZOfL/9jPBONZvyYXiigxZK+/0ItW+JKFhW+Ui47aGwlJgVP06
Crgas3MEDRkAmi3gtWFdRhJwhNdVVuMvDE+xf5a1orWPXeIZTF3aQq8pF6CepsViDaZlL6SlFSRP
meNzGxF+APDQJ8V8nDwWKQ/3gysA23foSWGGYkIUiwlSGnZexh0yfkUBOlfo+YY0eUAIF+kzC6qc
Pea3cRzznWFdJJPenh6H+SGNAlSIoBBBlkNB2EIginviCMvCcXccgZ13PZLqKuup8YUExVib5YKD
f9TvQoQDgfVHEKtCH/M0ylyuB8S0yeSmVEe+mmKHd6VVTe8i+9JOlTP8qZMb24VOtPbh+febyLA7
NAEyfNiQYNHQ6oMBSm5F4OvLQ96a/CnTaR2XnI+e26HuXEQ2LB8ttD0ZT9uO699dUfPXtFZGXyET
kzZoWZWtY5d7v7LUcjlAqB+vFUzvJhqkkO0GbR1XX3tj2+XHri6ByKNRp1yxuBTv2FRmsR95YnVv
xloivni1piirwbGTLYXsWBy4aqL/QWOscTZxhY8UJoFNpt6HSTHksBk6a1x5ACbjYznalkdZQavz
G6iGCHLgieZvMMyrJkirZ3vXXIxK5A7VpM/WgvpxfLCkHlHcNXFDbL0sx1rVsVm1lGkgyyT9iOiR
GScmCs5mW34doLXdBsgNOLtB16r6u+ehQUNSWjDdTVBlw8owLP3JSVFZfkYdicuUPgbiu8FUf6FG
lEDp8HroUDZa2wXCZoWPhR+BwV9PO4wQ7XKp36X5tDQk/lFff29OWUFa4sUrlAZU+YtNUel1N+7y
VksxIrZ1CoNZU4z1AQ6s1W1SEkV7IysqiTSFRK6vk7iOr7Q2yBF+MwzEGCCM9MPBRmImOBmqX5RX
+E9DzSUVbYD51yHC3R05BsbM2irvRuqPNvTcdczCRUtEegmcH7hPVy38mmDvqJr46dRqB1O2wBWP
yrPu2zEDh0HbtlTwHzrQFMmyZ7Nq2PMRIkDVOkGUnsJpUKS05pajwcfd6nrLFAjHTBOYI1mw7XTI
uyvgyxJbGSQbYWlZ0ikG6GMD7WEUv408/hlT20kOHAN2cmO1blwMSLKwTDe0f6msK5aw841An/5j
OeTDtT4kNMVpRFTET8/QiF49Xpd8ZdWV2GR7jp0d8LVRy4008d7sFvhR6P7HyAmtcusplqtoFMrJ
tInTmd+dUpOa2AlUX1hs3NhjRehSRsa2T1v6WaEFsBzSGwh5vkFkSoIPcVSkyIBkLoqinYpm9QjZ
wdppYSrjPdcN7wNmrdi4soPFgDGvKtmvcVGFq2ysy69qG3HtlnWkWRuNkthzhbVYB0g9TnUscqcz
4nertMeIN4afGmsPVmQXwQ2DZBV3hYma+KKimSo/iiGU9vF3xHRKPdE+tBXK7Zsed00LXLSmG5hp
mkYbbpW6YeIQRaPxa4amNkXgX8J6Yz/Ge52p3Is2NOPl0Biy/m5Xui9XWKFOrXk7reztQB72ITEr
11ypeVp/Epqjtut2cMcco034kVDowr6xyZSZZJWcDQFLZZc7kmWhDficbhWtKcQtWHeKJ+kge2Uy
6e29k0Ll019EmBS7n1PLtdIbs0/sb5QZyuG6VqRprqCIk2aQEVntPWbLFMF9HTkSpPaaku3bF+3e
jBW7vQYFr473leHyH22gRThseqykaI+Wa2h+i3MbyNcmUjkkr+CkDuUPzpMUXQ6GLIvSBfXrUTnW
wAdQP0IvRt1ZZj0VhJVGB8e84grt9+DPocbZ33z0e35JqofQ9SCFFTAB1EQbV8hKFmO4KnpdQfJL
g1DXdFegzgbRIqWKeQTVeYgra7vlpIer2Vrdyu/sCcRDc8CjRRB54FAWGmVz8uHKCfP2oUaaRWDm
nA/QpzRpuddOCnViGcd6lu2En8WfICxAZ14kjVtNNeyeLgd6pqWrHak/4SnNTU9i3kvTlGJ7FdP2
+DNHstQG3SJ3CGxzhzrKRNcDleFIdnGWjSjdJu13YK9EAMXWQkUuXZJK8bmydGlSC+ja9CaIFdE/
uEJgTR4FDessR9+pfYTeZhV7ShdC7BRlMj9OwUA3D6NKTrNTse2Vu3Z0lI80mupd16kD7rYyzuNr
v7VauK8Q74Ye6I4S/HAcep9fuLMq+XMAav2ro+hx+U0dwPzl3KRC28H6ugx7cgB6lqGaLKBtB1+9
tu7C587rS/+LNfisDZ/ypveTBktf7gYZ+u0erke0QgAVY9hlF9KKuDIgZyQ3dUAiv/ZbmJUPA/Us
CNnTwO6MOlLkdZ5RQcFV3PbEBgVIPXmy6PMjFZWkLUxeLQxtuLBIV+sm7UOSru+AL+0Wor9fuPYy
H0paimlcc6OqNfz+3BGD1RLIE/3J0Wu3A6/cIVhoJPF4J3za0ldFJO36a5Y3FVJ9ZtBFYHboQjVX
ldBFscOi1tWmJksE7buSun4UVMpzGKtpi35Y0XE989EDLOTwXFhpGVEdyS3EWWHImPetxuG4g01O
bC65oSc3sdfZ46FtU1y01kKVrtMvlQR9g31U+4V3G/ugYY/uCCeGVgsZC4zHTGjTrpeGMlxxZ8Du
XNWoiTw5lhIhDRk3WVOv07hQa33ZdFZFrTANMr9cNZLSS0XltLCDdJ2BqVDEyVBaqXk3SmFEaOtF
KYlusx55LByb97EdMxTgdH23ULtwAGPr6HHM9cQtcurKbqt+C17UNh6kiaTZUw7gPPnSh4hhbD2N
jvsttujsUS/1OH5+vcB/BB79n6hQb4JU+otZ8Q9k6UMV/a/rL3kCKPq3UM3++//5r+mP/MaWutof
EwQc+RYApGDOJ9Gw3yL1jvcH6B2A6I5Jte+X6syfGvXeH0ROVCuA5PGnqKeBZ/oTWGr9AaSUDevY
qgs6gQLUfyIu8xqdBCbbQg4KhB24excI8hwXJdAM0P0WoVKtaq07z+7LK2lryErUtKY2L0bl9jfa
6qUS+2tU35/Pcm0HkSnqcf8wnowwbs4jJ+/XTpJS3DGU/GYUAmIaNa7bJNa131Dnswaqb30bmbWr
0V8FpDtHVTu97SFYIGDzF3WwajtIYJhhIxFdOt2FR73emb8/DWwshiEG38fufA0vMyNUqHWUTNem
53u3oCqqr40/NI8Ucyg5lanv31SxW6BeF1e1cwFh9tbDXVD1k9GBDsh2GocX0Fx0Prx6KJV+DSEt
3xkO2i+LfFRzxAaj4oZcob5V9djdx1Bqv70/pa+xir+/GwSOavEZNMynRf/y0XqgYQzrgI9C7yS7
0e0s2RmiiVbvP2UGPv71GCR4VJzUwECbvxX+X3yhkw6pNRSyR0ATPduilc212xXxlrKu/lBNSyqI
coEWSjokt3aNdGmZyYHiSdu0F2LwG1+M4hDrCWdMCxvyGZzPlxz+1Gr6damUdFAKW5mO4+KCkdKv
n/kbr/j7iyfqCNhxjGHhkL0e2EAvevQxmFPd7cZxk2mJxl2eCz/ma8rwGZ3FzOFcRbZlAwKtosZG
tfBRc1OpXRj818jJ329i8h5EHdQP6V69fhMzqDwkx3kTrwH45iIV8dGUnXmlNH3wLepa2rCw2O7f
n/G3Rhm8OUGJKXew73j9UNct0V1HRwrT6pjJ9WCmDF5wASr51kOYQAM8KMaY/3iIJym7Q9Bv1yg4
4QQ3GR0Qj/7FgkEpzib6q8RXAv3rT6mQFwm7ZFowhhdeISofLyWVyguEtze+BaogRKPJkG3KEV4/
RbfplrUUZtd9klAjdqHLVHrmXYjgb6wFA5oKbSAH8AyZ/uunVORocAn9bi1r11hrWtB2ixxrnA8D
PMOV1UtlazumvLAC34jjWNFiDYkklkasmX2bkfiyjaqaEeyGbGOCH1jSescELkuMC3H8FyVrtu9Y
CaYGUxbILgTV11+YklTiMjG26yZCsmDh0Z354rqFGa/csVJpAI1mmVOcoSi/pcWdp2CvhviHVov6
FGoxOSLl76DfuwXlsAvr9Y1xQH0UYC/HPwtqvinGeDAi+PNyXUF5OGSdR5eiaLxDZ+rhhYl+I/4w
kZAKNWyPoLbMOVCyVQF59d2wxuRtqRiCYkv/GCntQVODa6uDZm7FzjoT4RVuqOV/GmMhKWNQRa5k
wZ/D//z1JLSNrw2aq9TrDuTMcgQbuS5wBruwrP6RjtgA0jlQeAbYd3cSA3x5dqFIVjkyEnI9Kka8
LEA+LypVQ1JiDLqt4Srr90MaYG9+8NXaglqgeowmuEQYgfoM2N9RShsVFCPW+uAYcpn2aVMuVXKK
lsKY9I1l6Ib6dwHBH3mQpE9xPkidCKle4aDnbHcq3bugZjVuQJkPwUFXG+AvfWk312mm6ZCUZVt8
8wPEh1aNC4Bkk6YI3SyypE6MBX6ggAol1Vfsf3qkeBdRhJMH0F1fizZ+Hjrl1oxNp6OrLMoecYPM
uAvpf8VLx83Uj07scmNMXT98zpqUpr0OmDNZUYkNg41MKQsva82AQEPNrNY/VMBWqBCElhuvnLyI
jBWdwzi8zRNRDFdjDnbptuxt31gP3sAIdGYcfgPnSivEpbasoMczFDtu6LT4UUJuHupeix8SbP6C
pa71tGU6xfGyh7yNo3qZ8UKZWDS5aYHucFtChIADHHAB1WS6kPT082WDdtTJraJELsYiEYhvG0gS
uI1dfkn9VHeWahHl6lI4PKgIS+RGfMuJv/iSKuGi8qPhRx2A/FnGalr/8OHTIDNN0FV3SmAiUY4q
RXQdAxroFhlzba2VSW5mKFv4/mB2ExOdLJTnzKPejEFxVVr4vV9bjhibAcDp4NEHDkrFSI8FSjjq
qmm5eIKJbfUWkEUs8HeghIq8gSU0Y9Gx85M9tiA1mDJfyT/bhhxzJMMTZL0BkHtfg4Ib+x7kbOKs
izGLNhVKCvIA9RbXHQM1GwmbC2yS5eC4hx1H7N634PZwqpW6cucqCeR9qgDkUkafuy0YB5KQRVKR
cyyp71C76IE9tNSDywjxDTfwvggbufRt1UsbeY7UhfLa2nSaD21Sgn3FMKSRy1xq/g20k8G/QvJe
RQlhTGGeMMio4HSxGW88U/rFldEqKo1nwk6z6gefvmNAn+ag6CWKOgaj+ThQHSkObt7IYW3g3glv
xzGbE8A57HiCDEgMwjmKeEriHliAmwYhEM+g108RoIvrPoXPjAh+k/8kBxieCHYheFD8Zj8FQ25O
lh0+QnJSbwx7A0S3DLZV5lK9MsIi+kaZIUb8PB/kFzMVloZ6CMn1wgdb95MaoYMmUirSh8ju+Y1e
lDHsKZDCtPZCWW4sRMHsh95QFGMJKCkeAPgwtevKlE5/S8lzzNB30QsNPV6jMTeeJYSyBFteS1aE
WtcNKIdasVYqLRbkC6EDgvo3gYnuqdp0LGSCQodXUVoqRwkQu/nmBCX6ZXXvYaPqgTH7IOzC7p/D
IK/pg2N2tZBEQWJFaEBBo8cBtFexWOlsPkpRS38gcNHetNS90TTWGC10+ADXJrSNJ6MGt0QNPU7d
TeMF+m81hP+o6PD/J2N1um2fLyvgEZW/Linwv/8pV2uYfzj2ZFWLhTWtO4MT8s+SgvGHxZ3BIFni
xvu72PDfvnf8J7zytOkM0iclW3LIP2sK2OiZMM2oJ+CdCteUe9z//d+v7tn17J9f3vNfZ4kKv01J
jZLhlL+8vKVBgkp7RZYnX4u3iC8dwAQGKKVh1FK29vayYsDrA/XvB03J8IsHNe2gIhMflqcGrau0
oRGZ6JDKLRWkgZ9eSoVeM1//forx+imIEAP5FK44Cce+1ag+nmDPYCFW5PqSZAHZ8wx8+QQvh/AO
Zsg7WWn688WMXyyZ/P3s2b2a4jFbTXjmSfigVKUS3fR09Zc47+wa9UK29Zr2+PczZqnuCIEksWLD
xGVKfYSRtB/c8AhK76E0g0+G2gGIGNZAkt7/oil3+zsJ+vtps2wLQTQ7KikznxTyDxUug9rexf2G
JtdVLGAVDBdu0Ge+SpslWSGlW+GovXVKIuuLatY7N8L9FqSN5z0DgXywZfnBveRQPa3sNz7ql+zB
i4VYJQG1MnybTypKpEaOwqUfWxhC6BfKLLNryV+jNqfydYXtxU6rmKcBb44nBfvhQ+21uwqIy2d0
Z5xNQR0RRFyvrVFz+pnltb4DHvO5FyHGaoUdXxjV2b3g7xeZtuKLL818T9BZYvoiliD+cKv+W53u
+0S/HavucxmXK8Nq1oUKMuVfrZdfvOoXD6Rzgvm2luona7C/hRB0slrh6MkPyAWuZO/tBe5N7z/q
3CzOwklBOjZEPlITBSgdXHBC7Ek0Rd0h8HbJwOrM6v81vy++BhR0GlA40k8e5mJF/6kIx72NiF+e
rMz8OPrf/92XzMKG1CqUCvxcP+VWCGwiCFYjrROan/qFoPiL7v/Wip8FDRWRbGFbnXGye2vdBBPh
YJM0PwYwr05wjyv3RtXSlSL2YXFj6esiPoAm122IIEAALdRbMcuy97m8EyX2I/EhRYfTSX8aUb9y
K4hJ1BD3Vdztpv8JuceUNRb/kA6iaLglYWb978ZpFoyS1uozv9XcU5Ih/ImD8NJp4n6B6q/Yvf+E
ae28MU5zewA5tplru15wC+izw2wocXZFJ4cL7z/turd+fVpmL5aT5lg+WbYS3PoeHcg0b4wVgBQo
GUPeQu+9YB57ZtGqs7pLoINHiqWAUMtUeAl30KHrt2nZ4GowbDq13tdi/f5wnYnak47Gyw8C6tYC
xqzC2yxEIdgWCEen6lNojdR5x+chVk8At1lBlxbAr5zkrRGc5SpK4+eWU6XBbe4qdz4VchfzNjRM
8Zji4qXSQQ5tUC0oL3wOudctQcEaa2vUyp2eK1dVIJBqLlsEa/xPXHo6MKFo6XEr/+G61N80FPTG
0NhnwtK52wtlL924XVnAV6wLS+DXEfDWF8yilmWktkoHM71VElCVAlcNBV6NEjoTLDT/kMoR3/Sf
OJ+uErHxR82/HuPnuFWTTes+00ZeSkOvr0WH1eP7c3jmjECW4/Uk1gCkKZqp/tGWm0g8gC3faP4t
/xCgINvGNxGConmzf/9pb28Bw5kFIquhiufUjXLkhkuqUpTb3Awh9AisIZ/ef8SZc0GdJYActpre
Gb5/pB/3vRncbR/2+aIAnnBhxM4FidmAgdaComxlCbrWHq0hX4JGqC8EoLfHB+/y15PhJk3fG9jF
ndBu729GLtLrFlGsu1GFmzkW4YXHnMn51XkkNUtgIbaWnkwZHLQevb/2rrOfwApuAARe0I94e5wM
b57TtU0CoMtPToqf1tsMFzQ10NQLC+ncj89iKUrLvYm+SHxCTw6915xCEUyx91fQ2xGUkvnrSYhG
JKZBPMUntauHgygE0tOKa2JpxtZwSEatqDuhZn+pHfn2pP9DwqXyEZxG1hFzz3SZThycJsFQ3DxA
in7/g849YBY2vQF0Kv25+CQbJVoJ7C7zpHuuOiKkIh/ff8as6/ffuSYyXK9Hjb4PJXTXjE5aLM19
TGPqESBI8RXt52DtQC4cRHf0Q3tbe+Zm9PuTFinb9599bsJmW94N9BoAtx2Rb2NYjW9VhwNkr++F
XU5GQiutvrD1zz1otvWTslRLtZfJCS/JFe4lN8C119CSWXqO3IhK/5dbZxYGFA17FNNoUPINBD7Z
ktFrpdXv/t1wzXa/ao1dY/hDctKbDiAPbcyrRsd/sKCQSm/U7bcxsByM6TL/wvfMdJX+WhxzdRzO
Yls06Juc8jy+rUZ9ixdAlx8033vMuSqsgQwfzAaDwkCm69K2VrFyLYqbQusPiDHI5fsf/vbR8I8O
hergHFgqfn6SOsyhLMFQGAlRcW17FyLHmag07+flU6t/pOR2AkCGwIhiNcNT5Yvywjo/9/7T/n6R
QKrB4HlZkWan0rK3jap/7a3we69c6h2fe/tZmFBsQVUZtvKJy/c1e4ZOzL8LQO4sNkAYidUK3tcJ
NLaBZ6VKDZ66Lsz+VVe6P9+f3elc+WdqBRjz9ejAIIIbbNrpqZKNh02JcwjzPKLePUAaT7eNRsG8
RNIF4uHq/SeeCQfuLBxosUaHgvLZKarrY6KemonC0ZUAuCmz6/uLYefcxMzCgY+vi6K4Ds9RHPvG
xTOlCMz6QpHAnH7lrXGbhYPS6MBMZJk4STQec7wtYOKKAsMRvGH2nUBuqLlpzeFznn3yGhj1+a7A
5rTvf+AjvkSZDdRGDttmX8obNWuORb4ZtCs7/qA5e808GGJY9PZjhx5Mg0g5naEVATPLPxAw3di/
4m9V9gM+4b2SV7iMALC9/7cn+dx3GmlnzVKyXpww3SZjDguaLVVafWqB3y/wH4KhrU/gy0RB2+L9
NXE2n54Wy4tNGuU4/I5h7pJ/YvOS6ndAJ4+eFd5hNnGNtt2hdYDRprp3zTi8/8wzcWGu0wn1APfr
oeaRpbWx0L62qfQrdFLe//kzy8+ZhR27MLUuKE33OMbIp9fcJkcTW433f/zseM2iTgyvOabv4x7J
fhr9ORr3vSshXDyq2rbQHpzE2Fj9hbV+9mHTJ76YnKylC6PUjnc0y+GDT+Kr+Agyabu4MbeW1d9V
k8uJam8Giy38/geem5xZWLLRVkywzvKOfTvgENSYGOIOfbNszHa8MP/TRLyxg+cWipZXoluTS+UI
6P17GpJedf1tXtdLNDAvnGxnvmJuoarGdhsWoaocQwX5oDB0FDgLlaCQdGGRnXvAbNsoLmZuaPzg
VYDqgmpHSPtgNdJmzfpfTcNcedzMfUw9DIMxoshWMDZhUEPsun//12dogb8SHHu2R3BM7ZWO1PMY
QA4oFfhQFMpQMfPu+w7rkEdLbuJsb2V4Ghn1dK0e8u+6ta/6C/Nz5iiyp2F9sbBT3YjsCmWGYx2N
2B8XXCDUVRwVS7MLPmlBvquTu/c/9cxim6sPYukQ9MhhKkc76xHXmT5oQEANn5MLyeK5lTDbMEkG
Sa+JOgX/3H5nW8qqtL8ow4W3PxPLbP31OHVJFzSV3yrHIS4sjPLYIy4qcu8PzdvXatSJXv/4hPIZ
Co992HCDT1p8YYLxlGDJt5jGyqq1C+nUucmendhpjzNdV7NXqBvfj814QLtqX+bBrUTujL420H7n
0/ufdCapsqZ//2Jd2ZYRJLbas65KZxGOD9La5vmygu2MkfwiG0t0si5MzbngbM1CALaHem15TDwn
AYoYS7YIPtFo6C9168hRkHj6lj3z/oedWcZzeJqOA0Q7UEY4lm6xVk1rP52ZCGlvsjK/cN04sxys
WUxAdxC+jTsoR2PIl33erKCXLsh3imYv6ksdl3P37jmOWFObpEEhiu0SlDdTza6SNzyBEBMH0cK0
P9r4VmGFi8bfhaE7O1GzU7RFzDYoBhOUgroJfWNTO92CRyporZXdRxFjICU3invpE88EBGsWEOym
1mzYzKzBAVni5lGTH2sgDu+vg3M/PgsIrWtVw+gTznRp3rWVvZJ6/833LpxqMyn1v84FaxYSELDU
M/QggRkazncjaY/+ZK2VuN2nNNwkXv61zTW46l52Qs5z5SF2ulDNZA/u4wpB6IceH78gJG8gWcCJ
6VKfYyY6+vdrzSKIbuYY/4lWnuhZ4wpQfIiLZKd22n70tWstxxjMqCGBNVPjJ/L3SKys0q7a4bCG
y2TS7BQRrgsFlRgUKJa+X6zA9lD4Z8GFtoLtUVM/CT+8YLAx4SPeym/mlAB8JxvXdEp5GqVYOwKx
0aCSC0SI95mVP1hhhGRftyxQC5n8SkfNQKYh2plq/Jw7FPiN+4GKV/sdeOzSrb6ETvVYymYNpmyn
Iyrad/lVHmW48mElmCj7wcAF0s2vPbXFylL/aNMvQex2i88RNj1clhbdiNOLa9a3HWijC2fHL/+O
N5I4cxb9EJW1fMSrqhNwumOIkMUi6tHWT2BZyVQ9qYqGv2eNIVh8yjz/a51qd3GT79zc+1bk9qIr
uiOKgSTP/VVu9IBdp3Zcd0KSIibXgX4rgEehp4qaE2JpvXpEvapdSGk/tHpqbvzBPVm1Fy9gRawh
Ue2jxEqWIPPpEWsxygWBXa8CJUtRSwvbC5tPPzezU+h8cbyEQVsrjlrWp1gNvvpCw0QyqrRV6Y/H
SqanoVLSZWxW9Mo5BfLc/NCXwfdeKOMyCxGSQ16mXlQB3q9Q85uh2iGN8OjAQd3KwYOlbmzzcrhK
4vg+g+yIsot6N5TQ90sTJq19Qf76zBFpzsK8Edv2GILdOnWZuZJR8TNp/UNhhbcJb7LCf2wtU/ux
7Z/fD1jnhmyW6ZWB2XlFFpcIyQtCgr5F0OZZa4wPjYrTbJiOay8s1v/uWbNAD2aRBM+0xSn0gq+a
Q11QWwBbvA5quROmRf+1+PD+k84cx+YsxlNR18Y2csQpSczbIE/vvMw95ggRLoa0uzBRZ87jOe2l
rmTtiR4dr9Cxrzw9/eFi/ZT19daV0X3XXbKYOfcps5DvyYDqqTZWJ0ifH6PYSjewLu8dH6+7IAvy
C1fZcx8zi+DI7LaOUincZ2RzHNrhBlI/RWL3arSs51ypvr0/L79gzm+EpbndkBNbCpRmf/I6furz
O1TtdwPEM6fvEUz+2qD/qD1QyJDJHS3DscV5Iys/ywxFA9yJGvPBSnwOry9GDmtew4vT3CW0vIE0
frJRxHCE/1lyqifaFFsvJShnzvRf58iLqCJEAhtVBsHJC/D6EoXBYvXV+1GLx383+sYsbiExU1md
ZIkWebx1JKrvfG3daNeJFnYrYBXvj/4ZJJEx929A1qmJsNn2jn6bHpGNWbmW2CqGtlESucKg71bx
x1WDfy+3MO8DvtiPseI8tNWlataZYGPMgk1fNgiE9shzlDrYgaq/j7tsW8bIEev1HbIJyLKFjxe+
9dyz5sEGoWjEjqLwhAOn56UwYepNpH2uP2E6HWX7SZl51PeknGOiLRW0vXrlOZLG0s8Rhc9RCbm0
fM6O+iwYIQxZdq5f5ido5zeJjZEsKi6PpR6caIZvgqRdduWmlPFn0FPLMHusAv/7ELrNb97uK4Tm
S0TmuWKCMctJkT/v6deV4mSr4lZXk8dWto9K5qmo0gYxbof1oRcITTYUEjus7UpbbFMtpKyKUsFK
4FabLFXEJxZ10w8XjuozUc2YRbXEtXpjMEZBksDdBcWpcKk1FhbtQf4FFdxLtlJnx34W11jn46C2
A0dOXn3FPMXe08zDTrOOvJXbq+tadF+Fgfx3hplfmSOpXbLdKj9ZBrq8sLu1aaDfCHr/j7MzW45U
x9r2FREBCIE4hRydk+2yXXadEK6JWSAmga7+e7PiP6itTpL466h79+6wEg1LS2t4H73nozBtAiUP
lKpiUs8o07YhlJJGX6kPOY0SanerqSBfeiJfuCsfh3p6KWqW/4IAgli4Dq3rpr/1C66H5C8TBrEW
Axl6Wl8iUMkgk0pctoJ8+aPhZtaRoD8WQikZym3qE4QHXstUHixLuGtzyqIV+sghFQm16qUakZm7
xtasnde76OxJU3VxE+Ryq8F4n1BoR1GZADlQe0Kbz7hYIDP34Zo3VaqybDtvUhefPKsR6IAkv6DE
IodiCqi0Qcyz50SciYE1ZyKwWLburfqtLxas0Mw216uhK+BwBLHQbiA8+4TqpSMXzbcYYtjFUknt
zOVka2ZOVulQC1uhoaHPfgxSHtOrvKLYLFjR6zm5tXE026UsmUzSHKxLB4cAxc5JBHlklFcbSMeg
xaZFX0h6KCVE3gQrAg6hmoXwzYwbbGtGy8nrnKSdaV2iXL30otvFHSnDqIyfp9h7gOjBC9DjICJC
ImR9/1vn1kozSWSwasglpSjPHJNVgt71q6P9DG2bCuXeplq4g+c2v2aQ0OWfyQI6OpexHiGTQddT
Pb6gVTOsCgT2Fhdu5mP0CujRG4ca2dHxQsYRjTXmb6jVnSMr+S1Hf9ren7DbxhUIzuvgf1kVF30s
QJ/a7KR6aR0MrESu8nUZ99ukHI4y74uvKfQFwyjjhzrfSk7WrEDlhsMfF37Bze2JX6A5FEUK+a4p
6r0TiZm76/k7epLeDBQ59GYF+Q3LChMxQrWM5Y8c78GFNbwdJMOw2qFDB0AP2O3gnXKExfvGhec5
NusoFoET0WMTd7uGg3tu2480zYKyMRZuzZs+DcbVTmNWJdDp92r35Fn5Nk/ABaj5wW3pcyXGXwCE
rmW38IlzI2nHj6bJkAOwjvRwZn7xOrx2cxZ/nyaouwEcz0cEllCWe38V58bSDl4/VHY8KY+eIMFE
9q0JUnhO0SVG0Yd78kRMXi0FQeBJ5v+UgsQ8aoewMNNYQNWInswW7ENqTxiWQsH6/vfMnQs9u5WY
kbKvtLJTM1pxOEFvU4FcEGbDpSsUGDgtgCfTWlqQZVP5F9Ir5xzHHF5JzBemdG6H6m3CcQPiNboS
6Yk0aAW0IoDWe+cBsoo/6pjhl9gsLLLoO+vLQwNFS/RKLox80/Cg5V273AeDuAKyrPSEuwj9HeCe
BHHcXSjiMgEpPfWPw2imJx1Sxzag2nRCLfpLVNmneEIVUALc3FIf8uwqaraFQuB0Qu8ePfEoDdFo
DanpZMPaeINKn5eRjPBYpfuRp+aml1uXblP2gGTmkmWbORR6XqwB2qweKkVPKUg2YY/WqSiPNqAW
bSH/3QHd5LD22TSK4+CKLXpaVhbtv1nWsaKvBM0u6Wj/BAlj3ZZLsWf/lieAhdVsD1paiziHyOwp
k+4D+lSf0LMKNwAWtndemgRyy94ETbCF4MrtUB6G0w2Q2dt2l1feaYyLL1Zs+2vwCFBibXNxQtC0
giqzXwUlHQ4VB2V7+Ead+G1ES1o4Ql54lRqo1ZHczQ7+2H5UUFldl9xb1ZMNt5u1IeRmfqCN/zdE
QLNgIOLdwGvgoZMdGgDcuF5TggDpfXMwN3GaeYM8JwRmM8c9RQOYiR4noVeOG78rLxCaWIvchAps
1O0LiDPfH/B2lgByeddf8te9DKkEqItJgbkTNJjOrndhv7jP1kWKyLopXir7m2u9EPcElumuH8p3
byQnNYxPrMgUwEfqCMXBha+fO0Z6Gg56r1IAkOicktx8hSl4iMEFKzMvsH1jCy0zRAHdh8RITmIa
18pLv4h+Ohu+WJiMmdnXE3MOkD0WLQ3nRCyIvca0AmrCxgFKfk1V+rWqeqCvQJ5YNBsz51bP0hm2
KtCUm9BTO5jtCqkgQL4MT6z9Ceq7hs8PoIQdpmkpRzw3nGakIoQGCQgG9GQDFR5A9idEkeCxA/pK
jdmW1OpIAPe6v6/mplLzetKkiSyaYSxDjDtPXc3eOIJoHD8Xho2bTP7uOV9oO7mdFMQe1syNEl7c
tL50TkPpv07WB6YQyrEPheIrKP+iMbp/6kn6CkHZ+x83c29Rzd70lHYu2qHpKTKNX02WfRRALshK
bXy5MH3XafqfpxS+SLMDvRMJlk65OiQmZBUCq3WiMHUa5+X+B1xX/Naf13yamnAQX7k/HljHvQvw
nYYZNhB/GgIfosRL+c05x0IPVVoKjjbSp/Yh9ps4yFGOkiXJAbiLSwJOd5jCUyQSshQ1XbVWhz7E
aOEg33w4obNYM2rXmAE62xwbEJfqFFX52pByl9DuFVGEZb93Zhb1tJnDhsKdOJ5m0IscA1iOnCIW
ata/G+zvhS+Z29tXXbe/7bPhRum1TZocvOTYc3kaCLBrPNmBOb1KegGBYoKlS850SVFpdkTNXTIR
yHPTCKuWW/mnXw+X2G0OaMh+SXtjJ2Iv7PLhlAvzAgWoH/f3oz3zNtNV5YSiLlQ9Bvvg0y7sQfQc
aJgn0CrhEJJpnqF52ayQUl7nrSwCpz7J6Y0DDuXWP2vz5ziBDALISJBNNaKRkPMEIlHWCy/XmcOu
ayiC2sRGlkbuoeH9OUngVxQAwkTgkvhL5SczxlLPQGW1TQiHuOrB4x/KQ2OjxcExKnHVNyAT1wc/
Mx+bpX7nue/RjFfm42Xvxrl3MCj0Zkvnw8zik+3FR9vx6wXzNXfy/xT8/uVVmGXHWF1SemgkNOys
OD8ntHxqOVra6LQ3nfQNuvZn4ltdmBK1GsVinOFqIW+YNl2kxwMor0Y1gHtoodrNTkROJ0BFTonJ
1q0D77BzvvswCFBLPxSeubBHZiyBnqlqqJEVrWeRg6TeR8yBqCJwIIyl58Xcn79e6H/NZgf+TQPR
nunQoMQbV2kFxEjl7mRUL3jQM9eNnuuBFpgBEftuOng9dmEEoC8IXnb/b9elnskxwVKLpqlUhwFJ
FGtCAcNYyGILThE0bkW0lDuZcW+I5nIMBHUJgGjaB9iCg+Du65SaMBj82PbmG7z6ryXZ3zdXM9cL
0fyNzOzRLU9zcvDVJkoENG7OzmheKk/Ci5br+4PMLbp+TkEe4qRy7UNaR9MqcuWbK8Exy0i/sOhz
A2g+BgAwEprcDW5nHm/yMTrlcYH2avp8//fP2Bmi+RhMEojjR914iOUINRj2g/b0B/peoFyNdPH9
MeYeDHq2BEBXB+kJUCxq0GsKUG5cnwWMo4MosxBRURtZoA9gcC8s7h/ipNlw0BhC5i51MMzshD8v
0r9OJtrbPJYL1z2AQfACpNHGxPo7/hX6iFfLYoRtZqn0LEjZE1BOIh9LNTo7c4AH747f2v7n/Vmc
++vahT+UkDWMufQO4GY8Nq76Imm3y8fN/b8+sw/0tAZPlat61HodWgQeiGBvrUTfuU1fh2x1f4QZ
66WnNRKvMmqnUjgp7rWrWVYAKQElc/+Pz02OdtbjgigIy/X2oR+Hg9XJXV8X6MlcsCRzf10/5C4r
UVJbjQeguVOwOpz2YCR1BLrW2O/+7QO0Yw5qKiTYARw4eO2uhIQlNMOQJwEH5f6fn5t87Zj7cHUH
9DeBtJAOP8vWX0l70Y2YOV16YiKyy3iScOWOVSvWvHL2AN+++SYgFEZcVSgB8paqHWY2qa7LAnA1
ar8qjATJzFXHWtyytftTeEkfErJwEGbWWpdmUakLFhWdxuOU+V9QR71NqH9cNBFzX3D93/+yRNe8
ZY6SNvz1vkToq/MvQPyecmBEp6VX1e3cNKRsr1/21xiq6PNGEYxBuB2FRfnStmvLgXBMImkKYFfn
7oDa+1YVH6z0A1tVTy5fTEvPXO9/0tV/DR4luUCcvJXHGAGZVWydBOQ2Iapes+8UnrN5ENMJtBwU
EYIQhIZVqwe405HvlkrXaOuBOMswblxB3IWNP7c5NcNgIJ5q15Mpj2CknkxlRHsP1Dj0IrjtkwsK
dTBAHGRh68z5039W5K+PNwDk8gFoH/Hnu3WZ+k818kiDBDWzO3cRGoayaPqeGvUGMLZDnKm3+4d7
bstqtsMBobRAOSEW3KhS6FcAHD1Z34m35ILMralmPAYo3EZ12Q9Hs3dPJmBPTn+OxsZFoW/80vPx
lPyTNAPAaFpEoDR9i9U5G44u46smbS5c+ccY+g/3J2pmM5jXD/xrfVLCBhLloANAaH9HhpFt20RF
a7ewXqtOveZGliwsydxW0EVWoOTrQ2uytQ9lse8HO7TUVMGh3pTuGNZmuvFc9tuGqlNWFSjDX5LW
nR1Wsy+xBNoVwou4xhGgDsCpCnp4OBGJDhUpeThB71k57MlDGXs2DQ/ggC9UxMw8jnVhWcaBebWG
CAlwJyneIXJnPrKOoWzcmIpshVBmD3b8kBjPXU7Txx7snqUKtLlFvV55fy1qRpO8RRs4P6KS8pNl
PeJ7rj/suzajW2d0zlZXPd3fPjPnQBcOIUWaWmgC4McI6QaQX70AoJQIZdNVv+58XuwKc/zJm8Wk
40y4xdTcDi/yfa6mtDpeK9uqFNwasXbKE9hda1G8d9V3MGF2ZbXw/puxIrqySAHMmaiNoj6aZnXC
w9veo5gLWuwxwDP3528uZmVqhgT19lVZVHF9zHj6mvFuD1HD16QhqKpPNxKQS2NoTzL2Ht1sWog6
Xzf+/wYaoD78391RS5VDqVvWR3gLadgye+WXhAIVsu+WOutuT5ynK6nbtFQZ8AHF0WuMH4J7ZeAi
TlO3br4wb7edN0+XG3HBFgKxriqPhteTXd/SVRGp/z8N8P/X6OFBJPu/E+RWBaurPsMf78tfICl+
VapprjVAIZSofoPd3Cx8xW2JB4yk+SXgxtmZSxN+NAWv+oCSvPiMJfksRlP97KJ47UwdOvCdwj3E
beZvPWNCORcQOysSZU9V74YOFJaB2JH1Us/n7RMNwsN/P55OqQ/iVFceoRS38321tYwGvQXtKpPe
t8mNPgBWShe+f24nkv+OFU0KgQ/DL4/CajZxG7/bVOwtYH9S33q/f8DmhtAMRmJ72WRVUX5sRRRU
tYk2q6xZmaX5ddFK/AkH3TpQmrPh5T6KhCCbeUwR+C1YHNBoA0BRCK7P4JPAyaHZcawBAkvME6NG
gJG7hIYWik1hwq7/wgTOLGnfpPya55uihYzzuG8SCc7khhBoffZxiP+nQWkQo2oQ/7UoikNafY7F
m1gKF9+W2cJm1EyR2SPvJVJsRuUC6CggP7/NIHKYizzE6zds+AZKNYFNsu3gWNvUBKBhyoIGGqEF
QqVNcwQD9v6izVhFT5c+GSDqWLoeImDGeDaR/fJqRNTln0ko6Zvj48q26bPrLnFb/lTk3lhCXYd9
rBvmZwDYHbH1+11cM3qGVJI8Eh8CCzaAw56VpFCes/yVXUOuPI7w6qXCUo+N9PoT6gaRekfjx76I
8l+mwabN6HndvmvSogTHNooefILKsR6Iuq10CvQkJShpOERZP1hr2rRpUF2pMG5JekynM6InzAEO
MRu5s1YjEKr/NrGe5u4Jz4Gys1m1xyEBhJDyI847HKMWjt60B1/qgbtQEu+Bpc0WCrNnrgJdZwEc
HhflyWMLAWX0isW8gs5+Bagxjsn9b7rt7ABN818jMo28jJsha49osVKhhEodf3M7oNKm1to3KHBe
iHjMGWu9DK+nUVL7dtocq6EGfs7aC4PuzaZGZBhPGch3MkCjFcO5yQ8A4UUQHM+2eDfj/ZG7aASO
wR2//8lzlc76qx/wTZVGRjxeSmt6qabh3fTqK1oRkG+gfLuTip46w3qYgPyt6+eo+ASo4RN9ef80
5wxs8v/OuQViXRIj+3pB18hb5xY5LFW5Eb6/hjTe82J/382lxTDa0pZGImJpteqSetWTPXSPqGoI
/Vx97Zx8J/qF2bx5RWAU7RIGi3JyRGuqi2k2mysaLrBsdIp1/KHNF54CNy9VDKFfqmj9L+PapBc7
Jy8oN1/Xw8F23KAwxjeoE60z8Xx/Z8x9i3ajEgmRZua33qUBhzNUScQC2XP6wEjehtC4X5iyuYWx
/7v+RCZRUwsH0ekadf5T64MwnHcwkLnz0Q6JvwWie2Go2+83zJ12u3Li4EXhte6llGnocO8bVL7C
tFNBLdQY8AG2kgwksAf+Gzgo9HraC2mGP1XY/3MpYGTtQhwGihIs4CXBxXSyIEcEbN2gwvh7z4Z6
Gw3yAZjlLgCPGckNvClJMFQVOdh+9A0WHjocmQFB/0bmW2j//FBVYT4Lt/ioDNKDzoVMlZ8aNPD7
wV/bAqjjBRs/swX0JxKJxJBE08gurqRrikrkui2fkzJ+QcP5/U32p6fmxsTo7yLXYHVEmpZdbIa4
VZzWaNXvhjEUcffFrRMVIMIVNogagifnZ12Qeib5gor6h0GJ3yqLyVaMVL0C721D4Kj5lG2PbQrE
RhfXUO3PBhRL+aj5QU3nlaibjPlT3LbfTWpCdrqunvsq3TMAS0OAMGv07nfZKsvciD5QMX2//423
Q4bM1l2QPgZNBaR4dpHO8C6taACmAvotqNhbs25TOni8A2L43HviLD2INLGJo9FY4pjd/wEzR0yP
+3hqKAArB2KADsbFT4ut6vwvgHa8ORO6uOAXLCzm3PnSI0BJDVFGZVnWxS3zN4MWLTqZ/XSbAEIC
JwYMSDtXxZoT49oNXT2JxjZAw4mWOj9vX6uM6GEhkKJBispr72IbBP3bCT1IZgZm6SDfVm8yUvxE
cRfbl+kvI7N5IDq00bgO8BRFmeOfKNDhxa/7cz77W7QLJwLIUkDKH5VFAPWBt25AWJZsUKXVHTKv
2EWp/wkSe+A0LHT9BO3eE1j0gGUK+d2DfCrgzsNS7OF2hhDzol1LTBaFaITlXWiereB8N9MeG092
VpC1W6h9QNxhjSTMyrWrP745X3gx3XTYMK52V5V4/WU2wRWC/OCDsKtvFmM7tdR/Yl/N9i3bod1Q
UY+z1sXUu4jU+d5FTyY6F0FQOWWVOnq8e2eJd7ITKfCggH8cb4Tx7iNGH5uWCsah++FBiSboZCU+
Qf5C1GLgbJf4cu/xJZnU25c1uBP/vdxsN46MCMT1SxezwODTkx+DxTXID6CEd65nhbTJXu9vuDlb
rQ2Vp67bUMBILuA37vys+cxqdnBY8Wl6S2/s23Wy4Npp4R4yNaUDpisD3CG6lLGHxmfjoeaQouMJ
2FbEaAJElVvf2lpTs5Jt9c0HGR1ic2TcQ+7WQsXQVQ+4+rCsYSnIMCPcANjef+c4T+qecUXYZcgL
7yOfqBVMXb2hE05cDSnqVQwF303HwdlOrxUpQlbPY6c6sJ1gDrnqkLFDyb9pQz0Az8DjKMsiLEnt
BhWpvyVWrbbmNEEEp2j3wG9+xr0XZqx7QEGatXYi49lM5G/HgtCFJRy1NuW3gbrvSRQfKJqukQtv
APSBztlI2TdOjd1YZ/zHv6y5rYeusrh38oZG7oVEw7OLArGgU9YuSXvoiCyoQf3JM/7vIQMb5b/T
i3yL7Q0WxqDQHIni+CEFbd203tlwEAndNkm7ika/DFsToOBhw/xtVbe7AeoXMQ1FSw4CFZXIlvSh
zYt/qgvBRtQNmmMNVABCfakaUaIJDESwND94w1K8febc6pGrEiyjJBsr/zKYzc6vsl2R2c/G25AH
1JzW1hJ54GZYH5+hGbCC85JPCsNATBSyZa65jbqPCPJ3Xb5r++TojMNT3S88HG5HQjCa/d+VHCQp
ktgQmDTs8oa58Hr5A+4BVl4aRra57NBSXCA5tJQd/PO4urV3NH/b4i3Nk6LxL9JP861AfcLK81Io
s0GsqPySkU8qv3UuCOuRF1WbWhRgtbPyt7wqJ7UpDVCHM0xxtOCezNwX9v9EpRLXtNHax9DUa/5q
KsHXHt71kXlMobApRieQ5IcFbhnkN+s9rskheZHsnUzpDxJJZ9d77WPcflHEeZ5QeErNYg/ll8XO
0duXJWiU/10eWVuDg0gPjGtr7ArGs53F/YOqvZccyYI8BvHBCvus2TjGq1kbK/SVreuxWoOenu38
lvJf943K7TpUXKHai9xMnDYjleFdCBhla790f/JhOCc1+MZKoY+u5vnPolEPsSwioK/a7iHK/Gw1
jNNDYhEeZFauTq0T/2qY90rcCujOjo2rRPX+xotVs7Sfb994NtMsU1uwvCCEQa3A6B9b0h5Lxh45
FGvKZPhSe+Qtlofxp5dO4Rh9kbXz3okGKpPpQ2VOcEVjvBTuz9iM32szzRwpVPO4Wd1Hl7Yci0dX
uuRsmVAgTKeiP9Ee9VcBZ5w9O6SNVqRO2RaQqvoDmiTq6f5PmJsLzdOKgTQoiZ21oC3ZO78WbyKL
H2XSb91efL8/xIyx0vV9+x4ip5Aqai+K2Y+lAoKQ28M6amXYc++qkRQh2AE8IXGT3f0R506EZrC6
xpaOyMr2Ysb9j8gENcfMXpMlVfY568Q06yR5l5m8bNrLqOIvRhOHZqmCOPlaQ6HS4Zu8/GggL2B2
TSizk4/cv+8Wq8iTW9/w1h2elPe/cs4u6yq5VTtAntZgwwVtT9/j1E+Oyqr4KnXjraTGY1tCIS81
hy6YKjSSU9HKx/sj334Xgrf7X4vDLVd2TRdlF5cP3c6MioO4qqP6w5cOOdGdSoulAzKzPfXIbQUd
ldzKoOhBYshAVeSxbEdIRJe7BMGdQtrrvo4udS0DkAUvJncOlTIBwEgflVcPqymzt51nfL3/1TO7
Sg/yEodC68hV+C2ReEyh2NtI8wxBx4WTOPPws/XYLvVH6kaTge/wxktHAQslq8zeXfWds1NcTJdG
Rusmn/AEVgeQRZ973Mzoy88gG5kvvY1mnny23nHNr6xfPLSry9jzfVPXIeQdt8U1Cwjl5bRFxVAB
QQdIePXuG5f2b26hbgPSsvfneM5r1BuvxRAZrhB+c6nGbN8gWGjnPkirG4xiUzw0VQRFxvKSIPMT
2ca+zocX3qMyPqLuA5q+wkiQtdM8Jom7I161WfhV17fQDX9EZ61UiAFNzbXJv8idwEzMTxdbrS06
cDiaB2A80ViSH3Pvc1F/cO6EaSbGsgAfsycx4WiLdVzkQTUgkS3kNlH5+2JIeO50aU+/rkQByCAj
ecmc/rHzoVSYDc+mz77FZvxvpljv0Ib2TNZ2DYcEoMuOJpuOtB52rXIW9svMF+jd146Tlrk1Vd7Z
dfJN2iQnKJGuCjs6K+/t/trPjaA5NXXfImho48malxJA3ngyQBjtdxGkDybxLzUezNZFiMuqYgmv
uhScD/9FQDgbelwnZi61cM89v3WRYa9Nc4OkVXqZ8t9tZD1I75xwYA6i5pG/j2Jd2O2e2R8O8WP0
+8XbaaIfnlrXlnhpCuPFKZsfqIy7P58zO1tvt+7dDjVWvogvjdM8+2O2lnG6Y3X3YhT+NifIfNwf
53oX3Tiyehd1S2poghMzuSi/P7ql+5tR582OnVfJ8h2C5lALWFi9Gf9Gb6AGecHOOMUXyTJaO0ZH
AyszPzIvgpQaPXWR+d5G8iEbFwtPZi4iXa7YbC3HG1oVX0RiHnFsecDGOAncyl/Y83NrpNkFrzQq
BEFa/5xU4zaHWKXN+ocilyc3nsK2WdgJt5P9kHnRokKF6pJ2YAMOa9GuUmh6G6JaNT2KxGqQi1uy
MsST4L+AgUdv+S8/USdzlEAixt+BcxFBCoXG+3tlzg/XW6cHENaGuk3ZOZ+ml176l6lPHoSZBIUZ
nxLfDngGXdyuXRWN+d2I7KVG35lNqvdMG3Grigqh7nOSbhGPWdNKbUmeHZOyXPuDiTOyWvjCqz9/
4zjo3dJI1fpONRrReRxtiCzwc89YQBMwOxHtfBp6BBByZIvG0FAvQzxAeEQ9oEZw6RqY2VG62HGE
llUDLf/kDGzAa5oae68zQmgs74Sa9km0cNnMOS9Ue83YCo4+XlH2GUULYdySHx3a7Avffii6ZEXb
lYV6kSRGMYs1nqBYhQi6S9ZN9U9aLtjQWlimdjgYTW3unnubQmfOJW+106dbaNinB0au6Rr02/ir
crSbpZ07t67aUwfVRFYtk8w5d8LfZLH4KM3k1LBXFHKG9Hte7p0pXxNPPHAIJoflaOysotz3uf/7
/saaW1jNUelbM8N5yOVZtv4PV5kB95PfEEQJ2rJ7SQWxFz50xuZRzSQplUcmqOfy7Eh2MBzj2abj
Q2V93v+KOQOg9zwLP+POEFvyTCfTv7LJaB8kGZgndEqgAlKXSK92RYGyqrqwvwqochwgSY8wbpu3
2/u/4U9j940jqndEZ8XQAhRUZxdPdVAnpNuuOpVtfE10Qbv3DWWn2L3cx/tuVxAIcrk7EH1d6geT
9e5N3+ngrRu+jUa1bVBDBGwKH77kQLlK54dqUhRw+QBYnCC67OPfTf41JZoE+JfX/6DdIzoKr/+0
2Lr0p7/q1vdct8xfFcBlS5JMDkl2oZH9NJhJiID/rnfLTeY9c9BKhShXSb7xEmNVDdbK51YIvCm3
nSC1uxCM+hDM1rH7VFa6QsAmuFZHj/TcoWVCDG+Zx5HqB850KaM8uweuHuBfv7emlFnMNtNLTXnY
jb8wfdCf9rJmjZ8FLb09sqGHITX3i77l3GtH79wGvAfxsIHB8ZsQ3PTpdVGnUoYA9AzDuKJJtlL1
uILwDCA0Ic1/duj/pWRVFOW6FPvResdSO9VS2v5PpO7Wkun2M7eQbPUGOIoth1LHHhuMRI945l3/
Ac15tvhJ0kfsS1Z9HXoRuF0bUJohcZ6EWYJ+a/vrYKiAR36oyh/dgOLC7GvpTSssf5AXv5Gb512y
sYUXkPRXkQ+BbNapqLZd9gHRmNb+6tvADpUfKf/CPOTiqxMGxv5W5dVhg4e/spCgTSy1Hjs3lBUJ
fYZAQBFapbMFoDKM4OWRXABaN+y4uZo8yGbTMIPqCBTfOoCwqZIPXveIL7seAWY/RMbvcUAMIV0L
O1mh6eUYJc0ex6Cf9nkSbTv5gYbvE4vLbYMWmC26rhFmDhWQA+m4sSBtef/8z4VP9UZ2v0xLw3Sw
/5yk2fZNOAKl0FV+UJBp5aDeyCQI5HwaqO/Ej8dGUUUXENQe2NYPJ3rEDy7IzyqCAny8dJ/NRbp0
5eV6qpqC16x8BF0OVS3Gb+TFvrut/9JH4zuy0EVQOvYWEqOPUdpfUgBFrNLYkcne1F0fxBLiQb63
4C7O+Ep6V7yA2A7itnZ3Nip77QJmPOTqOa6KC03K0IJmRNPQhVfl3FDaZTMJxiqQHbszTcivqKuA
V+4PSeE/jU3zrqACt6geOHOt6b3vqDowCyUIRirYri/SEyHqlz+Z/3Y764LKAjfYYBKrO8uy22XS
+GoR720i2cqf2KGP+uf7W3dmvnSpEmqIuB752J1rBhUet4W+Jy0xBt1kzN4UtvOIasGX+2NdrfEN
E6V32yeEOWPjF9055nzjlv57Mba7MYZqnV0vJQiuzsutMa6r9ddNkLZDN0ae36JJpXjgsGvCKc5+
nYaVsA+2e20Xcp9swIUnri7gg/zbl2nG17egT5fHXnvuiPPaV83eRP12LepXsVg+OvdhmoOapb0L
Qiprz6VRbhQpPm0/XjW599Db2Q4igGHKGhW0EqRFZq1dhbz8/W+bC27q0si5bJq6rCLg9pDlhTKU
KlCaOiKpntnfpgRZ8iIBrMBO2UvnCmOVSucT3nR0sG3cHK0/iJUfu9+njtKFt8LcntUcV4WaTjmk
tD030AxRVrNiohAhctQnf8qLcOjbNWprF2z7jJest/P71HYgOz3yc8MFoHlO6v+UVCTHMpc2KA9Z
qXasdaDecn+2Z75Nb+y32JBnpZdXZ78YH1ruXzky+c8mRdsjxKitwMOrqDKqBcd15uP0Nv7e75Me
4hT8bLtTJFYUPOwv8J/p0YwrcD+MAvYtmGpLqYXPmzGaekO/Yq05EUH4uWuTAxbqnMsKmoFLhaVz
jqCtOYIObRUMc1adxYRyqwkyGzuDv/toRYG/OYodsU6MVFdn+v5yzQSQ9Cb/3i9L2gFAcfat4rNu
6U7C1FC4emhrO0RGXoVlPNar2Ftqpp5bMc3SZCzpGtCmqjPyBqgAvb4j6v7TV/1KLql8zU6iZmrA
OGhRzkL5mSfMARa7cgN0HpoB8zhfTWCzbFSbip1TmPSrLfrsuRDWTy9nS/Xpc2dAexiTUrR+YsXl
WUAM15ggZtH2uwoYKmKYgQd5zKxbwNzM3Eh/qgb+ui3sMSaFQUV5HmqQI8IGtPck6DsfBSacItSJ
zijLXOibu67QjZvpj+/411iW6iMkrmUFf2GooL8bucFglEvVxjNzpksGsBhFcbaJNaONWDmohyLm
8GobKC60jFMC9QxnSfhg5gjrzQNux+KURQ4/t6jODQzZDkHZFuOuBfBqf/9UzYUX9QYBQ2ZTg/dc
fcaLCXp2fWdsIgXlfS6jMaQTI+GgoMXelQJgTIaCpK/FtdguaR8HlW/t5MNqrIDiky3Y54V7cObk
/XG0/1q/yTQ6WdhWfYaEwb53yGddumGd97DHpVotvr3nhtEcmBqyG//H2ZU0x6lz7V9ElRCDYAv0
6DYe4jhxNlRGBoEEAjH9+u/pfBtfXtNUZXXrZmG1hHR0ztEz8NweVKzbXH+zhvK1G5vyt5VlHGqC
tBqOuWyd6evtlV45AEtmARLixCh5oaGGftRdu3PmGV/zE3E2vuTaZlmEEijia1sNuY4BqmoCYZOw
A0cbapIbidfatl+EirkpWQ0Hco14/21wzNfCf8QFGiTzk5d5oSjoxr21tk6LlKMA/3SgIuniRDvi
J3qFIbNJ/2y5YL/a8uX2x1i5TJaEgaSCun+rZhX7fkPDxiqkDGCP9r3Gwd75daIO7ZDsTa+F6LpV
Hm4PuvKFlkDxpkx7n5C5i8Vcnp1ZW1HqDk3Y5uXb7QFWlm4JEJ8sh7VDOtTx7KYPpL/yG532jXa4
VRJrI46vxNYlCBw6O3NmWGkT88aCQmtC53Aq6vQfl+g6s3cnPyu6vhE0b+JJkYvSzWMxW6exbayN
yLK2QosjrymTELindZyx+qDz9AzP0mPXdC+bsppr3YAlKhsqSh1w00YdA4pXy6BOc2h3eii8eyO7
m2WKh10/KWOZZyMSzY5poJQ1zIFJhgYQ/GFqB2QZxzQd+LdWNKRUwAvk9v5YOcJLDYC5HZskb6om
NkbTxhUMcQPP6P9grcvX3s7077Tw8QY3kGxLbHglxC4pLlJnk4c8uo0N7UfCyI+OICEdjQeusvNm
aFobZREynBLKTCV6zLGAP1CIPvsLB9OHKgLA9NBH4OnfXr+13bPoeHiVU+lirtqYWeYlR03i9+qg
iubM9ZYZyUoJaC5B4F4CmY8MlgGxaPTsnkdfEu8NKkVQuzFlf2dPxSMETxlAL+7UfranvqR7g3kA
eQzwLHKcmqM/LeDdoJJWDzDOa63d7dn/zez/N60yl1BwVfQesZNWxTWHLhI6zg3BA3yXiK90sD39
uXKb3sPwRcrEQc8pLECCVJH6dSCMqrPNIOMR5qbR1mf0TwswRCylp6CrcY1Yg2nNYedD5PDg8R4i
6g204mKtyMvYKrAGhmRi1V1udJY+9CK7kpnSkcKMGACWjeOxcnTN/wF8e0h6lDc3cdIR6Ua1UQ2x
m7agDJUF0IW5971OdH0gGUwHhTcOT4M7tmTvNxDPc8CUFYLurJHFyM9+pY0y/6mnZy4x4o1BK+1x
ipCrcycyM12E3EYGgUbBZ5OLNsZdxg6ZTtuNL/3xPjeX+G8ipVm33Gpib7YjhzmojsUILKoXcLfZ
EnBfocaaSxQ4dU3hFLyD3Q1I/x6P8V70q7OEv/OvSkB9Bnmyws5BnUl/tMaXjODnyOxT67TNgc79
Fop6paFsLlHiSNhhKJZUxr0a8JikgAaECp4OoVF78Wb3t6GYC+o8R/YLrFcks6wNWQamvdH7cp/k
kEaC+KiEbDcwziBkqyrKaXKvVeeFDQq4gHntj9sHcO2z0P9eji6c2DixGI97K38CkvFUGOYYuABx
QrQj30jzVj/LIpgmkA7w+QhDNgbdw7C44FmH+nkWZA1QDdIPS1YeIJN1hEfzA8QULkw2MjRlRaFb
v1V6r810EWg1qsPU4HkGwt70pQU5uxTtp7HuT0Cp3l7Lj9MYc0kazFkHomDLUnTaqDxRIsuL2fvt
RiT5+EIC7eq/Xyqph1TUeV7GjbYjLq1DcrUnJRzQiAGEqcHeKHSvacsHEXmJJVegYlLIW8s4h+ZJ
AAVMERqVOmUQ9r29TGu7YYkCt7JK1D7JZDzOGvBcND13vVQsNOsD0vK3WmYpeG3OzvOgXF/o7lm2
3m9bds9MTG+jW3cbieEKy9NcgsATnRFZcHRjYGJ1anEXBHXn7yG70bFD26hPKELKIAdFphyABXXT
aObu8fYirK3ydQ+9S0rblI8WuNIy5onaK1H8gO7Ky7AF8FnZ60vg99TwwSrSAU5srrpXZhaP3LiU
0nwea3dD2WEFA4332cUMgImFchAR8ZypXzXnd6qGiuL1Cpnp7x5uT2WHrueg/PNmF/3jCstcwr9z
Y3D9bkS/09YGDNvLZ0hjFM6rhJ1dTpA9gQ4jTbFxQ66t4SJe2A7CMoedREyydgjclB1lDpeUoWIR
2/LuW9kFSxx5Wph17XC0fZCD/GBZepcVHjydNohgKzNYgsVnUpV6aNGMtpIRF2BxrLHPODciAfvp
f9rGS5Q4+s92niWVjKFb/8tOoew3S2OOHJdsnJOPywtzCf22pee1notzMlRQxx2ac8eTg+rkQcBa
U4v5sFlkrWyuJQh8zqRTgHwp48p0D7ZtmQEoazCQLr+6oo0UwD1DW90PWyu3Es6XaO+0hlYZPNkl
kkEXrswq4pa+n6naz+R3P6qtU3o9jR9E8yWqmxa+0VCuZdyW+ZFo5xkKj7b5Mv4avO4XZDxeKqvE
VQsabgF3qlZB6ur2zlib3yI8ZHk/u4aDnaFb9kpkdWjhNloRiMtkpXHnZRsbcC2/ZovUohk6SHHz
Wsa0zaOkIbEDnkDqO7uxkefRTb8ZpR0ZRaMCx2/Q3zej1PcOTVVZQZGfmx7tz3ELj7qSALBFyICo
ssnUWNdQDzLOaKoelJo3zvJauF3CudMUvFHpqDr2E+6Hji9DSzevkyFbYOr4jy73j3i4gIXS6H61
aLmBsF27q5cwb0sSZgw5hpWd87WZTg7NglFFsrorwKZDkxbpnKYgidHnya/qnVt4h+GqbrEFDloJ
AEuzLR9WRw5TrESiDl93yBn+MGDEkYj2t99YcZrMO9v6cXvLrsTLJRgcvVt/gItPGQsUjIadnACu
uRiFtduczNoI13vg3a0/JbWgaqJFbBNlBW0qr2BbvGxRsh/IxsFbG2ORWcwzQPiEZqh9SGYEAu63
c02+lpw+bLaFV0LlEuEtZc8ghTRiofz5oZi/QMMsYc4B2z80HO8Rb09fdb7RG1x5zjKXIO/Jpo2f
aAzmpQXSwRkvF5MAmq39crUEu56yrqHnuqvOVWZ+MuUWdX5tHReBxWtUxT2PoGYp0p+ePR8luDdu
o4908Ha3N9xa8HIXAcOQgmf9MAPikCb8T1aN/oFY+bxLK6Boy97YmW3xA9YXkLsYfTh6dZZ39at/
cItvvUeBkRwZDUiS0ksmp63UdK0ns0SHex3lNBUu0qzE30HLs9iXegSwS9l1RDuAuGqATQcXiqIH
WiefE6nPuaxB6tacRaJ6sw3x4rDMCTTsBYKBjb9V98ujBsJFlYdWYaF2ya9K7dx/rMDmuL2YK5ty
iSRX2SzgP4VsZ3DVyTbQ2UcBTUkVMqN7s/z6XHVZMG1VSSu7Y4kfV10K13qgtOK6SsQJGqhNyPzE
vpdefrHZ/OX2nFbywyV2vJAECz8kMkYMni+FS4qTNVB5tkW5paK/QlExlwBxiU5thZY7HjYHDfS2
HwqdBoT5kcYDvIKrqSruei4AeXSPoO5/sohxrJJ96r1UXR/yArqAd52n3m7PeAVIbi6B5D1JHHOC
wX2cTJ+7yrxoWCH1tfENcFTeZgfPo0/5PO4kGkeqnr92rL9sOvKt3DVLFDkrzEHL1MHLNRJManVX
jO+xspM7H4m/L7vPAHNsIA9Wl32RH7nM6KHxIjGWNNoAEGgrnHUROUZ2BuE5SqR9RCMrD7oWPqSe
5bzNcn6oZwaiKyw8QqiWH7o0vUwk/TTDFhEp3la3ZiVzW5p44UnUBTimq2IF+crR7N8mf370RxRz
1J8eNhvsaxnNElheFiKlCeMiniZzR0T+5jjNTlYi0oxcErcLia1DWBdE6byRLK7MbIk113B7rUkt
RGwRerDgoQjFdXaeGr1PYfP8r7f8Ek4Oj2UxVYxWsT/5+8z3IwdJUaHc+9ycN8qilfCztNfKGdcw
PDOr2AVomxbWlzTpIlPBrgzSnbdPIr3uxA9KB/s69rtkpcWrBKVZKuJhiODtHooysR5TbuvfVi+b
3ZjYe9LqPAS/pAntViXhZNIhsLt0r8wS11ezIwCoBrlnPcJwpAoGtzQuVUNSfNVDn5BIDltM97X1
WCRWwI3r1hv7PG7M+mVMjBjtlTOX/J/Lw6WfllU7tMDbgnHfMX7QxNwbXMPhzoCrA3r1sImjM5QK
kAlbG6XbSjBagpI5F1S49mjclwACh7TyHntaw7oy0bu+cE+DkGet+42TsXLRLOHGpUhgSSNdHl8d
sCKFZAo0ZwcCW6fbm2kt0/kfDLE5j3mW5zwmRb1nfgkBkTTdpyVI8/YTGR6M+oesXgdVXFqsqKYt
2kewuvLpl87sflpd+nT7h6xNdJFxeRPpVaW8Im4z89tgyD1xQdO38nqrTrtCIz44Nf+DKzaLjMsU
zmHw7T6kMHWHhWMboEd2uNoUd70X9VMZIQ/px08u7EEo25t1t3VmVyrQJey4vGrsN6WFAiNLXci2
RcKP82IKdP5NpCb+C25QkZC9qCguOLqbmmzvdHNU1vozmFkaAMbA6jpyAmkVOSei10PZ2xZMEPez
hgmx9/n2Z1jZ3H9jzrvYYpCCwGPXK2PVilB6LIasdQlSgxnZrDh1EjLJW/XQyhf/H4h0ljV4UsPO
84lnB66QX8vaP+lkY0OtXWNLWDSdQdJoTcHjsoMuX5hlfRnCjxv2s1bxOsmsuwwuTAgFGFo1m7po
1Fa5u72KK1HvryT1u1WE3NxQl83E4yKbH/OiZBGShNckcZ2wn2h+uD3Kyq25NCirRxMuaPaAUeCh
sgOBOAml75UnWIrDnRi8oXoLm7Y20gJuZDFozfRMIwrVyb0J/F7DyqgR5Z0zls9OX3y/PaGVSmGJ
iB5MVMcVSxEDSLMz2OeZuXcTLKdTCD/0msOigUToDd0ebO1ELsrIsqgGCkExHrcjy3Z9K3VYFVB1
uP3XV6B25hLfrEav7XqqinisRpcAbjl6Lnxt6DOstligLNc8gljjhXMxkZAPMLGtyvyu6RiUxzya
u49wwW6dgNgNzDDmbgrQs2sOo9bJRqJLVwLiEqQpGGkYGf1rjet4EFbz+gOr+n3mlpDaZaUOdJL6
ISPtj24mw0lMzRgYfILZ03RIBNAkaY/ydyrdyIAprptkwORCz20YbOhE9tp5Ah/JRdoBxwscMPFv
LHbYyP83+8Hjo3CnArveof65Zko8JEljxzW8JqCbAyX3srrr3GnjO66c5CVunDRdxyu3K2KwUqbQ
MlBhd0b/HVqEE4C6YuNyWou6139/Fy9ENZW+l8zYLLb7s6qnAS2oQ9ZxmGiAqFXXwZAam6CT6wb/
4CJcYsW5SFVFoA4dQ0m+HiAHY9NfYLVfGqu56yzykHxh4pG08lJlWxIqaynrEj/e93ixcURTxkbT
UB90iu7imkZoGK63l8YE53h9aF0/atH2lY732+o+X1U127MpB1DOmXswmHXyq4QGigkzyPLUAjYU
0ggTV+reF87z7XO7EumWwPM8txKfyaKKB6//4yrS3ZdD/jgOcKHpJnllvmwR3Vfiz9JlbqqV75AE
n4GnyVc/9S8+gDwbL7nXs/DRJ17E6wqghgEyjte/3f+2SXbMFPkErsPGxbO2XRe5GjwxGyln9GPH
mu4rcFFNbUPYEVzgKz5n0sZu7vnj7Q+yskxLAPYo0O2wOMayWQUdKWAghLI37ps1/NUSc23gacIF
/KGKa3i07aah/4YmPsDpeQXj5epBNMbeMaJ5qPvAqNuDJHkV9akNHnlrg7nJvhGZbrVTV6q6JTZb
JJmeXEaqGAxPwb5zuCFl6gfYSSGeOe/QbNg3EHUC+fAw8vRCrPrp9gKvfMy/hcG72DPMGbT6xYB+
B6J4aRv36VydYHtyLR1FyJok5Ozl9lB/U68P9uXf7/BuLJE7udXNdhV7dO4sAB8lJCXEiUlWvA5u
DnE8be5kCXNyCG9zeI7AyaIa2s/K0SBkzxyJhznUIfwbipClIC9k5cWSSoct854K3ONBanqdHdhG
f2lNpwybzMh22D4WtL211TzOfmq8Sl50UYsKAFL5468x68oLtwpIUWbjT2tqoPJQZSIiJTc3juMa
nmGJo3UcsC38tOOxUbCnobN+Ck9dVJ/g2auI+zQ9EuUHgiVfoZUaj6r59K8tD3K9196teG9LSlsP
t2Wps6hW5AxIw85wJKSjso3La61j9veJ6t0YHZkh/GyjO5cV6lfBvD+KeI+yTV94b8N5jYcoHDta
Q+8NbnrDWZ0tp7xLLfVZ+FiNcnzsE/GdteUGPmDtaexvB/Pd7ykryphQONWVS4LWeklKBR9wHhXs
u7S8nSsAznm6Ci45qgoSDux8XZ6GzXeRaxT8aJMvGog+TfOqbwwcqGR8K+DkLkx4ueIGgaI21FPK
wLt28F2wujcBTquBbJHMQv3btTTy/bhs8kODNrHWeyq8vQ8ebUeau9m3j1ZJ6hBMsV2LaN214lD2
QwQ5wJ3Imo2NvnJ7/i3F3q28cB3ZT12OqWvytW/4V+GYgJrMeQi7Ilgk2frz7UiycsEt0fWGT0Hb
hUdXPLXK+JRmNszrW0fhwav+cXuElcRvCa8HuJUaZodNVHR033fGD7dos0CR8Sc0zv5tiOuV9261
pswuwdC1eTxbP30JWW0rfYMezevm4V9r7iwx4I3JG9Ywh8c2zXeJciGPPt13fIB3Dg9m/ZOmSK7U
iT6yItvVg/WltfVeuOyTmbOdyTZy6LWXwiUwHLV24RXQKwGWuP6k+/ZuBIN1bOa3mqL36pn3dBz3
xGhebJ9vm26s7ZHFmUiqlmW0pxwPFroKZwAM+qp4a0u2kZmsXJxLjzgTd+XYaoZZpVXQeT+73LwA
DBi02YS1zr9tMuJX1o8sYeLAX9OuqX1gQQlu5ZSdapceIaYTeyXsRFrPuk+98mBSdjaNX9uB7LpQ
/xvIIHL33/2ZUgCf0EfmEGDt32rfYffIh0UEIWIFz9C+fXZa1I1+Do1vDw+kpuYvtu1vRfFrrvrR
6NcY8+509EOq8ly1POauF7Tsy7XtwAY/sv0vbKwPlQSmCVHljmW49i0bBMOxcvbtltDDx6GMLHHY
Qz/XNK/QHiCZs0tpe1e01c6g6WNluBETG3Hs444HWYKvGWJA3uToUc1pv1e1vHQ4pF5tPDsw7bGp
gauqc+/gd7h1V69900XMKUpPN/ra9ajGMRwg9n6wql+Zmt96ngkgvv1n+EAdVVIrbGkBkUUDrb/b
4e7j80KW2GsYgQuItKDDqxoWuW127zAd5QqCe+YDmr7RZthbW9TFBWwB222UwFnGnE+fm3Z8lGko
Rkhj+16BaQnzzKl52Dwna8Mt4gyYkUYGU5cipmYHxFgiMUbpw/gS4LSanRreQR9xGMad0SQb22al
t0mW8ttV45fV5IzXtM6P0oZGc96ALyHPV5wipzLweHrwhuTU5xvn8eNoSpYYas9uR6Jlj/a5Klu0
pdhhZuY3F1SB27tjZRWXKGoXbMzB1gTomErwfVtD5FMWv90J0jIUdhMlLAK7AuQYdAg2qti1sLoE
VDdXCWntWxwZN3+YHd7uBq+IDGe+XJ+V68aHD+4g4L+gvzOru3BvU6Ls4xSRLIHWTPeAhqcYWbH0
mOdavOERf0ITknSRB3HoILXcMoDmhgqoauFH6890Y50/zmvwzvffsDqIXBouXIXjrvZ/o0G5y23/
7Pn9r00Q0kqzB837/w7hpspxHDcDQEcPPMzrIT9pdnDGMZIE0iBaN30IVz52oCN7yIar6/aItRfT
DrL6T8zuZNjw3rl0Yx/i1ZSJByC/UYQqA9JIXuo+3d5xq99/0SWR9pQru0BTyixlGZgj6khhoOOW
lQ0UPzgQufvCOWWpne5r1BNBQRlEVW4PvnK9LEHaVkedYio7kAbM/Oj57pvHjYdcuI/WPP7YlBxY
O7SL0ORMAxywLNA7/JSwh6R3vcdWl+VeZXSrnbg2kesWf3dN+6AhNwBqguPIz66lSAAb4NCCEUAP
HlEIU62vtxds5fZYIrIVMKu2KAY8TPnJrmE1VK/Upe/8H7CuObnISDa7FCsn5H/Q2WJwWt6gESId
9B8TFaZQe3L59Lh5Qa3N5bqW79bMU9p3aeoa9zntP81mMYIkYlzG6pBDsTdpP0FfamOPr420KP+9
dmgMVibGPbx49UlVECbLUotEZHCc57zGxVHkgLGkdboFC13ZD0u0Npuh111Pcxo72t7ryv6hTPar
V6bcN8UEKc2N7bD2kRYxpkotaFz1aR6X9q6V03PdTlPA8JIb+Fvv/GtDLMKDZ6oa24DnEGRgganV
0+TqPylggQF0ljbCwNoY9L87oR7Lqitz8EDA9pojYIcY9IaM3z5T9QE5DDvePjwrcWCJxQaOxxso
I0VcAkBrdqM+jLPrRBPJxv3tEdYykiXE+ur1WVs12lkJtNkYgFJlJe5Nhz+g6I+SoXnLuLUj5hhv
nqKVSS2B11UD9mxDW+RdZXZgddkHxHTh4ltt+bWvlM9kibHOphrYZokCqJDDaa4aF5ZMV9iic05m
EjHg2ZnCRL0pBCDsgEXGT5jp9yuhLVBS7Z3UACJl6+FrZa8sAddZPWonhedL7GVJMOc9tCnTFBYh
0tnprapnbYzrv7+LTK6ZWL0NNg3UsIxUhNSbKBTMAM6Imu76SEgbA2byt7fMSqRYSnB7VjW4qCWL
63zwAJQ9Gm11qWl5gLIelNI2IuDajBaBQiClJLhpi1ikLeJs5z83o/xqcfMOUoX/NpFFoBBg/o8d
pf8fKCZl3Jmu/VgVEGL03XAzAV/hrpIl3rrHg7XhZ04ez3YT27kZiBnMWTxI5l5zSM1TJaxfo1Mc
kwnqjryXp1l38pjZbr/L1B2kIl3j25QCCJ41IOv17kMma2ujtls7i4tEg9Xgs00iw7d04dFVAgAR
5K2PKkQfbq/x2gCLNGPqp6xuCXBQcEIDZHm8MznqOgCHb//5FXQrWUKrmSKz8ghaLLD+ys8mEDm+
CYHbVu1oyvceawJeNMke1OGoRl0VQMcrRBddjSTc+AUrG3UJkzaYXbCuqHnMKOMw8qj2U+HdCfRq
HbfdweXtS1fXfgiZ7yzoTflFwcq4zqEe1aLoZD+NHr1uD6XZ7Z+zlsQvcdS9N0PWYgLkY1Zy74KF
nk7snGRPtITSZLNzxmfn4hvm0zgOwejl+5pWeyqro8H7u9am58qqAjJ5QS+eCpT8A5rS3Kg3itG1
1H2Jv6YqZzCMx6/zHLht2TAeyN0TTJ9CVsUttdDnpA8jgWS6wMOttTXq9UB/0JJaIrL1IAH0tooy
psCl1TA9UHdtxp/sSQKRV2awvQBCG/JWHWzCrfbETQvHjbXVDwZe+FFI093AbqzOfxHVYASpRg5g
UQyP953060ePZXVY5W7UmeyoYbzroP7iJQHX3oApj5ecbu+LlXO4RGKbtJR9U0m0IvEgaRX9RUv6
vYDv5e0/v/J2Q5xFQkR6PnDH4TyeUsSq1pB/qA2lWjIHU9mLXZqUKFb9A3RPv87a/l2Xv+GC2sGe
kIKXv9v4Edeo9dF3XkQz34KNztXMJ04dWQf9uGNV8gfepmeZ4Nu6c3WknX0ZDcD2YG2sK3Pr1K28
48A597/3b54NQ1cyZByj/dp391NzBAwCKowldCDNkObt0wwf4yseWxvlFzIa0WjQn7Bpfa1o+fn2
9Fc6MUswdjqaEMx2/CJuoAzmDPbeKJ2IXr2kG+/JnMURrZJ4M+NYyQKWmOzBrrx01ugK9jBZaTNJ
gfYix7wYYb2SyRbPAtDLuT2xv6DZD77rEpxNusqxQPRCPueC1VWkJNtNU7cHmBqWazzLLpOruqjK
k2i06zGYp4S8So3Ok4S4uM11XHr1Be2Zk6Z/LAei0zJxoaLMYYTKcBfdISh9TgG5+JQZ4GRcnTZG
23momLnTEHROIXF1GhxOTmWZVTvPv8pBAUd35W5gz+/HBu/efiH5ESbnZZAW830n7GPXQ2LRdsaL
rbYO8epCLNI8Zs2zX6oGnX1f7Nu514/Chtguh+6MnLNfqgTCoZFl6OM1cbBmFaWO70QNsDhfpt49
W+mrObenjHjPoJK/6K6rdhP8We9Tw5e72h2OjsO6AHDHWF/vA8+fAyTqO5frT9IbvvrWdMwt98Gd
B370uHUBCOCOoAY9cjTZ7cSEPwAJM9d6wuV2l2nt7jO7+wbTbmsjjK1QqcgSoZkN/TTByLiIO3+M
DdZDXFo0ifspkZX/pZGVCtJejRepp7d6rqz7AZ6nP0vG2yRMYGriRSwfnnIc1TrkM+mOsDbFRd0l
xmva8wp1Qgmvk8SiZ29qfpiJ+dxA8yYA5bb7LYn8xHk1bkxlrfJaKqYDBqfmYizzuCv6RzHurzcy
EAd7vzPDomffACOegoyPJyg93j5IK6nKEnJPdZ9Xus6RUzsI/ikHHDB7AGM32owKayNcb+B3dYge
bMDSJeqQqahOxuTuGbB2MOs4OoxvRIO1wLO4aVDpjNpzDJQ6dn1GQww2dHNEBATNvRT+YmSj/ljB
fpAlwN4pjQKVZZXHWkIhDMqAh3wEMHf2oMQw+Qje9sV1LlMFV1cfnpmymoBSRh/j9qdaaQDZiwvF
whmcM9gI4o15QC0yhX5qv+bMerDr6hlGAZtw2hXAK1ni6xl0tcdU+3lc+/OhmoARJV7AXBkOT5Zf
fAVEk0KVMwXchyNdSL3sOzLLe1/ZbQC81R7YzS/Qkf63j7uE2xPHHBgkGFEr53rvDWmc9+TO0Na5
tVRobakkriBfIMfz323q6LwXvgZtOKvScHKv6vNF8TntdTCI4oxouL8GsonYWXA1ix35cRx3mfPV
yP+Yw3mY+5PtuCFlP29/7LUqZgl5F9bkAXOLly+RPdMkv8zCAkUw3Yu2OE5Astmec3+tZ0xJX0RC
TrbpxUa95SK6cqKWePSB1lQZeipit9cvzpR/LYoeakW99zIK83kb2L+SnlmL4FA2TcHLBqteOA0g
pABJz7vMFw90zl79Eihl4iM3xWvB9dXvVFvjl43lvYaGD/KHJT6dTb49FNUVDJw+TXX9ZaLOA8Pm
0kYay6p4KUj7pMb8Vc36dz83D8ICuer22H/DxUdjL3LSYnYH4KkNYOPVd9MD0d/V8BiGGBmE1+M6
7xiQipDPdFEap0gYqsT2AnAQ0VzJ7u2K7qj3w2yTk5dXu7HUJoglULAydB21LDnT3kClAteTA8bo
48HQAVhgVQcId4JM4LM/crzYAH7XmjJOXPLDpj1SQn3iILYEtcvUUdZOGQDkDh/drA/75Pn2vFfq
jSWMfvCgUNVps4kbmEEGVuKdTZ9/3+whXuulD1Z1Ce92GTjelg8xQWuCWDaBqBqWWG4EobU/fo3J
7y4xAsXvrBFjE7uF08Ik1zkxQ27sxZUkfQninnsgCmk3QU/NbL9DYfYug6hZk80HN7Fp0Bbkxcbr
Ogc8amMDrg24SBkrBp2agUHADdA2tJj8nQnrzYxEWTqdjNKLIGWz3+T7rkSSJQpbJ13VJ33SxEwO
bgiXoTrE+Ypy5kJi7bpNrWpMNlpXf8PGR3tgWUuXpU3oDMU5o/Kr75DY+9NV026ig9pDBBG5N6/5
2bFxQsgIhDZ8v382Ip/2XW4VYQNg1TiSCe+FlT72vg+Pj2YGeSX5PXExPcELNAk9h7ALhwftyPA/
FhQyxcitozO5z4IooFdy+VkMwg/9UidtAOiru0/G1oxyLT/dPkd/WR0fzXIRNNG0ThKnlU2suHNA
jQLauDoy4cZz5R+Z4jowGNzS0drJWnfvE3jI4kVCO1kg3e/E/FSTDrOd89dS0ZB79rhLBP/J/zGl
XPLO2kzZJvRIa3CZJlTc37jzepUF2GQYr+RBS7ILz52iN0Vfx7Aog3iQ3Z3dagC8hasjhweT2aBn
usUsWuudLSXJ8crWl+M41bDC5SfWzFHC5ReQt/HsVu2o6o8E3IdsyCMQ1KJyRFsRqB8L5zXp5kPt
Z1ClNsMEuoTpWEDJ5YfnwRIKJSZ/ub0Z1h42lqD6QabJRDh0fdMx+zbCE110bxVkhvgAnHTu7Uwj
PTSQhbB6I1DpY+2d9U855QD6ezz81zJiib53Yc0M/wsocLZ5fu8Zr7ZZH5GAf9msIlbCyBJSn0KL
oG9dXB7++MiHS9ba6M5ddRxJaG3qtq/14v4u8rswL/waMbiGYicp0wvUWB8AZ3gtVPF7hPyvY3Yv
XtXtZA0CrRy+g5C88Q3px1fX3xbSu2FLxfMRPFlMrri2IvNvHpTvIVn2+9qJZf74C8xAMKCbg4d0
tEanEDi2fxx6ETH56Epoi/hNDMMQWHy+Ukn2GQGg32uY3qU4TPAHE8gWWjvqrHzf4AHVAHX09vDX
UT6IZEt4t2X1FTgLpYptx99pl9+VUvwfZ1e25CiuRL+ICMQipFfA2GWb2peufiF6ZQchdr7+HvdT
j64xEf00MTMRJaMllco8y8/bf9pY+9uXyf5rUhN76qQWx/IeAGpyBzuG4jBHMYjrz3jIWI0Zef3y
lc1H3s+Da8nikDXjCYXyd3B5dbeGHMuumcoWlPyaepDjyTzZsOcm75+47sdDEVZmQoN2/Mda3Z89
+dfvJbNGsMdjkAZ47kfpR079qG/firKeXEHmnZGLb5s41D+Pxmszrzwm7WGB3bXDaqDMu/nLDBZX
7iZllO167qSni3Zx1CWTxwYiXaF1MLSpjSo0SyscunZ0hbAGkFL1l9JxLhSTxh9NXp00AKDcTLLp
mVZd74nUgbAuqYmXk6jc50U2v3ZyfugFfxhYhDshdZ7NTBZenYvFaznPz+ibA7yYi96XrWD7FNIo
ezmOLCiZ8c0GyeJg5fGbPk/wyL69U9ZOvar8DT1YiMDEuYBMXHwwTAe08uGZS/PNwJ2dcBPwuPnJ
7g9ao/sc4uwbw65sUBXRzew+tjS9wj3Zag8MghkmhX7aTsQ/6ucxznc6DL9nazo1aY7qwgRfNJG4
aZdttEBWrlEVyQ3DJ6ByaS3uh2g5aPFwL+a7JuP7aM6fW7P5kUm53/jSy5G7stl05cEzzw7tohIS
jNaovQ0LiWCkxgNnuTyjIXnCSjjlQbEiM6H/CB5Jh7LsTMjj7dFXsl0V292mi2ZOCbRWZ9AMXJj/
PqKPikzoHJeIbREsWVpefch/q+E5XEV4U8uUXVFCdNDRf9um+WAW5rEy46PVoWLa5ieaFe9SFO6m
wOVKgU0lULQ5ODL2XAhAyPv3fmbPpQ0ndartNg03/ryhri2g8vwxBVo5pSgxRFl7dQ8psgxN60jm
jxaH0RNj920EzXat2AFE/0Cj52ocnmlrObsOxz+Y8Xh3pWHsq8J6rmpxxFVmdN2ZFZCrykfU3qvY
LXIeVuJJVo7XJuXPvqTfkCYVG6dt5fGp0rbSbsgsIpGUzkX0JdLiMNLJj6TbkiBfWwPlSdWDLjP0
tIdyoERt3Eq+4Pp8MHsdfpYbhdqVBEjlSpsDM7ta4rguxntGi59V2+/nXn5vCtvbzLL+vMr+b6Gx
eZWFtoaR9DpsPO61tGUHTWfGvR0VpdsnyfcijsQ5rYBx81Aq8KRVts+80oy9KBy2uAnAdgFcCxMU
EcpiP0b4VbmRHWXcfdFqYruWoxlfqjk1j06Tzwe8shrfwAhe7TjUh2nOFnXp6mLgIy5T+NdNapmY
KjuDnmnL9cckLh5oDLxPC8zatrDS1eiJMZQF1wchNVpXKKHEWQJoK89gO/2eLXeyXb73i/mSdIbA
K3OBG2Gjf6Ycd1w3PMSjeTYb/Un0xV3PbViLwiUO4gHzxjZf+VkqGpmZ2oTuzAS3JvjhDjP9qIb5
Ps6b3NUG4xnaIjBz2NQ9XZvny1n7a57FgCJWV7f1faI7Pyete0naHXKkPTTigjlfZk833Cg5N/Ev
Aau9PKVHSYJOhsskXKvMN7S0137F5Xr961cQnkEkroRKXFKbT7ld79LKytwGjMx/E/nFYisP7rmy
eDHDROLesOrT2BgP2ZR8AOk7uX210VtYWTh+uTr/+godouaGGEEZNsyqdyU5c4DNNDl9bWX5WeeT
1zvSv30hXu9M43OU61iPZzT+J1B3S1ZAqdUOq+RRn+Jd2hV+rRWnXLBzMxZfHVt82sJ5Q5c8pGaC
OikOK3B0we3fcT1Dx+9QclBuV1WCDVTeV4wfOZQ63SUyeYCENMbBgBiFE+ezP0XNIZ7kXYy2pJuI
/nFCgxVI7uTQdShuIrHUAN9JnX0H71htiRoXdDH4xlZZ+grDjfTMYs3PO1Q5l+Xt9i+/GosdrhIo
qta2pCXBjcTx/YSxtUeqxkcn8X6xY8vdRC+v7AmVR2HTmbToaJXwiQA6zHoT8O7qqns9HdFShnrf
aPOP2x90PQXGFykhc6hhmSDTHogb3It+zvjzFHO3H+Gxrv+us+jIov5Qwv5Ia6vdQqvvG+NevZYx
rhJCEj0qmgHc3fvSjveLqP0+JtznmgmRIit9YAucb/uKwPZ30M4oKh0m1hluope5S8ci6Kb509bg
Irzxc67mivg5SizJCuk40oYQ7kWHFO/+3VLPPlJD0R3hHeFDQOtCArbLJUjTH5M5Hqo2DbrkQ6DT
X06jlzXdHpXTzVLXdQwNfpASeUYYQ1GNyOJ+jJhwiSE+oSEDMsOUBHWT/qKQS3eNgjS7DofGi0e4
OQi7/oBIaA4I2RaBdvVnKNEpWWg9lzkoDhDtt83vWnTs0e/DU2ieU89Y4v2F9I5wOxB3PF8UpjbT
6T+YuSsZyf/p0S/Tomt0KpC4IVukaRzhgOnsMLRdf2fLjrtdPP0yBW9Lzyo0C6JWTuv2WdIeyqZP
z9IxaDCBV7WPZMY8YuvJo0lh7zD3Op7yMNmED1ZEDgI5QlB3ehZEwEEZkIWQVecb8zICqRSZwchF
sas4JPXctOmsAwgxKNl3NZRkrWV+S7SqDGQ21RZMs2sxeSbnCEX9NMLPOS6E8Zqn0JfzJgCcBh8v
bS00ogW6BUUJLLXeCoi0wc94j5aUgNFEsjjMZYld3MGMilSY54ZGX6yelC8WsKBwBE8T450Z7fyI
ar5x5zATTHHdEY9TxqsNWaWVm5Up8TmGwlYHZYwozGPxqFX9SbPTnUUvCk54rd0+cisxTuWCJI6e
T4CbaiFMj8mZweQqmBj6y45uBa1Rz26TN73HMk63br/Lr7+yoVROSCYboqOZCc0/naaujaUapuIH
fsMjX7RTbVlB3uqfpWU9b7amVibSUaKrtUhsgAIfCeE1jkIO7ZA44AGVg5TuM4NGGwu2ci+pQv7J
gncuTxJQREj+McV4mI0C3bxqZ3Xsebs5vLZmStBGVXkY82Tmob7YgcyzkNr0TjrsONhT6lIDVziE
ZW/vj7WpUyKy0ROczsLgYUJntzLGxp9jB5rDACz5jPCNXbg2cUqYpYZhMEY0Fmo29HgFdnfVpPBS
tdwkSh4RfbZab2sDKYHUBPeE9M7AQivWYzhV2fF0nmNa/BZDRGDEXYtARsUWYmTldlW5Il2lJVpJ
Mx4W0hwRFBMByQqolDWWK6wWCvK312htPyhxIl9MmjeJhANK15wq3h1TY3FZmr1Z2fDMFoBCimLr
9F4m6srpVZkiddkspU4wFpvmYGFxEBVx6pq59oMV7IHq1DU4uYtZhxirn4Ct3W9qPKwlSSqHZOoX
CL4NdQKBMhQ/eAmRtNzNYME6EY7KHSTFq3KC7g7NvURDNrtZrV05BCpdhFZxAdUwC6ZH0PSsh2cB
0V7ILWz+/ZW0RxXln2lFprml8b0g71Zv+JA9yN2YTq8XLoxeRI+9OUKMehNrsxKCVbpIXPMSnvOF
Fk4AVLN6EH6FMpxRI81NxR6RZJfh/8ATPeHndGDNRgll7eFDlWDSjzTJYXgX35v9/MWBB4hphtZS
oQLZjfsJX41XFvNyc+hgG88cyGpMP6hmQOMi3pVRGy7FllPuZcRr21gJOHlOi9joq/i+zFrdTTKN
oogD24fbB/I6UM0BA/G/r8l6mBJD6EwL7X7GU04EFPrxThtE2p3dY5gCT6hyGR8apt1nwNhv9gHX
dpLytHS61GpANcBNl95F9uTBbP6HaUWvZv/UXwQgg03p5JXYpsr6o8DKx5wY0AqWEsBuIKOgFH+a
kun99hxe77I7XKWRMGg8wZmAwxo66dHZvSPAh4+N/hhr4/1AwSHWu68R9We4uM3kDGdprxihJT6B
6VGPABkXHAxNiL4fL17BxzInKEzQx9s/7jpQFD/uEor/KhfkZiyyGolxiBLBF4j9Q/EU4kRlfsya
dPJLHZL8Gi2ED93oT9so7OD2uCvXl8okgeGpGdnYXPcJH/y2dNm8Fw67sFWG16UZd7dHWXtuqJQQ
q2zMeDBGDIOYMzDxZsR1EHfAVTtHuy+BKjBE7XV9D12N7hHU8xkIcKA1Zg0qpvO3jV9xOYtXzqhK
EenMGI7Sc5yAlCgyN5sTj8/VCRaC30naBF1cPg7O8o2mmuHmo/S6nBw7iA5s1vVXrlVVpZ+bJbOt
UaT3cfO9s3/O6fekCsYh8XvrLq0Ot7/yOsABO0mJREzEWVWnGMU0f1lVC4fwHO23l0XqB5jXB5UE
VqY1A8iY+tNP2vIHUnf3ABSc9NiofBjmPHQjMVzetwcNPurQohrIeYEewu3ftxJQVBKJRvo0kQTk
YDOeDkMNxaPcs5NPrr82dukuI9T98o3NbaxNuBK8xODAlopoWPBurNwURDJ3zr+xOEdtp+jAoCy+
kerVgnqoC42nN5F3sXfRDW8XPP3bFs9/+Mzk4/yg5QB70CZ77UTp6wMnh8aGji+kGcQJ1QV/lItr
An3v1kQHOj1Gd8Rwxi3i59pnKOmYRrBpGovBhHGp8cDVPk1tOVZ2/LsTUIFpyLTfDPdrJ1UlmOgN
sANaTuILVfjQRniIZnB8x4tD9BC3zpzxnZu2p4VYpDKv4WiS/Ow0cAO2+Jor96hKOeE9nE9GgvGB
mMAZrZZPM9kU2FlJU1SOSTaW2gRD4vg+puR3PlYw99klOO3NWPlTOldeBaZrmUDJcat5uHKpqXYA
RDOELCckKIss3yOrexujuPNaUBhvn6aVRFLlFzBSybHUhximQhwUpPiC7QicXjsCtr1xYK+Dxx2u
MgrsuGpoDNuMexQVw2EAt5nMSTAy8WQZ4qFB6mpGJkx3nN9tO702KcAXQ/Hjcm2WLRyJ4TiXm36/
pUy+chhUhX+G4iAF6BApnz35mW7dRQuAzIuZvjhNdSglkC39tPHpa7OrZl1VAx9koOnDSDhnkrWB
MUb7qSbP2/XAtS2phCjOxwz8BsLDuvIHTYTxnH0r+9ZPwWjKAbGwuH0aC/JiZ99v75iV+KuSDggw
/Uk94q0PypKE2G++K8susDPee3Jp3uqFAagAkc0di7YwSStLpiLapi6xiT6aLDTtKvculrW84fe0
gspiS/ogTfSLgZN3+/uu4+wdrnIdlgW2PKao8UYm2XNfZy9Q0nirhvHQzYQHrYR+DNWs05D9gj72
Hm3w0Oyh6hK/3R5/5WNVdgN4A/mcLYKjGtj7hvzBkvhcAAGTaP3eiSUQpP1W12JtqEtS91fOCDB0
GYEJhb3jxL6s9vxb2kDO256fY03sx4FulR3WUmeVu5Bxgd5oNPEQN14o0Aisp++TIb35a5FX7tTB
6CepffRLAZ+FTuCXMnPuoHP81Mbzr7qgIUvyHw0ws3CoiMv0Ilz2bwUylSpmJJORyo6imgRikNZU
ftFA/wNkvcdLNEhb8+n2qq7EcZU+4WAxCyvReBj307PU9C9xsVwaA7f/+tpCKinbpBXCjHuG+pul
nThwAJTlJ4FAqpXkcYmcx008wMr1qrIkWMxZqQlUgKO51HcddNDg4a6ZG2dvJV6aSjAbpxm0mmSJ
wgTPuDxNX6I0gd0LvLdgsLhx462thJIMLVlRpVM/R6HTN8HFqI9NzuJW2OwbH7H2FFN5B3M6Av0A
j5oQdhto6Hcchs7vo01OLBqfGiafwE0tPX2GDfdYb6mwr4WtPznsX4e5NHJ4iokRRIFS7qMuEt40
NX6KolvptONuSpJfraNrSEVLy9NmKU+WJX93uVG4WfuPZVOVuTDb6TIPwLmHA6ol3M0IEffNgmc4
zGRLuluKXHxwyEhUGxn6WgVOhRlHWbnohSwZVEbTh8Ysd0MngOEq905qCFQ2y/DCX0+LATrFWbB5
DP5QVK48BVXNe5DIq3zIMrBiB/iHoWNxz1PYarfG0nqi6h9Rjj711PpVLLkXa+ybUSe5j7Jdt8u0
yOV0OcaL2LWxDAj9VlAWeUkOVW6ooaNiAIo/iDeE8N3oCG0H3ei7zoh3uYjc0umgdVwgMnNb+5za
Tmwci+uILjhJXs7LX/snosTpqTBhsqBr4z52xi+C5dWRj6iwupVW3YEJa+0AEIAgQ4cACX+t4Uya
9ACP8HRPqW57TtTcTRc/6ERPjA+8ZEzoqsV6KvyGMXECtTb1Y4BqD0NfDMcGgEMPZoeZ35NsPpbx
AlMAUJRSV0/SfE9yaIDeDo8rKYsKFW+nBZT3NmdhXBvwGblAqkGjhamlP4yRZ04xBKKdcPMJshKN
/6Ab/ppJhEjofTi4Vos8oCP7IJHYkxSPO4CPAznZvjPTjQRzpfxiKIE/KTHJS9EiGStsSBNd6hGu
ph+5UR1Mkm0EtLVBjP/ujIGahsQi83Aq2eFyq0x1ehDa5KdL9Tpw4+72Kq1NmxL8aWa0ZkswTGvM
Rye2dqZG99htgBaCb1/YuzYjW0qpa2MplwCTKekTIJPCNoN9qg2E/WmRj93oBMB9V3tgunUP5iNt
7o/1/G10wKwZY8tbqom+DtZEPVs8TaUFwsfMPKvasiZd+Vkq2yBJm7YeCsZCYmpnaOBKN+r7u35o
Pi9bJ+X902Ytae1MKMfdMqNyqtHQDeGF4EFd/wua9i+XnVRq85OpRQfOB/Ceti7FteGUQntpwdSd
XlL4NLZ+9PocpD05kGgMcGPkrl1nl9x2vxmf/5TErsRnlUfQL06cFj2yiBiVWc+82B8MZQsm9gRb
MB3eYEx2uksBJIDOjvApTb7kdnsRG0FVBwDgCIwOO/3SOaAAOOQxaoW/6MPi2RrE2xxLPhSVHvmX
auRinyBXnIIDPABOV+uHMeLMi1j6U9rFbk6wx5ZKuIAa7NJ6eTGsqnbjCNqZ8FP/5DbBk3sWiQf5
arjPiHZXpOm5silwL0u3p8kyuGBZIOS21aFt2VPXA0RgQBEG/xkutLlRnQkpM0932Pvtc7hy3P+0
EP4KXzBi6IFcymjomOjSaQQaPKJ9BcDmMIAO2A7l8+1x1ja7ct7zvm0Wq6cgJgGfGbYF07ziYjSU
kcTykwTYLo7ixB2E+uKNY3899YOUzH8DWY22bW6ShmBE+xd6Sc9Wk/ibkoLX542pSFljGLMohhIE
nuDWIxc89qz+aTGF4RUg57lLTMXu9sytdXP+ZJ5/LVHWdsCAsMUI+3mp9nG8yI9qAvk+5ma6W6xI
+kaMuGT37kQZlINeLXiHuUz0G1tkJU9XAeaOkaedERlGOHfi14j3BZQRzpqZv26+aNY6c6pEf7zY
SGYhQREagwycOY72ow1Dg8qFg0qm78t+9qlEzl5BmNCfTbhSAeeuD9GDVbAAevBb2Mjrq8pVmHi3
REklktQIC0EiaBYZ90Ukv2Tt54AGjlvxytxa1MudfSVkqW4exlRB+ieNSNgKbzC9uM3dIRLwURLp
axRVkJABNzOiwTLUEGpxgnkqwHMsttQq1yq3Kp5c9NCpGazECHW7381V9AVvddizRqCsGl7GLXDQ
Y6hZpKk7S35c2vIrpWg/dJanQw7s9s5e21jKNVFEUAzOLGGEFcg8KPQ8YsKDEiRudNTGrWbo2iBK
0iTTmnGkYyS0DRjIWGlpvNTZmO263rFP0MoZNpKzlbeyyqeRBqMyzjGhqa4j94cXSZEkW2Wq67GM
qwwaWOfWxAI5EZAb65HI7mTl9INB2vrfFkJJkKqGp3y2JEJlAaOdrnuN5/Q3un0ne9yovKzsN6aC
8numtxOMrOywibHjkft5VpnuJfJLJ2eBlcwHTeq5O3LzfdEvqkGFJyBcANT4rig2cs7rWwEA7f/e
CECzkXlYOjscKnksJ9ujuYCi2nCPmHl7Iq/HD6aaAOT50kEldIY0Ry7eKDJFOSx3o4YegcXKJ5uP
G1+ycicwrhydGl43eBeWdjgOTBYoYVldkEHQzWO0+Y6nXP/CtAvnIO8WN+udH6Kv88CKypm7pAJH
498+VzlbBSrR9qQXWFSo3UI3MtTxdESq0oe0h9e2lWxUvK6znB2mwuPnapA1ySsMZOpeKpvfsrPP
moP3D8vaF3MpfsqMP2lxAcLg7EnITLltk8H5tQ6JM5wGmTwTjR5uf/X1w8hU/DxQaI4A3skI6QD4
K0m1X2Sheyjw3P7z15NnpsLi625M9SiuzFAu1V1FAXEvp9MonpPmB3XIz2SYw01k4vWgxVQkuykX
VupjY4UmHvIu3OCOtFoeb3/HyllQ4evDYCyolNQWSnvFk+y63WRP77oldpHd/9hUbF07CSp03Wad
gEnEYIWzA4W/ClqtF6YhjQCFJs7ksxGISz2fd/YofWaSRyg8Cjg82++3v3JltVTGDeWAEENW1wl5
4wRTfTEqg3ZLgnpvA3S2GwkKa73uc4E4/cb+uJ5JMxUzz0eQiHRwMcK8oc+S2p9GxL+hifcM6f3O
tSJ6vDTVbn/dylZXAfEM5ltGokknrLJSuDbtHyxdvmfQj7j991eqp0wFuE8aR8EQoodh63BfAvYf
adbOQfCIjMWXGY4xQYNrCSgh+9tDrlwCqlw/5QzigYzAAceeXipH7goEBqLzR162G5fd2qwpbx34
xfNlyjEEm6PBh6PXx6UsidZDv7Esa9+g3NdLBgBMFGEAenlPR0l5qszeA87YhvnyxhgrRU8UcP97
W44mssMko1j7BIgTQunOoLu+nZ7Mwim9gfwsISHbwCWyLkbyaiIieqPVhL3Nz0zA3ae92HC36PcQ
SMeaZwlIwo521mfZEPeCI/I7Kr/NU6PvbDJI0C3GV1lIf2xNF3/MBWjq9oKvVI2Zivi2BnhSQWUe
B6ZtiEerqnNLkUDpjsJ/WyAamE5+qlo0qUfUcwtJ6F7PyJb70Z/q3P9n+kxFf5dCh2+f1aMemYzt
fiTtewU5FAa5YXvq3TzBbTwTIY+ws9LdETaqBwhpeLjbA+pQfb9M/VfWTUE2Wq6tl35dJ8cB8xQb
GZy2+FBB7aR+W7Qt3NNKQFOBdYUBg1ErcmjYpL3xZqYgFqD1e3Q6ggrtLFJ5l5TLt76EhcoCcMTW
drs+LKgF/91ttOrbzhK6PBed5o/jM0RQY9cq8tPscC+yxF0vdK+sN/bE2mhKJrg0VjVPRizPEdgY
fBKH3rZ8vWn3Zj+dTb0IFw2j6v9UiXDUiD3l8LWkyDnPIrfDWTP9uFqeZp693N7g16OBowbpqslk
PnalPGeaFiKbLeb2jsX2QU++3x5gbbaUNA82U86MREGedZmdI83epfBFMiBcD/aJ1uwAHn7YXJmV
h4KjxuehsbrJmDV8TV4HGYHS3fDhMOZnQ7RPjUOcxX7cmmFrDqiVEbiI6xp4d87kOemwsTtWcgpH
JR2hb5VDBDprz2MWGvJhvshwvJnNIXNEaMGBrsmXu5SVJ0HnX0S7uz3Lq6MqUT0pzZradtyeG4Ia
ZdV+AisGFJB5tCfnq9DKc2YVQcPNkIImSuKDzeyNDbqyg9RQD9Nv3YJAcnvmcQFrLeeBxclD0rAg
tsXG160NoTxYlkU0EIu0xVlD5sLy9GRU/LxY+gOvk6fbE3g9mXUcZZtOGa0L+DSIM9QyXo2KhInI
X2//6bVfb/w3OkUjnlbxZDTnUXRuala+bZ+dGW2EJrg9wPVk2VGpGrBgTsyeR3MosmaCmLCEkAJe
aoRxz8pYMfgWVIoh+F9v1V7WBlQ22ziUtdEW+RROZtvveNMG1YJqOdzQK7fXyt2mhNb1dNVRGRu6
JstIn4opbPAYcy4k3aWqfdT1UvlkSQZDta05XEkmHZWggdI+vag64puqOHHpBCdiwzklOmQAIwLn
1HYMmwIWPSxHvSmd8s/ba7eSYDgqP6MwgGNoFzaGnc7OaP0eaT35o97sqgKK+iMLCw4IQMqcx1ZI
aGIkotrKny8p5f8nF45K3dCywqor0gwhRNe+cxDXRsEPTOt9q9UD2SZf+wyNwrJC6y6qjwJSDre/
eeVKUCkc0Poy0FeZilCzIGgCKZAZLIJ4Bm44OsmykZd+h/0B7eT3es42TFZX11eJIXzqAb6Fsmzo
WPQROZFXmY0P8YiLuQM6oXjUuYt0BERDa7c1NkZdOShUiSpGZiRpwswijDkgpjEbvLRLvlTSJi6N
opecpBvv5euvBuf/SBtRZ5mJdplSYK91SCrBUe5OJub+9oqt/XnlUVIaTZuw1C5DzrVgaqHJPnRv
5TT8W3xX00Z0j+qFz5EIAYsOcss5CgnnEMnKH9M/9owdlZKhj31G2qITQJm/187SA5mQQq0Snt9O
s7exDTcx1CtXicqvcGrbaHhl1WHj6L4k3WNUJh//tA4qhwKuC2UWwXAozCj7ik4plG+K9piDcXX7
76+cTJU8kbB6jiqDV6GIusNgykdp6d9RzH+dwVrIBpAOa3Jk7ZbPwcrxUFkS8zTNAIDnItRH9qLJ
iwkh9MPS+ayP6e90K19fuURULgRkPaI/oS60posys/N+MeqV9tC5y2DshmVqDhEsAG7P4MpJUSkR
ORTY+0IjdTgUJpxGW7EjNVyOWVNtDLA2Z0o2AStRNmfFiDmrLS/l8TNcV+DJEDkHoFTCLvNvf8fa
TlBOvDBbjdt0EiHyO59ZFYczQheOEC6FgBDK7dHoj8Vn2ur9xm209l1KToHmWVfJzKzDeZCzGzvk
oGmydnniHGkjh7NRb2FZV0ZSeQc5LaOBtHMdWsx4tQt6uuy63oDF6KilwWZ5dCXtU+kFaBynjdXG
fYjudX9nZAmcb9qiP49ssHxmOxtHdm2Yy1f+1eCdaR0DLFDKME8GNFj1sIhNt670w2R/3N4KK1ta
JRYUvBPT0pky7JLOgqkTMLkST18XBPStBv/aR1yG/usjNKhkd9zoWqBSTzEgQ9WQxV6aDD+2e0iX
83El2VGpBaY1AjIA9YUQ4gcg2uB+KQtkOFHyy+7NCsRtJ4DxLBSzi+hpoZOHRtLRZMlGIrD2gUoi
MEKEEZ9D29BO9ENZvOdTdEQ/ads/ZSXI/bH4+GsGWxPTt9RWG7Z59FNPf7N2wc3WH2cjOWeL/Wyb
we3dsPYlSmCwyskZIkiLhDIGHrbewYv7s7G0oBv137dHWHvFq7yBYiBpnCTYDfFQHqEf+TCP7Amd
fHiXFZDZD8qS3tkN+90ZvctAHfRm1n8fLOAY8G8bCdVK5c1Rsf0zgpENBYE25EJCAVrcLU5z0Poh
6I3xOZbLcS5NFoi833VxtiugthRFzU5LgTvXJpjjQBS6FN2FenAg2tnSkwECeF0d5GQOgGzcVyl9
35ivlbVXeQARM0cBu74+RKkLSo/VDq+iFu2tePpWmUEDxWqWoL81eo4TNtnXYgqWun+v9Xe72GeN
vNvEUq1VIVQjBLPKSVs7KOQuhHgVP2DReCCX7s7Wpq+LATXSKFmeZ/gZV/qyTX1auaxUzoCpkTii
RtqEgzbt0D2E7nbhASL+VeigZZP0Sauzb6NlbFxVKzQlR6UCzHyxUNPiIsQ/azePnSRIdefeau46
+JtpxA66qOvcbuLQIBno13QYFrcRPHKxgRB46JB4HY0M3+h/TjlnG3f22htHpQ70kVnnTFzyaNPZ
M9IepcheYTkitZ0N3HCl1ft0+Jg09nJ75133IkTRRAlrk4jhW581TWgaLT1Ek3NoxmFPIPSIn/KI
idhJ7nw2sxlAhFnczeY8nnNi/4BngAfTCUjnhtH4ALvbrLyQMcVunsro8I8/TsmUHNRBaDvQJtTz
42iG2XeTfZPt4OamEVpmk3lTA9y5hY6CGeW/QTvx0f8NeLScjfziXFAVd7QPoN8TGvq4sXVWw4oS
Pudkcmw2Tk3ICMB8kM01DlzXXvO6/qj0am9OMmgbZvzgTg0kX7S8dyarPUHrMLeHx6RFRdEux4uu
0Hxf6na0I7irdMhbe1rOHiG5jLomfIeaJHu6PY1rwUXJy2pbMyNNG2TIARBYWBVkWXJnEvgzQdE4
6/UG3mAbpdOVY6yyIcw216a4G5HKjON5HI0TpRCqgKuSxkbUs/KfaT+/jN0G5mZttMsH/3VjdvnA
IQWPG9MhHRoFNjKbaR/D8xvwzX7f29ExM6jwL7F1I3Vfq/WonIcqS3o5QT0lFIbYJZEFfQz6NiLd
HZ35A2WnAhKzwuuTQnedZRR+oQm+v72MK9e2ykKIeGdm5ZChbMohaUWjh3LM7mtSHTeD/9p8Kjkc
0eCBkzqpdoY7LZRiNKrdNW0cw2xGfF16B48VmAtEtdbihWdupFVrYypFnZQWwBcOEpKDEZQPc+n2
iL/2+MImcz9pbdhY40c2bz6P1+43FUQfDQa3Ct6yc0KSXZEQQHrBRauHEzRHHmLDDrnZf5v7waur
z8Q0d7CW+h9n17Vcp86Fn4gZQIDgFnYvLnHsOLnRpArRQYXy9P+3c+WfY8xM7s7kzJiNkJZW+cqP
j7/f0pvOghlcrtEYm4bo0hO9NRIHQvvFPeZ7p4FFsFqtyMuYu89NvSavt5D1z50SSNS0ooMZxWXM
xq8gtj+WxH5O19g/Szne3Buhn3D4cswrL6Nt7UsoIMhhC25R07w2A/Qvcu8z8Ldx+LuApiVk2ZCy
5GD/ehm8bj9e0IX3mzNFw5rWsF/Q0QWmDOFOkZHvS6mRtchpzax2KU+YU44E8UTmQF752hH+01Lp
bkhJdR0jsJhDusm8DGZRHPoj3TZq9AlMzg2E4z2R7m0B8eIM4pFbtMUKyEP4a2Y0C2jZgM42Ut6Z
Rrq9aK5O5e5DuZ9YzNry1af9g82y86C7Q1VUHhxNrF/QGE9jOVqXyBGn2tpMub2SqizU4HOejUUJ
JtDBVOAaBKUahvSHaqxdiHR1MkmFl2STV6086hYL3in85kyJDkBrMzZVcS0Ke0+VeYJc1vPHe2gp
4fq7yG/vEJcSKay2uMKCxwpPnuunWdKYCt6rMI4BO6lo905aise2yqedFdjhrgjNSomyENL/Hq03
D09re0LRBVJxo7JPPII6HE/ZEfqsDBJIZFg5J38363vrN8vxQkGoNVp1eeU2FNrKPtiLyt1GoWIY
sUOTl5ZFHPoHbCWUHcHgXkJTwtoyBxWswOAAFkHCkmbTNLDq6cpubYiwwGKkf2P0m9evewPlwxq9
9T5V+jmEzPiORxBpVln95GVIw4VljgCp9TH8GXHMaEXHo/D6xyFtPvd0TYp/IT/6e9e/+RmlLnLm
OJgrBNw/0Snfh6F11nBcgqKHPEmgoWM6jNuVDbcUtWbZGIKJcezRRZ9/CKCsBbFbG2eSBN6fvqEq
KSP/JWjrky2hOlfTcouyX9HvNbtCYNNtVtL+hR8xx/SrqB+FVcriagL+O7WaZ0I7GD9/W3nHWyr8
zoab4/kNZm/gfTfF1bHaB9cCx0bL8ZeY/L3NwgROXdsSwpvo8G87l10i36y4KS+cpzl+3y4D7XCH
w6liuCGPpvBAy/bkYm1XAYcLt/gcuN9wM/WhyqprOZmnm+R9A0oVIEVA44DtFMMVdgOL+pV1vB3Q
99bx9vne7EwlbNNGPSmvaYFXATKGqMTW1Sa30wPR/p5WSMU890fTjDCllofBsQ+6WGOJLsWNuTNG
X0fcNj4rr72ufmY059vabdnW036XWH1fiJj3FY3JUCZR3h1xbIpYZKFMRNve+WEgk9o/jxFJ4Ji6
53mVbdJprahZ+tSzmAa8glPAoqS8DlYeC6O+BMSxYm4VfyKIrn+8/kvPmF+0XjgSBpoXklDrc4e0
t0IzYjI3dVdrpWBaiD1zZH8WZhMHfay+uhMYwZMEtFKH6Q4WTmrjiGqA5kZEYwNYz8evtHBrz+0w
ehm6Oal7pDCj+sQBQJtSGIH5UxSzPL1XoVgpVhbUlICD/f+t6wnLj0rw2CAC0bZnsIyj2NVgT4s6
qjZ4z/bptpA1lVu/LbeWan+ISfID9y3rnFo9ooMFzSkIuznbrNB1TCYYRdjDfrQhUIgRA1w3o86J
PQGFZim+sHa8U5AoCXK1pemaufBSqjWnecFmze6n1lRQO4bUMOCie1L5R8eFh3kSWAF6daAZhq92
OR6A/U+4qo5ad2hnEggBF+L3xx9t4aIM5uyJWjKpNcNm94eaxq5lDsL8xayNlUDkUa9UfcHtjSMX
QywSNwsIYD3r6Ar+/v1zEMyJE47isMYZmvJKufMZU559ZNWPmoW7f7O3AEhkFujKiJKyl055Ldw+
IcTdDx77IYdoA7mZazO+rqzj+4lkMKdN6NaSEx97iLhU2n4QTgpaMynbu5CMTjIaKImXvag2keqT
1GHiLDrBYX7tJDW0Uu4ETPNiH4YmH/+ahR8zv4PhUYgmcs7JNa2qZzKVKCMy9eXjv720cec3sGam
atBGnK6wzcVurWFunQWfxkonrAp3Iee/aB8eAFT+c9NPCAmFpGkeQYpanzLtXduGHz7+Je8HnGBu
nmDCCqOYSRXXIZO/0Vo/4NR+C7M2oSSDmPjKWi5cVcGcITJUhTACEuXXgrrhRpeI0YWTkLz6jqzj
01CYHTP5lnoqobZ4qj1osjX52e2Gu7zMyRZxF+bxFZhwzrHOxpX7Y+ELz5kiWkQttIt1gWOb3SHD
Asm1U98/XteFwiWY80Rk1kCdCJp1Vwa4jwYLmQPPLAEJ/+FaGm7EYdLo4FuuypVaZemBc7JI1cto
UHZTXXPmjhCr2Ke1+1D3fG9Nj2GLrMQHtABxWsG8znXXJH8XYs9/aCSwD+2AsKowuG73eYfpAJsg
ElbU6T5iXpp8vJoLu3QOPxbVZNOaNfm1ha8jpnBJmoHOYfcnqDCe/zHrDuZkET3qLKS2k12rNpVx
0WKYkmXuZhUBt/QWsyhqobUF6X+AVutbUmqm+s7LSeKP1jN35BE2fh8v1kJTJJgjjoG0Eo2kvbhm
uX2O+ki/ag/JoISU1cHlw5kaoBcZBIVJLg6Mi5+9XTvQV5+gU5Q6U9yHMJTLpTmOvFEPIyytP/5h
7ydTwX/T/7yJWq+cMLvqthlhzjbv7wdtNjkVRwh7kU1VY4t+/LClxZ4loOjuDkpPjriWuRvzaoNR
5qmjcGPKp1gF40pFs/BKczi0z7KRC0hm4ep9tgOa3bSLzroR+5SRKbZw9LvMLvf/9kqzyUYEKeGK
jVpceVFuJoY+iAd/Jydl3/rOOQK0wlbWboHQF8y9BVLJi8DPJ3GFwCimaXCaTiY4quwrCTcX+R1I
28DOxIYN7dHIEsdwhF0gbcxJeVZctupkj8H3DkoSKz/odkL+W2gFcwS0YkUIaUQurh40dJ32ZOoh
xQw2kCsruzA3COYkFJ16TjoVPXoM7EmMYteZHhIn/Z98MnsuMhFHmb4xaY56CO9Ss9JcX0oc6W3z
vikg7Y6D5SBDuHUQ/qMcpiSa/K/NL9WhCT1AXa2DWHsOfwDnYuhfNzZ3k+Ou/Hg7vV8qg63y/w+3
CtgmwfQCQKoBqGLE8CP8eGLH+Ry5n8rI2rR6uFowFfv4aQv96IDOop+v0mDAfLS5Qkv1GFhkOBuM
sKem+laHLC4mfRKK3E/dKQih+d2ATo3UvdhL0d+IBE8rv+J2/N/bSbdc4M2KZ7kaGjg+N9cizO/9
1N3KZtr2A7Zv0UNCXIyvuQdzd+1ts7beRrl/hmPCw+pIbCEqzUHwuF6g8ulH9dV3/oxhCqN1GPvE
hYSJTbNv1whoS8dlFihyaoLKQKfheov9eVru2tG7y9fQfkvJHJ23yAKY1XsF4Ve/KA+QDnnM4Imq
ICMqLbaloL2P43TvV31icqgEhvlOpiyxMUV1u/HCw+grI2EWYxKwOhlbyELmKHYYpA6NLAP8Imbu
G18fdNU9O6aGPezx442zsKRz8DrVhaYu1E+gI+U/M9ndiXx4WlWWXdgWc4g6r2CvBQKDdbGgQQMT
LwmTjsnC8BoTrrEc5Y5r9vjxiyydw/9g0i2ja+FG1gWOgDEa9gESb8d9wH/dHMELg9m29Ty2T5iR
x+CaOJ5JuP9v1+Ucl96QoW0woLQutJCbADTC2vl6GygSv0m8pjjVvz5+yaX9MDvlzEPiEooCXwtV
VDd6R0rMKQ1wGNYOwULtMMedd8EETzje8qvQ0o49byrj26Tp45+/MAUN5mDzFu1ZE2SCX3XrQt+6
L/fpcDcJ3W2lGyZpmbXxCE/YKBdxK+SzwbQ7ZlW70k9YKiWCWfxwrd4eTIjPxBz3OSgYND7tT1G0
DeBiVVmvrXauqIc/WWtF6FI5PIen53I0oaN7mIgRMn6H6Ln1SeAnxCk0WGI0/19qHqg/zVg+wW63
3HTd75TT3z7kNmLKCrqtu+HP5PnpSjqwcNjnSHZnMA4fpLaApGm+y5Q/8MLbrp7Ahc05R6+7uuel
alJ83JqYe91Cr0pbIZAJVeQiTFbBdmUXLezROZY9FTgEJcGDWvdESNP8LHuClpin0k1b0eFYReGn
3p/QpoMWoowBM/pSOXLaabssNqQaaQyV+93HP2bpt9wW4829GzAdVUpJRJ3BgeBXJocYptKbj//4
0orevuObP556kRFW2loXZ2i2EIJ8KPJuDw4IBHFW+rJLJ3IOcR8t2jvQJuDXoQ7RXKf3Ltra0RM4
42M+vDSNcxgEWsJOe7Cn8rzaeFuoL+Zg95TVftnAh+gK98eYT/ozfOeHOLKK1y5tNk3v1jG9pUv/
to7u/6+j9mBE5POeXfK8POY82PvptOtJfRjWWJRLX2oeWdxBCsR968IV24QKEr8jK2OvVWcVVis3
3NLpnaUnnlKCDQBuXcQEBd6JmO+wY1MHVaXhSjti4S3m+PagNFKXbcouk65xlPhz4I1IKN0XNgwr
MXjhJebY9sZLpdMSwi7QgD9avXWcMnkNh/zfItxcPL8ow2ASDCNLYDkvgvnPlbIveT+tLNBfjMc7
afYc0d7QKs317eeDQvOlc239pQppbLsOKP19XPrsduX7sQTCBrJMQGf1D4GsNqVvtbFdOHBdqGUs
QtluCTAyEJ9zuw3y9nIlm1vIt+ZK+6nphQW5MH4dO3hE9YWJHRsqr/34hbn9fnUYuXB654h4ux8H
EMuRNHr2eCI0+GPC9NxCiibU8ttg/x7Vym5ZukC9W7nzJgLKlBJlOIQqpyp76AOBAW599CCj1HCU
709pDvSnr6eXqdmbrNq5Q5SMk/Wj42yXWnLlwlmI8XOE/OjLAIokEbvA1yipe/Q7tYvT/XFs+luW
vrelZqGjaH2YG+a3IF8XaDcWrTrUVB+MCvWd7FQfJqZBZdmown8V6MrsW0jPxFVVm7jJaZgUtLhI
u7k3fhPcOypHudt1z1UL/ctyiBwonElIGnTud1YHnxtMijIznmmn+1cnUvzBdTBagD8HJNa4CHUc
cQZZjAacnV+1L+BAKZi1oTXJf1aZFDBAtZv2UWcVYBBVGSgeQw9Q/xHgj7xKlEepqemmhDwzFHZZ
R3YFD4FCCm39PQ2baYfCHNpFfVnepykwVHGXOyrEVCu4qfw7fVyUOVBEPHuZhrDapsour3XgTclo
wRyzHMP6PHbARviFDW2r9AZ77DFu6mX1LS04hlHCmS6j1iKBTKLZWGlYHgXanyfp3fyyFY6kOxbd
/VSN5SvvozWM5FJUm4VmOTSd33oBg1axvWdh8TT4uLxWG7h/VX3f2SNzSoFHZKDQZODXOvuCfpG7
6XrJwa+173Kt49STuA6qPjYVkG9Q4/7S5ih3uIZlDKPFlECKBF+rE99LOcUFiWBs24D65bqes9FW
BK1wtnez4FTVxYk2NV9JX5aSiznQxiMjwNJt64JbKqAWxqAlCsxervlGtD/S4vM4Fceb+k6kTbOb
GjRM0zVa61LkmFMbvAJ5k8s6ZKNZuJMMMsxS7hkcPlxMdJ0QYn/NFEfmW0j0KfL4hiH1CR/DIE1c
8mPlaCNIvffVblH6TfBKwXVp3Kqwr4ZMBzqZZztTe2sgL+mYv1iAF338mIVbe85h4JKD9OI0NqAh
aAcX7sVDlyeFB2EZHT5+wlJtPact9J3btoPPpmtTp5eBa5jqgMcFbS1TPzW+98tEDIl1F8ZObjYA
jMSB0U9tBAE6URJ1B3Dbv8lQBXOiAmO2Z3M02K6qVceWAeIT+mSPwj82Ed8R2VrQ3lIrZf1SH3PO
UkgbAS10R0HF0bZPjuMfS94fgrx/KFAhp3I8+KnzGA3sF5fd1oM8ToPrdhXVvnCbz30QjIrKYMpc
G5pRnMaK9okDSBZQMCS2vc7ek7BZmyosyC4BtPL/e7VUHgu93ravA6SpKGtOvZt+9TmDmBhatvdV
5SGwREnn+AT897L4Atdgne0V7kG7pU/Z6O5v+lmGQJE/bcbgvm5MkzBW7F3zMpUvlg4QjoEChKGh
PzVJa06g+GAEhTR8zXVhIS2ZA+pGu4Ncho1wQ4GJ8JlOkBLcDZMPTahha/fdL2vtyC0diL8dhjdH
m0+szFRTu1fjTxtCAgBC+DGvzs50Zw8+ODPRA++6i6ybQ0jUwWNWgrojzoVcia0LdJDg74d88wtg
RGiKauL2tTYh1AFcp21izyKHXKpoa5HsikT+l1MUvwu7rOJ8qiERFzWfoltiKPvflI6vPTXA8BIF
riT9XaSVHcWRAxvYEB5Qm8FS9nay+PjTb9J/4zijw/z/u6wZSEClHU3XaqyGPUmrDDYFfXcoubdW
My8hgOYeFZWJopEOznSVOoBJVp/vbde4iQQGgUJpyT/m6jKlakwcbwxiatf6ACO9LGktf2dPkwvP
vSrEZj+KAncBlLBwecRAeg97rV3M0vsOOacNt86zJEX4YNPHCk2/YQxjpT+txNv3dzKZ69NRuIRT
zJ/6M1gd41PjgAwcZ22IIqNL3Fa+1BN/LXLXAg0M1hpdDQe4yGOY8+PLNoMotnlN/lQlzNuV7t3n
sXDZabL5qn6e++7NRubjwU74DSAF/XC2wq688MFuMEiyL1nIn11sFwgARDIuiSw2qVR0k5N7qnam
HdlKRv7+lUfmSkmO5zWa6dCcVXfrugTpjx7WQp2Qj/WactD7KR2ZjwohgmRDZKA156EPHtLOo1vo
rZht0HTtSjG58JHnw79eE4dKk/dn+Lz7lh42UO87prmFWhLQ34DZX51GrxSGC28znwP6npcKroQ6
Z3hTcOZUsE0H61UU/hor4naE/5vskPnIr2ZAESmlzbm0i7tMiW8sF1BVFi/KIndDN4TQT2Bn0q2M
GJcW77Yz3oQ/sCR1lWdTf+4DPsV1nz9nFXuIivbXoLyN8fJD2ner1sEL+30+47NDu1QFbYbz4FQm
IbW0Hxyf3kvowKidS8uvI6V10gY+CEMVfHVvqouop9xw93FAeD8TIPRWmb5528hG1zrsGnPuuurL
TZxJeHflBKh6R6NXK/r18VMWpsVkPsWbDFEd5ACHMw9Enh8gu5fULWBc0QCgvl3Fo4S9dOhHu9xu
s2MwjMV49P1wZY8uveRt8d+8ZE6aEBUosU/Gy2Bh0t1zxg8yFfua1dfQrPGzlzbqPNOp00ia3rVP
wAqlqb3RMnseYR+ui+i7bTvwp/APhtGVe3qhBiLzoSIKVdjWA1V/ljX4Kl5FPrfpdJLsi0pvHm/p
Gf4DaB7z3WjT175uf/VOtdY9WQiT8/Gh8iYgUFhWnT3b8b8z7xEf+IFqtbXL5gjK6qcMOhmegJwx
LLY6QjQIU2idJEEPSpWVIeW0hxjsgDW1xYUoNB82huEksjoHHCfqCC4zAxVRWZTbpl9zslx64VnF
Rd26jNhgZRAulicCPFVb0P0t3QRy5eMzsrB75lPGwXJz5jtRdoYl0zXq2Esh26Sjuw7C/boXL7IC
MWpNWmzhRMzHilNbGzej5XSCO9PGbsgTxK4P0KB5itInq1hJNpbeaBZbWkgxd2NgVWdoVsSjkA/A
vp5KBegEsNpXlhbXqghezBqKa+mdZh29Hg51gesb52QUOP00/4Zmbe+rA0oBJduVr7RQuJH5oBGI
ZNiLtHo6TV75IofsOJQqStB47hLeHjrwHgfI8vtVnYAD2mJukx4rP//UjKuAjIUrYz5r9F3WDFbr
mLPM1CbtMi+ps+JQSIr+gps4WflqqjGxbXMziaqP1jC+MBiZfbxLF+oTMh88QrCsDyiBr4ysAQP1
2ctYoyeuivPNGJcqwNQ0INwB7Z55Lw8uvrzbRBcZ4h/N2mFcOO3zaaOlrJH5QdmfJxHGOgXQ2MvL
mBloKH38lgtbaT5wNEgAy7xv9Zl6DlzLmDzi7n8ua7vAuDEt97mcVs7I0pNu//7maip1XcDAVvdg
YlCzK+sG7j3NLaWRTnGENTVQNlG0ctcvLdsttr15lp6mtDecy3OPxKki7p8mHw+lE335eNGWLvm5
dFbp69wCO1effd22ibJ2GXA7iaINOrYFiuXUGhMo/n1trJ+eWyWihxz2x49eyNnms8YGnogBU5k5
+9BtnfKuTLrA2ZcsOwTM+aW96OuwRqG5Ba93stH5fNGrBFjqNlFnIQadcLurknbVD/DW1X3vj9+O
/JsvNFBuqzyQzikgr2np/YnItFGmvrRedg0DjZtNBWcrhQ7VsFZxLQRpf5a0BEFpmbyeOggbKD+p
Kp1tLd+/y0EEZggfp6KpnF2KvkziapWtGWotNFGJP+trW7VV6SnkPeq86aAjijKPlHmS8n4zupV1
7V1Qa/yUyC00al/AtMqgID2AcVP9pCUv9g3Qr18ZNvPKDlo4h/MBpeeDvl6WtjwbzEXQeAq+MBso
9LTf5KEUyer2WXrObQe/+cIdXARaOHQ4J5fe+eQHGo7fbqgeNvnwmYBKxsfnYekpt39/85Q8EGjb
RrQ/q8oD2SqSXlwaH05llv+dUg/dRVOvpIILR28+tyRjZCDZAI9MSaEDokCp3Rq/vusZcsEJsvce
tF5J6qywy5au3/kcEhrntp9j1HsOnSPaT7tmgKFxWd5xXAI093cwuoP3ULkvpIhi8BfPjcEQO3Tc
lR+wEEPnA0qq6wqirFDncDN1gEPkse3q+5GuSf4upJnzqWQ7RVAcCarhDEB6hYlvhqazCsOt3TX1
ppLhmg/C0gaZBRpHihLkpHaEhmzzNIR7NYHtLngfy7L9qcXnj7fh0mLNYgtIpRmcQ8VwLoM+OyM7
6w4kq/V1kL230upYWrBZHFEeVUWf1uRs2+md7s2pGdxNzdprtPZJFpZqPiFrMgS/mtfjCVwNDUHh
ouGbmrbDN50jKR/FsGmz9PnjBVt4m/loKc27jlRVOJyUW1rHrBHOBmAndbHrmm7XbBqXHjILDvaI
JrzXdsMpC1R4EJUJ76EJWG8KNVZPGICq7b+9zO35b4KQrAYUhzAXPI2Rrx6KIbOfOBjyfZwP2fSA
uSN4oP/2pNv+e/OksJcN0TLtT5Lb/VnAl6WMrdwmlwxmxvBoNP5ae34h2s2HRK5Luqjs8U613A3e
EG41z/IvYeH655Y59icoVIgfHatXavylTzUraSIL+oNRPpJTEVYAAId5CQM1N4dZQlW7cGQd+34l
r196sVlAyKKh7MCJ0CcXPVm40fXbYLB3gSkscD/CfZ2nR3tYAbYvpFDziZCqeVj7Xu6dVO21eZK5
rQ/RfWmTNYfBpWWbBYU8zFTrQwb8JAO41NhWcB6bAC28MIn+se05nzcUdR7prhjtUwWqtj5XEWJA
nQIZfG4y7r58vK8XcrP5wMHiMswN79pTGZ3Tvv9VhSXKqTEoAGHjX4YelFlqOYnFf378vIV4PdeC
ipzcIxn0AE5c91IdiZWzOIWRPUEN5wqzsqmX3moWFwR4Pq6f6+Z006iIx+Fzj9GqaGyYg04vFlTF
Uk2/VjlbExBe2A1za2jqdDhFAfBEJu2zC9JJPYBnVPRnz6UGElAWOnYfr99fpaB38ve/KIs3gaiS
nskcgVdzVBvDejd1LsTA/ba+TMUNeLvjzY/R96+IHvU4bW6+Rqn8lHt9zKQf18Gz5M2hHfg5aL58
/JMWbq+5OpRGHlRq0zUnxcKtr10M8PTOMOcTvKR+okHy8VOWlngWPQI1wQC28Z2TJO40PlR5ZXRS
hJ7ACKLJoMemgERbwwwsPWyWVWRQ9+jSIiWnAbuy2oQu+gxaWuVuUoOjttCmWxMmcm+//73vOQsk
nVU28N2a1ImRRy4/ddXu9g3zNCnIncse6LhrQSqzPXfDINCfcnjElSNEA3cNzRKohCZqardY5RZj
tFS5G7vPVw7RQgz9j1RUJNOckaA8TWAcpCOHHVH9/Z8+5l8Sy5tNDEhQyPoWUaCwPX8LSQU3GdNS
P7tBPhzHdOofP37OQrSZ6y3RAi522jXjKYugNVJzhVMPV+DDlPv2p48fsbBV5jpLnOIbjE4HhEWZ
ySqJshyzYeqMv1E/W3dWJtdynaV3mWUgOfFG4PB9cuo1BQ/NBoWxhzYsde8nkFjTlWO21GH525R7
+2k4oDImACWj4DIJrUAkArhPFFmgNXCo61LuniAbhtaHrx5pZ0OhbM1ScyFB+FuQvXk0awksxPvU
PRXSoYl2AxjmdDC+qAgHyisLLxM4Fej339yoPv54S2s6CyrMhrYn7K9dbPEOw4KyT8GfhIAQAHlQ
DNt9/JClHTILJm2hdQ2PGnLq8ij7wlIk9xqenQcJ44UNWFdrU8Wl58wiCfzZwL2gdX2qiffgZeN9
Ppi7QUN/IbPKtbmvvwC2IXMJhtC1bTJmfn3iTVt+dq1sX3v6JVUE+nWNbSeOY9UXzT16bOh0Guou
gaPZdAGqpJx2RgX8xVJ9fsz8rEsog/hdKboaEBAYv6pI/oI5JnowldQQI6UdpDedR9ZB2iRti2c2
3jiR3cg3gbYrkLRd/4S5PCD35icd/PuRg/FD5BA+oEeY3xd2wTeZPw13HtCfJypCHqepdSy09yS6
6D7zzCPquS8D5Em3AzSsqPIDWK3gscBKW/1n7LR8pwKbg96OFmneRW1cdM1jPoLSUPAb48ZKzdHR
5c4PCPaPGM8DOmwQGvY1DJDYcCBF19exVdTWr94VNMb/MadekhPk0F0wrXqyb1IPFuWQVLy1K+8z
VLP3UcvYPS+brc2l+XrDJzWeCjYoq8jWl+rshN0rVBGBJtbFvVUZueuBGPxMu3r4PkTetg7sc1nl
+9ZmDYUQs9B852T+sQiFn+2hMm9YUsPHYvAscD4cUpEidplfHcyINg4w9ILrS6Trs9MUR207FQp4
xva+JZ1d4LfmzqYiiZoRmrGmeuw898H45MGEfr+bOGDN+4kOAMCqCH4jzMKFmfU6CbKo+JJBdX4j
lLV3fHt4yE376AbWXRNBQaSss+cJIHhoXFnVCEildcAV/LlBCZIMlXfxC+FvkGHn42YKrQcYqblJ
N/pugrM7HpSfQdgvT8ML3L37beaM8NsGuK7nfgKdZJaE+PqtRXy6afNg2DP0AQ+Aku3pUNGdXQCY
UkHvD+DhFKo7U6WdIy0h6/K5KDKRJ66XOQmDT/Eu6C03gOS2AGQc7YZzSCSF5BDz2lMIyB2sXKUP
4vyoLlAfvauxGV3AuLbwo8U0OOyIGONS9n5SmvGgVXDpefXcq3Hv5KGutrUpk8CLguKT5EpfRt++
ZpyB9xz4kAikEe58x1MQN/LY2a+YSlRrPzvuBF2ZTPvYaFlUJn5Y5hBlC8M99XkShO1OeHzf+hOm
e0DwQzwJC9roP1EejpuSAptHO6qPeiL2BkhgIP2Dv2XAFNiJtn9P3vSoVFh0DxGnEj132fG70Bku
7uCP+wh99lIEd6EbQe7ZGYfrWFks5vbYTucsx9Chio0y5MQHgMA9rXm+6UIU6pMMLn5fa6imjnn5
pXdahUXw+qTQTjQ+Eehp+yhC3GdW66/Uq485RkUXkTf8Vbaw6tHgALdW1hwm5NwdTTdZ5BwDdH+S
aDA7EMXde/QgnW3rQyDVyzN8gnHch4K3x9bGrAguQ9gW9uhBoZAPjzlLrR2kbE4qJ2ee9T8oN+Gd
k7k3zf8OJ3ucmul1EgWQkkIIf585hQtEvc1i06an0ibBH1LKEYrO3KvuKxpFQRL4VEy71ghy8V0K
HzZXo+Y1RXr1RQTRFaPhFWhPhkItsABWvRqR2I/ZtzSloOEQXSQ+LLp+O6zCRNvk7YsQdn5wZNVt
08AWF2DgXgoRpDmUc01571nU37kYUPilj7MRGVSjU5BEtTfEynJg49QShBnmHfKOfoccg/MSWX5z
ihRm23GVB+3GGilOQSBgDVPlxr73805sh360YrtubrBE2lnWNoRE73NaNPU2lLjFQtyW+Am8w7dI
B74dhV1d5Fjcszpi15D29zd1qqZyWwgVQfDMuBya2aIvLw3CgTNJ96sTNIcK+HlsMOuew59vx2j6
OUUjKQmHhiQ1RBRV7LeUxW5r4TizdvrVwG/mf5ydWY+kuLaFf5ElAzaGVyDmiJynyhdUVd1l5sGM
5tffFSVdqYqTBFK/HJ1uqZPANvb23mt/a5s2VvoMj2p0xqKL78Mg7vCcUGZ/qKIj8AtBvtMfutZ1
PzO37H4S1jjoEbCK+iVU3b9O3pETcp9QxGlMpeSg+UhCJrT4UiuASfP0lBb1tG3zCK1xpMiRXHJU
/7NnCu7QMEkPHJKfoFNsN6Fm2aehWw3kW48InlYARk6qDiJXFftqVA8thKn3wMvYnsVahPNUIcPj
sdJ2fSd1P4emk3sKh573DOWf8tgT1mu/7dz2nAy9K8BQa7+phhRnK2XTsc8HKY5p4wC3ruz2O0oJ
BfDz7fSQh4y/uNbYeqqFsVPIa5hg9jz3imaUd3kXdTimHe03VaX2bl85uykt5bkHS6HnhjrWYoo2
RlSzh1TAP9Oye/NAXHpoIhCcLd50wte5fLAH4RbexLphCMzEiuC+Of4CEcoWJ0KzuP4UKDr4cDSW
O14Jv85d9dJHmfFOMaUQ/eW/WMVyv2RwFH3Vgk1d4CDZbQVOYoqPrHep8GpKnbs6n/YVMfSecbvc
jXY87OpkmqyAsPQ7Lkt2jjoK6IVWZv2KzNZ5KpWq/DaL/7FoA0xVHhnlR6cLily9Kz961eabOrLs
AAgLy9jrMgIlBDFNBgpr16LaFjMKhJrR35MO6uUuzBn2ydaxDmNqvqDMYRyk6/a/9CiiV1FX+p4k
Odu1BYdcNWOjsXFNjunK2yjbFsy5T9p+emB0inzUsI/Y0K66r8xw2LaCh2lyLOqmSXxRmTCygwZN
4cgqwVoA2RPV/rwCslBGI9wcpzzpHtGYZb+USd+cHdEXr8Kd4MbALfmWIuWBAKFDy80Wsie9N+N8
LI+pUaYeNayIA9HTcD/pogJ7ELzPvaEi45GAOov6dkSCPAS2NKzJ1rK1FQwluwwyhkMYQdkoHbJX
1oTD1ijDR7DtkRWKMgWJNE5SxHV6fLY6PCEFv8Gjcf0aIhDzy6wuHrRMMHO5ICv1oIWEw5zTRXJc
O5oGBZ+OXtPl1ujUu07G/+S1UIEwAIv3eI8huB2+L1yD54Ccntst2OXWcAxRTHxOeqvTmzRNeb5y
zV5o7LbmdMystpjSjh6PlZvD+FspZK8RQtV1HgbggMLXNmxzGCqEncfQIfWchva/t1/td9btf5MP
9jwbh4b2OnaSeIJtk3PA/RX+L6RHZMfFj77K6wuCarEtu/Bguyr7HFPCD04VFDT1bTHg0EnEY0XH
wMRc4AyFmNfh3EuMbyWje47Q3edKvBA43ntpwmK/751yl2ew0+mnZA1j9vUdzp4j3l09tVHslngH
pj/zXiE5z341Dn+4PUZLf/767/+4lBbMdgZpFNOlpOl3dBZ3VvS9HsXh9l//einD5frvv57RCW7K
ZjRdYit0j5q33HOGqvKzCU45GQ73rnBXMocLYj57nqcrYG5WNQ36YEYVbYr2Y0DXXJwkXhzFd9mg
d2HubjFX0sN2c5Y4LFY9oRYfPbtnU0jkZWyK6RLVaKGbAHjbGOQFVe9TMXV3Q1v/IujS2aInxCuG
yLMM64kiUlmR2y58YfYc6t6W7qCcqZkuEA7h6wpP8NLWQSWt7skKty5Nt3J00RNIM3LhjrPGkP5d
v/vq85rdyAdiiEqgf+oypDILcLJ8A85IebhBG36KLzkGLdYDlxkALFVs8jTyipJNXoyzM7BZ9xpr
dxsaepdo6J5LSLEgdjv2VJwnmryEbDK8QcGxjoAp/ihj8mw1w8nVRY5LTAWRQ2e/wWAKkDunoY+O
IsCW6AzQQjgyTTDPKA6p2RSbpKJWHkRG4cGNEP/TTGvDfp3dL15/vrGlLexL6xo8RdiJ7iN3ek1H
7qMC6A3sxMvhibvGcdLNs+nSb1eHj1UuzEIJH/X6vz8rUtBQRxmAYkzl9wi0q/vJit8n9FtuNWs+
4ziCg3rdPIq83E5QQdX2YxVSxGDNSs3499L66t1nH3bJHZZj89YXTNBFOvIY53RTsN6bWpD/LH4/
5Me42dCoxKUKhZZevPZJ851kcqNQULqOEnK8BC4x9GfT/2sOazqmr0sjNp3V+2SaII1bj+MFNj1e
znAfDOvyVIFVuu2J3E0xeTO4+WTx4fX2Frcg57PneWRpjG0JSA+92HCAEzF2fxaGxxhNCXHW+xSN
KhFlaITIbcTIzns+jWeZVD460a72OLd/xMI+O084S1NFTY/0FKyL/qGq3oiufk+B2knt6lH34+b2
U67L64tJn6ebSURcUFOwwxIjPbeQhrVQfqPuYq68xdI+Ok82a2QTlItS8CUWpXNEb3DvxRO8E+zu
+xSxLcuNCt3GvDs3wFJsR94EYnyC/cn77fdbkFTZv//9H4chZ1Vvc0ebl3rMatwtkw2uF8EV8Yv2
KyeGNFsjHqtx5iPLYcXJj4TwoG/VZxzVKbJd5Gnlh1xzp1+N9OzzqixlE8ioTLBvq50e6B3X4hIb
LFC1fSopOZJSYnYZxQBhoTngX91+8sLnM89RT9Bka+hLzAvV8jiiZwht+7jdiPy5zX8NKQha8rsL
x4CV4PC3OOyLF6XXvfWPEUdrmWUWUTteQKTzGUfq05XFYzKkP5MimgK4Qf9QptyLqv4xVCM7tJN5
34neV9IRfpw1uWfX/HliNjAo5nsqq53kbGOybNwburA21IQfrBzzxhNW+FKW5EeFiBMicCa1P0AR
lKInHLij2mwOVnbIi72bd/lOuVOggUz+FrMGwGkKkKmjS7iKJn5zZUe6sPqlIPM7thPw1gpKewoE
UhVizQVi4YOeM8DDpu4pcUPYLoziTgN1llvgcqds38fV0eQr4dnXFQl7Tv6mth0DHW+Z58SQV1r9
KHYmrL+5Y+2GxAXBcuXD/jp1z+fg7xb334ZX2jwDXrUZGg1qt+2VsMJaZdYsfLp8TuVuWAzWjxtZ
Z7u8yr4iJG52AP/tmog/JMLZTo1+VPb4dLXxMQgHORLGWqRNPsoiv9iSrITTX38/fE7lrs24QPxP
zDM4PTAH3NCk90E0vhLOqvEAz3OkC1Yubl/vxnxO4C4TiGjRGmyekbqBMow+uubkob60u70TfL0C
+Ry/bWhkh8deG8hz6Tfcek8FYxsA2E8V5o5kbEU1szhxs62ugbw/S2Np//8ahPtTUOtLGe+GehuN
9yS62LA7zO9T8gpeXFihRrHW77A0hLNgYYxiu7R5ZJ9RmYN5oTHsVJ38A3u5lQNzITLncwQ1gCio
wSWxfS575Ue8B5kwumuKxE/GezRVhA0S+P2jkit3oKU5m5XiKiMyxmlK7DNp3vEtT016TjsA8Vl0
rQCufMyLLzUL+8fQANzCwKjx1v3Egu821+XNTX3OsuxCqQlDRGvYcpSORgWrodvrcaFyi3ra30dF
7k4mcnoVJqvdjQD7YIVQ8oYhVM6F9J+11QctGN86/Vh54PUM+t+zCRejvx8I3EmkFT6Ds6iBCoQZ
jINN45psG9Hj9xmL8dmss/Oohgy5rgN667nz30h//H/Y0xrJJdJKcR7jYlckVu8nTrQ2gQu78Rw5
nUZJ2RhS8nPds2fI4p6RbQpsN970wBTfHrvrx/vV0F0/uD+OddeVdo7rLz/Hvf1v7+DSzSy1sjEt
LoTZjlGUbm0bpstRn8EfziEf7SUKwtMuQ/djJRDyyxSoB6sdDzY8jj1uOSuZuaWRm+8XrlFGKTqk
znHu+hDNnB2TbHltPSfxyhe8cH7Mm7dJN8GzkDB+HmkUTAr4kzLau+50QrKa+pmRfDco3HLW1JEL
G8a8V3uoCheUDG2fjWr4OcITE0aG70U2wk4jD3S4clItwFv5vF97ylKj1n3Pz3kbbzMTARrk526E
8tB2yj5yCvrVoxrqp55fBpA54/BYNe8q6lHP45nnClQqEJWuxJwLm/68tdsSjmUPboYhRiFQeZPy
nPK/Lft5J7ctoYRIMvxpRFYDmDol9YpV45+FpTFv4oZlnipRM+Bn5K0ZQIZW4zUGOk+8wQixJ6JT
rupUGfAYNiNRUx1MW1RPJhEnGppAE4StC+qv6pMkaIux3Qx1qf3KTUxfGiIHpQXyutsf/9IBMe/D
5Nk4RV1lTucmR5dBBKXEiCroQPV3FCZfkDHY2SwExrC/WzW2X1jI825MYlUmYXZEzzosH4sqPXe2
fA5xS2tLfSjKbuVAX5gDe7b11FmZjOidGc8KN/jJ9MfHKa3vtEEe2mbyCZ+QQF0T7ywO42y3Scyu
VjVsK84m+gPDzDyOyGfg+olERvucSOMCvz2UOHIkVaGVqta4OgtD+ZuF9sfebfZh1Yl0coDmE5sw
y3cVfHLl8GPo8w28umOUSnNKPciP/TqUpwl0tGRovwnhbnrW/aLueGmU9XR7LS39mNlBAtf4lkSw
UDwbUYGMpr5LDbGVpvWZtemDtcYQWDiu5i38cNo2axtGAee+cFiQxmN2R3so926/w0KelM9b97s8
Q4VXcudMkRTNwxy8rcKOdxqGM346wX4PqoBdYeZb3F+noBwZkgvmcEibBk4kUOJYcJIkIvLgwmIe
B2p8K8o6QIfgk1WOxZ0WwK/VHERXqZwUNwBYxZOqP+MQhATdavkxTZzsoZZDfUgm+k+l2occ3RGP
hJHhLQQwEcXFdnxywwzd5YV4ghtOEtgoqK3sB78V3V9EA//T8JuPNqqLcDltEfmi73Psi405XHD1
hpIAHMZ040YXw3p2igfL+kGAfyFjBHzCsULJH61danL9a4uXWdMjOIk5LiC4UyXWXuZ1MKBijo71
AN6sDSr7K1N2jWW/+smzSFoQFNfZgJ/syh+8eDXa0jNKsq+Mb/BZ17jUjWkB76cnUGuMcBuP98Nw
IJZ+Kujb6L4LBXaOuC/kSyRTwIUYdH5bF02cU/Xe550/utEGL6Kd0U9qupK6+V3o+Oo3z+LyLhpV
qoEVPKdJ5mNw8+TOQWwaOU9OvS+Hd/xyERleO2Xbugs9itqIQxrPUKnPHHsLB624Hu/iAtodoDLw
j64mm6wcV37f0n429ygNTVBzlGmJc9Km+PthuCeEb1qU8kFdODTytwQkecryn6tC56UPezaNDviC
dlE51hnlAKiHCrgAtom9EkgsRINzekQcm2WrdHdVbiUBUAOveVWeU21AyHO4vQyXjpvrv/9jK6Y8
rqrKgNQLhzeMN9vojXGIscppDGzkN9JQ/uow0TVBevL2ExdSsHyOgVBKoYnNqadzn2v5mvTikCs7
PMTJ9G821MCOjTE0HD3XIBuF6bZj0NSgTu1VCTRat3/DwrjOwfQmXKW1QKv1Wccs3Ek4Ula5ne2M
FoyOHjKztVddWBzzHvhKjoNBJgPmy9mzEoUPGYkHGxU/LcMdsjQ82yXptiiMXXi9zSIHAYGOdh9v
v+RCBQUklr/n1kmNqYDIwz2XdQuhHYpIhm+k33GfvaY7VL5X3T84biXTvuZPrXPJojSoNJCJ6Pse
t9hsfB4DAzKi0Lk2IgsjP4d386ktjZS24dmR9ANNttFh7NFdJPjumjVFbuEXYs3Yr2XDtqjkB7Yc
jozSB/1b3Vmz4pIxAGBb6a4hBZeuDvz6U//4BJpKQPYDV9DzVL5gOPry7npm9Ha2uTL8hyrd4Joy
cFirR5Bw9eXLFNItvCIQIMu7BDsvxspwn25P2tLVc96fL9GaonVI3DPJx1MsqqAPHzMQjBl7T40G
spKLIaeA58IT2FlvP/Q3K/KLfX3emk+MWlphweBp3X92kwyMooASIQ6KIfGa6F2YPTI87xAc+1do
Wmr/LDvIHoHZw4av+McV2I+1rGGq2n9iVzfSj+sZhEFBBgreNngF3MCw1Kfe2V1xzNdzopg8S4+A
v96vv8jCbjbv+89yyBBFRcNzb/bQdD7A0X3A50bj4gHC202H03vVify3POKrQTP/Xjc9hwyu4E14
HhnAhvWT0h9hD/U7PmXSE0iqiX8NPKY+24zwUMgz4WOQ8Nnn0H0ofaHRJ2azl9B4mv2xcS5dFwWt
fbVURNI6yX+uTO41mP/qd85OKBAkmYqgjjgj1kn60ZPsjicUgrd/rpjYqqk8Q9wlw3Bfu+NGJ4CI
grfUwDajQiFVba4IacQc188C3vWY7ashBPYQKcTBRokDU6z1E8URn8FxHQuAQS9fd+KMz+L2Gyzt
orOoo0CLLe/CBhe90RumIv5HZSFdGZ2Fq/ocKSAiN8JSdRVQe+V7bsaPKkSj1yopcuGnz3nnFowf
cxN1nVMXo67XSH6oU3Mtr70wsXPaedReE/Q1L08yNFo/Jcoz04t5FeYyilysFd9Httiw8RCV0QEe
CWLDyU+erdnxfF3aAab67/UvNcRqrFL5CQ7arxMKzczqoP4jB6i7jU3saAGJxsoSWNoW50iBTKJP
meQGPeKYBhtvY8j6JPK7Eh5WdrjlhrUHeA2dB8V+1b1mKZqcYwQyV6ZaUmj4LUa2CK8NcuhZXW9M
CP5pf6yb9kdbD+6mS9BNdHupL1xG52iBJm3sBManxtGtDEgz63NSGrsiLU9lUfhGR1c2/KUYbM40
L/TU9yW29VOaxWLHSuFXRr4fEaPXU7LrShu0y+RblHymVpsC3ReTU52Ktd7ixdmcbUm2suzKMgDY
gC7Qm+zIG3O+i4fOqwFPsLL2XF9Tx3tZkXX/wKXlOttFdBzbUiCWPPGUp/6QRfTUDHFyqhtAjSsY
1T+MrEOr5zAlK/Kd64fwxcY7hxKINMu7AQN9QmFVD98T2eyTrH2zw/r77dWy8EpzEkFeRGFWStWf
XBr/qit1YmgqGUV8j3L0ya47uAOu7DVLT7qu1z9ipEmKxDLKOD3p7I3VQY7UyGSyd7SrXBzdvel4
rTvqd3/5V4M221Xi0h7QnUbo0XWcJ+Ke3Lg9pAms68ByF0OKVAXbwB77IpxwU2Q/qjzZ6QjdO037
MJTVrwbdbz6XWRewlqrADR9jXC+rCXJrBv93+QQgKoK3zCdxGWHHsgkEmyOU95m5tdrmoSzWMBEL
J8scmh0a1pgV+vop5wK94NVwhSy9r0bSCyfLHHJg4UZUhcKlx6jTzy4jr6JLVyZ7ad1ez5s/Jttq
aVFOIqRHxA1eT9sjRFRXF8TELVa2uQXZLJ+zrVO3gdomxOBMeehzG+c60o7sKU6ss/WjpSACBxDJ
bya6Y6b00o8EVPq2sjzXAVPcKAIbFUAbMj2T/yw2vYDA4lVI5jt8H+Z5wNei8YXteA5BIF2lzAz9
WCci7B8JV7vQKF+sJJI+pyoJBrqWwFr6vmabU5YNRdc6EAFH+o4JCdU3emJAyJPhuImVuV9dNgtz
O0ciFH1YNtj961Nvd9umdvfN+Eh1euoc87/tenMeQoIDxIEZU39yBmNjU/fYI7FQQwzL6v+mEkPb
z98LdODIIBQu4Lyck0ftiu/wHoTYY6VAtnTuz/XQqTmObaEbsGwbFaCD24/NZ0ChM7+Y1Ec1sQ1O
6IcIb7eKlVxYZ3P6QQL8H7cHhx4ph3xjCtHeFW7Q0LCnlN9pBQL17QNjQUnI52rpeEC3IVeMHluO
1oaPQoEtNACOve3jdwdeoPCd98wGY7kvjXcbe9b03yyS+Fw7jdSvmztoGj/CNGQbRvkLS40LNZuP
dA3ZvDSIs/tYqViPcALvRkHIJ803+LR+mDF5F5l7WNUzLezqcyH0KNPG5Q0CsiSpPpVV/XTi6OeV
r317ghb2gd/Mij+2XsCyzD4zAMHFjYuH2y7S3tCdTeunyuJtv4bHW1rhc0GpCsMyqUNMBmTd92lB
QMCUfmdvimarh60ctkP9buAmePullhJRc+0odrauKEwsb/QYCCNIazCvdRDVBzhOgqphSR9KKe3E
u8Zq/bEq71DP99z0reLf1Ch8Jn+ATbcJx8wXjjiVa1iqhWzBXGyaxKYdEpkbRyWfhLhv+25HrSzo
yuGOp+MnOgPPZpqsEU4WludceRq3PRwdJFROVl4crsjYAo2wH0Ux3jvj0+2BXpzX66r9Y/mkgphZ
6JjRKTMiv0mB8a/LIGyK+5EKFlDLOYBT9Kt2Ieq01LiSZ1w4Uua8g6JURjroyTkag3qrJv7eGFOQ
DxS6aLrCVFh6xCwicdAmpSYrtI9ElGwrmBWhSkPsYJiA/YPt+H8DDfDf16U/xq+VA2zuBMKSvHgb
WnVwQTu0pH7HR3F7hpZeZHbxCWGhlNQNFoGd/+NqIAX7HH2RcoOG09sPWFpls0BCoJDZFVVTnkzs
hI8yzL+FJXTpMKt4QGfs57Cm61wIP+cMg5COoE1OIj7lbvsjJOp1MtiKBGZhi503p1U9bEIJ+oNP
WM0PglAUcorwvbZXLk1Lf/46cn/McZ7EJUP9OT7BALsEfFcfqusNFO6cK1OwNDTXuf/jAbLNCTAK
LTlaOn43ZXliWbe/PbsLxwOdfd8lXAXReTiQY6WdzxR98sg7Nj+7DBazERrni5HuKZL3tx+2sJTo
9f3+eA/4X7BUlol5xD3jIBMBl3CNtjNnD5WIe2+27cpzFr6JeT9FQ+D/FTl9BOJtcyfpgMJw/QjZ
8H3SVGsZ7qU5mcUGXThyJlglT4UZjUFXFZDNyGlld1qqIMyl1I7bdqXZAqHYoqm9bYbsnaNZu03B
sHd+6OFgSDX6OQzKoh6JJKDCLJtXQWPp8gGtNZZfSYLbYZiBD49m5gqo6tszuNDFA5eiv6cQ0l2z
miCLOiW9/TzU+hsT4XMa91t2dREd2eMQ5cBfp9GmM4fnnA67KG791cvG158am4uyy5QbYECT9FSP
6jl2nLuJy4D1azYgXy9QNhdkI9mOqryhslNI+CfrSr1r0WnojxlwGE60oeHH7WFceo3ZjkEbB7Qq
dCwc83hAf13ZGn3AVSLQpYtm1pW5+vorAJ/i76nKSJhn+VgA6FQDoULRX67tovEgwPHztWLv0ovM
tg8HZWrmwCruNA36M0vyS6zbA41+3B6mr8Mp5s72i5SY6GTNrf4kRxn0WX0yo2rLRO1f3RK70N64
6H1Yz84uzb7194BFuTIKJht1ikz1T5dkDppn8REGemBvbkXfNEnId/CZ0w2TTrVv4arsZyU8yQad
5H4rq3xbiPZciZH6oA/ifqpjkLxvj8XSj5vtN1aYkBooVXpMROpVWXehEL6ayeihcfOhHoaVs2xp
0czCCVOjZqfQaX+M8mLT0tfI/VbAwSm2spUDZyFTy9zZDjIxYQ9dikMgNeVLFonnHD7LsAYAtIHl
Fjo69DY0i59mov8VaH0XkRPcHsGFV5trsV0UrCZNQKQNbRk0E5ryefRICoi96ZpM8+vTlM3V1xog
Gc4GBGNON3lDckFQrhN4LFJoaX4Ma7691sJamCutgURKxnHIilMWd3lg96B0N5l6t0qmtzIDW4GF
uvaojH/IugRAI2MoccBycy9NgABAYzkrs7iP2yoLgHm4OlBp+/tABvQfC/29g9OaTyy73ppwNQmD
pFcgOMWO8tM+sr+PqkWFxFBRgcpj0frAsKDgB6uV1+GKlSGWWb02dGgCk3KkS0vzZGmY0k4NX7v9
LWwLczOr3BxFUWVVdrp2sG2M2NmDV4Rym97hQLZ9lqOynjoEbbxkcFcWz8JGN9efW1FHWhdb3RFl
Q3RZXb9BIpQX5U+3F+fvgvL/ZqmZM9tJk4npFlLt8hQDYdv4Js8u0pI/AAD4CZBkJ/YJzJ3AzyDC
Aa+9FyiFqfqtByt2w2P4nshIXPJRQ5YG5MKHClHvMACBMIzinjr8TaVFChCerC9KNz7N0+ypKvgT
cTA1WS9feQvmtJk5RuKBD8BfhohcrMygJ2jH8yAFdSOSPQ3SxLJ30kB7gRuXz8CHJXcysh8ouZqz
K3g1KkvpAP3RWBhGn6lNYTHjzZIdepfgoIyGC64uynSTTR4340FkyHtEUX8ExeDn7YFc+ATnWqBG
6ciEKb1zpBlsOo1J3YfE+gTqoPezuNhGg6aeEdGH209bWIpz2U/huKMAFBpyRavfVyVq9EWOcmhe
o5ubm/CvBPLNdOx6b8R9sXIbWFqKs1MRflvcDSM3PtmJuEN/nG+34p/VBPVCIY/N1fyqt4iIIdw/
gpZTduco/Z5b7yCKWfwQRufJoZ5ORMDYZbWjaWEQ54L+zqmH0eqRooJMABXYvn2G1Ycfhe9Il0Tx
T5aK3e3ZWkgbsbmmH3EcVYYUxSmGVeTVA7lSL2447UQG9E0tvhsZsJTDMQ172BKbXmwD+FBZr0AY
+boOI7Bd4+8SStgORig8dLcW1FcpKIW3f97CxM5F/kUyhrHTw2wI+VIj/DAab2y+3f7Tv9N9X2wv
c5X/0NAmreHLcUpC9RKiz8WHvbG9b9Pmg8KrCYSH4zSandciCIKCA7rwsoXmInTupWn+SnAwl4zc
JwmO6pGkAYVBsRdKEiTaXtFwL3gSs3mvAAkrWxYSRSLlHu36Hx02G2LfQ+CCZVFeiT/DS1mcewe6
f3R9yhOKdF5lHFM01+UcDQIh/nF8MxvYWI/6WBvZG5pvj2YXHW6P4fX7+moIZ/F0FJmDRVVsHt0u
/Jb07jcnHd9v/+mFL2BuBwfOBg2NsStwq0oQQtPsYCln06bZsDMNFKbQVv2eiPKpdNfa1pdeZraJ
EEpgtxHa/MiG8KMm5bOBDM/tl1mIs+bKcQ0enSFs7RyH0Li3xv4hYeLTbVLl1anxnwqKbC7LndrK
mUYkdY7Yb+FJORVpwEv1TfPQ2OfKXHNJWXqVWTRcWPBmJ1iWJwjeM4/QMPFKM3S8tJseVm2Nlh4y
C4jzSLM6Qe/CUbGxh6kTRxAc2/fJJCZfZf/Nc57Nrdt0CVl1FxnOsZ0A8ctRHdzT3F3riV/IC7B5
+4xVgCaDAx4WNtnOrXoI5AFQGerGZ/RAW9F4qhq8a89eGrrgS4CejP+/2h24dOjPgienNbLagcPB
0WTq0BnOLiytYZOF+RiUYC7U23Ltwrvwpf5PM01lkHSMqH1MoDz0WA6ct1Gb+kXUyS+QKXGVT7gP
ngZspNP48/YH9bvA/8XOY88uptY01RaNMnG8Mmv52wSm7JYZQjwPmUs9VDHuCwK74Kwtc/Ao5aEt
ooM2cyAp6zB9YAUMS/zG0M9ONsDmURp7lShjn4ww0U4U+CqVmTaPdp0MAZ0U88CoCLXHOGzVwyyD
l2jSDE/CDCkaGxwBbmUIvGXupjswa1y/I2V8cCO4OaZj3L9x1wpuv/bCLWcuNoZyqetLNNMdB9dx
gy6OrH0PZJA/gs19HNvqs0DIvxI1LnR0Q5H+992/67Qh485gIIrBFDNO8jdB2xEG9r19B59q6Zmx
fjQs+4lhH940wC9vh8rRxyayhMfM8EmLOvTqgq59UQu7wly3JWvIpHKR6qNj1PfT5KJyT9jJ7S/x
Wul2YXzniq3ORRdqMkl9dBEAEMihPWZcvxoRfhRXLoUmP25P5EJcM2+lMQjKK9eo9dgZhTogQN5M
Tj360l5Vfyw9YbZPtyaPx3js+NGYhnHrNKg2i0KQjciiZiUlu/SI2S6NxnCD9XXKj9zKqzvYsluX
tLqimgqlHm+P0wJYhM3F/dSY0jYZCvs4yXIytlatTSMomQMqc6UKJEgyWJyVaJvztMXLZ4mLLgva
kZvAPBtlN/lmo5Tt5aCaojcaBVhTcXawcfl5j/koX9IUrQCw4ILrau06Lcy5y6eBds+0LOxzNkVo
jkO7pidimAWorqFA3Q3mQ5yAam8D2r5PWtCIkqwZXjKwXQ4AdyEEo7KwT2LMX6eEyU0Zleku76VW
cHi1emMH9pXe1RYpXjOrJIDgcLKPI2l7jqjZHn1nOFKzuHmXZmL4t8dxoWgJ/uTfH3NJ0Q5QoPf+
GFu5+1SNyVsdDbVfoNQL0tIofdgq9ejNGKEPpGgtyzybmdXa0xdWylxvb6kevtF2ah9tM3Zgn9ZH
gSI9htXMPs0JHSfYv+MNn3BYRKXr88IM95nbqD20rS4m2EVl4dLEOlnLuF1ThF8cH3Mtvt3IeoBx
q3EMs3pDY7CeWZZsSlCRgrqMJyCuG5TB0SdiDNIjpUs2paXq72G8sq4XtFnsd87jj7pPpJukLtwK
xVYC3tNB1unTWELeGynQcNvJZl5Jwucip+9xI+1L3sdDEBb9g6LmBZaB4BIjmdPE0wGgF/sndtx3
2eE/Ss3oX6ZzDk/y/lJnzh6VAdsPB3VUHTsNoPEf0Y+9cj1Z2i1nW0zUuOPQON1wtAdYcBpyB3zx
HaMAxqqEbxMZr83W9Q9+NVvXWfxjsArgJIFpDaejjbZ2k/S4mebd4/8RdmbLcSJht30iIoCEJLmF
GjVLtmXLN4RaliCZkiEZn/4s/ZcnznDZ3VZbVUVlfsPee42LYcXfvWavrgBy3zXtdA5IPQ5Dc/p/
f2v+Ly8w/N9eIMmyQB5sQ8fUveb92qZLpYgDw0uUNLE/HZd5zP8/f5WQ/7NR+T+9yv/tON0xCdTa
1wg4IGuisytYm+ohNa5wyGCPC8w8L/syy/GfpmslA6/cy3UnEb1cHLdJtPLDDB98xeHYJbj02lI+
5VCA5zodRo/vXGrJOaKR3nnOvSpl61EHrxirtybAf4QK+yuf+jhfKUoZ1j6UsgrzD6ysFcPhNZ97
QRtMsmv74OulPpLb7J/zLQid4+ga94G2ZtKXBiaqOhYi9v7YrB/OjM7Rd2woyPN2o2tjwuYyjizC
wwL+/QYJBadMbCFJXnpHhXd1KaZnT7sZSopds0iYsqo46dj7Ijlw/5fNyDxr8IsE7sb2dxat2YPJ
a/nWxOv02BeteyoiuZ+WPWvKr23cgC/Xq6yzR3i09k+jlOucCxPWGGKmcdBeMnKDNTdRoEsnqQSF
RayhSo2NWybN7sRpvlWzOgxT2BwjK/o77eninzZ9h0On/tFVe3AX8xoobjHfpiAhsoN0qjKtyqkB
PEHybuIPfXTq+DifXO3K+SEmcR9URdiGj3WYZ49OFulLPTWek0za89Gm1dkI/GP1ux/gIaVhpgqC
vBzYIka59A+i8X+RVOl+ZIH/JTcoGF2pB+pMlRuCxGpXp87OSIJw3fDQdLQVQ2CnEzFgY3VU2sn0
BZY6/ph57F5J9vU5k+ti1bdDwWN9WYrddx9jFLvZuZiXfrmUQ7aKX73p+ujomJafn7ZwXVNsfMxQ
50g2xGRL78oHYPgt2xJH+7VbcoWhcPFgjySaOIzyNcvV4t9GY4Us4+iR6Ffa1GnJLrnzFD/KSN3M
6T7k7pNucpdVkmz9U5YbkIbztASTc2Dxa6jmUdQXj+06DSfN835Xb8NymkQ3EqpAliV8QM1gdfRJ
J2/rBhRCVKnaPYVjH7mnlm2whMi6gpY+dM1O15ww6jUdYejOpO7DPuuL17bvpftolLdbmWTckW7a
Fm1FPtw89bVzZtJI/H6q2wV8lwzaqT7520hyo+/g83onSl7vT07WIrjSkEW7P/BdqgUKksET3ic+
g/MZc9s8t3e+79bibt26Tn/oPff0nadH/mjDexI+k1WAL3PjwwhPhQ5beRIj6XqXpc0GlRIhifAr
6dzahOk8brG6z8h0z0mizwXh5Hso2kdl+IHD3hiHKDA20jZ7Bp4SiRNuA7mcir4L9CewxRErcRHM
c/7YCR7Es5rmWd4Y05VkcYGNYLHe5XgW7i3pRPNTpab8WA5OtlDm5/0cJWO8LPJ3LYTo3votrLpn
FlihPmqStKfHYPI6cdkBca5fpV848zPWdt3fsY938iuh9DyyXlHCibay6OyniIdS3Cu3rOwbUIsV
UYQItfMrb4LOLkSARmDn1q4UaJKjpcte+al2euogCJDIvQhHtQ86csfpXNpNTsegGcmtqKNgnVDI
8VzfRlPjRMfel1v3WzJtCunf6oLneGrc+NxVU9zf7yK3ZLeUZdP/cXflN/db0I25B9W6dydgDdIK
eY1Ka9t/Q0acf5vCy/C/c/dDc6lX/Le3HVpv7yKLmGIW+8Va79c1bmZmqBW3lT5Ydw2+T9eJIJDf
7S6NPXVT34k7n9NoC49Gm6y8wapZZ79nJg3Vr0a2sfSTtl2ygE6s3vvsAXqHbK4rr6l8HjAumWMW
Q9O6lm0W1m9tto3RTUF8y0kPBTPEeuHPH9p9N9lRIr3tnzPfjC4NsFf5dAvevC3IvNvZrS9uXOq1
Pe2xGtu7reaDeXBkoK0lo2dq5JmLCOOKF2uMBLASlvYzImBHXnzT+W6iYUjnyTjIYTh0Y1V7//Zh
dqZz48V2LZNhiOYtkUXoHHK8/07DMsb007vxWRs/tTUQLXz48IZzh6Le7fOb0ZMM0MY6Lt092T3D
BRWHjc7+y8lcd16i3oPf1/ayWM8BlkB157GuUR+l8T3vl618pz2VRCpkf4Q3kM7YREFvaWN5SL9m
6ovoWrC4710WWr4X/Be4voXXuQcObpZ2XtskZLvdf0bzPCMvEzORLtg3NdQRo3Ek3FfWlevd0gu6
gYRVkqreJztlMTSKeizesMB4M76IaBmzX2rTGayKbPHlyY+2Nb/TwjQOHPXNC4tD4wfitrbO4pyr
YerD24WZtX5HquezbPCW2SvHQ6b9eGlJ4WNU/EFmCx03f1FTYTTmyzFuYJEQiSzwavzBjY44x8Lq
Tvs4l0k5znM5/9uROFXvZRuW9t0SrholIQGS2y9l0K38FGZeqs+p1ohpUE07cgpPUguGPEdrO4+I
kYJT9tkvHXcsLqSKFGpJEevY/jIV/SrySxcT4vLZoMDnetChCLLjthva7UTVsgvXRO6NDuUhKrQb
Uo34nTPf+arXWdLGWRBx22bZyIBdDnYIMb7FG875QyHa0ATnaII8+DZqd1nD87L3GprcFjCY/gts
pCeHQk5zPx2bLXODKVFbm88SZ4PnYISynoayUiszVhjEpcy9g6Zmc9ob5FKTePZnkK1LKtZY9u8l
NWbXJaICA4QazAqydwLt1c2e1Aof6k24zgjdDmq2bUSIPjJBLLmtU3VV4jQCtA1ImK26RE7rzV+h
28noDG/H6c4F7TMZlLscUIpHTUnBtGpCDzU59lGW18nWzLI9ynLet3Mtl8p/c7KiHY/rpIIvBqOt
9xk1s6gIp/Uq3sDAT2uLJdd31tBNZOWVwZlIo1zdxrnvrpfRCRU8mnD3gPx0RYtCb1ma6pTRmLm/
WlHl+1HGTvYN4vGJVL/bRmf2PlTju5cg8ILyrELu72Pe6jEE4DHvVX5PYLHn35t1W8c6zeBlsInv
l+wJJnGrfnjNPPfv4yq2q/OdJJ0vk0zrbvq2L+jcgmjpmuEvykrUwrxk6GvXoYqXPk6KluDroxKq
jG3Cvi1urwuVJaeGLvWUxCsGCxV6cdsnVFVL0J63yvr+i7fLNQcTELn9etNIo8tnxxtD7zYIfZ9y
ja+ut5k0Em1c/Jc7oh8uSkc3AA/MFUCD23DCxuZt6WJnwsMGQ+xQRpuvrqE3ssls47HFH+4wyNH/
VVuGj2SfC6e4obKGW24Hbi5ISVXjv2Td7lbX2SoeQAmdgYk5Y1HbnInW6/lNFKSM6cLnt1bPOxCd
m2Bs9L+11VyGZbZfchMuX1E0FpAElrmduychs3a6i7piKx8FOhy4Uus6xD82sXXbBbRjozEW1UUo
bqNabNuJnIfRfMaAr8ITmy5XvQVTNC0/QsZe6keWN0P2UfK7Uu9UEWSNv5mNHNA6a7MX8nFv4tIY
BhO1dXllrmyTggDwWy3GAIe5HMZ5/VZZuIQ1GRd7zVUhJz6Vq+lVgwQXG4dfzdHIWbFW5WMmp9yh
oiQKspdOl+q4QURxnBXb958h4sTZw1HeDM6PyfS6W45eTAHUXcAcMU2PFFe1jTIVF+kQt46gONvD
6F/WLkpAIpg7snblvIT6+k01Mom/zCtUiqD8EZUNjkdeYbuD2itNoBWRVpPb3AdqaLsCBIBqepiG
VW28ZJIkj3A/k/s+8sE5ebnfw4suJpOW3bYl/HsHdVodFvSjXBAcf2xuM/af+QgrSmwEsf0Ls815
lqCQTkPjRuNtS5lud040f9i/sSJO/pOn1gOLWXZyuWJ4NwMZCM3mPkDPVPDQsziM8zspFWIsJCdG
TUf+x/WFpHK1Qp/p4mW972Ov6/HnZVt0qJGrus8UCto9gi3asIM45O1EL0BaKH7bQU7qeYi7YjlD
ScnuAmVHVMZhfqbkyqsOc3MVk5+rKUsed8rA5tj5PFfmOEAdH3v4Kybseirq74FW4c3OvZ7KfsYa
WNrovwUe0esiffVJc8phdoq3xkh4Otk6HTp0kf82yZwDKnl+sqPrb1mKGYdEiJTDR8zbsVzwQfbn
YGI+0F9BjBm4uEUPCeoQTKJZfhYdYCx76Bth+xwT766EPgXT4E9PYTwyoiNFzHnTPfAkxqp0BioV
W6sr9UpnrOztRK5Ea1J0bBu6kdIhqBmNAtPGIDwAOrNtstrY3hercN9HhD9FB/neKX1YFzOIlyhp
Siw+f3qP8KWDI9Z2qpJqXzKmLutSkgVlMyrZKSkDt/aP4Gyy7q/SnVqOFd+I8EXxIkgF7KMlrL/F
9fZQwmcBnTEqxo2NI+cdEJEtPJ92t6vndyNCzztvys/QBEerMzivHLKNHOhdnWo77oVXQkKIB38N
wgSfaj6dZVWExf22DkJclilWExmObd4Wic0blhjjzrYz/DGGZTXcNW1AGOPVp75/GzNXJNFQGa5H
ZgQssOoqpQPqvKNapvCbdCj8w1C56xtiTedMclXw2E6b4xyclX9m2ig++ybyu5Mt+/KeZ0XeBqCD
vINnNye1cyeujdjmnyABzI8pwgmSBAieadf8KrCJx4JmS1zhRSb+KYNgvenJ//kU5SiWg6mXimAF
EiHXPJbPaqbFoiQh2tOjLTxrTtqM3AzyIsalehrFwAm/Zru40aYZbvl2jV5K9A4RW328XyvlgjKz
u6X6BiMcupYCZR1IGdpUk2JdGc5lN5PWEe7jZRRhdo4And2UmgNKebNJu8aE957HwMYrupKCDeGY
Au52SzKMe4xGxAN9XVap8sWCaXY053kOurdxHjm0TO0fyizCw5dx7DpNGyVCLb/BIVW0ZQGFk6Xl
3uvRPRYlZ8YEnSKtLKmEygQxM28GHiQhvYpitjxyWOQ5KLIja1lIrMwvspOt3IGOydgrQdgfFjUY
VWNOw9ZE/D7aVCuBMGPG+5/73pg24BBuCfr06QJIget76f3qao6PQDvzW20wsvXBIJ/k0JW/SlFm
1yYfsptS9QD2YjI7hdPLtCGIGrqW2ClEJc4LdByUTUXcO5dF2+mw9SUlnZSt/TttpUq6LC4xe3nR
TwiITOulyE8q85tL1VEEJmWzoisNnSa7paumtsN/c+5nK2/9KDZdEnI0nHP2UsTHCGGL45oFqrlt
p3D9D747BTDNbfDUV0bT/kdr91mFvXsZA2d7CbB3n9FSEJAj2503DZLQISfOCxN0332086JuJynH
H/na+Tz5vmazIMnkL3gYTn2Yr3CuO8b2Zd4c91jwoA9IcGs9bHu6xXY5NU4PMsNFLPOZ141+LGOR
/zFLJRN/dprmKKA+vdZthsqzQtsmb7RrqpNurJwOXlC3P8I87567oA7fM6/TX3O+Ok/DIinMsG//
2o3jiHshVfE4D212hd0VO8lKbMWhhuWHjrSazFmzEXm3nIP9Re6MuQ74a7NzGWbrkgZd7RbprrPt
ksVeXhxJpiecI3Kr0jt0xmArVeO8DYyOIJMcKq6vY7Znm/c2Niv3cqLBf996QbTbVz+0S3Qbh7Oj
yRxrnPFIt07O5bjHxYPYo/xeeLL6Hp1GNUOkZvtw3a15k2tPPrQT1TufHS0ibeXMPIF70jnaSA0/
CIw3IhkmMdZfmS6rLiWfWD3kpb/KQ852+TsJfB+fco8S0+7lBHbAr7/DoFWfP7Aa6qqHnfI3P1Y2
yB8DP27jw56TzMhvT32RKq76dylB5mAfMyfkk8NXhrt9Z+a5EGSqRBElJP3FYcrTwSKpds1Upr6v
g0eBZ35NCVZ0O8BOYQ1ca3AWEHdwiQYC8OJYpdMYdc2hF6Xor3XE7XdsGtET+O2TJ+eoJnwu/H6U
985g1T+4lW2RymqgoPWIqnxzuyDiKcaP7x59YDzfr3aiwa/VZv9S442/sz3OPk0/iDDxlANzUi4B
pXExtbN/M610mek2x/PEl2V0/2izTA8cCt77wB7oc2AP9bSoaYsT1wWMeXSW3d4vSyxvliIvPmRt
w/8o2aLfrdsQ1MclMju321KYryKjfkv8LtjKQ06d9DDvY0GS0iriWy8ffQ5zO/ovlaV6g1zzXZQS
1pPf+lQgRdqXrT+esnXc2xNpVLO5Ss80KJW+RyARfxlLDt8C0jV1w1Cj7os6FX5tot9QUoP6kIcT
0lsfs+j/aCvIz7GhW+VNQkBRtT+Na8TJpgLOv6d9nzLnz0pVdxMOBKdWoNjkYXdXJq6YS6qYFc9i
f/hdCf7FDVYVYprM8vh5Z/14YeJBb8ah6GYMhlRt7nrrun0atZtzibKe86IwvfR/F3kXP+7+an4a
T9OB75HNhjSICmYfts/GnfyNeh37H7UM9g9ry+myumoMjs7WtC+C0Pm/jmmisxmU1bdTLyj/wj6o
xsu2aP0qd01Atks/+0zEbv5Z7lVdXaB+7lM6rIz2TrLBApxsft281ahyH+Nxbh+6CB3dMQtNMRyZ
Wcg5belB8pucqfx04SfiGx/RTXuGCS3LQyAHght2+Gg4PZQ7dEcpUcJCQIkKeg50F/Zgh0A8x8vG
B8r/u+hJ7mr3R7dBk0umtzNnpxWyH/y4wKj2dgFV+a7DcUTytNXsM2QfqLMbDKjnaE4owoNxQRc7
a+JKGc7mxaHwN/iGWqy5udF7zTe1Yt3sX3nfcnkMSQC8anJvb5bWeu7V5617dybYFmlNYXIfC4IR
T5nbjds1qioTXNs4QAU8mbl6iqSG0DxVO3T2hJtN9leGB0V1HCIGZBfCKmZE01OjbrNiRR3r9xHX
UCvn2Xuk9tosXcJsi1TNq6tp4cqZ7Vwvvu9fH5ZkfMltXv0OtFt0z7H1Cuc52jx/SynQzXp2xi63
pwqC5dM0t+V7ZXca6VBvjDOh8FXsVrzA+8AIQAUiVDjmmOG7vk3dYRDTfQCM3NLTziDNdK+jx650
5v8GO2lxCSsDs8pzGKy4y9zVCR9Y/R7OpThE+1SSMKo2lq+tpDIYaMzMScWgBgYsDlFSaaKLgHyC
KHE6Jc8b2/YrO5Cm/BDd4L7MQ97QCw0ZPEx3avqnqBDulRHkU1Ev4tHL3f3Go+2GzrQZlnSDn8H5
1G1TiDNERzyGLYTfty6utzIhl3S+NtKWQepr2CS7vxS0zHsTHt1+HCjwzQJ2swzo0pe1JSh1DXP3
7ERe97vvRj8+UPUOBjW1mbozsdQVVzLESJN0la+OhkEl4CDjldHLHBTdPaHzpU1GKsvvDKXGvhQt
sS6cLgviSa/e/xViiglNK2IEQZ0/D/YIOrFF3NBz9DPlVVQXoW7HnPrJoVgDSYLvJrEENReHVe5m
hlcSx+Wlkq4CqRqwaT9VQdEskOikjtMld8ODHBfJzmOTm4FeysSGlKPv6FMRtPFDqJw1dQKlP1ZR
VTM9hnbnU+kOhlSpYaXmAedykn4bl4kTC8GkuetyF6G7aex1b7utP7RmK1RS1zPJ302PDOxYM326
RpOQj8ytw0NZC7C4WcBzAun5FXo58yryZWRCwE3WvOaOHWHSrHFNqQerdkhXE5SICVk3fr8USEjJ
Ek95nyweEf6ibXcXVLAggC0MccISQotLYqLpL8aGPcscDy8EWm9/QZaG4SFqWCCkCyDQ/ThpzUng
K5LGn4p8BWK87xUJXllXvTgVkOeHXtXrRrO+5MBZWE1sxzBzVqajTdh2iF6Z4qZ88aI2GbtMOwmr
tO3F5P02HZjpcw/4E/O/xHZuhwkrr6P3PC6q9msXHal7tJdMC9wO+m6NrCm/zQZBkHbbBu2clIB2
96de5ll1HowDISnILYmBNLhP2ZRnxVG22O0OGikYHvAortAmZn3+goIIZf1GuMtPNmvDZ+dFmzpS
S5WXkOT3M/c8N1PeNzcNc7H1JOgavzcLc/GoF56pZMi3Orwt+qUYbzYdSWhzJXOGy5THzXqsy61+
h0+XHXOT6T9LIOc30Xjbv43G5oYBPE8dmX8/19rzBaWqQl5RZX3wONHaXPlqoSTYoBaTtDFgVaO7
qSNxA8LaGX96JrDyLBtTdyjbY72lLAeWhzYoZXPLAquN/27rDmRmHqi+OTCG5hPB+PYx7IWfnxZ3
9n6WOduxXPfkp3KX3E5ETf6j4QnH87pDpmbIYbdPKweeglytnjk2hKaxGJbwxJrMbHehZPA34+L+
qcjLg/cN1JSUapKqxgAvsb8V1BS9/RebdZzv84wd4bGVJPxVgfSvoIOHO7sQdVW4au9SxnIFtEKw
rf6hR/14NXzQDEiNRwsajVxwVHMaj+8aDIwdGJdiisA+eY6a1f8Hzt04yeywnLG6nL/minkxRz1x
7SbX2etW92vE4zVG5pA7w8zBs/T2PnRW/dUEMUUwKYBRCGY6YMsS5Xq572zbk/xhVfVjdQqWnNgF
f61cbVzGI6l+YbsGLIJ71d6AOvReNkeYf23huMe58w1JgezKSs4YDjpBZSgIZj8K381v9m5qT4vg
r/dcW5xGbZj5xRWXTMOSh5RjVZwYC3eYm6JZE/fKZO2lqmI6sXzXrN4HN7vvtKHknavVvs9l1R+y
IQy5VZyaEEPl76dMExHIziqHzD7HZOZE7fwarRMIaDtwhuBFje6XJuouYiPskt0Oul06MPbdLM3S
tg4HhgBZLt7GGosstvz8GeWAOlhQnYe1C5ffkwNZyGfl/NJHTv3YhJVOGXOaSxFlgEJ6gQjTVZiL
mYZ55ykbXFhEDBC4C/MzMOqKb5DOaEtUHvlp0yDnGZodItSwYQ6RS/HueX17y/wboBzj44ehUewh
Mure1GO1dfFHZgDukOv7SbR+wkj0O0HTjvfhOgRwbmu4WTgzgRk0sA7cLTz4AnNPuEbhpTHZegk8
lrFtu213NBsbwvzagTzv6Espa+j2tVEn6zT7GXF/fWfBXRyJkP1ocVSl/Cg2oW7IdDKZyluSzWg4
S/EaP1Vl6L4u2vgHFpPuI0Pd+gGSu/fBwy4Oe1AYqNVzlh1W47LlyMl0MqJADNvu2TGr5vJd5MwM
RePml1F7xSHK95FT3HHe0SJlDDT1OwyJ5iyXTJ1mtTbfz0XwL0KIPxXHXTAePJQyqp+LSNsTE2nW
otm6HgRU9nNkt8gB+TD/N80Oo5ly2q+9Cf5RcH+SWS5fcNxuB2Kc3Ye1ZGe1MKf/6eZudGbt6x80
lK6rigfnYVz6d9mZ7lj1BduVHE9JMLLaowWBI8d9HvxkskB0ZjVURPlkxQmVXc9FvpWffmDNhTmk
fK4H+3OMav1auzKo04ka4NwXY5bsWVVhIbfqxSOVDzYH8wjI6jHkYLRXPqk8oNE3G7nIrbyPCFUO
7+ccHnZ0aOhXio20RyKKqiFFyUIU5xLOC4ThYi247BHGH3pI5Id+Jb1odfSbX+IeeYd4Ldbqxovc
VgbHPDJOOhV70cDnshMXYSUd9jFP/Va6+V0zjb5wTpsEn8ZUytocOjXNYzj/nhG9thfKNjDGjFJL
w7JqGwIY5+McfIQVhOhHt1ij/mhg7AxfehM70YLrUmGFL8ai9+/3eFf2XeneNTe83WX9EfooCVhz
D13x6PeVFHf70FSHIJ8b//cmvL2/8SuvYd0o7FL0LzFmc9jy5exxS7p17y2/4mko+k/lLLLfkrbT
3vCmJv4D1QZJmUtiUecU6RRgtjsHmxf/nWxNDR1EKn9g/Vl5x2Fus//xx5VHP7L2Z7FMZC0gLxuc
Yzb3JRDwxY8oLQNrFzrJ1uITT8LO+MX71lcBO68MckT9oPOsf6WhBImR1Bw3DXi5fXt1V3xOz7FW
S3EiM85z07juu3uGKj5yhiqruq/ZyWz7syvDrX3xsBEPaay5+NfDEC0EwWu+rOWdGbsePaJH/ip9
J2usAJRe3LaPrbVYDleAhlTd1cbAOq0Xb2DVQLClaW/iWATbHfLSLP9jHbOpR6otV79uS7h3yT4F
3fKq256HyceRStkmtsV/Y/GqvKeKIUv+VSjbfk0RPrqjMIht9WEOXUU3a5gwXM0weSJl0rQ7T5Q+
Nj+OqnB+xgtPCT7EoCpIqKcljSro8X2ISyt3Jtx/ylrN3NiG8wrjXBVqWn/YguXMQY+onpwkMihb
vWNoLPmRJ+lm7vTlLR3QwiP7PPPNuKmLfEpGiUc55d63YA4yz5n+VKHTLp8xIyXlJ5szrENLPUYY
7Jr2XOvMlLmeNMu/ce3y36J02IjjGRfKuTZdMarmUJI82N7UPpKjb3dpbDPC7MMGFPqwDNt1HJyx
MYdobFT9MK7DGp+jolRdf10iL6csypXc/wbz1OQpMXKNQYQ2sWk6NE0cLb8KRlvieZ3cresP6xhN
MkvsHA6Uv9LbwwdHU+eytPZRaLgB79CcYKYZli5xnHy9Gz0RieaWnpRuN2l9cgj/hVsYhgRIz1Lv
yH8Kw8iCHKYoN8MJKwAzsMnNZX3fsw+rP1hgtfvvkQMr/Co967KYlLpeNAEjygmDhlohQivHbqvi
tRM02WjlHXdPti29U2Edizp19xymDeeGDzOvr5wnNHCXtjX+/sfNZ7KtxWiVrl5YFmyLeVCuHzXu
Qe263/+TXi7X95psbiJ41k3W/61MBCboIELkxalTeu27dPTDvb/PdxbYmLYlnteV8UBz3vM5Fi/d
LihN0TtZUJtji4zZ3XkJiVUlEvdkQVL2xby/io58+2o1H5TdBrCujMnuvZDWzJy4SyOSBbIppD/Z
BOcE73RTd//xZS6De9f6mnS7RSwgcbDb8e2velGkszcq/IA2/soLV7/P1D+rZc9VhHj5KoG8ID93
Qb7XL5kcua53txmeOExkeWW51YQ/KqWn7HFx69neO507bzcEjtmTR2IW2KQW4U3J40ZtMvfqXxGX
Ff5pUfZ8RXPKCkrG3jqvDWc2SEk719NRN61XH5AliaMnXZjRWcBA5z3Md9n9RfHl/+vFukPInFig
MtZeFNQBltT0HKw2xDmTA4Irz8T1i+p07DTJKmEQEfTg+sM9o8b6T4HIZnoEJ848kMVo1N8XRit9
2gTf32MXswROxLTuHTCRwo/C18XYRRxjz11HZLPr/rgZs+wmmbHp7mlZMn99clC9hCdWzGRVl2IL
NwqStb/t/X5a0wygSHEhrBJvkltsTgUTg3ScwPjrS0+oSvDbXaS7vrutQpu/TTTkDEfn7XX1vXmg
OCZJ8G32YnO28K2JepLRNSYG9MREcK9Sv6pDmyjf5avEIIMosE5HTLBjX4ZpzD0GSgUyNpv9vYjs
peUB8H9mFcR3OhenBl5T1k9joHr5OFLtUrQUdlrZFpbNTVXpaL9KXNfX0ezyI4zhcR0RbLh/wCrN
P/4XZ+exG7mSrOEnIkCXNNvyVr6lljaETDd9Msmkf/r7Va/6CkctYIBZnDkzkEpFZmTEH7+JebJ6
CRF+OoFye7BBfbO5a+AI+B8e2PxbFHFadoSEDHJlCxdk0DdpBfc+23f3ACmhv3VTF+eqspRBtOiE
2V8NuZHlxyxPKroNp+xeXRU645U5huqFXd74UUY+llehihJY3p3rstWL8xXDgDSXQxj1wRLNY4LB
gCv8HTAj/9jRCbNq4mERqzUbRCkUAU5ycdlvSZ0bs1WdDsAQ5uUgV3bINmRSzUsytDMyJ9bp3BW9
QjAauHZ+0YNWvwoWhR/VgKrifnZF/TIZcNJvsyKvo2PT5EZzNCejJ9ibDXmzhjg5q1UodUljMjiJ
JMkWn8OlTAFRNkiuMuPOg9+Bpf+cN2+s5C484wtcj2J3rDoQfQLEWdkRsNxEbGLizFkO6UVFLCYn
rBaBFTg5F6owo2sAXBRU6LDqXP+22iS21glUFpotM+zIUJViKq2toRrD/mlWUVU/cqr8YWGVEwDX
UJt5cR0CYzcLHlzp/9Khyt9Sq6ot3qG5Szb+PCjvCIeMqzrVaFe8MK/95WxY9g6CUqYXXQKw0OpK
3faeXQNuNlAV0pvYrtz4DqDKuwOCzWMyJpkpzC7ryR9tjVtEmLDELY/6gOC909R+oyuMu5jadetG
Y+wvfb8XwdobkxzaqV8bbnocEFQXT7mrJOUyTgyxGxjA/B0+rLG58YkyNjcwvNJuFZsDFJVyCtCw
iLiG4+MXmTnd1/yvY4PpSuVSl3xXBpNep32D24QTx7X9gA2CK8dtYZezs8oRz93EbWWGaxdWEu8V
kePI5KZwAp4d7BDiykL0lV9dJ1OeRC8FySjiBCDUR8HSU1HgLgCR5nrt1J4vzkFMa3xd5kOzL6vU
cVlCNzV1qctCfWiDaXhAPU3ujyFsnSAqL9k6VKw4t+XUxXu/pNLv+qnTwwLY1EtZcFCHjmrSs328
OFfk9xW3EqR2ibQBIrkCqPwp5q5y10OoXD5GP/QNPnUpf4WXluHe6yJ5jzrBfzBDL3yya97kZWsN
pvF7GhXpBK2Q0S+7dZqXwOz9ajOywcKWOlJjvC5moOMlIWDKe7epfbihdCFmF3fB4Il53ZeJrh9J
tcevvMDtI/qQtBn+06xETwSoXRwNWp07TdQGHJS84XkVkZjYMXSdvzANN9MAx/6keeu7QtbJjVvL
wrzuLXiopyJqDTIEYLRwc8rpShm0VbCzszy/qtuEnQrMTxRGZVIUa+EbycVVuZ3JcTGt2HmQ8Ob2
ldV68Y0sm2Q5MCUsFMM08lPhhbtGwu/spVH/dNC4h4sC+5NrZWECcCOoimQVZm31zGQSQwCoXbqu
ChBHnvOyaIq1rIaJ0Pcsz5KlGbgjRUzaYbSA82hTo4JkfvYmq1pCWyZ+GLq8fVNobca3ZZ81eGP4
VZLtm6QgKYUtvxoX8+QAL029I+5Gr03hXtsQ/LYJ3T9STT+aZrgvYJX3TCRhta4bu79C/SLOsYrq
fUi/ANECvw/nDkbL6K4YtrR+nAsbeqU/eGXxkKrIlOs0HmHswJ4dsydPJlMLd0v1Ij1B18uAgvu6
jX6zPMjaZ8Yez7ZImzcnd0O3PxtL6kz505BlQEx1WLX9gNNpkHEjFdzLFGfbCT1oj+yy1LaH+9RX
4MxlxcLR6HhrCZVvW7XsUsMadgQW2q9SZiGfILUhGzaBgk+0TGdSZ9cT5a0gO3FsnesB2y0Tu5yh
927G0suLXd2Q8vVzJGV3eGRJ1dZgn3yDZb5IhB/O8cIExmWpi9qo3U69tKJdFc4z6/Agb9MnbhD8
TdMBButWXnAQ7CyyOABejXG0PDIHkH5dwgS23usBquDOdzP5e4BrzU1ijda4t2SSgCwIiEOnpKs9
5+h4g6YfjnKmzncOvzutE9IMgzVO98ywblHa/aaMMuk9uqFs8COgERi8pfSQrnKaBhCjLFLl1gk8
Jr1wAI26CiGShnz3djpzqOPGeUNOAEYQ2G2f45+fhBiv6zgBY7Fy010L5Y72D/S7reVuByQp9s+m
ydIB6wCotseotsvyYTYyOFKY+XjDkQUb/PHcFE3+UbRdgGxXc+X+tLUC5MfKrXafvAI+AhCp4/br
KS9oAxYQX+lS09YX8wakPGoPdd5OHzotcYZaUAM43z7sYggCWRQne0gphfHAdh8y5ATQNtz6gTKq
nZuLzNnYsc8ntNwBiAsu2pAtJ0hbe74wPbyhduKMScBXVtGKq/1HlSe+u+St1M41Tm8Tf4ANB0V1
y7jw8lcr4G9axlVnjo8M6MNat9IcYnYY/mys3CFV9bhKuoa22eii+EeJoxH6favxnXgFjh2mS6eo
lA9LHouL9h4QpyvBOCtVoL6JxXSdW035NBlWcWfCF9hjpye2zlCVx6ZHxLCo8ME5ysa0N2k6h94S
34r+jrdsPEvfNG4icNh+H2VRRmhyhpnKQiZhSBgRxNB1BhGJdr7y43HFPxdXU9arJ40wDrVFbkkf
noWJe2SUe9OO6tPP2xDSzI+0Jos0T2vnnSHOSW9nDjNWF0U/me2q6ZhkztQFNCL0ZqcRZ/X0NwOl
m3ED1gmOjnVuQLpz21D8KkvXq3/49tTbpyIpZtb8NY7Dv1CAgiz3Qs4f4BKjs2u8IORP0IJpZuV6
VfVODTDN64g1GTxDafswXUK3Qx8tPGco3mVb+e4FqnAab82aLZg88uYBzm1zwCGHzrW0YnxkyRvf
Z3x19aMe+zCHRygtCdEJbCK3165toMVyihJqoG0GkZgXjRlG5rPjsIeK6XS6IAC3otoRAR8X0F6W
WN2ZcqljMwL+5aHCn1tODvTGU9jVjYC2CHxIGrdLgPB+dGmP+BaDU9lUVXS2GqeI1oMc40enk8kr
ghwARjcRg79qmkkAmIWuG3SP7L9ceaxDI/mI88T7MTPU8WJZsci4H02owXIGZyNIVC+KuZ99yMhB
uAuGVPzKISczq2v9w0YzoTal9rGhQZTa/4oTFW4Sb9ZqN6WhC0NKJvm5q7vuqq7ariTmaAqaOzl3
uQHbII2TcBElqknWfSjzd4Ptqb6SSRzoteuG09bzjQGf56ogXyq70LtpVMp4M0VpCmvfNOTSG73g
A4KPe1dHKj0llc/qKUhsRgo+LFv+eW6nTdPZcD2QJ5jqgYUZ7Z4R+ybwJ67S2SIueifadZUqoyvH
mM2LzK6VDkxeszKMs4snoHyuBp1eSyn9adFNnngQpBg5DEdmkJ0wuRq986BBhX/FuY/AZpYYwjUX
/gybEZZ3BxcosdzYmZjZAxjjfDbgMNDCkPm001pEN8UMp+2+ZFK6cd1+YHmLoGkVCT3OJztLc38T
sF984e5rraUtx2RKFxBM5yezFeEl0qaB8hpMTg/G2qUXUSlC+I4++1mHteRgRc0vLzbxUwtD4HKj
H5KnZNDygWUJGyMR2buO9dp7nYr5fhyFd7Klnt+mNCs2uIJmJ9/0vVePAM0L7AuzK22yd/yhlFwW
tpgOfSzGkwEjSi+7hrLFUq35WcIkZyZQnX9VIsk7RZXnLyxuZSRhOdikb7fqOUw9gz1GMT/CHhuv
Z9Y++8LwEW2VEcHYGOmJozFW6ZVV9Iwkc2RQ0PGpcIlmmW0fam/cbWrLRgmdGO0LhB7jekhSVptQ
4I4o+upwjZJIfsBJMZdIFYBJ9WA8BMnQ3FWTGl+xI0QHg0rgZvRHXJOgPbfOWN+bfc1exfSbbgvr
Nz4EfdPsK8OG1mrkdAfY5JprS/TvDITIIHSSnaDjIL+xR+sUE+/8DGNTYZ41hgwmYwkbIoraaj/H
wtzZg5zOfieyV9GX1VMVw2Y0eCLvSZ9Wv2XhoSIYW+NhhK5xFybRcMr7sdu7bN9PjpORUTU5xh6U
hc5m4JgtcmISzoGXh6e4v1CpdGQVULgs9HUk5tL3qGblC02YXGjJmC2EOa1ZVnGZw4SlcqYjZIcw
YymEyFqwoO48dYe1ytjDvQkM3Inw4by1bZhlYjBIEW3T4WfZl2BdoApJuJr6JtnpZGyZR7CcXzYZ
3XbvuOlK+aWdLzsTtt9itLVJ7wO0yCUYspduVdNBvvLr+KwNolm8JqqKpZlbrzr3jT0BK9EhCkb/
eTRcci7KQJwBn9u3KTM6tuVm9jhYPnB3N9gnkG2yQPu5O6JAkKsoxH4oxqbtoDojXRlZPD6yj5Kn
LDDHRUtDdZF9WVuHqQH7z3GDMuXVh9i4a+ew3zFFOK9BrdqjnkV1C1oD7OVoaJZ4PC8N5RNgFvWm
u2ud1NhCSszhhJvhZkT9dklfmt9nC4lPhgr3yWtl8xb3tnXLThKl6cCGSBlFvyVeq/WWNa8RtM+m
W9Gc2no5SX9+5P2FLVBXwY+IxUK+snsz/j3hSr8GgWVYYFl4ZXHm2Jp1kdkustCUZz3lwloKx7WQ
m4t6ZCdqlocJfjgTTDbaZ9oR86DYNHHnjAbLNurRChd6fLoAOMVjMjVkZtVdnC4ksBMa5QGgw57x
vLE72BeMs9N9a3QqIMFuKp4CzwX+AvtYh76GpOTTl91AxmGcZkIz9pMKy13lsHwJSJZ540Zi81/G
Xr5C7NS9e8Tx/oQYr0GbcVIWgZufVYwhYagnr7otMSVZJYkqf2o5ICkNJzwjFknrBldTgSAVKVMB
lcNu8yuVO3BnYPRsC5Flh66MaJwiouhZvuCklSoXG8B+aLYGoHe5LtkqPYy9gy3ohLwIFrxRsNoZ
Atz9lPPELPAisbxD8Nl2XI6dhw7fFpZkI+Q59tIaYLXusqmBHZl0Nqs/5LKrgctz5THMwdvoyq2b
TeLVhg11pSHxr+xAstfmsXrcIkNTrBJA4SViYRwrVDs+mrB78C4j17pDNeS2e2GOsHhrzWiUGDLd
DKyhERQD9PoHhGjObTV4zW08z9Outkp8C50m6aCT1NbvPJtLfANCEyJ1aUD4Cl2af9gwdfirBtKK
F9NFc7W0nLQ92m6Xn+NStP6RrRrWP4UGuN7BDZ6glUDqyBYI22S0GOizd07fBec6aaI1KBx7/EZh
xUve2RuCIjZ4UHDatanr9keE+M16QkMe3o7WxIY8rtOuyBb0WIivUAF0G79srX3ZwJFAa9dtpj5G
bJPUZdQtewyXDnUR40tdhZUcDxai8Il+yZJ4SY9WA7Si5hvh2cwFmDX1K98r5ifa0mhZJrgzbvNg
NF7iytO/aCrEbvLcajOLwlyjW6ge7DmwHmant36pCtmA6IKIe2lm1zI4RfySNL2dwKuw3ROjQru2
nAx+J4O0IPcLyRTIx4AzZMiIeGDVPQAAtcZLG6KCAtnz8x/1ULr7sk2N15xMH7mbkJ4eUfVUR9bW
6X4w6+YsYkPCrgur+pQbPe8GuUhXycTfFopRnzhRYAEYWCaIR/QQLoAdxt+ul+o1U4jgM5l4XJIB
lyL1FSxEoE3eY2kUESDi2ldoKOSWGUchBKmnTWuHhHIaca+SNS5a1X1f1dGwyIqOE5U51dWUyupN
poa8MULP2Am/nh9qaDcI70AB5mUbdipDZJABEXleuLG7vLid58HZWMMsbgQ0ul8ewhCU47N5YcHm
+a7FL2XdAfjf4AWXnvJoGh4vXIQrZqnqh++7/c8ioftAyDJ/NJaGpdv2VQe/dpbFAexiWjqYuBwM
iNe3F3UXegODl2J5CWs4j7pExdDa83tiOs6dD8d1HzlBeZPZc/fmNM7gwJr38opqD8YLxRJ4yxlk
DvpKkK5e+I5FIXT9Ltq4Y9RfQaHCdg2XKOKyXZ2BIrKV9qCkxEH1I+gRK665aabruCUMdq2VtO49
k2siR1j4NnYunI4xZAN4ZSKCyV7TyALgtybouWFdGb9JSS3XbtMV86/UKKyNbt0uuA56C0JHaxTd
qYkhvB/IsDIftY7mdp0Is4Z71So/2ycxy/0KNC5uc9IrMsgPaZYUVDSYcuX9KGVorfWUVGcomsYP
W4H+bUJJjveGOc3oiNedMFNFxSE+VBJ51XaqkSgskoD7e0GcUmk+5pbnWdumL4GwpoKHgJNB38/M
QYWUyGHHzogOeupHBkHFNZAhyBFWNC0xAh/qE/SmSYLvNOhYFhjN9QKxRUIoKvIMf0LtYzjZzN14
UXI1bSv2hj/V9kvJJnTZFpHV33EJ+u3DMARM43NlD+6tTxzuuMhrg5MrzcA5+tMfXi/2XtdwboLi
VEZGgQsTjXSmr4Sus7ElmNyaN1gkwMUdm9QNVoaqe6PaOILYZNi/dgZC7JtK8X+Nq6kzV1Pim8Mz
rOjLniaNM4NhXlUBfhK4c5xIme6dRwmQHz6wFMsrKmORT08qAfpKz8rTDstkWRN/ZJa4q01bPU/M
zOzDcnHGpsIels081JDSQtjQ/d1IFLeBygHWQRmZriKQXLi6ObO/CAJo/qVoYgg8PrSnhYhlMx9V
Fzrybm6gPF2bngnrdonOa25unADnS+ilQoQPpjQJSx57txtPtaGmV4Hd4sWSvcq7TZWwYAoXTQSP
iIbaF14PEIRqALV426zYYle3EcwH9BrKHF+8MYAYf0EEnCWLi/SOfLvmJwua+sAj1PehyPESNAwX
lrwv3LeaReNLjFrg0NUu9GhrQDtfgcJxcbOqeOO4gEg2WITkTdJcJ1ZLSomA2iWCht3/0HrQ2MEC
nqXTSubEsDhPiQoeuBXCLaAWF1Oac/faxLDOEAaZEQAfVwzO7rNXmA6I3YCRE7jObC2zpoOOAORV
LouAQWuV+gbxXnlFvkwBh1jrrBCLjHgBdwX1w77Ji1gc26avDlCKqjs4zG+WClP0Upl+pm3MNtr2
svUUczRCt7TuzUC1N2GeFw9jR5SvRrEtltA3zbPX+AifTa17YgVMJ8Td1ujjflXPBjcNC6NqY3UT
SvO5jvOfbhjVw+MQpb7ahllijktpUu3Xwmpirj3XcnvocS6y+2CAWLri1iCPe6xGmWwTQSWmI08b
tfGykYu1jyCKIR0HWzAs8HMiZ+zB2rH+DG55Hhm+ZWNghUSEBg6OCC186lVeBEn1keCyEG1SLDO8
K8ga5bTE4bwpz74c02xjJ3NdbwUbQyrD6BvnAtkApBg0gy8emeHnEhumV23DPyLk1HJuzKge6S+9
iucEquaEz/jbsA60YTaoTQ364RzHEHuUvRehQ9l7IqgJLGykfh1gOKd7NC2FgbJorPDHRsgY4jOS
QRLz4TIVB+mp4bUe/J49NztqFyQC98SF05jIjcBnm3zXl5KywG5b2zczfqfdjRfEWbtthD35Dz40
o5PdTipdTxMODLtao/HfVbrL2yWcgrZcxyK253Ux2Wl5Z4MqMHSD7sJcZ5te/cxLMiROtUTju+qT
rKOPFpWF0RDsK4YcegF1mhDi1zvfZBuxzkERluNQjv2NNH0+ZZ4pQ65UVM1io3zRK/gLuZ4XKHds
hpus834DH3GlcMX4j52t9K4d0/wlgM0jIDuNPVXbC/cmd4uIFhAuvQ7lXy6is9/DaX+uzRDZBEQa
3d1pYdrZqSGEDry0Q5yxZAvd65spYbWalql1r12UQyvko9O2RbvSwAyUgVrYEWSChZkj+FlXo1H6
S3uMpQ13E8RjA0hjBAQ++HDr+9hkBwdtZ8yuof+rF08ri3wu5Xa0QripjYsBZT0ri7ih0ugeD2Oa
gX5+kHMWv2S5HiiPvnTTGOqFh/2IlSokv0gqxlOSFf7PaUhcscyVb6b7jsygdWaP0ji5Ks/1tr1Y
P2yhtuGDjJ1cPG6tsbGNX0bt9NlSp3FzIUbgKPdecNgGvfB6wMPlZOFK+WqIUEEaxAdF5ndTGJUc
pa7N0Xl3kZu4H32a1eXvtvRZrcYebjb7CcU4LUo04kqSNEXSr0K7kbCegqCBSj8nRRpf7H3j6gXJ
qI/ZuvSlUHehNBM3WbqMT/2hcIfB3yKh7DTKkUoD0KaD3+zQecs7nFDCu0ZZ/UM7qNFeNzyUcsV9
PJZnoy274Qhmkt1K0sqe5t6biiVo95AShl4O0aZgL7CrlKuOqczhwzP2x8D4eF4cRt67ZZLXwWPa
NlD9XRrW99SOpujgVHQXzxlOLB6UdFtgahBP0+sE/65eimbQr7Bs8a7qO1rMI3uFyN+aKa/cuoYj
eI5zK30dUYHcO8bkPrX0Pmwm4RlQlESSuocONfu0aFSH3wueVk1wX5jxUN9nUUVU8wVuKrlHVRAe
I0Td6yDrkBUF8OHHNeZW0KjZ67d31WhaG7udzasJNfhZt5VgBW/ErdpqrGQwnAJq+cHmOIMZmMfR
5sJmgXiTwZlgPhPpsuxEt88iS3SLYbDhd5iFfIkLtsyLuQ+G184V2X3SjcWvccw1K3peECBDmqAV
BazcAd1EG8JMc4mwNVKPHT5Q295PvGMZodx3Q9u4CmOunU4hXcJtfhjgNBpmtSn5yVdhG/j2tphb
faUxBEIbpyP/NHrQFbLQ1tk6iegul7mZ5w9hZ1g/ZVg6mJbanbVnks0Y1uNsXA9OXJmrOJqFWgq4
1FwRbE2gSwCwbd3IEaswsFhkqsknrTyE/b+YVWmhQilbI1qQt5AC4xGXvcg1qvAGs6WTcOdpL1B8
sa6o3XkbMXossFHtX2tfEVKv8jYc9l04kdVG+7kRTSavIaLggAK/gMilbJSnuimGq6LML51ClFzJ
KotgMrTOD780rPyQgYpv+06ZxlXQ1uHWyUJj1YjwdjJd6+BifnKOcH0ND8zC6qOd0mLnZ6P2bmQd
hfqMT9mPmPFlnfl2taqnEVMf0Gwqk2CnBuw43/IpxHmyGQgU0Q4bWQ4tHk1sjPHAKA8IBl36Uyn2
mkGvvS5w90AthMdnjCY8gIAZpUn5y2h8fazGOj+g9CH00YuQVeU6foez1/4MUtlAuEIdjY5b4+Xg
YT84C5zQFlYPKL2O5wYxoeMk+Yn3vd0W2Cisi6LTzAsI9S6TQeuu3aFr0Nl50EtXkeuQZMFTx/Jl
Sp6wBxBLz1Efpa2sq1biaEaFQeGZ9OVWhrN46FJTv5dj0NwMqN/3TZo796x8K3xJGSpjjoIFuSHw
2Z8Hlto6BqAYwAzMMrILaloNZGbeAjn5dHT0ONBz0LktOGOWC1zoui1MNpaAgIIl4JKqcsBXb07O
kPiCQ9nXI/8db7p5iYhOPo61pdYRxhmnRLnBKwHo+o0ELvM0eRczEG+CfoKQeIeOyoJpU+G7oT08
GXzbja9Yq3l33Kz9qrRAVvEgEPdMKcbJK8h6rK2kaFcuT18eYF5ZB8/Fa5/Dj5dDhS4QTVrVhY8S
YrO1HLmT05NbFOq1bjAJVknA1yqyzl7HbpvtyiSKj3nUkUY1p+2w6+NU7qNadasobu032oPpwYzs
hLeFpMAGqCquMTIPvc0wTAjhsizc2RmUA1NFBS1XklXPWtSQpdn9QHuCwrkFNeU4RqavJnZIZh/v
giqvH4LGGh5LOHsL9EMG1mNKrMVo82KyW+YBwlFQi173tD8aleZMK3iHRZ04BVaNMV082DU9l0FR
JUXbVouyNeUVrVwL4UcABEQzFN4iaerdVGh5FkkYrVs3ao9jhsEatMro4NaG+YOoWPZSk2nAGa8u
JlwLXZsfqma8GwpI+JZnJXdc6vm15yX1KrY99WjmXbELbCSvztAQiWmP1AAFzrvN6jZcgaXlBwob
6xovSeWzA8ehX7fl7GEXSNcRQWuiIb+cVSfvn01rEk+D7oyNMbrZmakJlarVFWvfgfcWV0GPSxb2
NB85Wtu3+VJvJ9/Or5nVrGkVpOV4troKEVw3t9kahb6F6KBiTsPCCLPEYVpiDQzna1/YeP9MmxDT
8wx1e4rV81uWVbY6ZVxqCTKQQdT6yhvgNhcL3JromBeN4Yvoykxo2kDP29Dv7mC3pW5GU6xKcM8M
CxLs75wkDEpIdtg0QTqBilHeeMzpbNKIt2gprKWnZn0F7M18wejSlvk19zCy0kXlFZDbzjODb2Zs
Zrwd4l9TSazyJpihGd0ZcHuqX//2xfzCKf+PWe9ffpxT5TmoHhznwOQNLaup8LyOh8D+8e8f/yfU
8j+cMN2Lp/lfP7+BPOj1ee0ekpGCnNrePtRXjhwWYffKmWlXvG0J05Z1a2TmbyvsjoIEwMJJPuiT
vzE3/epv/OR+nWrX8otCWodwyHA3RNa60UX7Xaqa9YUBrfvJj9cx4hwxCOrVTIY/qsQ8Q/+iSZ8O
6Knvono+ll733lbytpjGFdktcsm6d/7Gj/fyS/7r+73Y9P71/eZ56aW4L9oHw8idpZG0Bwt6OOXp
jv/8+xl+4fjrfgpTwAih9IdJ2Qde8mfltXee2a/ZxS/+/eO/ejqfvFJ9hQ2crY3xUJWBc81Ott7j
tdCt/v3Tv3C0dy7//q/vB1oFwj224gfG7ezadW/b2T85GYm9Jc4H4/SriY1iRd7usP33L/zi23I+
vfCBgzVTa+n+EBFJsmYhL9aDP7+YEHm+8Zf94pH/yc36609CIWPlcZpYB3iwHxraB4DChLdBn79+
GznwxUNxPr3TRv3HSraxD27nvaSe3lZV8b9Zjf+JAfjr408Rty3EPRujMGgEWYrQgEezqL6Ltf7q
AXx6Xb3BLDPbRkxRldFbF0X3mInufGrzN+/rF07CjvP/3yjDKtsqZ84+XCJZXM0GKXc/wAke59T8
iXFc/83v+eoR2P//98RGBE7a5PYh1t010MgTbfI3LsyXd/E/iobzyQy5oY1KmMzVQU5m0K2qsbMJ
dLD9H7Lz+43nBLa78ML5tx5l/03K/VdP5dMpd/GMFW7VqINn5b97kUDVNsXWtNNv6uAXT8X+dM7H
umtY2qUk4+AUEvXwC2E3YFlA77HG7Xj978P9VRCI/el0X6g59JhSHcioOwZlu/IyvbRS9vr9vAja
DDVMtlURdAsJEFHkG6QLCJq19frvD/DF12h/usocB4WvzR7vAIUEU2ULImTvrwwW698Uly/qpf3p
4CPGCDJhXow1zPwad999quIzDjTroaoO2kyI+sKI3xU3//57vngT7cvf+VcxKGuF9UcqFD+aOdS6
5asEMo73g9S7vLPu69L9pux8ZZv/J5jpr1/FOtttQsfvDm3W3wTZPQynpVNZe2c4q9DYGs6GFTlY
8/92fO1PZaJ22rnmnu8P0m7XhOg+a7/9Jh7oq5fgU2WwB0RcmW02x5IVm+G2h1EEN6whn//9TL76
8Z+qAyLnEElu3B3LuPKvBwRRhfblLUSAf//8L+6vPyFefz2IMA9zoMCUkF1nPCiV7Fngg3uEUEa/
yZD7qiWzPlUDxAUlaOfUHT20bcuosvJ1Sk+9Dtn3REB3ogw2XsAKUQfRkrTs4a4IjScvUet//4l/
Qur/o8L+ST7+629kg56agjnxiC2od0KEB1DCPGhF+zFoo80wdv4GcXS1mvChW0DvZF+eIV3O2+EE
7/829rASQip2i9Lt6ZvPdCm1//WZPtUOFEfKJvWlP7YoZdejM7wDRvDGe+PVnN1aFiJmEjEWqaVQ
fPvZ//pVfKooVQZvDc0HMbfVe4aFy0Ndjx2Nkb+DjLIdaybqYT/W9iM23MUKEgT9QLGv8jbGVz3K
L2Dnh2aY/aYh/KqE/8nI+evRjPjG9kZodUd4fNYmlyK+JVFlXeZKLyNZI3UGzNwPc4+6ok9/dvG9
0nulvQdM8IxvjsAXR+zPtPTXZ8AqWY+GVeE3NgHswYXVBxgF1ibwEeD9+3F/9Ss+1R9SJpTXjRG8
ZHxYDkWjk5V2UGj6LiuC/+1XfKpDYWNWOOQZw1H0ZsiNNPU7W8jsaOnou173q6ptfSpGJS77sE3g
Iyu/ekHAItdhMOHO5pgAm0H6BtMFdsQ6mEnuq7+5A78oUH8+y19Px6kFuwCXrw5hULXSfsPeLO2a
I0kNcE7Mtv/fehbzU5XyORcwSsTAW4CJUAG15zFPy1++gXediRPrxpm65pvX4Yt73fzUuFihq8jQ
5nskwazsm6WH+5gf0K+YdxiDwlLcks/y79fiqxNmfio0evBTFy3WdEz8fWdpREDzvanzq2YwP2op
8GW1m7XR2ce29p8SR+/SgqatSeNvTtefpu8/Kp35qeRgaWaONWjtsS+bj9nL0LOdMKvY/h9n59kc
uY5m6b8ycb+zB/TgxvRELMm0VEopb74wVCqJ3oEE3a/fQ/XdWRU6mdzIjtvVXVVXSCTMC3fe55Qx
95CRsG3ApdSrbe1Lnz77mjAPpALsPIAMNsmahzTtX0km35FG2kFneghY7JICpKhssIBhGZGLA8mZ
hAnF8XLQI6+mv8ZFyoLB4NyQJ9OM/jH8LAs7Y9DzOm9UkHIJhXIuGV5ACDSSFrQ55gspi5tYifDC
zrXPhT6b5uypJhNOTanUSnUFCIcXS+EXdhchvL/HGzhGrIcRN3K7VkWmUq8CaalOzHTNBWx6yXxq
brUkQqxqFS1kaoQPh3SN9B85TG9U7Q5WbqCdF2voQ+A0XZABggtwZciTOejrujjwxL9dtHr/Diin
GkAIZjFYUXjUUFsPV+pXFHn2zUNkqc+wb9gGpAbZ03d9qrzHHEmzUq0tdfbcvBTiG7ivZUMhyPGQ
i1B5VpYAOuVDwWUEgDlGgJEj/fc1wr2lk5gGjJOH5NgDL5zGeLMcqe8Rg63kEax038yDvZTWb8A1
ZocwrBd26DPBkAgHt3ogXZIjUxy4TiTTNyB8wKuo2FkBstHZwuHw9ClAtYRAmMtBbIBWAeehAkzL
MoPBPCyIrE59UoLuTumivd8YtxeNdPXbs+fH9MI9JJL4gdT1ikDV3M7KbgYQwUdJ8tQe0mFSyvJz
FbLhSJGIvDcBE6UQszTwS1mKj6dP9qolxEdsOwB56jDBiy7Fiz+U0hCQPmkZEpVTBfko7bspsXdp
UO0whPcSXjeQW1sWuNpDUDrfCqeHHZLa/owxUNPi0poonQdYu4t0hqdiLFaFSbaVD/MZIntogb3u
61/nP+70IAJd5s+Pg/pdSwsyNl6BXBTIq9LtkNE7kLYBPn49/xGn9zuqJQSw0Lcs6Av02gNm8VPt
kr0ZBo9ypSzsdeSpc/49PqiWEKOsCqxOqEpkT8mvMznZ4jzsMAO5iXLrQgvoBJmyAjIm8bsNw+3+
4P+qqQpZA3wOBmAVm2e+dLKc+6ZCpIIVBqgpedR7IKQ7vKh/DYT8bsKF+T5zdoK70599pcIhUYWg
svOsMN1wbT0Wpof/AeXNlvJxr/TrAX+iBwde7JCtfr735qaEEGWaDDyQBk/znqQNxbVS5u02aZAy
f770mb6jQnwpYRJlggDSehGcvnIa30G6smt5tS0N45qGC99hZk5RYYvFoeUGAxr3QuMIc2djZAeo
7SAzyCppH4Ccua00qA6gksudUaILX21m3VKpEEzkBLyHykJ3USCMxjEdcY1RfLaZdtCk8Y5W2boE
adKGAsXAGce/Z5G+EMdmxiEVYsgwWWYkTMP2X2/vpFh6HzIVTl+pfb7TZr+ZEDRIw5DvUwCkknAV
+eJych3QiLlhN70klaYHrOAjaehND7MUJAW18X5UcJZd+PRpXp+Y73QaqT+WCdZ3PVjfBfcAK5Jv
fEUD73ryM0ma5IvAbMBVZPNoNF3kRKAiQAyF1ZlDSHs7KHF8DbTM3/64//nR/6/gszj+6zPr//4v
/P6jKAdsd8NG+O1/PxQZ/vmv6Wf+59/58yf+e/NZXL9nn7X4L/3xMyj3789135v3P36zyqHYGW75
JxvuPmueNt/lo4bTv/n/+5f/8fldysNQfv7zr4+C581UWhAV+V9//9Xu9z//kgka9T9/lv/3X05f
4J9/bYs8+A9v+uX+f2NZ+1eR//Nzn+91gyJk7R+ahlQSJEJTHeA/BMPu819/o/6DakTWqKXoJpWn
q0WYLTThP/9SlH9A8Upw3oHsTIHgAj9UF/zvv5J12QDG2QI1ZPq5v/5v/f7oof/XY/+R8+xYRHlT
//OvkzMDoFBx5CJPpYN8hHiBDnrNuLfy1FGkhTAzV7gwMNuhzvJK6YjXwU3O4PVTCXNk8PtWP9r6
7+/ys+5TMf827lF3YZ1rJ/gbRHPEs6AqqCQIFaKFCX1yl4eS0eo/ZxQlZQxkFCdeBT+aFJq6Fs/5
8Qi1eX9QdIiE2s/LvoKwguVgoiv+iA9iFLmvV3CEWvgGc00vrFIFV0YlUpAvxHET1CvA3cJVsKDj
wrXlTNOLy1Sk0lbqkI3qIVHSKB/N8v18e0yT4VSfiiuTFIMHD0W7DLA7rLXVYG/BXLAF/6UzCxAh
2xsO5uJkAoiUpC0SGY+48oBg2UIqaXnVW/pNIMOIIKUeBZEyDoH+InsD6Umg0ZUL69jJJVqDuvfP
wVGUOgW8gxCv1+MXmDvZZQw5aPIFQfUeSXCb8y0x18LCkoVUUbnxkVjvyfmbCqlMv3TLOTMy6PTn
P1aLIJdYndaY8SZ5Ah/ANvp1RhfkCzPzRlyJAgi6G4Og0hlXV6W6Mkc41oBnCD4gU7Z+sTrfNubc
KBFmPigyCmQyI/F09dPosZFO4T1ZQwQNVSxoadkmlShkoKYrFxDzEX0dyPwxS3IwFaZciHrVDZAc
wkOF+f6G5+VaMscb7FZdiM/cUEeCSSCtIi0/wCENmGLYyPkd2/bEclolBREVoiec70eohlhgOfA6
dUP21A/PJW/WYa97fnkAl82WkDOqt+H1QPKbiS1Eq3FdKKmT8P66A8ckoLg90GF1qKxBBVjJQbMy
E7ZB4HEn+QkempCh311L/A0MfaSV/i4UYrcRxFgM7pDm736MkQcSO+OEidDu4lG1AZdZOH3OjRMh
BuZdrId0jIk35PcVe9PiKxlQ2vMd+P20dCJ0Y+36YxDGccsynmIO4TANx1PAsZsUaLMpHaSOt/2w
Gxp4OGhHUK4droAJl+tAE1K3i0KvhImKriJJHpgLlUGT1vB9YuXIEA0zF15JIFq0CwPt5D4ZU12I
osBuQ7vJMJ7btlx1yksCKg8b3mQgigv2AgvpiSa50Cb69N1PtIkpbP0xLQE5lhriqdR/HmKkVtGj
UTNnssUZLaShpp/gkGJq6TeN0WR2Q2QXVDMP6Y/Q/IGOjGeIlJPnIE0DOwRJP8CAZ7KOh50p45Ih
2QfqAj9zFEtz4GiCpGcIjuO9pUKwrr3qGFvgDV3JteLo5ZeMQhi4kFBe2nGC28aEOzkUr0qPLDqD
OgG57+SnojggRxXZUA80+Szw7gbEiXN+jMwEQHOKMT/iFJLkOXg8aHsFgJMYMk94SZwv+fsd9VRL
ixEc4HVklMro1kB3Qpg7cAB3Sb+C5NAGFbSXIIdlWPeReCG/0QEMhgQSe81V+OAgIRW2gc+9GeGP
dCwvMiR4tyBBO1wGG02Bs8D5Ws59f2EBMIpYreDYMXjYA28h+TzE0sf5kmcWMFNYASz4qfhlrmBp
AdzBUlcSWAjq76za4tJmYX8wEzzM6Uv96DyY8Mbge2KRaSSs2E9t965Kn+drP9cuQuyHOqZNaggo
Pcuyq3Y76AsL7lyrCPGuTMGIKGWUayCM+Jzbct1DF7+j8GHV2P35ys+1ixD3jDSHRr3Gh8CesDCu
4+rDiBduJufaRYhVhdHBDSCAJU7IYBi0bZaezrSZuGQIcamyKmoSWE54JYhRWcw2YOaukKkBKj/S
tmK6M6NXViPJhj1G8Q5W1A787R66pnHNMnAiqXbhJ+RIMNXspoSmNlpbtQ6F3oSZYOvAV9ftWG2k
DOD/RIYVvbGL+LGO+tvWvFbwBFNn77WWw6lkh+y5sil3EQBDZA14qxbEC3u6mcYzhGAjtSYcc30T
myIG48Zqzaylx825koVYY5RQwEZRNh1S7uIBRsxLlw4z49UQ4gOyX9NMkw1oNusG+R/JmrThKjRu
e5g8milxzw/YueoLsaKC57IEV0KEyhA5ujumLUyEudpPn/cjQPAsAkezxAYgiRR7DK7G+HkcvgYQ
fZNMviyCGkKk0LQCNhmwsfTS4IPjxQZeJpc1ihgq8KLRKVCtw7l8BYU3XNnPlzsTHQwhOnR9KJum
r4zgjCEVUoZjQh7eSMFCTJ7rSiFAqDoYw2qE5kBGP+Cyk95roT1m6q0LESJIiF/AuXH0Cv++riVb
87EL74qFVpkZKrowNwnRAo0NDJt9C5kaIF7AtkOLHHg42Ur3+6KW14VZCmJ5xs1++gyGJ9dHM6lB
XDMWvsBMw+vCTI2KlHE4naB5crfCHF0648+VK8zNcGyzhmYol7+nyPVf2h7NFTv9+Y+pWTZUAmJD
H72ObEMQdkb3fBvPlStMx95CKjBLUd3JNq1DrqaxsPLNDT9hOkpKWep8KjgIblpyK+MMpi7crc7V
WZiRKR9wFw9WupeXoPK4YXF3WVsIcxEMB9h6Tl1n4VwzbnV9YSbO1FfMkQiy0UIC4VTfcGPeFXx1
UXXF1AjFwjmkgsE9ovUhUh2Q8C4rV5h2SYVNIsDnCEnBba++Vd3nZeUKM65Jysg3LAQkWO/0ySGM
2YXtK0w50ncVngcRQ2kPqwI3TC5siKk/f8w50EAAIGy10dOMe2W8b5YOsFNDnjjpaMKcCyOQ38wG
DRGXt0bS3HLARPsOTiaM7pBhdmGrCBMwaEKYIwL66YVIIBqkfdEv6WPmxrMw/8oWyArA+IgHnmgz
7Pr+srVQE+ZfFkYJ/lExoNMtXFNi67KJIuZwcAm6nUpDuQMODRy2ApftT8VUDXWUK0lNEC+6bJ9r
a//CQ4OYoNE1mczHyuqhz3V1AH6khRExc3EiJmXQMC9oVaAdRuu9Y18aTzdALTuqX7sWe9ACsP6b
40VzXUzSACBU9ltmjjgn4yqJP8j5r/MFT3P6xNxRhTmZVV1pNiXmJIHAVSFkowxYBpaeJGdGtpib
kQANiKxx7PV6xYABkOaEb+erPVewMBljFRCR3ETTt2xlmFufry8rV5iKYM3Brqen2Jya1B6Vm+jS
CgtzcVAVMNwbFKzBXj7bcb4gWJppCDHPAk/JWWyG6L889FIO/tgQL4zumZEhplYwLahVa4oeFoyZ
TBxsuXLMQVk/39DfyusTA0/MnCCm0gV02oDJ8RtYSMfQSp1wIovltizD0EJ/LJDpDUy9A/aWPZiA
k8t3KWy6tbUKU3t5INsoCpZqM3XDqdoIa2nEo0JSGWoD1oXjA/sMLpzdy3veALmOmdHEkcPNO7hp
2ee//1y/CWtsC54zyHPp4PlpeKwgIGQLQX+u26YP/LHI9iDTh2WKbwLjqBjWPYV/M7Gjztd6rnD1
z8KhNoOp1zTaGiBpKqTTUHIfAU54vnRlmmWnekGY1fDuVVnNlN5TGO5S2h5JyME6NzgIKG8wrXMl
5O4EirRXpkwCWbEzPXZLmPV0oAGAvGXrirKGD891kUtuGsNEzyT7BuSQ89Wb6zIhNoyGXIPXgSkc
EqSOx7sePpOXlSwEhx5ZxCk2K4g68DEtdoAyny93prvEtAsNDoOA5KDcCCgREAk1AA1hM7LQHt9T
9UR3iUkVVcyG3JhiWleD3Q0kSDI4kHwB+wL6nDJu+lj9suJn0lqruP2Vmw+asgHjGDZ8hptXv9NO
84ADGspnbcxWdZ24RpZsSnhmxnDlslIVKv8nXbo73xbTTD5VWWEXzkhcW3UHEXQJn48kuq2RLp7J
jaPJ6mW9+K2m/THz8NzDqxrZ2x5seUHr+xqay2K8mCGR6noJNkM+eMDtDziYXHi0FrMeRrlI4GWC
WzswMh0pg0jOYJdt9b+l6D/aIkpLQO1jtDYwinri5O1CL87MwW+R3I9yVVkfGRh0CEAmOOgU3uLp
hRdp37KnH0VXaUZlDXm2UOTbI7P58/lxN1djYW5brSbVsCYcPJBZlWPAVhcVK+YqIFklHWSqDR7c
c/Tri4sVrqHgwwQfgMrvvfZhjNpfZVp/nK/vTCgScxBKHb7MDHAJbNi2sfTa02jlq+llBwcxvwBO
EJEOGdrgwbMIb4bssk2mKPxvB2yNATQdPOA6cIFbXVhbcYX2m2DKNQLI5Uq/Q7rC+QaeGWeiZh/+
K1HJNAyIPDwCYvUGUs7SI50+szsiyp/LPjPUv2edXxeO3L5aWJr1xqkKf22MO2kc7KAObknMbInp
tl5ooL9aq5B+1n7uNJPfpH8vSeW6KDyLArsgOwMeOJSHhD0bMK8Z4CxQx0DGFjkcmCqoWHtk3310
TNrp8rCl/lbnd023N+i2tGB0AHoPbhpXqQw3AKY5Q6WCyrPKGtgijfBLJgwUQxnshUdGXi5rXGHp
h/I1Y6CKDh5o5rXh+Mw9X+7p1BzQZYToYFpRVA0B6b0AuhrDvA/CwElkss66F1+6JdHvNP2Usvuq
e9bbN5ghXjRYqCjwD3vSILUOJ20qrfJ8C/fE89/n9CCkopY/iToCu3MJNw7vbbEdLltNqCjQN60e
aDB9KvZLL/a8Xdgend4SUFF0jxVPHtKpV31Y12Azl45w1fjwu8se93GY+XPaqEDEGBRWBXgxeFIN
O9IWroJP33dRUVoPb63cAOm+x9M2TMFAsWohntDiOx1ecNnSZnyuK9U/K2+ljYodOC4B5XYTgD5a
Lgz50wsBxKB/lgtwWd0ySKG9BG64SKICpAVOtEuPS3O1FiZqMlAOjDBqXUDAUey6JYjF943Fv28f
qSVMVD8toSlrODZ3/hXcoG6VYR90musjWzZ8DCHGGrXOJa2+Tov4GMkymJ7XsiWB0gmaTl1t9ZBt
dW3Y53i4VAMwEMCwIoV5K0u6K0k4pZQAsH7ycsuiBwID4VyunQ4PQCAwuilyzs7PT/l77TrxPURN
o9bKLVVUnOqz2gDesVvxUoNtpO501W9Q9pwC90tBoOJ5GNxJQlfAVdtjH7pJv2tTMNe5uUOOlF2z
67bsIEnLXapNJr/pNsHCDvywQkaIeQKo1DRXhXSrVPIrI7/qdQ3oYQTsJIVh4mOv/VZB3YqTF7OU
7jW5XetKdlMkv0jzZIL+VUPCDRa4bUjGWs3ZKm8je9A+Ju+QUIKixVg3xTEMn9N4DZrMQW5Htwcg
i+q7HLL7drxtU1SyKewCvFqmyzalj2qZuQyWnOnELH9Nc8WpCaDKDB4KCnNAQbR7s3YoBf88ewQn
2ywUpAKbGz2JbbjcuB2IrASMf+pkgbaCxdG1QZ+oepUUlj0MlmsN1srsgK2nThgTIA0MpzekFVNk
u8i+iKGvwvhNbZJjrXJHrZay9WaG/Ld88Me+ddQASYcBNO5p4DoTw+pnaaycPo1TU5hLeFSmqdlh
r12WDwW9or8LYK9tCoH9uC4Bqk12frE7Py5ngoIpzK5ID0IoCnGS9NN9y8E7BNG9WnyZnImXoraj
lSXgxyi+CJFk22DvMDaIhq9UvSrThxSpcxws8tsG1C/L/KiD+6Ls9ml9LyXrTO/sCrTC1mCOXgEI
rR1waNrStLonnG9D+NV3JvwaSth00TvgqZ9Ctk5T4D1rY438cQBYa1uyVlmZbKBB6yCv4yslryBO
61xN2YfxU2Te5sGmMeG5uKQ7nBkQoswDSNjeHySCAQGPJ1/CK/jt+V6aK3hq3x8jzQeEknUS2jGz
nGg4svbhfLkzvS/KocfQkKNqulih9VXM9n28lfoFre7pK3oqypghD690oNpwnkk0SAV/A8nu5I0M
h6x43SJiD0a172jknv8iMxsKMQPHV5Fv0vlDD2ThUa8fWHLQjNpu2oUvM1e8sJ+ggOyOYO5jvxL1
4N5Fq3J4q+EuZiC/7fwXmJkporS55i3QgdOOheSelsOGiu78Gs69eyNZ+A4zY4gK2woFVp7IccEC
jaOaytdptzpf87lyhW0FDOdTNSlRbqKv4RcPw7bLyhWCYKcqXFcN3Hgaya4nDuwpzpc715dCxMvL
ksk5CwYPF6quyXLIpzOn1o4c92gLnTkz9kWpLZN4q4G3jeu56imt3jTpmiWdrZIa7zzwhxkmwfHS
xmKm+UUda2EkHOB1XFH1Te4onMJ/1L8s6phC1OFDVeRaWA8e+DBB5MVLr40zY92ceuZHNJMTeHzA
tq3Hk1p9kLthVxSRU3EZrZPu4SW6EBPUaQSe2HGJQlSjiOBfrSC6mepVLiFPRYVfSOWM5DgWDbwb
ik1p/WqGowQtPY0AYenBj7vR287uqhF+arBpGNY+k+H9XbmdFG1YZDl9OT6U1WOuNZsR4AGafyZA
TVOkwkdsDX86atD1+YE6c8tLRZUrUMe5ShlmVt68pLDiqPrWiTnO2Fm7ysNfMfyWe0OxCzwyVOVt
6d+kBswYf7GSORWWujiD6niEK1JSIRETNwSW5bbxuoGbQB3eyslTNriAdS+09sxSYgrhpe8lOBTA
Z8TTErdr3BbA4osuYamoRKShDCOraZEK2C/ecxe2BQvzdGbuGEJY9xvkxYXVNEDoR14cpe71fM/J
MxJwODz9OcTHhoR8tHDAZXgsUVhhB+wu6d4y+YbBN8AegrfJ4gj891vdZlx3TW2flk9y8KZW8BSA
wUqFyw54xGw0cOGC4asbMDbjl7SrHGQNQKb2KneFC7fcutrE8HPQJJhDmK2jNPqqNcGsC2RQyZFY
Aq6jP7nHefBeI9mdXB50uBDnBzIeUng5DJ8N25ZwoJdejeQ+Go9SXUfrFCZFBOpzIg0HKgd3JqMY
6UyGnXOC892eGa9DdwPYp6vTt4ZdMcMN2uc8rSLHD63VWNYwj/oymzsNVmdNeBiNzg41HFA0KN7h
pKaarqpZNoAnh7AhkMI9mANMbY9K91B1dyPnLg+OJL8fQcn2dyBgJzncGa7K6mYABl3zDHU/wqgy
HAPXDL24im2ru0kU0MvZY6J5pfq7hiGVIYNJ7W+iuHVpDUvUbkU08wYOCs8Dkp5CA/Z+8BGXblF1
jf8+3/NzI0qYBW2gdlVBsFFDYkncXEfShXNAWGS1DK5TRY9yOwXJKIdxKRR/vymfiJGiJhSQOz+E
gRQKJj7A8ilIKpYb+rdBJsGE7jGVXTV5iZ9f/bU+Xknmq6R/+Mloj3Rn0Wcj+tT77K5k6a0ONyT4
2MLVUY7ZWsfpFBbqmnqZMIoawqIN87aujGSoMGCra+umR4KFqUpPrxGitrQaIxVQfnz/EVYnCIZh
tWn7R+DYWuLC0+OyQCNqTGHmmnBWN9i/wxx2QML0ZXskUVdKjTzXzHJSCiRXsemmrXt+GM/cO1NR
U5qkRv4vgU2L7FTQ62Fd9x62awVLCuwpXC7D/OVDNT+qYV/CcXesudsV+ywHoIZtzR75sjV3TNjN
RS1Q7+MvNlzjSiOlMBWsCLKaXC2/loA/NpBBtGqUyQkpXUXKF7wntjmo8rTc8Ty/Lplvp/IelDzH
p+M6iFrA+R9rdgMX14YfzOBGV691fW3p+oU9JSwJliENcubjTF9Vd4l8ZeIC43yTzkQGffrzH5se
uDbLiRZgBMvKyvjg0cImYa5YIeDAq0mVsukOgkjMDo0XHzdXl1VYCDkDTUsJVlZ4LPmQ4LnWm2xB
9DqzU/hOUPvREjnvA9KB0+vVFKRLnJRD46GFUcv5ap/Gk2j0e0j/KD7MQ5WEuoajICw5WWh6Gihc
TkoU3Eo160D9pHjAhDNMDa8O1c6SFNsVktlRFV83pYKlWXoz8+gTDJXLYrcomh0hXc+Q5DCAft38
VoH50n6f/6ozfS/KZoPOT2Co1I1QrsNW3lWWtnJz5Qr7/oAqUakylMuxnQ3d8POy6grb/kjCcxXM
AUdPMZ4Z2V8oSqaaMGULNTMqqUB1M5in0jVffPuYFpcTa6OI+25JzMuQo8INsEemOdqW8Ugz1S7z
q8Rs7aD9ygccLBo3ruDWHN7iItOJNWSO9nc5/QhjHWm9A/J9lZsiRhZK+lIO7X2HNErg7F2sMn6G
jD6AH6lsk6bY1hC9tS+jcj0Wx6DapOmWyxuYjDhqc9PVL2pAdpd1hBAzYgVGYBV8SjztTS33VXdZ
KJpYEj8jXD308RiNaC4J/P52Q+qF+TNzXPxOHPs5oVs1lhtZxTu+dgPgK4x8C9yPhDGedSjcccML
Z5OwxQg6MAaRjIewBAfF1mzWtflwUXuLqt0C5rikNKf51G957ZoXvnKJql2p8IOxoChXJlf8pVvK
d5hpb1G026sqD0azhbqdPRjI7c0LvJE+wrS7qO8vaxAhEqgwljCA1cXdYJMdeI0rWL6wnZtZW0S1
LgxGZEtXUHdDfa3y0VbUK0athaVlJi6Kil1VzzVaT4WP+ooP65oslDtXaWE+KqUWNHCXRhyPXw3r
K8VzCjPD1WVtLczKyC/0HvZ22NAgG9uHidNCpecaQ7ieM0Gqj80CqocGvqDbvNxcVl1hFvbWkMLn
B9U1/fdAvtKCy97HRbXuKDEGcBlHzEtxEbfi1WX1FbW6FF4hWkMSBD3ZVWpbTxfEpDPNK4p0B3ji
1EAP48Z54x/bx4saV0SaR1yH9Z+BQtsrtloCfszVdBrVP8JzZ2nWmMLHeaoprn3O1/T73vvE2isy
yv06xxlA7nsPhDcnTigUJpnxq5O5U2j1Ps1qJ/e9xpDXcao6CSA0IERiVxfgFfEI9y/ZrmHeWuCE
Ed9KEKvl+aHKn7LyJdWCbZcHbqTD7jLoPiCWW1WARJgwWofpp6PD4NhJVWVfA3mgR480OsbIOGE7
vb1W4Z+Op1Kl3XCYTpnsOW2rXabiejp+hUIEnpSjukvgN2knBkylCFJjnB4mblJQ7uBovGuLeh/C
iF7vhxKGbNedku9ps2n8u77HhYoXBts6VTZKzWtb7hVIXfUAXr4S/A+j49gVXiStBqPbKlhR4AzX
2Vo27qyi21lWvtECeYPH83XeWQ9WZOh2GQYGbMXTy44DE7DqZzcXMNY1/a7AUxGcdQu71BbiyEzw
E9VTFcEo7+FX60XNVa28GDABbMiFogRRPmUFPCpzFbOz1H9z5X7IHs4Pz7lKC8GvLhMSN+mI7Iph
3VJ5pfEXhkF1vvCZCSUqk+qMdQO8GbHMII8xdiNt4eHjdKUB9vqzB1k2sLKV0dJhu8FO3M6y9bSL
Ol/pb63tv09YgPGF0iOgHwFQwjrTw5NLld0mtxBpn1hYwKKrdRjv4TkauFmmuJx+ScZLCd1rUvsb
rW1vNW2Jc3K69UxRsRTTQG5iuK16hL5IxVN22Z7FFCVLEYlkK4DawVPKp5reqPyy3laExV/mdZ/B
XRDH7HXwOPw63xunGwF+s392RkEsAtetCI9C6+AwLIyfaXf27z1Mv3MHfgR6rS6tirfh4Jmj5Wq4
0x5hiJxKcINcytec2XmKfgh646tVVyE1Q/WNdQ4MEtF7N8VuP6of0uHlorYRpfkRZKUwCkaDp7vq
cOEbhSjIT2Tf0JJJAwrQw2OF/waXbZW/bzl+NLpUE93QcA/vxVqzytS7EskV59vhdDigomi+4h3r
CTKQYei8472GJyTI8uOlFIWZESgq56HvU3qZo955DVHOPUEW2mXVnj7wR4Mo5giH9h7RMTbfKmm8
pSm3Ab1a8jSaq7cwHTO/qrs8wuioxpt6uC6XND1TkD0xeUT5vDQUfSL5eEv14bMBsPL0KOQkyKLJ
/MSRCHGZEq3YUv73jLqVipL6gBej0dZ4FVbDzVhablO89bhp00m/6dJ6o2WtA5TkqmQw5qJ4leHH
xHfPd9BcCwo7eNUouq6OEHuSOzzZLOwHvzM7T7SfqLpnMURmVongk9PAg1N0kxQ2p/pNjht1P43g
cMq2uaavSuydBhiaESLhphpGsFCd5PlmgNd3Jr+iBKfLNwl9ysjNWOyTAPnK7VNM+S5AVooPBaEv
t7+69j2p75N6S8Ydr9p1b1KHWb8lcwktedoMUKOiCUGcqUOu6nCsV2Xc9ew1KMaLMoO1kGQTnntQ
4WjJbkhukL2Q1bJTy7eRcne+f2aCrJgPEIc6Up5jnDaz8MCDyQ5zVyvPqeV19MJ3VTErYNCp0WAc
QBLyNN4tmSnMjCsxJ4CxuE5TlfZemqAvzVU7LM15Bf85OT1NUTCsddDcpEWO3a3e2g13lOKX0V0F
5IXWHx3UhZm6DdqbpLSc3HxvwwCP7ntoSMAEZWDdmnbbbsPgipY9WGXPnflMjX0nv2DE2jDt3FAZ
5hkSchmBW7PIUa6vTHWn4kf4MfehqNcdrrLNWPCNBIFfYWzBd93WgKE1IdxCwz1cX3vN35dW6cns
w7TghFomcL2Vbb8Ha0X7LPR6p5gPEqPXRQMVpXaNK/YV1emmJ+VGiUCBKCK3LYa7sVfcpIRj27GT
c1w9GjBJ910i+Q6Ttr6Jo5VRIv+b2lzND4UFW9OuXuHJ2UGqvMviuwwXE9lYOj3oZS2Q9GFJ1rr0
lJefpSnjQRu/szadZTopTVeKfw8Uv58qng/P7V49juMVhM1OXrnAtdqmdICVFlxJnbBTnab9GqQr
JYycQt5qcbCGhzRas7MLeNJU/ifp3rue2poJzaccf5VoIqPlTsC7lUSurWxLunjFqmKbAKJvT07q
JZy02oHs+rHeDARIQ+kT1vLHAVG3yr8qsk+aeqvSt25S3kYFrnDXOt7SYuU5Kz2r+4zIro6elAIm
tlmJi8bQHaTrnrabOtafav8ugYafsexOz5D8iwls4Sk76NbgIbhdYrg6/+qK0s2bEjmLyoboRyvm
dqReVzDElRCW7G5Yy4G1TgPi6iZzVEQjyWdOYzWo90cSH7RS3ihUdUpkP8h9CUvX0dXMe9ya4cbI
rnu68YfG4VHqWHinUxSPscRuk0+ziq61EfgsZHN26vUIAiKtdQdaTFu13tN+A/2x2zFjM4aybfJs
hYUUapCauJW10laxdq8rx9p6CPqHNr5q02M7rHv8tpn+vy5NOEmnqkCWfCyTa/ya49f2wdrw1Vit
8XLKrJUDE/sY9+Zwlcbd+aaGg4eCc3bbXrfQoYR4vzOuM+ZVykszVFDVIBDnX1R5rZMPtX6jdNP6
r4P/KvOvFH9nypsE6LvIzJw0lQ4pbO3Tgz+++co21qETzpygPfbpTZleK+kO22lHQoPKlo/cZagx
Xb87ZNkBZk8dubMiYk8+1JV07UNLEcPrigw3uMdZB1K1rWjg1tlLG+dYX5Aphd0Fe8viXc7ZwU8H
gAr7NVHydVNBXIGkl1CytjTvt5l2A0Gw00jXenvojMZpmlWXIaU6e6f6Qz4UcJZJ3YHxhx7oMgV3
EqDkHbBPWjXyTRagwvWejZKTJc9jsdObft0GHi8U1wgqO9L3LG9tDYNUSiy7R9SRYA9tTQ+z1VpB
IDKR6xfDL15LIMlGk3dxYvPawtUIBCZj78CT2K3oBp6cdoQ5Fab8YEVHXbsxyTGj0GW7EKTjTUzm
IdgJ7ya7lZX/w9mVLMeKa9sfekTQg6a02TdO9xPCzbEAIToBEnz9W3lHdfOWjyM8qjhhF4lJJO29
9mrUjtrmnarAQrHsQGOPJXBVRM9rNWa76NP9+sKGYkV6LYJ9RAyD1FrDfBgs3Gq84+1nr9jJ9R1E
mTdBZpWpZd0hsT6oWB80GkxCMCBRwgLTHDHqCDrhfIyIvCdkDlphx1734vYMylbwz1uKOCz1UAFM
GRE2XRoX+PIGji2DnjyMAhworD2f2hHJVej5B4YnQPhb4YB403lh2fIVZvyhBqePEWJmy9khuzlq
+gfbAC9PFCtVrR3ozr0pgt4ARCsW9dYjcS+Z+TgW/cGE9SSF3pGA1mFabQJqfdyKVzoBd6nFc6+r
dwOMPo9oeyVwCNRLdfXODBuXB1k/rkq9Cqk1rHt0TBODBkFvXxCfFFSqC3SQJMbKiVr/6t3EElvc
z12NVOAsUfMY9UsRebWTlPMaUb3btkpymgwaIGI3rdUF4VzhVMb1uK3Es7SPY/fomhDwn7X6CRCq
hnxGFDz4DUV4YGmvdX6WeIOQEY/27WoZy4MSlHpmHQ28MeZ4oQ1m8iZN3CnN+9hHvo4EUPVYFhcb
iyWvB4zqN5lJthiOhTUpI5e9qqbdYLMm0JxpVg6ETgf/2ohb/W4yzLTEyTdZD5Z3h5TnWa+iSkJ5
1j01GbSehOGTEDi0b+omRu4MYLU89kx1X1ivdb8xNMC1OUKENaBxkJeBpQUHWk2+ivbTMddITKrt
dt0455Z+GIvAitjBRGdVdquhejeGTYlbaugGZKm1Ow2oCLeTYwZZeS/nVJvGaM4ewSAyGiMithm0
baJ74F4VHwoiOyLPjoiouJDuufcTro7atBnNYj0MdwB7cIRWs/xYbCOY+jI2NS2tFrxFL279JtBL
5UYPkM7bTNhiyxaGCuXaLKGq3te1AVcFpPbQfkWbOeBNUs2HZiyDrsbuhTAl42SwJq3hBtuJJcm8
MjAojQvnBDHguqIHZH7FlVhJ7Y8LD0OQdvQGq98A8NmHgAnRGTlw6KMQ+NX1HLacBNf9ZmkQ6yaG
+xGHvDhzlsz0iMArxXY5ZJZekepWisMY3LGQFW1QVJFuvOn6Splbx35YxqNhPxrVyapGjMfOnQYC
FwTMox1k5nHy/cTADAo+GCWOQ5k/DTTq6xVGSTB1uCumBw1nX+/DSX1o4X+89ABv8RmQfpCaIu4b
XOpS2/bDG500LEw7kFO/NscsKkEsQ9b9RFCQTSuvGfd+JYJ+4KHtoy5YuqPZZxVe6EPFMYdA1cIZ
i2AvHNJhje354LXbEbtT07ZhQWmYE5Fq0glNT6LUgq1qPcUmpPFjeyEaTdi0L6VICYLnXWMMSJFA
R3bKAV7lAvAsxr5F/qXPe2ZuefMHVpGacaryzTBeMo5ow+5lWLKYilPRYQ9W+7ZAGC4scZc+8i0E
vQtEGb0I/lSaCZOwmxuTEfoaJM4GDWKE/LFMPHi1NFLHBv7VlysIlcKiLvASeZFAD4PgmFY9EXJf
eatlOHTONUrcSStk+BB+MFp5YBQ8LRgDKa3YdfAUG8C31wqcL67y0Bn9gXI5VY24a7subBHlVCxV
mk/tx6C6FdIIPfzRGenDJut2XEo4455RHGIr8BOwbdzqzeRNUBRFNA9aJBqRGOY92D9BTRlSmHaT
824aa55dn6t1EpkZTFhDYmDXqMXIRYdRaKlbTvCTTmu9TWr2seB846heFtT0lg8MAi+xhQq7s/JE
Micy53cNB5wLN+CxP8z0rUExrcOhwstXC55y3SFB11mOo6PHtW1fFwDJxxUVZD9A6GQ5n14vEub5
MdWgCsvq9TDrgdWTsMN7U7bNqjJeVd1GbjWgEAiNvTFYQeaYcT8UiVG48SRWPZLvVAUxoXb1wtiw
cc/c8VK6X659ytw7xk8oQAch0r6R8cK2hIJeYnRhU65gEhO6I2IPlhH7O9QofF8ZTmSXOYLvnb3d
sEh0qA0bc8XbORALT5sKB1tXpaKDHMwxsDSa0MT2PNh4aqMJWZWdTs6nJPD6mzF4mLz2yfIOlnpo
52fUDKtJl68Ig8DHW1tqsBC6FGxuEvytj7lNderEJaDYxT2oyQsME+X8iJcRZXnbTaeCV6Ewz7UU
ke+0WBhDqKGgGl0FkrZEQ6BSA2l13EqWsd5NtRPMuYK9U3fu4VaZ98bJdnDkyDEQHduaVo1ewItp
uS26KAMWQSoSiskPOw6TMNcGItwEZEF10/uhKLzQ0xE8iWqR4QIcD6UXkcOSxVNwlW5P83js2jpp
mdhf82O4n69AIw81uF/4uKgHfgayNfFoFwz5/JXVst0Ew28Lj3nRlh2pwR+znZcKG2oPex0DRdFi
fl3D5dzMC0jD10KuHVWFHRREiqDChxGN6VSxxdUdW2RaY3H6zQQTljGYUMkrlp98Q+2XAeYblqOH
Q/3pes3RLLZ98yasLHZ9E4eXjNxZrDwBln5+EA00Tv62ZVoAE+oYTnrobaFza1JYGwfZ15QViGd9
HF2CQL46gX351iIb/B2V8ZQ7eZrPCUJcLUvFGWyHJitFitSfcoJVDqlj5qkop1F7VUzvRjkkzZwM
3tGzcONQ9dUSRPVxPCA5JnYRKmbO6QAMqNH9AE58iSrMc9/yXTeAENmDwuqjcWwj080xHHsY0CJS
95HmTdiBHI/KsaRZ7NMmLhYPclW5nvzuy4M3eCAHbG3eKPZte4F7S+Ca57Ep3rmdn2bsNFBB1l1a
LEUI+gLn8EVWuxoRUrDO6QIDu3aB0O01h7EM4nUOxN860InBYAcxrTU0Ww3Yyf4qa+9Ev5fUxe74
XJB3GPO1QQsjT1YgkKpAB1QMoPBjF4cnsDUaB+kD51l6GhqdSgy9iVhv7SU8BjzDirC20nZ5qKGW
pDh4HXmBjWLc+rAqz5p76ah7Hf7dCLMOMfSBsDEVRlrZ+MBFC5iad0ST8SS9BFkRIAqEo8ziLh8D
t7w3aBV5JgnnGf0EGklZLqHEElSI8RyXR0+gJOB2yF13RUoDBzpymGuQIDm2SjbAe79XJ2LhdDWM
Ieqc7HHpWcid/LDYJDL1tc7YiXRffmcHNgScwlLRAnnyAq65UnY4oFmYfXGw5/vFOtYy2y6DGZst
1qOzJdl5QVOe50OaEXTBtIvMwQ6RM5PWuYf4iWnXNvaXDVd6uPR3zWmwEq8+UGMDT+iAGC9m8Tjl
54nkARl22LfAZu+LfVcC1uhGMKETF9b6rj7fa3kZZpkZsqY6YcyF+qENMOZN3ZmcrTJfZTNZD4zu
bS4Th5qfDBWqO+U76T3OU4dpFSoGwgHBLEHRWwnhRVhDGlszbB6ullok3+igYolpRkMOgAG+bTCH
NgPLggMPgipb9BIY8iZupm0z92Ch0xAehsnyfvQW5NOg7fcWK6XWfnIhwL162TcqqBAsaJImcPw2
REhuYNrGsdDyvcTIWOqRDSmYhkqHU2iUzEgzETQwu6/K/yJVvu0EC4zifaiLB0xljkBFYN5gbOoc
J1w1egff7u/FkCEpDYb57slvmmObn0t1d21MQ45iuBissJT7qsaA2TP3rpxDH6mdBbaeud1Stz+0
GY6B5Q22iKFXW4FZa/Hiv5bAFCVWEXAj8HGrHCPyaQkqTIjr16aCbP2K5OR3Q/9WAq5xbRuVWRV1
9AvpF8C1aCiw1gSM6mfrTYEYaWLq65KPzMsv/oQ3eE6d0V+5I1qVztrlzIpaF4E2VylNH+fcSTmJ
e9yZJ78az0VSpLdy2gMQx9DAVw8r8ZT6q7z2AreaQqIViQvozZ5sNPhYE4gFGHxotNV141lbVKzg
VuQMT5nbY5P9QiA0AJk+KTN64Nq0oihaKwv9hMHAQC5Ds6i+FGKMQU1H+MD5CosYOMekPVxKc+V3
BwzdoIKBtVn9p+jeiMi2hT6kRodzx5hPXc5jr/rSltThTmJm68q3UpWTMF/6VMdbW1qoP5WzclA9
oDc2rCXO5wV7nm6tO89HX9tEJacrXk2nmrzWxnhogEY5jhWMyFEsqX5YcGsD5K0CUQyF98yXje49
TaDoUO1PM58Aa8z+xYlYLIvP3vR3BKgQ8w6zIAlDTVVLBpX3q+m88WwjgbT3KznUqbATAS2yxvYM
ldwknst63QDEsMfY0fdZMQQDaLEyf69hpFzmbtBiMfUFwu2WL4WCZUF3qWDGjUhTZsi4A0BcwlTJ
gdwJ+Bpo2/LIpfbUw9hyZPWhxD7dVQhP4NU676BoIUtglKCjted6UhErrKBBX7qoCDmPV+73jk7+
zsutFUcJx10aEPXKh3GrZ8e2KKDEPzbUj7RujAbyZgsbrlnFvsToQsf9Ut3F05/Wg82OmtOhMv7i
/hQO2RRPHaq/RiCoeoomWiDXJwNc+ZAt2Yr4qY8Zl4tUn8Krtrx/bOssJAtqq8bZjj4kNTqQ3OHa
Rzr7Lp83RITQBYS9B266y0OtArVE8HAGT50we9cqbOIEcYa5iJtGAWoyIH6QIUdVoDobiB2IqAhc
6Sa8gJ0B3QuUyqic+gYxY/WjR6/W9OWRzl6MwLaQuiRyuizircSvjlFedmFuyp308aJwtqPzQZnV
XdmpU69qKO2xiZVaYhtFOjUZcABo+2u5Ytiqeu/Vc1nQgf9i43UxdZQhWoGrYd9wnwbosgzNOHc2
eXTg6gJ04gEq3RBe7/tuIQ+slmtbGPvBnvZzplIBKq0OZNvU1ryC7T4AyOuvl7aGaryOPVUG1aSt
cRyac5+jx0Q5Rqf9ML+rO3+wtsMwvJgSVBQTXeiYyYSaGSDdxoEeWLvkIyC2Hnw0A+CIk5snvfdR
/fYLDnh4MnhTsZJz/6GTNuXmEnU6JHvc3nBDi4fG0VLJX5fM3jqgG8wOoktYbBaMQgEF8b9Oo7l5
UQKk6G4+mJkR1dOugUmHerE8FbDs3qHPtCebsWVbeNu95Aia1ggCK5c5dEosEPfJnxB3Y3x101OH
fA479+JFQ4jOkMU5a2NuyqPoKxV4bn6HpgTsgGiq0aiT53zwNzKv35QEdddt9nPnrA3Ww1FCR2Rs
6Q0YSWEOhUZIYiNiJXjwEu/XHEtbC71upxlyZ/V4xvOFzjtfO6oSX9lK5IhH1elD6cWNizKfDIgp
8OFVYTZuZDs9wlwWPez6swMPt1ErKYooJ1yyw11XLF+tnbZ9iygVDeibQJ9B+iGR6Ptz8qD3d17Z
nLWuiwkzN7WYgV93iYCtD7XAhlIXgnJVdGTTtyZ6M7xh/kRgGNQGbvEqxYUDuMiIudEHD8hm1wRD
jyDCfmkizT6UbE1B2r6idQntm5Vpnu3lkIOL70sZNQhpiK2qq0CnvnMoZCxT/eZflY1sTHJiYgg2
Jtd/IywmsTCr6vDfAUOC67+vWtGsWeIFxaA0/KCFTG0o6mvfA7ckXJiPBkrECp6S9pWPvdZh12J1
uwEFg1jys2eOgebkwFKdL5U1cBeCFY3gfugO0LS4J8gZI4axDttKDhCmRymtrP4iGi9Vsg8kps6Z
0hM6An8iR1og9BGkl1HvwmEeL4hyeWsJ9Ad9HY78NcPIVX05/b2XfSwjjknNSwanTTsbcDC8Pqb2
02vvO2/DyYQzV8S93Ku8TsRYxNZ4dH0t8fDr7fIH3XE8Oe0GOZupIHYEs1doKEiAAmA7jMiR2nd9
mdL5tZ7XuYMYZx7wekfcx04XcSuNgC56pAE1KPXY16HVNMywcD1I898E3v0WEK+BGZtJUIc3AIxn
aCkMsL6MPC20/rmYzMdWOhWWo0wBfd1xf6O1K+bRWA7r2VnedJSdvRpgNAUBJF1ncpV13WrUYOxZ
60leAKUaxyQznETHQpjxsMf8U7H6DVnpWGFVpLkSR+2nP6uwUf5jYcFmknjs4pdGaDCQ6TXwz5bS
3MMQJqHMQG29meQWx8YaL3g69Pq6N7APsOnLxS7ViHa1GPcU0SUu7r/D05+LERBj5kWzb78NwwSm
XHEm1A2sCWe0U8NNqwGAtCz1qp58Hnm6HanljKAgIySA+5Sa49oqdnBtOSMzZicF2/nussoLc51p
+kqvfXR19i4v6rMBItcwiDRDT4A40qRj08qekDyCsYVR7an1wOanpvwg5Ucp3yiOAAPeJmw3WG+N
BNQ+HKlzkO55Qs9WwyuYAokEYKJpVcyWj1I8kfmJjV8Kcqt6PtjTChg+aIK6nwBBtXIndhlkCvvr
+Lo3KCSYJwwUjb7GFU7UPPtAZYi+1oaNkmfW72l7sKu9ke8LY6/PH8q8+nlf8BpGU8uSUdPOMAWt
sTUtehlWGYTJTM7POYSdwjtMzrG6noD3Xc7uZhcNacfjqptCPIzPpvnonaRFgLohcOKqWGUkVkWI
nciHg0t+cVHvOgDh6xwenzTqLER7g5oCg8CNZ6MBg1bW2ljV4dpezuTEtGM/Aj2q91pm3S1Wv3Nw
pFEbo8AVbMkxekuFA9kwqv/l5Mh1xr9gUgq6xW7UPwyNriwLC0ruyzIW2qMqHnoVmsYGUEEN1ygm
rz41Yms6aWuRiDfzBu1/5V+/7+3oWQetOIjh6NiwLsG0F8M0CvRyi8DlevStl3IxU6iLtlXzaiqy
s8Y7Wyh4Mdc63GjI29iMRwdJgxGZ3hz9cciNBJ1WQkmBxEPEXQ1IIH3Hnn9eKFnZmrW/2uNU49nP
n/gIYvv4oBWPHPOi4eK3Udn6Gzvf+CjNV7b3qcmL81KXa60XsZjtVOgHgx8h5cdYIxSpP4FuSmOa
wbBHWPczN8IK+7HMOry3B6uazgU7eCKPYZCeVmb24ubnHDuC7sDgBzUiBgZo/PwiqL20X6Od4a4d
jv5l1Kq1ZqH/0fFBLZKZ7sGUjPURqKR2aeknp/yDdE28TGSnW3TrmsvObDF6FsIKOw/cXhiwVqjD
SeHHDrbvoktcDB+RhFIABbgwtKR2XSZyQITO4I9xn4O3lFuROT0gFxA+wQIz560+fJi9TMCbCkxA
HxWADIfr0WBoF9V+Qn7VCWAZLX5Slw+jbC7+eDF0Lf47v+LfeQrerUeYnVPRjxJEwUpEWo35/Q/e
Y99d94aZVCre4PzDdX2RdGTfer9ixnu3tmB6UeiNM+O6JQaZ40r/LWHyhiNbI8LMbH0wwOYeZtL4
in4ggH0j8PNuDcEo7yw1cA2HkuWuy+J10qbYcA2csZjImnaqWBfSykw4+eNn6lLlImiBv1LSRxSS
9/rdZeyHe/nmO7n19ILK36nK69/YORhNRex3X/WtLc/EpOuzBl+Jzg8zRlkYgP/q3fSvnKCPt7ui
psjsNf7PX1wyFZxDMWREYxkXPxF+/p0a6t3a7xRW77PMhL4Zh03t8NTyD2jbgwwZ3H+/8W8Mqj3/
ymL8x50XOh20qdAkXEwB13XhuAwpbVFjYzg+GWuv1AOlIYPQstboGLeF48S2+ZTNFcrQY00wW5mw
DwMZMbLmoPfTceA/KDW+vbXry/GPW6smtug5BeOYA/VGXCy06it4D9C23bHxEzPodTeu6uEBbB/b
3bewUHfhYqF1HmwcWFChh0AnhFTAXcbvTed38l3v1u4HX0cDMIHAppZHwJyRlPr3b+K7V/7KoPrH
X9v5fBRCB9N1wGh2Nv+Mv/Nlv+ZN/9eFZdM3Xr/gwnaqDQEyfH53vzd0RE8yw9aIC8tGM9QttKHR
r6576/Hj9TbrZNHjdmczomAfOoBBfnfpGyo9EvHMehmhRKyHrV4lhfrdTn/r55MjTqCm0zxvjY/l
qfn8+81a/84n9P7HzacwNc+ZPWzHNthZoHlMztWNFvCJWgoMrqtjwS2UgNmZaNeZNYxBeswXZbVr
7ReMIDRtZ5ebAtVEWyIWy7TXmEQkDEm53fJZT7CVlepwnc4XOkkn41nP3qbujph66mr3OZ1AiNoY
iwv7YSwmbtz9/c+6Puv/5Zt63s1+45llbphA/LeVvMzwKpH9hCwGIV+stnsrWvyJeaZ+94re+vzM
zOFu1eFV8srj0iee//j3v+GbpXpryWPV9lgbdoHdnu6a8tor/P263+z23s0W4NpjC69NPJtJa7AR
I4VRywAs+UgA/8kg9j/v5L89/5vdYCp1S+8crIHSzMOlPtfNTrfvm+l1qAhQxgwD5PVk7USz86rX
WhxxrDf1U6dpILqxACgmoOsqbLoPPr0S7ZJ5T4X5gnh1dwZgi0QNJKGL69RSg80OBbTTVEnT/bEw
J0UStmu2OM4fCvboFBG4zIGPkU1JUgPmS16Xh4O3N8fUkycdOKL+XpRnx/ggywvQ53DKj4Y6Le41
i+3Ee3LQ+q0qD0UD2kHTYcj42gLfcbv+RGsLvEgweOgd7Az9fkHGbnNRth61/HHKNh342WRDxx9U
399wwj3vZid0IQobyhGeRFdvDjSDID5hVANvzVkB6HdBfiShQw0kbjRRi07YBvhOaP4r+zkky/73
9i4UaTQJoddWdXuareRPVOpvXvJbz0WzoXaugT+wHb/8+/aHM/27Tc29KZTmQmv8qQNdv56eHMSL
ggoKeCyE65ZNofwVgOPGPlHUiIzZDXR9QcI0JhLUi1qxztka3b4cUqeaARriYWOq4TnmnjbLs16I
I7FrsA3cs1/nEZwFUwPgsircNV1WnFphzovdDDyZWTuObJbC+knZ/d2zui7of5zdg13JemEGaoIN
HAjk71xovFsbrUlgmt3nuGxxwDSu+Mkx5d8FKt6th9Y1bIBxjjcmczCW+4RwYuX2vzwLb8M7CyHH
voP33LZY4MEQ8/KHQvW7m77ZGw2NQ3Hd4ro55SGZgHSATCJ/l53o3bo16Yjr4PoI03LjA9PR33Ub
t95KQjNrUSloRbzn7N59//sZ8c2rduurxFwqtAk0nas3iSgj8cuO69ZJyZWiyeT1CSzPy+Enp49v
DjTnZrXzET7tdsZRy5Eu7Qn46OAgeTpoEv4Q/e553Cw9u8SGIitLbZvXMar//O6iN0VKCTdmvfDx
svXPnRcDxfndZa/f6T+2Cd4XaLob1IlgMWLMRV7+ftnvnrL135c1Hdpr0jTRwlnjygMBmNM29ISV
WtVPBrzffcTN6mMmvDV9MHHhK4+hxJ/JPZcIqifsB+eib0rdW+eiUS9zSzMG7J+z3Ck6BaSSWx9w
5myeIOb5XZl+a2BUVrZ0FYNzrslBM1+RgSZ//wK+WZO3RkRmZ0/jLAxo6h/pvfa7F/vWhMi1Gwxs
dYwIHCNbA9SHpv3vd/vNTmrfLEo3o7DevHYrBVsxkJxQXzV5Hf/94t89ipvlaBJECnOoHa9orZzW
s/XLp3GzItu5dICM4xELkcxXvnjw9/v95s27tSKChUFnwj9sRiQcSMEDjOsZOHPnbi7jzF5++JBv
Vo99u0Bd5tOhxIcAFr3yOjBfsMH6ssTvDppbgyDLQV4IFfB0cDtRBK5tRA3ohn9/QN99oTf9AnV8
g40+vlAngxscnB9+qJq/u+5N0ezDT5zPM+7ZdCL5oZXp32/3P93xv/Q3t55A9iAdwohUWx2asBme
gCU4aYruSrizaupzoRMYj9AVCWg15i7SlA4J19oF51I3AxfjrKoBm+vomj4IwJB5dHlathaGnjyV
y4Ndz9dJ/zb3zRBkyas7qNXmD4TbsT+7abMAlbVSw50iAGahDQuNrH6/qiM0poOq8LqgyUKaw86F
YZ9aqq2tD6BqXgSo3YWL+TncZLn3hhF9bKDLooD6XIxc8qpOl0qtzaGPB/j7+XWkLe6uovOalPjx
+MfBMHV4WAya5FAmTfwk4Oef2Xe+CWYCN6FHfYCBHdgFP1Qhjnf9/v/tOd9gKZAKGwZqUwnn7gFa
28dMPTjgG2kgUDb+pZnxfLJXWWqpSaz1TIZkYP1mFi5mGBtvmDGXlyvu7esMzuXgp9pwLlcEo/I2
mPzPKyrBmk3vQUxkNunVgkRZMQMNgOobUAVTakOwg5/Oy7Fjn6X5BukDFA73NQaHtb1aMHtWY6Js
8FgWCnvDSHY8KsDzLuRHA90XLIxCW4igAlnYUwo6oJVtlAnDdGMBKanCoN75RGq0K7fW+DJVJOW+
TJ0cIAkY2vN7Y76XSCpRcl2Cl2EchyrRCHg3mNl2Rti3a2V+AaYPpTs+MFEfW23YzgxDpQmTSoiU
hdWEPShlGTgmzIIHrHycBZjS02kGZZ5yPIny4GEmB4EaOFJwQStgu6+NdyLvwAGzV1Vuh2rW7poB
nM83w5iDEc1mmzcJW9ijQv53VTw2i4qbfmu5SaNjVg8/x9HoIw8/lPxxQRSydORZg4K8s/E/m8UE
hqymRxYI4+NsBlgGrXuAD1ag2pXbDkEvzrnuh3Uxxpb9UXU7Z3ai0q1DSxpPteggUwQnHXc1Fda7
Cxt3RE2tCgLXdTmNib4g2RqaFJ6LO9W1V/aX5Yi7eRoiH0qK0dQi8DZSVZzAm/Z4HVcwKPc0I5TF
tJ7AwqdeFSJWcmkRO5Evaw0CK/uAgL2oAh2dOAxBGX5o4BYcfHQHJstEQcW6Dhhj084iO+vXRiaS
SbpwOiUbA1JPkiloqnice8NqxKxtKPK4AlmB9Srt3K9hypKiIKsa3ppmbn3UFNRpCLQoBrQ+12O3
MKO6usy9dbWICV0N1r59dajMz8I7zZAyACQNAYeAmkqQn8dD3xvXQ+6E81V3uGQgEz1XpD37CzyZ
MEFxAg16BE3bk3LYtxj8dirm9vOM+N2l2HmwvxtXaIROwMuO/iJ3Brkz8j+KQq1pgJLQgtnuNKGy
73UpN4SlQJQwF81SB3wLfHSgaIIpHTw4QgIOOmhBRCDCYS8NHXSxGiTMLpbVcj/6EAR1oI3qdlDj
G7Prp1496XgTQY1SGBJkUxbyrAFVigeCamE/w4MEsS8L8QJLPsH3WBR5yBQkJhzM1IUn0trooDm4
Qw46G6aWLdi+FUQAbw2zICtcd6UV5J6FnETY/HEoG/tdMasELlCwHoxLdmHcB3Hgz2T5ARJqDLHR
aojTgROpCV/45IYW/IIs/c6B6hrCHdiHm7DPEs6raHiSY5rhl/d8vhM6COaUhPgywLHamlAMkxp8
e4L3GGDkwJ403sOZyIIWw1xV0j9Th1wmbwv6FgftuS02Eo7mrUrc3t2P2KA98axV0AQyaEULEekt
zJpLlFZw3MLYBOzZKmdxNTwrB+tzBE0HiSOT9QeOjaGpQ4A121HrvHVgtw7qcVB1qhceZq9n5sM2
01+BHGQMLBxzZEdexY8T2zTL0cARZhRPYgQrvnwjrr1qWxd0w35FPB3o3BQ0kHJWzhRoOhYdBD9H
l58bhtdYOYEPXr9OVjPZZx7i2oQHx+gmnIYH3wB7Exz7qGH5H72sNjS/cMzXsZauB6J0QIDynmxZ
Y4us42WgTxmmXQNowZzwvUtffQoqPF64Afw5iXyYYAZpqMUS1f3HEkyPGhE6DVtObqc/cHDiZw55
saqxL5fklWvYEXPF+rRSbuQOKuwdYM9O37z0k7ue9B1IqTncYuDxAOkwHEjdOrGK7TC9G/2+qPam
/uJLlZQNTmWFoaS4WubKrWnj2P+ch24tWitl5R24hvGc1Xt0AKGN7w1pMD27OC08mSEDHAj4tQOG
RxlfGR7Z9+Z+6t87TOSpDAeY17sDfAxpG8/+2ulV0HkPg/8KbCkqiynq3EeHf1nuZSpfkBsW2ZCS
UBQdY/3u/T9159UcyZFl6b8y1u/B8fCQPjbdDymhCwVRVeBLWMnQWsev3y9Azg4ykIVczNo+LLuN
RhKF9HR1/YpzzoXHMNF5R9bOxyq6LWrapfj3UfUpDXfcqH3v8WlWEl778Xjb0xMs1C7i3gFLhwUG
g4u26pqKC0Q8q1zFUQ0n2L2oM7HuU8ADaR1t2+jOy5vLLoOnARbHBuZdgt208UwIpmylnrzxTsQZ
OFwALH7w4E/3fI2NAHQk3O6b0XlXlfiomY99uG/ICUOlGsL+PNEuHI+csLqOKSEVgNhnuZR0dL63
OS9O9zOHmxeOyS5th6vGgeqmuL/lF0/p50NAlbUG2alxWBMh4Mt4K4si3dzSVgsHXOEeR+3Oak8p
6P1G08JZarwFNE/0IMT0l2q8aWp9E2Kb6wpmePnL7KN9hmvVAHQJq4wmUNDZ4Q/Q/Xfr29q6D+C+
hb8mmd7FHo+bd1+l6Sa1fPw8ucm5nlFO3tE9b9oO0BWE97BZV4F2VrU5qHAFV/NeJSBDs3xnN4Cq
AAa/7dmaz4rGx1yuReCWN0EbF0FHprcDr5jAeke8pvwYyPas1spNiDGGaXzWG/uymK5c/alyf4CB
XcnE3jh5twomuJcQsQpQHkNkwcj+QIeR1QQtop8gkGrb0mwvgRWGw8eoSLYFkvN2fNtmkFYjeVnP
WMICB5VSX2PCineKdZI9xPrHBuGDqek3bm5shTduiFV/pJBQVTztQh9VKooG40capu9yiJzheQ9P
LGxuLVBMxkgPIvHYIc3oQCaJvOsk+A6U1iq6i96+i3inoj7b+sSSbutcRzGINLL5Hp4VBDbqDHlM
m8Qe6nR9gVKQvkrLEEr5roJy31OdrgAFYQ6m6s+pvETzB08IurKTfxYa0tekEmcZ2la7skr/rsFw
jTABhnqnymtl3VTVpgk/ynw6E9H5yL7XsLk8H1Sxlp8Z0l8DTsMvuPCKvZecy75e23awmTBnlgOe
E7KFawLO1out6X7IMMqibFeyybHiQD4hEhlfzfauT+8C+GdkYfM5VR1+LADKoZihKrULYxxQd6/Z
8NQMcRUmN5P2J08GiMx+Y+A5Fd3dGFEn9XfCu554PKvy3p3cjS/32rDq75z6uhymlTfXWsSlP32U
2YOj31pxtaXZ8cqkSB62163zpYaXmZwPmDUbd9nSOckzLh49gZh9n8I/XcQmYmj/9b3XfxLiY+B/
66rLMPrswa0OOQsp58+wbgr/m6rgUvHB0UNehXPHa3wNDK4LdZ+SFv0VPN+9DWDhDA64ZRqhbVuI
iFUqHobkY05d3aHzAEDbrZvKcyX1nWt7dzTl3sbqkkYYblztigL4vZRXTR6cZ0Q/HhDxPLFBTrE9
aqRcUH7K6z9T774OH/VUXUASQhDQePCG9osmisuEK5073yd7+NjR+5POC7R522Q0PqvJP7X5g9lg
IQREhiC/8EB/GiELAFs61Px7AF7rGppoJ3gExo956tGqbFh13s1I984CpFv51dPvOpmvKogYykG/
wHy0EKhNQ9iyIr4yi8cu2bfDlygeN3l7gVzZ3CgUtxUUlolh1I3rjKtoFB/pOrziksGBh8dM6wYu
+1c9umtxLwS7rx7hd9F3pOm/Vt6lQVVY3pIuwd3fSoDEzXRtmVdhN+xdV21QAGnE5cj7kZp/RjAd
BvXJdH/qtPSzw3zrd/mdY/qPGWTtEJkRNFAaZOA3rQc0PuAFiok/fbS99/xHPUHUYQz2qf7da8at
O+AGgApfV+aZGezHvoTJfqlTxExsYt/6cxzlEKJjcHMtpHZkGLr60dXqS5HTNKYMGmJm2zubcK/z
tv4SIJBtqxYOVrA3FUIGVIlsOIhdA84zbbY+rIPaLB/sVp2jqX/Tw+p3RlCtySa1kU/TId7pat3T
YieaQ/EeVwj2f2vfWpD/A+9mZtEgnuK5u2ZQ1OYw4z5sZYQF0inYQWgqiQH62ZmjrZ7Shl0A3Dfz
h40LacKpL0JxJfNPAwk0Ixkhikzr2MMjh8uh2+5dMdEnZN5PNe6z7qzuzudHSCblr9BMziLPWEM5
X7sVhAjzfiSFkJJt0qBkTYm/gfCBZMV52AKDts+G4aKO3A+OmUKsDa8NA5HcBFBh2WwDfx8huuLW
6Z2nm/sGJoxftTeeaVygm7YfA6BTPc3equFsMt1zpxWXdcJ5xCK5CDH31pMG7cfLMFD1nQ/Av6r+
7Cpv56Tgmx/o2VOM3tWYOfdJ3J/pLshDhHBOPGe/yR8sEoUwl1gMONOXI8RCeNFB9fPtD37Wmzv2
TC5Shb3e2b0py+HSbZtHjNmNh0zPYOOHGghD0CNqxP93U0Cf7k/kGvBB7DXksstJ0z/Eg3su6ulT
4P6KlH+jvF9vf6l57GPfac6Cvcj8V5Mqwc/byIYl5irGCZohyn2Rn8iOPqu/Hfv8RYbRjN2uKxNK
eoUwNs0kHnv/IpO0Kup/hdq93+oU5s/1HqRxc9HzJrZjdJM4N+XJ9rvPgnzHvoE8nCEC5bnNGWSG
5FEmGPZyTOGDlFuQZBder2Bd0GUy/zDQRyGE6VzzVqWSVya7aopLoK4DqgquFP+zXL+xSFsGEMHC
mML4ZaDt9f5xCk/kF3ldf7OVi8SlY2fwN3ivLiHfr0p67JKNg5d4BjTinuAZckh2iQNEK49knVH1
z8LvZYJQvb4RU32f86JMgbkpIanxFmxNqNIDvIUkI/z92BVPhm/uLLvdmZN5ERTdNtCeTBDiueF+
UPmXvujWox9u0/RTOTnrPoYNV5zX9ZU3fsqacoO6kYIRqzcfqihap4iKVCSaS+/WcC9crCk2bV3Y
VzD/yvJzLFrSa2jbNHwHCGVY9zqHEBRPa6d4Qiok8WCzXTQditxiAwqkTR2cR2jyWvM5wFAOMI6G
PJ0zCWtPq1ezykDZFngVX+MAZzEGqIuARtLADA3c68YezjUTRP+s1LF1kysltpBYzQm6YnkT5Of1
6K0tUoSSPMRgpGcRQlwxYUHeQKbXz80iXiHoBkc1Hx+jJt9UbXCOYCpKW0+OgdsensflRUGKjVZL
of91Gn5luX9ZQPQpA/DTsBhRaJHG3uqvFHLVOX0NKJFdTVN4U4UhrzF+O69qr0fclXTjDzDAe+iM
/t7b+ZaO2pTDVkN9HZ4iU15n+S8jL88Sd9wk7czuvyiCh7CanuIe58eGN2jrW0LOdRHy4kDTq7OH
Lr6W8TVAUcSdvGinxm9Gqm9HEd05zU8VfDdlsCl6xONSh8RHRKwVryop1kN2phV3jVNsJqP41dfZ
WaNNxGxPjnkJkBy6a3OVGsYWPRMCeXONqtKqs9PbCTJ5D9+o6oZdn3skkJIrCG/PHcb9IHlyARYE
Sb5tiy8xCeJ2plcipOhMEWkk5zLVb4LpusF7rEb/0dI+j1F1qbKfTgCr1ko3g1FuR3gFba9uzMC4
aHzjW2iQgQC4ocRPrTPgHtNWq7aQrS1otP45greFulhb7BT6Gllq3kaOOFEH+U0xRy7elDKOOo6M
1+N1dGQN7wc/2GguEJIAdtx0CuHwG1suF+8Laq2ZRESov2zix5Q2w1Z9paC1vv1Q/KYsspTnVlNG
kIIndZmLs8inYd4wnoofj9stuXgiHF8PTTK7/eVQX7fdPS/AiQ/+TXVrqYlrKyPvM4dMeYs8ROdN
KIMhIkez40ycet5+U2x4Rgi/eD4tJ0vqeLLYWJgcRdzQQ9AmXXYRIVkSRo+B2I+Zi50J18p012/v
xO+2eWHns0kXzjhPqwq+Gs7sGcLpQwLg7U//zaItxXLdOAjSqWWffUvQifxykA0EVETo+h9vD/B8
6I88yEvl3MhrQNJaBi+gPc6W+jyswpu4ML/pPkl6WvOGWNZG/+50A+FtcpN6X9yKkGTuhAfhDpWl
TVsgHOaPZ3FBRCvyb8pOzxv4lhTvdlWnb6Mouczwpk9849/t8gLJJuzRF14xUGqEYWgHlBXs/KpP
7uPgqS+++EODypr/NCHJZSL6oWI0fRwNSbNmpfWgugqonTVkJDcXlJS+Ztr3CBH4t7/b767lotpV
e5GOupxLLhHcIY/ISH7w7U+25vt3bJ8WWZ2SOFhvTU5Ck0W3qTXuy9TfqqY/l/a4z6GlaXqxqvNk
g3A9Kj+ocWT5JwVBSCep7WdnbtSvI/tPPQJJmRsXVJtWXgAmNVrnzjc/wnLH9+UsVEJaU9dxM+gJ
KmAI92hB+TVyWgJJNy8+q91mawRPsfc1toot/LizYow/5eNwFgM3TsJbg2J+RpvVVv3peea6Vvss
RPphGr6Zg3lH12iyBMaJVfnd9VhY8jFWgV8iyX+pJzlJkGQ9IBhMszcquX/j1//9+/Af/s/89q8l
rv/1n/z797wYq9APmsW//us6/F7ldf6r+c/51/73Hzv8pX/dfO0gvufLP3PwK3zy3yNvvjZfD/4F
XlnYjB/bn9V4Bx89aZ4/nu84/8n/0x/+28/nT3kYi5///Mf3vM2a+dMQ0cz+8fePzn/88x/P3uq/
v/z8v3948zXl9x7y+GfytX31Gz+/1s0//6Hpjv6H7uqu4SoXMaNnxkD/8+8fyT8sKSzbdU3wiPb8
+GV51QT8mvuHZUjDVrZO92DHtGcp4Tpvn3+m/jAsF2yqSeyLRror//FfX+5gg/57w/4ta9PbPMwa
+DOL3hWW40goZkJYTFNZFhqJh7GGJJczTnYh7qX+0Sg/oBnn7aLs4ygvc0pu/lwGKnziVlzaAemX
GwSAa4KSC+Dm1WeFnlZwlUBRz/bI6/l2vQVw7v/KN4iIWQ8VbtKGGm4X3TrDDWpTLYqD5gco4gMV
Ovu2Q9+xhwOMg3pVAkMBVm8T67vROh5Jca8i7zGonkS4Tot1uUfEoOncB80uNg2pBD26sLLbMPxT
01Gz+wChWE1ndfkhkR8y2FQiLlaufU0HWX92T5F8GM2z0afQf0+KKuB/5Ye6vLD0U035dHlgfP5e
UanrbLnhSgoBhyvaC7KSbpAKsmXWFwudh83g4/4ZE7oHpO5jOJ95qe36z9rQWNeOMSIn1OPpv20D
F6rN89dwTNOydaUj3WxLZ36LX7zzGZrmkFjNCZMvP+mt7sJcF+FlblxaYfSld/OvdmE+onChraVb
7amfybVF+uU+j7TN1OmPb3+fQ44CX8fQDY6XK5U7fx9zYYXy3EUB1HD7+0pWYtcWodrVk/mlMcZ9
GtkX0tC1cwON8O3zsP8PLNKH4md231Q/fzbXX4v/D+ySPuul/94unWc/8uxnHX59aZmef+cvy6Sb
+h9CV4YhXRelZjl7TX8ZJmXxA11gXUyLDkn6C7tk/aGEI6VSaBDYAqcNa/FfZknn84Rj8ENToE2N
vXuPXZovyX+/4A59pC1DmLYUrtBNwcYfnl6rck3PapW1S1N8hY2t++hKSboVJ5d9oRfprtYCMdz0
5GHSszIQkIzdJvGnEw6rfpiZ+Ot7mAZQUppRCIc5H36PwBEoinitueuMxJH7IMY/vxF2Fw/ILpbi
15jB/0XYsUm+T4biC1ljmG9EUgb3L3bvb8P90lAfvt58EccyeBNMCaKAlcHqH1xnCO6qRu3N3Mky
/64JKb4nVtw/aVmD2JeKTtG6Xq0/wznspxI2l85dWg9PulqD3py5CxpHov9BaBxIGtFSiQ4glYuh
A88Va9M3J9OtM9v03I9vz/fQO/xrvtgMRzexYpiPhb2oZZDYJZLnSM0maqeSNrkz/Tp9lw/69yhU
BS3XMIXS5/P80kg6Biz4sddZVZAqn3Oblq1+0kQn6CSzqT04zM78ugtEsCWrKZbQ7ZzD6/s9Ool5
XwMSETVKMyJB+mFoTpFbXy+brZs2/oJuWVK6zuKY1CoapxzIF4mKJL60qtqmrCTCh7c35/WEWCvX
0qWJ86IbS3Zz1uuF6iqt2/VO1GztXDgXjWZ2Kw/kxtPbQ72akDJQP1PKMQyb/y+B/2h1xVpiUVGL
RzJmaMimazEUpxrxvJqQYmtsW0lDmXhbS4KOManRsnLH29UzqwbKfhmTW6T3K8ofoav/eO+cLB5l
njTbdixTLRMTBBKu6mwdR6vNEGvuSj/vwX01zeP7x7GwxpKx6Fn+TBx64QJ0Q5XbbUsNoiCp8tEV
CQqCZiw+/9+NsojnKod6r1nUdOaepU3y2KLdVBmdYoMvd4h3gD7GpmtjjMTsSBze1DKIDNkh/kQ9
pRiv/S7uYPWZGSKPIATfntCRoVxMwV+OOS/Q/PMXyxZlfhpHVdPvao9W0oOvJfToFa34AoE5O3Vh
n0G0L40DE3NN3RJMSyc+WDKIIA8h2i+QUs8mIzR2NSV2lHIcy0M6oEOJy7QrgYA1fzMvojTw5KVZ
FzR6a/ukShE6atGEdOupBwbgCSSAo3oqPpug6JHyiYqs/RTWeV7e1y5x4MppYqBrKeqVI0XNvpi2
hpMUFF01WtVXpiqa86Z0wicduk2/NxsTFGBbtRUJz3TSs8uwKJR3nop6VuW3VLunZaienve21rT9
Ku5EVZ6NMs4+SdFV6JdXZM2TxkAH4b1bJAXFufktVIKwZRHot60nIz8V/S71ALuVtAPdmGXoAsVI
TmFE5o863B+GgogoXd5/iwEPT8OouUHmS3Sh4lJHmbth6l5XTigUVtqtKNz8UjMNdffu+eGB8VrM
USA3eLaKL46gYaD8mSOFsrNjTWxDWuUAeDA9/cxpi/QU6/z1eZeYWIsoUChGXDagq/06C1jiAQTZ
0K4Hrx/O53VYGW3kbt49L0m3ayVnSzs/uIfzqmOp0yoAduKoqRkMnsZPdj+kZ/T7Mf58e6jDgMNx
XSEN02IQ3gxqXcuHQ3h+Z3TFMOw0KyLDNRKlFr0znYVZKq9yoaFQ3boAjeQYae82IAzt2pbLxoNV
XTqNUVckjptmw65KUQXcGDkIIKr25Titwd723fbtmb7eP67C/CAzXxDgy+FKV1UybztEM+kNTt7J
/lhN6M2kcfa+TPq8pobh8j7ikREeYCAPt892wxBcgZp2srV+1A00hkYb43ffbQZhIphge44CFi4M
TrjdqDEXuzxEC66sbOhFbQAsV7TOO53M5/m8GGpxt/PaLvxwTMWu6HSTGlFQ7Ael2+8+DkwI74Jk
jqXI3CxcWd7lFAUzd9pNY1oC62lacKzQ1rzAzk+s3dJbYkJkc0yd+Ew35jN4uEGkoqNJL0Oxo8Ow
QcMF0tWFWVonbvEyFplH0W0lJC8xj/JzOfeFdaKXRiNq7OVORlFG+xq7N2ipUYjwW6WP9dYYJxTI
333GTV0pxTspyZk9p7FeDMlrYou0tAUayfLR18Lmkmaof0qnrt6/WYSdeIHOfMb/Agy+GMhKxxrh
rlbs7CwcH7rRby+6qQGDM0P93z0nMn+Co8Gd1Wl0dLhZpkH/k2mS4870EUE58wOnkHuaOlTgOQ3D
G87eHu7I2SCOkzYyQ5bliiVlDwKplqe5NeGnKVTSK9oA9PmpjndHjsbBIIt4OcIqh4Y7YSH0oIf+
lZc6GgNgbdtxejCqODtxLhZprmeTxICUogisDDZtsYhZXUxl5chpVxlIXYK/Sfp+69E+DDCxHtgt
0MHMctdj0kruXmHR8CQ0A+gKjlMm954u4kszbBHEF2yU9+doVsXTe9cdL8nGA58jTEstQ+nR8EO3
wNna1VGPOGFdfLGNwTiRqHi9uXz6nBlwhKNL7M3hWapo34vaBW1/SL6VQPUc74H/dEqn5/XuYlpw
hyyXvxhvMQqNTvAlA63fjU4SgskabqKx+OGlyKUE4sT7vUAczzvLYPgdOotHvvD55y9uoj6aZYxm
Ub+raKfXbfNQtto6TqN8Qmq2BeLVBWne74uiTvOzfCwocA1pV15XotLkrZ/H9FlKnUqB9Ke3RtVd
+nGOdLKWeUjnDqBOKGRXlpluW2FxD1TqFsN5xGkZz4xsGqiyQ1yW+8qwivtYmM0HcMKNjtIuWN6H
uIxxOlZBn2SUTptwytAyj8Puh0TqVnOB9ZXVd4LnAvIDlrRb4fRE4LL9+JSmxOvX3yTXzCphHl3L
XBbqfSCAeeKYuFSuSQMA34votWWqtTTFqaFeHzL8PoJ+nhZdEY8tXuaihEFUhmW/U5CR9uPYyU1p
hScT6MucG+lhIaSJ1D+UAJOH7PAsy5zGakVrAJVxom8pusw/gAOnO9tX2jocp+LKb8f8qm5y0Mdy
IN0vspNf4vWq2joBmcmK6nyLZe/D3jHa2C9oq5gMIeibSLWfg85BbNf2wneh9uZzTpqTFKdF0nWe
7qI4HtuqTNM669ACbNuVyHG6kVMcTxjKIxPi3eTZp5xk6KRuDhfVRKw3i0omROSU0f9mknfTROwk
o1K+iwz994RQCSdXjJdAVelwKASE68YvaoaKuuTOT8IOwdI2exIagM63bevRWdlSYiGok7Ffh0O5
jt5rRVh0O8i69R7J4fRLIS3rxvZ12C5vj/U6EGSfqNMp18YJVstKmRgA8ygLKklJ9TfUw10bu/eq
8T6gC53Tm930Tgx4bHKz4XNoY4yNWPZ7nBynHZU9D5ijFY3pTbaZgIiVEcy9ex3Jr5EtJMHME+Is
QSFlaJZjpssO1WLa4bkJmHEaNyDXUAyn1PEUW3IYT1MUE5TG5uS+w9063DJVOW1QlIPcgQ0FctBb
FZLOA15xuRJtWWor3rec/ihyDG9GfYIcLF1zGt+ZknXxI21LcMldRfV12ap1akxTky7fwihh+kLV
nKaVOzbNeeD03YnFnQ/hcsak023lcMEJHxaH1B4Sv+kzQUOKhtmkBj3ahAaR7e3j+fq0uJK5wIYg
XYFtnn/+4rlEHiWhfWchwcFVD6pNKvoW8EjjO/n7t0c6Nh9lzpaEZJzFvTscabSaoEA5We4GHaxe
YtO00U/ccPfuUVyJnSKPbVIOWhYM9cxwNSus0JCfu/P4hSX3c6b43RGgMkiUC0PpOtH6M5LkxaqF
Tm5MWg8qkUJPCqGE91+ufC3v8xOL9np7lGHjfXPk5Fx3WzjGVlqoOLD8YF9neXhhVyYMM/5Gr0Lv
VLPs14aKoYhhKJyZPGLG4iSg+Wd4ozb5e6PMJBSKscU70OqE3CWoCv1T2+ttuB9pYHJqkq9Pxlz8
m19tRc6ZVNLhydCG2FOmDfwzwmeLQK2VIX0GizF/79nAC8X/5ACyZWTJFjOMA564eErlLq+1YTtO
aP46Hk0W3nkCeZDJyEodq0is+0oyStLgyKnJdmSDDd/G7Id1T3x/ImR/ZQ8pyhIfOIZjzKW2ZXEI
l1IFUSYGBLviBtK/3iASb4tGZHARoy4+J7mptJ+NNDN7XSQS/PlgqSk4BTl8dWr4HlTo8Q4M6RgU
hQ/3riuayuvihO9hpleUeZGSsOzrROm3fUY3PVvVp/B6r04LVw6TBRgATMDsay1GJLvQoL4tdsYA
V70bXUTzB8N/F2odb8TmlTGId8lXcCWcxSh21umZLTJ736al2GQO7RuLvs9OnMhX15tROCTcOiZi
gXI4nEuYs36pmlDhbscA8rALoFxWP7IkP6Vhc2wkh3QB+SSySfjjhyP1iCKkGdS6vZPKHzY+yefc
qfN1NPnuiZM5r8zBu8WcsO86pWdbJ3qdo8EXtrHUgkqqOjH2Ac0yaQNKd+bBormtQJPmPtUs+9IQ
Y3kFnOzdmZHnkZkbJW+M/9JHoD961A15buxlbScENjThoZM2PICoOSWNOk/i1SQd28Gfm6doLSY5
uHIyWsFQQa/H16PqAVxTU3oMtDK5sKcu/v5Oo0LQR/5UZ0l5duylPFMz9ZkZWSUiB4bWIFJBMwFj
QGjg7VGeE+mLaWGAyWZQO6WKv5RRrf2h8yQ0W3h6GgRvu4idmV9XzlD2LB2N1dhnAd5XQh+ynfBL
62ZC+ebzFJo0l3PSVLq0VwDMv9aBAnzPkfzwEVqAXrYaZGyhCp/U3SnMwZGTPbswmEPifWz7IkSx
DK8zKcPCtkzBpxZeQq9ZejxdWjWirW+vzyvTwy4YxF3c1rmovAyaRxVx9Kde7j2tTUAXjM0ZPRnE
+dujHJsQqUry5RgFExjL4QVyZFxLnXZnJH0Ai7ZIkawyul0jBh1GZ/+DoWbzRoQudbm0cjURcRrq
NFBRHXwZqMiIg4YG3VtU/95wlaXjmsw5Nxxock2Hkwq6qho8mZr7JLeni9IMzXWc6OkJv+zY0gFA
IguAA4jfvBglitMAK6shpT/CNoR4N6OmA4/eyYl2wsw95xOWdwXnHNecuBg85sJrGeu27lUdmdDR
bYh8va22zTTqW9PXkerXhwzFISO/onVN9BDlFUouAbhGR8Ps0aV5mgHF5ubt7TxilSgU8BCzxrg4
SxUqV1Oj7+FmAVquww+mNdhPiVYOZzwz/jqbtObEI3l8PJuFBilIumOxBJlM9DL2IZHoMdTKaspu
WkfbtKEOhSUMf7w9uWOXDzwg+0f1ALDK4gVTrWq1TvOtfUD9jSJ7YNw1kfJOTOnYCYLPjKdiWgJz
snj3wxgZUZRcuHxWld50E+3ICjLEZ1rn6yeGOjIhJSVehq6DowMfd3glfJV1xdgxlJM09j7VEs4O
zTlORBCvHDQbBPFc3sFwKYtDcTiKWUSJpc2tu7LYqTa50yP3EIQpzRLT/DwPzOIysvNTtcUjPsBc
c5mzvTjAREmHg8LSckVexfYesb+IFh5tW3xr+SoAbPuBRs9R4tKnaBil95Wu1NPT2yflyB4Skike
TIdcsLNkduQWtK0hNfHdZENWvwiK+9TWzH3gIN309lDzHi2MgALuCFbGwgSABjqc6JDDK4UgZu/Z
Tdfa1uWU2usYhjZAaKA6EgEGD6GGKpLtLUoENZpGRRefUj08utwup5WIg/hm2VQhoMF4k4+0aaG7
GLr7UeIBmY6TKbgWcLFgwDtle4eTXmycITN2by/BsdVmOw0OMFVzMlyHSwCIsYw0p3D2XSPrfV0V
tOfRbHunGVN0YrWP3ZiXQy3Oct11Dbm62tm3WWWvxTRIRNjNUxTeY6OAvHcMsge4kctAOOxpPJ9R
BNo7XjQiSpYoupsjUPL2sh0dBR+Cv6z55CzmEqoeqHXCnqFcN57XRvRlTluduPynBpn37oUv3oMe
r8ZisNFNM8wdtLZ7Mbn+iV05ZmEArfMKzNBbeym+bUDmrs0Z2xP3zRX2m36scXlFVixY+X2IvgZt
zt6/dorwF+1aHRTm8tbJiD6cVUZwBg44/ExuP77qqZZlJ9y9YydbgXUGQEux8FWKnSb1oRGFCcOE
znBhE0WvysnTdoHI5YkZvR6K1xN09JzmUcJcnjn00lGDFpy5LMSZmBG9m5S81Wqa0h9vr93RkfBX
KMbgjpFUOjwSQ9AMQxrTIi2Ufbm1M03bjHrpbJoSYcW3h5qN36FxZFImYKQ5mgaYMR+cF6cvMfQp
GnjJUaKw68eBu0bnM93btK0ud57dhO92nBmPkTCEOrmyJfo7ySt34inFGMeiuZsrhBuyFv1NByL4
xJl/fbGeK1mAhRRwBnNZF3EIK9MkzTkaURLQx7rQ1irJT7Etj46iJOkqkGTi1c1ypkJU9cSEkM4c
z1qRdtdl3ycnCi+v3zByHNLACBE24yEsvLgoEkY9Z2z3+mQY9ANAvqzp/W6fRWG/S/rOWPcDSp51
1cuzXifZ9P5TQinmL5QGGbh5EV6cEqfRyNQ6PTYqQbY9A064EnVb0tDVK/fuGHsnHPfXj6XikklX
twVvCSSrw/HyKs1zgiFrb7kVcKGB5rUJqHw//lGhMqlvgFa4H0EEejc1VYdTNuW1sZxHBzAHpMHC
V1+MrsPkcqEWcv0UnanOY2VX/TkCDWa69ypaLm2aVtk/nLEmFHt7nY8cprnE7+AYUe7lnw7nHSe1
bdBszdpLmbkbZRfeRgzxqVr/EfOic98d7PLsjCyz/GYUQ7xIAov+4Tm9EAcwIzIz9bVsmuzEwTk2
FPQzDNn86EhrEfh3QV6JxKKFnYx6h66qeZKdq0lN98GIDOPbi3d0rNnFI4M5oyUWY4VxSiBYpfY+
8Oa2oVqcXIU9T14RDqfII0eHAnwIxAc0MSf0cJ8yrZix0YW9LysxzE1ECWRL3CuH/MaJI3HsKhi2
Q7YHeJQ01cJAVw7iXtKo8HQaZ7yWfi830qNLQ9e75qNpZsVZmRqIPRQnbc6xw0i2GG+AfCQx0GI9
R0Gv9G7Eb55MpGGqvEz3kS3KE/M7NgreMFBK0sUW4x0uZVI4aThS6djr3UTD575GQLFHQevts3F0
FEViSJGHAiC1eFGJKtqgTCyajlZR+KEyzfRa0zvj/v2jWFxecieUtoDSHM6ld1Eow1Sbe1/zoWgI
lGTsWFQnjOORw2cTjnIcKB3j1C2MRNYWhsqFFe1l7ARrIphw7YDy5QgglfrOCfGk4X7Y+CEWWWlj
cQQoo4ZUl+tor/LEW6k+iHZGNpxK1L7aHEYxTR44HWcH07sYBRdf8qA5wR6jVJ71zhht1OSeUs1/
tWyMMjuicykVPNmSZuXXUmSVgxIXjleHYGPiNd/7km7fSSjqdxeG58FgyhF08mi/yrp0fVxDswIU
hhZV/j1t5yx7FwynKjuvE1wgI1g16oESLw7f/vDE5Z7dqbiJ0Zuds8KPpRs58ODHEGX2T5qh/GqT
ak1U/ioK37FW+og041pZDXokZW4Pw5k1eULbRUNnhx9GSxXll7cP0MxcPPQvyfLhXmI/eGeoBS0O
q+jTJtFqDms5oFWcGsgU/jRGpzI2yhk6HUWr0urE48SVmuXqtDG6HzMRGsgMDqgVdLqdNcGJR+k1
shBqNJaAIw0Ef/YjDletjCKVKjcK98B0w2HTNmXSrczcQ/aThKFr34Vu3X2vvNTSPyda1JVfCssp
zLUvQye8Aj6K6J4W6J59AZefFsu6kxenQO6vPD6+I98MqjGZX1yghcenlW4b5JYI937VxPk29Hy9
W7tWVwy07x6m7FbPUouGqOT2OmgErBaS1b1QmxMbOI9zECAQXJOuxcwAcwCDvrBpEspHWaVdvM/j
vKk2WcipXrmG5yVPnt8OzoM+yLw3VmiDRagZycywkq95LspvZQYq9G/W74EMwVtkyTnWJ5uLObDB
wuC+HG5dHArNiN083ktrRIU3UDrNBSdP/6CH/njdNF5x4rC8Nk4Ub+eXF4+C0vcyUQXoo3ULl7dP
aZb/IW305Dsn/d35jLlEDEMNIBe3hOrYYlr/i7Pz6nEbSdfwLyLAHG5JSewgtdtu5xvCnhkzFTOL
6defh/buWYstSPAssB5gBnCpihW+8AY1of+ciILCKRInuleUaMeq/Y0MdiM7RseUXjQoJ3Ml3lL0
27oyVtliOn2pZiExIFVFlCCd2W/kUMzI/6StHt9hpTe6gSVwx36kFFaLe5OD8pcs6wUmfqEbyx3W
VF4dxKiKQEnSE1ns9N4Ymn2maEhaVWOmFibazb3T3ooVXp8Jur2s0dpdXhuIm4didmRkW3VbhKkd
V17gaTEChHERWWoQuTW8FoqozrBXdBE3exCtOn7HxoSt/fUz8folIW8FWUTnh1IeDf7zj+VRejZn
4tpQWhgvjm33V+PFGe7M6q1M5FV2TrseEMTaq6XWTd/gfKReHZYMPkEeClSqPsD2RPZKLfIPuT7b
u0WWyo0NcmGzuzo9YbIeky2/LURjeNXUGMHlYaYmyXM/R9aytzNtEfvrK3hhXtSG1q491E84UJt5
0X9GtSnDqdUCR7KfVQRh/QyNz+OU9cvXQeS3qpKvPxmf6qckB50g0ud14r8lsEpvlDpOJVXYIDj3
NBmzsrcELYPS6/o/3h30BOGVw12jwU7P4HyoUffYpEtWhUghJXt7di34phX6k/aQlX8aCoJMAF1B
9cFwIYVsWTtN3A6xW6RVuLiIWc+2TPe9BbOxJ5G88RBcWsHfh1rP5m8rWCjKMlttzgoupROUOuJt
zqjXHDnVurGCr3cHs4KjwQknYPf0zR0/TaQLld1WYW4JrHYt8ZBrA9aHvYLQXY586fXN+HrTr8Mh
lQDdhRjK22xGsyuo4TR1FWZ9huFjB5uADLW70Vx9pTewokh+H2Zza8iFmGJCogYeUpvsujGLvrkT
CiGLGWMJQVMuMIjYRj+2s/nBG8r+61iIP5PpWh8AIkWmSlGMYrC+ZRHNuSYVeo5smCWVb8QMCn5W
1OGuNRE7vb6slzYMAD7UKGg6AD41zjcMqqoANaN8TRqzZwivbai1wKyHyfUO10e6tF8ALeoemAgi
pS2Ps1HJiimaiXBp7AbN5wgxxQXrAxVIP1JZf18f7dK8QFuTQdC+ZsTNdvF6mkh2XRShMlhowqez
hmu9LO76QU9uLOGlnfn7UJstk2PoGNlVsr53kqt/BoZa7IZuEPaNe+TSCgJjtcDb8tzY29KJo7We
XrhxEcL1jd9TaGh/9MhzHHSlm1Y1OfvGF1uDxvOg0iQ9AnkHLJn26nYNF1SroXywhrVQq50CTP7e
KaP2ufPU+B9CvOWNIYfhoU5760Yh9eKS0pEAuMH2A2Z1visnI80mqbArW086R2NKERyZRgb6F59u
VVmBogrmmr77+ThLqViJhbII6sIduspOBA61z+Yb67hugO06EptTKiX1W2lM56O0dUUBtnAYhaB5
Z3SW/X7m5L/DdEij9NBpj0XtytS/fgIurSHQo1XBakWJbI26MNKyYC3bItQUIJQtjcx9Swr9/voo
l84ZDQka/eTsBKubuYncRBcgZ25lNnTfrFFM4lsSA1TC3dbGnvlPRnMZhij/J/AF6S2QkpvnDVKK
R1Qkx6NSwLd3LERQ+lEJPbW45fK4eQh+DUVBlOwOWAH/XJf3t5eUYrJac56nY9TUcJGiuX6biS+6
cC0JojabPjsynjpsUnq38Qc+rG8ljXnrOTpf3v/+ijWxo8QO2nDzK9TIdKuCksRRHzoUMXLPk/va
TryTpRfWMY21r7WhTwMqslOK/Hpzj6fRexu329zPXaT/wQkFdWz2dZg2cLNubLHzSP/Xr6M4TeeG
P+lZb4IoZDdj28rV6VhEUrcerFoO2PwI5uILa15w47ba93oToQNrKgIlWFEk8Xzjrrj0IyhvEaGu
1WTaL+cfKrWcyhuUfjqyedppZ7to3Rd2E91rGYbfrpdLTHLUH63Tiq+j29MPvL4n1x3+v9P9axGA
YnGFmObKgdxc/2Xvto0qUGRNZX1vDmJ60p0USyG9Nu+aurkx2/M7+T+jkWqsyBoSxK09Y1F3JoL2
2XxssZ66V5sIZnvcJClOzHP85KoFtOai6o61FNEtkZYNqPHn4NwoCFBRTl/rp5vrMqJ2QGulnHHZ
1lCAynMrWGwXRc5MqZ+ViKKH0VuVGzSN2bjoObbVi6d2Sn6AvoUzS2U21dFYxi6MhRz3MPW+ldVS
BUZZ3ypArOdi81FIXeheUnwgqNhSvl0oBfo8d/PR49scZGt0qOJjTHH901/YekD+1vuI80kHalOv
NmCt11WSzse5KpMnRac41iCTvZvKxdzLMZ/3fWU17waZt9+Fk8pP14fXLmw9HkmkjYhykJDYPiwF
2nVeHfM9YElP4TICSMBiYGXwgKBpq0i+GLGXv4+5UilKCRm4sYJIpkjNQzopzg5NWICosaUFWd5N
e7e9WWE9f/p+7RgaomsZ3ILjsb2wO5qBbTQv81HL7eWxHOflZfLGSGLS1LZxaOpR91kI7YZm8qbg
+p9hqT5AHgS8RIvw/E5om77sB2xBj6NCEcSSbQ5ZdZze8DvfsXfdXV9X5d6pUMw3nQ4rn1od3je1
NT3AMfTgTTi3eNkXzi39bbTZAFoQUW2LIt2YK3OUJsvRm8ys99VxaGzfU6QGJySbclpUTncwRKH6
o6vkH65vlEtfgRCfNA0YDpaZmysSuIRsdTdfjp2qDf/MhpwC+JVj0DV4nNXCS05C5N6/+Qiku6hu
mtTfaIacfwSlWQSFZMoFLl4Nx9nVOOqya1Q1zEsd6XjN4vXAciZVkwPXZvJBoRNa3uejllqrF06L
pSGuUB+rZKw/X1+QSweHQHoNysCBv8r+PYXLMVG5RWPPTGeKGtMQ+1riYHO/tPFpMqa+u/FWXrqR
SP/XaoqO4sQ21DQiWLKK1c9HVK2MR2US9rtFLsUNJOSmkv9r51ONXi9n+LsQO84XvU+ZWxk187HS
KQztIpA/e22OB1yFxqrL7j2n0d+WTW3+sJvE/qE4sooPbaq05HxSpytxfaEvnkTKmODJV2kbz95E
bJNlDlarYHvcGpk97dMaNopfQ/jC8aSc8oOa84Xd1Mv/8swi6zHd0tWvozPhwCZbvABrM4+/jyng
q1srdSG0AqpNlRKI6tqe2RyK3hsNJUr65RiNhvmxkqai+rwly34oTeIIS5uLI1DZeo/gj/xOITZc
BkXD+iR2GnSDHePTApTZx9IZ1wES6xvJ3qYKvH7JtZTNO08tnUR2+/toWYOhKAucWaSqygfpRcrL
AEYzvjOb1eJyyUX+VHKPatj4eOmLNZVIUgrFOjW2Wz+3/Ty+F33rTXtlBoSBmlov/ibjMB8d5AtN
vxAykjeik9eb/Pw3r//9t6B5QlWNilDCb547sUc40Ah0Cerv+qZ6/eUYhU4VIScHCRHB81EQCAHd
W0Tq0RijMjvmPI/j3i1r/ILUpTay4PpwG0FZvgSPOzBGi+sboiJsr/PxEq6RLHbYwwqGPrlv9K1B
946OzoNFA/TQ9+0JWarxWXHmimBIw9Fg10K2fhHTiE9QYUxYDl3/Ta8iD2JochJk+VAM5lbZbN7J
FEsGv2Q5zh0sQiglpdiPjaSw0hVK8ogp2OAErVHmKn5vIpXvNTQ3vl3/DRuDlp/rAteQYhUcDqQC
tjjydrK5sa1OPVZ16tj+mNHF82OjOEC0nHA+MpXhqFg6BnWjOwW57rT3E6Y0eyfpo8esV7LAVGbx
YZrTepdM4Hau/75Xm5E1ovsOmhddDlBz6zb6bTMmmSq7aOjVo+DcYueVgN/2nUEa0+76QK/e9nUg
JPGgCzBfd3vHuRDuFwhorMMoxKqK8ReGTp+UVvmnsaqdLbID/LfD9TFf56cGkExQh3QcYAzwx/ns
7EhMsTMu2nHWoroMeqnID1bVRvFuHqIGP7hJtm+IeZViN/cZtrxLYWBzMreJdwtc9/rR4beYrDNX
KTIw1FLOf8tsJGWhgbo8tmbvNW+UhADqQeMVfWoQ8/MOAPySbIcn7RTtKZLXFtYnWounBfer4TtG
ZH66vjoXPv2qYLXKp1IrBqd1/oPiSur1sDTasTP65jHyVPk2s2bvVna+nrKzLIN50z/QgRBA+CYt
Oh9Gk52cKnLj4zyO9t9YaartISmVod6VeWyhVIIrd4rHc2kgwkNWHgWL0cmvCfJanj9BVNTh2Zc6
VpppV/beLcnGn5zms99H/5z+0Kr3BpLT2ULInKVQiAKwackKTVj7etRm5RmKdRqZOwwAytJHcmCa
n0v+nan4XpYqmIg5hKKPGJvCkFcdZW4wEU4xg21yQDJI/ZZq8wkbPPwKi7oQ40eQvYjz6daoKC8C
EnDzjztXS3fyIO9auFvoKYK5jZF5vJM07Cx4IHGvolnjY8RllLsYpUMIcvOST99tTzHiJ/yEUnks
+xxfq+v74vVVvkpI0J1c7yuCkq1aUVrbk95Q3z+5+aw7h8FI1L/N3Da+TAvQt0Af9EbzzQ5+707F
EN34PGdz7PqtEWdrA1VLipfIrGAPXv9d60Y5/1A88/SGHP4Hzm7L/YWGH2VtKpJTCzrgTWf1/dc6
ajjLmq2M3pvEmVQDp0cvqe+uD/zq6qK+hSISwQagbKC+mx2sztSW4lJPTjLJkI5sxjp2Q1FM2Ezb
ZiNO6uj1pxSB0cafEg3rouvDvzqnoPZB+fB/KG1AZjfPmBgrblXaiqdGeGPjR0s6vNedSu6vD/N6
edn9hMMrFwGO95bN5VQ8M5OllqcSaS43MKQ3tm/VfOrGv2bUJX9EZCrfaEzmf6bsyAvJE00NGzVu
bgfKEOv8f3uCRGvXepWm1ameUve+VTwlhMrrhqZV3dI8fL2UazSgryydVbNyS970hrFwFSlxJGrs
+U6n5hsm6pjsrq/k61GQqaSQzTAUvNytJpSSCL1qMFY6YQ1uBTzzDm5ebX0j9n2VnkFsXOfggD4H
WbytM/XDEnk5Kv4naXpVqLiTDEe3NN87w+BBCFQIu69P61U4xYA83St/ExQd5O7z74RmfiWFAVSa
WB+DKuzfVbFzjQLp3tlK7egNgWhavYuVvJ72vc3D+xVIc9LeanK+imz5HQgeICQGFwpBok2BbVg8
o/Empz5R2a0Aw+tzdFhwIsPyzkH868asLywz1A86SiixkKO/ksTQy5EybdIAsjT0fdkW7V3pzt7d
EBuY0Gtd1Ws3ts+F+YGJhDdP1Apqastoz/LKnOvOak7YkQH5LbI62XuZ0322gKn8uP5NL2xV4pGV
rQcuEmzuOvvfzp50J7p+qtqctNRo+sA0YrvZqbqkUn99oEvLSJNlhf5ThH5VXcmQXBwgUzcnq07V
wHCS6khpqnnSQayB/LrtenVxFRHFB228Hndz/e+/zYwmjuumeJKeqpGEXRtK9aGai+XBdgk1r8/t
4lDI9ACSAIcEUvJ8KEcQOi1W05zGCMOkYAEDjA8xkjbePcL04+fro1E05+87ewgxaCGMhANI/5uu
y+YA6FElRsAm9ilxvdTB27IxtOoNfOviaMqs2hlWJj65tnJU1PFbBuRyXyx43s8NZf2ZKDNwl3x4
mqQH6N+JyuG7Sbf5n3Eug3nKIc3EQrtPpMj80gDEHOCsSmKgpzgf15XmG1KABS3EPPh96aWfEm0+
Nr3hPHnS1kjyFQWj78x9dHJPnChpT/iP4YbcpkmLgtI0PC9iOA51j/2JEon5NOey2cNFcvGGdmAw
L3PyiU50U/lG1sl9HCdpYEp8qSRiXbRav+B7/mRjjX5Xq73E9Y2mnZ82DorDTty1pzrStHiXGW7x
DgBf+zguef6YT5EaQmufuSlUGGMz9syRS7MvTaaTO8bdoZb5XGMv2Nn5FH/KqOK/RIqYvmtNEeW7
evbyY1e4ThzAq+7sJ0Tm2vSdE6WL/VDbC4vlZcngfbDagSgehVE+z9qdez8i7TH4ohJ6fYdNcfW9
nUbMd1u1jid8b5soP8yFTYnaTwpd8EWWksiO9TbL5kTHUlu8hzRWnBJnpsb5C1Znlt5hvZurwu+L
YWyTU8/TPL+31chy7iplMaNPK5KmswOZeUlpBarU+vHOcvL6xzBZebN3kykxD95AYB722pJ0Ad6Z
SXpYHDcndutjm4yYo9XuI8W02VBzh3EuaMlmleKepkdl7otvumxr3Vdp6r8MS2vHBxwPdexvnF6m
wdjPE5CCTHWrwGpLSKneZOT9vlfHTvWnesBLGGhPUj6CIdH6O6tP9Qm4vF2U70eR9T0gzWGoRz8S
VMLfSgR7qlNWm+qxUDxLC0WZFfXg11mt6yDmlLj71IusVd4bUT7+6E0EET+UXEddEZh03PJAq9TO
OyRe7gzQE00i60EXMvZnA81jim28sYdlzIZyr2Gyie3xKN0vulk4zRG+mcSUsbaxpPKogOX7wWq8
d3XZqHmQtnNU+EoHONo3vXgUYT3mtfxg9mJevqTIY6fvGiGrr8OQEHM0TQomvKy7zoZCYtXF26hz
Cmx808xpJ99OWopp5pyRAFgIr8atn+Uy0wOpxXpCRoiA1lejRrPIpzcwGNIfRjoKgTpk8gWUh2s+
IAkoPo7IeXXBAEese641kRvCJ/sEj5lmkazfG10xp29iF/7+Q9xF7nyyutoBuebEkds/ALyS3Wkx
KyqiXe9gD5qm9jiCLmhn8RRlUSI/KLiu/SBMBwCEYpSJfD+ykeXe1ZoZMelWHdq3YNPa/qXz+rrX
fGEIdTw1+JEYfoKd2OCD1MyXB6fK1DoAVUbh225cu6VzLKXXRX6moqV/7y4TG8kdBJZKVBQXg/Jz
D7/6MZ/TzMU8fDLQvJ2cWGDTqTpD9bep5CMe2VlfJ7sG1yjMfnt1VimlSznsiglHxHKKQYjMueWO
f0daUYknBdK492G29LhBXEETLzpuITzwadNktIizJMs+xm2XFQczMweUMrVey4Ko6spPyRyj2Gk5
aSLf6Poyl7465yNO2IZX5ji5u5qCM31vzf6YS9N5a88G/tedN5iOrzq9iaEm3w1PtqVtswczdwq5
E3pRV+urlRN4W6KK98I2hyWcm14UxyjuMdJFVF5v7mVr6eMJ9FODmadVYNemwRKy/KLM2sivkrWS
kYIK05+tVeMtSKMiXh4Wc0y0UFXnurin4o4PqlwoPfh2JtqPK7rA8G0lAfOhCNWUzyssWvV1zjdQ
1c7rimNZOobyrkJIt33LD+mUz+PQEfI6WjQl+5INbt85tTCWHbWUXt/xqV3DX9p8+WTFtR1VfN4E
W4neofQdOB2aKgEgvAIsng1ZxwrKUeIhWhTa3O7Y9KPcO2M2u2E9T73YKaDc0ufI1pSSSzSTs+8W
uTuGjSl0vE9JQnsfq7GleZ41E9NabYpixS+bjruu4y+r7uY+NdP7UgO6+ci3m8TdghC68EevLj7G
E6Esh6phs+Z1236UK85+V6llY/kqSMuvTZrkn2PXidS901tadchzPcd6lobM4Cexzp2fTp7S7FyU
WMFCzx7wZHKgzvHzqkT/XwEHO9+nlpngEaFV+CHPVZVi0AhN5ovatGYXNJaw+ju1myZzB7WtVd9V
Ef7cu3yqkG9KBY0bvIjhK/tTkYplP812a73N3X7O7rtc9hNyLoNiTPRWZ6XRAzPJJCybHp7F98yU
ZneqFc/poE2LqPHdOnFXLnBlHKsW+Y3Fz+Zyxp9sKuUQplO0KIeuxrX8u5a5eX2wp8j5MlRW1e1c
NabYq6sNzg5Nb0alr8DR18PRzhI4841aVny3BT/NTsc5cCmXsjhY/MKXxdaq7gve6Wi+BVgHk8Fz
dWABqIoq/ZSqS1FxAy1wBGLUOtcqXQ5Imy4lYnjKoOWrTFY61/uMVVhPUB7jyTbVrRdkU0mbfx76
6UsLImc6VNDc0mCotGUIknL09BcYcbJ4O5hZVLc+5rZpHiB7J5VdTNfBPVZWa3xeRssUR6tx5qci
y+IyTIVhDB+bFFzLQ4/ykvzc23MCdTqWSnev6x4czlSbQHe0rpV02K6ruQj1Uc3S3VI3du7TfpTL
fSS6Jf0MQcRpDx2t1TSIpCWX04gpxnhQ3a6FPWYisfpkGbX3wTGzsr2Lak3vXiYqmHag11bU3rVO
isFGXUWGskMlyB3exsmYiUOODa7yyGPSfI51DA12XpWn4mBTJPmLMhLekR2LTTvbklp0l8dLUz3p
mVM6X0j/CBGM3jHGvT3Uijzpo9DLMHZTrq2lwxZujxaUyLmSjCo+gWIohr3G6XTupDWqIqimGG8f
2GOEgnQ7hmW/EKms3WV6Whix11bid5NhLqFZ67F4oxt9lVKej4fu3uvaWXtAOc6J/LHUhiiY2fp0
FeYm76DCW6W9U7W8HkLRL4QvTabHHyeXbfHA7ndtX02orO0zB5O4xyzuhhYByGIxcYKukvxdZBjp
qS8crQ7saMi4NiJjFo9urCHyYjtjE93p7dp349Uzkp1eVBGzdZ3yeUyXuDik5qIXoakRhB1i6VXy
oW6IbvciThrlpRip/e7MrkuUHONOdSDQq7TEixZ01hIxf0O6IPNSMM1KPAfKgNRzkImmjv0yF1Vz
UNqaliq08kwLnL6Jx92kRYry0VyiGGfPXtdflKRpP2mRlifxTrXmqbuzPXRpHq0Ej+yHdEy1z61i
gvuKJNU63+vsaDoQhNfzG5QfKv52LEHe9Xrlefexl6SlT4DX1XuA2XZ5qCNUxfwU3ovHw1XLjxZ1
vwcti+zsPlrGPt1DZ47ycBLsfH9Qx3bcidIq/tIgDFg7IO+TeVfJRfmgEoA5PlvXgpS0aG4ZTHZm
KCcw1kWKnmnVP1QGrOeDgAUzBxNKSuUO0tRqxSJargGxmE0RxJY6FfuE69h70LUOzYUqKmR5b7Pv
e3/R2mkmUs2LZwUagUsARvh7Gg2tMXaCbG/27XyMLf6sJjsYup4Wy9wlnvMQU6k3fUUR+ouuTEZ2
h9d46fjKzO3zWC+z7flm3ebrMSEQDvlSMtpR1hm0x6qIcL3vF+xscGMwsJqOrGZinzkLyFa99Bpu
om5qigdkjOrqnoCjR/rOhJPla1E//pMvujNCfzeT+BDRVF98e+rtFu+WIjX241A1yVvOQjYA8U9o
AOU53D6SsWKpjqUWTyIs6NfzMqXWWOSBjPvhrZFqefY9apZB7rROyVCzL+qmea7ivPk6J5mpcfGk
Ud1wERi9i1yMYcU+RVRFZjtyySw6jJiYkRxW3aImvOPzgHuw6knazyO90YdZJ+kKqYV40RuPgMo4
eJPqxbscg/YOzRmnjdoTrvIVsRc4kmyvAsdO7voKRwRQHEbsGDtLT1GJGaquaXZZ0TsL7j8TgSr/
uuie1LZEx48QTgyPxIxu+mCWRfYR+nxP5zZzFvMF2dCxPNnZ2Ex7PSNE+VzBuzBnegOK7f2T0Unr
T0aaWGgRj1KkAKrUIrZI9LJYmVr0AZNa0n0svA7tODtFOQ9k4NK8vZGjn2Xov7DplIogG4OTWcFP
m4qA1qoECK7gBdTFB6tTxF3uWe0hImD8pBeZHl4f77xC/XM8KtMoLq06A6gv6efjaYUslDbORIik
rlq8NMVc1Z+UzMuglYl2Kfxi4GDcd8NSJt96kqZbPIfzOtJ/fgDYrlUVnaazvSmBwEmBrTxLEVbu
bD+oWVc/mWV1a5qXRkF4j2o33DIAuxuwDCZrWNZnSxEi7vTNxKiE3gTNmOtreXkQDjUFd+BAW1lH
gxasZ1Xc8kqdG3VgkAY8UIeMqv31cc6rRr+WjMot+tIrncfZSn9VBizXBH3bMFc77I51zGzzlLC+
S5v8/vpQF6cE7hKnQihz9HbOtwc3rOIk3ViEnEGU/TBRx0IJ07oqvvsXA7kWqAyYPKqz1Y2c5rJ2
zQygM1FCtFfiMj7hxDDcOF2XpqMbaKValMGAN2ymw1MlZjQ/Ab6jaBb0SVYfSsO5JSdzcRQLrTR4
cStud3OGYW52paEC7E+HInmyYuSKUUccx1uYp/Nq3q99AKQOpKpjoiWz7VE3qIlrmaKW1NSMbleo
ZjPsUtOskyCealLy2USy5AZa49LcaIDQPUD7h8ltVtDsGpciBQSeTqGSP8l03Odpbv6Lk8Rfv3Jm
UBvChvF82000BQipmJk6QLdVdNhchHS3JEA2jfVfC0hLfQV6IHmPH875MIuB3SlvYBm2jjzOTkFk
ZXpoEo4vety/V/ruUQ4m0YZ1t8xzDuAj824Uty8uJ7AXdj6Uf0Cm578g66bOKLKlDA2j6PfDAtWr
T5RbbchLFwYMJGjy9H91BBfPRykWV6qeELzBTJhyS9091Q2iSpWd3RLqvDQhjhYCEKDFYTZuLlpL
nzLawm0ZZmNt+7K1HTqb8R8rqgCKoecIe51uLkd5U8dudbDx89Cw87vcpVFmRGn/VMWzjCgwWuU/
f343gb9wLa5chnM353nO1Ry6O5loBkXGr4e0PdYlxs7XR7n4kf43yhbBSBpad5oJA6+henZYNH3a
i7W8Ysvp1pu7vqn/awP82veARledCYtjtm0zYhkE/9oUVagPjvaEw29PQdmJIr+rIxdgkWu8cCxu
6cVcGhVhYDqOoMsMe7vXxWyA48mVMqwN3Cv2/dRn3ftqEMtHeym8r5Rb9BbYhqrdiqku7UngKqvQ
PvQVgozz7c8wucJH4/tlgLRTlKoGCl5Of0uY/uI4KJ2v/HUoBNsv6CX50hOyV2FLqXYn8rjbo2cu
b9zAF28trgsD3hjvGJ3V8+kg8porjjHQuQV38ixNaqdRYTRBQ8r2XinID6d0VO9FrYxfzAS6aLUM
c9i7vXPjl1z8oL/9kM31CbijIfmCT1zMw2ccgClme8q7XGk/9flY+1M6fbx+RC4tMEBnz8Xw9SeW
43zmXAZDxgaqyP6bZEc7YPCtrrnFOLk4CjIExIlQAYl9zkcBRt7YNeXBEALEFNQi/6IKL/0Xpx25
tP8fZLMnqaaUNuCtKiSxifajOXeBBpONqox2i9NycT5oJq3SCoiXbbvCSCdTg4dJERq24n2AgQvG
Uo+yG5fkBor861LhJf3/Ydbd8lvbNDYhy2jYTIdUob5pcINKV4efkn511G7fKPGx7+SbZOr9SO+f
hDHuSuVHZd+iNl66RZEJWB/zVdxk+9TZCsmmQlE07OYRFKQ3VPfakNcPEkXOG2jcdXtvb1HoCuxH
NIhw8Ng8daqsLAWNjiIURv9DNQaFwvRwr5XTxww73xtn7eJgED3ATwBiQJ/gfHU1e3LLBHJQuDhN
R3VmqpTmflScpQyGLNWHuywnLrsRlF9aTOJL4DWwGjC02QR7Tju4fVvPK/V2WQIHP5mA9k+8j0d1
vHEeLm3S9TWnFw7VBxTM+fySni6nOaBqUUx1h3D7Usk2sJxyTA7X75CLc3KQYlt1xLhDN3OabXT3
hZWVIajh/m1njsZe9FUVzLScbnyzi3NCURJyxip5u72oo8bRE6Sny7Dvndg3ylg5WIuwbqB5Lk2I
t00DhsttwqN+vnJrk2SY9K4MsScuw2GakiAdZLsHqbzciFYvD0UvEFIUtYlXAozV3ItqqUsUEJvS
9OMGyeAgHhrEcKjOI0Zy/VNdWD8WbWW/rn58LOT5zOAuJInhyjI084g7f9bnwB3N5UaKe2FSZISA
OBElBqe3vR61cUF9HUU05D5sKqyWHKv6vpOVoQdqO+W3DvL6oze3BkQh9Ldg6lMk2KK6pyGhXbAM
WUjHQSgn9BDcmLZP3lJXbiJDPFW1Z4u7Jnfs9s6IEre7cdIuzRfkDpcIQE3I2ZtrK7YAxma6kYVq
Mcvnvp2n+1Rx3Dt4ENqfv9ckAj8rFfQqX3M3tUnRFXS9w8bSiuS+Ka3qE3dHckvY98KUwAgbcIlB
ogM+3bzYo9WBOcg1EfYz2uQO4geh29pGkMXxLZe0C3uSoVY3ttXgAlWa8z0ptNkW9M9EOOkWMxow
d6686Y/lkEGcsx8J8Fap3VdWEYVuV+bUMkom6iIYcsMKUPjsd398vla/TrwOqAC+9rk15dSu8jeM
gvLlX8juF4GVR86P66Nc+jgrtZq8ieyJh+R8xTJpS7VXIMpHhZe9IE5EN1forbwXyhy/vT7Wuvqb
w0XQRmzIOGj3bEFpM/GcHMdUhAOohGNStuS4FV/y0HhDtO81UkP4JzdN7i9M0V5l64nFvZXutnm8
xp9KaynNOtA80P6yOgtKY0S9ypjGG9/sZ2r7aoqMtBYzYTpuJaUboyy7IYsESYb2XdESlL9q+9tQ
tp/dsXD8BRmVJy0wbzwyF7Y95VkXAgZAW1DFm4/oySalVU7/ACNH57DYig7ToHX+PKIC9QpkGh1M
iBfbWrCXSGrVQyvC1FlyX12qkqb6cp+OFNBgJP2Ls4z2HUKYYILZNduisCOdARlVPQ/p/FXPTmGb
aVBQapv213flpcVjT/7UNgOaua06jlCZXBMXDVRmYumj81jdo83V37jXb42yqVIoqjnFiOWKUK0r
486NovzRoId1g9d3cRRqZT91HREI3tx/sOLrorNKrtqaXDrvaPOnlux211fs0oFaK3L/HWXz8g/2
xE/XBHeGjIYAAJdNV34s9npMP/b6UK8nxFVBDQSVHsgsVO7Pr6dhLlPVoR+NO8pE5T5unI8lhl1/
/fkokGHpcKxxIGS381HqoUeZAdJ8GBdsgQyeyj7NUnljLhcuB2Dj6JfDzac1QCnifJiyhRU/KqkW
xqrpl8r8bAvQm30Lekutw1zPTo6Z33V2EaKUGVyf4usMxV7VQ6DN6WiVIDB2PrYSJxXqtVjaCAV0
xCHvjfyjUSj45yCFVz5EBZydG9vkwrdbZUUpavJG2pR3zofUTUn6FTOkK73+rijyCbxq0v8fZ2fW
I7XVreFfZMnzcOuaq5sGGkiAG4tA4nme/evPs4l0vrbLKquicBfBqu09rb3WO2wkiL9t/eZHLjUr
bmQGhmrqzZq3oSe2DjybkwNmoDo6IivbJX5bx6fAT7Ngb5joqJ3oaZrRqQEOVu21uPVAdvUa8E5I
HxIInmBI6Fwniiadgw68iqs3alyd9X4kH0KjuXbc0Iq76ikK5fIHPfn8n04BZbWn/cjfT3XFq13y
X1DxQZWBD0gpXcS71FMTYGZgtuJDnWvxz8JAdXWLbH57sVo8dA3mlnREEI7nX7oldWsp31HqoVsX
7YLczP2LVBoNmuBN49PLRZuz35VTH75vtAK4R99P02cvxq8dtAEG13tLAZ0JujaLm31dtq3mUoL0
lSevy0FMqanW6Bsr8vYUET8amhrZALYfSyE/Xcq10PegOJSjbD3VAQopGVjKo6y08Uao25VIKJYH
GYCQcV6W/owGDdms0fKTpZXFPgESt6u6tNq4H9ej0KsAdkR3eNn4S/JeKoZKyk9mguQMUPnmJfCK
LbbGahRYCzzzhAflMokCdsNjLrTzU4Kj1/PoGOYRsSjvUYdayvfgGEWtBmYWczRfUVpUyE41MRa4
fOMuR+FjR495wpe323JRXl28CPZzwPPcuWGlJXaZle2UI9LTJHCJB1n5VFcRAHGjH0+V4mmAVOts
IxW9fecxPuoYdK+4V8D2z8dXpOWoIkpVnLp+UD/BzfTPoBx9LNt9x/VlqT62OT1Ix5KM8/2DeKVA
zJNZHMEWuF309sQEv6nEoTpRSx6eASfVS5LiHNd57O9of1NL6Zuy/qobnvEtDdgx576Tm3A3Jl5k
HoZJLq1dTQvC3EiAbq8GfhB8FCAGJHbUx+c/qNGtYADflJ9A3eBNkjoeUsNK1nyhUJYc+yIZvt//
BFsBF+mqrATCBpzFJVvxx7bLjPe+13evshGPL763Jd29Gk2oT2JaxZN+aU1cqJ5RVS3DC+KseUXJ
uP2o48j5uZPbAyD0dmN+1/Ynrl+sZ9HJps02/5oC/ZNlAcea3eXenzVqdbs+Druf9z/h2uFJUqRj
zc0upfs/j4J6h2Z7MseMQpfwEA6x9CketPrdOEj+1/uh1r4f1EGZhA87dR6k81BeWOjIWtqEqor+
l1PZ2VkKZMflg9sne/DTDWLx2tDo5YGhoqjJbbbYH06JMjiUS5ClqZnA+rDUHUam2kGRI2Mjd1gb
msDWUDwlKYPCPh+aFHqdZNjU3gO6Gu1+0idnOLV4NAxu4XSWf5VzyYk2buu1BUI9mnQFJSuMGbR5
0MCT1LhJae+lGshqt0otKIQ9kO3s8+MTR5LBkaoZBtt6sc2kdOzHNk6Lky156S42ff+zEUDtk7Dh
O0hKMm0MbO1rwoDnOserhybbYuKiaSq9TmWjVdRSdyldonKXKdBMUtQgryMedVva8rcRuc1Zl3jH
I+ViLmVRg3EaRgzTWJpgwl2vdEYXI4ifrTl+aUHgbmQRa9FQ9OHgRsLIxpR2PnHVUAaN1teYBU9q
Fu2sCmW8DurPL0OK7S/IgJkf7k/g7U5gdYiGJSgVqG7LnVd4ecGXjKoTMHz9oNdy/VoXfQVM2u++
3A+1Njbkw5FRh4AJL3JxnpharXMkG8WpAB31CXmFJnY9T9ZzV+VGvFhxVG0R9G/3gU1Zi46CKHQq
SBfOP2eJdIwclkwe3qfhwRj0eD8Nk7bx6Fr7htS1qNUhPUxRcBGFTB7XhmgoTr5hat1JgpD4Iy0B
Ue+BDEcbE7Y2JFP0Ppkuav3LrQ1gNuk6up+nIPOsnRfkw77CeP3hPBOo15soi30GnaerIikvTxre
aPtMD7U9Ilpb/NjbtIwo+FowRSoK38u9NehTWJXDwGrXyuiCYIDyZ6uE+qE3qvzjCEuuB/TjDRtn
yOoXhGxJL1QBArEEmgU9Fj1oOJUnP8/LEqKMYbY7w8dpYH9/wa+tCzSw/j/Q4ujPNV+L9SYtT2nj
Jde8NqRDi4zJH06zafd7m2vyJXkRkGEhpoPn7nyhW20MA7kzi5MxIqFwyONC2Q1Kre8zRaI3A2vA
PraJHp+sLp02spHVWUQ0l8c/f+igzGObHYKuyDeUGMIZl1ST//YLKXKHsUFzLTqGfv/j/mddnb83
8RaXW9vCLwlL4ple0e51mLpurHpb7hirUagrIOqB+Q81lfmougynysxi8rquyvD6KlsQfJpyvD+W
tSVioUgB+JXlzz06j2KFk6olBdJXWdb6Z7qFHFU4XHyqqIt9uh9qbUBvQy1OqVbS4DCbLJE29SNj
p4HcaHdpqXuf/0McBBnIhsmwQKfOh6QYlQWOqS1PCQ/zbwAsY0h0vReoh/tx1q4TUg8hMi9a0/bi
qpTaoUNUhSNKzsvxp9SOEM78BLFM2Sytk1SN8BbvR1ybLDIKukw4puC1KH7Rm1eVr5h90qksCbSE
g7OWVcZZz/3hSa1V4/V+qJXB0XHX+YRIXHCCLAaHvilUY176qFkUDRQ0uROKo5gU7ukzNz/L3Gse
77XSOONpBmJV2KkvcZ2tHCb0iMDtpemAbug4QHC1dSnbkuxYKVGSToHYEzkjT6GlRIwlt5xE+pCd
pLh1XpXChBlih+WTjtjqM1gD+4+4LqOjPpj2Cdid84cxSuGWMMrKXFIK4G1MhYN31PJx42vaCL4V
2CXqUehRtlJ+HDvo4vDKreHh1wYD/l+spetoBgPGykOFL4si3g42uEkeCa1jqhDDu79uVof1u3Mi
UMeAzedLVMuwnI2DOj+NCfXQymiglfmh98ULimhjVCvnCWLboo3N+UhKvjggtXxq0UgbMXiAP0oK
5+WvQ+EED3cbhL38/6IsLpcQbxErTFsqeG1kngcrH76i/2RvbLfVsbAWaQWB2sefYP7ZBmTnND1m
LIYFbbmE2HVoraLfSO7XVj4irYBpWPRC0GxxNOopU1OoLDp4ep9HQ6o+qjR36T0Ebmv217Lqj72C
nQyiRAhZVc3GRb0ySqERS8GV4qGMFst8lFWdVmNTsw7hj4a18MpDnTVpi3JjnCuHFxkdZAvxplCA
Ds3jQN8vTLsG2Qb+Kzg59oTCVS3bLshx7eJVyeMi8yi58ITBvZVvSrq/iNdRZEaiLAO3rcQ/hsiR
X+Vxsvb3t9ba13sbZTF5stdYVSVoTEHnFYe2L7pdk1b/PB4EEXuFLQWxg2maD6VNBsnIfSs7CVHv
50zuzAOLYctGdW0oQo0f1wEZ0s2yIV+mfRclGUe9AhLlqUua4NloB3Mj4VjJSYGaMyU8vigmL03j
vQnSLgVFsPUQJf6Ko6j7qqiJ871r4Ly/WrkmVbtoiu0nMtveOd3/kGtr0AROBnOAEhZPpfmHRCPA
MvoopYTtaE8ZHMhdkSEcrrZf85pM4X6wte+JWiQC0URCV2NxSFlGFgHNA5UapnHxlPqmfs1qJcrd
+2FWDneq16RW5AVUUpfNLphTXRF0EUXULBi/93A1d8goxftADre0hddGxNOZKgs5HEWPxXvCQd8j
rmUWew5z9Tv0H+WSGubj3igUp8DQAPdjVLxc5pMkoZwJbV5jHTaqhExsZez7tNNe0tb2N86k1QGR
3FDiQJjuRue/LBTKiBqhkEhP92mfTsgKbGaIooQx7xMyIOq/FsVZgDtL8fjAy/ss8JwMkpkNAdeB
M64hAF17702r+ptXdeTS/dVcZ0wehzKI0AjykFqJ2tHiWzqYpChBwYwhD1LtKqVTv0utn27s6dXP
+CaK+P9vU+BJCqakYoDIvUWBW6KD8KRHqb9RvV/9jqSHGLWJ48lY3MdZOQIMKHBZCjJkXEJDHiu3
Twr/iE7G8EFH//LFpGNzTZyOvFE3W/twf6utnF2inE91nS+qUZOej7MxW2UMAghc2A4773JfiQ6d
LMkfx6o332UICR5sK7dO/GXHf3yXg0mhsK3BryI3XaT+QWglASRcMKOOVb2okMa+pspgfM9xv3n8
3OJ0BMEMKpze7hLKVklGWTZSCGbUMeVD2Kr5ixyp5pf733JlzcyiLM6S2o8DTYkBwU6Qop98ufQN
iOdF5R//QxwOX84r4de7VBF22rCr45LRpD2ymBqkj8qNx2C0/8ME0bIEf8UUAfZa7LSikHN7oNFz
apv8kIyFfrD76M+izB9HDdHmJeUQiCFgI0uRVUWdFBYDgcIgc56CunzvITC5kWCLlbw4slCGtHBN
gwkk4NDzlW6TBoStECbQZLZSU7TvzckM9mkbjb/uz49IkG4igZrk0cVjiGDzSHk3dmpeK0QqOwQr
YBvttFzWDmh5oMWVwPOHEo+p5+V+2LXlR21W4BgdYXa62MrolbacJaEw4BpMBFKLeK/j8vT4/WJC
meK8EiQ7WlnzwSWTg5iqBXrdiNIIUTW1P4bWZgawNhbKUeBpVUwXKUUsorRgU7SySU82lliuVbb5
h17z440C28rpSzmF2ijWRuiiL8fSmElRgOkgioPcGnpdsnEwIAd/9eM236FWYeMk4Mc7I/Cl1LVL
FCfuT9nKmqSwrSJkSA+EasRiylCzV3iRA2ifJrgGaQsHDue04Wks235jM6980VmoRZ6YGw7SzQEE
ULh/1t6urB8aN/h/CgJGSeU6E+ftfNraVC+Shm7RKVSTEix7/aOTffN8/6OtjsSiLCVUqylaLtZG
odQoIPncmZkcAFTquS0UsvzD/ShrU4N8IB72NI3ENTUfipZqGKRFfK868bPcxZ1J2nVG0jyHldR/
uR9rbUT/8s7ZVJD2Fo+hUCv1uld4LjfomXw2HEEvk/3i03+IQhMdNUQAvKA15iMqpbEqAGOw2PrI
tlwFVd5TPMrTX/fDrGwqgH+8voEAQt5Z0mLlRh+KKOzIdaNm/IBQodmWboXWl/ek4/JYu6kctKNQ
KizLQxwE7VPXen04bGyttW/KSUjXQ6GuSOY9H21RF1OQ9156mgb/rzEKlRdbCdON7tHaWOmYcgzC
2AQtt/ikaS2Db9S4uJxWC1w8mW18crs/DKP5GKjasxZ16PkjKBcr0wZKeW15cpOx0RgfqJtFrtFD
ou6UNGU7F4a15zkmH/wmBwNexlvmrauD/A34pucCLnoxSAj+U6GY8LE8o/lVJsM+r5Fjshzv62RN
RykcMO/TvqV6srErVlLT3z0JGga8bylFz2ewaT1fKIWnJw8V3RShL3/6ppVIO9nYgFifgkaOzGMI
SQfJTMkYp43LYfULc42CgqbeAspoHh4xEAn5Mic9wS4xXaCXUreTlaQ7GCBQVPf+phFjWaQMfFgQ
nqK3RXKyOG1CPY9LSyMXVkLZ2CPyr1VwjjrN9XWe9lZsoAZ1P+La/hDbQxQOeGov4Rqjp6tT0rN0
h1zINYySgeyfJ2vNf4nDYw2JWXGhLz8jFLRWGiU7PXWKk31KzW7a2WAVH6/RWmDAeAHxytapOc4n
S28LjeEA9s1D6HuSURTPfjQ85gUmeJ+ofrPnSIa5r8lWF1GmOsAMhyWRo2+5T8LCP9lIEb7en5m1
hfc2ipi5N0/P2Kxps3caDuS1E/3KC8QnHMf3vydeLz/+LkKmmvIRNBIFB45FKCOV2oI6LpPT1s6+
R2RrPwHYffy9YgFLxUyeJgj0MzHgNwOS0ZDNM4PPRkc3/oWXqueaua39ff+zrW0hOhkw/flDNW4x
OVQ9gonLNT0BnPkOwfJV6Wpnl1RS50bDFhJiJcVnSJTCDJFU3ah2wAiQ7QQ9i9PY1S+BXXjvJPRp
P3Ihmp9gCgDy0LqNC21tWVD3QPsEUWMq+IslnvaFJaFznp3oaJU7ZIQMtwiUaScQxxt7dm10VCRA
wzlilMuOR6DEXelLyNnZYdt+ChUkp9xGNfxD7U3en42smgfURB7eXSxBiEX4HQkcHnyf+TKZom4I
eqvOzpZdF+/RK7N2eYK87v1lcnPuEYVXM3bd1C8FRnYehZJSJY+tnp5bWxuSF7Xom+mDhQlK/uh8
EYgTg23FCwY+2CKpkzow4HWYJGdIdBU8VT1w8dRC0jOut26PlTEJjAdkCLCwZDuLpV+HktpHaHaf
0a11bFcmLTlWg6Y+usMokv5mmyPibfFaEsvm7T5WDPDuZRCfWTrBNesN7xtidjX6c4hG72LFLPb3
5+pmydNvo71CKBJKzqHFJwyQ5DOGtozORhBUrw5K3T+9sm8vsB+cDYz2LZKY5jOwJuFvS87Ks30+
uMwYG0Spq+isDDB9tcHon7pIHd93o9x+q3LNPshS6zzhjlA/ZUUTn1G1DT/4wJQ2Bn07mRyV6KML
pRzmcvkY6FKj9ow0ZdB92lzlJs6PYRRt6effbHEq+LwCBKVE5am2LBZg1mF0TWGH50pWJSRCBvu1
d7px54dTi/q2PH7I+0l+uHYrotJHBStOwZBtOP/INlIk1A7G8Cy3Y/Wp1eThtaLK/OH+sln7gsRB
yBgE9m39RcJq3U4MPTyXiKHt4rJp3ZKixcY83dw3jEXkT0jJscFh2S/GYqaF4vdGeI57K/1QaYHt
uZkT6AmQ97L/29CBiN4fl7o2MPTsedOwSlkaiw0Ypl1r6GYRnSc1VsI/HKmKO9dUKk17L1E5ns72
VGjpTkOud9q1Vmf/GHSz8vb0U2TvIKO72zyp9P2lk8YU67sqbdDsnrwOE7iWU1FtKdhHefpebu1I
Lt1eHTMJmxqn8V6U3un7pwRxPrQum1gKD5EXdtXl/hBvdzwZHC0S8T0pBS5PMp7j1SRrgYSwZtDn
O9Rl4h8OTqhAbq2o/nY/2M0DQ+Q9bDDxFsa5YvnED3qt8HnaRCiRFMXRmpriacrs6r2d192znnjy
rxEgGDVjpzvdj3w7kRjlcK+i5wSWDOTLfO2YuC1EtSmHZ6w47INZZwBAoip79BqnUcKVipQGX1LQ
WedRjNguTaU22eO+MzVPPBLV+Ai7CSl3wP2KtwdX0cbn0kxA0j04QN5MtDXYg+w/sefnoVPcYnkg
Sv7ZkUxPduNOUvdJz2X76CXrgFISemIY58LtXiaweM+GJr6J4VnrYvsD5SLET5vQVo9N14Ahuj+o
mx1PMCoJgtoBcRdOwnxQpVDzK7Q2PEuD8nOSGmhdo/LSO9L7Sao21ubNRiCWzQWAKA99GaLNY1XO
1OZSbgbnXPWqQ5N45pmjGQcy0I/H+8O6uQoofQIMQlKARh6512KZeLkiy2mTcJCNkRK9w8XAMF77
WLV/ZBbivLuqlVBfzRor3cCnroyR+gXcK56GAIaXgUEsq+mgB+G5qztlZ1ac011jx7vBHrakKG42
HGPk2iF3dsDvQ/RYfE7sJGg9sBXsCOm7OkbL2lN6b2PVrw2Idc8LnjavqIDNo6A2p9uTH0dnuKkB
cscSY9Hk6DDF+RZa/3ZAfDR46rzdSPxoxM5D9dI05c6o++ciHbrDhCfua+JUWxDH2wGR/VtAJzim
qEsuO0CYn/tTZQcqOtJx/Fdi8253tCL64ld0fB9dhYRCOkHIddBS/u0Y/ia5zMjzCtlIVa4m43Na
+deiDV+zTPlejtlLXRUP7y9dALrE6c/xeMP8k0Oqu7AalFMRNPZZ6EDvkEcvrgnisxvHxspHZEEA
zCFRYJkvrbsqgH94ORBKzqzP2HxOF7DmsatITbBxraxEgm9AW0a8AjgWF4uihZkFL1nB+GNMtd2I
p8cOZwf5RFVD2piu27OQBwcrEC1dpgwq2Hz9ZXhc9KaNeG3ud82uhQSDgcZPO5L2FV2AjWAri53j
VtAbyIkVfVnLNTVflWsAZacaq+L3cthFz42cj4f7K3A1Cg90KL/CMXcJhFbA0SK6zjw1tTm+hGjk
4LgTbb1yV+cIBDSpo1ClWQJOCvjbHaVk5eRk8IdcOLuU+kosDn+WpYl1+v0xrUcTSmVArLhPFtMU
2D7kr8JSUFrElFDpleo4GU5xTIrHteR4gpKzCQdAiGY3wJNa0zMpBJZysoPKeArLLDpnY/WwurGI
Ih5GwpOTNHHxgqhDx46dCG8bp1P6S53p7dGbymrjBXF7JbLMwAdDagUswOtzvroDrxxsP4hV2ElC
5FBO5bTG+MdIn1VvyBS3S2GduZ5sRePGUr+dMIPOFnBoEBHQvpbLAw0kKYwqHRHDyHeeUkQa3GZw
7GswFQ+L/3FHATkROC7QH1yQ80FKA94UrT7AC67o7yt2Y+wUe+w2VuDtrhLwFhYEHB6KSUuUB5BP
mTq2M55SP+ldBOkLN0nHcSOHWYtCG0RMFbacQCPnY8E9ZBqNNpig8QT9jge+ukcbfat2dPNggAAO
3ALBVwW2OE+/eRSpkGynToYBqoSuPdleZv6jt0pxyOw8/FZNk71HNj/7muTNFgfgdllwYsBTB2pK
vsT7aB5ZlntIzPBeTtguVOcUOXzSMqs8pEX0MCJIHE7cVZxQ6ITwQpqHSrzK6nFiMU61DSUWbq5h
u/THk8tY1+VuClvrKH5MumuGSPl6/7i6nUYQcmTpJKP8x595bF3NJ7TfQpMLTPF+hfCmdr7alL8e
jkJhjuyJUAK4KX7Fm1TDkiOr87LWQHIqMFEkw5rjSxMVuAvdj7MyaYCbAFaJ0hJotUUOnzhpFJSp
r52yOpAPsF+7fTWO6T4E2/PYLuN2FGg8kNbi9BA3y3xIUpuPvqwH6CRagTfh19X5/i7DlHXjeFpM
0L9xTIuZYUTw5hYTFFccvTlgqos22tJOCQL9EMCi2IiyOH7/jeLAeaHMKJN6ig/7ZoKKfJqGICJK
lUXtT3hdVnyKPL+r8ClQx3+61I61SzjaGCPfn7HV4b0JvNjgPtcLmCCzuBSouX1KKIV8bmgib6yL
tSjCSly0XoSC/mJ4mGHK0YAjwyWzeMxlTeqcg0oafzw+lrdRFmORrLLI6zQtL4aOY06Q286HCAmN
cmMw4p9507n8PVdgxKihAODigFqEUXsvn5oxLi84+z2bTf8pY2Q7o20nDOzQ+3t8UNyMtKHJcIHM
LKLZfuJNUZM2FxiP+rAHj1YkrjpO8hahdm0Jkt1yEhKLKsZi74LfajQrjxtETmuAVJmEbgRtv3wY
PwZt2WXvZC/wi4OWqfp4vj/GlS9qAOECVED7BfjT4gDO9S7G2y5vL3UDPGnXyUBDjtaQIq9cNZ5m
/BVjlg3C637UlQGzGOFMoC5EG3qp5J+bSjkZXCmXJPIjNzZM74SJoRe6ZIryzlPK6MmW9LrYCLuy
F4BgaZpC71ZYIiwe5tNQ+XGfTIRVpV51m9wJn9JgUl/vj241DBhD0V5iSuVFGKfNitjBXPNieLXX
ulNNTvIlCEd/SwtlNRAgUgr4SFZTbpgfXQg/ZXoXmuztzgrdwUcaT8IYff/wcGiV0V7i1OeU1MSv
eHNAVmOBxydCmhdNzZ8HyWrPhjJ5p/tBFtkOOxt6vjhB2AWU65c7O24t1SvHurwMRhM/WUX9V1uW
1JvxzXyyE3UqPni+ZwR4G6n5lrb+7R4AlMcDncoGHBHu6fkAc0etG6pOxSUq+vq1KJIMI1SlH5H8
syz8CQy/zh/sev4er8BrCsgH2d3ynW6YqWz1GuPVcxKRXUkx/7VIob4ciqQfL7rVNXt6n81f9z/z
2lBtJDHo+gjMqLFI7SoJU0+k+aqLQuO6OsnDCHI01UnDEHxIQtVtM7yON/bD7W4H0MITh+tHlFyW
Y4U4qtg+2t+XMRqql8JpW+VjhjBB8k5y0LdyYYlJ4ZmL2Kn+vD/c2w0iSrZgHcXypXK12CDgUcyh
7tL84jde+uRJaUoHo3iQKSXmklotmCHa2Lw+lm7D0AMrc+z7/NKWA/aSall+6Jtyq1W3MnWCHsv1
YCF4Zi89hsEZ21mUJPlFRi/sCVdW558U3vueZ2WWAhZKi4fzE4YFvEGmFsdzflkxtfUEXL6q5pfK
72O00drwFIR+tXG6LPLWfz8eyQkHCxo1XLTzzQcxxdCbGDnx3BzzXe6brat6QPY0fN7+y4CEwgmV
OE6Z5blcyZ6CwZnGF+yN9mi3fXbRkmEra1gdEK0aeMYgim9WOxdqoACeyC9eRD7kh9W07/Suf+2r
sD7eX96rS4L5ETR3SnHLUlUZGdh02iw8NeixPku9Sj12xYDwgjIa1rPiFepjVfR/Z4uqNoVMNOnB
6s9nS/Vz8lTMmC5YB1vfDUS43Vy2wtfUseKNhbG2dzkfWRdQ6rjgFkkRLg8YV8kjC0NVugNKV+Y+
ANDl3v+Ea7MFGwAKP9mXcECYD6gWZJFB94sLuqntF7xWzdcOT8CrX8pb7PO1UODi2VBsVSCc2jxU
JzVmWSWECnhy73z8QPHNxaNvbLPgfH9Ua9/ubSjx/99c2bzNppKWX35xtKjM91S6zWhfkAhuXCdr
cUCAsKW4QSmGLOZIyZRJGRQ/v5ipNhzjwDBPlY7a6/3RrH040BJAjeipiGLmfDR5CZAZ018cB7Ki
8J7hFGf6ToHg4D31me1vZeOr4RACptHOIrd+y1a++XiR3Dd2Zk0svLEt9hh+BudILVN3VONkYwOv
fT9yxH/Zh6K3OB8ZzA3EPGrOdL7atM/xE3Sroin3D38/0RXlGhRlHbSa51GavHGIU7JpG6k3cDFp
mz8Q71W7d1R0cGa/H23ltgeCRIJN7RQAoy0OrbefLzL8DMtFzlbPks9Rivymr47uiGFinEj1Ltb9
eGO535yDNGRhXwsQmWA9Lis5oQRjAmG47GKlkvzBjF6KYlfIU7PvEUo/3B/eaizaU9wjNKooZc6H
1+lqIVU2S96eArImKWmr4phnFbNW+5H2oZKsfuPQvVklPCJ4GJKe0i4QeIV5yCLBHd2jgXORx3B8
l1AZ3iWYfny8P7CbZU+iINo5tBMphBBnHkXyBj2xm4QoueHv1KrRX/J8zM6RU44bx8ZaKEFlh1eF
VATsinmosMe22c5Qrh8GP3cpflfHQhztTRT6j0HXf0tFClAAJkXsZ+7IeSg569QsmWr/UqaJcfYk
2XlRWyt5rhpTfjTZFAV8bn3R06Htu/yAWiEHuTUa/sWPrGCPv/MfGY7ox/uzdLP8hJMHqSxQfNCt
1O7m40myxLPCurPOqjG9pIpyDb3edrEu+dxJ3oP9Ac50mkM0qHgr4/pCJ2QezAPvkWm4eFwi0vuD
2XhBgj1v5O1L/tqDnKHfwSgJiBwa+RCa9PNgutL4wlsmu0RGpO6xMHXcScu2gJK/i/OzEhIvTCD2
tKe4gUk4F5cJPOY+d8C3Xmy18To3ydq62AVtmOrnxLDr/NqgXzI8AfBN9lXB7eZmfRi8lIHSGBs4
8pu5FI9dDiwVIDGgmSVR25iEH41t83lHLGp3refIZ3B/xjc7qoZ3NcIx40a2cxuRQ5mqrcgYhZLp
4iYoZMtrMgzrL2FjVl9rrOGf4f+m8dVuMbnfA58JlY2QN4cXYkXwOkX50UEubsmGdZrGNqpCTy4V
DGo3DVNlZw/6FlHw5kRBPhkOOmgu8LYgnRaLJ6hZxINndJd+pBtDptK6iHJUu3wytiSJf98m8xXE
mx1dKV5h4lm0HJGdsBv8umwuQesP73RlxMenDGqfiHL07CQYANqK0boabqKnQs2yZ95t1g9cjy03
9PTwQXIFG4daGgraCF2Br7xh6ELmAEBaptUly5rqGzhC1a2cJt5YrLfzyBsacMbvNEIFADXfnnKt
eNPg+PWl7fQ2OAymJl3bDjmDR5M98YzmbSYEbem/L1PKyQsxRg3q5mJLSvM+zY3kOGp1/A3TXHV/
/yy9HRItPPBVVAMZGN3k+ZCgBfRJL3XZJY8QS3bNSTJea1UePt8Pc7s2yVzBE9BCtjBRWQKLx6TU
SPQmwjSmviODQaO+5YUbTogD3w91s78pDTASIcgMvpiH+3xE42SX8CDz6YJTeekGRee7caTFe5qV
1RXPrm/3w92MDLQYaF7uPTonINUWuVCtl4C4HK29xBO+xknRKChcIrvD5b4FIV4JRYIHpUOc2giC
L5Zf2fqyPRpjd8lbf9xbjPSlTZXyKS+8h4tGAg1N/5hKPLrjPHbnHzGoMxMxvEi9tCmKBMi7FbCw
zHQjMRE/eHaK0NeCCEUPDaI4MJPFw3MyC6colUTlNdj4x6D3LMxQ4/BHp2M9ZmSF+oxLt7O1u8SM
3ESlEEdTWcgyLd822qA50ugM6kXuNO9QBVV1mLD1Pjpl0r8oU9M9WZmevlRm4v1C12OrYHGz4yjw
gIwT6uR09ORlu1fPiwjShTNepMqU9wj6D4gM1g8/4IjC+wNdWXBQrJnFpwWRaSexwi6osyHbj535
j1GX6r43la2a3HI8pEc8FIUMPpLkAmQ7XyoexP4kHmr5CjNHet+zz6+Fpm+18JZL5XcUKovICgll
oeWFM5DWpk5oT1dPtgsBb/1c6f1HFXiD2wTGd1DMx/v7enmMiIBk5xRrSZq5TxebDUuGaLSQ3r8m
qTm4vhWY+3EILFfXkj/qLPh0P9rKRxSkC5X3Gw5eN5KDVWkUphWXw7WF2r/XK8nbNWFTbhyNYire
rnzSHeR9aMRToOUwXvbHJZFRA7/rr36c5b+MXNH3+TB1p6H0krNX1trXJIqyY5NvpuxrkTHQopIk
Whys/vkiaTSvTA0r6q+6EpX7oZ7qvVrW9Z6fMx7t1Mo/1AN6Nl5ZOV/uf9nloSnGTF5E4watKEEs
n0eukqGYtL7vrnGTyQeg+NIO4wbZzbzp0fMZTy3aalhecX/xXF1mlkMIDEVts+baFpP5GakDmN+l
EnwurGGL4ff735pPJSUnCuBCgl88IBcHtNMkchB2SnsdNDOS8UOd0uAaSbXZfeFyTMJ9oPdp9Nnu
K98/j50WTG49pJH9onROoOwcGZTQlaTKlw5jIg/+3tDxKHowjxEfhLxeQO95DN5QfHpd73t1GNor
PCpwH1gHFu+7yM6PTptsQYVu55nVhfa3AyaOvGmZyBhdHkY1jrjXMDXzXUsp7blP+4C9VAwbS+p2
sxIKSDp28tz9NxKasR8oGYxzllRc1J8cu1G/jEn0oE8b7SLgq9iLoM4iCChL0ILspXlt+2Z97VrH
24WJmex8U282pujmLfg7DAgnHn1EoS473x9qpnoAjLGPmXQt/yHjZ/rP4COh2TRRc4gLc3wKcAQ5
0o+WD2VjBxcj6O3zo3sURByThlIQrTHY/fPfkHrGNES2XF/jSM5eDK+I3lVqM1DKSocNAYGVZSKM
VMhpGDFCZ4s6UmimUWHno3NNuim+qhFQmtKQ2pPZPIxtgSPB0qcBImyF+cBiGb0pAqpT2tSdl9pX
OSkU16/q6Oj7hbdxTy2zGRGF650TTjSoOeQWUSwdYBBp/DWwWv+IT7MNJCnKz4hqe8e67uIvOgnP
1UnT8FiMZny6P3W3BzslVYht4i3IO33Z15zSrMP6zrOuJXjAd2NrPpdk3BfeNtORbKE8Tp2ivNfg
OezvB769n5k8Qe8VMlOQcxdrRvWa2jCmyL7qVvI1KNFIR8M2RtwyGd3al7fyj9s9z2ZHXp5TTLT/
l1cnAj9VzOvTukphjISn3/bXmgvncH9Qv73u5sc61QFWjVDGo2SwrApS2y8B8kjqVdVwpwNtGBjd
lTxVbvcWKGYObmcI/q5NLVeQPi7t/H1mN1p1SdMqD0FJcvPQMm9U5X2cVlZ4AaHu/dmHdA/c0R5a
6VxXufduSnK0oF1YEobvJuACfBfCS70ldH27NkANk8sgw85VxZt2vjSpSI68ggzlSscHlsnoNbKG
YdeQ9O8VKi79MZNqA4BBKVFyss2xUDY4prdrhDc6zQvWJ4Y5vHHnP6D3pga5a1+9Jgo21S4WrI39
xc/s8U97sKxpF/Bd2o0D5mahEEv4QsEEMwWac3GeSiQGsFqb6FpNyXCKnSA81oAgzvcXyloUXrcC
U8kT90awcdS93KADFF/1Qgq8i+6VbbFDKmFMNu6HlUAwguHWsPgZzhKBCwGsUeKpj6+JXcCek7Pm
UPpV8Pnh4QjhH0BQrBbB8p9PVBVWjTQEYXIFlwEl1hjLXRSic3g/ys3ZT80PMhIlY/4ZshEx1jcH
8v9xdl47khtLt34iAvTmlmXYzR4naWak0Q0hbUn0ZNKbpz9f9v6BoyILRdQGhIEAQROVycjMMGut
EG1qmfMUpWE9ochkZ0L/WOvIYxh68eQoQ2IQaYrCmMR3QUzaNLW6ImcKuZ1lIWii9aw0c3RiCI3z
ZF3x3YrEdYC3oLC4lXHrqjap6dKkIcYaUhOtqJtTPif10e23y75YDi+0RPBS5eA73e5c5Y5F5ZVV
Go5T6/7U56t5KbLGCmZTjT9OjtIEtEa1J6sDcnUyHqBQCz2JhOXWKBXwZs4Y+hYmzHj9AxrH8kfh
jsmHxBmzXxrDnr5kNmKbj31E+sDNBUz6JatHfDQJ+dgWUVVrXEwtN7Ow1JXyGjWpCqqX2/N5K9D/
IACCAASDZNwuzVtdirJmmodOlhoXM0brMtLMI3DtHX/HzwkjwXfTx90+kUmS5MNSOnnY6NOUBYwI
M9erkXdJfCq98hC+ds8c1T1q6wy04e3aHC8HORDXUCYRNm0chdPMk+92WnIFbFQdXLK7l4UyL5cs
XwkILMn55pKtl1F0fSOaMPKMSZw9gBjFZwgRdnkCu6wzqjb1hE64tQ5jEBsCAcDHH3C/VgaLAFyj
ZiWjvG2DdxS6NbjwYEJjtNYzO/2XytN9Ssb16Izvjx6W2NB38Uk6F5urMY7bCv3CvgkRV4k+CkUx
GcbuOD8RixvnfLa8F8tZ0+ekG2UKhZYG7zbUStQgtiWyZATJbKV9TeK2zgGEx+7UzGABxyavDg7c
nZ0EOYzCMQxOOmbm5pRHuRp5WmTXYaMxPJwai75mp0mfuu6i9WqkHMSrd7aTjiuhMsQozt3WSUEI
ML3OI96wjWS6alG/fABgs3xxYD1+sddC+8LMp6N5Z7sYnYyU20xOJiBQpwF0e9wZnTvmVdRloUNK
8Am1NuPijHP9CsVOi/1KJEP2y1o2XvxJFIrVBX1ZOgfbvL/XSCKZOQJnWzYytz9hgfJuTKOrvKKZ
ljK83HF9Ho+jzuIdKzx5XNWenHdPse52oc2i03RJ2+h1beLkC+y67/BYs18en717RmTnSdbCeWTV
jZFcX3ursYrotUrL4lotRX8ycsRZH1vZ+6UBEwKIqEQckNhsvlnOlZLoZhWHi4amxYpqZViXsDoT
SznSNtqb4tKkbCTTfRLGLfTdgxVTWcZUhyWUsPlkM7cIIWdLsVL0eCZkuB+vbO+NpDC4PuOkUGoH
D3P7kZSiGRe7dYtQ5IV+LgvDCIt8BVofz/PHlMFxV81JnLPo4ukyxdOT0twcBLJVngjY31zIVFJu
zZeFfHeVYQ2Zl1Uo59o0gI2YVDtGn8ETy5GY3t5bMEexBn6kHFm5zY8L+O1p79RrWBaL+ZIIzz0z
eiS9PN7T/SeEAkQbCKgoNSGC2NtF9cQMU7EkaxhHNv2S1nA63+tL+kARGl9H1b+71hxKWOwgNa9d
cb+fmfitOEuoqU0XWPbIlJ8GL+2Y0fT98cL228cbx3wzBiCDi6FTf7swL60mhPTnkTK40cTUwbMM
fpAJIvyxnf2S5FtqeoTNPDfoRG3sVGD0yNTG0IhG1WeIYv1SoE9w7Qf1aKrUvSWRopGZvtf3t0o8
XseMpxX8SOgoQ/mietVwjRVEbx8vSG7MbSAp/34SQFNOMdm9a2JWZgP2ihY6KmB6lMOMiiFdCZO5
0Taf5vFKsK4+yT7mbElQNLEyyA6SqW2H0KkSbY5coYU5SI1zxrDsU9ymzmnw8idnm7+boqcrBaQl
PtTbeHxblqu6lqkWGjN93GUsymvCWO6Dc7X/VvI+JHR9XxNY7Fu3sHSxoAVsqOFIpfTSxhqaXmI5
Gqd21woQRPSwZTC3Le4kqYZUT+yqoZNHw3VprNU3+vZIi2lf3JFbJTV2JE6DvuNmMcu6ogEzzmq4
Om08X/FvM/1nLkq9eqtmvTcCh4qM+aVXlrE5ta2FRs6oIPlz4epJps+FOjTJi6jE4L7EuQUuM7Gi
RFF8tWw6C95mWbjftaXKy4uK7Dr/w1gxqyTrEiJTqxPe0dSqe9smadMao7jQU96K6mSz3raEhgsl
92z+rsOzf5P4/KOTtL8aYBBRfQOIxaNB9fbWB2KC1KJfhiV0IqW6qpUn20a5ezLi5kmRV5xakpUI
XABBU5LeZn98lihlGCcXq1mDJRcT5DNUp3yjabsvj++HO5tHHRpfk20c8Lybi9UUeuqUXbaEKkHg
aVka3XdGNz4/tnJn70ALUE9kXiv8ve35SYslRutlmcO+bpuXpUWwJBVlcqqX/miAw94UKgHsH91F
IqedtLZlKt5QZ1ETcjXon4pC1X7PvNl4g2ujHOBw7pmi1Ez8goLOnYBpSWfPmY027AjbX5jGUp/6
0UKVWrgHgNB9uoDcC+xHbNHuIYS49T1GXyR6NrRNqOtAq/w8LhXbV9pRaXxQiHV5HWctqa9AjjPv
6RdRTvwkN6KRCLZ8qwlZ97VrDRz5sKkX7RV8Yn/pFM25lintoMdesn+rmDEK3khWIqDqbTmBMcPY
zETYbdhWSvnSOYX30mtVdSqHcjyNg2ofpO9736fPxHtP9EdVlibh7a5S6bWmoTbLMJm88hXst3mJ
lfHr40XtnQQjfDN6i7RKeYVvjUx5WZpNtZZhtajJDy+enPMCU+WVesJ0ed4UCYls3SM/uQPYgn9O
VXKrMqRpNZySorH8oo3ic1Unyf9gCow3bEeyWCp+m1XlUkduiqYyHGzrb2Nt9RdYZfE5Fr15kADt
nYJgDJA3rWx65zvxLW/R64J5xE040Qn9s3TMqg4Z4TEsV1XrsoQOBZXCg+vqnk0cntxRIi5A+N5+
M4BvpsiYqRDGazJ8RWmtO2elkV7jTKS/M43ZO7B3x0dkZoDb0x9AhGZTpo2tWlVXpRLh7JmF4pe6
cFbfbNQmJ/NSxT+P3eTO6tBop2zEP/TEtzHuOE90y2kOhGT5qFybeuE3rvY9mpXXeZ3F9bG1O2sD
nS9vLxa2x8HZ6WQKA1Ez+lSMyrqKodLaC+MC2vgFGGZ/NG/0zpkGQkg7jmyZSsO2seoO3eqJIgVb
4hbzVzUmhZ1EW/3yeFF3tpCGOOIm7/Mrd+nItJjItPTRQLez9q6anSYEQcIKejDMrznzR59+pQHj
SNEqsJjMqd92c8wqpTo0xGMIuMD1Y8NaQkvE3cF7dmfvpEQu8CmIG8AXN27vTFVt6JA0wzkbwcGV
Xvea0ax6ebx3+7cMqgF/OxeUjKO2GJyMRoGeKvkYKqBYv6vrMp7NNbeDPnLqM8Pcu4/KYmjPXvX4
hKQ0s41cIWhK3Z7oSk0zO0XeMZxazfgl1Y3kS9s4Px6vbLd/GIH6LYeyEYfyvW6NxIub9lWijGG8
gE1Ysqw8VXlyJI57zwp5MPEulQSixE0TpNSNxVOIzUM3r4tzX5qjb3rrUQltd2zlIUInjV4+OpK0
3G7XgpqOM9SoitGxX5zPzA1lDIDTZJ+nqoyf/zbUQ0AYUw6Vr//GVJYoQ1Pm7RQqk9LpoeqV/XxO
mGv0LK2B64d8h/Iu359izLYs2JvKxJevppBjZv7iKGPjG0zZ/fa0F7xTd4iWyBUoxdzuHIwGRty3
uJo1x0tPwXoYXnvbttKDzH7nB3LGJm1XcMy0wpA+v7UzDNHY85TMYYpvn0ke5w9lItpnr2+scMu9
o5hpu7qb1cBl9kY6+2qoLUV6Wqcu8evRKy6iP5Q23LmcNMUhJWgH088Bul1QFhvDsmiFGtrIh5V+
6UYjQS4fiIA3oQhzefyddvVHCy4N7Sj+JLyl7nlrbl6Zfm2lrAyUY3ZVu0H5fZwG82tfpsk1ISgB
1qnNZ8OI/m6Rwn19bP3OYokvqIPLiX0kk/Lr/rsJPCvVDC5FDdNEM9/s2vEYHFalp9RIm4PHY3fh
slCL7qUUpwDLtWXeZ7aVDQ7sgFClMnhaquHz5JoXRc+ni+OUH9ayPpJI3rumJBtyoCWPF2jaJlVO
jbo0FtAQYdsOc+PbivYfaHres+BiOT7UA5JmSM1DiI5b31yMLOMYqKFiCJCGo8PJrtXxogmnO3i0
9p8LaSpJ1AGsJVuYmwQsQykhZ6qzFqpVFf099fN0qYRTnwwxqAf95jumSJKlIjm7JzECt57hVeOq
lG4bhdFcp42fqrN1USGs+1HsLc/KsLCFMiOnESPRMdTsbo0xzJHr38siEnMl/ceujDI09ObJMXx0
f3nvOdNAl8CJUVe9tdIWEBrLKHfCPJ2qyyB0KT7d1geZwt7PoQkAqJAYPrx8O73cBXWaRGpuh0qT
1tc8jfPet6fcvcAoSV+jYZpPFAyeLuMyS4AGPVwIwk3+fePrVRz3Oc+OExrCmHy8pw4UUywHa9sF
nLwjdIGkAWqqbOjtDo6mBl460o3QaAz9YhtN8lOW0DuJDcX54MZG/eybLCvtgLQlGJJkYStnk8g+
JFFB92Y0DC6HO1kjShIVvz55CfI+SqQyqHneGAhct6uKompSmLKJlTyOfu8Xs/K9sp0+zMM6HWzg
7ZXEeeLqA6FEjiXVZnfAOdqNEXpK2nAV7lxiBiSd4c/apByxQm+P738NEUK/zzWUnJzNl5qqiOxg
ncZr62nVNZ5HsABjk35gYNFRM/W+KbIQWhUSrb85vEacJfQylvE69cZlNozuc63148/DegSgvrd5
vJAgvCWMmtbI7XeKOzgeeeeypp4q/uRlvV8uxpHIiXzf/3+r4r87R2oAD5NYkGd5s5yEUT6MXcJK
15vxWzyb1lVJje4EKMw+FcAOfrJrZX7r1eEgm7uNBN4Nkw/zUOEewAO3btgwOyjTmUFyjTVDCUBU
JwSGvVAD1Z7bc5Y16guYQe3KAFrvbBfm0RCjO99RBsCyg8aDtusuNAz2zNYV+32lVL465fmpS6sl
LCuRHYQdG8D+/62VriutT9m03uqoCsVsjbQQ03WpUCiJIt0LlKodA8OMu7ONXrw/aOvyJmeMy2GV
ziXVmKCwuL3jW9pcvwwl0inVmjtfH18Fd1wMzigFRtnnlnnhrYsleQs9YszYg77SLmvs1v44VtH5
sZX3FsrGxzBD6YPSDuJW20+tJbmdu9UwXc0WNFAF7OOTCVecMd1ddM4nI/fjorOD2er6k9IxYSz2
9OySOW3/8+Nfcnuh//c7cDtQ0QLaItEQt+udc6Xv4rKark6U2H7hucpbA1MKjF7UX0ehPMcf/689
G0F3cgXUbe0tRi9GZzCfKFhf7TQDqRTTiBu0WtCSq45kGfbuLKllBH+U4F1AGJtz3K2rhlC+wdKs
af1sFLn3rayL/JIh7jUcJEH3bdFohOtCZXzbREWUcsmS2Z2umdmQa3UoPvigMJgC5vTjt8efbMM2
lnvIwuQsYaRPqcRveyUTTWAtLmAK2d0aibdibOPh0wIdd7omidMbvy65a39R18hLfWsCamxVmtWc
YsVbxclIYuTSfD2viVMOdmF/eACTERggQO/yWm+RGyaIEGEsznSNrCL/yS0YVpd43nPaF/9dPggw
8AVgEmnCb75rYZZK23tYWatyCA270n2hev3BEb27FooA8hUA1rvVI8ydeLQB1M/XdfH+Qea5OHnm
nB1EA+9I3tt7gDcTiQPJS5Q8qc3xa3lThKI1y9WbskGgWBklzclE96z3Z6PzlBOyd/Dt6m5yxcVU
o7wMCmHEbRChKda9acuil+dBTXLzC7Fos5xyxky3r51NCd5ftLE7qi3dcXSkfSTL4J2ctw0zx3XV
k1ag7FPO7q/Liu66mUw/gG0eTda4s/8ELci0QW4kBNz2K4wJnIDpRjOhS634ouzyUxnNR1b215+c
KEXJG2EauFJb5OSkNbPd5e1yneQ5aVcgfmr5ZsRo2Fq9cYC/l+HJ5mMT/gHPJKCVUNdNYSFm2IRY
oBBdS6UoT87g6pXfucZ6sawle8sZcHbNuzH98fi6eM+rb82SV5GPIB1B6wJ28e0VP2Ze3g908a9N
X0f/RJCLu8A0szHza6/RvB88PtN3BHMK561OpyH2kSfOtavXaal3Se3Y/EsBhm6ehmKp5OyKwog+
Za3jZkykMrv+onWrHfuanCT8tzvo6wcaTMX3fm3yPjTrLEYv2qqYddGopfuml0xc90WrGHWQRrr9
fc0ipfPnaUr0z6UQa0d7f4UlIOVAxIs+LDZTGyMx2eEwiyXWLsacl3+ryKdFQVQaQnA6rHRpD07m
3v1cEGGUKt4bqgRUt5uW6etoQ4k0YO2s1UsCHPFEMvwcvFpeZSQCMIUYd0PSa297+YmZZ7OjL85V
K9X8Uw13KKxVccSO2Ae0BM2QrnS6fkCKTLnWf9V4+qbVCqd3nGutiPKLWc7KdVLi5VPC0PZz247J
jwgWz9mEL3NQtbtjGU47ZUiybZlXbSojNSIXtTva7tXUxhd7NlN/EcafDBh7RbDr0xzZwo+iJyuS
jHKH4SKB5HIqD7X97WwIrXL1ubJb6zoVrX5ep3m5po2mHjx225sQK5LwKOlz1O8g7N/uaszVFdPn
tK4acqi+Eqfun/1QejSkreSpLPh9QUwLsU2syT/sTd6ziLbORuovVzVnpAYCheNvS+auvz++KLZ3
IQui2EOJnRAG5ZltvBQPDH2VHIRr1rWWfRrWtf0a1VM++U03e3+4llCP5Lzv7KEc/YOICLUSilqb
q2kqYHsudmETMCBWOKRtdp24Zi4AXI6gU/dMQVeDPEphFzTYpj4y2lWrOQumRscY/GzVx1OmwvRK
svUIUXpvI6XrIYkoCfrbmJo5waB31t6+JvNcnNw413+PRccgBXuOvkxr7Zye/nD0wLlB5EhYqjLy
9/zrfK9VYQlNYiFyc4pPcYOQvK3lS4Cca3c2yBb/B3sEXjSlCaspQm7s6XAZigjo2LXJUucDVqrr
Uq4isJ1huZSaUn19vL47n450HFkWKSwiwau36zMzm5Bd2iNvrX6tmwJpaq1afrQuo+gem9rlpRwC
qfIhlXBBBTMN/daWhiTn2DdFdHXmsf2NiUpRXaH5O5T9b4MrCvfn3nRbC8mrqNZfEq1DDErAn51e
LS1e3mqejBGduSJRz3qVma2sm7b1wY/cvk3UwchQ8SEaYx5V4M19blI4Eo2pONfUWouzOSz9uZy6
vx/vxD0jtKcgPhAgkUZtHkA09WiRIbh5NTPmBsCQVPzF7o9qLfJv+XdsIpciay00XGTBdGtliUWR
offqXYtl6l6nomNeYjKol9kaxi9LHcWv5uqoF2fQ41+cUesuzy6SN5Ha1PtkJIlvv/3aeSbEWAxZ
HGQTOWgeG9rVFvmfj43c8Sm8U768ND+4f7bvr1gLt669OQ5SJlET60BCgmdKtzM9t8Pq/aFFrWoG
49R72s+RuapRRjps9csZEji603HtKtQjpszrP8yNPvztDMb03IAy+cQwUEFiqMFhQgXZ3lmMGo+y
wYyToJsnOzCy0gqGthRPyRb+nxV2AgobZ5Wy5O1+N5FZG+laJEHSp81J7YqEUnhSP/1VWQv0GSIO
yJqUh2+t0MBfnKWuk8Bwa8O356w6TdQND27B/QEBUUw4L8Wi0DPbgotLAO4CKZgkKCmI80fjnmaj
rw66MDsr1Epg5thQDfkuO/mmcfai2KxbrGheeunA/54yZv88uxb+ZvCkDHcGIybbWLc75hpRIrJM
SQKlsCOU3zzl96Zf6j8eH4TN/FA+/7sZWmVU2sm61M3DsSqGPQ8dgwzUsbT/Wb3ZWr/pTiIsn4Aj
/tJEXtGGyqis6odMmO7f6pJ39kQkwthpv+jTKT33M0jKP8eaYYjX2NPyX0RmQnMbS2f8GMfz2odG
Uk2Zv1qrlQQjGOz0tIgs7nzVqFCyU9V4+KlzB1jQjxe3e6RYG2pokrMLvXsnvCwrk3ZEysTaGgQC
TbN+y6tsDZU6P6JL3jNFy10OJGZWNTC726+l5hkj3aDDBFZhMx+hZKRRShvFz7z0iIewTVml2hrj
CuTTK3V/tk9NlTn2NHUeXPqmfOnltBprtP7kOv55qewvA8Mgnt7F99qrFN1nPNQ2IVLQVBSu2WWB
ldmNvzIbG9HDiAFAtG2vj03dOVkEnBL4Q+xJFLrZxcxDYzTLmywQuV4EntpOZys3npvH8O7yMuqk
j8AASCmcdPutWtMkI9b7LFCg0Z7Qha/OjtZFB853dy3kO5Qx4LRRe7u1Ysz9MioZ5amU7O8yTdp0
ymx0VB/v2Dabwxlka4JIjIyVstgmNrKQFGzSVMuC0eEaaszKfGuLUoPaYypd7+tWN/69aFbxaiJ/
/+Ox7XsrxC6VJ2o1CCxuro66nOLcabFN9tOcvUlfzgoq0E8hz/77tciASEjI7DAmd+BfkXTdTHWj
Kg6TVhCuPtcJ3MB1ZerU/7AWqUwJ2oYmwzadKwojXsdSzYK8tNSTszpwFlbVe/YVJIqljQQRhGIx
QdbmTs/boR+1pMgDfVWSF68cyMC74tvjpchtv4nfoPTQTOcfcPs0EDZGptQ0lnFtiqBvBjRgV6ox
vWGViw8qKL06otX+emxwf/dRlUHamXlx9E7oVt1+IaccIwghFI+spB8/r8NinIWSNX/ZeXFwFe2W
RhBEwQQQHa1GEFvSI//lCxPqQpPa6nmgzUqnvpnToGV+FSM6/2Lq9Is/zNUIz+Tx8u4ZpYFAfERL
BunqzfLiQYWRl3ApuU08nxd1mgKXcZDQm6FC+j1f4T+PDe72k1WCRpQzmtEzIGW9XaVRF04UQbgN
ilkX3iVKHJBHdeK4QW9WxtHU2HvLI/7FH3m7uEA2yyOQjVNHXbCG0JmPiH//TXSR+ydXtPExUuwn
J2RwoFnee6eYy5fYdtsr6G3YKzEia0HZzs1HJdK0nxRg6H+IlqRci8ujkcL3FggtgiycpoFU+rrd
zp4Kcr6CBwqqZckauKvKaJz7Ps5eysmJfpqbqXh99gNSGiK3IBLlQIAmvLUYR0WhaOgqBVG10hVG
zDfM3TT9rCxLfX1sar84THkQVRFYoVS+bYx3MTSuYjaqwOFDQcFQxXfLSWlb5GMcVS/aIsSzZVho
EZKZSLeL0hesj+3qqDylZtkD+hyWmNqJ9w24XHeQlezPAGV50ECufD5Zl/zv/zrpudvqc0ofKZg1
EmpfEVH6ZeSx+7qa8frP4z3cvWMsCIwO/CMuzf2QH0hBTbGkZR3Q2DFPbc7lfW4bTznSEXgXrb65
maUhCdMGp403bnfOVJJRx/tEEHtF9stkp113ilY3nV8IhxGDWyYv92s3bbqwctMu/sRVF38TTuou
gF+a5vNg58bw52hn1GejIraYNq5CZfLrwrKizyKr4GkVSTt/B5Vj1SdInPEaQslbjXAB2W2j8T+2
1mVoNO332h2GpPIpAMye8B1zqp+tpEtHIeljbi4xnRwOePsNvWpdl6Jzy0CZ6ZqNeaR9FFm6fnv8
9XYR0MaKPCH/8hSgTrpe5UbJ1/MyJGct91SXAxNWyjK/uFlfsK+J+Fo1oggeW5YXx/ZzclGDGoIl
J8sIt5YFUIouLiT6mSm3L3DE50ukD81Jm4X9M7oiy0ujxelXF87wx3jUcOP/wT6EOQJAJknuhI+E
GU8K2rSVnCVZorVVZr8nSj6fSqEUn0SnJyeLqXEfe2X0vqc8+8+mwRQo4NXwcEBapzS9eTgGECT2
WuUc0Sh3X21jXD8POWHG40VuKKnyuQCAI2n4gIsksn3zfTuvoAHHOCAmVnuif1XXorf8NF0645VG
q1h8O9eV8T/JYCixr9bOWr6SlTZaKPTOVv1am1wYpoqdCFSbciVjsoU+lydRQYT1O8eZ0ZUvGjU9
TYUJ87nzqsV+RW+vyt4GI2/tA3eVTn/rNPKV5V3ndiOv3/ZQ2SFGKoCyoRI81v5SFM6pUIavyNKs
l8c7t38aZLFb3mdcODqSX7fu2eZTayLqXgdoFVua76WL8qGuzCpoRCR8Y9CK56b0vH8qygggOTkL
1EC34RkCA+46I5MQLHVcXNYs/eq1infy9OQIb7G/sglxeWGpPUOHNpxNojhDmRpI3uoghpR/GSdT
vapiPMIq768WikjERgDAXLxv207SV+GuQ2KIoPeiH7z048kctQv3qHpC2Eo/6bXyZWnMg+jhzneT
ro4UBCQ6Ksmb75Z3sRATmrDBai5pYGbIjbXNWJ/MtYwv42qI74/95M5e3tjbXGNMSU4AD08iyJ1O
fV2NkVnW5LWnx1bu+D1y4MRE0BEIorfeOLgEQNm0SBmIxkvPXVs4C6MdVeOMXoNzcDPf2UI6uFxK
yC5KdVL5Y/71JtRJVfdGWYugrg1Qa/P0z2zE39Oq+nvtoz8fL+zO9nH507ziKoTut42fUQVVorwi
yqqE2p5i5oGeS9M7ih32ViDKURuRMDgX797k+QyuMV3mTwxB4Tmd1MntFT+yx/pZuBD7JSeWABgF
NkW0ssm2x6zMXUdgZ9Q7zW/sVXux48I4P96zvTNQEXkH9krRtp0CYZdENsOb1j5I9UWPT9HMs3kZ
LT0zA3st3SMywN4daPzK6hW+R7tqiyjphzYbOnMeAieBo+S7rdtVL8QMRfqJ4bd5/UV0Wvsc41Ze
hrK5TwuMdSKzuO1jKKpT2J2mMuRcs6uz26bKqVgNjdr3cPRG7rdTYruk9iedaAqQmwyH/plQG01R
g6gfp1MSpelZlG732kPIOpDd2vkhwRwVbzI4Ez2gHds8x9mrmap4ELfNfO7jprlKzOTBo/8OWbp5
JfnrSWdASLwLSG41XVotGnKmJDC7faraXzWbCz7QqjjtTkk+xeZlqMz2tyUy9T49RVk7LR9qre6W
FyMHvxof/Jr9mmmMEN+Q9NC42I2nNMtmUowhNgNvQPQ/6h01mFzGNTw+E+/kr9s1AzrDOfFRk2t/
q73hLEltq8C3grG08vXS9U7cfsrMNa3O9KgU10/tpOj9Ycpm5Q08qGcSzgst/9BRdFvJ+GZt0L6p
aVvZarAuTjPCDekX5dd+UKHLuxRtzV8qG5DCBXGZyXtLRA1BpmjA14um7maSgTru13Pu6I3+u5eu
zvcWtGiR+u1QCOeUrFq5vFFARwC5ZIrJ99LNIAiP9iSELyq7cy5CiEZ7aVSQjG+Dmmn5ZRyFPXwq
PQGyvqnHLEbM2MzH89okuvirLrv+u1F0ZuePsZW0QZN12ui7jQJjXAgNTMDJoxEYMlKr784x5bsK
ZpIp3BfXWaLipzVOepswP1rsS6S1Uf9tQJnHOZNJpdPHDuSBd4VQw4SI1XL69lJVReadZ2dSVko5
8zK9jKaOxk5UJPo3w1tXlVMj5fobpkP+I2og3b+VKlKwf0RGVKgfCrfNiksbDVX01+Pvv/cyyW0j
mifQABe2RV/PQpu7jDZg0HmdONu9Fp8YUiNeHluR78TWyZAuwpOh2NJa2gTt7dBECTeFHSxTIv5G
iLz6kLW2QPZHFB/WxNAuedVkl8dGd/cTyB/iKCkUbhLIbzVLMi9ZFFGb9DBRJHyZ7FoLSgiqp3Gp
jlQP7+4i4TWhE4y2XbU4Mc0RhgCHCB2e8UMFtA39Q1X9HxYk23LAVsDnIClyG18sokiaNI/swBtj
KbBhF5cSpP616pbx58d7d29BkjoEG1DKfm7L33Ped5qoXDtwmED4qUFLMowsTzx7rbuEL9RTaWFR
XDW2yNpGbYtBqSclGItCh1qhRGegftqz2wZyD4o1HBuJ7tzVxRJ3hcUxaU7Qu7XzKy3N6Jw2lned
zeZoUPXO5TCFGyBlRGRGf0KGBP+KANWx46H0apd3aor+1KNyyVDI01JmLCDhcPBA7I3BKWNpNOop
+YFNvjXmirVknrfiBRV0kWC0Ffc/aLPWp6RnVuSBrZ0/gIygjCer7RT8yHlvbbV2rNhdansB3i9A
JHdUkurGO0JB3zcDdInXCDb5Vm9KCDcDfGp4QVlO8G3trEayPHKfdggWw/ULplOSDLc85VTxuI+1
yAsms1dBBEidrmzsh7PIm/ZolvedJXGvUifFvYE7bE8SzKRUpbDNkpJG+KCMB+So86Nn/K4VgA40
DFB/3TWCEyNHEaiOo2CszSg/x3UV/4fa7Ho0FWHvc3wamU5R+cHjtuFlMdsNyrmZHURZavqZDkel
Mvv+ZVZz8wAjfccU0TrwK+ov+N1W/5TZABPih6YXdG02XYizl5OWRjYTOob2ae+22TTm5wABgqC+
NQVNFymouPMC0fWer46md4q1Q3DernBHOAfrGRC71I8BM3d7hhrHHVB4qKLA7dw4+i3ralf9LEwj
VoG+0lPy03UU5RnYfv5Xosgu2uroylHjZb+twIthJ3MhSmTnVp7OWmrF0LLZY7w7161IB/PE5Gvv
NGSHTP29U5IOU6yT9EbSuq36RGVVWa6QnQda2an9JZlytWQ2dG0cPb931oQ0GYbIvWGIbjOtqLXi
1lHrKLCGsjsVLtWmUpT0A+1lPj9+GO+Y4m4nT6CZSo15i2PuuNjNwVSVgKFt6IY1+o9JBdBZgsl6
3pIsPZLey+Ym7JZbd8mLvGXSVxO/dANjRjRPOBdEhp3rlClPJ41cS/CFOdHYcxnJcWtqjMamGjQ9
fsnN7kfugvOdu0W5yP/roERyxyVkTYuEEXOwRzZvVqJUwL7TJX6JzbY7tdY6nExvii+PP9Iu8+aX
EbyAIyToBBy5eYazOSUdm7T4RdT1VQGI53uJ/VfdjyQt1XPqJ2TcNIuA1Mvtg4uKY9xunmVUPVSO
IXlJosH1wd1ShR9m76Ds/e7DNyE0sTN3E/0Mmoqka5tvpOhJZyl1qwSmYpjl5I/enOafFxVR5i+r
zghgf8ja0aYgv2aNXzP76Oes9YbKzzvEcyWApiqCOrGZfqz2zCb7YygqRwM+m7jRQfC4OyM8EEQk
hN0SDYe2ze2OaFOMclQcly8Iiv0qqowMqip/VIwLO6ju7byJjedOpf4Ac5TazuY7R/UI/ysX1cvs
5cnZqTv74vVGfXAQd94krcCop52E59LyvF1Ou2hrVVtwP4xJb+cT0g51768j4vs+gkFjEa78yCMV
0f0eEgLx0gKI521CEO7W6GCLgvZE6pIxoRN0sr2JmiVy4PN6Tc0+PhJV2dFQaZhxq6lS3hxhM8rA
t/a8WfOSyl4d+EDl+jEt5zhsI638R10QGL1AtEsHdHtHj5HPdZU4L56X1tPJUJSkuxoN5J6DjHH3
WPI4kbJx8xEGItyxCTjLKGW0AkCTYEmjP/plDfRKCa04/hHP+Ye0tX81GudDaRx1mfclIOxyZxDE
w8SRre3bfXA7o/LqOPbYB6FpvhZXhu+mkXsaOlV7KYfEe9O8Ln0ran3+SRsU/bfILK2vj++vXbos
fwTtLbBoAK2AY97+iKQeTZNZUx6RgkjVK3URt70wqMiwXsoC3WTfTeruS56UcKEeW96fKEpNFILQ
ZZf9m61iBQN2GlhIixfkWiNK3xLO8v84O48duZFti34RAXozJZmunMqpZCaELIMuSAY9v/4t6k26
sgpK6A5u43Y30CFGhjmxzzb0fFdn/F/G4bDkwYxZBb4s51/o1thH9gHaduV9T4t1eNCtrrpQQr73
NdQEQIbUdfRFz85M+qOZ0bG2DnXjeTc04glmL7Ml/vc5A2Rg61ClcuqdjUKhWvpmyttopWazdpMs
jCmujXm61Hl9eybw0kMtDTrJQ4K8x9eTNjspzYWZIp9XcxbBkWuuA29o47xsL3mRvzdzW7INzmsA
NlRVr4eyg0IbsrJI6M6o7LOL5vLgFLW5//eZQ+yz5RBiBArs+noU2amEvDiRHKyxWHaZlevHQcvd
C7fE2/ObafvPKGfT1sD36XgQJYfJy+QHuTr1VSNsc99nmnlLn93b/f2r3tu9m+8zdccmbT9PYSfw
KZhBg6iwDXc4uav/rWjHOYKtgpZ+ucpreDJ/H/GdX2tzfNm0C39glLNDCw0APhRGlRxSsXQHX1d5
LOZgffj7KO8sP9QmDOTSXQDHO1sTZZtgB5M3yUFLuvTA+Rccp0roO1bHpfDzd4eiIQRYszlpnxtv
Tf1E2WANycErnI+LnEGWvVxR88jywj3z7tQ58Jo35iIin7MlaGsFnQ28wQ8EtapwMDVrp9uD8+8L
HYuHrTxESMP5enabl8p1lzSX2iEoh9aNEjdNbmxrUwj980+0uVpSJHKybimtrzcUV/wkAynSIxSM
6oOWV9N1rjVBtAyd/Pr3od7ZVTRJEH9RzEMoOJeJWGWzMqG9OA7S1K/7ZPFPUtO6R790+6+Op9Ql
rHDbpq8KYMKWqYH/fN8GoJ8tcsU9iSVpIY7kIs9NOLWWL2JTCRuxvKupH1Szib+vJ0fIj1bReyrE
CKFTPwdvUHJHZ1tv87BJuuoDWhBruh8w/cAJDOWAE0pVTzKSnten4eo3ow3baUi+JWRv9Tsu2xl8
Deu8Ju5yM81DvVhd/7vbesmmgjZ0cZdMJgeM0XRDf0j7UvsRYE3gc7EpWe+NrhfBLi86HUV/irgG
3eto62ExTVoRWf3Mn2Cypm6I0inNP0vMw0kmDvSsPPhaCY3777/cO0serjEcGoSWmxBp+/f/ASkV
1FwbryGYwJOoH7FAzffIdP6HW3ErzSEJ8UqkaD5bisPo1TD1FnzZa+HsQFeqqF2BOv6Hb/nPKGdn
O/Ip1+LpKo6JkX+zh2GOG3CM+O+DvHMaAWRgZwQ9AoTB3rbCfyYMu0klAPdZ6sU4baL0hnZqZexE
vf6rewhg5EbDpXXLYQ5OdDYUkUaLXZUlgXJkkBxzhzfG2OTGYWvcXZi6t19FD5xKb/sL6Nn5g1LC
cikz18yOuUiznYf9yy6Zg3lvrfCa/3UCadvCPNzaFn88Ll5PYIn42/VLfFsxi7WiufWcXZB6zkNv
29mFE/Dt4mYomrgbjwX+/hu1flJ2VuvAshV0D0Nu6DY0huASo/69uds0tuj2AU3ofr/+oLbPR2ll
aE4TmdExzIMhMpfsE0ZJl3Tzb0fasAysYjdLLVrtZ5cuytQCK0G9PrbeZOQRbBAcPIU0pjHWq0C/
9KI+H47fZ7vfkdvQ1acAPNtPNLkL6ZZBcqj8BecR3yzN4pilZUpMpj6I9QIcdF4qbcOh/+OJS9sE
JdjZme40Zqt7CjQNRwjYTVXWXBujVcZdnQ0H5SM37fRSv1DHnN9cfwZlM/+ZV8hqZ3tMA6vDKRVf
rW4xxJPmjd1ucZR9ahAw3FLlXvKP2T7ivxcX4/0Rkmwgkc2nnp2ECeYKK0JwjeZghodU0/2SpvFS
dup+8kscLYxmX+XTya6KC4+sd35M3j4bSLkR/97YfSQtVIW0XtOjMK0yILUhrR4XCNvdblrd5tJR
/M60brwnqnmidyhGz2qcdrATZfRWejRSMvUmX1LRZx3hUGkx76cxWOYLB9j5Vt/mFeIT6wZeyFvX
cNcTQlOSAdPWn8PAVwR9ltWlON33R/ljRQmUyEvi9Vb3/VZWmKCnR3shHpAkMxWT7fivag++5Q+t
lc9BMQAI83oUw+Jd50iRHV0yn9Hv2VJdE0OW3gjXqdyQVBPn32cP1y3qUWTIG/fj7OfSF2JSW7tj
xL6vPpBlOuCFaVwyUXtnCW4tD9B/FN1A9GezV2bB7C941B+1sqh3ukidu0UzzYM5FJdA33fOEhqU
PCU5K+lunAsUNQXltih07rO2aR+FgKzRcEDuLKGSMlwIRT4MTutcUAy83dz8cjgt0BbdCuHzze0s
a2DW+pofF1+vx0PWj+Z4baeOke0nnMO7q8kdyh99kpEjVhhq8OK5R1n7j7ceQdrwrzbMBiYPaOjZ
8pkyzTV6URXH3snqp0n4y9Mw9M3jv13jjLLNK01nnxcg6P3rRdriBOdkhp0d9bYbrtHWrhGeCOZd
lkjvQsXwdtcxFD1GTAE3p47zGrVD+d/XppcdZzn/rGu9jWvgocPfv+e9QTiQQZ82BQbX3uvv0Z0+
1xQRo0fsfOS95mnYh7ly/fb3Ud6eizQUOYa3k3iTA59tAQCW1gZFRffTONm9Xqbei+Zs8YapMIgv
MdP1wpJ8b0DAUxrcZJYArp2VDLZyi9maloKSwclvzDI1rlqR21ckb/R76S3t6e8f+M40cjxi47e5
NyBxPVsW6QIfMdX68ug0Uu3NaRAnMzOmC9P47ig0PzYxHI238zZLrs+GVRGvdmz8sYmyvMpFqE+q
+HzhY94g4axyOpbQoTjr9a2383pVDOZs2a0FmFLMUqq71SnHZB9oWTM+N8Q8/9KAzbTrvq3z05wo
Mzi2fPd6ylcky7y2+9TaaT2Ck5ups732oRoWs1QhJSu+EpnrKncnilQEh22YZrfk2VRSeI/Bj5F1
PkambKY2RBzktwezU8qO9HElzaEu0lZ+1pPetOMUQyr3KXEm7j1kHq0X9yvE5lNqmaO6MVaBxXUy
rEI84u7lFt9TmTR5mA62oVXhWGlmd21aqyfw+kqgxOC74S+HvPO1/glFj2HFTqs3WOMkba9/Tcx0
WXbKnJZuJ6rMK2Gj4RwVFeh+HsbAyFAYm9qA+Sq8Nh7meVLbnqDhNA8mSuAmNZZQlGrKjrL2Wv9X
njbWGM/CUMYNVhirE3WNO8p4qizR3S6Du+iHoqwr/UH4pLrEMpj16VpIPSgPBWesF4+yxs4m0JzK
ei7coA5Cl/VtR3SCUhFOPbFOQ9jlhF7cbXZb+o2DfAMzlsAknQ8XI/kdQ/9q+FCMjW+G06zXTtRL
1fyaPRo9V8aqLdWD8n08bGgikl6jNUTLxEE+o7ysXBQv8VzMq7fr/TzjzLWTTt62WuUNe01zNfPI
O2qqnpaUvtEpUYlbntRaOFM8beY4TzPuCOYNRMSSqLOuKIwvmPx5E/p9yF3LHaPgQqcjYVA/NHqO
7jfMyxNKjzGVcoeFUCZDIqDrcrfgEC9EGMwc1inseWOY7nyHFt+uwcmFmNEySIljUly2AuaJ4+b3
Rr9YOoaUbo+ZTbcsiLVL+MF9PHVG593mCwR5hFppY8bALcV0Xzp1GvxCOJwGD23bGM1DYI1jGere
aBVuuFZaVx0LV7O9H51w+3Y3+1avfirNqa0lTCox50bUWIZWP/VeH/AD+E0/zVd1P1jdVZn3i3Gj
kPPUh1ILsnSXNEOeiFNB5Wq+oDM2zZ/TbOXendulukXIm2EOH2cTfHqvtBx3HlHOxvR5gSDZn0p6
1xl7TR/mfLfZvTQnPPxnEa1YBeVm2KeCzRSOIq9pppmqnn8Do01m3FIndU+1lvjWnl6BFA/ahozv
qw6i507ALsijNJgsnnnTYuT7eu7HF9UYqt71wSDciDUzqpDEXk6lZG34Vcau7op90Q6W/ArTnKTs
xp497WRqZf+wuhID/NAuVz+ZQtPvxuDDWnfSf5QD5n/3ejuZaIwDOenZGqrVdwE/kdZQtGejdO70
kfbvsXbFZL5UTjktsUkGQhBiTrn9l3rsUGIjy0V/NRM0ku0bu3f0sPeWzj+MVuYFOwDCRD41lJtm
2HVW9rWph94iDm/oemuP2aj4DnJAHOhqdEVyXI11aHZjk87TZ83pRb7z9dJ2YLepwe6jSoxTtTMG
s/PwT5iKZi/gVuUfbLPVLBHSbkzbGBNjNw+t0u+n7xPRXvPJrLAQjGxPKnAAOZrKiLMsq43dlCAj
xdSoqNTLOARG+c1f9GyOxlUEGDLCVvB+GZUihSucK3/KDjLrjWi0upNjTvCS/Hbxd5bTtfdWTpUR
yd5t07h23TGI80KkXYT3bNc+5ES3X4MDTsXOxG1oJAvVzbObZFFrFq6aV+QQw4Khf/BXdN7hVMlR
Q9mWpF83IFdkoasmtUZcjEn3O9fy5HkwVDZfrXJIygGqkj/KMvayStgR4OboqzClY97jbbTM1Pjh
MGZ9VYScZbl+a2SlvZwMuyRHx13MTP+okmZmASRVOa6xKwsNN+YAkfsoQ8MudPeemTXXUx2gg3/C
GcOZvs/t4PaxHH2o1WHfiXYI8d2T7kEFlWtFcugnid7MXS2vROGDGW5s1VmX3+RrMjf4DzRqO75N
6SJag55b3GelykTotbL8jgfcmBZo31Wv4szrcYNenYY/WzdWDTaS3dy6xnWbaGI4rXbpMotNp6Se
s2yT3g89/CP9K301a+MqKKr6OYDcNV4JY+lkmAWruKraWdeOObPq7Jt5aN1wyhkmLqRlfO4Cuxii
magmmtG2GLJ4Jc3BvS24dLW7LGVFzGGro/u89W3lmFdt24/pQXq5733PiyRf74jRHjturNZU3XHO
F7/BdH2k2H1I3CBRH9BcmY9BXQAeydXuP/mjbfxIsGUmjpqbKYkIcZpuunSoPlNDiPtmHOwqVA09
uKOW6e5nZIXjSyvlPEeg9Kt9Q2qR51zRPRyzMJvn8Xfers6vZJopCe18aIujJLWdY6kRnQ5AEDiY
B90Vnj0vL8oYUSlBrkv9vV+tKbvIEqvrMU1uMjyWzmJl135vZESQt9zHFWk4zezewjgci58lrgS2
hWWspaoXA/1EBZlfLV5NXJ90zTFkx63VoYHcWT0KXfh9WPTJah8GfOTM9b7d/ualrPMCBxatbOxB
sG4p1veBVMMY6Zjn/JBu4hCIN0KjD/Mu77VbrbX6e6MDpb/SvKxNt3LIKcK8Tc2BykJKPbbWwfmu
zX2GqVWe5c4Pm8jAIiLGRTSPWuI0Zei48CVvh0RknRk7BMr8NqbceGY/acmLHFWV7RbDzPLfBQ+w
OZLQvf+130olGNAN3wiBQNlIQV9XglQQOhfiIo8mt2LcOJob0UmCNFdabnyh7OQ/9Rojej3UWQ1t
WJmxAADKY8Xk3c6ilF91f7qE/L99IvMCx5gZ6h9vOHDS1x9E6m7ezMtYHTPENqfKGWiIGKvzuPiy
fcncXo/zubAf/vXT6L1ugn0eWZsY6uz90wy6Gr1cyqMy5lzEnTkkW8mnX9KqvYUaMGqh57rhiZBg
z6GGdsx0s6ptcZwru/w6lqnqcIOefT1eVl37H57CCGoxuMYPD4re2e9lIru21iURRx8bEo1tZaXP
NTX1EjXQry6xr9982kZLha7sAtPgGHDOHJVrQ9lrNPVx9jgKU80vv7MrLWwyq/Xp77/Wm8cjqwPs
Dl0hviobO/r1EikaLKfBnfrjkHBL2ppeRFkwvWDRj1Ww9c8aDXwL0QgjpXXBT0jKPUOh3CZT8xSY
DEf6eiTmtdssVbCfd+DD/v3L3kwi0AXLAngNrBD/yLN3nb50OWkKDhSDYvF2vE7c52Aqs6t6Kftf
/zwU5SEsPQvYHlfTsyUfoDjyhpWh+oAVUQx+Fg5lkR3qvLlkW/3OV22YIRRzHGpoy599lTbX4yDa
3jgadkI+gsF1nm2ip9HJLtlk+ednlEV3gdwcqEmb4+e5+tkwZi+VNASOw2Ib6gSP2Pwm9c5rQjNN
8xdLmMmDSPnQXbnWWbX7+5y+ef9vo9MkgBMAHQVjh9cLszLSPrMEo6e8fvc8wT2uJPcS7ey9UaAr
A1kyBhk62xz8p9XHG6RxeDKaR72kGYBh5xDruIJcOBLPNxl4KEgJPtywRsFLzknEHInNpnH1j6M0
/FNtteuptIdfA7L8vT3IS1N3vkYQpWxtFhYjg2HfdvZRPQ5q3iyr5AgNpt7Xq7/EuqXUQQTikkvc
+fwxFBTVP61lCzT03GE8mwf4QgvQK7WBE5UwUk+DUuIC3Pl2/jYLA475zTGYKmr74P/8SgEmyIE2
u/5xFu6XXhg3XeXWIU/Hh8ld0wuDvfkk4s+3k5eDilORv3k9WCbxW07M1TrCLGimuF8UNWidlfm3
vy/wN7+STdsX0SzTx6P+TbUh+JYgcY38pBaFSWGe11W0cR6exSicC6f827GAIjmb2FLQ/CAOvf4m
xx8qt2rs8oQI37rquLjuMK/QrieI0xemb9uX/61sgIo3KjDnLVgLYOQZNF2Yy1TIQCtPLTF2xm4s
MtP9nrUJiMZqJt69apAFfDDHpMhvRlGXj3rfjOPxX+eWJgdkNlRFCM7gq7z+3nXjl6UGHh1W1wic
7MXwYvSwY8LcEZfCRt6uF2K38H3ix6S3yEv79Vg80SCai1SempXM0rlzndibM3f/9y964+rDvFLA
wQEmGGIjmZ0Nk/BHcM3KrE71xEOVRGVO5nip9DGPAFr85z4gHusEZEFiWz2pebnx0bquH5JyyW2Q
h3TVj+viux+NSfQ4PBTEdcQ94q4sTswkJxhddX77kmj5pCPFSougiAPhEWErvcZrd047L/WxmfV+
xh1paKdn/Bqd8SZYyUXa2aq+lDfx/8jr66VES2Dr6v+RlWBy9Xpmzb7kIRL46ak0JaXPnrffpOcn
3amyDYpaWn/85NjNsD537Trbn+fGlEYW8k8y6w62Q+HEroOg9i4rocfcoqYVc+QkM78VkTurcV+J
vCyOAzAROFZAwt6uzkkADyeYn/LHWELsiRAA6N0H5M5iPtWCxu3O8PI2i0azFUkMwCS0595sfJJW
m6UudktiaeOu5qGRu2FQ6tPvgc6JHdelWfHMLlrfOY4TEchRnVrGhP3G0OW361zK7KZuWgzEaieg
NvKL1RJRs8CIQyxbNOmdl2KQuXOGZFJhVurWcu2USH/wGc/o1H/wOs+vPoiustx7NlpLrmKqkioy
piVFD+Dz8r8WlWy1x8UJMvuKM9Wrr+08T6twtazlG6/3Rt+J0ZPznUGSg3+CBwD5KjQUGu6jgwGF
+l2sMzAGkKhNQoT0EhUlRVFUe4FWPo9XnmXGLpVbjJEofe83e5SvnrA5Hk56XrXDfq2WMogIVkq+
i7LEFNMSBAKFi685ZTgtLmFi2WBO/qFLTOMbV4KsWOyZVEd9dYYmZr+TOd92Za8/TvXiPmvTuJT3
fZk42i5LivobqkL9d9ab6eOS6wpDQqx6Qaa1LevSKeapw5Wmzz5mYKlB7Llu+5h763yvam1AyOnM
2k2/9M60l6SoCjyAKO9Cc1zaJvIqibK8dFJPRJU5lsFNUXrOD70C4d7RoCiNT6A09nKTNkHyHXPR
PImN2s76KCgCsQpMhLzVj4rR6Z6l22BoQPiFUpGuqqCNDWOawHWRZGbjgTyYAF91XejNs9CDRV5j
MjuRb54u1XiYWhSu1yKxra+Tstfyu5sKvzoCyzXa0bEXq3wcAy5+YmV0Uwu71gvulbuO1hqNhiaM
j4ijzeeqWux8X2IkJdOwpmxIvvpN6+e/QGOrj3km8uGg18XkfFhSWqmxbjewNuSa85MsK272j1Ll
XRpVmkOA1ZjNxsrLSK/xQtEajfarWfb+rRSyGO7qXNO/VivMqqMpaj8fI7wwveE+mJXX/JgCmb/Y
JGOlH8ZZtk+TvxjGk8SVQdHoLxZgqnxe3ZOv2gaBv+5N5YsTFIsTL11gEFQJhvt7piU9hos5ELOY
4r6nh4Gu6fNNbXdVe1N4Y/aM/ZGeQfxg5YdWviTu8zxVQf87MxN41fNS6iJUYyJfJjtr+ru0Hw13
7+qDrh/8tnCdq7qFj30D9VbaD3mdqFvLbhysSV30+rd1IrosNjrUmYBJLdidRQdivW/QBRfPNAfY
jSXItBGyvIRHpcST7NZJ/eYDyQE0RhycNVQkrMQIQgOP7GpXagVOBwT6YZsGlF2fppSo4p2ZgOTu
PB1Va5TZsrLC3tLzNgZ/B+EXXub/0DVnLa4B9YSzXyg+RdRXgfmAS1npxKuo+hKjELMnm8D3e8Co
Ke1UZE0bjxLIxv8w2yXdD9db3JHgxaVBGzFY9RhlZkdvyR60bgydvgJjalJXWbEPKZ7QIs8v8tNk
tpW/SZCwkWxdtz96fpKVUSY0cm+GInPwOvLMXESKlslPcyKlJFQYKtAyB63LIydP16eM2k7sLEvp
H1KDRuDOMrL2Dmk/szsWvTqRYNb+cDu4tjvbyux7/BPqAtf9tSqjZdbXH+0qaNQ7+CudTAujxJ3o
Ax/oicIg1BYyZXZe3jQ7rPvXT+mQlua1tZiJdfDAu38Vmqow2hnr0eEsthI31sTsfZrh+bfRwrVk
hGVd9Lc8g6ovQ2OSSiXMfATCNdsHg1baT/IE1u+9HMVns6c3EKlAtFbUeb3LzBlFWcWTyfUASOMB
rma686NQWfolL/wpiPoeqT6ZTuY4hdqKTjmmde2L64n7/BeHp9WEsLomI6zt2aD7hq5ziLNRbz45
w+oHxAmtK3oZKT75npZUcTbjSbPLBz+H/ToST48FWUV7Wtjtg91WwbfJUrUZzU5TXXd0G1dUMKK9
ygJzMOK5JBiB9BFz7UIjSKZsF+TK/I61FykXgATMpwi01AiLPAiW0FGAphB2IZocJroDCQ9Gz5p2
psr8IKJEWWG4mO7YxCUSiuuERJMf1bSOwFRZPobMKuquhXznn2WmV/apcI2hiHq3hq1b88T44BQI
DHZWiRQzyjLP/+mZjfnRsxddC1OWME04E6xrWKtOwWkbRw7gNtPg2waJ48RZMo1d2JMwTq4zh/fX
ZPA8C8hZL34F/WR+SSZimXZl1w+fxlHRgB0bL/hYpov35MmhJJx5XMubZB0gA/rtMKgIuwFKKNHV
dIU0WExfyIEz+b8TBu7x2hG9FrepMd8iqO7LeKA8PWp1wMyg8OT+9T3FnxG3GZnFQ+pwYQBhdQb3
WT37IStEf2htt/nZpdzdsINys4oSyeWza31teeCXmz71nXS00MhV82SSwNSGygPDDZVKrds8nb15
F7RdLmMd0tYQ1nDHiaNCi/mpJnlxDPMJDfJ2tNLSpenScjCMeVPuYJKKOzX1mNKuQolH3c57ceDd
4JxMLncLkbbXOmE3Ja7Yu9Ugn8pGefiyLyWdg9Ek3xf/uZ6DZs7Byx5VVVU7CDNJGZe+dJ5aj45i
SPFpldE8Lc5j1mkTVtmYj/v7VbNrD0fh0vqsrewQPn1ossjv9PqlXNwe60WcXX/WS+2rCFH+SPMj
WRHlGAMd3GvVLdU3jZeOw2YxAvZt4mf6bvE6ixnW5uWbVelGEgq3rpMdHOlCP9DGxC5knk16ekUm
VBGSt8e13DZ2NWBd465FZLSyuaLLsBShmkqBW88Ighth0tg9Yp6/0NyGrn6LpflQAGw7rR+S06QX
cbe2fhY1g+d0h3VgznbFaucqCmxCLqNZ65ff2Mc7HxWei58r2sf30g7Gjl7ZqPpQBe5ah7IeF27b
sWh/AesOv3Tws4Azu7NemhZywZWuS908iHFsbqxuhb6OfpBbc1U2bSQ3cTN6wI2snii8mo9VIbsv
TmIie7OMcnwgEbeVe9As76lsJ+OTT/iAF44TMGGIsIYyN68W7cmDbvA4EiCOBbgqsPAwZl2QLSis
WduBn1o3a2Z7XVw5K5b89bjKnn7WyiQp1dK8SBw3mbd+aHtVUB8PHzJDBimBKmXxmOu9jyP7XJnG
ca3LqYrHSZtbtgd3X2SNrvnTXDgC40at0xc3UMkz9sZBzZlOTRX2q0lWsI0b4RgandGaB14okyYi
d3aW6phbfp8dBk2yG+FmZ8OxGZ1i+jHg9rPcUoDbWpxbYjSek2XGDJmvVcmxbYth3TNLZXWYq9Tl
ByVbEnr/YKvkC/QOsXygcMjrT7ajKW0n/dlW0RCofL5p4Mt1D2if3TZ29ZFXWmvapV2HBJ5yeIdD
nff+rtbNrIqE6kT6aW7ylmY698kPNwnW5AWt/UTLRiaa3PW6PqH3GQvVI5LkGrmF1me3cWoqz39J
NlO6vdWYvdxVft8WV0Pq8uadsNVY925SmP6NTYOv/+b0fqftdL8wgz0pg537A0HdwBQY2gJZSTZD
SW616k9JjlziiyOJ5LsL0lRbT+uyTOaJUNHlk2L9qI+2txpNGhZInZrbCvGsewcrxH4GhjK1HZOU
uyJM50QOkaaIpTthEh50127X8tLB0V0OJzUZsrieNKP08cucpH+jHJJBI2/MHXefFbR4ua5ryk3U
H2ke6fnQzEeKCG8CoGwaGRs8rabvrulo1guWXQvkCR62/o1HAfqxrdGpbF1OyWVZG7w+cruWPNo0
kqY/k2Ncps+DtuUmRRrPlzqq6rqrXxxU1EZEg6XljktJ6R3xwu2HadfMo1Z/W6oBSSqJS01wbfNa
te5IvtTKQ7OYYqYrZ0vtDvMqUh1ZirbJkhe+nga7Oavn8iQ5Lsc7Y64o/SytnfxrEsOnYI39ChL4
x4m8uyVuyeIrQzNxaucaPk2m9nkVOOsROZGDJysYlfxZmRlx3ITDD2uYOmNiREhd7GovIa3nsT/x
hH0q7aZb8KVZPPeuKBpviNe5J7sRJsO6/GraGaZfOMsFW7y5k7bYwYD0/Ss5znm7q1NdPapOq60D
3ciGl4xfdKV+1QioiHdAzwZ/0FWqYK9ZSy6mkJiPoLlyZR3UF/Cld6AsTkyo+AAuBi3XcyzQQtSH
D051ygY57GSaJBEb9yNAaHf6O+Ty3kgewgIAMyRhoGev4Qcr8/UBPLI6TUYtbslt/7J6GYCHWj79
+0BYFSGcAe3GBvSMwJfZfm3oHNEn2qdTlCQ6gfHgGZFAVnUBRjrvCAIC6jBmHdiPjAia9Pqb5rmg
SpZlfQpk4NwiNwmiouxesLydT5wo1g6Sx++/f91bfAw+OtNIH8GmX/GGdUlBVfNQrU6YnnjxYKUD
J8do/fOPxVuJviNFL/0CenSvP6zQNaxAck+eiCTICH6Z+vJKgJQtsYU1wYU1+HYWNyAfdd8G/mA5
cbYGUwetSSp5jW1Yph9rbo0ThDKG7piuXcqzTzlGiQFQsPxrXM+WoIStKf+D+8uaPAOnbcWHFfNQ
nzzOszysFMB02Le+Oe/+/qu9Wfxbp5M9hqfVttPeSNIN2111GDKnJVmW0E6gcfhJICMN4PbCUG/Q
fXBTFGNbBAH03zeAu7NAYPXwJDwtc23+nufKjaqhdkldM1pOxGb8127MZhLCkQ3ojh6Olfl6qYy4
DBr6sBanVbTms8lOe4Fz0Hz3tSF/IqQ6u7Dn3m4AWAL6ZpFMUyFAF/p6vCZplZXAlz1NnWZFbuP5
T42U8p/bCYxCFYtmgVYd1fvrUVyZ1CtUmvKUwRml0lzI0A2tvhFQGDGZv2Qr9PajaL1v7stolDzs
C84mcW7nAPpcmZ2sZCUsVgSD+urjqfqvvhi0pLFOguu+OQdwOJ4h+XYDygudJccvEXf3VHTcZyYt
x0oVl6Rkb9bh1pAh+BUPwe24Oj8bmyTpe4OwtZNW1W1c2MHwbBhtF49uZr0kgX+JxP9mi23jATXx
bfShESi9/sV6d7H7NR3yk6soKMp1miRmu1K/6Supffn7dn7zc7G3kH6i1MHtg7L2bHWklsL6QhvW
02Bn004PpBZ7dmVfOBffG8VA785VhvuCcW6ILHgDZoZOgTjiiPijSYrlM041g3ehs//m+MWEFgUG
RALMeLDcPbsvnVlm5lQ7+imZ0MrkfdCehhKNa1jJYg1zQP00nLJ0/fWvc7jZV3DN0NmCnuGcnb1B
wTuOMAV1WvpA7bf026hpyuzC6fR2DrdrkhmElQ595nwO+Q2toYQPx+mEfXs3A3x1WnGJHPHOKJRP
TCAnO9yg/+PsPJbcRtJ2fUWIgDdbgKbAKklVJT8bhFzD+wSQwNWfB/o3Isggo85M9CxaMUpmIs1n
XrN9waqUvDN3qz40TWXYzYNwAgAF/e72il1+qPXpYBgwl5SttzdtWbQ5pb22D9VOOkHWIWk65Y9x
nD+6gGuDojPvvcwXZ3ilHa0tVW11NWSbnJ8pOzWp/ktCQSUb5teya8XRi2V3qJ3ICEVeT3fCjst1
dOj4QYZYtz337yaeguQmtEXVxjDrvThw8Lb2gRIOb15HLgneKoAKvJNEveezYvEMNBccEaJeEf/n
pAadTJRb4jYYRoyfH2iVeC9aVZv3FJLXv/isA7fGN+t1QWAF5WgrtT/20VCPsoCsuNTzf6oxNnuR
VMujOmvlw0xDFJ3dPLO+aKQBx9t753Jl16HRoGTHQ3P62w/9p+cv6jLLlj6dQtUjbCyqYQ71jKrn
7VEu7uB1gt5f11feMrpl5yub5Emni3KcwrTTaCmiz/ZktHTBvH6592JeGwptGvhNYKAwj9xsTc3F
RYKe+xTqjWH6qpTdfnZTJ+gi916z2Lvy2YgG2JA8MGzQ9ZT8s3YId9TE+RmAa63IvsMljBvaU7Yi
A3SmcLuJ2iX6oDmD9WNM5FgEaizqO/pllweR1j+IKABELC8wkfOfIDq8CifklMMpgRNw0EcEtX8U
KvU4p7TE/GGiM9Pe4b9e2zLu/101sLRheZ2PaYhUFwOV/tA1qXuoA2RHDDacNx95gCjou0MnRnT9
ItCaKWlEQ8EoCuj4fV139CQL8fH2vryQfyPoBtVIJrO+BCYUv/O5OPT3KnQrxjBxEojZldJzi0XW
PC3vqUKZg18aQntGnmXWuFjVIvJn20brrnBipT9oFLi7Y1R00BOSupmEL2SX5Huw0lp2T6iDX7K9
IzCzJ4TBcAiNv82+XpS0NYH1jyEbeXpNNLv/U9RjemfVr2xpTimXAWhFgqZt4oMVX24nuPQh6GRV
9ge2dGwHuSrLdIditp0+tOYy/5p0dCEO2JH0alBbbnSvJHBlh4EGo/qAcihAYWsTeWhZKx1BK4Vc
tnIPua22j8iWdvvbH//y2VwdnhETIlUnRtwy0mLcPLE3SWVIvFH2fFg11QLZFbrnJy1qHu+SSFGy
d3Sj8/nNERxKaAZzJAQm59oS9PMI5NMc5TJ0vE48Ul188bKye/s5Jboh0DbXsgpZ0fnergw9nqaM
+RX9jLB/opX7VuHmvb2Kl/ctKrI8zlyBa+Z1AZiRdMHjeoapJwgGdxBvnMx30Py39g7W829VykWg
C9wzMKAVPr6Cd88nZeJlLXNsKEKtGisU2wry5HTWzVMEOfCeztnFu8xgED5JZNkiCIhsVjCvImxv
Y8MJs9Zt/kupJ1fHQfSu8qCOXPY7KEmK8ypqLf9iIJpnBAkq+UVQ4qTQ0Iiy8u8JnFSSnDlOyg88
B07zPI9581nRzU4EbZknr3g5edKf6XS3UKjE2IhHXeR5FaTUcL6Py5S6O2qt5W/6fEUZFl5RfDUS
i5bThIOCskMUC+S/ZcxTHXZIrVh0rdU8/USB3MQRgyZPdehs6cXfFog/f8xFFPovnADLIhyqOR5f
9MrlvW8heg84fiqp+brgmtk+DmQZQEV0wtf9sES9CEyNWqk/Sme85ydzcRRZaJN4fDXxXquNm/iu
HIYpyVLDChWhfkaH0+Q6HY9K3kD7KrB1dZruzkV3sW0ZkZuUciOfd2XRn+8jK7XcZRStHdI5nLVD
7+QIicewZtLAWOLxzWEWKHNCRESkQaYaHMvz4VJz6ooZ4EZYWC4CDg1telFGv24fxYtggEGIIjF6
WfNdXs3zQXgYRDLimR0q+EsGQ6X1Kf00XTyZedI+q2Vu3zn7F/c0A5rrMpKrcRa32lHoN3iNm4xk
iB42EmZEQx1Nbv3Op7o6CgxvqN5rQcncfKopyT3IaJ4aumM+PkswX5/nKb7HSrk2CloDyFUDbbIo
O54vHh28pDZgjYaJobcPmVotPg36e8WPy20HJZ4HB7/nNdje6o/qXjyx3xIrhGur7xXaSEGhVTQ8
TePe83Y5IbgvfwuoFDKBKW+2nEPLlcOvW2En18aHhAqVIdx75yW7nBDVYNoDJIKknhfVlVXsM9bF
4oZmJNPik+rl2K5ZWtbkvxHWMV9v7/DLOXH5W5xZiweA12azFUbwvZPsWjdcxdK/AlZMvxT5fE9y
5eooZNSGYTj8s1WerIa2b5pocsNBc4cv7ZgMj5qSyi+35/L3zJ9FdBQFQJNyJaPoi7Xi5tLD4lY1
YSZ7Ia0OqFbwkEV6mFEgaAOoWoZxcozZ/SOklv8vUtoxOyaxKn5WKfoKB9AMiwbssoi0w+2fdeWD
QgRYBTFXiWH+OT8HU1nEbhuVeADmWmI/SwAj/UNplfnyeQYZ8uf2aFeWGuQp2lJci5RILngxfTw2
7SQZzU6tgPNiHWx0bna3R7k2J1gwWNnRZELsYP3zfxK1IRlqNY96L5xw4gXylamhhPENkG8Q/u2h
Ll8yDDeoSUE/wMmbNPR8qDVeoN3OR7XMrDy6BGD+gl7KKe3UyldiS/1jpHcP4ZVVNCkyUV8Cj70S
BM4HrZuiVuGaReEAlC5o1KIM1GG6J156+bxggbWavgFGQMBhixNOwFgJzYiiMIHe+b5O0/wX8uwI
ZI/oIbbUf+48Z1eWknBy1f/WaKVBczufVTPJyLSQUghFPHi+okLNV2M7+6RSc9x5Wqc/1tPY3bM9
vLaW6C5ifo2LBdzAzQdUrX5MoimLwqrgpXbdST16+nKP9HN1FFjEKEg5oMy3mrMzmgmmOfdRaCzF
LzRlpn3Sum9OofFkxheFx4ZeFk3I9Uf8s+1LtXNyYnMlHKWr7xZTVw5FYed3ouQrh4sICl14SgJQ
wNzNgiUt7EAeNSWUpp4GnW6Vh9JekC1Zqp9vPltnI21eNNVCQCGOGMlrEDNzYPs/xqrFER5qtwRM
0+NXWkRKv7897NUJsuPRGaUeQcHzfBn1CrfZRGMZizGNflIs0PpgGrp2Ceyp7X68eTAoZ7i0rG13
OBWbMIQoGGs7yvGhSQjybOCD5mvVXO6GXrXu1I6u7EF6m0QW1Mq47bfMvSU1FpARThSmsouQzGjh
m0v7rTr+vKMUvqmy8JjCFNxWFFIPG6xemkqIeD2YQDUDYWsP8uHNy+YxExTdCa/Wcub5NxJKXtvx
nManyOiL1SnX25d1ZzzVNCyebw91eQ3S+eOOJYGAycy+Px9qGNIRkOAyh4NM/mfK6I+XGa+LWmNu
UuTH22Ndbj3GwtNh1YNVV1bR+Vh6i7tXPE5zCIPPAICBZjza8C6SMN60uz3U5W5gqFUBm7QaOaBt
Y3NO7dTNLZ1KYmFPQQfWaZcu4q3qmH+7VirVJZSuKNBuYSVxUxNZzZMZloomdrWT/BKLZ4PvkvWd
h/hyPlR1KIk6/Idq2YVu2VQDytfITZDqWJ4x3stPudfLOzWWyw/EO08HjtSEChIiXucfKHeiNMEP
TQ8jkZiHpsc/1lvcyi+05Z6T7JUJ4bsGnZcPROPUWf/8n9scMEfllJ00QuTEVlkPF4CkzJ03x/Nw
AFcmL0tHNOFscsjCHkc8LW07xHKVnuzg/kgK+92SmeOdW/VyOsS+pEFwoWEFgX84nw5yN4tRO5kT
9on2n7Di9MHMpXknmL0MIRhknQYsQ0L5bZ8qiieUNpreCVEeqUbfaBQIHrm9fCVNVgCxIhOBvAIY
trfKAK7S61ivAh+BWkVWtIldJqFoedcBv5Fd3z4kzvCqDk10Z3aXSwjOiAidIh81BfiA50sYuQXK
XY0gVGnIGTopI19p1eHOHXRlFBLWVaQX7K5Dae18FG6mpKS8FIXmbFW70aqrIO6BiN++fihT8Pec
p0MrqZsrHBAplUR9c5RUCA9t0qRRWAjpeDslGx3toR+15CfqCuJL3Erzd2XWqnIwErFyv1Htb93V
ycybgVdZoG8DJx/14p2eUjh67YpGGT+tzXrlEGXRYLzT6fhW+9wpquiFZNW195MaaeIQI5SjwKxQ
jeEdWIHGOrj0wBIYYiVFNU2vAZDHVd5Pj3BypvmI/McAt8orvXy/NLFj7lTRWeBv03roT2h1FtqT
NVvCLvysbvp8Dz1qmI8D0h3Lgz1qRbTHodI0P5uKMn1Jp660oCMhr/XSIKZlPlSGkkw7p4tAvqqz
URZyN8jRXh6KRSus0JAUXQKrLztaW3PS9q8zZtIGrJS2/68rZd+9q+uMnqHeifjzpKCSvRvVaIk/
iMnA4aCEWNftFm7iBUg26Mid03bWJ859Ez/YhqJT9kfKKciJKc195YCU/iAdvXrpdWb8Lp50Iz/Y
SES3D4NjLtPeSwuJ3IpemF44mohAZTt084vZrysF0Rwtm9FfcUoxfB7Tcf5f1gg0dJRlKKxgzDSr
eJUGTR4MRY0JXpC07bj3C3BmuFoh7Sox9TR4iHi5AI046YI5I3SXsYVwg45V+QIRK/HeJdD5SroR
miLfU7pMnN9zq6jFj76RMnnUBEqgRxPnKvWb7ixwWwR2dcpp1m2n9VUkNij/TZGVJYdpSif5QMe3
PbXUR79afd1np6q1EFyDTKWUYFZM6e4WMWnDIavwLtlNCHzJo2YOYPHLltbJKbNwmj05NTDNnYV2
TBvUgxTKg5mi2rBLQBBVx6wg2DspuiZ5AU0+yxOp9/xnmK1Bf+9IDdKPAqrlR6danUt9wLK7h6Xp
KrF3qj5GwkfPmhHtFGN5SaPIdgOAvkn63hwpODxZS68NJ2LyITvaGQpCuwQkDFpBE0apFvQriZzB
3JgVwm+zIhu0wdq8f5SlzKNgLk2BbkStL2XQDZES+0NvZHIn7cyC0mEpYvSXtkeyprHxsV21g4bi
1EfKKP20yY3uwehAT+1yZJX7PW9KMbNXGrUNCNoF+HgF79jx1fEknzcGfyeDOXVd+eh19mwcBnWJ
TVTThknsp2SMx2MdW/An/Mrr9fHZoyGEOdEUqcoe4e/G+RZhdto/eWPufktEpn5Ehs3zgjRqkuop
HtFX8NUCvVJfGLCggnzp2E+rplwZuPaoRP4SQ0QIxjrR2kAha4soAtsyC1KqIXNgF9AACFbMVPpw
yD2MGinKfKhmJfuoa43yUUfyJXuOMRPTPnfTUspnjf2CuDQm7PPJbnPp+FXe9uV3uLb9sBuBqik7
cyqA7bZ27A4D7EmrmLtAYvdc+2mp42+dGJP7zXKiqT6m0mwNSCd0vH+KBHtPcNNQsjrqhpP5Woik
+N9gNVpzHDtjLkBKq+MXYMdZ/jo7YOA+OHACpoeeokf3CQEkvn/ae/WXVhljbQcvyAM2rk34Ebe4
HHzIBM65Bw9JtR+9NRfROw33yGSfcY7lz3nUJozZKo7744hmLLxViH/90yDmAQg3GNU6ANdfjMfV
pdTei97SJp9TwhLCxUm871zDUX6EcTZ0vlgNIx9mJzLFQ5Q4Xn/wCrzlg9bBqPw/OhuNG4hpiHW0
CxcEI5XJ05CooxC4PDkCQ9+XtLWheNXz1OkvtjLFy3GIR3U6GLnef10iR0wfYsg07T5Vm6LZjXxK
LNfbWev25dgs8n2axxHUwk7BnRoFJ9Gr+IkMirkbJqVCtc/qavOJpzaCrlLSljwk1pTLE1YKZvNY
yF5MYYkAl/LBG5rc9LtkcvSnfJigsfSGJ/vQXSJ9fiLotoxfkW7JL4U0RuPValvP+Zw3rlJ9jahp
qh+1IhnysBjUtPeTRVrLsdSr/n22QMU+2BlE2M8YvfVWG4h2tpSdHY3zxJsvI7jIbBM0/1CPdCEZ
oTTT7FRIQSWMBLdTVkmrIT5UDcrEh7KN8imQvSL09xibLMvBnZqmDkQTz2ysBY7i0W0GG7/LYu7t
b9xYov65oE6rOEGtFhXsoiaqxgNdMfHJUWZzDobGjZxTr9Au4HqIlyTkgGsv9mLX6n6QndAfvA4T
5h9whYrukGTUIA90FQrN8KdciZPndEZjF0B7YxU0mkxlOUiLTBu5OZJ+RMji5XtiQYfufX2OlHxn
ddybcAWquv3g0b/tT8DZjQ/wSprqpyq7ONrBNiKxTYkj/tC+Im0SubvUDwDCWvzGRAqaGGpdZf02
05jmG/obdbcruJtpmcJct3rWeTGKP7w+7fjOU1zF8+euxFBCKTMtDRDkFMpjn2XQ+LyZ/sreqpG+
85EkFZFP/8+iKIIpJSGmpSxO4NWz/qmxyg7tt76GzLUsrvM+Vns7C2dnybL9UpgK4uyl2jd7lbdT
PdreTFyT1Sqm2jFfaQqhKRpWwP/JLZ4VZG7ngyspae7sNvEwrluShpMkteFoZpPypUsxxnh25lxT
/TldjG8ijkX6kiluy7FcEGbhNkNarP/RKuh+JT57pBo/LqPieB89xB1gC9E9NPZu0dGsQEYevTUk
L+36uMDq/IoZlAl9ih8Z8dwnjoFnY6xgJD7PyurxVRXyMzp4AHC4f5cnxL9MNZybLFV2ApZY/zud
0hpz7G6sfsCBilCfBYb1U0Jw+jnBT1n2S7aChCZn0LmPY9g/0P30Lj+kyIX/xl80lXsdEk32aiVe
Wj2VcdnqBIdjo9d+McHE2K3JH94S1VynXzKZ5d2XCvlMaLH6iCyDRJcG+vNkTM/0GvEDr2a5KB9n
W4dV4Se8Y58tQOjtqyThb3clPdoMalw3v8+dRBT7IZ/7+t00jvHwzlHUUT5AW1SfYDTg3pY4IitY
ZqV77dXBpEOcQfs51n0fOYELskAN4OZCBiG65BdBEq9eYsQW6xcVG2X76JrS+oWEObtt6JMq+RAl
tcSxTUGG7IlS2Lg8Eh0v3UMT6al8X7hZVwXoZs/OMVIHbfjpoF73XC6rTiV2SfZ0rBctHZ+NUZT/
ub3ba2FnCu2LMnrm8MuLolbfV9i7zB9d/lXrT10Wz1/nUoHaj395emwJTkMNFQcrQJXEmojdMu7K
ZmgGeRDlgkhFr9cUSfxWNB3eP42LSubJQNQTcEULrSUALR3x2BpRne57VTE+xS71xYPEqR3owNKa
mNwgyug6fqmYMDgH0824sj2lFoHhxiL5biSTa3x0E0s0X3rBZgiRk8PNyOLfK7u4XzUdfDAuY/lk
d0XZICyYldQm2azWS2wOjva+ZsO1n9y40Yd9G1WKeay47YFh2LN1ICs0kBTIob08ViWkVDxszHR8
zM0ud5+gCo31w8onav4UdhsV+164is1+LmBKjk6JjnGBrKY4Qr4Deonzgyz8ftD16gB+2NE/6Eqr
RPsqTSLUApFXVIenBok3NfelGpeIVcg4Vf4r3CgXh1LIheaQAkXykEGAMJHaTRdOT6yu6oa0mFDA
arnS6kBmMno/NK35MW57GG9Wl8r+Hb63lR3GCq6/Qawq5VcU99hwRefV6iGKoET6I1yP+jg10SA/
FEnslGhjUtFDx2U0++LFciS8OF/YclV8r6ArPHll3i0vs2ULtpsi9fFrqVaoSmbwGpMgirPF8yHa
5apf1w7GXAlPob36hsY/mmmKqoC4DfhwtHjJbjK4hvxZE4RdPG72PcuctT57nlh6FPRJX8ktyZe3
vfeoKjOrjDyPCqQRH1MPGVUpbOPdbCC9gfbBS90miFUo5dwjNWu+1eaGVgnYfWoqFFNWhtOm0BEL
MdaN0UUhkJHSr10lfQ+7BMs83NLf306i/9YeN1NFv4WGCR1mFKO2Yn2Km01Oq3hR2KFkm/nSleJn
DA3jYw0h1/GF3uQ/6jxZJr/kjXn18lj1giVX0l+3f8iVJacmplFDsq214baZM5qWag0wUAmRmq19
6eTtgY8uDmjbdAfo0kPoJSXeD2mf7GB8vt4eff3bN6sAOpkSDGpxONRtyQzIHrc8rEV84oQt7UF0
iwPTkpDm64KuKEI+JbSse/WL7ZikM2CiVxYPCIULTL6qTNLk3o1CuONkfE7UHhZXmO/NGTEHoWrz
narMWts5myPjUVkHlIRjoQr2gj//txpI+s9pZ1dVKZ0JzWrMX6LgQs2k7HfY1kXvCNDH75kt7gkx
XZQ815Fdjc7+KjFIBfx85AwLrp6CCXWarM6DPFHmD5DXEXJG2u377Q95Ub5bh6JHQRuVRiANufOh
enrGUzXRAQSROX+Dh18exs5uDyVCKcdEkL4BEEP/4/ao15aWL0gjlbI7zYTN5u0IlYQraTPFWv61
8OgvZYl81Ibhl1GTzEKO9XMbCYzbo15ZVmg3VMTxc0KMcltm6we1UMislLB1hLYXUUMcWDjSj3AB
+P8Zih4SddFVS3HbLp4yWLuNNSmh00TuHhUa4c+QqqknxPfUQy+Keg5oUsrJngpig+t3Uzy0Fccs
FGVAn7sdUa8e0X43FrW6cxiujUIxmco4tDbqQJt9otRqWXFM+GKURHYVJLAALNK9jsKV3bgaQYJO
wxd59cc5340oGmVSd3HwTSsl+yzQZniVrKRx6ky8Y5VpcinJoOCrP9zeGVf240pToWniguPhUjsf
V1uaBRBfnJ1UzN/gkbbFKRskKiqWiQBmJbJ9LLXpNU9Ee+f8Xe5JassrrgcjG0rM2w4huAW7m6mD
nBC1lkGXJ/LzQO4dUDC6B/K6RMNwxukIIdUHvHO92s5nGSkzQnYyr05G62GLioVpLn/Eso/T97na
CaquQmjWKQHnbj1o1Io/zSQ8/aF1I4FKh22gEsFGVMWX26t/ZQ10h4PJruJkAog5/122sXaqEJU+
dSpmH3S1xtjvaUWS5xI2Hm4PdrnFuOhAO9CxWnEPF8elnwyVfnp+WiYD4Zd+7Dx/QMvkUUJIRHTF
UJPyfZOV0Xxnj12eIJ1KJwRROrSg9rZ7OyFd7jpsE09V0yqrZgd5AVHLmy8eRvEoWeo0hOGgrtP/
59Ey8gwJFTcrTkgjKJ/zKo32xrwMOC5E9y6ey0Oz4vg49CaruYL7z4fqMQ+GkExR0qob9ZRVmXls
UJrhhlha9H5S5PgKWNmUMN58FzEwJUIMyeg6sZM3Axd6D7O8LE56pgx7VKomvynm6K19R4dRUHUD
TkrYgb/4+SjOaCHVgcDQCYkI+7dRImrpGkv7LXIH8VaQ59+hIIiuhC8iWP18KJW8hYPLUJHX6QQ1
dBpcN/99e+Ovq3IeznCxIgTqwhfGhWYLuXNRkOo6d+Fz5YX7jIqwvuwALlAWznMguY1bW/cor9e2
PMkA4BhwK1ys65//sxn7XrP7eSqKUymX8vs0FMujkyGJ8/aJgeNYe5C08L1ttERDS2vrKi1Ozag6
B6xISH3mmf/pibzNMVffPh57AjQmVSzARduDPHdu45ZpUp7SFBfDZSm+9PQ6fZGPoadl/92e3JVD
BuBMZa/zKK5e0+dLaA32IBDNY2u4u9KR9bE2i496QprTGHq0H91mpqrW3rlFrnw4QNsoA9B+gg5g
bF6K2YtFlaOZdMqV0v3WjFyG7Ep5Lwy8vPjXnA1uEGwYkB7bCLvV+ixfVc5ORg4HdqSWf0gqI3/s
neUuoXd9RDbbnxiZmMJdMSzulkSxLJR11DlqTi0iOYtfIlorfNVCNp4Kv4NLyUSb4ZPaFf0zGMzu
x9Q2owzVKMaxgZs763dQQOaPVY5omJ9OsWc8zINnFI9d3hv6g2stCt4yRJ3KDgOKctg7qcin3bDQ
VjjxjjarSDhH7JCTQDuur6KjvBx5jVYr73EQ4mfieiJDbJYPEuRgReY9dQVEK3OjreNTXYnYCWgP
llgUploy75GiIM9GyRgJQKrpUf6ggDzRAgtmrwvGcyGgQCqqqx8hAtd38uArO8TjdlBJuFHhRc31
fF9Gbm+yR7LqZNGn+Ybyn3zBruaeW+nfbHrz1ejv03dfEUdoVKzH458bRGPnucUgqhMqVEbziGaD
633FroTubL5QavdVHdHREw1B2nQiaSfxpKdGXO7gu8/prrZH4w+alN10dKOuaanPzjLZL3FT/lRg
0lphmwHp/y5GNRHBQAE2Dm+f3ytbHLo/7J31FQHgtjm/JRqkEbW36qQoufKtYA+OYNpUbT/bivVm
qQtIfKRVoFP4B3fEzZOFmZU9a2SrJwwYhwchs3ifOkZzoCOm3JnX5ffnOkIrmNyNtBEU3fmHcXq0
fAwKcdwQi23s0fAdDOSIyik53F7Ay2eLyhLVHQYjQb2AeTiZl2luylW0EBeLoCkKbBFSw/DzCKsm
ap80MG6PePnJuN6Jxwls/j6Vm3C0RiKwy2e7ONWcswCFpppjRyMNu3AtuD3U5e2+QrOBnwH8ALu3
XUXEYcsuMufypLVlt9Pnd1VTBZjtUBxcy8lYkZarDGh053q/tqbeyotTATkRk64r8M+pKnBriXEC
KU9xmmd+Mrq71C7MQGvNryP3/J338spW0YHfI0XukECCLz8frVoRxVXqlidChWRX9kbyaCbFm2kf
FB9tex2CKBuCzuagLYhxaeiPNSfEc/Cf0qm2Am9BOZXPeeerXZnQKpO9QtDh5ZF9n09oGGMkkJWh
OY2llM+p48UPUY7Fyu29ceUjgX/kbweOhsf1FljlIvsNvaxsTn1zENrIolXZ5JuSto6h3NkQV2bE
K686K85phdltsgaZEKrVyOydYqpBhxa8xSGZi/nj7Rldpl4rdYqUi2UjgNqyMSaDdzXKbNZtJsMl
tM9pZWkF3DerxulMqlMT5PgVLXdW8sqBhvjPOwh8EEbLFgfXO+1QoRvbnLqiUw8SWLBvlYq3w1Tg
zaBznipoR6BZ1uwShPv51jAyNR7cPqpPSTYtu8ZqxS5rx3vBzJUJcW4JeEkmKcJuq69LAtxi6fTm
tAgwSGXcuh9LAPRHY8jsN2dBPLwa6D4Sc/hAW6/1EQFevEea9oSodb8novGCss3MYNawVry9Pa5s
QlTuKQIgkoNyyLZmtmKoh2ys25OBpKEJwt1TvP1stMO9KtO1gXgcV3ktXDnQQDn/SFKmY4ZgeXvC
ATJD6mKCJqYo9zLxa6N4oJh5t2DAA8U9H6UoZnP0BNpxKMGqHxJl0V10HYG03Vm2y3sCfiAkS/CJ
65205ffUfYlwq9SHkxdlsfNgyBml51QV8bSfFQ9lvXR22nthzeXkCPp4QXB9QMqItOt8cth30l2d
6+HU915xGokVaPTUdZrfCTMud/rqzIqhDxk40Pbt0e1c0fWlVIcTgtjtgSL94MMp6wPI4/eqw9em
RHxsOx7/BRex/pR/HsVetwcq4fYAyCHJDqOhS7RWlHvcl6sTstf3HrIID9Vm4WCjOcAf4/FUaFP5
TnFAGqA4axk4EShwu2+fqMsLlxzOWq2XcI9AiWdzG42GlfUdYKLTaPdVvpviyXMORq+QPFhOMaQn
yu+6d5yLMn5++8hkBjDv6QbySK6b9p/FXEwbG5p2UR7y1qjsoEJ/tjqatQeOZZ7BOj11Ah+4nW7L
sTrcHvoyplrLKGw4mgsovWxVHDRTJK6b5l2I8ETnO5WxfNYSCyHdRY0fFhr0z51tdAF4v+jOcl/u
IF5OZAk5GCY0uC2LpTPavpVl3oeD0prHrOl52fT0Hu758ryzptxc65O25uibe0VKrREgO/swV9OP
Y1biW1s239yk/mNbffRwezEvtyuMkhWEuvrUUzvaDKalJnAm1UYVqEuR3l7i+ZCTV6Diod3D+f8l
m53neutYKy6eeiKMrc2eiVO9ikwzQaKnjXtn1yZgQnaoQg/qTjapma9QTzADK6Rn2WHEqD7RgBiH
j6v/H/afQAg14ZuJNCK8M6UQCGgDrTukykSDdIyN1TtzakdwWZkT/7i9Tn8vvO2PBz9AQZkUhVr2
5lxPsZ5NWts0YV9kSwLWtCuNZ9NAQGFfFJXbpD7l9iIJJlkXzimC+ZkFRW+M/S5tZQ6sOhsJvJdm
7scDPtRxvM8FVZPCl3GpuY+N2hlm81KiPK1/NROQDkelc7OfFl9n8fOE2xOnEzLwXVYkmuaDdMqs
9wAhsHGcqGYXLzpGE+MuhtuLpBh4twzjj7hovt1eh2v7hSDf4kOq9Ni2Lkr9WKmAS8wcphowF3Uu
vhItWL7TNG+PgZy1/oZ9N1E/RarNI45mbmpMAJzDcS3eiMkcjxgMT1hixsv+9qQuz7WDegFyaYhx
MrdtTb3tPY+3LarCmof4HeigclfoTvHm24OQbm3pI2xHvrQlXpOs9I3j4rs8SLXYoTUaPehNqd2p
nV/5QFBY6dpTviR92YqylQrgKisZ2rC1kuJbp+lLtkPDPT9ael0XdwLvKwtHR3LtsqwNCdTFzl+B
cdEqY9aSFilT99sKoQxHXvk7X+fyPoTxtL4xpBT0drd1elDktQXqpAuxUZoeELZdFmS6e5GGapyb
vyNbGdo7tL7LRUSYkseFqJjI+IJwB0MSIeiGJyYpsuST7MwJgUrFGzDyJrKc7nyyKxNcXxU0O5AK
JCPc7HRjaltix1UJDlTJ6OeW3XbgBlFQP8SzmZhgz2da2bf3/LUpurTIAXkQFF2QrHVl9lqBNU3Y
VE3zDHFjfC1qt33K8O+4Eytc7hJIdbwx8F6ocHNtnO+SwiwbvD0WEZoYZWt+V+YuFLmum/PD7Tld
DoSLIsRqgBWoUV3AhBQNk7cS71Y4D0LzpZGDPo2NN3O44W8T3FE8Igqh7rF5CdwypsBsmSLELuZH
bLVHrZTvp0bAtxnUtxfq17iYIJyKB6Hr9tJosctVrUQRcMlE8W0AW70HGzzdSdwvNwOj0KSmIY+M
IzXG8y+EvhOQVLUdwqmS1SN6aI7vxrZcIYn3cvUr34hCKXMiDuc0b7tUjorxD3WCKZyaXAmAZ2Dy
vYLx37wT6IJzoQOcoB6xBU9JpaL3YVLfR+8M2xS8Qj8o2rLcCZ4u5rK289bLCamT9RNtli2DyuSM
CeD1Gk+A90Jdvez72r1zGV1cDxBTOTTAhGhTrATT849jFqmX6sM0hbnhUD8ZNHWPxxgOJkqRHifM
6P3ba3d1PHQXSCnogBnb+FpVEfUyUIsJsR/zXqmwT/t6ks3vUU/yo6JFsGZuD3gR0DNBrNNWwtoa
IDqb+69TChwKPGMKrXY292mcPMgl/SYn7UgK+kGL9KelNO+FF9cH5WTpbMV18PNVRW++VZvF5tup
6jfPWQIajJ3fN5jCJEla+Y7oP0zldCeM1Na5nIWR61wpGpA9gB4iEjgfFtO0rNe7WoZdDHh/1NTd
MoLt7Es9f4yEorxiijJ+klWVguwsO/PVbk3zt4ysz7fX/CJz5HeQNf5fhX+Vej7/HUU2t2CzbRnG
lWkjsDu05YtCezkORKRVK8WpUl6g5ZJ93B742u5C3OMvMZ8iobM5M5ocKA/pngyHYZxx4rJ/toBv
O9wlfVHH//t/nJ3HbtzIFoafiABz2JId1FRykuXxhnBkFXNOT38/auVmC2roYoAZAwO4uooVTvjD
24Nd3GvM0iN2pObE/Unidj5Lau722EukHQVl+MceZwlw/Yr9LYqs3+8eiVwUABWMVe6drX7sGHV4
Hi4of074NoR46UBl67XsNA26vX97qMtbh5FQSOHtQSiZ+tP5pBbkYrMqhTzvAWx/dnon/ZE2tXXl
Bn1l6eiiUpLjil4VhDdLJzQdY48iUU/YpSYfiipzbvNciT7oQ5tfiQ8uh9LJPMHaQpGlj7atdpJ4
ZkbRqtPJTZxxn0TNuJt0GEZClu9mTFO8fRGwIZ/gAd9mcZSnNWeCP3Qqh3r47GTR8EyoJ68EdJeH
i8eUb0RtBl1CCu7nX6gaVSnrNJ5P2lLPgV67yVMsV9m3wVAOWi9BcQOBuvIYvbaKYD25SMGyUsjd
hCXw+dx5MvP5JGPAjx5MpK8Dq+4rZbw8vXcH0hFEeHHt6IN32hZ/4nRuWg0O3EnSAr/JOjCzCIRP
u7dHeXVCLsHCqqWOBMZmFbX+RaxHm0/IP3+Zkf/bg2qD9IpTyJWRLk8UiEdUUoGnEWdzM59/L6ln
jiNmYz6lU7PgvOVFvtHBCnt7Ppc3H58GdB7uqMT4F6DfBQfZyfaK5UTL+3PZVaeOzqdfzPXfCi3D
/2cwju6K+mVaW157k2mlG0FMO3m9OyN24SzOFxMIMHwnuKKhR7CnX+kkvDo/ntI1Vnlxnz9fxZVN
aRfDuJwmF4pfUNnNFNQqVJfa01ugXMV8ZY6XG8TUaGYBGeejsU82nw0RfHeeQXuc3KhoTho64Yfe
8zAda7z5CoDr1aHAiAGsQs2SYv/53MYW/1V3ma3TSuM/krn8xUhw2nNDNVcmdbkXmRRqL87KeVib
GOcjteUcRW6NjKPuKPIgi95Eu4kK69t78ZX5rPCBtU5Aqw5to/NR5FwMWm+WLgkurkdD3ig/zBze
EUaX1vPbQ11uCxaN7A+8kUvXbKttlGZ9a+UF6naVaYFF63OI45lhxHsN1yicKT3l6e0BX1lBRCNW
f2ME0Wg5byKMxlg8bBpM+7QoiXMfL2AYusUcr+z210ZxuTS43Z2X73W+glYDtRATKedkdG7BLesV
xXc1TbMrt/orw1AsXTfdunb0Vc+HkY2bEo2a7mnOZLxX+gzDY3rR799060W7iq5RMQIdcT5KUngd
DpZpdNIk5vVpXnv7nhDuyqZ7ZS7cr6u3DgV0xtl8mLLQxOqJ55L6zeK3lS/uo5rG6ZWj+voobG6d
e49nY3OA6kQ0WmelLhbIc3fvZKW3i9HBvvL5XzlAawgBfoTEmTLb5rWNp6Rz4GS6JxUBNeTwau0e
QVLMTaf0mrDry0N3njNQXuMZpOygElxuZYXsIqmUOEcYQiMTits7xC/9rnaAkIDX7l3ta+ZAis59
FW/cISl3rEuA3gMWHQkCnPNngbudMn+d3S/q3Aa5uO8U+B92/kUoz1Gd3DgexnW1MX1vlN9vH8XL
s0/guF6aVBBIX7evUO/ESY+zQsS3AElpZJUMx0qPA6My0QKPhmueCpffnvHYWy/VNI7/JmQgTVWG
OYFBVBruhOVRUe7oTF0D9az79Px7ALKnMEhdgQoaJePz04LNSwd9Z0EqsK2GExEZHQcJr92H6ex9
AHuWhkbX1HcY4hXPZFnjFbW4V1aVkTmslF5XdtZmhwN7LW2sAOKQ7oI4oa+BUTHWizviNcmTlFzT
+b2kxFG1tth/MDbWxs1WMFptpe6gCReHqSvm6a/mYkd8FxegYgMLo8X+mK6IhZuFl0bZzTA1f1tW
vgJbhJm5+3dvKWDhax2Y7JG3fzN52SdwrMtMhLihqrvBHPVQSxRYIyjN4oPo7d4ebt0xm2/NlUin
kf47jectlKBBIY/OjWhOcO7lvtMa8zRNo37r1Ul9AzA0uXHtZfz69qCXHxg9c6h3JCs0QCgLn28w
TAadpLO97oQDacOxl4gRQ0R0pHPCVgslu7Rc2muNa27ii7mSgxkrR2ZFrF0YJUVi1Uami3qK295V
AolY9hA0TTu2+xcywt0wlMuTqxm1E+SjWiffFq/r7b0NT/CxG6hbowal4h1aCIwWUu4jEaU5NxAw
F4pXFdzjVKJSHUC1y60nuVRR6fcxAc+Dpg9G49s9vKFT3fZm+rGZs1L5Vii0LuhlT1a/+m+XuLJh
bN7sRkv25a9s6mOHZoBoYzK6qs/LnYhg1X6edXy+cUlVqMc6WTvke3V0RY+tLErcBwv21JMydm7z
zZIiTfc4ETje3q571T3a06rkgZxA87uBvisPdQxh8TaNhiHhZzowydTBc6B7RZOOG6OhPUMHwS4R
xZv+k0zHvseosGxxzR2STEsD8D1LedRlp6r/KaY2KjdatSwtkqZKNXzVTTLF1I/izFP3VRul2nMy
eu70IGryiN9YOqfIB+TxPKV/RyNqxJ3eohRzGy89sqiZljVjoEsbmQ45ZPHXJE2EdkzzJReBm9XA
k6jk2Kl6K9TSpWM6JXMyMXaKgpOzn9xMGgcndZzq1A/OJD6nahnHAqNUN8WzAFvUBjI5wZMP9k4b
Hz0v0zkK3pTWwTRIGIQN1Vz96CWV49ww7bQPjE6V1Ydo6VJ9lRkt2ue+zhQPKQp9qW7wC4r+1Eq3
5M9Q9uM/NpokYi9RcI/vq0pzoyowigiu99hmEPuzvkTLoqVQhTRUX7a1P8jeUvcRzWBMqcvOMFFE
aVX1qSXI7b4AJ4m1zzO1ZfkJtHA3nAxrbhFWQuwa//G+RAJGJLnT7yXY0PrDkKXD98VAQ/qeN2zw
AoEqULxL1MxbaOiOaF1hlxs1uz5DjGPfWkUijxht9tPtjDaBhe5DMVcHPjV7zNC5+26MpWzsXZNO
tghTJ0nHg8raO7h9K7nznVa2F/+pJ61PdtpoeTX0lqyBA1qoeflYt1KUu8Ud6/ymrpw2vVOFqv+H
vb2dPjQ63synsptq2COtwIm7F4gjP9SihrePXEzWBWWkaJ8Gc3abO5mgPBJkoz5YDzqfnTZghxrD
naMn9j36ULhO15h4tncxvU/tgITg4HyaoeGJJ4n9e/YoPUAuO7BBdfetjuf8AQV2xEpyFqo7lo4W
K6EYErjeqKrY2tfCbdzvKXIjaCrnSJw9KCowiYOgMTIf08ae0VTR3UhX/SIx8nFvmLye2qnHWNR4
avpGyC+jpczaoxVViJCmsADxYK0Q6pOKjyfSrONFihXNYfJwTPcpS9VRODmIRgWLRCv7vlTG+llS
o4oMPzLy5L5KtfZuGssBgfAcj96j03SGpfguVL9vtPKjqYRDknlD5iNZxpW3Q19JxJ9IwGKJB7BM
K29nxorTHlrcVdtydSxVmLUSp9HBAGWmPswZt7MfRXkfnWZq48+g5V2JLJVnfSXQRuUfwOOI7pAY
dDuAZ6xQ5xS16+0m6pX1blKQ0kILJW9mjmPaT9iieCWKbM6MS5iG7y2G0K6F2XZXj87JxabXux1V
Uf0xBNv8NkV9rPxRU8JzT4qBG+s3a06T37owZfIN3k/U3LbaNPyCEefim4xwlOePaqW6geLGg7lb
rHh2jwOPvhLKCRujB9WbYuMkar7tJ2vA7+CoJIaT+4UW1+I5niwqc3h+NtOuQROjRijH6MyTmuJ2
D9TOKfJ7lQdzxgtktBZILJ1EE1WU3RiMVVwtO6efXPNRLHL8BYZyeB7GrlUfhtxNXaTYkGj0C1nM
w9+3n9RXYhjU79fSMpsW0NAWfFgnbHNRLgas+UTdw8eadspiFvd4A4mTgbrqEQ0pE3+hobkfzBrp
FxeJtrd/xAsS+jyagE5hganncqEWtI3kQdE1dSlM45R2Md6R0xKn+Z54Bu7UOOAvPPM57du6b6H/
jDkZ1BdDq53qq5Yr8wcuo6LeFXLpkfgwlgZLeBzFU9y4a90pErHHLjozHJ+DWfSh67Y9MhIgYdrf
espZHafC7Q9R2w7KHiTNhBE35C3zwA7wvs610fCoOwlgLn/q264Mqh7ptkMDq0EvULaij9b4+mTi
9O3b8eD8ykctWh5NWvPje0O8VY8RjiOA7xcfwE2IpyCaJ5ehkGGB5LgRKDz/jc/5Fe5x7iqUz3p7
ytTT29/mInVg0JWgBySbRJj2zHnMFQOvW1BhkmEba8N+UfBwLkturv9jFFBzcPSgc1MlPh+lruZi
WRxDhk4mxju3oZSZWq11ZS4XQStoDLLFtTcA1IpU4XyUccBs0HRKk0BOt4gA4MBgFa1nd1aitCFB
q3dir1/zPbpcwXXUFRCIhQBN101KPHjUJdDqMk81QnAl6kF4rfgQLaYrZYTXZgfDkTI3LUo6IOv/
/wd6mBqUjPBksU4AQfphz3vay08DzsdGoFflDL7GyLrhdqgNpbuSDVwE5ggpoB7JFMm7OH6bKVo1
KmXsRqRgFvmrz8e7phl+eqnzV4jomu/h62OtZRkYXkiArP//n2nWxWxVPc3nUwNvDRGlKGqPclE9
HCgMFACoVH97795kcgiordwKWr9bwBWicLOlK0xuzLsq8Fa/c6QH6yt3oPnKNlk5FdhGcReuBLPz
eY2NdKKy0L1TacPs3UP4MnW/0AGWBZaFWF0wo8vY3FqobWY7t2wX3vRshpKHqZZyW0upi5tWWrG5
E5mwJPQ5D0fyvbXU07CLnKaYb027lkhcJc7gnqzVA80O9ChHUE3JWld+7Tia9kFHqvIJ8bcR2q8a
t0tAtGK0TxqyWt2TJ6c4Ola0iHtM5Ye4PVllKjvkDW0n3eVgS4mYSfzQocEBB2nEJnbVAMhV3vF7
MmUOK22BdJtNtVLdWJFMlj3aedFzZSvZ4Hu9N8n31vDAe61AEcACAGBALp2vayKEiTW8inwookcy
sNGHg82P5OYVOMLl92Mcag9ruRBw6hbNE0+a3tc66uqa3SYnr7OyWxTXymvbhF979lKuswEMQNmT
OAjV+PPZGKQAEBAQHEKidbrJhCsD0+ivnef1JbkYBYnhtY5LgW1rDVw3jSDnZy+CSCqea0R696aM
uo+l4Ykrd/Llsq1xx8pNpZq7AknPJzSxZh3qbSKsjCJ70vWhng6ORIX3yuO5fubzKUFB1VEvQgdF
Bd21/o5/ro3ZHHu9HJUkXOjS4JeoQbbYETZCI24bc5n9Bq4bLlmO0tt+lubdFd7o+mHOx3+h7K8A
RDYHbcLz8Q0Lt++ioeSHK+AUoJyL3rEjb1yjf3Kz4dp7evkBcT+mQqISVVEp2ZbHIYW2RV8g4RPV
9Q9NzcZDAUvIXyzQ6O+9HVeXSEIS2u6rGNXm5bZjLILp5BLlZ5JSW57/sYrx3bAl/mYYtxT76U8A
ZNu8L45dSr2RikJRT5LWDBMBdD28m97GKC/VZFxWbAppm5uiTxy3drI5DuNiyn4CJyjDycquaRxd
bniK/RSDHA8dakogm1EScBYk7E4cqmlGnbooI+8kWvuak+YrO2DVJ+c6or1ESL0ZJp6bvk3nXIRK
IcyP1mIYJ8y2ptAdpL57ewu8NhRKXFReqQauwIjzrZ10Wb8UrStC5EXHQKXFfkDINnlAcqa6stte
Nu75MXJX5ry5HmSIUS84on+OcWO06DhqsGLHpDSHXe+Z1eA3RcWVm1k9xW3gyk32oym0RLN9TUOR
0Z+yDuKgJWbUfBfLFdldB+ogu62XWGoHeyngmhd4wOgnY0wHcaUq/cr35udyGlEf55rb5jYAjcuu
q7Qk7E1qiDcadWnjpl8a0s63P8PlQGuUAsBBB2bDS7T54raZL02TxlnYuG1JjpCnHyxPXjOwurzH
1uWn40YaQuNlmw+kqYnrBloMYZ+p8QOCkatfcjsgbKvBrEXDNKqv3NyvzQs0IVIa4GRplmwOv4mJ
aoKFKqTdfkGWCwleuZdRYr7/kvHAXq44YzYxaPfN+jUJ3rOGdGD2U58Pqf6doBXUV56By7NCXwT6
yhpS6ghXbd7vxqsdrTT7MtQnkuugcacEya9e7z+q4Gev+bStJ+/8tKyqKtwxhK4O7S39/GSmzjL3
soMb7Jaz+VDBRliolPdKjlpIg+CiBpo6+ynGvJhA902UorjP0TZ498ZcEy5yBOykV0jT+a9wlKgl
Z6Bg77R27FtLptyhsal8efcovESgA8BLrVH0uvL/3AxTKes8sq3oVMepdg/ppPNxFsivfL81Cv93
RddeI5I0ENd5kIAjbFY0cis1j0YY5Ahb9PXRg1c138S5OqQ+irPLeCNcZFH90orw6n17gusybYZe
dw6FGrIDqAybraPasYNtmgPF1klcZGInjZq7po8davyOaHzBY6X5o+xVgmz6rVeG3x5DZm5BxoYi
SCkAAt8mP5nccZjzPC/DLi+VoNPHKdDVOb7SpX5lfbnB1PViecHxrb/in69IchxjpbKUYTZr1X8o
JBdFUHTtsJ8s0hj0nbVgTqT933uXFtTzih0kNuOq2YpVTDNC05pWNCFU8z9JM1eftDyf9uraBY4W
JzkCDhqDrrXdz28PfLmoaEiCImRLofFBb+t8uqOKoQPqGU0oDQ/XH4iDD3VX6lc27fbOXqdFkw5z
w7UMQc58PkqlTItTmFUb4uTWnYRLY67vtPGQ6NkYzKaRHN87K4N2mUc8DwIEAZ/NrPoM+TKQ4UXY
qpTXrW4AMU859sqsLs8DBFy4UGv4ycy24Aw0ql1XqG4dxm0Xdb5uUcQNatueyp2TacGg3shlbppT
06vXnLReXrnzs7jyz2kGklICndqK6lSVlfQIgDRh1C96fMeffjpxFh/MVVB+p4HLRgSsrdfiblPo
rW+n3lzdJF082WGyVF0akBhrug8UA18KZkgClHgQ/PbK7C7JwbPnPrtf1ip07MPfHMQh71G5edBk
Nf9dutn8RfQ/lBTw3QSd3ziaklNjZJYTqJZCIRcB2KbdN9iOZlDJNRkdo6nusW6IO/Wpo0ZOcb3K
0VYCq9lNPqLV5RgoqhvF/oQ1sROMUW7Yt3OUedH9MnZ2ceBGna2gtcY587mkkvamTzpLQwW+0FF2
hvfdfJlQ4/YevAjzHV/2Op29rpF/DWNyxJ/SWLrlq6GYIrkBN1bVNOvwokQxTQyfq9xoinBSEIXf
5XHlmbdjOanRzqjjKTqp5oCBgIvX9HBHK8J4miKPdStzKhQ7pBcMOhlKhhKsUtnWN5CuRRtObTF8
M1uj+q3XqrR2DfLVeZC28zzfiswFy51YpLlhAZTuvbKKvED4NRGe4tADxGv7Ftll68VaVFNtzrw5
TFMsee22057qpVNPeA2UH+oGCIVPyfuacc82wKBGs1peMuZ6MMD0np/11Cm5vvu5CQlrE5c1a+Yf
emVXNU+DNw/LNSLO5d1CpIRIHJVbGvPEhefjdS6dXTuq27BGi8w+VqNiNXfGkttpIOva/iyKtO+u
VDpfmSPCAogJ8giu9p6bOcZgpXCyWyDHazxFyDY2vmKQraXG8l6NNZaT2YE41LjSIAJtHl09Kmce
dMjxmcX7sPbD6psaKaXnsvIqXBi8tD+8fXm+sqCoLFvAdRCGXJHz5wuaQ29dFmrtoVABIoIUhXIX
WKIpjH0Um63H01ta1zQAXlnRF6Ua1hNxHAhp54PONFJ10TpDmLjYuPtSU6O92nVIKKWQ7K5kRJcz
tF8eI7bL6lS8FXixCuGSxk1jSNybfSQNxpAc5sMRLtz4oU+Ta5HLK+OtWk0QPxFxZW038WeUToig
6foSDqZex77MMfLxexXOur+IfKBp1ObRNbzq5Yriiwmvj3+ISWF1na8oXUQF559BDUfLLh+yqciO
hR2LHw239JXE77WhSMrQbgKMA+tq87zrrd6ZmDPoIXry8nuptBOC6jTww8Yq+isBy+VYzsqeXVVK
6BaCdT+flqi1oadGY4SLMfYnwhrtVgxYOY0OUmPvPQiEKwQ/FHyIjlB8OR/KrGcURqSwkUXJItKG
fr4rGj39tOid2CNj1717PJCk3GSrgMGq2bjJM8tZoGNuKnaIrUniKwKhjTzVD5WufwLH0l65w160
Lc9DiDV2ICeiSLeS2DaZRG+NQlOAqITJgPZegK7AkAVZVGXKp2jIoglMUNSq1KtTCuOTFqMTPZlm
GR8VFRe9r2JSy+lA7df5+fayr8u6+V06yjrQFyhW067abFxKcKnWF6gOTB22BDkONQddceIr1XLa
NZfjUJanKUZ9EibSVuARhYWWt6oT7FoBuqlcxQhvbGwQjM99nbS0NpvOxrmjwAG8O84RoKtdC9Vu
psth19WP0TGyZZ9WVe/sEE8w1I9d52KUKAp3/FIumas/pW6aGTv2Vo37i6pN1mG0M5c2Lx0KJaB/
ZFe3VV9EUBomWdTfu7FVq/vMEFF84I5Ky12sd+4HPIETbx+tRklPNp3oO7rC3B06auUqvg2Ik9/R
XymxakOgb7xNPbPObglQyrAEykU/mcBfCfCjcp9yZ5x+kpyBpZkr2vm7VHdH06cpKu0AbEZs+JiR
4OLRTIb1u82i2r0BOZuDnSqWEWeIuIF+2riZsuwEdp3Z78zEYOJ3Gg9LfxqEkUY7GuOGGeYRYMDD
0gvucLVP8uVPWeFn9AiDEWixQK4xPxhgKeqfbSZyeezVPOedibic0baPMOfqKMhLnjzIOcMpg+sd
4/KuV8kY+wiSZd0NSb1Z7RItNx+dMum7x1F69rPhFM18wGucRn6KKIFysCYP4RUBlsNFqqCK6EHa
ThTtGiMXH7HBK7xb0Du48tQNGtg4G8UT+dfifKUClVVBRqjT7kk+nfzkRGlr4kQ4lvU+6kdNvesy
NbL28JuBngkUKGB2OHWOTabTGg5akbXookPhqe0DNn7IDwJdU7TDAFvrFxqnyhjURLTqHR13K4Y6
6uHeVbQzTjmqqyzLXhH0yXarM8hPa6y1+qjqWf11xm7HC3PqkN88kZo1uX+ii6ORe5m2t7Ggap6W
CdrRlUPzktJszibw/bXKaoOT4NicX4mxNpW6tpDyJNJAUSbXZflDaqv7uIX88e/JRWF5H+P88UsX
yXBrSD5vjUuLvZtjuj2BYaWlexh61ftkpkac0BgmLA7MzNS+Or1CObqK0EM5ucXIYUGqpouOXqvN
75V8oAYEloCQEVU0Cm7bIqIzd0tsWWUZGjLPASsVzaONCdWVBPGVG4ZmqrXSBKhZgBU/Xy2tjYbU
buIq7ExQwPbSiH1U1c3RKK7Sil4bigmtSfxaG9lm2FnuCKi6cxVa81hgTeVMH5ZU0357iu1eqZC8
cj87L3pXBIhraW9zP9dJQ7xhe3XYeKN5jyaJdmjH0rl57ytAewIRPnTxIOPy0J6vHffYgBlgVoem
ExV3k1vmR0ms+u7IZR2Fz0O8u9bU1mX9t9qjmFY7G0kdVpOcH+O4UYBVZmAI0YrdvX9CBpWltYbF
vWRsli2PO8XShWjCqtfyvZvb7Y6Q8Foodvlx6GCS8hkQzKh1bj17PQWloFSb6nCZSodXm17LEJni
SuxwGdAyiusSiRmIngObOV82hQKk2bSSqhGNyzsUi+fjrEGcnBt9uBXUdI/vXzvOKTV/ugr8dzNe
ZIGqAELXhImN71ZWxsa+UofmyqxeWzsToWLDUlcS6nZjd3NW9KAG1i8kk33d56A8K+caBujypK6G
A2jEs+1UkoH1V/yz5XhKgK7nScPb3Ns71em9m8LThqBfyujKhC4LVAxFxZRrgeIpd9D5UEZnEP3I
kc8EXivIB/HsDslxGTXDVxd1IiQpDOzXtE9vf63XZogEI/WplcKPhtz5sF1mp0Vk6w11sSQJEDlV
cajEm5Ww9tpGfG0oGlukqwy3EnvPh1L6ZcBHADdTS7FwREPEmfbQzsmncff2nF7b8eu9umZUsOCt
zUVhe0IxpzFvQryv7x20rADjyR4RzTznxoiupcMXbUaSRZ4ONH7hra+qwpvrL+8SRbYq441xmtxp
ssseY9fpbxQPj2BzLrxd1hNmKmTNzyOw/IdRlPht4lD7LYq7/NCDawhiAwKcV6e9b0WxcuWCfvEs
Po8FaFchTrnG6SCGtmC2qZ30TEnwJozyrlwOnpUSk3qp6smANLEArK42SXSwatDsvls3Qtk1jeU9
iXacf7hLao++UJzG8pPRLMc95W978p3Y42KUuoVYVsFEbL/VlnHyJyjxnW/jG/lRdmSwO2dMrATV
n64UVz71ume28/LW8j8wQIrHW69mwsOoUwHThjV6ToErxn7f5ZgyvntDrWArVIyQ92RPbWoCUriK
U1plG86R3u2MQshPNVI8mDY05X/InJJCv39ALhyXMXGMoLBzflQA8y5WO7ltGOPgALwY48mkmsyP
Om7ef7Qkiq7EihdHU3sxGIJ2zF3Krb25s2uySiBJ8xBaLsR339Arru6lwY4ysAfH+Pz27F5EPc++
GqOs9T+0+V4YWJsDWpZtZNc45aLArTXqQ037eYRLUOce+C6zqDRfjLPuBhI+ubPv7NrKf2L9WKLR
Hs22duJRnZzbuXMTbV+LJLW/DSUibv5c1jlaxq3d4IpUa0607MouGrxwERHGdKQCttRBUYDkr2+H
Npvg6nboZt9rjTKSz8SjhmliL3rvWOW51p+Iizuxa+fYo7I+AxNWP0xTFbW/hELK+LvAVNJ7KoyS
ZMhU0SG+04Wd9h/HpnN+W1pcfKckv/a/gMmjNieztP8v4d3Ez742Us/PsNqN9omdOQ8TCJXssyHN
5CcUAPeLuZKCPnjzYll3/dJl0101UXZ87+0P1wbsCg1X4NSco/V4/fO+TfBXwP0MWliDFdh7Xjf4
mQTLhx7/NQ7Y5RZjKDR/EUx50dncbGlIUy4Gw7YW5kmWfKkLpd1RwoNl0BtJdiXqvXgA1lI6ESJq
T/AXyX7OpxVPM+bURaeFymRaf72xE1A8O9f8jMahOBZaZV7b0dtriPtnBaQjfbdq827FNxSzU0DX
LUYouT7q/TQvrdwvS5t8aEWuvVfAntuOUAQaIUkdnfpt7amQbI26bK0wlbG6Qy3U9Rt1EL6hTj/f
Pqlg6y5nxkLiX+PywqECvLn6XDF5HoLQS0gEqYgfejd5w0dbncdlT1EMTkY0D4YIWq2r288NdJvn
BYHPIcwl/KBgZIPDf6CqhVFpL727tjAHqgWF21bNgw5Sy3P9VimG5YMGn2XxYyRBio+YW8oyKKba
vqup36eg8dEe3C3amNi+4mgzhM0lhSqRjh0GQbFENsGvzLiaoKVkcXIA+DKnu5ZFKQ5cMbP+aZlL
4excbXbdj71ZV6g3pJ1lwFfIXWD6Q4YxbMcJa+/4U5EdJsWepo/c+dESDL0FN0itmzb6Txiu+I4y
Ie2rWCxWcoi8YVSPOgLq9vdclZ4BGMQrlU/4HrrWXsHsNT5Y1gJ0FSvK1AtqOvZ4By/4yd+VmWv/
yIc+j4JxnLzUT5YJWoJFov1X7WjrcU8UnX3EJagYd560pHbSjHjogBLMCTFEDgVA2yVOniU4p3Ur
WFVWuhL9geSgmb4srcnetQUaV4fcSKTE/noWXzBGx0wZfpv3tx4XZbnPyip7qFAV/UQUgx9wvsyZ
2Ge94nwfqP5B/4uQK/FHayA76bu1QyWFdH+lizpTO+mTRfrLrFb6oWXrY90bKeIXulhR7tdgj3Cz
LqXU/ouVcSj3ush6+5g0/eIGXidVEZRulkHGxnYEtvVkq8+EH533mOmIft6Pc5+WBzdL+uTkog+U
HVSBzjuW8SSKo68PWms/WkIX3d5UCg/PZklKBdNzTqCFvH0ctgiZ9eDR4OMfAGX0y7Y1AgjmFRRE
m6Sj8hYeErfDYNgQrgoGICtsGj3kPjOuFZ0uj5OBC0Mw1HNzDXv4kn+eP6A0yykEopxGcYRX+/yC
g/lGVwlKZahZveF+xFRdeDfpQiwRmL2hVkcF/Id261aDLAk+Gyw4qaBYAwLbcZzsu6SYhkec1938
mFlFlB9rRcVUeZWkaXY04SzhD3pVIanlFcp/eVTNBkXPIfUOFaavQ5C5Xf4s+2F45nHG9czp29zc
DYWXToE6KKr+sS6rWv/Y5anxw45RNz4osyisoMyqsbvh1Bry3qx4fjCyn9tZ9bui6EFdl1qdXIlt
Lj8aTVVVpwEBIYX/bh4eNx9QKWoyvIrL1En92SpS57NH0zE6TZArFmx16HjvZK4qKabpDYIyft/n
Vvft7c1zEaryvML6BugA3g5ixybGquDpxdLsvHDCsSDoqHPR0TWvybmsf8v5ziC6f+Fao6cHFWfz
9E0ernRlq3jhkA76fAA+ilPkomJx67ZWemeYhZHv4yFqnSsh6+Uyk0ISsBLWrTzvLTWsoPk/NYWa
3jb1MNCVl4dOc1rItd2JQRfM1dtiV6ryaFXd89sr+9LCPZ/0OjY1MyJ0dwWPnR8HT0xuD7gwvVX7
aKDiqw/1L8VV0092EiPxEEu1fUpKRT6DJ6iGm8kVogoUBa0JrItK626ma/of9AKvAC5cjPrOBc7b
7hHanMZ70audPLz9iy/3Ak2MVQNnhUYBut3sScDPGQbFIrtFJbfHYL2ejin1+SvX1eVeIF/xaLUj
LwvIbQt/pWZhLrFS57dLq0RT6MFjfNKoOcmDLVXMpsu9N03zh7endhl7UXMmxQfwAvWeNuP5t7Cr
Tq1GvUhv8Qpw9uVk698co1C4B+vkq2lX5Xu1MLHyoe9uQAhcaYnGBdIttQw5Qk++1ZCqqXyTGxqH
VuUan+6VT/aiH7KKpq+0sE2oTCIsitkd09vKQmRt7sHzlfF0Daxw+cmoclNBoI6AOgPB6/nqedns
xgsYhbUaP99oVTw/Dq1TfZjbvv2YZnL4aand9PTeT8YC0gym7gRYEFH280FpBJi9HsX5rZulzVFW
sfbsonv1y1NqbVcOlXYlPL9cSkTqEKTWVkwwfIM1Vfgn6+iIntqeZvotiK/KlwvFT8LMPHh7Vuvf
cn4pnI+ybtR/Rkk1k94QIMRbVZri0QbjjjQ6vugtmK/Ht4e6oKQCP8T0lX8hHEeNdVsBEmPSpYs9
Z7dj3jZ/7aT3eFJFV1n015Y+vWmwi48OdkWHar8kpqj3tt1K5TOFpdQNokJnIxXSm/BrynKg6Hns
DE+WXVXfZedlf7jSDeQjZtqBRmu2zb5Q+3oGxIZkwAP1sxEozaApzf84O68duXGuXV+RAOVwqlKF
Vrvbbmf7RJixx8qRyle/H/UGfrhUQgn9DQyMj8wiRS4urvWGw5TVXei2Qs+zQ14EoQW4jd6SVyqS
0I54bJf/SFU3i5euH5LwV4iDeuAGUtZ9wQhtTJ4p2u+65N18BwqLxiLhRx0d3ekbrRFl0IGQRZHf
kJJ4RoTuhega9VhVZvLWT/461KvDIWwWel7Xn5zeb47fWhj5wowtVFZ18s8g+icnfz7f/+I3z6Jl
JC5zUFO0wqgOX4+UxkaiOyWECYHDkQuWN/pmWqFx0RNV8cZ66iCDDMOjPTnNTny9OTyvI1PGR2SE
LMJczTFHs94eKpZzNFr7wgmTzy04353bfGsUGgaIWOFMsbQPr+eHZR6U0zmXHuywbp8re+yfgjKx
3noNMheK6wgAL7chf65HmcE/SqCPpQf0puPnuhyrx6w19lBZG3Mx6BAQZ5ZbEMDb9ShQqEiP0w6l
H2wDrHNc1tUHFTyPebm/J25iN8BcOPG0qBRaanCcrsdBO2NAkSMJfcmU+59I79s/cDZo8TToxsn6
NJS56M+zkQZ79/zGCQNlw5gwLvnfGl/Ki3Qh9QQSBLxmgZnFUYXNfN5QEmgcJ94JdlvLqVKUJLfk
MPNYXU0z5R07gjL1RWs5/YlWmVp6RmkScu6v59ZAFDeQa0OhSCaCXA9UBWmUZ0HAQA5m2gifiAut
5uTL20ehePzKUVnKKavpQPdEMTgfQr+zpP+cWk2OqRrsMZE2wgU9y/8bxF4dJ+I7DDzQuYQLc/qR
O4JCmxF0/QXac/RPHbfaoVbMlBCp85J/+wQXkBUJBeTJm26zTGei7+wSyHAlnJPFjejWuIPvvLK2
Nj8BAzoFKkawYlYBMUTao6+jJvIVaxKnsi87r64+GvUzuvX6KSMR3pnWxqY3USBcKKcYvcBYud4d
tJcwvDTk2FcDXf/H0Rp8V8fRnNUjDY5pzxBi4wOSz1K2XnDq1OOXvfpXMtGMIcQsx479KabyNcxI
f+CDWXl95tC/kRPlElC2/ZokURLuTHTjGBC00InF6wX0/w03r5BqoaRodUFyGC6oOPB0Mcpw51Rv
LCd2TiSc9LxhL6xb+DUyjG0SQzyDWKmcZWP8pQEcO1ZNbL99PkD1kIiFEEMpZQ20qCOlG7rJSvzR
6erntCrkn+CRkp1g/PqDr9I/fJwX2t/S/Aa0tb4nx5ZYOZVJApvJkvCDgG82REdhLJ2N0bZQSiKG
0/iaQ00ywkPfStNI5gTsnd7nKI14nNeD8DrVpPQ2RwOym1piU1hS0RWTvUavHOWxrKK29YKupQMk
g/v5WtpO8afL6x7KjRPrX2bAUfpT0kix7s7YEM/NIewTw/wEl50sME97Qz2ZjtG0FzPXsvpDkc7a
tyiUgfXfDwM37zIuWDgIQKBpMGAZsEqHgfVzE4cDFqv4kaKVIyZP4DPoTpL8HHf5Hr/wdj+RemC+
RPJAPQJu+PWBqSI6JgmyKr4o4ArICbo0mBpmLpz9PVzI7QFhKNTW6CriwMSb83ooiIxB3VSwrHq0
Wk+NkYXnqix+31++2/hG88JB0QGcI3t3LcDa6KUZZBIqqFNux0fdGcSPQbWzd2VeKh46sMNzGvV7
yo+vZk7Xm5j9S3lvQQZwEa5Jxq2eTjV1DbgOIs1M000HKRTP6gJPeZDiQiSRm+qD4zwroxrlH1DI
qnSghoZAQaGQ5SD6jFNpL3+VEjWdfxRlLz016Vyo7sjujQ+Uu5vPut5P78oRbiFkKRvFrlAUhXCH
KlBRNtIL2H5yKdLvaYnMrStQJO7PUSjle0/f2xALrX+REaA6BpJoXTiomoEk0Wwa3+itynAju2wf
JzWSX7qwnb7KfdWd2zaZh8c8moS2Ey5uAbZkohwNDOeoWSjEjutNpKjplGlJT4tXR4zNGyxd0C7S
Zsn8WCVOl37p4qwS7+q0tsuPLP0UPihdWvwHoDvSvpm1mNSDHFOC/Xh/391u7sXpC4o5+Q/Vy3V6
4pCxOq0tcr/TqNeok5jfK+g6/Lk/yu1phVXmgJym4UznbG1dElt9DH4LLqc1AeF3KyCj8WEMedRe
oJ/Oe14Vt7FowWagNQ1Hd2HurRYbvRdVmwMOE9bBVXHUbYl2jwF8tjrMkTl+M1LN+HV/hptD8llN
NhdRaY25s6usGR00oP0GV69DO8jmsRZ2fyqLyj7WSbpnfrQ53iJRBHaIS3VNEjSxSsiRAyMojUNQ
nZIhCr6qaZG/0Pjliokb2ig7F+vGkNRu8G6HWc8BWieZZSMrvHPiygchLS5S1DQHVWuiC3bqjZci
urOTn29sGhjqaOqQN4B+XWulIGRWidqOKl+f0uakKNn0NKSN9SgQsts7nstL8DoQLmRWgjtHgeRy
7VtMZ04fZbMDYaiGIEySzpgsWAW2+WVCPLXzE1HZH1p9KD8Ay6fnkeZs24PRtnp+ijUNjUXDEu2E
8Z0YiuP9rXV7NbAGdIZAHFEOgOZ3HTpyIdKUUmvh23XeIcurHUWe1P9R4MoPY0MxxusGUe3k21uL
//egS9z4KyFFGVbMbQALTsbb6iSy3PGUIkR5U1bK/+E7k3zar0qqlAiXn/LXUBPC+hpcGajueqGc
Cu4LX5XzzsM+fU/35LUkvf7O5PQUc6mrQHdYT4tmF+gWpfAD1NVj15IlZCNDLRieOb8sboPlTumq
nRP8mfrSHt+p8xT+oH6pN26QZclbtZCdRRGDTh8JzNKyWSerUjQ4tRJA86/QinSllira3MZv9UNm
FFBCi6AdTHGwmqsMppW0IUIuvPBnkWI0augCsKZVn+/v040tQwohL8tLAkMUvP6O5qDP0iDV4KhD
IV3QuZ4JfMXsdwFx9/5QG7fWUpEgpSRnkUk7r4eiKzz3kW5C/6atD0yhwpK7yow3SgUsywabl7oO
OncLgvF6FMhRQqBigWDBUCPCL1Xaczenwrs/F1h0/DurTUlxnJYWyBXa3ev6eO70VgAkePAxp8rm
HzEQ9/mnBt1BvNPysMjKwyxxfX/PRCrldHzjqhZHu5/V/lBMWIJ+kmcFAzVMbcb+aMZRI9FpxWjy
oRmkSf2Tp5X2FRBAmZyptuEwryaprBy0zqjDw5xE2mdZz3i1CJAk9hOP+QQ1V3OsFfvYGDVgohZP
BfMSFaPSPDYGb3uXgkkhUOQiXXlvSs1cxq6RKLEVuqIG7pm4okik6DxZaqh42YS2qlfavV5CZCmy
2bV6o8nAAYq27X/KZT9Zl85o88KPpUyODyqK2dVZN4aeEBv0bQcZL6rzw9SHYCCCDMhq1atK9LEv
cqs8tiSSjqspwgifFe6m7lAkyZR9DEMgWoXbj7Eau4msjv0JbVmzxzsk0ItLUWeW+auo1KmDNWZP
1QMKmoX+MUdsDLQ0jV7rV2LIoelbSSnnR3gYcfCb2TbGQRN2YIIXCTSZCnzRI7Qddw6SYTNSuaeK
r/WkT6EIv9u1Wf0IhllQlE5rREgbyub1GdvU4edEabfyDKczdXccGvzJrViX6kukS138Yk0ouSLp
iB9k42pY8mVn5CDVb2E/wrJ2zbhKps5DOLdVf0MjJmqhy4Ykq+gz63PXzY6B5m4DhqVo0EdJ4wI/
OjvvLLwwIlPgwI79W5Y/zS1v9nMgB7nqKuU81ictkGvJS7sgtr6OA3e7O5iamF/AftYWK4WA0wE0
56T8qDWquG6vG/HPWYsLFXJQr1dHJHhs69ukFt3HTM7Ql2nTRsxPjhyJ7Nyi/TEecV/lpnStroE7
7Y51m7QPSVhK7WVUqh5pZ8shUkH3ZNO5FXCC3NXI5YYTVnfq70Ez5/Dr/VO4EVEWMQLKqkuL6qaL
r7Nt8yKVKi6GBIV+MfcoPYdl7ewkURtBknHAki5ob+r6q5jioKRbYE9Z+9mYwohGvhuJ5KmDLORS
I6n2kKUb06JryQsZVh+gkvWjB8LJoOKDWPtQ1WpPjurgiwojZ4dDe+O7S6SkKkdZhwQRh701Wl6v
AnOMTGQrgWs4wQv4mPYH8HLlYwawrf0npCM3vyeTzefLVBU4PpaJU7Nl+6KzjYdKS4z0aZrspD44
FQ1lv+E2bA9Sa6nfkPFTxXM7DVNyCBu8cj0z1vOax1AQ/BeHfYY6eS1pyWejneXoPTtea5+SeTa7
hyYGsOmORg8RVZZaNFERCrBjr4SjkD/c3z9LGXcVwxcr6GUHIf9wIzqptIrTmPoE+Fyv1EUpHAmo
JLRpCRoA0aVURgw2N8EfyZEGjc2QzN/3f8Drp1z/AuoHsCJ49YB9Xe0sA2LEtLgO+Mg6mIY3zk71
PhBSkrtZE+C63EWpIx8mtTLe2aaUzI9dMVeNp/WTqrhlmtMctGyp0Xh8h0VyMKU26I65ngjzgEpd
HZ27oIl/dvU4v8+Bm++pA21cgqaG7i63OsKIAGquL9tMxhlr6Mn2RzBHbl32Xomk2CEUzTuyXWMn
V9nIqWnWsG0hrCiMu8pVUtR5FcSWUaay5sY12NVehYb9TOtGn+dHDtJOW215cq6/Dhke2GcgXhSt
lun/leTyOojKuEuJL+kkP6laV8BVFC0y91l9wW1M9qd0tkHGtebOztwIAdj6ILmCQQLt43XbSOrN
ELG6rGKq1Bsz1BS9Omj3+DKbcQ2yDK02WrG3iLFCG1ESDypfK4v+IAk8IueikTxbTsadELo1Ibwu
KMxjVkRhfrWUotND6v8MFdrBULtaEijnItX7nS+2sSF5CyJcgtKQRkFu1bgZoeKi2GZUfhcFTxA0
iu+dbv+noWn2oI9p6N0/vreTghxD8UDlG/HEXpcs7KRKUOCzBO/5JnvIwKo+jaqYdvLm2zktXQbK
46CYaLCtmSt1qAPMQ3XFL8Y0+HeRKQdCY2bVsxLogXzQAqf7eX9et3FxOV0cM7iPlL7Wdc1eQSV8
SMfOl/u8Ho+dXnfDpWj6XD/2aRaGLngBq76UlkWINIStdYdU6oLg8/2fcXveKdMzZ54lwKKMtUNv
I6uTHMpN6/dFgptoJuvPoIvVA7W4V3W6+EcUmNPOydta7UVgjWuewjF6D9dnPnTUPgg7pYU8MiST
XydyB07NSaTQxa91CC8gSKs94+PXDOI60ixs+YUyj+cViPFVuaAGxtSlkGh8btJI+ujEXSN9QZCi
6z5AJOrDz6UzRxMQtIIaFYxk3O1npZPkFnoLmMxDpujdTJUhr34CfHaS77HaAFhucHcNPwxda9pn
npP6TzlowxjWDkXhL7HeS45nDFU2PkvBFDc79ZmN0wH6DjlszhnpzFqGJKglZ+7xrfBtA2sLc8jm
DwXVi50zeBujl1IT6HrAUeyU12r5XzG6haKNY1DX+TVPL68gY6gPAYlP78pCi78Z+ZidQoSeHrvI
St/eRmVwHoG4vVFdQ4rherP05tB2oyQ6fwYIfy4o+rimhYbU/XOwsZB0T4FEAF/hzbm+huZYolUU
MYqZSbqvjUr+Ta46fScfvL0MllL6omyLytfCrr6eiz06YVlEBgtZJNNXzezHJ16H6kUr8Yf4HyZk
crxe4TI82K+HiogVgyr0zu/hmyJrAOGs1jL19D+MQglyKX3Co12XIgWKdlGuRb1PGtp7YaUNqNeW
e5WAzY8DlhIcL9hv6jXXc1HZfGoSVb2P/LZzSpRJnPEamH/cn8vWx1madDY3GwCjG9hDozRJ1Nq9
P+eNeGl7NebOtkrQY4a0U0C5HYpyE4w2+oHg/2BlXk8o6EpLzMlA8O+U4iHX7fRXIFQoE7Tvdm7r
zaFAB+M1tXQa18q/sEvD3hHgongW/LZoAbuRUVMb6KU9h9DbrwTnk1La644DYrv6SgCnprbU40Uw
CGWOSSoz10Gj5Hj/K93eHf8f+QWgnIT4RpQgVMcgwUNl8LtO7WYvp7FyhmdRyi9xyKflnVTriXd/
zNtLkowaRvXSwV2gzqv7Crw9pIOMMW0hzA+T2U9uV9SLcYqa+qZmxifJLveO1sZEQU2hGISKOBnd
uo+OiwdqHjD8fVlrgTNGiPZmuHq8RLZZvwtKdc/fcGOj8BxGl3YRzUSKeDVJ05ogdPT24EsdDJbO
xFvJCcrwlDS98+Zbi5c3L2Me/JTviYjX2z9FdQSiVT76wlbLCxyG8QEG6R72Z2sBoWqYdN3RCpLX
VUpD7+E/pNHo12VrlviFpLjnlJ0aT36sWt2XfM7Ut2MsFu4blUzodiST6+570dPuNZMaAecUhG0A
mxLRmjTT053rautjAb7hWKPzxORWH2vUywT9+nb0A61s/DQ01XOhoWWPYlC9s/k3lpGsiTKJvohW
0XC6/ljmRMMjqBzZF5ViXKKpT71I2NUhJjieeq3odsbbmBp1IEIj+HIQ3+sGXmeUstkg9OnL+Cz8
mXDBQkIwMIpHHgDGzn28NTcksgx94RVRml9+y1+JjShFWLMrFH+sS+loF3h353qWvy9nFPTrYFck
+TaQ0ACgwgUiDFafugb7ZFHW1lJO20xNbeNZpubpKeQb34s0Lx8CQKcfswn9oPvR6zYuL81Q3BV4
6+qLPPv1JMsR7Bt2UINP0i0flUSW3BAPi9ObR+EBv8BeyaPJFVcgTOgvyZzmGNXq9dxMF7pDSE8g
GFL3b37lggZBAYwxAIRQjL2eTmvirJE3HOtG6+CAKWbwYZak5q2qNKCkWDUa/zQWZZqt16Pgy6Un
OUZpfmWT0/CC170AoWa3LPW3CrNzpwBhp0wIrhgC4zqHoialRPCMR78Fvu7CiizwnVGyg2VG1f+w
dmA8bMLvotS97uZmJRXosZVHf4Zd7naBlKIFYe1dl7cneKnhMgiJOwn1GiFYCFmZxYSKPdtdwt9y
UFwp7seziYPE8f6u2xoKtj50dnIPCtSrXTfYRqZbVT37lWXT9SXziDoX8saQnnvwj7/fPJoOVAMt
4EXOEqrI9aZwVOzDWC6ZWpWD1Nhk5p4YBvuEXeNb5dTZFMCqUIgnXIAPWRPERZXWYkgH2W+a0PFU
bCMPqFuVb18+gMucIe5JXlZr8E2LWPRYYcsDxLGoDvTZ0cbNg/mspdKevONNFKKXy/tgqeTwWlDX
TG1VgxSCd5nl25Sp/x3HuPWqIU4/3v9Ct6PAAiG0girmwufav/5C4aCnUdWgkNmMojlT95+f7LaC
fXh/mJttp+FIRyiFzryAv9dJ9dBldjZIKaWEBc+Sxw7eoFqNSY4x7W2EmyuKo2Tx8qYRzt9ASV3P
qNPysekNp/e7RASfzT7tvDablfMkZ+1JiHIPTH87NY4u8qI038E9oRlzPR7cfuQnMmXwaTBLF21S
E3foqug0KmLnNG3NjPcIz5JFV5tzdT3SVEMDTA158BPMqI+0tGgTxmN5qpSy+qZH5d6L+LVScFUA
WqISydIiPU87fj01q5Pn0KLY6wdtFB4i2OCPVo5QXVcG5TsbrNePtJuMRzTtHFjVqnOmEzqcZyBz
fqLiIThphf5Ok6e9U3iTFbDKOGWgaKnwrQ1rVZiKYqsrO00a/cwqJ3fWtdkby7Z8jqp8ODQorn2y
0naPnXtLnaISxg2qgR/CFYTezPXyj5VR15DBVL+jNu98DJJuyj9nGtTcT2UJBepHaM96dgJZratP
1C0mFF7a2haPQ4T+81EErRFgwdOQVDuNrrx3EKPTD+Ct9Jludo6n7KBWYfCrpdxqu1Q5M+k/UwqN
LMVSdJSh0udJ3hyiQcTOpY1Tuz52eAQX7zqMWZxvU1BWiUcOXAqX514m/VshXR25cc1p81D4iUIX
x4lJ672a6lRwKCmSNm8tCbA64DXA5y0n4YZCRY0970lnNN9GAlQGPKDyHoqxDh61IhE7QeV2GzAY
SHAIW7zWebZcf5Ags4SWztaide2Y/2itXYcf62bQC08NDa04N7oRZD5dy2mPqHNT32OavJNAcpCB
UP5apfi1UThhMmGnkTS27mpOKi445QJl67rmSXRoYB6MuhLHMjWDj/cj6W3AZqLgbHlaw+li6teT
Rgg4H2290vwSyZADrNn+ITfLaYf4eBtqGAW1KNxQwNkz2vUoajWPmRrEuh+F6pS4TmmmzWcqnpXD
aPDUka7Jh3Enhdz4nnggAfrF3INixbqkaEjokU4Dg/IUnLrDbKL5RbNRKvRDpY5Se8gQswlB7RF/
Hu6v6u18id6YnVNaevXyWH3QCjDLbAy67oPXMjWvKZNyosOJr8AxKqI8cPUmrBvv/qC3NweQoIVx
SJF4cf9ZfUrH7gBmQAMH1+TYDyLUGQZO/0OS23vKlLcbdumq857hpa2D0l9dUpoxxk1NNwOFTVyP
NTV4X2fVl2FGw1/voy9Cwsm57PWdXXS7VymzL+oPJIA849Zu6ouEx5Bo4F4mE6hHgseR13exeCvA
kIIIeIFFE3MRCVrz+fE0k2GtITExWLY4jJUWnls9NNwKqdKdL3bL3+cVRRqDLdRrUruGuQtdBf1W
Nbafy2Fe/2kn3geHFMgVkBV63dYZ8HMQnPIwjy0vaEJNQeOcdgSaLEZunMck7KonUwtUvMg7qiyX
QgvIVIniosyQVqmwAGuNpkj3qAfLXrq+ypfKDvGSChIw5nX3bEycKMvrwvHBeYnRT+XBgFsBOzT1
ssFU4sfCrpTmgGMuXja2hPHUUXRF+OX+jr/dEERMhFFRIFr4mutPNSBwZEHpCvxELruvYVqh4Qcj
5fP9UW4h8gsyERAkPWS2PJf1dfRS7CFYINqBj6wshwroGJbbhpHhTJT3lEMv+EcgiJsaC/xjKPCt
/GB3Guo9Ewiv/kHqmv5BbVJprzK0MX2bci92TAbgPLgS17+rzPH9mJF38PMpBJHAm9mp3KHOhzeD
dRYOxiJtABJ5KZevjns7lXFYYav7iCRselBG0Z2lGqGX++t8EzQ5A/CWFqQFpRkqDNfTCYesxKqk
orBAK/i9U0fiUkFgflasvH3E7b7dM2W4iWIMiDYJyCo6QbwnVtMiz5XmQqIcqQ+d8xS1ePqcUa2q
SneKW9SuS6tI/+jNPKEDxObaiTM3X4+WOpB1bny+38Lou54uisJpIJXgKzB7J/0u6Mqi0eKkxU5a
s7Gs3ETktYsUDEK1q7u3LPKU7mpGPa+NZumUqXogXDXpyyf05iLtZGjRuHc/3MKZkShFqIsW+2s3
b12HRS8Uy+4JXf9xSMb+0BRJnR6LPnJebGW0FNe2u/BPhuceMD0wdx6wyMp2saBOvkX04wPv/tba
WOuF+YXjr03/Cpu567VORRVZOZmmr5kCDoLRRw9BZFSX+6Ms++UqKDJpNFkXpDExGHu561FGqYeH
KQrFF4FIL22F+EcTB46vsP12Ns/G1qWovrBWQOVyh6yOflDMIqdTr/jDKPdebCYWYioGktTSmB/0
wtK8QJGn940Z7hHktyYJShA2KOwOhl5lGYk5aKHTNEjMIav0BOx3er+w0H4V5tC/9b6HEMVjkXQG
sMuiGHO9nnk7CRC+iuI3YFgv4Aesi5oV2Q4BdGNv0FmnS0T5eSGyr4pKEpIpNc8YzkdSVee4Uf81
RKDtbMCN78WuI84s9RcadKvvFYvQKmOJx15o9uoxFGr1CLIV7JvWmsKdUtX6lOEYdCxCMe6E1c2h
SYEXDYDFqGC197GdyaVAC9UF4JV9qHIk3c00V77Mndl/k3FHwtzICUAOm3vKhxuRB/+nRTMG5BUV
8NV5CBqjjYdgVvwi0PunMBbRqW/b+AcC1Hi7zvVbXQO5nXnGg7SgCg5Vce0nBAhMURbdepT5LeUl
l+rOk+c6wXmxByt4/6xv7ZqlCs6OoSOJXMT13qzbUKb0iptIiGmJl+RpdCojsp/7o7wqwqxCCvU6
jfoq/EBu+dUVJabABMqsq74ZlI8jIipZJT1okfROlsMvuWQc5d76r9b0D13k/KM0totBxrEzNOit
hWodInMPn7g1b3Bg1BHpVPKqWv8gZcQdrUhUOjZtcTDbIH3MofJe7s97I8hwLS6FEV7ilPlWqYBU
JVE3VzWykkmef+rSMPXDJDaOczPvwVu2NulCxQM1z0LfuLDJct3VicVQMiz+f6lQ9b4WzeaXIAqS
hzRw2rc+DenkAeMhmSR+EnJWxzELJFmf7VT3Rd7l7ynQp56DAuGhlOTgJJu19fYguhS3KGuhMwr9
fBWvlaRRQqztVB/n5hn3V031Yll/swANswIgAkqJhiFv39UHa8xujuE8UKixJIGyqZJ4s4ouMppO
eyLXGzsQcXpw6jJ/lvN+ffIqVQugmeGtE4mi/jhYYXip7KHciZrKcrmsTh5NDRBdxEzeZzedjb4e
9CyUNT+cW+dMPyKAPFkE76d86gsXuGDbIH+jRa5Uwt9I+y44Dio+HPcPwsbu5ACQT3DjEr3WqnZz
Q820LNHWzEaeQlRKReBLsDiA+QwOzqR6sifHvrW8KOLqxBw0y2+6YeOkNUqJxCiowGDyjMRWD0XV
zqf781qS2/XqglVZity83W7U13urqRJNDXXfMIbfZiV9rifjiZ7EC9f9JzueXu4P9/oeXY33iuLg
IQPYmcfc9aax8lzVprAywCIgV3lGcKqPH3g/zYPXUsyIvGxO0Jq3xrR64OUWyuchxLfvkM5NVfwy
oiQ3HyS7a16qsDf0TwDuYtsLxj6WDkolafbZkgbrfQvnacli4xG3icLMVL+V5Ez92WcJQkUky138
JKY4dfBc1JzPhjlP1aGKMjIngfNr+xDMqpyep0gY0AOk3s4v8P771oW6HvfftXrS8b8RvSQR54O5
9KJR6N+rIcvs46jKre1pjaQDm4TRBBsW8XHbUxueBm4ioRLr6lakorE1WsFXvnz7S8mzMfTSOk+i
oxYkqDOS2KKmNVTUrU4ZiJvMnYI0/2Rbgfp7ogY9HHpVn3JvxKCGp4McSN/NCnrqe0OuQvWpjHLh
q6FVFYeu1puv0RQE1UGL5M520ezVskvNO+VHJclUJMw21yN3Ik7Cf1Kk9Hcm9316HuJR/dUHcMYO
MIYah8A1oL6a5076M8wcWJ61mueyhwVbZ+0ct43Nb4LxJ1lZdI1v6lr0bLG2yZEzbnuQpUVlAfwZ
zNm7vxu3Rlk4KawxNdGbZLAsqO47A5s/lFTDlSdo0ZI+7enEbI3CTU3mxZudh8kqJPfAJ6wZKJHf
iC7ytH60jmPQ73kbbI0C7pBHFdnlIqJyfbAGbhbHlgLmYsj951lOh+95n4bH+yv2qlW6Pr8LewSb
QT7LTbwYKS82eAxR2yx05JWnpTn2VPJKoXCNkInq4XkGMEaYEans3KFi6SV4Hf7GQFNonpJYmfhi
VWr3W6ZGk+z9uo27An4kUXPp48qAdK4XIZpKIFUBuFUTbdpvhdEoH6dEsizURgwNP9NEyO4iVPTv
1AzpiZ7c5NNq2Hvob30KJODA0S+6YjcU4tbMyWUQu/XVJleeId9HP9EaMHbKCRupGb1JFO3QiqBw
sUZxz7YuUTIhASTs/JqSIDz3nP1D1vXdzrJuzAcBFSpOcEMWVNwqc4F0AMCkDlQ/GgcIaUZhH3LJ
Ejs30dYoNieRcwK5h8Ny/e16w0gLAq7qx50CjjCH+zaUhKv7G3jjvgPW+n+j3IL7BpR/m0H183Lo
n6o0Nz/BMFPdfIjnR6UW1eesL/cenZtT06FekS85ZBCrN0oXpnMeiZyplXbnSsIZL3VhGTsLuLEh
AIICFVsyBooeqzgTSlGrq+Wo+UlgqN4QOt9ledK8uEyjnUVcjtEqCKA2SUHAMnmps/uuPxUubYnZ
AFyDLQ4YU6ozczq2k52KUy+K9L1ZS5+KaG4ekybQv93/fhtLydDMjh3PHlnvEs3mMZvRBfQbHtDH
jBB+xC5hryB5S5VbigNMDqEOMjBqktczrKUpGUsn0/0sbD4EhvKnz20Jmlx3siXjXyeOvUT6ZtXS
M8Hw00w7FCUb9cUGLeKSZHk0YEs37IaPsZhe2sacD8q8d/63VoILEjQESgULq+/6J2q0Qix1YiVo
Z+FNPM32KUzwU7u/3lsFROr5/FPGIpjFLK6HIWek/eR0uh9ApwcsoJc1+sX9rL+PB4yhT8h6ht27
3ByK7EmdU2qnioqQzUmn16iQDKXW3sNta+I8nyBCEOmBqC+p+l9YRbD1yCTD4vTzDuNnXDzyo5zY
e2JAm6Ms8pNUEfEHXMNNRipRLfPT/doY21Op9vop7uvmf9jOFPIBQyJyybt3CVd/zSWehylCNUKn
PJv1x1o2i7OJufvOeb2NDJA5FoQ9UB3ms37qDn1ND6msdF/v5PDU2/BqnVhpT1XZvn3ZlqGAllAK
pVWxZjRNyORnmii5geXQgFTfxMN3K9rlwmzNCHQOWC2q2wtJ83rd+j7rYkkj1mmGnqDSkVCRCVPD
IX8Nyp03y9ZYEAlpEYCZUaj9XI8FyRT8ucl+Q8k7fDfWmjjogy35U1M6O6ft9nYiTyR/s+lE6pTJ
V4et61DtHyXD8MsB/3Uj1Mv3hd4WZwBK9r8xKGq37lt5Zw++Vh6uwzmjQsNADYmaAZ3k6wnGeVso
lpANUkdeZu9nSvT/JbFTVKZXRhUu5DUPh4j3mVq9qIg0zMcga8T3AZhwf5iE2jeujHPOS4A6RALK
exhQBMDcAZZivzCaeUR11cmoyu5D4ETlP0mDdMSh0/VsPqSwhGZXy53wpSnL+MWIDOULRdSmcVWR
BJ+rDm9PV5X6RDrvRLZlMdfTxkeB7wofZGllr6aNNEVsCMf04X0HLn1c7dIQ9w9pQETRW4UHWWJ+
FH2iXbIAOx88K7DGGOM4f4dxXund/zm38YZfQYawXG7AhtfpnIT3pdkVo4k7TRN6+JNaMMsme+dd
tbXByBmhHNA4V5x1GVPtcAxJG9X09Vgaf4yDKg44Y+SXQMSxP0Mtdvu+cnYYnhtTo7tGYxhKAPCP
daeiV9ROM7oYuSQR/lCwAXlp+sL8fn/9Nq5sgjXEYvCOS5K6hiIaotftWfSBX4Sh0fyQLUmFZu8g
P5+4mYUtwDz2CNiFYWyrZ65sPfSbDMNbF1HcTIhDnatp7DohPebP2KiXH+yyVtMHKwmyAVK+aSR+
HM9F6CddkVku8ou5trMlNyINVwBVEXioXDlrFMI4DgX/hRaShUPpIT2HJ0kLR6lER+PtVwLLtVht
Le24m5bAPBdzyim0yLYz81QHjvCkvJTOadW1O0NtfH5w6kwK4D1xam1/UfdZjxXCxKxAfaE+09Dc
La29lG1rFCpKS32O+ZAWXJ/mVu4dNRwL25dmAySMhudLr87BToDeGIXKFbclDyJ6Va/Fyr/uazUX
WdVGC36KRtWpNePxDG5rjxW3NQpdExUCO50iGpnXc5kqR4+TGNRSYXf42iJTeqnKcc8C4jaLX+CW
3NR8Fq7Rtd/jpKcUdzm4lNlzCqly+kWPpoulzZDJotiLA/NIn/rP/WO6BNVV0AUZRZ8GHCFCB2tI
fGWZyMk7qeFbRHaOpxS9pJzl73ZTKOhKRHy2+wNurCX5AdgeeDvQJNaUyb7PwSclveSjlh4fKl1L
vFiY+c7JvR0FydoFPQB1HszEWtkKQgmI7m62fA2JkpMTdjnUWQpnb50L9AiD6gZZCM2L9RdrDGG1
JNeOH1I8fQnKUT39P87ObDluY+nWT4QIzMMteiDZIClqlnyDsGRvzPOMp/+/4rk4AhrRiLb3DvtC
DmdXoSorh5VrRQxN3G+FcUwCJzFxx3ja6l3s635UJ596nyXqkx34x7/NhObo3WthTpYvA+ACsO8a
FBjFcJo1IFAuwAGCj2Nnjed0TpKv/8EKsvACVClWtPIKQ21M8D3F/qVtuvJxtpEVCklU727t0HXB
s1E4JiEjlF/eVyKCoIRG27/MjFa74wxueQjyPZmR66sDxoCxaUAkTKExt7K0Yk5t61Sd5TBoGenR
RR5q7a0MAu1lAl2jnPXJcT7fvXugGkSCT5WJPHiVBUOZgZQaldgLuDX7yZeT/mhW2t6pvn71AKjQ
GmOSAJSovEZPIRHV9VGa+ZdwLiRCxik+91OZXAY13lOZ3LimRFmkQExQi6nBdffB0arC1hP/4iPv
9g/txui1LCp7B++6aYUmMWNqnGySu+WHcnynmAer8iEprFqUL8LqUYau6Mvtj7O5bdTKRN2aFve6
0xfbIaqgJVZQsvNPshqEZyOa05dB1F/vNwWAAPSduEq4heWCQtXJCq1tfT5J1RwUtbcPuW8hrdym
e1CFrb3DLZA4vhcB16Ulo22GtpRpruVo1r/a8xCdZzXa41LZ2jt6XpTKuUn8fXUOkkppw0EiVgx9
q3wMCoe3JzQRKhvy7un23m0tCN8AQIFQC17b1WHoDVViSHbyLwnkfADYI+NspX13v89GrIfnWoyb
o8Cw8kBygCSjHWn0JMM5+Zbk41fQzepOiL3lgKCvEq8P20a2sjwGvaRnUVpF/qUqNemBPl3yqhRh
5Ea9nH225Dl/vH/rKLzwgnG+6ReKrf0j2AohHSwbwHmX1oyLz70Vai+4iT2Vnq0PxHwPyFJmzAWw
dGnFBMvbx6igXihnjKcZxZ6Lrs/Op9tr2TpxFr0ZmuWwRQLYWlpBw5u+ZDP4F61XomOAwvVLoEOC
WSE8e75tanNB0KCIpvF7w3ppSq8LmHAdTAEMV/8uinryInBNe/u2uaI/zKycQo1MVZy1M06haNUX
OTI+SIUTPpQSUtK3F7R17rhAohFIXMIZXy4oUHxojxrVv3RN+7XXrPghkMbBrYu+PUHGmrq3zW0t
DMpQLhFNQVgwVgdimtBQMTKd1zzRrS9Nl1TfC2Z80qOPItbO0sQmLcNhIaMKwyvZBKyC60msFsI1
xsz6wJstoz5NVDR/N0bn/8riMdfFCklMx96ChvP2GjfOCMRYDFTi0oGjrBF9/TAzftT3MFfCNnjK
cV5v7Whpv++2QhWdNwNkLSPXa8SrIbVZqoCIvoThjC4aBYlT1Bbq/WsRxTJGbQU/MLXH5fEYqtqn
MsNaFHiqhDMaXoJKjnaAnhs7BvjEAjWIlA+lTW1pxRqD0m6Q7Ln4c9wjezrKJ7O22vvvLvI5IBTx
EfAnrMkfjamskoLawAUmxNGzQ+QwfJhNd1hXttZClwiYJaMV/G+1Y9EcB1GrVNYlm/XeLQbbP7XG
Lqr7+h5B9kYewYVlw+R1TuRA92gqSGOD1p/RY8wL54X+rH1Kw1a++5Hlv8+MNeggIlW+0/LjoPCS
ppJcIotqjdpRbqDs4PUvdrZta0FMyuJZYbTgFVyFw02pGqmjYQWVXdsNYUM5OD3KoQVi1Ttn+tov
sBQR1HFx3gkPlwuSRmlQ1ZAzPXX29y6RLn1Y/RNY3Us2cZOyqdkp0W0uTZCf0aGkTrM+3VKLEMk8
srQwl9XDaA/9Z7tSjedUa63jbaewZ0oczj9e9VKBVyxJxEWS5OnLqA4Ir2d2/tCkYbSzquuHg8ON
/AojEwDurpD9SlXNWZZYJiz/xkfDqv+Bd/pH0NiNC5jon9vLur5TwhYIDzEFzSO/8g+ZmVpOLWp3
keRULoii+tQ1857f3tg8+kQiigCNQ/C6OoJdNzqSo4/WpWAIfj7AF2wc+mEs1CNVTHvnVm0ZwycT
JRBRore1ilkgFLbjJjCtSxCMqSsBbnLTdP6NUrV2t9ujj8yB5ztx3qltLM8EfMpOPYSqfZkoSR/k
1OrPNb3rnUu18YlACYudowBFlr7yEnWFdFEVzvYF1L5zmOByO0p18e/d54CGFI+RIHwgqV2dAx77
IUpVagFK3UpuW7TZY1qoe8oH7zPhy8CBrE8wgtO1oYq7DvgHlMulAXGyCyrRc33Jhz7+VANh/zIg
kme6lTrBhONYXfwqJdysYzKnY3goIdBnTFirTJVLl/GvKCnC3j/0YS7VQ235c+OaQ6taF05g+VFx
unn+O8Dv+r9TyO6k1pUjTSp8F+3GMPoRFrXSHECWQzd1exfF0bq1vFUMBiWSIPKySaGJxbPL2DfF
KdLG/mmYzPljkvlfGbAbKctHyYemidJft81vnHxGkigki8oomOSVj9Jz2+90o0Gx2WF8r67K+BxC
yO0Fqfn7fkui8QbOjeE9ct7lye9tX5tCkbjJOiqZdi9LJ6rWFpVRxrpvm9o4/gRiNBahGgCGso6T
fDtudTnKpYsUZMHJRzzsgT24m+aVcgQIeXgMxP6BrVsuyK/VWSrzSLpoZT2d7a5kTq0KfuqtvEfG
uLUe3iqqrSadbSLZpaVey7I0m0zpQrXVPvZwaBgghhi+39m3rcPAhxFsqAweUuBd2qEjE5ZtEQae
ZRXFcc6a/JtlB8XjPFvDw+1PtIG24MjRkyTZJWCm9L+0pVXSTE22hiwGRkR876daK75OpYqYasq8
tmmFsmvm+Scpbx9g1PwajtNebWT7N7BOGlFcANLI5W8g4qhqBWzLRUvN5n+G31Y/u0mejzbMsOfU
Nx1X8Rv/Iclq6zjYav3R7lrlEOPBd/L/957nygvQrBQzKxQbxLO6/CVWa8QyVPaVN0P8kR50OAGc
r4xvxuF5GuVY/1tOR/9XqU/S/NQ2AdwgJREO0pNKnEv+kaAQ4iokhVVYOqc+lb400SRBKxsygXOc
GR1RLoAzpa+MxTjtB5Rrq+jzYHZSdzRbnRHxpJKL6pC2mdUYrjVZVQcAuJYvJXAD9ZURe3yp7Ef1
yXAiJ/0x6OX4Na61Oj60NkIKrtKOfnXU/AhtaJM0VjtLo/zemDKt+Unu6lH6wrQrdQC3kqp6fkZQ
Ncy+RFmZ92/lMAcf874NjIuS+WZ4mLLc+RLG6agcfDVIHE9Dd6v8lk6TnB+AMkmDm2qhU2ZuQ9KZ
fDWYZsofemKG4kjiEqKX4idle/CL0AGHqoxDdy7sNpdetMFK0we7bMzkMllGO7qjkSmKa0gqWYFu
dyjmQragTe5A78R6ZJiiDWyXGmD9TywrmXOmddg6hFXK6PPrRmWM80NhZ3RLUzlvpjdrSpPqo1oX
ef5NGutRg9ChtabfiR4H6SlV1Fr5MDL4ZLkxSPpSOU6x5ecnIB5h4dpBZI0PjZGhTXk0y8DQPfi3
svTFjpyoPAbqbJDIzmaq7HHxb7gYZNIp7BOYUNxfR0BBniE64Sv+RcgaewjPBEAVgm4n+nk/x6tz
DtaU8SwqeBBurgkDGGyV0rApJfCBquKpqd5+jUNlOES+gHiDluifoKlUPkbT7HyYS7n7ghhk8nbb
92ytFcVvIITi0YObdXnZylGrEA10/IsFJdtBoSx+itVq2HGmW1bI1sEiQ4YvWKaXVnSlMpXZ4WU1
49D+HGR+SJu2KnYaMhsuW0CQqAcA76BEri6taGoOibKaBF7m+wwWOIX6WXS3X0IlkPfmljZWBGqD
Hgk9Zwu42Mpd5m2dzbMvSRdfxkUfVL//gk5DvSdn+B4Drw4JgGtoO8ingYisKapiq00mW8NO1M8v
8NIcJDOI3TgPn/GOT83oPMayfSTjeR6H6HXSgqfGRlCy6YIPqZkea2AsrTI9QOh7zrPsrzatzoiO
nZKMIYhAKg6TPB6NZircSNN3nrWNbBa4pph6AtTADq1eamhqkxFC7cADrvmjw+W7VJGlo9bUL5nG
Pwvz/qlALqxo1FPFo3a8xm9mTHahJ14HnmaEratnyvREpNXvFAS2nkoMiIfaEInzuvHnVJE5+mMe
eLKNWo2fxQ9hmjI8BlbQMF9Nvx+QlbF/1U2OsqH5NnTWzhO5dfjYUx5IyhKgs1c7m5aBlkXhFHjM
mCj/RErSKW5VA+W62zeAgRVNDMqhYO5Wt5b6OFJrMx8whKPmGCe1gh5EsMflubkYrhGJDbxUV62S
qZcGZS78wEsHPaAuVTB24qro3R5vr+b6OFLB4S9IZcXo3xpqVUAob/ayHnly1ZvpifpLjhDqnMAE
GKidFb+lgxN+0nLITXb28dovwWbC8D8c+1TGqO8s/RKA0pTB+CLxVEN7IkRIHqD4tIhd9+jfrisf
YopaQIiA517Xc1AKaGUbYJcX8fr3h1JW6szVKyt6s5RxQpqzZ8xo55Zv2eSUcNHB5BIurw7J7MuN
MVdB7pV8xo9TqtTRodNbaKuqtDM+iEzz4+0PeX1g+ILv5F0QEVL8W7leK7Y14MU5dBi60v30zUp+
SpQ83eNzvv5qlAvI52mFc8vgh1p+NWI7pe0jM4cQbXCQXu5N0mZnfCjk8v5CCJOOzBgLiRyu2jr2
zuNEU6YSU4jk+MXTpET++DC0SbZzBTaWBOQCZl4KmbLofC2XFOd1AmhB5dEKJsnVjDI6FUragTlT
92AL1x+JNhQYJjD7lBbhsV2aYrpCUmYoxb2eGblfVF2cBxtExh4dwlXFgLIRqC48BxBWmtSrq1XC
jwtWdRo8RZqRBrSgDdNeqlAdEjc3guIng3th/DJXWdY/dEPtIwRU5vWetsLVYgV+k9iJ0o/QjVnL
zsUG8m8zkwleipS1wqxcq0D5xmT+3fg9Aa7GBDfcFO3yVcPXQk2hDHhYPTkph2M3xtPnppsrL5xV
6fvtW3Z1r0EkCyk92kSQE4LSWH5A3ZkrtUu13tMzM/hep04fuOCQkKDujI7aEYz4dwu4CBA0qAbm
uGC7uYqpkFQo2rxSe69W4/IVUdvcTeRyvJdwAqETE2cMOyZ9cz7CcmG+jZiZWeu919NFLB/ldM4+
RbCF7fEOb2ygBaYX/0TfXIwbLu1UCMIo8qwNnq419ECkvtUfwjrtAjdu7XaC/mxv5FB8kkWsyMr4
WNR4ECOA8GHliocyK6W6ExYrp/s3VZr8se+V8SE1Aqi6NCX8mZPHHSJ16qPT7dNy5VmEaVJfiw4q
b/gab1dZBerAvNmegSbHo67W0bca4aQHo672hhG3TeH58cn4sXXaJM9Wa05hP3idb6JJX8qFlp3m
NJWflWjeK9Rt3Gz47oFeEZoAj1tjYIIo4GpXzeAlhan9reat7nUE/Mf7d49hEHRHBcoL0MPyqFBi
MSljSEhMZ2qMDl+o5uTT+mCVz4UEedCP+83BOkixh4kxB8aApblUHctw1H0Km4GYJbba6lz6w49h
bveYFbfuAHTflKzFkKqx5ilj4hjqtDgZPXke51+gwcq/+2BShke4fNPorJZxruycxE2TgBgFzTjY
mDVfO631fsiNdPQCyvSPqSbXpps7sfFXW05ZioBYQHj+H/bzXSldsBxZ65ZnqkRybFrx6Jl5n/0y
lWk6U4uBC2wImr0X4PrBoxQJ4JRkmlorLY3lt8OKVRFSjV6rdvEhlvDRrlTn4WNHvvtxzK3+NW3z
+mDHWvFQlOVeq3rLx9DuInwWeKCreoFizFnfUm71gqHqkfLys4c2K5KnevqldzQv3cam2Qu4UJ13
dvm6XiIma/mkECOIKul66eWQwQg2cWzHqhrbC8LxYXUoNBgoDnkf+P8L5KCPXD2o87egafqPiqS7
JQWH/HD35ya35DcQ2QCxdFYv41QJ3U50eXiE4/Jc9TNym1L0uzf87vG2pY3NFuEnSnQqoTVQzOXH
jkKVMRgrGj1UZqYnKdK1n2HVFOesHpXX3O87Znck9USst4cS3/B7ELIL4XeiALL41TErnFjWqMKO
ZBJlfxq1Nj53iV/v6A9suHKiUNhR8EKiD7JaH3rsWcmjP3pV2ZanXCnyD63VDSdiumjn1d84PYJn
1QbFIQpE+rpTK8WInEl5ALyiNsfxk5o2heWCd4tfxiyRhkPjh3XuauHE/KI2ooN2kDRGpM5pQGd3
5wRdf1e8rximp6gDEH/9W0qkAhQ7DDjJcv0rd7pvnW0+NcP4vWYCwKW47Pp69/X2Wbr+okub4s//
aMCjy5s5VOB6T+q5oCW4RMggqmjnxF5/UXJrKh30dcF3X01X2U0QoSgsHmcrs76VVaP9pSdxFbm+
7Y//3l7Rpi0Qo0IGXuX8rM6oEtTENfDEeMiaDQdZH8YTlWvpMITO/R5eTM3Q2dJoCfFKr2JGLbLS
PFBZVuq30uMUxemjKWf5ebTtvbOx8Z3orIoCBcSkFF5Wd4K4fhqzcCCjicLk3FBnvKRpEezgmsTe
LENFFgQXC/0VHMvVbLo9TY2WyuPgtRaTC2nOaGj4oZTlxB2LsIDCbpdLa3tdvF1cQvTM1tofplS1
qtyyhe3AyxRBIPFc9FW8A8LePBPAMKg5Upvjki1POQcBrQBoZby6g6+ql4KRGf8S4LKW3z1iAgOf
oOClt0qxmXrE0lTgy3aoUxvw2q7uoI4EGlbRKT7dPuTX4QzVB2jbmaFj28gkllYy0rMyL5TBq/Qe
7IzRuoiOJ4cGzWs368iQ/oM56s02sBYBlxA/5w8voeSD1pmMdXvRENsvdPiGt2ZUrf/1siI9Ul6a
duxtnQr41XjjCEP5u7q0ZxUmFGNJP3p+RXvfLSF/SdzI7pr7t5H/PiM0tI1x/uvYQZtqIFylNHka
RKrWs90wsHhM7WposDbMEWxWSlI83d7MjcWJtAgoJBz/jK6Lw/rHZtKgpriS9LJHIRyMsV/9iCBx
ON82snHiiYts+MwohPCirEoCld9MVC9r2dNLBW1hMzQ/qqRfT3pll3u6D9fBJ+NUYkpZVPtI91a+
aY5mOpBB3YMsNtPzaMZYSOxoPqEKYwoJ2WiA73joDnEkRT+n2tgTv9la7J8/YHUb0rxT/Dzseq+p
mMy3Yil2tV4a3ySlGP/Dx/vT1OrjFX0GBippe4+ok463E2qulqBFevvrbUQCAgZMNA1POl3A9Y5O
tjUo9dR7iW2Ph5IT4w4B6qdZM6WHPFT+jrvYcZvW3Dk1W0fzT7urjaS9P/v1MPSeYsS0GbUqeUH6
eQ/Kv/HKCEAI4AbOJ5zhqz3UJF59PaSgoyPEfSTIDY++qfjMLxXBv5Lc+25XV/bx/i3l/Xw/oRTL
1sXUEGqvqbcpXDlZm/6Y0i739Lhv32K66Wce+eYQmU3wRvPubqSowL8whIz0MBQdxCTL+y7bqA/X
KcuVqBY/BUH/w+7L+jGiH7oTQL6zXazeb9jtBfQQwiw+5OrcDGYW53pEvSXWs/FBjdoR+EOdwrCb
OfYxC2bl0OcaYhWp3jxERe6cdTt0HuKA8oI2Nu1JCRz7BLhLJuxurbM/13ujue9R7NVvZDQbzC0x
Br2q5XaUU8xwjR4OkEe3pWsrWfZS6pQa7KQ6Oq0WIDUbGUf4o8pzWpCwIxanXhDdUOFea6XTbCbl
l9tHY8t9MHpIVYCaHDDoVXSgNJmh1J3ce3FpBA+SHYdf1Rk2qLl29uYkNo++6J7h+qmCryn6p0y2
M/idB8+aKWGeozHLClAOQVq7ttFqL7Ip+cMhHsM9Ftatm80TR+5GT19MIC13nZnxWLemhOx0MJvq
ZNTIDrnGaMz6Tldr0xCFFlEgBrK0LlqZUiPPqp0Nnm1DCBGj1OfWVMp23PBG/EO+L5jHyLUJElaH
qGXGNpocffCKyISya9RnIrqmLSIXv4nslFnLzd5Y1dYxEXogfDZ28Ypjy6iB2Nii6DcNivO1l/uJ
axZNzwqB0Y4f3lyezUkUcxJgnlYeMs4zJe9Sv/dyJ5dftXiApCVTzcyV+xA5+DHcawFtfjWAvWIq
Vkg0iif+j5ik7E1JSYtYFC/myH/opzlN3L5Lij0O2a2VgVOlSc0wKXpRqw/HzBgU2ENLjgtyRXWN
RCEW77Rp/AH1pF6eC6kpd8oJmyaJSwj8ydWuZrrSGTUvKSJ1ckIlfKiHLv8SVbLtwXuufWroB+3c
gE17YpACrCgF4nf24D/2su7rpAhHMoCs1o9yFU/nEiGJJ8nMzYNuD59vO69tawywAjgQ6KTV66KW
hhOYIXBULYPHHS3j+WvVSA1jPCZ6g80s79jbOik0SkQSBRCKctfypARzrpiR7fABof5X3HLIqVFM
sf6fzPBsUtljTn8t5Zl3eTw7ER28ummTT4nSjB9g2Bz/y6cCp4MLAYIEhH65mCk0+7kcaI0oUhv8
JYVmfDJtK/qZDkPxY0iSvebx5uYJeCqZLljsNcBX8Wt96PEjXjNMSXyW/Ba1imaQm2+3D8WWqxLO
Q+TxcAyv+y6JWjhDmIajx9tpn8w8Kc8Q07YXhK2Mw21Tm+fv/5ta57thqhqzkVN+hRcwOtDtKd1A
6Z5lX3+q2l1G4633k/0jayKR53Cs3MfsIKpSVpw+qOXMxyEvu5PToEraw5JxmphyCtyGEvnp/jWS
Q9GvxiZ3WlseEzXvmByJuWM2Ql2noWmDYzPU6vMcgqtwIZLckw3dyqi4YYLQisY/JCZLg6VR+FI/
8/2A8KhIuORcfrfolfR761fp54G5n1OaTNJHMZtYu6WU2//+hyULBij6WzxB6yGq0DaksUxpXthy
iOhGnzmydLAGSgADuFTLLWohm3rb5tapBR2AdxECo9AfLVct5YbUMWQyet0QqNPBTxLzIwFS/Fqk
PJM753brKjLmCxrMQSmH92hpLPEzZ/RlOhYyKhxfau6IdJAla9iL+DbtCLFlHAfR5fo1oC1JQd6s
KWanCoDWHLXKLuzrHUe2lTAyvEl/l5Aa7MPqFYjrUKvKHitWMPVv9jwV565C6AbhmXg+Kq1WPA1z
TnyZmf5OCX3jqzGeCIcL2py0Q9f8/mUiWzNBPN0IgBBcDsc4ILkTuLPUZPcfEAam2UTAsTyua6CK
VAepZtHl8diG4LulZVPmplJmneJcbR/uPoz00wSjAnAf4P4rT2NMLbo7SkSM588BpHLBkBRnKZXn
8KIqfb1XFNpwbKAhmQZHZ07IB60CsGCwJ4BRTGf7eq3YB58I6hfBgqK6nax3/wh9qfnBtFNL3ymN
bpxPrjeIVZ4jhCDXTQdZ7ktbCbjocAYnjxU8ey9BXqQ78fqmFYpDPLUozsHusbxtNJVqaW45JGAr
sqekVYPDlEd7/OUbR1HM5AL5YX5GRUBzaSW3sjnP6270itowv09q3rw0YBC+S02OwdvnY+PdI2Wk
FkrTEVe9HkdI9CaoJdPh2HcWjORRqxsHxzfg+R6iuFaPdmUo919y7AlKMCq/9DtXZ8R2xggZTNIO
+vSNj+Zjas7PqpZW2aEDNvKzJ/eJ3Dwrw+xAPazd4+7a2l4xwQ2rjSDgf1cS/SOwVRivqaR6gkEg
LbNPQwE/6DGskEE9mE07Vjt+ZeNGUEN/hwlTUofQYvkxKT/E9gTm30tqp4fQMWyk7oAU6FyclESd
qqeyiMsPVlQqwfn2p904rCITwmNTx4eyeXX1M6FdaNqTzIyPlh1b2Yo/WI1p3AtLh6eVu84T9F4I
WL+wMZqgNOcNGbxiXXqZrLdnIxSMg3Jv75i6hiZjC3V1XBlfjvLQai97vakR0WwVLzIo8LlzSIUU
HEmAjipYpGdYGqbxlA1xph8oAEEFn/u5JMYE29CNe6XZY1XY2mEcq4jrkYVh/HL5beNpMkMqUrJX
QwXodrHcn1Sp3dO7urYC95aYYAbNhWzlGmle18aYpXEnewNceq+d1NqPigVL/+3Tcu0IwO4Sooni
HjnE+js6YQXunAqtNzkgC0ZHyX5XxTT+VZpSi5i9Hv1z297GqphZFfUHKM0RdRZ//sctLCrUOulB
6940FdP/4N6dpuPkaOFeYH8dUvDsUV2h/MwU/RWkI2pURDXUPPeiItJeerMLns1cCp/SOKg+xqlv
nOLQUB+02ijvvn8AJ1VBncVXE+CO5Qr7zlKqXM9rL4v9+GQZMx14SFicL/dupMBnwmNOsInSzBqf
k2jGxAQsSpWdWcVnIKPDy6xZe6mYOMrLcicDnWgSiQEXYEfr6RPFrGtHHrrKMySzPWaplbr1ZHwG
iKVT/chPFgxrblPlH/kMv28vcAPcgG1B0E9IQUNcXuXqRh3rXTnJlWdLAzjvUAyKZLZVH5ky7dy8
aLuzlhbWkTq8czRSpfiiwb11/9cEl0p8SD+DR3mNGNUGCkFzKTU8ynM0unUkd8nBnJt4T+jt+iKK
6EmEbOTWVL9XFyOyQI81mdTSV1Ot74yYtdPRDCbbQS5Un7pjHKjV/HZ7i6+fRDJs4idq7tQQrtRs
y0QfJb0qGQejWfIG1qqw/q6nOCmPY0brd8ePX1sj/GUGmRSJYI3prOXFoCuUZ3iF985F8aC1s/rW
4aphU8l36/QbtkRdBPJZZNYF6fXSllEFjh5ESeHZQxw+mmbM1GmepY/SrCo7L/21RyPSZjwHfjQy
TqiHl6Yi3NnADhdeIVfN0SjH9svcpc2n25/q+nhgBWpfZgPEaJ2zOh6yWuV+wAynl1hKfcwLU3oO
DLv37DmSPmV1o+xgKTbskTbjWHh5kDhci8sl4exPnRqVnla3OkT/kZZOrtQHqHsDEkjiQ2Aw2Xm+
e5EYI38APiQCxdWNZ3i8yrTELHkcLAhv27m7tMArTn7ZNc9Jafo75//6071Tx7BGoZbLsMLy06VJ
2FEqpquG8NqPWGulczBV4+n2oq5fIlphgmQM1LQJ4dzqfJg5vCCtBipFjhvlEMIw8KmEa+UhD6af
lhKmgVtauX2i4/zttuHrO0DkQEZLpkcdl1n25eryQFd9yFeAIWR5P786JEZf40qZ+g9gZbW7bwEO
mlePmSCB4VxfuNEaooKRc2p2VZB42hSFh4pS+U5ae/3B/h95lshtwWmuiZHTKgGlZYezlw9jMB4Z
ybHjA4Tmo3P3SWRYFoQDiHqANySWy72L/CFBC6lTvXgcs+fMDvtDY4XVW4IE6bHnrdzJx66/FWgH
8PQ0laEnoTq4tCcZQWwiQaR5mSmpDlKqWl4eRr+unEe90M2P954MtBa4ZkBiKEZAibK0ZtSAsGPu
tWfVjXqYoQQ4B8YYvrapLO1s5MYrTihEqAzWk0t9xZhdD62aOlPYennvp492rDJElYTt71ZlXh2W
wqg/Fq0lHQUY7UPSlVHOqIk2aafbS944OSCMYSEWg5RUYVaXQXLiUOJPOpAPSXFs2zSRXkx4sOod
l3L9IaG6Al1KQCaoZtZZZqT6cV4ZSe/BNqTThFJpI4KCl57CdlB23oTrNYGfolhALYnxGfKx5WcE
UqFkHUzRnjYHzlGVy+GUEJ64t3fuOpOFOU7MhNLLEINpq8OC8FKs9sjQetVYSH8NoT1OH1rKgQ9J
MwRfgbzFEiTLxrQn1yF+/TL0ZEaNegijhWQKzMYtV6eZlWLVRTl681ApD03ZDQ9MByenpkiSDxJc
indfQYjdcFxMr4Pz5O1b2mutpG4I8fBg4ZRBxxC357xp9GPEHM1OaHv14SDuAVXPAAG3gsR29c71
+WgMTPFobCk04r0yWOemj5J7j7ywQv7BHBlhF4/4ckGhkZk1mCXNI0/6n2JXtqv25d2vG0YEZlCg
SHFd69It9ZQKts7IZNC1CKuvZWbVWXCIrTCLHpSpMP/NusIZX4OkTfLHpNRSeydQ2dhLKP2AAVMa
ECnsynNWRVwnfZrInkPP8NzKkn3Q1FDZqTNeHUZBkS5U/qh4aORcqy8WcDUYM3Rkr6c99BLpI7Nw
itQ0L3pdRafJHILh3uPIUkCzEr1SeKc/urrckd+XKGjoiod6Q/gTDR/7YyYn9mtWqMlft2/4xhaS
I4tPyIExryjnWoNEoPRtxetq5Bn9qQX5yaDOztu9sYVoe9HEYhYOIbE1x02kZz4xgmV4SWOOX8JI
Vg5jUUhHFAGzkzVo6fn2qq48MY0Y8n7CBJOgnGR8efz9NpycYWoMD1Ju0zklWqlQdbNLUP/KbPXx
021z15vI8w2gg6IQqSLFjaU5R660to0Vw3OIGFBRrFXEx5lWqn7+Bzv4Q3q+oDBhuFjakaMRVk0m
rrxOifsPWVQTRZZFs/OMXX8sCm1ADmhUkmvgPpZW/IpJ17JMTY+L91TLWXuUjNKrFFs6xnH14/aS
Nr4UL4xJcMy7LMZglsZk364iu+gNIV8dHTVHStG1VHNo+6u9SaMNU6iwUJbF//K0rNFsgd/aTm9O
lpdKAIp+Z5qVo39RyjBORx1lqZ1Aa2MbaQQC9aFyQltwDdvr+tBKDOjhPZN69oXml1W7itOmD2Yg
A09va2mvVbGxQDaRqA6Pwf/XKU3pEEGZZml7ZtEN51aKu7OfomY29PXdiCLRzRIjCtBwMSK2hnm2
ZmqU8jRgKmrR+IChTetPcNogw1kUqbzj57cWBuxOwFIoX2N3eUighsj7qTMdT/Vh0Omk6nNkRelj
o6o7F3nDEAsTlHQ8mcz+r+KASKkDM+5738sYUfDGyO6NU1s39Te9DaQ9Ob1NYyAd+QuAJajH5aqY
LUuzEL1C2CjMUncj3+7+kpoUNAf47V93XzMwdKJKwSNGUrha2BAGckg47nuxaozHsSiLx9oCIivV
5vG2pauQkRSGkpkmRumE2trKewDmr0qrUnzPrIv4B2V94xnedeWUV+N0bOJ2figDJ3y8bVRs1SJe
FEYFVyHE+5RJ1k26OU9N5HYxmkmaek4s+rdRbO/xx1/faPyH0BKRBTYKXOzqg0V4p743eMXm7K9i
mL8Dp4ZAtagtd4qq37eXdH06MGaL+jyVbAYJVmc+DuxK6iK8cKBU/kmpjPyJgnD5qM1xuAMzu949
YUqgQ0A+UlcW6/6jLm/0TttNg2QwZh3N8snnX44ZGRMB9+01bRkCbQ/PI5snWg5LQ2Wgh7XfpRYT
5Pr0mIaG8YiD2RMxuT6B9FEplInKHFnL2s/XNKfG0c4sUYlIXWQwIeEvf42q/GS0zhtDY99vr+pd
O3B5+pjzYBgYWCAwVaaplsvKpMqMomqwvEjpX7u4PsblBIM9g2/9syN350hv4CeiPF3MzquVD8Gh
srS9QRdxHq5+BHHqu6AKzn91wxkRw2UxpuqZcN6h3pFW6UGlOvmY1SF0mAVEzMckLCfXt/ru0+0d
2DirYMRFvCBEv8iglhsQJ5JutH5hibNau2BgpEfG6mFzq5M9ubMtU3xUwRohsD1Xd7CoQ5RwZ8uL
QcNfbDUxKaHRAswHX9nxZBunlRv1PtUI4u3KZ8ZlbiEaw44WdVL/kzHv87/aqu6mfyScw5vw4gCX
YvNWe0dy1JoFYl5eMobJW2EN4Wsdd9JOMHK9FmwgaUhgwM2DN3P5hVK/nFMjmeJnqH01pq1YkXzQ
w2LYo13cMETALfwkBxHI8eqKg/6t+qHW42cgNTKUEFJ6hABQde89cFSmGTjFCHg6ZFCWy4mkiSg8
MOLndmzGE5wK86HrdeWBjkb9H0yJNAKQPcDRqxkILSwmmOyK5DlMLSW5jKbl9weaCrP2mFd+tjcU
fv3G4EIQoyUiEPNqa5bOLoO8llc5eYbZojDdudHKg1Qb2mvQpCD2MsKgu52ysChIlog1cGLyci9R
KgiTpBqSZ7a5RmbemU4xCdTOC319b5dWVkVVP1EZj1Ha5BkEhAOvrxn9H2nnteO40YbpKyLAHE5J
SR2knuyesU+IcWLOLIa6+n1q9mAtSmii/wUGsAHDU6pihS+84QBbcgzbLit3JrQ31OY6brSu6TP8
Qy66044XX/bmR6sTw6fVW8V7K980LDDIxk/WUdCurX9n7bUkYRZDLQmKZUk+e+EAHnfnIrq7J3hW
VLDNht+CODWKrHkz6sVlynUtxNLyYRk9xEHcF9GP7btrD0yJtIW+hWotb28KLO6cfGit4jITY0dB
Na3HOBbZs5/Pex/q7rxcBaQg8LgFxTVLs1RcWcUls+SHsswP0NSfRWo4UT/FezTk2/eRorcqPpiw
ThUE4Xqbi2mtvJry4aWRTvrdGwZphSZOJkaYG8NshVOt1DSCZRLLQZbervDhvV2JkI2aK7c90Obr
8VsdwoBVlcWl7zSLfe+OfVSAkxujiSrPzhG4cwurNhpRCe50EKLVf/9PRDfiuFH2OWd6REH1AwF3
80BxPX54+xa+OwpQZrrWuDeDe70exU19dxG4nV2yeQkw6Lazx2Wc9qqMdxYOdWQie0gXHhXhzdNl
rbpJbcXgAm5Q9spiTyIyHfso3Xm7LLR7YynEiMIwUNnUN5skbeyqTMq1vEzdGphHo2qTP704HmS4
TkGzRKJteDdrz4V/1iG/+28NG8mIjMrT6dIjCfrSaI78V/R18KHJ/UALedt1+93xOlBuxM64Crh1
6FNdr7sUuiG0Mi4uBSWun4Cau+M8a+LPt7/undMJzon6I5VPsJPb4mq+aF2G6mNxWTX3t8LKHn3w
nAeJ52FSmHsf+d5WogZE8xdsAHikzcJ3aVrJpq/LS2r6zakTjZKNWAF77Lzmd8dRm5VYVTE5N9mp
y0Y1Cr8rL50Wl4cUOeUw9TL78PbS3dtG6DmpZQPzAOD3+gN16dxmo2jLS9ZaHxZb03D66WU4rcn7
MyqSejAOqnUO6mzLJmucoNfmyS4vmizmQxV462mt0uX09nzurZryKVe6LSpK2MynrNt0pP5ZXupg
qA7VWk6Is1r2z/9hFJ4XLkfVHdkedF5QK0U3pLwAlGxOs1/0R1uA+/n/GmWrlkbxV2/NRCsvMLyz
aJ4GotRx3dPXuLdiqqmrPGN4Q7e1HS9himnLKCMSsVEzFSY3Abrbb8/lzj4jvQVcwB9aV9sm4OzU
mi2aYn1eq6TH9g3ng+lFL6zq27ok1p6+893R1KWj2lM6iJTrXe2lWWa7qLQ+DzN859CvbTeKjcI6
DJmt//7+mbkKCEJBk1Rvq0+SOmWc0wVZn83OHx9ADRdlaLKevxtlOu08Y+p3X2fOqo9KPgL6WhVA
NndPq89rPbWOfE5zoN5ACsZivEz+rLfHwo0z+1hoZadHPn6ve0HJ7TZRPituoBAodEa2154sZWOD
YjefbZzSvzszGoi5A+Ph7cW8HQWWEzKq7JUAUPC2WFv0S896YrJhJq48mfHaPOnG1L4X4gXoWMUC
eKwoaY9tLKwZdS8TW2DkiObFpwbL9SehtcYJlfS9d/r2i6lcWQnY/UoDt8ytBD/FdfGUg19ZeZHV
utWfptbZH4Wd+Adj1Yy/3Ml6N0iP+WHjR6eRBg/1pU20Y0K2XpeC+dHHzGToikAczJXPF00ZCHpv
mqZ053zfnSfsT0qpTJT65vWJ89sYwq7yAreyWQ+TxUshZGLe0GOYeaKmu4a5635792YhtkD/FjUd
y75p6lYidsx+xo4iW9z5os2j+MhD/G4bMsr4UOEAO6oyO0ib65kF9OW8qtIZJdXAb7uZ+WjFevfw
9lx+XRPXRxt1NTwDeCAVvWKLXwj8rNYTDQH1crCH+WuRWmWNaHfTD98qIHTZk2rnzWGVNeMUxtAb
xRzJ3Eb1zel0ZMmJzKs4GoxV/W8DneYPQQb29qynnTeHVlD35dG2yrEPwfUHDqqDWSUigP3F3rN1
e/kyEzaCanXDqt4+wRIhqsb2mMnQWRi3YVxg/4uPMj6mQyGbXZX2O1eGypQAoStFJfRLN98nFnWQ
OnV6ls7i6keBqFn3GOhJ5z+48WAYl2lGOfs8GbYIXlHOq5MnfmFFBUZmVPdRxq1rMMmO1kXWigFv
FTrxKhMEErX5myk8oUX+asX1SyZ6c/wwFvGcR/2gL/ofmVtV8ZNrd82MtAAi/6/z2ATTu1tKSvCP
/IjCpUGLfXPpO2svO33Qi3PRVuTR45qd6iApPwyU0Y5v78LbQJpHE6ISBW+Q1AQ212uJzwmSLnlf
nsfAXmB9yfLY974OhoDdEzfy3dY1oPYhZoD+o54DcW9ztvw2KPTYlOV5ivu+OkgnLv3DiHXFF9PM
HX0nnvplqHB9xmB7IhoPQBpPYmTkr6cX03CkQ8FwFSYYYx1K0Vnihw9IzzuIgkJ3HaJtHXgQbmwk
wMIhH5wkmh3dbz9h2Q7KITdE9tPqXcRr6dQP7qnIE8O6pEuHegx2GUH9GmS5uRzaxDP/wYc2rqBU
OzWc+8TS0qM7Uqv9rTRJxk6aJeFlLCmp/QennoJ/qDd1eWjye4KzFKs+PJQoOE873/jmvKCrQM9L
QRN5aOG9Xi8CJNM6X5s6P0/LaIerp+WHIij3kIK3gDqQXuxXyjKKzUv/9XqYoR1lYdlQ3nr8UY5r
byCc7NTOKe/jKpyS1Awxu8EPqXYQ4KG7+DCsMtuBw9xOFWovftC/oDCUGDa/IR2amvAWaD5iDOaT
McfDVyNNh69vH5qb+46yGhJTCqFIfgOd+HqmIkDWAbGKHlnQuD2s/tpGeRWbD46e7nVO7kwIZiYv
O0hF5cy6yW6axhqwvnD7c1uaP0ensJFwwSPm7fmov+TqlDAfsk5K0TCxVYHtej5FlbZ+ImV/5igU
9rGVHNFDbGeOddC6YXaedCoH7nGm1PE3Lb5iDYfB0vZeEfVttr8CbROGh5/GTDe3HoJaQ+e5yG1X
XdN8cLIpf1jyan7AltEBtCu85KFe/PKfYnb1HaDRzS1Ilqp0+aAaAGqiEXG9ACs1VLvHmO0cp+L7
VNjiYyyGV6fzrWc9T8udW0mdt81Elcc3LyZZmLKbvx4NPdPY1rJsPGtN7z7GugXtvM0bNPWzpoqH
aJ3riXy59+XefXg7T2icqs+Olh4Y4q1EFNp5DhZGCKBUPQqdT7NXMN3ONNLT1E1t+dzHTdft3D63
n5UxVTuEiFjh4LaHpcLZbczj5TzIiailrGdNf6l7PK6yw6B3/vAyxePafGzbtHhtmkGup7d39+1p
JU4gYyduQxSL4tn1civFDmNeXKVDZDjfizLQn2xdQrvC3W7n4b49rUipc9WivUyUSpv3eihuRrNN
YuSASjObv9kiXz+uQId2kpk7K6qKHYBCofxCWdtMiB6W1uslt6i7Fo4WIfKlj6HmwWI51s209mes
o7z4c0+SOIU6ldZq55a93UYEXiCJ2cEQARG2uZ6mEIY9lA2MVbikmiqEFO4QNYlbZS8QiBDp7CEN
7XEwbj+jSjJIbRCVRatiG2QGKAeCtx3kOSmm5pCIOQgDHVggfI/X924Ybh+K4LCesAK6ca5P5CJQ
YTGgkGaO+4goxHC0OiN5MNrF3sl+b68CvDJp3bFBOZFk29crCc7Nrou1M85e6cTodAlzgMyyml8I
DbMvljHVH2bNSHeO5J2l5BwirQoFH0zFFv3loIG0yhHQaDAP/iPiH/EaLlnXf04b9BPfXszbzQpa
ieVUdq1cddsrx1MiaGXnmGdZUUjHJ8JISfNTNIhPnXIXj5K0EOKja1Tz78ncGHsdxDtzJTNRHPn/
C03cHEkvNgvIu3pytpXFl73SicdDaHmqMYTcOZeAe/lc1zf7rzqDMpskMybGuP6cxjSutUyW6gwF
aao/NtqUizAZnFQaoTuiwPac9JPMD4lhDMMT16XuReaQ2tpvZZ3lybdOQEE926AHvk0DgoRtNLtS
R8tstut8OIx+LLOjFyit2izIp/LVjV36rlMZDjUJasoueiWt7CMV7EZySWwvFLZWnNDHqJ4LHnf/
VCzd8BUUhBYVLlLB1ZT84dvpFBYZwg9Ye3ulgYQ7ihChPXUiakqnHMOh6KsmqmbXOwzu+ndXOM0L
rUyv+GTYmWFhOjXlH+rRWx4Dp7SfhtGJ80Pc6idPC+RwxCYvh2UuxyEAgoccbuj2MdVavbWMvOPH
9/6nvmynPqqCLpnT0AKB60eDFnjPDuadUHbG9VJZ5rxGQqzav/04EacnkJN/Km/yOFoyI/hQ++Mp
m0ElIQXfhb4wyq/9aJHf+XKSVuTxoIaJ7NIHC5lJEZHP+m6IvNnPOjascDQR5I3d2Tn6hIxLKNta
X4Gj4byxxpYE4eS0h8xLOCY+SkZhHLtLNOMKIqKxcU/WWqIdadf6wecZ1SJIcEDN6xyf2r8E/8NP
e+0w6hz6tbBDEZhFHVl5mubHoheDePbRsZojBBTbNpwKGXiPpTlCKner2BkfskRW/cEqkCM54tqR
GI9UmeIftr6k/YGPIzjBtRALPzWVsgrTAUWIaLB1bXwSRlKvJ32t5LBze92cLSCWcIIogaI6CBF2
8xBJ4SwtZo8wEwY/pfUE7uCrmQ+5Hc6ePnx7+yK5eVt5TyFZgZG1UbPhLrk+W0HaGuZsC/usUbU8
Orn4XtbVnhL7TSQMNQaCHzVk2jBoE21i0MRdc51v4nMfZ+g2WpRmkkjacmBKsvQ/66vfxJFvTz3f
utWK+pNWt3q6EyDevK/qV2C2yg8AInbD42/8xtJoXvrnxfbpcCc6Pb+gH16cNsetPMBl8u2lvf2O
BLioRhq4IVFZu7EymcWIhKxAu80YUAj1kiX7K63joD1QaO8+vz3Y7XcE5KyqAPSbleDM5kLWu7HT
Uyo458msi8iDXnZY6mYPT30zCnB3pfCqHFrAN2/JjdSSnSThwjgPTY7jpd0lQwqYP66DnW91s3aI
IJAJwuX1GJE84XpbWk05xXHVOGcNMy43Ku0ieZ0mq/9ndJZsB/x+ZyzwzDxkCoqF8oT67//pnK9O
M6VT5ltY9gydjBBEG9ynNS9N44CT564Wy69PcfWcAZGi1IG2H9Es4cLmNGizqhtVgpJi0k6CkuIU
xKFeVGL+GMQplqdrXgVfgJhk2aPZmdS8HelX07NTOdN46PGscF+ahJjtWWINme2s/E3sxK+j34fR
gMpaWZjr1fD7pOh5+OFRUAw+4tSUvvS9voDs0xoKPovXvlQ9bK2dZPnmcKq8nw2s8EggbLZaaQu9
swQHL/e8Lqn3UPVBOf9Ilq70HkQbT82RXF6+t6cOpYK8jYIgsKvbzdwVWTzkImm4Z6ciPhW2h6nY
IP155x64idXA1dBJZWehTQFxabOiwq5Tf4rz9VzVRnzM4N6H+Tz9HbRF8M2zVsQMmtj+nNTzXq/w
9rQq3VZKx+xtfsGv0tJ/NraVFwU83VY7T6Ptnodxzp8Brr679kilBtosaGKEhUDobaIz4WR+b8Q5
SH38XtjHzvjqiS7+IINdK57bvYmBI5bZkAIU+2aLBA0qMYy11wUkgkX5RQjPf0jr0T91/jwcvFGP
/3GLPV2K2435y92CD0cvTWmGXZ8HMY5Zu9IhAsCcWh/IlkrM0WbDKw/+sGrrQ6r1VfDeHUN1laY4
WA+V3LNzrsesaVbUtjMHZ8cw2u+jXLxHK+urCPgN3sxuUpaPXVEWf7b1aOwEH3f2DEPTBlI684gI
bjZr1c0UYic7OMdFbB7xhraOQbFY/8sodNSo9rGiEK+vJwghKxv0wQnOFYXrcNZiOxzQpdlZxtuL
HTs9Xit6Taoq7m96aYs+jQUqzMF5MeMmQnDKP/Tt3F/chhr5O59fvhgDkJ5QHeVfN7vEa5dgki6Q
3qHKjT+pLbYvdV2l/749ys1NwigotXI1g0oFnazirP8caC9tmlEGav9TA5c/PZw8PlpyqOef5Zr6
Q6R5xL8nG10RNA81o/r59vD39gb3LMdARVJcLdfDr20j9EYkAQ9lnEVDhVmJLsWy8wDdBItMkisF
bgdjQENWv+I/kyzXVs7olPjnEn0M++Cm3gB2rpCpCEWpB3mY4Yr1p9WOnaRXCdMRlEAx76Fs7vwK
UCk2oRtVd5Q4NkeQGByyImnWeRCT7xxNsdQfhS5XPUztObhYg0iDsMxNKQ8ohKfmd7tKsSJ+94Ir
aV6apZSE8Nbc9FkMreF2EENwDtasPtpxjLJYUI87o9y54bjaiLIoekFJ29aptdibW7P3OYz+VId4
mP/exEYWGlbzu7F673/o6cEBf+fKVG3GbaC6ZrGZr6iJwpGb9A/QOZJHQLrjB6vHTM2z4z2i5p1L
QJX6iVVV8xly4/V2aoskpeyWx+cJ4zukCCAn5XMWhF7vyp0C3q+Vuo7sAAUTGMMMwXMSeOv1WMmi
oyqCW+dlWHw5HAreTCV3gx9qmBS19Xnxirg8uQjb/js1yBF8dIPUz0JtQCu1TM1pilILXf/DZMzt
9L2pi6F71WVBpJ2ikFuFdeuv3kFPgsT52LK8y0ejwan+Qdre8pOwzqkeqqkW+WFC/EO/iGr0m0Ox
xrToFjzFxUG4mE48VlOHjrU1D5hCmBNnOZy6fvwwj1piR4YncyMsApHkn2xRe+BinN7NHlraGUtk
wMQYDxOYSf9QVrFlH+dhqf8qPTT8H2TSWxOH1J6aKNAM58eEy3QdzsFodwcdJgrIO63Ju8fVcmUT
doGbCJTk1eVsFHJZn+faQ5bXa4nMdvb47c1J9gmASeVHiqKwqa1OvS6AokOt8hP9MnuTGblDaVHk
MVBez9Gb+aSAOS80sfcM3e/ELL+Ik9ybZBdAH673BMEuINGW0wXlej2ivTHXtCb14kWITBwL35Kf
jLjwk514+s5dDY6Bpgu0GVUz22z7YkYcc05H7az3Qda/6jiasAlnU6t2oujblQWyxcVBXu+ohvBm
ZaH+zanRT8kl9ePuS9VNcXZw5nEtH8c+9os0NOlZjqFT+533efIhC+6UQu/MlLQXGhKy4rS3tlQs
XCe9yesS2IdC5K/NqttHq5ncnSrkvVFgbCrpcnWZbPlOS+Hit8pRPs+rnRyzdMki2x7e3VRBe4Pc
nXoMsRddiE3EEgQdCcsAqXGY+noOTa+Uj+jsLEmkdfWendztzuQJZz6InEIhA3N3vTNxYLTnrqmS
y5As4jJh03SYFvZkWVnpEwWo5gfuWnuOsrfrCFcMTUra5sRJN7IAvVyCspn85GKQT0bB2CcEZt27
0biKf42MIpUtpemzxfwWdBj6KXWTS9YnxpNd+cNvAb2NMDVnyq5vP9J3lpGIjGYyBHOKFVvhRgrP
CUgjK7nYhYwad/wLbRT8WZrxyaWKdfC1nQN3+6AxN5o2gD+VdMlWoy/zSyON4yK9BLOvJ2FSZmVE
l9B+DTrC6Lfndhsa8JTRNVbWTFQstrs+KRpNdtjfXpzRo4Uilx8oSv0du/oUwsLac0b6BSe9fj+p
fGGtBoyavJzWxvWOXDxkkdo+1s6z3xl5JFTafHadKdF5LDJN/z0uJm5ONL7TIkqAKyEZDaiseZiQ
hNLDIS0N+8EoHGc8jvRcfkeemMbEOJsNKk7N6GuRa69N+/fbi3TngygRJ34vXSfy381V66K27llD
5yIqj7I8Hfa/c8BTz5lZ7sTft1ctFSO4CtzmaFRRnLlenjXgeZyCwj2PQBYgQdJX+kKQsMxRqvnW
R6wcxHmpOvdTZ6fDX29P8s65Rc4XrASSz78KV9dj+3ZVuMuM0AC5b3bKR1cPqfoFO/vtzlIiGMKG
o9UDqmYLLJL0N6cOhvQ5yzz3pVp1mhYwsOcf0E3i7++fEasIcZFkRuEtr2fULaVJUOB6VJzW+pjU
9fDcWv7ejX5v3RC6QAiZIajCbLZ0ly91Vy+pf24FvZoWEALhhr0X3tw5p5RkacTjC6cU/DZzGSyw
XwNK9zjMzH9onfy8tEpokdwhtDrENN+/cuxDLgauWfK0zZOf5m3uyGTyzxj3+o+iya1jqzl7CId7
ewGRENhT9P3RWdmM0k5mhTZmR9PA8ZbfVrpEPglvOCML8e/b87nFWIGwQgkKFPMvTsXWhTOo5sRt
NNM/23hctCHiP3V5CHwxPtWOJ5KD1Rfzj2YizwwJ/PMGENo4ZJHuIo91fPu33Nsv/Azc/VT+Cyb3
elfOjV+PpZD+OdU0g2wvWSPbbfzHt0e5t7a8+3RjqH4GyCdcjzL0qQffxmXCUz6FmjuPD2Vci9CT
817+dW9rAg0nh1VqA3T+r4fKY2tpW4vGBJjI/rfK18ezOdniO8KWZug3ZvD57andeY6Vmyppg010
w5m7Hk+Y6+yUZRvgJjLKWVEwusdGGiAp0mb8SnO2ilLRvluAX8k1kDsrFQI6JFuEXDYYjbEsShzF
z5E3ioX2MjdVc/TdLvkf7i3VBKdVQUKD9vD1BGeYmXEac/rkRLs0MUYvGmS750B3bx/SgwEwi4+I
Kn1ej9JlSTo7PfvQWIb5WauL9AgNfy8avLc5lKidOnfwpratkATd26StFm7Hid0+19n0KUub+mXx
9PoxSer2n7c3x719T16sRC8C6nRb0bfW7AJyXw56TnD1uCaG823VEUZ0U9s6vT3Ur++wCWaoHoFo
/NUDZIrXK5j6SCjFUg/OlrNgFMfPKT+JYLSMUMrZHqPK80T1oe8bIw19zUIn0ew6qYVJo+WfUPez
XsfJrY3ntSjKb4GTl6+J7aw/WiRYftRxs36CtZL8nttjrkfNoH2nFGqeqjgHdDAEc/swx52zPNpj
W1bHFi9odPeLUnpHzoLxwy79UT8Mfj7iuJNV1NaMorJ38H+/SG/bJVBYH3oeSDFyv14vgZfA3BQx
6YxZpn7QhWW56CLMewvAL2IZDlUmWpZL8tM3S9f6I8UG3T9YjWNDoswAO5x1NGFr3jCAGl/mcna7
CCOz5BFeRov5UV/L9hQPQx4/1fo4pJ/sUiv/ffsz3u4YxaKBpgg0i/B+q23Tw1XuBppEl9Zys29z
ZsehX0h5wW9p3LmU74R3KE/A7FL1dyU+cL1aZurVoKC5lBezkoAZzMRAUHJeHvtmbYqwzWb/SSzr
dDTMJn5/vcCisMwFDaaZkuOWfaWjjyVbqthnv4HpEuQIDxBgvz9OIT6hfQM4ijAWpN31FIvCgZi0
wDRfikVSg6PWDBbDFGN1yOusJXAV5ftbycQQCGQh8QQe9aZp5HlVL+slgck4UFxyhzp7yJtOC5cW
i7O3N8vtdQZCm2sMoAOobX1L3tHxZq903JsvOc0iwP7rcASjKZ78ZrEOTVEuOwfs9pIG8AowW2dU
zAu3wKgkie1gWNVylst0TCmrHrBz2wtJ7syKXgMCdHSFqfNsP1pjrHqxNml5cYpsxaHTflhLCnRL
FZ80f/F2gst7owGjUwKkXBtIE11vkZk4uQnMBmyGUYhDp/f5yawNBOCN7g+3cvrT25/sF132+o5C
DRpKCZRdVS3YKloWC8lWl83VxbJGM3+gNAGySoPANzzGtl/ll3JomvZ5seEthIuEfnCYVyewo1TP
7Z94MPv+cdaboTy6sgdZ5PVr/2GGhwH6uMjnPxvdanrqplXmUQmtlurPlUChP/izGH7aLdVi1AiE
980xeJkO1dIE2W8poBj5iSBm7Q9wYgr9aBbIeR0bLRFfRO8aXdjNq9mH1cLtFFndIv9O2OhTKKfR
/+SCWsVh0uymb8K24Ts7pG75g9vAEz7sLB9fY7N6ZGlkHUTqysh188gtWmpKG7ftCx2MNDIsOR2q
ppLHt0e5dwkrYK7qLlMX2EqZGUBbWuF09SXRHOebqS3+azzHzY/Rzt7NSqdDQNOVP9T5iEnUkftP
98kMFi6lTtQXPTGdEH2D/OiM+p7ky90JERLQX6UncSPbl3kiKIFp1pcVmfwTUp3ZsQZReKrEbkJx
bygIroqEgHQOWcX1hDTNzVB/6utLmsXyQcNTBIHYrnhoIWHsfKY71xFJqOpXKWw6cJrrodI6qLRU
s+oLIq3i1Lt+fLIpAu9subsT+s8omyYo9eYmb6qlvmjonf8pZiA0w+QZD4u55jv3672hqOspgC3V
nRu3lCGrBx31bzbDMH7BNxL/vjFJo2WZ9gya7i3df8OMTVBfLMUMxJAwI0nM4gwOIYvKQAue3z5H
d0dhX8O/JPW7ISokVqp3Gh7xFwuj7JBcU49cLfMf3j8KAwB+ow2GsNEmjummKXcn02ouZenGRw1/
omM/1nvulHe+DYwWpkGsQvF/27WkZJBmXW3Ul4pWU0hDfH6s/P5LF2vluxsMSMgAWgW3SIeflGiz
rQ3qQ6PwOaz1MmU0SI3kKSmEv/Nx7k/o/w2z2QJx6o++M+j1ZXLLv43cMx9JAuYQ7a49h8h7I4GH
oOoFy9NCXPZ6QmgdNv0qtPqSi8w/QVFqxyi3EucTEMPc33nP7wwGAZIkj5uOHb61OQP2leVl77YX
0y+nhyxDRqVpu/L3tvP2JMJUaLB5jOjYI2qlHiN2n9r+/7m7vSEJ8qBLu4uS4kBteDE+juPqnru1
MCKzypxL6ff2XgBxZ1Cl7a20UU3K7Jt4pWk6L/GnsbtgC6xNp9FNYnFIh2D6+vapugUk4KNGpUbB
p3+VxK4nV5IVmf3q1mQey6dl6BDb1H8WbQOVMn/OGysLk3X9imX369vj3rkzVHVMoZHQSoDscz2u
P2jrksdDc6FqVX3vVpF9wnenPu6Moi6F629HHAF+Bhk5hZHbQh0yV85lyom+ZGs2ml/MWrpJ1Npc
9NQW67Z/8PU4F5/n1krtF+EADwxHe0rGKOCtWS54GOfpB1PSxHgeK3MJXuopmfrPiSmy5kXGSJGF
cpHpgDq/mF6BA3Z/BUGeJ8+NLZPq7FKk9R4sgYc89qFOSxiT8MmPQQcAE7geFKizDhLbiPR5IC2a
hR7/kc525Ya6vyb/eNOCV5LRTk33dfZa+dl0qnI6ydLWvpSUqjCbHfLs36Br0+ngxrn5w2jHOT30
3uyKnTzy9sSxlGCQMDBSWMptF0VDnpfOcNlc1hLauCfcMRIO3IaisJudw327Oa6H2py4tJT9mNlZ
c0ktrzhidD4eO+i97z5ijEJRW6G5eIW3lZRuWRBMDDpy8DjRHozcsqIWd5j/YRSq2rxccJrxtHSv
N7qwRZph9NZxSazSe5ysdGlRlljdfGfR1F+03epce+pRISElG74eaGGrxU7PVo+Lzoh6fxkO3TLj
Bm9rvXjCnVgaO6fr3o7gBlbMXUrLNAmuRxz8MptGkt6LnY7+346Xd69WMzZ66NCK2FnGX/3Om+mB
NsVlh1DwhvXpBWlhaWPfoRfQOdj3OcXQfl78Nl1PpE/9D2HEov3mryhNUZFyjfowjPa6PDixn33v
sqrVQ3jIen3w6y4PIAi4Evli2ae/l9AvgsjveHsjyBmmRXM1cKaoGGU5f3PtqfTCcRod/5RKeAWh
GOs1+MLFXawPNnKtZpSIZIRQTE1sDW0/c+yHMXF7ETZcouKAQ7PUoqQ1vDXE6s9sDjUGZIkf+lQo
xJPuLbI4mHWaF+9++iFQwjpEaAnMG22I6+/DIijHIsn3ybL2SJFSOxZBXoQ8dHsiCHc2H11/BYQh
2aURv4nRGzg47tja3aVf8fgohwlV6MGa6ExJ/UGWyfvB9SguIC2P8pay/N1KinmJmdI7XLqLk9fF
nxJhMRG2SdvTuNYybQ+LfOc+YmpKGRohJtVBvF7IDOUgt80YTdflEEEcyyMvjY2dMs9tnMGcPMCx
YEsVdmJTxQootPQFofRloVnzhU3avBaimw/cUkU4W4l86dOg/OftF/LOGVZ5tgdQ41dxZPMOW7Ms
jCxjUKdczHDSS8EZ8P+2q1ke/oeR2IbEM2wS5FquF7EOuiVuhN9dknEFjoeORed8zCoMko52xtOy
s/nvfTMCDL4XeugUyzcBFPWqPNfR8rlIfY6PFiZIH41A7hlE3vtmNKCUU7fin207DUFu57FTtf0l
6HTp/OVATZvDcshwC81bvwkuWH3b/lEjAtsDUdxGbgAMiZ/Y/ZCByMKv17MwJI6zs9dfJnOq/yh4
n5ck1OAZaqGWNEYRpvUwImyU54UMrcTT+jArrNTdeXbubSCIDkQEtKeUKMH1z+hNo0mnoewvjtHY
p7a3m8/xbHcfHZn1T2/voHuflAYLqR/1DeUmdD3UmCE2jw1Mf+mKYIofEic13dMSo0BwfHuge7cZ
Ro0KmaBoxds+Zi8MxMUdh68KefM5KbURXEg3dc+BucpXF7jlDvjmzoDooNGeVadfNfSvZ+ZqUkKO
GbpL7k2AfKzszyCti9BPigyM8h7o7M4n45KmkkyTnflt68lOnMxALngXGs3qPqdFJ47ZMPifhb3s
BY13Ppl6D2j2KdFNEJLXE2tzTLjMmesF5CDA5kIvw6We7Pd/L8QReX5AXRBkbftvVZkZM31FXh9e
8a/UOiQdoKwxPzjz4v6GLNsevf22p0Lt6/8NuO0+SzARKDa53WVsjJJYJP3clOVXCZgbRPUL2K1/
u8DZ6UDfW0pSGTIZug4E4ZvXXGQ1S+h5TFJqRh+tqwyqCGkl4/0lEC4TBXQDEUQlZHtzGlac1SP5
z6UPoKXG7aiFcWfU0bx2e3XeO9cnQ4ERhJ8Fn2JrLqVlq9bHS9VfRGvRS/f1eb0EcZE9Ve1aPK+5
OR4rPd6DgNwblcyTWgXwGahhm03pxY4X50s6XOrVSx5FMRinxJ7HkzBtcbGnoXt052ovYrk/KB0c
+n4oem7LPXNVJIFdxv2lpsPx1HdyCk0R20rZrj9kNe9u2ex2jm5Nr1lXdM0B1HBrUiXZPBLGauVA
zJrhMsmu60+xVrRPPkv9Gb1xkLtuM9QIUJT1odetAky17xYXCEl4sWUOfPO3r9U79w7gCQOWB/xE
BdO8vgzyBO4ITzY/pnYBanTLYQRkHCVYxu7Aau8sNpp+iF3AUoPrvH0b40mW/Yzg3WUe5vJnZunJ
H1gxts+w9PNPgaX1BCFN8vD29O4cUPpmdFgRZ+bsbCVx7G4i0rCb8aLZsvgg69p7hk9e74zyK8++
ToQoIyA5qyo2qPZu52YGM0acNqvodm1/rBajRBy/dxFrwHkUL9Yc1nopD2WRjc80KNdDNZbrwSxr
cRorgVoYIqzV+74sxHL8E1SDWbWyKWduwv9BurObj5446z6VFStu66dcBunZmeU72YdqKIDnZOvK
aZh/bIb6P5ydR5PcSJqm/8pY3dELLcam5wARMhVlkbzAkskk4NCAQ//6fcDu3WFG0hjL5aWKTOEB
uPrEK0QjAKh2Yj4jC6n4uqclPt9t7/5oLn+MsrHlCQF4z8i6vVyqBTbWhjO381k1CjVILbXbEfos
VyL+SyQDw2zCeLBWOIhoTl6WFqEo5H0nxHo2JFXgm8Jr0m4/dYvDWUibAJS7JmV9aMzKKCMbu9JH
oUh7xAxnHNCqoIX3zS6ytXpTGemaln4vevtzDp/XiAyzcm5wbNXqKIek0UUyUZ0/tJbZPj9PAHuM
PjiWJZclFPqprtYs1nKuZpvKP1yMhM8wgMoqjeLKwv9hvfPTwt8GY08D3eNaYuVfKuF6VEJNtc+M
c2Nr8MWokHXIBy/okLAO6PPb6MbJIjtkFM10v9CoD++wBFPbQNOzeghxEbK+SS6j/sNUNra4T9R8
zEOzrVJkU5Vk3XvLMjp+rinDx16f2py0q7A73S/7xjUiKfou/zhqq9KGpjX02s5IkSth7CWrrzzs
xVFJm0tFPwcLok3rC9T+RXOgiW1KzNhT3Yyji5TEMPR+78yf5aoPV2KnX4y0dVWQ26OCQ8tj+/pP
1e2yh3rvlrq8oXTUcgOrX8y2o1WUKOHvt5TDL7qYPrjwW8WBmhtcw4uryIbRmzVFbp4ND3EX+DxZ
H66KmgSFHltvRkOUT7XV/aHLy7ZokLTeYNQGj0cm+PLxpgGNFKXRjTMZmGb7JujI/Qrrr/RNeZWU
c3ED/BiMDgFEe5gcFEm3V/DTu7QMKb08W80zkmEGp3K6hhCpuyuNo4tkgVE2jw1uAPYdmdDlI8HX
11tHOOZ5QRrzaI5p8s4oTPfWEtp6wP53usI/+9V4ADo3Mh9bnMX48qlE4c2ofCCaIERs+8CW6pNm
i+xoDAl4g6q7Jth3EVz/eD6XhgsOItSsIPS9HC/uPVmjE2Wd+UTpZ5Tepl1Du+pYQ1T0a9R57ujP
rzuJcv2Va+wyXPrX0Niz/KAdAb28mEBZ6y4kVzwEW0V0Ptsy3ffx/CxR6jpOIi1vOs0SYUNKts9j
r8Ll0sPvYeG9/36vvNqUm1TY1u/2SD5xn79YtX0FDbujhghdurB3FB7mIIZ3EipNfa1FfFFG+PHI
m9Ibok+bWNdlUj1KT63XNrHOHRGbXxa1GoqyrsJyqtWD3g3nYWDgpS9x/0vr5EqV5hdzTfsTzg5Y
GRgAl/aaJbyXwup1fCjr1Q5aoY97thAv1sp6hICaNILHjuxSPixXzr1LdPb24C+GvlhmQ9NJW2lT
+9y17RT12oLkSK5a96beOLsVhH0QM+2ncaqGQLZDsjeTPwRa/fgInPGb5ha851dEXBO2b964mX0W
WWnvWk0bglS2V7U+t8vi5clL8wuyOrcJYgl0+y42FAF9jcapem41e3Z2YxdTZOhbbBCjUaRq7TsI
fDa+LoV2b8p2nMOxp3MWdJ5T9sFqY3R2JZd9Pe0QqOiJoCBONqtfMloLHenPvjDUs0yb88rVOp8M
6dwSP+Pb7Vh3GXoZV2Kt12czhQjW+faeAV5cXj9grBfEOU1eQmkVkaKmmo+R4XzlBHm9mzgiCVA3
uCU9isu69JoXLa292DgvgzUFQzOMRwmWN6yKONnVAKLRuV+bR3SqKMin4zWFul885Ha/bngmg7Dy
Mp9ul5XSlSjNc63VFppHnrhxADRc2Tq/HIVGOOcOKbR7iQ+sNKvsCmUyz8Td6om3nr/Pkty54oj0
A9dzsWxp0BEBcc9Ror6sLDa4CSOp1zhntfaK8dyKXEuQQGuBteHJ2MjqTlcaad0i3Ngnt0tme7Nv
plXy7K5OFj/IphlUTq7MzCHnORKNgzRAg6t+rhYcxQ4KNELV8ssudt6nYICXACFg8UmoLpp3rWW1
YEiVvFSdh1Yr5OSLhcJTgFJG9qQa6agfTWfoESxQanv+QyFZDgbOfQ4o3t+P9ODibLJS4HVzkpnn
uXWruxZ9c7jUTv7597fM64iMG4yODY0UFD/YiC/PBUqpZoPsgHmuknh+V+Zr/y5xe+jyY2tENJ7H
XaeUY/j7QX+x9fF82PClZFYc7xeDmnriSH3FO7fR+uag26WCmaFhHIgrTHzkPBF1npsFad/m1yQg
frFu6YxyodIRoyZ5ebvrRS0w5cHxD2uyMUQ5zArzobwmGPvrUbjPEHCmuH950Kg96xQsunOex6WI
6EyZJ/zXrpWof3DWLnYHxSRiW8ruG9PsIkMQWoclQgoDLENiEFcYBTzmpOHONHdy19pZ/nnNVeNh
nlTxzmNqH7nr0nDs5PiIhPby8PtZ/cVS2lJlavMU56krX+bLbYH1m1QwrgSyeqIrcitzvIRcSKTp
EM93nmJku98P+TpGop61sTphXUBpugxckiRpLCja6KBVSnzbD54ZicmUh8qc1Sun+uspZTZJj5hN
KqIoLr3cKGKwkpZYUDkXIB5sfxmcRg9Lx870K6H962diOm3wMFCbuCBflevceKY5JpWz0s3z55Jc
P/edttM/xJN3TVf09Ubclg4Xxda5opB0sRHp0amVt7qMFWeVE6jFaFZ+mbt1GwKESqWvmp2QAaI9
i4Ggfqb/ofkUh5wF9o1EkP+C3r8MArx6XWWiVckNdtOu31BRD+e5/fSnq4RB0GoliaZbRiH05dSl
oux7E4nJG0c2tl+aTv8eOugaVENqX2ni/GryAF/8ACdyeF/SUjSNOavxLrip61I/dFg97Nq+tE51
mmhXttsvh8LNl+gJIwfSwJdPZUBgJCXqobsP1ZtOmM2BUvKH1SnaK4XU1ysfuRqQ0ZtrCMCkyyui
8fosTaSX3PRSVW57dSwftdSswt9P0uvTg7sO+BlaRz9Eei4maYjFnKMnWt44pbvZzA7Vp66X7dfG
s+TdLJP+oUUh8Mp0vX607ZbluNokqVAYu2i3lwsuYbktgCu6YJlgDPG/sOycr79/tl8MA+WS7UWE
z0NedsBmeA7c3H2D6Zykr1GY4m7gSt7/+SigBbkP2EfE+dsb/qnykBLiZHELOiYuhj5ogGIGRald
I1G8WnYEzwRF4Ng3NXRgmy9HQUN2I/Qo8kbPxzgobO7ORCtyhDn+FLn8wwQCdPRW/Nq4+5eHAzi4
rskB5J37se/fGavVfBkb4w+BHT9GIVw3idVZAa9o1OS+40LGjwpbIqZ31Yoy7Crs/kok+2oJAB4B
mYWPBgpXhAXba/1pciQBDecQWi39rNXh2KRJ6K1XFZBeTw6JNHUn/tDbAq/6cpQKQRRvaaFaIRtl
aJFY7XzvlZ4xhXqDW8jv19uvBqNzRi8HIcANwvxyMNvEU0EasXcW05rax8rVZyqpVbnEvg4z98oh
/qoCtTltbrcERSHui8v7t1HWpl4AM5wts7V9u5C5X1tppMzlp3Sprgkr/mo0DPfIoNizdFsv9tI8
KkhuJ2t8Bsmif5mbGTPPvFGOPZld4luJ9Yfta1bhxq2ntk39g5bGZaKjDoPqKUA4bwwQTWFbdH00
WNUi0WPum2pPPPmHcnzbiJt/F0AtWAhU0y8qAqJIrH7CZxu/zdF6RvVDeeioA7/7/SJ5ve63PQVv
mXMWMtSPattP676AbavRimpvUHTS33tN3P4Nvag9/P+MQmjGSbHRKS6epYKEhOYVEAMPtn2EKzUF
una6ppn26oqiPszkbPWTTXDzsiKHPRheCHY/3HjV6tznqmijER+Dk5Fh9JTb0xIVjfaHAEumiSyQ
5jjRC4oSMB9e7rLC7CwFnejhBrG6cqfVeRaq3YBgNMyB8PdvcYv2XqQTF0NdHO2DRcuroyd8o5fu
+s6wMzNc0g39rRkiFMWcP3hLWhxzJZ+i34/8OpNhk209HVJCcjNqkC+fEqk/C+1ufbiZR5ke8xR0
nWkXdTi4Oe4+Mdrfo1z9WsbOvpXKiOA5fCAJ3xfMpF+4srzygV6fbQSMdLPoNmnQGS5lMnkJzdrN
w3SjubipgN1U7h3hVtGMhPWVeP8XqwqcHxDkrZ+7dcZfPjoiqq3Rm+l8M8qs2MOVtP2iHydfm7sC
n6t6icY2Na5smF8Oinv7xlTHwP2SWkBvYSoURHduMMesTgkwsV3emOMNhf72wUG6/GvmZtf6MK8K
YzqwB+SQuTOo+70CApHIJGVX5+ONnapldp+1leUjWvYcbyZfK5rnQYGetz8AGNL2o+VcFXn9xawS
XG7ODchsbXX1l6/aqsUomz6Z0J2Lh93sLCJsx4QsZ0jm45UVve3Li81EUXNTo3I2SvIliWj0qC3M
izFhPJXIyq+SzrH8ZBDFGy3f1G2MbI4fK55y9QdNT5Ww6E3k/NexpcIUd1li/Wt3/6+n+T+T5/rh
X2PL//4v/v5UN0uHjEJ/8df/vhVPXS3r7/1/bT/2f7/t5Q/9933zXL3ru+fn/vaxufzOFz/I7//3
+OFj//jiL1FFo3l5Mzx3y9tnORT9j0H4pNt3/r9+8T+ef/yW90vz/M+/nuqh6rffloi6+uvfXzp+
++dfFAh/mpzt9//7i3ePJT93emweX3//86Ps+VHL+AdrEUTOX/8xPf/4F13/BxufPghNbaS3+AKi
uH36z79M6x/wN7e+EGkK0eJWbpH1sH1JV/9hosFHMYtCDPmYbf71fx73xcT8z0T9RzWUDzUgKvnP
v8hKXywewkMKDJz86Mui+kRkdRF+cO+PwzIiVk9IpJ9dpY79LEeCyxbqvIN8tAbOjPLi0E8fXG+6
y4QfL/vuM3SJsLDso5jqm0F9tIvWV53hueEg870Uzwn7lKPAD3dkvZuN6ovs+UHxxtPjw7Q4BIlq
XgTrrJRhI8s5TFSLCF84qR+XSAs6VvaI4qCClIsioinp6J/iG+43ZWmhE1II9M1TWp5BnIji0wrp
MMRM4RvcoTKIXdApbnJPHkejo37q107dlQvdu9Vwkihp3ukqdOMhNceg7zwj9Cb9b7denky9NA9e
7qR3SpEWkcSK/G+ZVeWtIbXhkHX9Pn/IHoi5Dz0Z6lreJCYNyVw9eut5zJO3SrG6e2dqG7/qtAKp
yFmJ1iT51Kra6vfN7Prlk1envjPhxLl39ONieoFn7LK0DZARcBfzacjxhitTy/RViS7tjAVhYOFD
F8dRgiVTpSih4mSWP4naJw4JUQAIbP0p84LNWpHrBRe72UBcds5RppS1dqi0wkARpze+N0rX3Sfr
4IaxYpiflE55LA00nEoHWy9TqghCJ2u294zyWyZl7MsE6eS+Q15ygVy019VZC8wYGw48Z5UdOOqn
cZjdELqnF2G4LU9yaYtwttvW70xrChu41L5aqeK2BBYVTTV5vKd1tCSAvL3vsXm/H1xJe3w25zBX
xvRGjB0uqH3+KWk3JWyl+DoWaunnWVHvYOWkgY5lym6Nx+ITAaDGztfKu1qybIem/VKMZAPVUmWh
1mIIYkyzE5Vx/RXEthYMi/O5KhLJa3TrwGrxSM+Mag6cfkh3emG9Y/JEUMkkOUHIAm/f2vOBou6b
xZJVUDRFHLVmrVKzX+p3cY7d2Jx7H6hg5Duz7OsALpTGkVuZMOIneVonET+ofezuZLpQ8Dan5LMx
YU3RV9BAIHxqfdBZHv36EgdBOp5OtFCQ8HFLMs9OW8HHKgrXNyo1i4ZkqU+ZrJyjLOOCdyBtdBRd
w5dtmQQDSo43cVa6fowmBdKAauOLZmD6ppz2tQJwRUmckQ7GdgV2XTt+jz0x3pa2MQm/Xx09yiGh
R5pUJx8Wt9B2OxR5RpRU1jjU9Tm9V5jISORdClFFSfCCcdMA684s1D3F2VGFZb9i+uSjdFwFMi7T
nVmPxqGIaarBickRW8jbT0Wqtb6nrV4wqL3cIwrZnTU5d5GduVZBu2PQQ87GKajrLt/xHlS/snGc
HNMZXqdVMLoohmOq6zJQFTH78xAnUZ/UxnH2uipQxkYLFgPX0yUxkMgdswSzivFDhXBTIEbjo60g
w9Zr3nIyXU6xbgYU2OswrmvNCYQjvjtmgo3OOA3BZPE4yrDcV12jBGB1ROR1pXmXOuxks0qmMEmm
ImhXL4uoq2q+ELa7X2rFpeJdt7dFXRjHzsuW0BpmdqM2l5E+xloEPHTw07gQp6qu2CfOVPpdkqzR
Uk65P7Ts3yoHrbIkS+JjmfU4KZbnI4BfnxIe18+Vbtm5CHsd9LgYj+WwfqaCghib6SWhOq5pqMxd
zox2SUhhoI66RkICQ5dm1wIOvJKVvwzi/3V1bIVH0iBw3a51EU5CaMzbyeiqB6rYaKAPocVOUBFx
8pTyQ2xDa6y1+Fqws2UG/xPsbOUMguXN22HjBNKtuxg0n5pchUunPZh15tM3D+K+4Ij41k+8mc0S
V75Tjch13pBf+PAPriQuW3bwcvgNakn3CmoOxlHcvi+KK3mjNlC/YvUhq1Ao8jMW4k8Bw79v6J9v
5Ff3MV1cyl3IDNEVpCRwkYQtygb1ptr60OXZF0Vkn1rDHPy5N/a/H+dl2YH3iNrspqtLEYeCF0S3
lw9Chpk5altYD1W315YxnI5UHuhSXYn+X70v8lgQjZuWAs0wcKovh4k1RJ5ap/UeRjX2F+9JTa9U
u37xvn4ewLmoqy6lV+stZLMHadxm8i4z32TXFONfZjA/XhUAORY62TGKr5eKEBOOHwoEUfdhmJwg
Hc8mimyz+UY1vzfp0+9n5Revi07lVoDEa2Pzfn71ugq1Fpr30BroSO+8ax2f179/g85uYSiaqzQL
L9ISnaJtKbNWeUBtoFpDAo3ff/7XrwpuF7ojm+sDWeZlsteAjNOUNa/fGBpA4J2X7lQctbAq+7Na
xTYn9KuoJ22iilh+X3LkMvbPOiRj9sb1+t2oyHeeWD53k/v198/zepdssl/0JLjKKXVfdj4cbxAC
IWHxRu/xsvmYJL2vDU9pe60Df/neTBgrtODg49Ceog64rfKfaleJQTwFELd4SJvborgfhx3aNwsO
3n+mu+u4DIS4CbUdoK3k91s68/NAi4VM++JCkASEE6Dtqoh3+TVYyAXW6ccg5N6U+sAZs2O0i6cZ
zS6JWYPJQ5VhMgl0eOG89N4I1KvU8VRSYnGtLMjij7+frMvFDaZry5Y4QNk6GA1fDJtWU4PCtZk9
tMEQP1fKtfvuR1v558OfAUySJLRuNrlVSA4vX55wM2gwaZY9gHOf/X4c69vOyDViCacJdDUeonKp
MAEZazWaaGYFI4iWL/rAAd4r9SddnQy/Hq06wNnZelNW5XhcVPt5TizxIGr4NY7XO/uKGnGkjVYT
uAohhNwMAjNu2sR3BQEyhr/IqCG5HknPiu9dFOH90ZTrbnODO9S6dQ2QeXnC/uupQTEAp4XBdSn+
mseL4jZAQB9A6HmQ0uo7Lb/SYPzFzPFi2bPUHWGKXaLsi9rrDMqq2UN1g2mpPQa/XxiXu5gnALxJ
A4lqNwvj0ii5aWlMwIbjCbLb1PiuDN/72QmW/pp0x+vHgF+JgxCwYwCzaJm9XB+4psypN7XDw1Sv
vvveASn++we5NsDF8Y0QME5i2wBgDrrFb66VZTnctjX8co1zK2DZwx+NlsRlqyWzjUxNlNa5d3Id
klBVITri5OKArNh8qOdGhgUx/Ses/NKg547ZTzLTVF9P0ZNwvMlB4izJb0mrE2yDozkbYwpNntg1
In2ypGE/eLE3nNIii+OdPemfVTUTwTATbIWtEOYRQan4BvZoR2lh0u9UATJSDuWCxMDUhom03DOY
KIcO6gB+9mipxRRVvJQ7pLHL9wB6mv0yzUWCCUXyHUoFhg5Vk00nxwDd2VkjKX7mzrtuGtRgnow8
TJTuwzojtO7LUiaVPxLL2wFwgemUr2axw2Qb8NyY9qHtNp+b2bP2Y6OXdD09foM+e3dCTcsQzoMI
6tlOF1/lkPVzGh5/YxMPM5c+2R6Gcnori5bCijHW9+6stG/Bf9JBqKT7xc4HuQROE6dIkK3tB7Od
29sUXY4TyPguGkAQhXk1FTuhp+ZXwayeXKsaQnsa871VuM43GfdTMEtHDZNmUqOZkkmwuFoSGbRW
j65LQqIkxrTr3OWpFHmGr+b4GSseMzTzoY+8QsefbknbfYfXn68n6VtVbz5Rrc19Q872DqP6LJjc
bD4nEqx+3465FdJ7G3d1W/CmYrO5VaVSRb09tsHsbpDPpLb9vky927ow17tWjNWut/C0H8qOj9kt
7QHd1GY/CKcnPzUbZNC74VCPqLRqjYEeeNVjrdEqNSWlXnVuW6B1x7bQqSO4+C3CcmGAbNazw1r1
H7Ve7YJWyfKdNETro5XS+glU+qNWYuulFYN5o2F7fNPZk+XnhbWeCOk8BBtSsbPHoqEapbrk5p6S
7RTZuOYzAui3pJZUSksVc2o1r99CSzZZMoP5jN2Lbkap2w3PAD0/VW4RH2e3m04Lsuc3a4yycjF6
69va8NrzUFbT92Rwv44lXEo17+wdmntlYOBGsuNFK5vEz/omn6wcyJ+dHrTKy6NNcPEeMLbGnDrG
PeUV+5g50tiltU3qgV0ELlqtEVYWP+aVyUdESMfdAmMnqPs53dHqLr/TX9L9xpqyoBycKUrj2T6T
PrnHlWbZKVdTM0jKpTlWdcoEZ6vu29Dkdhh1jseK5fsWw+NSBCnmAG+6cbQDdXDXQFMsjLxi2vIU
IZqoWC2CPcdV4NxKx5eLNQRaoj92plZFldELCgGNPAzqgohgouhkiBkuLxPoSWcsgL7XRupbLkVp
XMfjcBXto7sg6lpZ6pvaXivM5ZL+mCZDfafMY3vMMaWN3GSxDrnnekey0AWeqkaW22jGUbOrhG+2
1VADhRmuGL/49jJMmW+uSxFWhgOT1TWns7eBLhdtyHZa0ql+TRdkqhvqF01dBpldatSHFnFqpWmH
uKieYoUy42Npf6BickdKkARxjGyMTUB1kxvQ3HKzqncJM+i7mQyy6j0tndAr7SiZEcJAXUFEo5F/
Izx61xt2r3Bi1uYXPZm70JHjh8lear/CcPZopnWxS1G2vV9FGh8EIBVfk4s8WbmjRPaUpceOuu2h
rONmXyxtfzvgOBUUk1GHU4G6s6/odBuUvhjfdM3wtJSaCKcYWUUqQBSpzM4MG6N3QiFt43ZRZvgV
m5SKaQzZYSgUL5qKpPbV2EkDOBdjWNBJTjGCnpvIKhfr7Vznil8uw+2SqPax6znJtF5RHxXbkucV
NRhc69153wGsDIhunSBLF/YpvYpjjXp1VBRls9PLpN6pVNh8t8nrB22iLFcKozhUGN7ejqO17tK2
/bZmjXfjZYpyMgRIE1V4NOS12jsNdfwJ0MaXpVA/T8ApAls0rq8VQuysEaZehamPPqpDsOrmGky9
y2G5Oc7NSykPc1XWb7R2Gp9XNc3TwBhMPVDtYXw/Nm125lhsj72M8zun0Zr7BOUqGGeZ2C+eeAsm
GGHMtQC0vyjvAEKOhypJnF09WOJIvUgN5Fa6HdLM26d0HCOlqsVuMJbsbu2Eglcc73VoFe+zWKou
qrOkPC7e0hxMe04+a3PvRHadYyOsD9nDZCtuJGhnB1DS0F22kuFumcYymBsTKdOWjg5yL1glV0rj
vJ8aJKeKOpYHqW/XYMx5F1juRHldKftPGrbwui9cZeK4537wl35+QhRY7Aq1sw/qYOTvvDpz6QcW
i6AcGKuntZ3Vu754qClFZVRznelJlo76HidiaG5Za+4p+r5tIXbsDH0Zd0C2Vl9Lp+eqRp5iqirv
1GVYRM9UqG/NYRw4z1qwzbZDBT5LnxsvY4nbq0sPsgIpnVbAHYECB1yk4mF2jK+1kMk3HW/70JCx
vHedrP4KaN/K/BTpv1DR5+bOyQyd49sq9qUxyuOS6loAbCQ7zxsnj3U9B4j8Pw2zWRpRJ3FmDEtb
5hg22wvvDsfAfT4uQve5yTF66gexL/UseVi80Rx9NBTXXU2McVcTKkROZRQBXgVImHqds0ddNdup
ZfpELQ9NnrnVT5li/j0hi31b18lXlYcI8X2kmo0la735k3Xl4HuV5IaMjfqdaVLebkXBHV41dRtY
MPLeYJSR+l1vqXea6IszPilpRIt1cX25lh6AyaHRfDgT5klBdDqUs6M81LFd+qx5+WYuhs5P4ra5
wy283btuLsPUVBOYTCpqq0aMwns9ik8TWcYR+UFWb5fyqy39iwrC/awi2B+0tBwiEdfaTiP38ccx
nehjDl1EB/l7ZsbdI4oAz/jXPU8IrYcsnP6Uyt4bgk5xvVsrmR4zm5aQhlQ/zXO9OMxdWzzT3NKI
K1w2q6E+mVn6WE+G8jiSJe8G0x0iJVf194sdu8EGTeHsU9buLssV+jzxOIWFh+Ea/l0ZnQ13Cmjq
qsEkGrQs3EWBPqPXEZqXmFt2FeGGHJcHTPcek7rOcM9Juq9IvD6bVqUcKeZ1vW8q8xKoQDnONN1F
ZJd0OSZ7/GoUaChBs+bw6FOFfLkfuDKVcbqzgbT4xsLlu+jjXG1MKXfvjfb9lCx3Bn2kHgOnzvzY
JZ/cxIuE5mJQMDkJxg/mfG8u1CXRj/qulOtzpyg91V0JwxRgS8B2ns5EHvWuBEhL9mzr/lJPA07e
KgJHtiN91+7GwPT6NkIES7nNSHnCdmmrA3Fxfltz8tzRTsMtbaEeO64YCfi1ij2ZstjtZ3oKKqGV
pXX7oUumPba9IiQhQLU3i5fd4OnJEeU+LbBy9Uul5cUBxdA8GITdnvAYH/ZKU3qntrdVbk58HWhT
6r4hFndXzNa6N9c49+ciHXeisJ+MDAlDgL+C+3Cwz3U8WXvNatMPikf5tDEI4PM+H475Bv1VaYT5
9up5N6ni3OGdixFRtSofk2Ixo4E2zkehFfQZK/qZLVcttfOsytLTADiNdsVi89Hm+ZSUWhu0rem+
XVzK+Dp22ZRUMJ+qzf6pGmV8Mw2reSsK89HWCL9Eqc2+W+J76eOzVB+wJsKj0ZnqcG3MJuwHNOHm
arAOSWn3yB5X8d2soyuULs0U6GWjve1Mglo4whaXbnrM5voNK84MVem595k75g+FJI615/oDjuws
GwnHd8qU7lh1xt+N25tRnMJj7+Lq20KwFNmeYJlSetojy6F1fidx9a5Lc7kvQNoHDrRjX20EWtlT
vBy1Gm0J2J+t/lGaxroDGUUuQ4+no3pUx+cU1eWZfTaAuzDGLpwgZD3YxTjdjgkoVw665TC2hXKA
BNftzHZEAbCj46Y1YmD9FmLg1I/7W9Eid2V0jX3Ml1b3fE1FcsA3e699K6VhPZXovkdlY6ZkKs3w
Htsbk1uzHfel07jva9ZK5GojN5JpNQhhI/t3rKVqBgop06mnnriXkm3YamZ/AknyDc9qO2orGr41
8ltcMfAJ5tFIdkQJVlTNFjohkD4C0xReuKz6AdXDIhCiNiP6EM0txCV2rD1E4yLvCr0Pljgdaf21
Yje3y9ecSo6fZc1ySOrk2QKGdOtJ1n5fp94xFVZ6t8xW7pO0lJvLohoa5qjs0rJa/TnHTltvpB7S
4koTn+bf+m5Gmu0+jke6XOvi4dQ0mOphaL3kyVjnfmcYfbNv15R+bhNnh2LRxq+iMtZbW60ThLHV
4dAW1fLgGunyEXa5fkKyYwlNZc187FPaWyVWrGO3mO25WUbvU2G32QfMVZBydfp5CjFayfc6ydee
tjuEJc94a6VLndCQnSd/ja38raE1h44QvaFihYKlChdJrfeEbukJwn35MVNbQjxZxZ9GWmE7zs9q
D8d4CisZG4GBsn2gT8rie+vQ+n26xLtGXd+RjiEG0S0bviZdBN1dEDZLTKdyFdr0WMnKjgYjkfdr
Vfe+oS3ZUWjky6qWPCWt947uLir2bin9eMrtQ2Fk1i1OeNlbm7V0tOMWJqTk/iJQze5My5zvAGeb
O82YPwtJ47AiuozSQV/2no1a+YqIXjTCVMHemE4viTUyBVZhnyYxyFDYBKbq4hi3Xa99t7OmPE5s
4z2KSG44Ca3cdZyZIcn6G6El0zEFSYvfw9SdbXXOdyMGKSFnm37jAAcIyITTO1RUujeVXhgnraqs
aLGHKtBrWwsLWVSHrmH+IHf2pp+KcaWlOax0rRyR+2vtfW5S8azUqvTrxgKJrrgxLT7vS48BYYAL
2N82sIVDu1QajtSePOuGSEk+vY+kW/T3RyKpsU+9SJejybS0WhiPVR2sm6OlvhK12+ZoHTN4a4Gp
DxwSrsFJIHgvlSm0sIa/DlJCU2n72EAT1veK0InLcAvyk26dbjNvpAgpLe+Emqj9Ad20cW8lhrUX
3qoHJqLuh3iwmyDLpbefPT3z41VpIndQrA8zAqZhJdb/TdqZ7ciJbGv4iZAgmG+BnGvKmlz2DbJd
NjME8/D058PnSN2VtpxqnYvd2mrtXSQQEaz1r3+AUzcStqbomS9d17gp0vzbjHPkYcjmwdeXcLrv
CPLcqdn4o7d7926GpRakDBk4I6vpEBWl7sUNh32spOWp0m13X4hm3ETsZ7+dbblzwpR+Kjac49Db
xts463YwJcL8LFB6HOYsLB55cBGPfMq+1xOJfVZWfDEGfeK80u/YJ9ZNRRj3VlXUbiM608SJWZde
X1k6Ng70p7GsDL8vRRH0VYtzj0MjV0MKoC9Nug0BzaEfDX3OzJgjRow00VOnMDm28e+bwn7wrKH7
Ea6BzZnsraBVWQ+GEzmbtnf7Uzj20d7VIFn2kZUeq2jMtvgNr1YRnlJp7UGtS7FnY/gojg5wBMx7
PcuKZ8VBxCw7+Zq5TbgxStwwyGqx4N8k6bYWJXeg5QDwZjVuoNEbB5mSmRLj/V9Swm1dUs69RWbD
Fj2u5U+ZOt5KkE2+VOItaxplo6bIsCHojztQfrEFvwZTtysx7YDDXM+oypiHSrd8GNVsPWCVcqdr
GW4LHdyRATcaX8vXSjU2EBYVFCz60kItGFXzLmlXo6dK4Gg7lFT+IlIOdtX/1Fuz9eamz4Imt9tN
qy2qlzmFFWSDkT1WKTWUXbflLsYf6qCMc7trCSPdF30V7a16cLaD4eJT4w7dLbdQburJyG+NeNRu
JtROX9NU+wxToPOdqcMU3yjnIBoLdZsaPVVDbBu7tM5p3cNo3oNi0b0nMRN83HVvXNTDz1WUVvfM
hn9WGs2Thounbw3wnboRPgtuOOWe3+n6BZIZrwRC3Qxj1dwJ2ZceFjPtQ9K02Wk0+m8rsZ7jbRU2
iCS7p4+ZYdY40V0yLxkFkTIbByxBqm2pjO4+k211ijAE8Uai3KEQ8Ljztk6PtijsNzdSxddu0ecN
mqDeW9o5gR2i23uZsjHTWML+7+xauQmjED/iyQRV42D2DDm8OFoqfDxKh6BtOrGP2rk42Dyle4YV
7AMnbXYqcYln2TkwZZZWpcAMkx0GPNVGQS23xSna3RLY0Hpwprmb2pC7dOn7PQnvw+qI8rk2RLcr
wcUe6pmoAzep9e0kWLsT7Jv71EyGXRVO2i7S1k8Vvd3WThqNnAjHpdu1DI+y520gY2gv4N94Bb2L
X5RzfI4MrTro8FNuYdi0QaiP9WGZhAVVZMi3Dg6FOxFDewhlkh3CPAOFSJ0s6GcSuaMosfYRlq1e
VfRyw5rkVOwKbYvBzLItHdm8kz0UPyl2U+J1XAmPUTYfUgSjJu3gOPpKo2+XGIhj3MWKDPiYESfe
8vnoC90b0ZfuKz0XN9mQ135pa4AAMiJaoyGk71RA+d5GvfaWxbXqR2noeIA4vYe+ofKAVkIvjnsw
bOGWngXf4wZd/3S0Y73YhbRCG2lXqxd513pubpS7qq0JdSNi7XbJVSw8bSvzayvTHmLoTvsx4ru+
KOWPJcqKAwdtv62wb9ouRT8jnszAdFEWe3bU5TteZLgforVXNFs3kIupvOn54KA/VChKdWs6QnCq
jkmriOc65mxelAgSlBOr27FovwGeqyAwawKUPdIiFHKJvEWk5tYBG/N7JdN2vZGlPl6SkHBELgGG
m1c1h7c1009tVp9uT2GIfYiwkXkc58ZrNWP0ZgUb+YwKytMMOfvoW2afNrID46N9z+mKPxWLmEg4
Up4tG3iwtUPVl9Go8n2AW4QdUUGd0QJMLfV3Iwc7YGxsk3pSax6e2M3DivH7buvwmRb2/IPc4QL4
SWWEqVdz6id9Fu2zos+D2qiVTziaWTeCUJ4gyWCPU17j+DupxrYBq3tMswe1PGWpoXzDoirzFKN1
N02S8Ww1ad0BZMZAWLxcQ1fm21jLsq0yOCluFL19mAq7fzbjEGpiohKGmajGjmjWbhtiZohfat1w
5/hETaKbPd1JZODqooa2brM6rD45jZWtBEOhR15qWM1bksFBa3Kteerr0iloiJ3Jxxunv61MoQQi
y3RfUSrxyhhm8BKbQtArK3JcrLE0gUuLZBMWMJDcysu6PH+YlPYTWclMAcal9jMCPHnDY3NjuwAn
pTM275l0h/tQS+t7UdHO2oUYd86SvKZL2J1g8jVelZeW5BybKlD6JLUDGxB3UxKSAwkuql5IKRY/
jVB1OlaKG3lTqMDLcoDdOrNS78rJ/YoPirWr01EDmMopC9WmDcxpdk7aSJ694MDbpSIdtoSrJj6w
K9GqypxtdackaigV32Mr1yGqmvrszUNcwJHDOXjyLJdIczSB0eee4Ni73qTK6qZF99GIoQsozfBB
p2WkU861c0vUa+w3NngZIEIURDGp4Y4xmScsLcY7aFPtFpr08gl98nLfqeSP0yQ6DvRE+akeSmha
WiOfDYZ5BsSCEAIF8wo+NrqZ5F8dLGUPWhiPRKxTU+gEx+7DeFECE++ML45bqD9pEz+bWTjeMX9T
v7jTkr6mVtUrfLIG92hFBLMLfG0ea7C4nTKqz4aWRF6t0yNI29lqbqvfsfBe9bZyxkAb++JZ7SWp
m7HMd22/LAW16VLs8poZa1DNuXQ2i5QzpQ5rpUiJ9Oqhm9/TZb5zIPb3oZ5ofjl1j8wQ4z1uYYSj
S8qGQTAZHyrgMUvvdG82UysgOFnxGuTb9MSFFtQLdoB5K97VMckxqqexSOtwuG/UhJ60lqB9LTBi
GBNfhubmG/QTaxObRbzrdW2Qnsw15WZm+BA40G2DlpXykI7ACENrDvTSYACakVBToZe/KdR5+KoR
zAaSEJnfbCtUmT4Uw3SfNJaywaFfHDFlA+DIFaixCph1CzDa+EXMua/NrvpzIUXWj12RP4osT58S
QhteyHTobvWsWHZUFUOgtW73uWNWL+xkk39RtGnZK2k3HGK11gtvnKbWS9Iw5uuU9N86LTcOYMzj
Q646LEtn1N0jJ1LuZ3YTf3KTTB71pe9OI99Hv06XKkhJ6LutZibCrdbhb7AkAXFP7oZmrAGcUtLU
MyvkDpXElEoOst3hAINkU1dz6v/M3hVlQ0ZxJOYpII5gfumJBhUMzgBoGzuWB6jjsJedTttBMXe8
qtfx0aoa54cyD93WqsL1G03PJdZ/lEml7Nyk4n515mYyk19CvdP2OKK9E5i2HJkQvk3u8kr86Lut
qEDVZAXpxFzUeQUzsjGrF6d3n6pqUrsdSzXfKQrM5HHq2slXgQteiX4x3tNaIKjoIuFgPx/rlA/g
V0SBFnz0M6LA80o/z/lSMN+q7SMyl3nsbxNHyJ2KwOaW37R49ZRCwxZFnfmK7cBSyqBLt0s40hOx
XuBcpJHeeUs2zTvUriAQYTR8jlM9vZlrWd9lLSMaoltqLymsPNCZEd6Bcixyk1lDVG4cppBB5lYF
MztX+VSRZ+UDOBs+eFzti6hqtgkj5O2glcwRY3UJyG3FgEiJ41MICfCoxlG0j0MQlB4fazoaO/Or
UWPsUpIEUjAPORtLPOxlPdPIEG38SEMG6bU2hu3kWuPe1KiijVC4mxRZzrboVlOYYlgYzXMG9Pki
A4NgE7+bq2VfDHoIeVlQ9UdG7g+Rk/l2puten4VEqo8gS5PutL79HhbnVPk81HLmSx6Dvel1Srvt
Nj8TxV2kl0aGAOEWKjP7tV7Tyyj3eBtfcXpT3wG51Y6/NzdPpMM7mx5BjJ9VebeNs26kc8B8ZMIq
57YLcwZQ8ygCxYEKZ7e2ebIne/INqxPUf6DkU5u802uLYFxSWK9rkda6Bf6mEdCFzozGVyVTJ7Wb
vzpaTJtdLBNVByd84ngZzFW/6+dvoyZamNGqBdgTPfHdM17DVUgA/pp94qlr39266EBLahgLmZ7Q
r6UZA00AKI727zkGzQ86UybMMXPLz1wtf5x713zLumJ6VVqzq0mkB4N1o1wELbIgr5BD69UdELKd
WW9mW+meXdI9u1YUB7UYxGkplczLEyVldGMzjKQhGgB6bKr0VCaqrzLQ+arMVR1v00qxRdCp2FiR
R/hlDNng3pKS3O621lBQqma6N1GE3PX6AIWYwkEKbIRVzcJl0hm7vRIuONaU/bAvsC44Qq03fKu0
xduco5L10tigWHHt8b6vpRno1hyfrEhXvyg5SQy+2YbV1iwn4bPm9GDSRX+w6V+ebdonP44KZ3Un
gnHgaNUnF8tkmvt5DmaL9NAmVMOAJqL1+nhMj4UqBYNHqPcL41q/U3R72xmoi5Wx6nb8mmk3K72z
tdRQ/dSUNfC4GhrHdDbkE9aQxnNUxFT7KfaFFoYdtMvdt3BqidayysJfubsBNOXhFOPms021roBd
n8RHZcGFlwVL0WQzua68pG/MLrDlnD8rxI+8Mxl0vsUhXqdqOA0/pUwqNGz9uMMONXtK59Dda2qd
fJuyDBS/oZ8BcBtpIotus4Qye7aZlD4yZGSkOigICTy30kQGSV2970XId0AdYOPrSzKfwcMZ1apt
LzyMCvDjBh1gYTaIX3q7oEqcnZ1pynrr9rq6ccA++o2m6PMJaHAJhthmaNcb89bU8zsdkvL9pEgT
oYv+XtilSqUIfj3qZXfSlyI9LCC7jKGqlXyjmN/VvgDelLYKLGh+mzNF3djxuDQIb9QfMXW/N85K
5Ouisrck1nuLWnrxMPpDYlokzoiYbnVCxNMpgD9VFKZPMQvnMcvH9B1kru+3plySB4aK0PTZLruh
r+DL1HkU5Czx2Me4YfYqvYnvcoZ6wPCLeshzYHKtyt09T7s9lzWZ2p7Ti4dE1RlQSut+oOw5mzRu
NQwc8pnCnq26CIgiFMHqRqh6fSC4stlozV4o5gn1PZ/9cWajxFg/B5autpsl7wrAUVurka0ws7hJ
SsGJXcfFkUSd6t2wgdGnWdFPViWsz/EwpUgN8payY63eKFK2DAIY2NlkHDIgJsJH64xgYNQUWzgb
UdfOtS8bjhPpSkBBMthKeIpJxFY3Kl3cM5sQnwvaLjNoFor3dgJAYc4BdSA3E6PxLWecX6Xs2j3J
OYAOBKyFuyLWgewbTbnLkh4ilh03G6VrTSZY6GyqyuRZhPrc7cymy38OmhG+hVgindM0sV7dLAS1
wioZ3FEyecjtx1FPDfxgU47Lv5PX/kALRQjwKxdWMxhcXBIJa9WIVPw/64fEFrc2U+F+SjZmX5zM
er439PKli8IvKiyESg6bv1/7d+LcSnlG8boGJ8DovWDmDWteQsLh9hD7S7Nzx//IcodSjcwDsR5c
V6Z0v+I5/0XfjRONWb45hPekIMMCna0rvoW//3xyCBh6ONwA3NPf+JFTqY49xqX36pTfkkYQdIR0
/f0JiY8qUpSjkGZ/CQE0GzUA7+cjeRHLw9mMrKa+E1qkgSsp1gonduMJgwB0N1bRovoxlk1k2CMm
tLVxF6pqFkhMf1lBbf6jH5yFlnWI1eMQ9ebGnaZkPxkd82g16h8qqCpfKAiYAtgVFcyV1bUKCf7N
W/z1813SLXi/GEJdGlTlQm3kZBf1HWNEbyjv23GX2BWV66vKRq2wUmjjNrjyzH49lI9Xhe6OJw68
doKVdXN9cf968aoSYW3AAPcustoGfZMNYJpp1FNQLJbxm6qBvOSGIf0yZfIl0nh9QpDPPIoOYLeF
Cn6R7vQM8mTuE6D59fs5vobYyGDnh9SpFyuOjFjjiQSacqtoUb7HhdxkqpF2xQE2ibXVErHczDR8
vtlRvzEf7YOl0Jgvue0hp0sOSqG4WCtNr4PoywAVqAxYAArsi8beV8oMaonRHUoxoP6yKV9C8mSp
0VBcVlEsMErT4B9RCHIAog3cheUCZ06W4Sbv4+5kJ121Tewiu+vYIE9z3zd39sgqLZf6OZvC7j7R
1PZU6pCtnIMmQ6hNU1R7IZyePXHNSjCN8jvVhOv1om5f7VGBexZNXdBA3QhSNXMOwmmOFMnU7XFS
jUfFyH+wVp1zPDjM761hubWdoj7Ymju+JcwjwKAHy97OsyZZjXSDs0G97g0p4jLbcX/OuZn7MP+V
YBR6vm1LkKTabNunatW9Tt2Q3uUwPc5SRpm5nXCrO8wNPWaJtGujT1ZxdN05kgxEteQZgaS5MXpl
8qkAvwurtg7LSnKaUfIei1CzOmIobFSe4aR7Gf+b2zifOV/pYigCksnk2eb5QVHm9LGtJBlOtjZs
9ErCVCza8Idj5fFmbO612tg4CbKmKD7NiWDwgsNcMKlj9TCDMP4QVgkePTFak15mAQKHC4TTtrXs
A1Sd+SYSot7mZV56UnEBkRQCgPlgA8E4FOkn1+rfUTvoZze15aG1F0p7TUnvtKXKDwuGIkg63GJH
1041MmctEsRQVfxRtPk5bXEPUNuakbhTz3Bj0L0b29kBevUwcOxPHbhloHUhuj60lRa5Vg5xWYO1
fB8U/l3J+iNDZsyYjNg4yGz7paIijmUimQ3E/Rv8cL6e9pLtOnKcT2bZfWF4krxE1QDOgyUG0xYR
3dWdOgVp2iS3tW2C/iuDGixjh5omJs7FM1Nd9Rw0NmepfJ7bT52fCLHsoJMiBGzi+MXR5YPS4FRC
+zMUYXGbLD3UwDgPYPJVr2Xc6l9QzGdPUd3Wu8WN4oPUivHYa318R2C9c0PtALjHL1gYiOTmRJNg
Y7k6d3JjMA//VMFJfCl16p+l3Tfa2DD9S0scdNAUMCyyp7NqM86LyvBzM0/fw1aX35TGCf1UW4eJ
QJXOnQKpBBqpqTP1iwBOmBX7yAbyA1jxeFTteGZw1dP2t2W/7CCqO7umJsPeE22Qik3eBFY6iE/O
ALe0MKgLPMoUdAmNmzDfdhWTIaUb6lvGOuI2Jqz+GFnKu8TnZYcS9UcEwShoc4gt/ITwJ0QauZ2U
aIDX1vS+IFjbn+365zzQelqxDcAdrZzUXLX3uZRuMJhiPAq+MLzqxIIcp4lnR9CIj9b01aJ6e9ea
SBwx+UyQDJfGrRK7zUmx5nKz6KR+hdU4bGQ7ujfY/9Hcu3XrjSYKylkoGeA/gs7CkODF3ZJG/8mi
zMYfRUeft1quMmlE+XVRSWhtZfZlisKJ1VTbG97L378pF5/63/7+JcVfyKoF6KnOeX52AbvkFd3f
hWgTkz/kmvYqL+QrQe908ZlP3LANUwqZBxPLoS6OdqbRH/PBXkcXpdcw0yw55v9+T3+6JkZe+GAI
dFTUXx+/kkszhk1kddqDiGN72sBHW+7VsEyeIkPa3zrHal8aB1JnCcf/P6aAaLgmrUGc+JpSE7u6
vSqvPnyhw8xZJlj6NdZG40bNt112pbhcf/4/RQAKNCy8cWtEW7XmAYlfsqF/XQL7hVCbu8G9Q8U/
vTdLELab/lp9du0iF5XGglW2EepcxMC7pA4Y3+uJb6ZXKpprV7lY3eBHeZoVo3tH67OMd6HwBYTI
/ooPzcc1/kuyh4rS4InhoaQL9WINQlhbZozkEz62Sb+NprG+S+fhWkDK5b24BAOjo9SN1UoJx5+L
N99mWoszXb08MGSOgn6Zs12WNOVWhR5xVESeXVnlHytQB6OZ1Z0YJ41fe4sy9ONK08bIdBh3FOcq
/gQLfRnf3Bbs8UG0b0QcQf+8pkf7eINrxY4EEktSc/0nrt4XN0hgZEyyZykYdMcbKGidGqgJhETl
vx1Jv11n3d7/Wt8jKiGwh0rcGsvg3CeLM2+UKgu//P2QuHY3F4+vd/IK4jR3IzG8iEHyviuw2Pv5
ylv6uPY4sh1yHGkQUKeyW/nPx5uZEr3OZRO3T4mZo5YnraNxrizvizuhx7T581iqmijUcXYRHy+B
FCckozwPn5izgwwDjs42EPKVU2fdiv+cOmsnzXG6Bm5y9pgm6dQfr1IasRKqdVU9diJYmSh2MF8T
2a4L6OMldLJokIla0HB5yxenAbpqQ2dEVz+GVGWJLoMwPjbTPuW/jeY1t8fLF0PEDXnuq1Yczeiq
7f94P3rdkyoh++pRfGG43rz8fXX94a9zCCBIpQPA5Nq8OHKUUe/cJVSLx0I90CKp/w0A4GWgd8W1
lBePCNVw1sv/a4uY5mTgSWEqj8PoeskZDceVZfv728aIcA3sQ3yGu6N5sdfrZMQwN9TMx+2cvaqx
DuOm/G9KembEOMhhEIRRrrlWCRfbPGZ+ouP105ztYYbUshnQt9GG/Mf3IFhSaEWw6OPk4kofH1Sd
FgYJt0l7dnZWugG1///9+YtNQZiDESrrn9eHrb2Lxfbvf/5yZ2M4AQ7Du6YA1Fdj/4+/fqqLMFHF
KM+qOW46OGCDitrgtYBz//cL/ZISf9h6YqVUIXBnxQJXuRcLqpSlaLMl08/YT+o0KdqxMRE9mh2c
1Kov7leaIWOEU9ui/VsmSo/xFVXUf8OdWBI2rBGNE209K7GJ/ni/+LSZRVtPw2O0D5VdqfzXXbP+
eU4vtuNqS3AJCGp4hMObModHoS5fiWB5wwnp78/xt23PFUgL5Zyn8sPw4OIGcq2to0E4/WNmT/vP
CpOFv//99YV/eE2/9jtfSNYy9uvOxaE1jRP0ZY6tp1zWAbmdJ4ZnAXIiH+OdQ5tVG/KBo2trY7W0
+OeivxUal5YXMIbTeBRlgZtWg0WAkRKdSFLOHL9nYwv1UDKtgrB2VKr2VMj+/Pdbvkyt+b86Bx28
wyYgpediC8960kGAjJgC1s2Rr8Nbv0Dyh2czJEkSDAOpPf2AkG2W1tHq02eFwdKVn/CnUotjnMqe
ExcnmItaIckaXesYYp2Fot9NSnc75CkcEbH8dKrljWrFt9z46zQ1t9VkBsSUpx7jV9gw6ddUsfZN
upJUNX8qHF8TzQlC8JVz6I8/kLA1DgzKXPXSVa0fInSjKAnOecEWXojKrTHi6wwYVSUiJquag8bq
vqPXuFJ7XIDs/7s4GNCRlgHeTQrVxdtpZatlRpoX5wz5VjszGSjpSgDaC/OFHaYPX5z2RpmuHBQX
59Xvl704eGdmO3EjWRShMYEp7evh2zR+maOzGbtBMr2FIQra9h6mDjrU+Mou/+WRebkj/n3TF19H
LFMqJG5FcVYyZqnIY0+5XZsMd1BSWcW3wUK020UlKEGMdgJuwneGuz/ywXrCiNSnvdvWi30jEXFx
Ch0MlSHxpEn0EvX3MW4USArqgwk6t8UAfSNHrtEsxYOzUjhAM3eY0fl8UZ3tPPQ/qwKhlFlG+Aug
xQSK1UqkQYq1SUsU6KuOKZ4wXFuWN0QvJ0xHUZ+MEk1nGxRVvJ2xotR1FkzEKTKKCat1CVKs5y+4
BD9bpfoQZtJHqT55CI+gL82BJsujU2sbY66fRsvduhWskql0iMgrrGwjhxgHLGZzBjJin/xowDst
DepK7BpL/Bhq4ytaL6SvY7dpCsz3gdcSeKkQXyBdR9FznbS9n7bik9ZGuBT/yBjyA9a+WsZK5u2H
nVzY7iPESz8aNfhWxORVxvOkjDdlWm8q6Jb+gMZbttHjlYPg4wf5/5Yd8xzqLwpVcbnPOAfAJkET
z6rlPDBCxtLMnSQ8JuU4RWIXz2ikCvRN1rLT0+WkTeFLnIy+Bi2BYdvXslfOKFyunZDrqf9xOUJ1
Zdr0q1rDLeTieNIrBtKJUclzVr+bNIC8JwP+iqK91OnWhU6hzF+74VnvQaya3ZVH8vGTtD4SaE8M
10y6a4IqLh+JCptusOaMGmVQytMCGWyrK6LZJJ2xQFSd1J8NVKhvi9sh/rAbed/lyzfIFfFx0VR1
o+S6dexHt7tv6hnRWhJ1R4PZw1Yds/79779V//1Lxm8l+MbAiIai/NJswkGPAUPTrM6Ne0iG96T6
5CyYR7gpfIMHA6ZK2t9G6he4q15V3+m2+q3B/dBcyptmug9xREFwE+jO1zKD4Vf+nCYWJsHj+J57
Zc5sEWuJSL+Z1ARQHEvh9EpU3XqWXr7nNUrAXN814M/FWZukkWSkNsvzYnSncM4esoQU25GB7pUD
7g+nOnUS4RW8XgaodAL8kn/1F/g9ao2AM3guc0jaDGvid5g7+b5T7PeJiN/7xDWm29SCBwAlHZlB
MhlXat8/rCsMyFevLSopYK6Ln2DZSTGGfSvPSf06j+ZjWSywcGoPmrmbfzfU/MpH/vdPKLfM93NN
82awdmlWTFRjpZoZDzcqXeu7MS45nBsMASO7i/dmNYmXImtKOLcaiocOasPf1+Yfb5foAVKpVWZx
l45MitrDGqxLSSehouRmtulFVfmYdEVBBJ96MKIy6F3ryu79WK/+2rwOpt8EiKw7Ap/qj++5VeOQ
Ocn6kGPMTVsQCnv67xUCD/afa/zalP9aS4kd4nA/dPJsiJ0LlaKbDV+ar9CYEdQRxuZuSi05zH15
ZQH9YbeAkpKB4RqYFNPDfrw3qWuorkOHJ6q5z4OjwTYbXparwa3a79ehHLeA6RmSgjdf4n51Arta
lHZzbjXzvg3LF6Ua4Ern+wjUB51PgMHTM34bh85ottW4UEE3G7htg+cW8nHMtCsraS0+Pp4SH3/P
utL+9bzzURbz4jgNFdm92XI6sXKgW3tK22zH7Pnvy/b3D+J6May7gQQpji89sCZciRZ0cUjSkuSg
VvDb++6wOMUevv2VPuQPl9Iw+AF4XGFIUpg+3lcyc/7NMNnOfZI+WWblnjNNutsoFT+jcLavPMU/
vFWuRgozFk76avb78Wp4BvdaOnTr1Si2ZLtV7XJD8M3fH9/vu55WFNwOUzmSkYChPl4F96YEF+ap
PUuTCOOi/2pjIGDqDqdAtkm79gaJypVt8fuWXy+J0dK66cGqL7a8Mjd2PmlcMltGgZOGppzUWhk/
/f3G/ngV7AtpmlTijy43HyG4SoFkGGBEEt88GE+6Hl95dn9oDAnQMwB4ICeT0fwbRqUnBjKwBWyn
+NmIyq/HGSLx++TQAkp4DhORHecFyVjqxldWx59u79+XvthjOlKdyHHW99bKfa11sA0H1EN/f4Z/
WIIrEsLXDwsfsmkuFkcp0VFBcTcf7GGoMWDSrVvU6sVpSTC5/vulft9bVG6rU7/NWrR+e11KOrjt
bKXJuce1nYUHrTvWcU2aGWOTN5EtV747F2cUDDhM8p01m0sVQCWXx0YWgWf31TCfBw07WaUs5G7p
VbyB81luXOg7NBWtfmWU+ttFYRczNkOIjUfAaq33cbOFucjRPPX22QnbfhtqLg1PPGenwRzt7cTz
PWajkl1bpRd1BaaqKujjiqViDcQw/uIzpNdAJ/mkKmcB1/ugNlq27TqsIPpKw1iIiLB7xU7GTzSU
+CZRKh+dqM0Kvxmy7G2xycQwRLykvtuP+TnB4v9UIFl4WKKESmWq4mMFleDvi+FicZPYYIAwUSZj
IY/BlHvxnKY0cZvILPj7WAxZ8W4QT3+/wMVqu7gAVf7HF2EgPnYGi1onsshlLaAjJkyejQanrmsG
oRd76H8vBb0M0A/ojHfw8VJ8amHs1Fp1rhYEDN/T3CumayPfP97OP9e4BP2GNsOeBbbxGdGOYXzC
igHeTKjrV44DEJXfVvD6Zv650mWNaquTNYeFXp1VrajgW7vOXZ4WfTDVjAFaREWHkeV2lyGMP7WG
+AoyrWw0G8KPWTdpIPHcApTi/4B9nnNoag2KcdGujOAcFHtvkLmGSNNQPNSqBl49Uen8TLTS2lej
/Rn3B+bAcvmRKYp9TiHvBelc12bQxzagcKKbHXYjwt2XRY4lYRNlmxjt0bYZsSbiCFlJ+cTSahPB
XZE5dl6DPAzJ4UsOiWPG1i9AcSt3EJW/O10ToxvVKj+qky8Qc95HtAWbdKq7TZG0WGC1BsqxZbR+
QIGjWRMZzgOA27siw9iOACmBc08an5dpPpZLsR/bTvUdDAoUJAh4B1itcPwqLg1/rHv5TJJqLm6x
I0jwsGqgByFPwYYhMTovEbiBiMxyPVery8A2cWXgvHaxg8GlJhNTuLfMVD6IKv+uF5GxQQJgf7YR
pOJDm1W7so77+0hRYQILKFnMVJDKqd0YtMTSb9qEU0fNMhxSEuYTitWZj60+tCdVIuAseyoAnHLk
IcME3xNJbew1Law+213U7syxrze2QDXpVtDmnVi3j6XWu8GS58qmQYgaECpkB2EzfGmNyPJLs9d+
hkSUHkRjji9zbQmE0PPUY6CFhdRsNHw1l5VT3pBNu8ciMdskQ58EBGhrOBDPY+1BOjN3UY2xkeuW
3UvVWUaQFWWImR5mXTf5GIsbERU/a03FvWOpnMPQD5UH29raNgup132Jlh3tisBQkt0/Js70JRlc
rIMQQm9UJ7Q2c5noe2mgBYR43twmmeMci7Hp9qY7M6pl1MmrtLRTHNXfWBf2Nhez/jlaLKQwAoej
oY/sQw271Ys6MkrTZn4X42nEz3wo5+faDnGRigHNZBwPd6SuhzszDVMiHhZzP/XzOxRyBQWtw/tw
SuIi8WnAqZoAF09CZ9wRHZxunLbsDq0FyWqU0HCTmyE7JrWHKzwikr6wPdSwYgeNOtqX7Wjsw6r/
H47OY8lVJAqiX0QEpgqzBYRcq73fEO0e3hf26+doluPeqBtRdU3mSXheQC1Q2JcW/qtZFIFVjP/6
WfvsVknL1zvxPnZ683YQFVO/oU05F1fnHZbMavtDWeELzthVF0u/7Yeyd5CNDwa+2QQsQ0bGVT03
7hk9j4qUzBe/NvEvjGO2nGcAN+gngeSptEsugyP+NE9H7u4qGRgd/qypxHwtCudzMXJm1NS6QY36
OyrZ+fqxMpajkVUL16WVXfoiJfY5NuJHYsSy49A2gP+XrrnzVqy03gYdE9siQMYaoLxmYq8XAgJL
gV9xV5WZgb/Wcm8zRSZ3hqtm76byx4aciUcPEVzRud+wE68AeSECtyBdmhwC+oum7c/Yzbn09OQy
g7g41rHLvBUnKCOQ9N7VSfZOG7d+TSrb8S3+MrLEKMMFaF005ZuDcazZGE9qePWIE/QzbTYjotcw
vbR1G3ajTi6AhyU7M692xQV7UFVeOXYVgylUtsmNzV8G2QATKR2bDNRa3/4kGk5cwF/gFYWjMZwY
yVpW0kGFb9d+MlzDB1w3JT0iKQNLuTVK2mJB/m+DmXRd8hKmpAlTpdt4b9RwtuNM+GgAp2BOuvEp
YUAWqavzltym5pS66MmnGuyDTa49rvuNyX7RkUtHsuq9sUHy0dP2Ix8zKyjWBIDEkAk+ck//ZwHT
glWhgMihG09TUDK5R9QHEQLeriEAOtwgjEWVVnSMWWvxXcWLHnT4p4Kscz57TKCByIrfuR7+Wgw+
7Bby30lqb1Y7wl9crJ86rmKwc/ygE+tDn+fzIyUzG8eM28AYR5CtVp6HG5RrtJ1t+kRXWfixA1Wm
VtpzXyx8zM4u0R6myAwrfUOuCrorURXvTdXj43Rra29DkfDnjsJhEiJh5wLzqJ5WFF1gDIYX/kXe
xDJb8PZmPX0BJ8ZL5gx4h2RXvjpV9WKj1nwbR606z1j2TuvWJOcEsnyHLRa01HjVuTpXzgK2NO1H
JK4XVjUWRqyGCD+9BH2np2Fnot0PjdSzTwSz/QkXLdaGi/dmcDzIY/Og+RTBOjPwYcFjTouX9BPb
VbvN9+YsxG7KK3gZvCcRpAT7MR+NeY/AaLgAP1O3bSvyU19x9l4LWvK66iIslnTG1ir/cQi14USS
B8cdqTaTrRA4F24etZO37kG7LFHKooiv9jwyPMIphnEMO6ew1oC7djuZ0ziH2zCYT22e2hNS5XGE
nA22cp8hzMYj5OWvIh641c1G1j9aC9TEB/SFqUv0/DL1OXnIlyuW15xw7HksubzG/fLyWvlwMWGA
eBui/bIpwBoR1uGbeClBg4riBnr/uzPIDzmOr6uECtNbZfYI27LAy0ANKCdKBttePR/GTk8usZbc
ywzmgIfBN1CDRUu+FHhf5ni5InmIduMINIR1iMuch7Amsj/VrWD3gjwHA1iS3Jk8NXYNIOKdoibr
hhI3UoT47esrvacuefnps2K/ZKsUOM4IASWtSwLL6u20OGKJzN7KjwPevNupEKwaEwGRNhZ/Vce2
a8CUeNKVUrvZKN13ot3J68iq5lBKtiH4BKzIhbgQsnw33wdgapCP0JLhudnk87a6+J5HkeOfSYzp
sYJPxHdery+GwLgwa+W/duOATHPkioNu9/BWtexua5BcV3IqDmxGtruWPT3/2CKiV9gzYm0soOf1
OjaFP5WE3Hjx06BKsU/kIPZKBwFWYlDHjTS2r3XHwGqsOjfgoxqRhtBtr2oclEGjqR448+Td4UXn
e7x23o/bY3Vwe80I4bR593B03Z3QZwTTi+JtLSmegDanGF3bV7PW1JeN+xBvVrFWMBe3SmK53Djs
zWKEYCBm/cHouvg5HhNYI2O37IvaiMPEq9ednbBUI5WQUzl2CXORWjXuN7Umzzock8d+QTk4W63L
W8kOKa1i59gmU7yjnWyfxdWiCbrc3SmNEwgwE1vBhaxu5MjuPnP1PMy7Cb+vx3w7H90nux6gTsXU
kOnszg15UN2fhYsICmc5o4/Fd18a9p8uWIF1NSXt0LPl07mDE7+ciuYbSquM2GTpvq4hSM/yjcSp
devvdDWhP849fmDU3U11zjNDPXfe+mUP+kAJNP6uC3y0dbH6y9Sbeljoxu8ir09uYb5mtyb2udkl
4wbEBUCPNT0sC5seFlI4KVzO9rZLjduUhYyv1ZyoZN1vUdtLNgT4ZCOxGstTvKxtoBFmzmcoX2Y0
8CA3chXWnWHvTBSrVfTT6umzjlwW1DG9OX6UdT93hADNcCh8fZnHPUpsnDb5WrDCsY0IUNuyAwVX
YhKIyx3SMaxjQwKRxqX4Pa/SoG/IS3XKsrJ7lF2VH7rFtgJAVPMFdrX64pe97s2pwM42g7zf5c7/
XXI38GMv5Zn4pByXcxE/Yy3H6Y5FcV/TwsJQdAHTUnsYOArS/mzmxvimGhesK5rm0Gtr94KWPYnk
Rs1ktba6h5BFE6CDt/8cchqOqOjX+aEFXtFTpU7dB0FBN8siP618nq3fXFiz8Sw7lVns9a2mPGQg
2uJI6n3zicv2+mUsJsgEg2XhbZfTrrPVNVCnll5QjguwUuEu0/I6gEW62DPX8mQLx6+w9h+lwjRa
OV56X9TC3nlu2xyKLbN9aWgf5aAKv+oyL9q6yvoqOoO+xa3SDDskLtogyeqrPzDXqaI8PfOx5yg/
LmH2B6WyiiOzgnU3VXl6b7SEE2EO6J2nNPOAW/biaZrxsSQpmy/OevfezjDgxA6M0K7vcF5BDnfU
B1JD9JDsOtxTS+V3tCYtizrIEse8ZO2uUVKHpTW0YTbNv8BIZLCmZFl6QwHQSwAfZahVgXum5tHt
wsPh2lrHvHXePNQ/ke72/PRzj7+W08yv0/ijjFUdiEKYwGLNPCzm6zmIn9Rv7TylY3IBSC1reqmU
A4HTdOLqtoJRlYcewDmqelfjkxolNQzAEo5Lma8XEDBg24xcbhfXaO+LrvwYYbgdZhsvpj9auCy1
0uvhJ0DfcRa9D1M4BDvUg1UExpKrAdIuhki+ndho01fKAAZHgEl/7TRZfhw9nu5XdvUH/oAFWo5K
b2EzImlLNmkAfnammAPBaN5VhVPVrF0L3tHiHMwttXwthvZFyTEdzWwkeJV0xONWX4GLE7ELoL26
KuyHFQCPG3t3zK1gp8nhI3GcP61k4GjSgZwWgtreEKJq+37Vmi9vjYE8sMUK8Ra0QarAX2hVqrBA
xhprTwvjKAdCILVOO2CQY/bFss/XgdGHXZz0N/aMNUK3iPxyUar4LU296ecNNR74Qm0v5plYLhuk
270+LETbb9LcGTFcIZnkm18VEA8JWmPMZTlbAKnHCL20/vMSQCJtAzrcqBPh11RuYSbwq+RptoYp
Vh8MUZoIG2/c7k25msctA/gIrm+9JFZh02N4LaOzvt8L2SY3/SAx3VfSBfyXjXdFJUfC5MzxE1C6
e7aXXLud8THypLIpIpxzek85Zs7gCYowXwogsXydzHuKWugbTQr3zmvGJ0hvf9Pc98dUTZ7PRmy7
MdOnsYyI+csDWh8ehVkYHxSvE+cLNU+rSRXM48COWLXOLuX/F5qJKX1DtbR8GGWLMEvTItRX13sX
jY01XcJW+N5i5wtX1fySmHVzVFIjDEAntz07stKAUyQ7A1q9myr7X1rI5Vj0ixXGS17uSp0Nc9vG
6CUMHK67ah2a20GZv7ZlaScwe4tfbpOJxQJHH+9VBqtg4r3fCHCAL2F/1rajDlbZMCBxhEHp12Mw
byw2jHXOcg5n8qunr28OZiTqqhXY39BS3WmltndGMvyKagGXV1OtosMCiVQ0eHlIKuC9A66C8XcA
kbA9MLqYUKghFWHVbN9ZE467zGHRl3dkBmSVnh4yEScHt6v7x9R0nSd+KMu3Hb6WmYtqaJg/QZLh
1xPYtHUKKJ8ZLqAQNY27uajE25i12W5VpfWpUtO89fLCzPxuSNx/mypJV+M0PU8CzU2pBtBBevyG
eQx1RKqRsscxGioBc60ue/MweFMSYrf93vpi2oG+wc3tWpybSB2j3HNiHHHt9wIX7IXREigbMtMi
BvTQ2gSPeF1X8Vg76cuWz+RLajqMJsttcKWvVcjM0cI1OP7N5NAFrVG0h3TsBQcPT09PR/PYrHJ4
lFOtnWGSOGc4yumtI8otqgq32G3Qj5nXtvwYxrXj1z68xmruEBlSpaq6Z6gnGFskMa+l/OFW+SOq
BfoVIohArJjmlbZgOJulF9pXqVCSZQ6XJ1T5zp4b8n81rIw1VIYafgifz07JzzC7XaJ7XyyOu0gb
64XGUA5f28T0EbUoZdUwR6ZoqlsqwultqSFnWX2c+jSMDSxD2e/jaiyueBIagq21iw/i05Koricj
NFdZ7WhlCC3QVyztrSrzg2pgrCeO+Q/UB+q6dtuCtpOA7IT7r231Du5yWZw4a+UF7VAdCjUjiEoS
q3/sqnGhdy8VDr5ewLzFWBK52IIDDYB31OJqJJa2+kb9mvLa9r/pAm0GxIFhneyab/+4GT9XW7+f
6i2zOUDSlNLkP/wVMT61ZpDGXYWtfwdCm0GcmKxwVFeYaO7eOBtQYAsR5slzORSYaI2kHRUufArA
Fmy/AXppqfZaroP+MFlG+tAPVn3xCtd5xybJZIqO1OeXC/V9A3QAMkYehDOsV8+stYMJX+2EDdlR
N6nUtGQ04WI1Q/WhlB2foRH2h5Sww0NsDOk9sMYhrIk93C88lmDMZ/NsTTyaxE44xPVO7poZsFYV
59u+yQn8MsEfwPEz8JZaIOBJo2v2/2eJ9MkQbfX2paWjw8C1XeyjmkUaYTmBPkXFFhkDhIah1eYD
Wzi4Wm7K4yhnkksyYR/nRRzcNnvuiE5GIzeMu1IomjE9zY+sxbtbDxz6yWQ0e94An3Kl9Ib4N5VO
+2G76j1uy/RsQAPbFwNEpCXLf5Nhmfn4DHzFds0ujNWIVzYbYhgy9hKy9GRE1bXAqp1CvwM8z/st
oR2siafvqsZSB15OKyLsRGACNNuT1i/1kxnnzvuyud9OvfB90TlvcJGqqHHAQC1a7R6F7BrOkq5+
HjR3CE1BQaHX5C0ZhZZ9TKajbggkLQOZaUCSKfoCbSN3M29L/IiV1r5smSJygYkE8HhbxfETD8Og
4ytbjxBQ6AyO0QJktpH+GYMtP9ZNTifJgQGzcDHhQff6/MJVJ64TXfOI2EK/S1uGEpRA02GdnCvG
kSsStjTbTgEBpmqp+yWz9t8cZYvpM4+juE4T8Cv1WFb/GLkiCHN7TuR1XOyLS5rTIxV4H1qysF8X
gUo6B2NCymNMSgkxtZHGmciD55t91y9aGSbO0jC3UH3gxutCZIea5GW0mcJtJkhDglLfcaWiCli6
P8yW84GcHygry6yQR+jYBSMWE+B/5raOLMNKL2bfzPBiHcjIHqj1HjvIm72Kd5ZnOoVa+ymLdABJ
0NHzw7BRR9Eh9NQIrjXjePy1Ks9ImOLigmWD2aqT6wGmqvE44FRS/btZmZBx+moIJ7zYZv1+RfrN
w5PZCK4GVct/Lof+jVPNHyg22xNZPmD4mTExuvzIyE0PloR4H0YGKiC/h06SqJgdTGTOX+rej9yB
lGVWuJtH5eRPk9H0rAY6xgp97URxXqeHuTVM1g5oQQhoqU6DzYKVV06miB9HuwGdNnrn1jPaD7m1
fQx5fTCjVWQvo5fSnljzR9peKeCC31/ADSCeXKYEMJTHMguR42/Qr6tKgH+urNjX8/ixTef5kpJd
mu+YQ3fDS4aSeoxy1asXyxRjoA8Zid3dQPoBWez6CYape1xAwb7FvT6EvLZsIO0hPiYrw2LTS1/Z
IOhB7SaEoZAtt48hBhxobOIjHgEjlHlCcnNDOhB5eSrQkqHc5+PM5M6bmiv2Voad235Xev1dNJUR
gCDFkC8dJmvniUay35XxeF+60ChHF+41OS453VJq7jqwT4x1i+/R4Fic2qq8pjSzRNFHJ37r9LWh
iF687kC8xc7LP5mbNfFNXY+OdYFhPaMdnVSW7XtWwLcb7l4ETyLbI6kj3hnsDlGoPQOuyiA5wNbs
360AAlxj5MH93/zEZXKdRr72b1V+trvIeLr+ACiew6aJbPsswKfB/oeyJRY4Cdwifr7Jp64DYdHE
xMAYVmfsbQM2rmKJBIIKaHdVtzANBMfE2o7q5CBl35JJ89e8eMEAcB209UaUl658JLbqezWN81oU
zxsv/F5HzEjKCbP4Erw8aW4XMa8G0UQDaSB69geoGcuGc3am+wrvoQRwyZDTrGxK9qqM3zeqsYtZ
sd8JnFVL/7ViHp9z2x0+DYB0obcCV8D9bWzc724udnmlpgdHt7aTa2afrjW8Jq0OJ74EOaGMiemX
o0F/X5qeB1xngQft9dlqoE/4Al7d3djq81k0UNsYCc9+k2mYyDQG0XXGOGKsm4Spr+qJp6YpBcXE
esSC5WlN8PCBQsx+WZMnVBpM9JkTlWw2OIVXfluBmGFMTa05EYswZhGALjTKQ0Uey1qn4FuZ0JA8
wq0mnPF5WNijdFnqnMt8/eA8N/cOq46AY0+/A8uehzHimKBGg2zz4mMOp79mx5TSk38JzHwsCM3r
3Ie7xy+rafirMJr4VuE2u2agVgO/QBbVnPwtzpLuSOTa6h3rjfeO8ydgsQLRKl6+CGiAQshkiCWM
TkkCGDoyNUFLmLWL/mtow3BuFUCMnAQeP2F24/cTyb8MnmC9Myh4sNZGPeZZitp70g3r0TGrmtJ4
a7tgredPi2MqLCGOB7CRvshZZ99q2t3KjHYUgLdz8WUmrnFhX9NcJEcJH0R+N7TC5zyxV0izUrAw
8ZBkD0aKSdtgI1vFBZ15+aEnSQfEP/dOjJy/VToy7HXd64YyxiGSG0O8hqWa1FMH9BlETdHDOYNm
mZVESEsnSZ+nNhnv6qr/AoRv7kTnIT3Muaqp44jXhWo7we11+pXly/gmKsISgHFWF23sq/ZcmUV1
0dkgOSjL1QLmd8qjYiLRS4NWwNWe1jdTvMQPLTN8YH41taI+qpcZN31o5doCr769pkiYr41gpLea
+PtHKfPT5njFydav5XbPs2CRSu9sJl3UJUUa9p5SUT85/YFFDWlaXZ1G1ByQNBrP5OSrdd9jrB7G
uXw36vIVeZfLSz2kuy2LzQMpX/LgLSb1W6wWN2JFuT5OFgov5czWEYDGspuHobpplh785+BuISKa
FUopNLfCSjzC0mwEsMJeLtrmuWcn4b8gJ/mzGeAuLoXBHkA3yZwfeuJhSG4P6Hs5MyHoPqRGn/ah
Htu95/d6kVx6EOvsZBzTZ40Ok3uI7zlMBClZsXGyjbI4TEpkhysDmOaGTEgj92gQSCLZFQsEa7Tw
5KyuTLCASSHjlAgMUOr3bAAJxpJp9yEMo/aza8bUwhQ3Ugkz8SmHFe9Rp/hT0VYnk8KI7UZSBIvR
DecFh8tZl5n5VZCGxb+CXH3uoZoBZm0OLk6+B4P6bJ/k40NBGus+tzvSL0RpXFR+FW0LawrhrG5n
5NPiZNuyPQoNp0PjxgSa9Vn/mWZZu2M6VwaCSjTYvMrkeuEeIAqjIBxHn56siYUMQJnhTMpBD85X
DTtZb5wlqYGs25DEwLWb4iddyY7yim07eF5i76ZJpPu5nFkxb29bN/UHckqanTOJ8ZHDemVdhL8x
x3h6sIw4u2nNvj0DjIEnaU3dQytzl63WOlLkbWxjuyS/G/r5SVB4HrTFYiimNEG84HU7LfQv6fXD
ZRVYK2pH2cdhNdendhqZNlFgBA5FTQ0VzUrz6q5PbV4Lb/7NAJe8J3Ntp/56xVvYBedCOye/1bTa
UeFmMd3zXLDU1vkPpisMsZ7FAw1F8qWkVe8JuCN1SRUsdRPCsIvcmW7RDgP31zud+yzu0HAl3olI
K+/ElWwekyJv0ftWcHragjAEruVtKNY9MXR9SI3fkTzdzpfaqIoDh8h4LRO1gKQgSuVRWw+G1tZI
Gmzq47WBqD2vqW/n8qVsR2/Piqc/tfZwTZbrdLrfCROGreCGxh5EmSYOtGxebtslaQB/X8njltcQ
VeT9I9jyp6cnYT/9Iy0CnGxXK99mSxQP07rOgd4n487iEr4jVFbsionVrimT+pR7hTwBnMv2eVW8
5MIpaUQN/TxIc+EXoGDR1AVQGTY2rJvQtNkzkjq2V+vRlHHyViTrb626Dyw1aWBQAQRVMzAxmygF
2AnS+mm9JItX9ihaHP0uiZEse04xRI3cTJ84HDPMOIkudTmkfrGuLMjt5WVqymGveSnZO+xOb2c7
rqBxG9orWVZHlJi3a2NkEZuAW9I13Wib5OdkqjSUKzeta/AVB3mX3ng81T19mnHrQTJ8QLtaBGKB
IkU0sRfFY+n+UrAZcE2dhn1RAUJJc/vjOkDbsVb5CSOpPaAvRU7ixUCmx8Xya3rjKCURlVfB+nSx
5LIF7DtQttferNPfNzFnN14djyeaGhwNLMMzHzvJjAKN6UCG5j4wRM3Xpc2tB+LiiovRAhLdUgxC
W5p2OyNryYxseuPOvK4OvJruUKCO86VN0iJW5urBTmwXFsP81lGyh2Ape0QB1zAmY5CHLfZYv9ua
+Bfjj72+CAhNnPwVIusUbI72K23dAavZfngLhJt0HsdLwcl9yDV+msRiANQO4hUdQXr1JG2HjbDe
wN6qB3fe1JvNJwsZTvHAdTM+a4RAhoVKP1DwAIMW8tmcMic0knR+dhvH4YeAYCwLZkvAqNSxVc4W
DaCLXDW9NjG7xHwmHsroxwyQjueFrD3iwO2nauelhjqaY6nuRz1W+6HI6mcQaVZIuo4ZGIkkdRFs
YB3E3Wx/SlMfDpO7Wu8JRJEXrXUTUJ8NkYpsTVzsYKWktkUqNdBa7dyUWeHaXSui3oZN39rjQ2/V
2+M0TfiLmEURvHCl6hrFxbK74Yt0tPqGsZRgxe/EzzCjeHW7GWxmUgczLQO7TbZgNJ+9/lMMLh0P
zqnvTcXde2m422FJcyeyUovpIpvHRhNB4yHOAq1Cvf6nmvkt1ZJnIsjI6Ljqc5aScSDsIhcNmj2/
ugn/BwCNza4bWCDSHo2hwLp7J/O5/9ZVN70aOp1PTrfrl80CJFIHMGUobtnB1fRbmsWEmIDRCcZi
Bo4LqiT0nNHYJR7igyWuE4BltvlsjNafLr0ceT+Byotp5YFhdPGDh+vJH2RjEBKPLVLZLDDIkSDI
x6TqQXsK3pl1xcGwWpb52pTfWfHMFy6nOhmqPh/9CeL7OzIoM8om58UdbPPREq15oPNCnWMXHQd8
y83iyvgmzrstWucqJzMmfsqglp5ZFVYvSiKrqFe3vDHsE6oocpUKLX8jH8QJ2sYh3rSh+xEuYjIW
FPqjVXyilGWc8wBKjXIg6HlZdYbPGXSmgqX//JpXkYGciP3hpat/JiO/jbcVGPI9mds4+nXzzJiG
7GnqluQXGD1XJaPfElLedafvXsb1BSFjJO3+IOxnEm5IK+OllE+tcZbyxqnvkvTkZgcg0hkrJB3I
ruceZEeVd0OERkyoiVfVtD/Cr7J3QRCUpfHrPWzlwa5+PeeBtsvPdDqH4YZBpLHRCulnxeizHndZ
z6UC44mn9VU7D43+YtFT1Xdpth8cilh5XBvigcq/aj6UDKEGLTAHFlTNzcpUKTsay71iyDSyYSwn
xVKEeRxXW6/+ARGjRvgbtBBceD/eLNXviAfSjG+35MeoemKxCNTxUKukfZQ0z4l417obo82PkkW1
LR6czou49W6a+KquaXYtv3kI0SGhpGd9jJbhd2V+IQtkjPRV+vy6Mpkakt08IS+gMbJ68jwDEoQO
Rn4S69lN2bWKMpTioJcPdftc8+r0NNoXVzHoBxA6qTJsLYLS3cBVbthMv9enZqf/aDJJH8XZvJHA
sZPuXdO/6ZyXSVucCnM/G2dSgY5VCSqVJpqTYdR/8pSsSUSoBtzmFQLg/BQnWJdGAMHLLyeQX0F6
HJnFifbUz9w74PcLDOt6/drYR5tJBMmZfhbPfmedUpRGfGO4R0I+dZFGnXGvkacrPpLmvjSOKv29
suUxFwWz5Bd40UyCpS5edd1+fTBjmZ0HD0zNIImA/xHG87q8YoHyWXMM4hK7+5Y1FvJ2DTGO2ufo
Zyq5U8ZviUqx4lYFdJ5tGslmlya+zQQZWmi1iovLPW6TYSUGvYsa2l34+2i/qkbr2eBO4iWdZH1k
uvtlFmZxC2Nz52x0V8VlJi/aJZyP4kv1C1Ioce8SP15ZpDeXRPhy6EBTt29iszunUC6N8lA6tT8T
zAaXjiQHcn2ACSHOZblUFaGzXCzipgRHnvcydZy8Hnu1kkFq7IvpBVJ5CJEo6KgG82KfsVeecZWh
Yj2sSYaN8Wkh/6u62ETrLDT4cnjP4YaDXGG/61qXAkKSV8B0U3dyedG9xy7e5wgwt/Yf88m91r/q
26PpvST9fiv/zSRQsMBqOuNqOz/oU44abX/NNjEl1Pr1I+teMlIeJ/0QJ8vRnvWgQLrRNThmPSD9
DO0pFtggHFdUNwL5m0d2QV8/DcbrYFFeagdq22NjXgM1CA/J/sTosbGvCAnAlUdWaDvVfmV/L9AP
q/xm42mNGVoQRjprHMi6ZJ6k3SMqCgFeLrIKPe+XsD6u33vH/kX8FyQp9H0HfiAD983cj5Cvco7b
lZ388aqCZDdZpRdvNahIOBD5DtA0hVpZ77JBe52Qn4Hx9d34oZD3S1ocCuvTRNS+1mCIGb4m7Wcz
JeiznkErXq/C5ToCEFZYaigBWt8jiCYvqUgrA2nKM9m0Op0iKRb1ehHkSlpYI5b4TXooM9L4FANX
dmJfZb+ORqCKtdPyc0d8mHtldU73BoTCqWcTzsKIkpVzvwuJiT/3JGmtRCOmMkys17ohEJ3fyELD
gyCgseEGRSw9eWDPdjLgdrwFUiyw7ibupzKvMtTltlhVWGnx9zC1YZGyZKgv9nrUqrdx/pH6Ya32
Rg53ErSn99XIe4zAQQZTuLDAo9qnnj6xlvuapKiZtK7CwP37wL2aQVqUQTlrweL8bJy5c/fTF8+O
vKG98GX7kYwfSMl2EtUACgYkl7dbjob9MGsXdzngLFcu78P9SDZX9a41H0ytwlbQ4zpf2vCU8Kao
LKqqvZm/DtOPU7f7FYktYgP0bU8Cgk6HvrDWRjKPc45s4HTVl0junQGaanNkP4Ob/2lo31b3XBHt
8L9bmXQf2j/+YFSM03cr768pip52kPZjufxj+dEMv+hrDzDL6Z8rXzd/q5XISG+/djd5x+XJKa5A
YjvIFK18v1XPI3OUbLuz5T23W0Q9HcA2iP91jEz+ATQmc/hPwUZJXvPpQV/fK1QihjprFFmJ46nD
VViMPCPjRLIhMecIl3YkXqlTSXLTnqevoKs25MBbdnrurPJ+xh3Fg08j6pfAnh+mGeXgyIywujU8
JpA5XrTXbCYQVP44y9+AACWHKy4XUNBbcs2M2vFlCNb8T2Pv4BLspNBWz6kIUZCuUtszXCSn5A1J
2c6Ot1uyh/bbYt/FpHSz194ZBR51VE6lPX6shhUNybFy39kX0EqXUSXf0vjPvlWwCfXqMHy5x07d
2S1/40yv7E/VXrGR26bkOKdHmxiFFqBzut1c9TzT+mJxqhYVZ8b1gBC/FfcUieSApe6dCm8YcXPN
o0tsR1vwkD84xDwSB4Hd1UUZ2sQ3c7a4Bu6b7SORT8N4k3t/xCyU0ylZbogu9G11ub5pbKR5iY4e
Fbd5m7WPsclCXjo7Itj40/6acrdS5TErmYdvj4kYSxSunj7oE0jY2VdeXFq0B2APNns3um+avDXN
u9U49gOtrH4QixNNXBuWezI09hFDJPJbmx3JvD0gTkWXfrv2j+v85Rh8Yz7K7FNLCZ13EdQTGNRq
l7EL2f7vIIkG+vQxO+etuYew2bAYbNObOSN484vZj1YvB9irVfesW6guv3TnbIvHeH4hwqhJjpuM
+vRcAbXa9mABAlHdegxmm/muzO8FSttMfZaZ4ktwlu7LJPcLt1iWYFR5keZzkt+P042ekFiPSkq9
5/YJJMS4udQruwyDKt9QMLKPnkngKbjLyJ4k7+P7Ztx5445GLpTqh/uIXTcsQmLj4r/FJl+nvnFJ
SJYlQQt6uesBxtLnC/WQFkBOTfjHufANPbI7LDL/kXReS5Li2hp+IiIwQsBtkj7L+5oboroM3gkE
gqc/X+5zNzHR0Z1VCdJav0UXlXA529dCstuaMq60PengqbDnm8n9L9XJoXIjoGpay9QdG00sA8Xe
02wmGAxjHzAV0tTY7RjTGZjBrtkALGnTxcxakt3RbbIJuIDD5gnHM+LTVyq4Oe2KsyEsvxq+c1TT
dUOQe3Oqnd9sCja9+15wALh2gf+ziMGkawZ4A5uYzr96ybZWvmDhXe6LoSYFBBQXUK3mx3eGNzLe
hm4+6egBQwUjQbpf6WlbmDhMsAtIwu3ksyurfT4PTzqlNGAVnDLpViWfxke0P78m3W2V+LHV0wIG
VLX6f9NQb9fsee6+koyEEiSdBedBC4SprG1u3w+R/7BG5c3Y0YwquLHSekMEFvYNN54pIo5cdImS
E0+7r33F09xW5Nmn38KDsSp++6mBi0Cyj5yGG5Eeen2eMLVBbXPmEvUP4NzwVzZoWxJ6gAPAo0I9
T9MHNW9yvCcYH/EFJ3ayV82PB8FOhiyU518b7qQWBydJSJMu2MT7Uxbo/eT89L0i+pl2wmtOj67V
qQMCtfHlkCqOntf6sApzaht9QmoCumrSP5UcwvDooG6z6DNaDBdZ9rK45Am3agfwdzNiPz4Eq4+c
/q8LqfJUb6P03tyy/1ptuakovBbeT1//ZX5w8WnKSIneqKuPWeVs6OjdYAHhmteJCsGHzuLizd7y
6DVznZ1WaHrXfwZdSPLSLH9RTw0ZbhvnUxOVq/nE2VGsp2uT98KWWMn/Ukpd1bZY7eMUTDdavsz9
XubMKsTPFNbGgRJm47HVD3WWuv/yvceeRnDotsxc+nZfOfc6IBj55AcO1RZbXBg71BPxyIwom/yg
6eScUfW59uOoLlpcFLS4zH5qz48NEPJonVyY0g4gt3Beg+B2spwDws+NzS5FwgSh0XzzuFVQBsT5
dSMDuNFvxqM0Q9PQWj2a8IfKsX8r/RqiFkTp3rXeC0LVTd4acJ9fzniR3Cnr4gSnujjoks5QPhu0
ub8+Rf6fpvQZFqBS+zp7n4OEJFFOI2xIZ4unCMaA2pMb+GfP/23SDqXoC3RJjs4N4wpBLUX1Z5tb
u3/x0ao2N07Bw4lPMLXvZIfs66iu5SnhpRvYffybqf7zpNymlJwo8Kr8RWrYJvoluv4hka/l7MfT
cjf2CXQ/Y9m7g/JrIRckAGhn6eMBGJLbgJTptnmupzerfw7V07wcJvVIL2UM+guGfvYr/kD3oIZP
lw1GRJcht08taEa5MAHhM6yrNwp6701+11kXHIFUtD9VwaWWHwXx8+syxoGk/pUqr4yAZvr0Vgde
HvudB7has1JnzHV28TdRr9HpY9rdFhRn5i1rLrd30/xE1GxQoH7InQO1ip5LXTzJ3Omy7QvKHdPu
qPO3iTINnG2Q19/5/BWN/ISoDizvo3H/9Wo6ZN6y9ewTjRFouniO11A/aovmYVJYZYtgg5jxUTXY
BKf9SpWQ7PFfCAqzyvmfQNi32CUJS/oGV9cZuCHZYOV7o3IkXjmp0VKX5yQC27fCOwyD8Vo2N1W7
wJfjcgTvoQwmX3buNJwHorv4fQSIG8LyWsClHjzCXrRjYYfrd3WCs78XcZnaf6FCkuSaHRnhn1GK
eQgstqFefqqbA8KKczAux5F+Gvuqa6JgDG38SEJ96dqIpNdvJ3HvFTp0ctFZwaKDN4yUsV+bRKZt
34hjv/CyB8t8Ctv0Q5v2QwjrGK3TLpT2TdvSw9qtMXDYRi7VA3jmzpvMGYz/02dAlNF0nr3ikQbF
7Twv+7yjwNwNWoKdJMHQ9mkMrZu6TC+ZZ+0b2P8NbMavsuRe1+YpXWyIfAir2Y1XfzgNvDV5hG6+
9j5RvjBL0HTDbaw2eWnFpPU8iwAFWCZPjdf/Z8oQgXhLYkBURWcav6lWrWJbe5ve8nYr0e4xgdjY
+/6W+nEcnqWYGJHXZuNG122u+oAeepjzcu8YrALBcl7X9Iga7qGKrDj3okOjHJhKqnOc4bapofca
SHqtjiZJHtx8InOFxDW9Dnd6rS+NNdH63WwTmy4mwGVqky8hB/QmXZMHFIW3hiCfJvXf3W7cTFya
Y+ni9EOX46YX7ElbvRSvDrFYxl1fh3XYRfwZG3WkXtI4MsVOcHD09Dmuy4pAh56eNEJfsR4s37kZ
2vroDbynSCpnimxVGOygLj97KzyW7XyrHBO3+CsH+vFgNalwpp/7DTX/USrzBBz5Pk/6LMpkS7ca
9ZIUBZOPwtpz3WvnltluAJanFihcWiS84t7WPzrxyU6xjjn3SWb7Ox/KmTI8sCJ7j6L90fK5giVv
77isl6xiei/xwI3SefDsaSf/1+NEZJ8YtqjL4ixTx34Y6a0aD9o29BZRZgfDR8ftKXDbrcT+55XX
94fPzsWMnvk3ogRvdoLz4KxbkpruZMvENrnz8wSINAbdPrXA5GyQH+ObbQUIDzT1ay/RU05iUexP
1Kkzw/2qlu87rHedzxWFxLZ3EZ15jJA0OdPpLZJlR7gp4hq0H/NYnMq52kaqOtl2g7uzOPSm+YRV
ruhCz1J+GmuvFFTMVXPoNlQO0NmzDWZDEmCyhzYWO43rPitSIv9bWtMSbgPJXurK/FKGM4VE6SGZ
DM3nkYWoqN9Vpru0KWd5uL4KlK/TyEDcU19Azx3013TtO45AA21bXdAXncqFeFesfEmUsZBQd9+u
J5RDmrWOHl7pPdOkt6Wu6p6qqIqY/vVQq/S95+GlK4LkG/3YeAExfaLuaNsonr3xrZzY8gYs8Y7E
GcivkyOj7579sfwsFokWkNZ6vzmaOqUzg8lKd4x1GEIRQDaIzuqtgVRKnOpGwYZ1I0cy0w+PR8H9
0evufkE1OWS8FE4Th6ggELBi2kYCvnLKJzllZ7wJXc+AwYLjq+zcJOOmSLpt08Jt426gmQ5JZBer
louIaDNk14Dz3S5T4dEFYCWucVdMZleOwcYtvQNVGVvXb+4YM8+4fNm0GIpHK07JzQpdrOtK4hXC
aRlggswb8DBBySgEAWKDoo39CkPW2J8jqlHb686WUYVcO8NRMPUqXf/Ro0FLnbd+ODN027TcTmyG
K7BsF6B6DkmXRWkcjoRyN5yYEu9Qo0uQPReXHxHxt24UorPtQVfay8BCOLRV7FjznpPhdFWeL4Pa
umjzorl663Rx1qawY/Sy92uW0Okm6qfWR6aIioLNEOdaIZqPwRGoQjDQJB6a2MKxb/sJsDzkg9Id
wx8ZoWcZya4l29kBW9ZuLmB+V75FgFGsSdskMTHRY3svCTZahqgJ6GWsJBYyyn9npOEBkHzZeWAm
+FH5PhckTvlczBuEXnw51yr3Ndl1xHNV61zH0vLBNYp6K3Emd8rm2sU0lIVbFFtxaq77eh97TXNj
h7iMHU6WdmgQK7kUfMsfD2tJvJQizgQCADtEOc1VatMMWEnM+sPw2zKId3xea535QruLkWqXrPbO
A97rHO/WAfrvKVHfpBOpoalyL41YX7zCO6LuPlA+80ye5yOsMK3gOJKNPGhrZ6IWTLSYjxn91Oko
DxiltvjIdklUPNojoyo8ZIgzkBCOx6C2PrsZjWgI8+fYKwsHNgyZwRxHW6p4Y8EMl2nrKfJY3+bm
NDKx04dJF6VvaCWgwX5QWJ3d4BCZf4Lba6JtdcAcOaDRpT18qrejxOzA/3Wo9MpHRmGRrmjfxfdC
SBeC+y+ePQ5YvMMC9fEYjB8VSkevKu5nALrR0N66NHi70kuu+gM+fiieMZamvBeiPTkaO1w7HVxZ
POH9Bg+FnYW4P9nSPTki+utlTu9vifkma55bskWvFLtnR2AyvBQmGk8aurxOxEPrjFvs83zKoaaw
FLWhx4HkBx+LBRA/DsEds8fnjJSQitEJkAdRVnn9CxsXYil6L7vkZtU40+YRVWWWvkSNuR0rjXMQ
8b/f0d6gF35F3tQegJihNXJsghTY5gUUA5eDwJiI8PpKqFi7fMLhaOaWPtnl0y2oxg4nRD1+QHwe
zm03zivNCD3aZypPoAKSjiQGHz23gmHdZaOhUwzhWsKS6kbr8SrdXILhlsLqA+FFl0Av+gjF9hMa
b+/nxY0BZayFu+tS+W6n014nStzNcwt8GBJi0UbsNOE2gFNOJN1HE4mYQR9u0+vqWC/s8nhSbdYJ
qYa7vkrYwJ0br8v/Wi/8jcL1VpHw2dGKJ8TAXNicZ0XaRejFxs3OPp1JVzUMM+92CRGkXUEgMCUJ
EOO4CszErBvPTyktBYBvLW7sECAXgDK9XoYWbpucdVWoBfERldt9mTHKUctXSJIy6j7dIWrYG5f+
747iSWj7/VRBvA6YyRuj2pPIROySptAbn6FbAK8Ql7B6YOLjdAiqBo2lRnJeNKLeaRJgnqwFb36B
m+6u7SRpovSNsCbZjxEvaFfVig7c8EoTTe6jE7ZduKfrdDzUeYadc6rC72II/9nKju5sv4eDcIgg
e1s9aCzXvxmGIlCvLbqPd7JyqsO8cBvMvkYaLVELeaSaHpOAPp5N35ZfBSWp961EBkZ+AWmzhyRL
mxuhiQLEyWCx7fgfehL9hfac77Uc9AGLYY5hvJG44VRJt2GW3JOejLUzXTPDG5S5CPIA8lySKuzw
reuU++EsafjgiqUuY22UexBg2rEV0rrqNCAO5ZQU58n1z11EGoZQmKlXd3b+15B5xOdS3/bkgByG
VeBxw3Z5hIkdd30ZoFkaEO0ZiaV4xBKJeAgPE+a04bZ2f8mKR2Vb0JPjhYH7Re0oqq0JTXzajXB9
RZqch5ylvi61wYYauVBPmKifUKZlp0LhMQAjyXvQ2L540aVWj/XgI+ZHXmvu8wj8mHh9Ilxc7DqP
BTEcIfEl6fwwd3nwLWuflJJFA3uG1NWWEy3Kji8SKpkGCy32vDxD/e/TlM7NYAmIeBjobBqpHwGV
mub6O3TWda8Lvj27Ir4Dd9KXNtacoo0aAHcmwgawUW4LOoigFc0ycHwu2WOwju1fuY7suHnbsIUK
V0YIsQOCRvALu8tLiVhiN2v7uTbzT2er4tz4zm3tVwRzZAHzYNGUBN1f79sxxGTsE67yEOVdcPCd
EXukmp0P6OfoBYWyeSPlhdxy+iJ4KZbpogY17VMani52JPXrOLhQwVG9ntgj8fUgy3rkWREPDSkE
u9Z2+x8bweShX810bKBOiUWUOe9KkUDvqNRjRJ896yeQTXVySky4OmevwFbwv8e+IY+CY60sekzL
vc2/183fpU0WSmRIKfYW7zkPe5fsFhQkzC5daZ0Rq9iA0wOAtZ/WHFIOoDB4YPWGh/Yq/lwbf49k
Lr9BFuNu6THS564hPAVadDSnya2RfUitXycz4cyIQjBAO2pfaTZkPJ0szugSa4u9qQqBd67A9I6S
cRBIQvzx0F5pnm6Ogn9Rrqrd1QBGFsDU40gsyT6VA2NZ1fkGICNlos6zMCZwfwaw5fhpSK165p/g
eHJhwFu71ncuYTocoObKRcsUlx3AwmGY8l/Cp3PkzTOwUFNGmBV6+K+sr/mvtaNMsmr5NI43hOS/
0pxa1QtX7kDSw5Khug2BQ4tCL/cWZW85APpZ5zNFb+qaHkXedhEwWQRRd+za8ttL1pe6NPhYbqdc
PoQZIXBYMonjiMyC0g9pzTFVLUe52z0XzFFUN2UcpXUo5ns/8ZvH0nghFxK5+GykIjlRm3rNlHD8
V8toUE3KTPd+wm+6TCK8IYNcHsagpsWsnUJEu0AMW+PSWhyxwmrm349ycVqMlu50ml9JD8imPR9d
nfJh7Xn9wV+ZCHW7ralCo6K2Sn+8KP2P+WS9dUzTflQAQ2J5TasOwDvZZIRqJOQZ4CxPYyynHHB1
kvwpqk2fbB0mv+MinRRSPMlPQRLeJ9yBz/Ms1EVYyApri0Y1At4izpPreVGtzs74eTwkh8VjpBUh
DtRKDdPJR8S50SmV5VumnsKP7WyOHPKWtdS7QVXkGGB27Y4ehqKYLFwg1iVdYEiK3lY4cIFaC+Oi
dQS4on8wzfZ8renJoryc4iwuZq9weABXy/EvM3EOyJ7YFG4q9VGrjz3+ke2cNNltL9ASu8xna5hA
0E4ELxOub2/K0WJolv36Ya3Q3WK2PJ4J/7/F8LSMbr6biFBCGcvSQlhzApRvgaHNhkGPNG7o4naI
eyWSw2ApAfBT9Hu9DASH9GHCuDE7NWM3mqsxd3Cu1BVjHf4JBnS8fSSL2+RVZYnEh4vah7feLvfo
Y3l/dI2TCJ57o9yci4hmXVTRFEfr1GaHqZmQUyv4WnE9bCtb0yVe0rPABMeYWkYCtHBMhrjLF/KJ
bOwVSYT5Fp1dHw+ZShEuyMcU10gaZx16Ca1GrCJlU7TUTSWJ2k5rd9vN469NLO/0JJnIkCAkxYOa
veo0KAFJhFNJgKJndwjcBPuE5c5/Ndc4SV+e+49Kxx8grGjXzTWrFZN+GUcJrF+UTucp+EdjGdqC
unc7Yg5cC2UtEcTc5vV70/vuI/4G/YHjyI5nkhJQHbj/jWNbeLu8mh2GvpHAsZQssxOEwXgKV9Q2
gnDWh/4qeixcAKqAvWYXjGW9r1JuYIxZGJTFED30lYuAcXAuVWmGe1wCHdLKvAewkRYem676CNeK
TJ6w+2Jr1WiS0rLjtWcqCcgNEXFUDZzGYZGVt+QUMH/YFRIHXyz33Sr/Ep1f51rffKPt/ekWxE+m
D+4jaZnbJEsw9DoRW1Jg99O4I8dOpMQxyIFn49rvFBWA+sbIK1seWfbRawvnCx06lZAyJTh6ieoH
PJT+Ta3Ja9jM0ZzBf7rGf6vRwO585wqAUYJs3boZusdwpnmbJCHoYdwScWETV3DTSllEj3kawVUL
GiCXVALwW3AkkjyW1ESf/Yhck2wKRNh+fp+CavfaiVP3IxlZIwBZkjaDGjCR+0sz6BNRYE+90ICD
3fTgzdZNo8r+LUn8AslDDyCgJ+/FQ3ENAzJMP7U72HDG4nUe6b5ugvqNdoHsVmSpfvXZP9jhDUCt
hzmdnurHpaMwqPFfqhD/lMAzyfXNKbpZ+/59LIy8qwsmPyEtYoxyEnVK0c6fvYcq9Rs7zsuKRbC+
t7vqrU+vNrElgM5qZssJ0L1TdEREUh33eoUYCLkpQpCJTT2Nf1VTE9JRNIBRyIOkDwXdE0DFu1Kk
eoo7zyKDweYxTQ5OToMuRbUCQT/tQ5t5xD49MY/GfW81B5nr/3zSSg7kZ0SXZUyvVQoR4gVRENim
MoDDhe0oJqWLyLTBc4/aa5Hv51PUOltT1J4DxyocIvOL4Y+G8XpXlRMZDSuC62oNvnOQuH3T5p9d
1+AoWVh8uspaNwXZLLFegh7wYIXrCEm82DVLVn93tV1/kY92FXGXoJI7oWDMgjRAhi9Fx3ntLrCP
ng66J8ctHLZ6O+tXwtWKF+AMNk5uL+QIA427eZtN/dGaI3/Za1UK6k9D45xoiJx5+xMHlaFaEoJ0
UgTib+we8qS6jmCJ0UEzaFrT7Bw5ZQf0tDYZjhT2PjjprL8rXu1yZ4XW+7zIf3UJ00toXLMnTZuo
qGDyfyev0m3cuPP9PA3Tm+9EqJ7lgD4qz64pAiSssh4OL9C3LzYeSUqnrABDkjvu+woan5E7w+Rg
v3kZVSRHhCOCAtTwdwq5HFh0gt1Usznve8KYTp6/4gCuwqW+Hxawtz6IBv6Qz+bkwYvTTVjcZuXw
uCrsfcxwLgNZ2YvHmohA6NbFhidlZtqUjSYAAEMG9BPfCVWV9TYfxgD8pH9d5Bw+WtSP7Kdsqi+J
1O6OgaYH5yQ6PvQJyd8EIov2fRKp3/IayobshEFxCqwHTZ7UD8FY5mYUYrp47qBORgegwUnY/JNi
FVurtkdWEFvf8Ha1cSV4zIjDmo8SPdLtFMn+lId5eKoUpbOhKDCuzmMLWuYI+A3T3KuZU6WewNVA
KL0rVozdSJFEAopnoeu8nhnEO00f5NfIuAy0f9c2bv9Z2sNw7lVUPg6mSG5dbyre7YDuXne2dDyX
+bKflhK6iSircwCNwTyoRYb7RC1n4dvfK+I0i9S3jd0SnF4XkXWasJofRerqnQ8oFheB1x1BRtAp
uDYnechHSzLPPc9NLr+03Tvx4ufz1iXmYGtbxWv5/4oulIGYFvDtUXahdya3gNYiJ9k7k/O76vFD
Lhju7cJe/gtBbC6ewbkNAd+eCbcvn1cbKZ1dGXODgluOMU4U6Oahfln9fOQ0AZoUFuoxSxb/OqEY
jJi1NkM0ir9g9HkdmZ5j+tCXJwxcbmzgpzaYzJwNHD7Qan3Oo+WaGGR1sSlpTi7QVnLur3O2GzRH
Ls0ciqZafEND2jn70ETO1rZhVPWwdGQjAF35yFlqf9zx4hPykXTBRQWO+ze7mJsHo1mHxtxa9zlj
909JBtPDEtkI1bKeqZ/UnhttnIfKFr+ElA0blY0QU4y2EfNCKYlYu2bZmCAVsA+99dwFpb8tpcEd
k3gNLVOzK8MvqbvsjRkj+sBc+F9OHj766tmb31UtikOLgQaXHzZi8J++fc/6cYCgK8t4IId0rydH
/uXySbTlMZH+/NhXBEXu6xRSsItSbgl3UefeswpCAWwLwyUzNklq1YeYe0IiWrwSwIpL/k47z8La
gRGSdmtNo/0KenNNS71IqwFDyVA1MWWzYoOTnBur+SRYr9xSF/xSDda7E9Glgoh6uiGfSr2ieR7u
IKA9rIcpiJVTJpcIKx+GwT79BrKh0N7GkhJ2ifruFzJEXAqpN5pl8bNtVxvAagZXWZV/w+PVEWnh
/Va98mNmtfqY1WJ1L76btuOPCSyZ79oiHG50kDqg625+UQi2zqSAzId6kjMapqJ5qUdMpEFFLa8q
FvAle3EnZlxsS0kcsVp7x4bcXAzedYl6A1Rlqvaq5nzd+cKEd+lQzADRjnfpBZbHpU6W44oC/lnA
kCK0H6o9/UaUtGAzuHHKFRKzkO3WjSyHfoOIlNMqz3bV2lnbNQjmADzJRuSuls7bBKEklam0feS1
S/g+5iDvpeul5bbx1jdv9SCMyIzygEeTFJ3ngvyoS7ryODrOV5lxMS3dAtMw9MsK0Vl06mMtc418
3m2RCtQmo/mz00Q2BY73EDpqAmR3xV1Gf/JjYhO+ZCYkMUbDvRHgte7qbFCHYk6v/0L0GozV+M91
wNeGARuAi8ZsC0FQx6MW0a5ey+qHfmF1U3ZFQl5cUs0yHjx4PxVI534VXYiZW/n7bizCXcW6dq67
bITpg4AaZMNkkDn+HQ050WNv+3obyZGUewt8bkact+SEnpq1Wl9J2W2Pazs7D45nyTgKi/EBb3az
79y1jpfBocyQ5TPupEj+VRPTBrgks8Lq2Qe8r4g1Bo74vMhJ22rQxyUkFx6qsHXINgdJxzOOPova
NEp6fAa2Yf6ai6G7L5ra/yY4gLA2H+i+JtRx5SPD7K2mtw7ZEGSxZFzY4tufttI49e3aLQgVvJLH
ifxC6rsnImVKYur3zeLkmNfTZDsGMn31Ctg3Lg3Le7OVVWNcH62bMGTyn7kaDkB07cEMdr3PTeM8
8BZc2SZQzDoDASXojP6BqY5ICtL/6T4JNxZOswPwbbVz7Dx7N8Fin2tbq5da84SgsKiRU0pqxS0L
TrQStoVaM+sIPCXdOCTWhFRZCLCyUf85Wd7/zEttnsHeNXX29KH1ad3dNZP5tqVM75giap4rFMyR
6ntMUWtzjGQ3P6xdIy84gQnIg3LcytEnWsZLG9yCGOKmkGO9U/Ab7dTTeZ3CxUU5GFc+0n5dtQNu
nJ7AXyR864z+mGxkcodpf26WzUKUwz4deNkcIPqto2xGyjK9PsAcZMsCdjFiqlk/ylSL1yFjUKPy
KYibaZSkO4bRvvJFfbQBqjZFvrwzdoJ/swiTxSFtcAo6UbaBcLtXY0puJsYUyB+SXzDQm4MgJPEv
QzaGnWVOjnaNc9Sv0dxN5HoA+rPPODkx+UKWM2B3lO9hwryDnjMGTL7K++u5tQnwWG4arttdQz0C
xuOWaCqt/ltslLi5n9wlEht7sjTFVhEshVIl+8sZVTfSMR/LhJhYqcQ7ZnP1ypQ0xqFtPVceA9um
nkX/rmWFxMeZnRtdql9BswYZCdjrbwMXg2y4WPWd62H6HGm4vA9Ipv/ouwpUWniI4joHaivLf+s1
hBCmGu6t4wbZutRenOxFWKc0EazOsK07ZQuC8oKgPpPPh2gkW1P3eq9xYfkmtP+xuoIeeRbKFDN6
7s7i+YgzycDWC0cewpYFePac6S0tmuQuHLS6afNm2rEQoeKb6/wZIgPnuEINnBNSnG1WXFCbVeX/
ojpvL1OrqgsyDD460Ums/Cmy6FaPzk1VdsAq4UhylJcSV8hIIKpnEse8o14b5xHmBz330KA+mzAm
oNC5fg+pUzB9rKM/AK/23n/+bDd3PHNELWTZL9kZCNVyjzifxEMKkbfU0+X56G0HD6gUkINwvREj
jd9Z7iYUDZM52dFJWHs7gwH7MPV0RqW9glcNWsB0t+lhhq71YHrwyGF03ctqo6jxMrTG6DWRfo0t
FgvkSBtDeNbBXcenCvgENKR+Nlo8VDrtdnabzgdCPe2v4CogJ94rur49zI3CVwhyfftWTtY/p5rV
Ph+E6Ql17dSuKJzpTOzITPJ98YXBOonr2ka564a4dtPe3kdRv1yyVQArTGQVkS037Xvt2mxbROEG
Ovsi1abep8gpCDcrzU3btCwWY4SAyWL032aiY463UU5E0q0P+ToEu3Sp1LhHhgYZvUYm9qTF0uii
1wqVgbo04yXCEbvchEtDkFcioux69JcPGRj/v9RfXwGosHsNTE6Xrm1divGqkdhy6FLE/CQCDkeX
ELNfZxizx1yG4UOSoRxWFCjd04J2jaTCQ899VBag4sXStsjU0ejiNsJFk12F5CPajh9YYv8uaUx2
74Q4ABvwY0JMiOByu+rXzmBUAaux8MFjQ4mnmCrrVbz1lLkdMxJLDhhhcfXL1CZvhOLVuSP6VKYr
OxST+cFycf8MDlAtWlm5FV76NbOjH8XUzY8Z8UjbQuGDsHSfxzOnclyaSF6mhhaowDTvKSWi+zTC
1lsu7YwzKAt3o7N4L6qls3ycGa4ca6z27jJfpZd8rbVoP4s0RAQcWjzPE6+U5ww/bLOQqKuLh6ZY
sZOSUPLsTmPEu21fTQjo7nk/yCmahwnPBmOPLwCLq4Rw03r0RqI8/CE6+WDoqETrgCynFB7kxcMT
P+2GNV8+8HEMcTRgayZHcdok8ppS7izMeipEQ+F1DDlzVTI7jnNxjjyzxKLRz00P4KQrJtZgtmB+
yYk6usEU3swCD8BGtD3cW98OPDRF6hoIbWXL5VLnLhGxkylekq7+4QAmvbyRVxqoLZ70kphnv9Yt
p1KBXTMMUITLzP1YCFy7EWYpGezR9kRM62RMZvlr0xfk769oN5LAZPvMBrwXMrHRdKxee0B7wGQf
Rr9pUH+NbJf8Upz8sFKIcOlMT0nhHDDndYog2YzUO66+HDEAGKP9mhJEgVQNSa9NUDZQ6ZpuPSOd
cFPAKWzTfs3BkC1vBEDtaye2PX5l4xq4zxg5nSevLhB6ePw9Rf4fWEHEFl1P22pOmAiIF0K92ibH
FQsBGl8Uc6YDsbMS+I1igsK1Ew7sKreOtVbZf5UlYQlAx46uZdQ5qoJ2i74C3XRDiOO5qp2Ra9Ua
DV8NIy2BheUNNZ0oUqbB3/NLoufQj37pTkX43afRpfIUOzbvDInh3crKnVuAtlGluPYTssDTBGMq
yPW0XKqpJzo/b9ODw+K1X5YJuNKk1wwQQ7lTIoueLO502AlvaA9FWPjPsyer5yVPCVMIuuKaUeFt
/AFjZTrD7GgmlMBls8+U+znRhHe/EB9LbLaDwzgR3Fue2M/ilLi/Myj11p60JG1Pps5zarLhzQlL
FJgYeMDKhxHIaOCnGiwkD/ao1VkJq3gRITOyO3oShETrnWqQk1leUf0mVlE+tmNKVCf391eYY1At
J1ZD0sFNDDKOLUsMLvG5C1nWIbK+ZpLeAeyfwViRGkmoj4HrK8wjUdHO2ZL++JX0vn+NFDPqYXLI
ArHCcoidqvsBWvB+J+1wnMO27aRbsDOHBDWsVolcA68AzhchN0nPcuzorP6SVent9GzGj0azVBBA
wow9h98OyY7UYibenhECRUvoK2D5wejHrA/yS6tBSR2kacabrhYWb844dZzyM4TAZ2FHmzAuvfXQ
Z2F9X4Wyf3QBsEBQrwiwI3D0yBXVpVkkYvgyp2yBpHxsH3PQ7EOP5Q+qTVNUMQfbzHbX/yPtzHob
Z640/FcGuR4CXIos8mJutMtbW1a33e4bolfu+85fPw+/AIlMCxK6+0MQzMQJS7WfOuddHhyTUAJ2
IPkdD3mTTHBaNQXaDAhcNTrZvbD/CZo83dlKLTeQh4ctwoPlri3wDlBBY32N9a4bAVqLapdxYqzE
WHGeij66GzowH4OqYbUbokPvFrhqxTG5SwM0xz2vZVTqOxg3KFJx+mXaT0IfgjQznq7hsrypFAKK
EfO4NTKR+GNqqFA8hanH207m/qMGrRwNfmTa9o0R2ttGdgl0davYusVYI7chh68lLhAbOPGcF+gA
cvxDXaU6UD/H/oB0lkgssv8Tl4TwYKdRVvrY10DF1U4d7/uixv4Tv9MtIq9IAKtcv52mKw+6LdoN
Ty9915W1/y13x2pnak2yHLP+W2tiq1dnSfArRWcPfGNfbbSwyzcd9rIbkwwX+lWesdFGwLmJIMBN
EP7fCLw3QKGCQfMzrRLbeCC9GAb6tkeBezEYsLFbz0RiIXTr9WhUEjwp5hhZ3Vqfy7wjNTcdtgMc
vn1rKO6N3ZPzXgR9+SVShP1FDCWVw8zKsz1av+XK0k3mA6UAz3tNmkk8ubDSNWUHdydDODYudijr
FL9k1CCksot8L1wHXqNwuHrp2hiAIRe6/asWCgJQk/QX2R3kevwI1RIt5GYfC3KEqGvwf5JaoLJZ
KU+emonbyd33SS8Sf43ierSAaAIuoTG1vRtRr+ss3T5QycFBx7ZeiSz0O3T/lVsLKUGCFDSllgZC
yiuIwT+pxk1wKUvKZaBKtJaqDJeOKGrQfIyccB+boLVjNNMs5xagJcS2OIw/y1RBejFzc8y8YNr4
iLzcKlGev5gNMjMWBLN1w3L6YBAC3YRw/pelBQIlDkPvXlKBuutY+lxSdQfOAfR/Go2rpM2QCvTN
b9SDjEdI5t8B95GPw75423ZWvSo8w9o6PP9ucJvQbm19qDbcv/k2Hjn8wjJ14HcmHSBlEWyCqHJe
qb71C96R6qJIgPk6FgYV6RBWy6AkZcICXKJWRr4kATuZow+yoOQSfiPZigYSoP97QsRoyWsclhlu
1ss+y8BYKi2JfDsVUyQnPyIEABMCnSCk5lA8hMTiTyT0wd/6VodXY5hmy9BSvnPJBwI5MQ6mLhzF
JnSldweqFdzfSG6U0xggrZaJja4mLyS8vHVBInE5tLpCwKkEt2Tu/PWgSAKmJFd/jb7zqYTi8smK
FbaUi8D0QTa9eg+XuNw4cUBMBbUN4ryB6y4ixYtRgt/DXMxelSMgGj/pzZ2nAyXxEE4oUfKQ1Fsf
DOQSXjQPnWheJe2trrI6xmzMV344ouLlww5MVe8J3ZHdiCseDK2C+hweoMRgQ0zyC76irqTxNkpg
UhMawAmoFHVdxaj/+lLtlpmaqnsSvIhQxEF+q0rOoaUz+eoY3SA/KCoIoJqMEMJfEHaiTG67vtIe
ELa0F17i/0zyGN0f6nZ36G2Py0AjT+BYQbZzKGHswNciaKAR12wSHYWAPkifq5T6OCevvzfQT5Qg
+wei5xxFy0Vv13LV4UmzNtIieBHpgPMHWUOAmuTwb2zFNF7ANZmbagov2rbNt7VO9pmUmLgd4Y/v
QoS4NkkPeDYIWnQ2OhDDvUiy5yiQ6ZNiQrTl7TwA1CL7HcX5R2fo9Q3HBRpwVF52daTKQ+wr2Qb4
hnwGyYmAR2xTiQKRQKkz0+CrUqDp4wYVeWSXN2qEgseip066sqeqkDU6xoiIawRmOdUKoB2VQ9LZ
rrkkQJBOfoWq8klECSIVsV9+UpIeaSxqhA8IRDPWdZ4ckG9HjEMgH1mNebVyzS5HAFwl/x6V8Z0b
5+PHjEjsDr/pxw6RilWYNj85XXgrO15DYIgsvIuTCUIihLsm8J6FRcSIQwZpZrTXSE7glFHH7T5H
IfDOTUjflAXJSQYTpHFvaMCHa3WLpPZn3+Z+WKSNj9AxwC83bnN1Jc3oF4Kf2V2Q2w3xUFRuqwrU
LnIc2qH3uq+wSb5UyFrsu9EfnmuS5Svqse1m8BCuC9LaITTwrXsqatm2clveKNCjUVLAH8fD9egf
JBa0aATZHJIXS7RknEUUUVRMcitbGpVVoDHMXVRi2/4d2+zkrrADaoctga2qjv49j7uCZwpgt6fc
jpKt3Tpi5Q7kiToNjY+8NcIj8L5u2XG+ETWD8mkzu0eWk3xmlQZAwDNX3vV6DkE2uhuLQ6Uic4Ji
v/pq5o35LdAn7SwJF8hCZ2UZInV6r7mdXFpNNGzS0bU2tuqUL2FXkVOQPJExYkYP3vT7OxDm2ndO
AUimldpTI0z7V0TTxT3CjVyouldBzaH8HKdOcgdeNCG6yohAilz5zlFM1IX0CKwM1dniyS1vKfBF
a703UEsqPfSiXDIqYeQGG60IWmwXJ6HLqAUBDdgNNWuDlFabN88BcK4XlcAN3C3kUtmStVo4LuZD
Yd74n6gFu4TmcfTU4SJycJCgB1k/1J+Bdesb5NZ4mFgCmA3/Fj530hA7E0TEvmhIWi4jMjZA3+MY
/GsQl8VdEaUFeZMi2XNkjZ90I1dudOr227hoOGeIWLSG8AkgDE/EUEK0c9WvaNO8gAk4NGi3I+FP
kil2PuXdp0yS3NPI5HwoemnfegDMl00NeI6qq89SybLvodbH68iLMqyQ5cQYx9jvyRkzda8nDd4J
JGy3hh4FH/WJAqZKzb8jaRb9TAyK0CqgsQc1A1xaak2/duo+vuXBkT2OfSI2Cu5mGwRZ8COwoudA
MYpsWe3CDCMXdOIccrU2KXZcUFamh3LyLrHXBgBHsfeTe/iqCJE0LqWRvNbhdIQkI2wUfiZJlPo5
aCdZDRtp07JLQJOA7aQUAHSvN4IRVf0yW3OSBOs6BT4JT8PcsBbwgsRVc5OWRgm2PnPH724WC5bA
BOhIg+LGq7wQaKuCMrvKf4YysjiY42hQlO2zlSNqZ2sbTJdVokCgukh5oevzTI5Z/YqLkbmzwuzJ
7cdyowjN+AcvBzkbO/GF1juYGkX9q93Z+T28Jv87V1x/DxQEoA5ioAm5SihUDc4AK1xskkcSw8NL
m3EWUH3Ndl0sPxVFXy5KyUdazf1ujJpe4HDDGw+9acADYngZeIsvTKMPDgp1me1o6MgWxDWrhY12
GzYMA3LwOKxAPGnYHgIRw8lShVRUfuuBn18EFnGWU/vrBkXiFK4sQbs//Qco7Dh+t6zlYxv5xadM
IL+DFq/v3Tp9JG4A7+Uraxgoe6rGcF+Eic0FXtsPWkquDL++eOs1DgumlQ4oIOru1ALx2Ric8q4g
8/xIUSNADjb9Bk/FW6MV7T1afqHt+ha9uJDqIVAiPbmxPQ++baJn29ZATc5tSu9DX1jfUaRPb7Ss
hcxrdDbC+u64GHi6PWAnxbEMfpzzghe71mfuk2UBifRkTmYlRcwxooxJLqSkesS757GX8AkCjfyD
0SE6VIe5/VC2FdenI6Y4DZ5H2KsRmUNmbVAhLEUR1gksdmWNI2SwC2zQVDzf9EniOd01bEfkbTms
utrBkzSAeYJWRvVkDjZOU1yW94qH1xLYRQXqDSqZPFwDblI7/+ZNEXRaFO1PW2+b74nVeJsYey/E
5FBf8RW33ZLATI9qO3i4v4iaAhdas2EINEca6kDKGqlBF3DJbS3hWGMYio+EjpiAGOikXta3lYQb
YDpieK5koZNgdMUNMBy44Jb2aqMfEYaknBA4rE3k2vARR0XT2ZpAJR6Q7AogYYHhwMuuW2Ha1YC6
yEmnxWCHFdjTmguhzI5zjBRSt0fnCdWe2olVbBA1cZODwN9YRuvsi2TMt4oGeKYZlXLHxiOqrki2
16EMVp6e2LcxANgV4R2nUd18zkER7ioAM0+FPVasLbwRUU0IN+Sjuz0an2xXWRG3D6r9ydXUJxmb
3SrMBnE3SvOz3pooyMfcqnVKkQKApf3UQKC7i+oE7HbN+ihM0Nix0vg7qishIg04YwwO9tdlkaPv
lhRsErKmxFyKgWQtdad73K38VRcZsG3Q2OZtAwO7GqqB877KbjUHZoDRwA9FSLNB7iFNd2hoqSC9
m5CyqFl8JXAlygF8iv5LFDccgUKt92hqsXDRA1KAKvGGTb4JUVJTbZN2kztl/sC6MvYYso0IR40S
4qBf4cWXpT8IgWDEyjp/lVELU7hVGrnQeKGCUNShlpRAP8jr8UqXhsZZCcSoj0r4RxFEGQW8+ZPB
5uII1MTKGmGptKKEVhW41UtZltVBrfBw9Ao72npDjzm5L8wVgNyvVP4pC6KzeZdx76yt2kNoPa9Q
W4CRvQTPI3dxiHCA0Tgc9oP+pellcVdRuodURAmo0kAqxyC4Fy3mRKtO677ij6ZuYdfbGzsRzU+M
iawbzQmpHjnqd9kayaZEavXJ6ZyvvrQBs5VkECig/QDPq62p3vBQDWIssBU03ey8AwsiGiyzWovc
n5ptTYFylAbvG2Ea093IAQagwKlrJTwFnryD+1bW6xk7PjeSXaMY3qNu1smT4N0ISLzuSdyTor5h
UX0vauoUeZLxgLB9LiK3VdedroIgrTR1IaWSrnpIuwsxpOgREr4t+xESJkjAbN143Hy1S8UJNz4f
OlzQb3vF1yH9kJAhmzPUWGMheuiYsr4JsblYMRU8xX11WNtx+kvHLnGFplP8rR5IdJuyUb4WGHqR
bDBqGIfiqSCwfKDAhuaU6vZfiPZeQZdZJF2hwOBs2q/KhsRR14JVCMPsB51jS2c9tI7JYyQLqUbZ
uV/d9LEQi6osyoPPsbPzc0QxwflRoaCuqqdQ1oHg4KJCIUOH/haZ4YOJ8fNKSyDMioAXlOxxSlno
7uDudQxNCLDkAIqYO00dkZppcPoAJAWSqZLleOM4LfrGvh291C6Za1un6FBFXA2m2uHCimDiMg5C
kM2kgVHQLStwOd0r3pKklqNYIiaiIt0Pa6Tvsx1lGmUZRdAdW80Y1kCnbegjECfUDn+hMYUp6eDw
tKrb2tjqUQUbvRwwRKDWeAvX5EMYRfYnYEDhskgLuQXbgpQTKh5L0v0+NIGGqx9cPQQZFXyxVKo7
s7YKig4AbCgTCN4XzZB7a7uVvzynaT0qpH0/PfcVZKtgR8GYMVdZNwiSvy7IZGRw0ZgLraG5scCl
ewSAZlOX+Fl5nHJLyyaepDyqvQA3einusIkkL2Vg2lMhBw5swTFbSq0mmovKlPELnCp67ZoaSVBL
Qd8cwUKwap55U+UeGRUAGz+srm9+eRYqhQJtXyXOf9okZrdgb7C6Huxh+nXJr0pLxKo1KOb7Orsb
UQiUAyedUpUDeBnYiHYnPho/6scCocxFVlKhtGPRrQpLjbYlMNy9IKjCDZGobVFx3cJxk9GuxNoJ
CVMEzQIbjkrj6AgCR1Z5RxFrfLbwQjjy38WsoPaVddIEylo0/gBtDwASCET1h9KAvCQhV/yILCPg
lRDhIdAXDI0xaR2IFta+Zdjc84JqINz56KXClzbkWvcmtHAFeWXPy7SFWxBW+6gh34OUvL3Wqd8h
FmJIlEFC80bXogAv0H5jFHCQc0ql6NW3raI/U8+GEyl0MpSWtG6ES2TJdQGhifBwnSdDeY96uLku
x6RAGQJ7AFkG8Nk485LeQBLI5CNuWRVYfE7CH2SrwaAFwVKUDZo1lgmO0zOVra21wRYoDRUFOO5U
foz2tRKi+aijz4WaKmmmQ2GAMMswG1qOuYvkssFaLIMBuEBQPttUxTfS/eBAYiDGmyxJ1BGIa6EA
p0EHmdodhi9rD1oYqM+pbJo24otHrPC5SKmOjW2s3nV+aj76CZlZBaz9k5rnsNN6x4FaD6QVMGRJ
ct6kwEsRHM4VgG9patqt1UGVRKT8dWwmuKSODq0aQCPnIdms6zp4FVyLi7glWUGOXWxZ/GTmRCdQ
oAGwFqADvkXIDrSEihbbpMeqKMQgoepQd9XgGxHLOfcmFiRgY/rymVewtm3hhMOCtl33ptA09k2I
25yrhf1O5wIDCav0D5I0t7rrCzDIWIxFMj9kPfRdF0wV5xHJMl0nu2PHMaoPuc20JRj3BI6JAL6Z
Ji/gyZ9lbXHktAk2xgEWwpYDWACRXpBPvH4r1GOtaDUmA1JiGBAvnAJG7OBzmis9+mQ1P3QZFor5
NAKQApQXlC9Yw+hbO4+7Y+SbFrcKy67SKahSSRupKSMhYwe6uNV10Ozc3RqoFaOhtEpKS0xiCEGV
ZtuxNuzvWVhjrYlm78JzQU5dtkc/679u2LaAaCok//zrf/LvX58Cwtz/+5f2v2DfsEsO0ClGFQ19
Quvldz9vGrrh6KZBFcjUVe3t5xs2LC/uITtAf/7ojfky04Yvl5t474hOE6ZDrG7olinUmes6eTbZ
hEWbHbTxbrCf4cZZEdxkKI+/2Q5DpNqOELZOvhqs1tuu5GqsU4/KFJS8vkbDCotwSlDRcPt3rehv
WxGFOUYTfevQOfaRnZkdLZ8kLzg65Y5Q3thcbu7c9DPxCBXrtmMIYbxtLlJ56xuBLA5cPFzhg3vF
R/7a96e/nywvlAISrVCd4lB8oVKDoc/f/Xzz7edz0pTwsPn5YljLeJu5q8vf16b+Z4hrZun+x//9
y9ZVk+k+GZ9p8Z38ftjEEoaZW6Cu+2g/O9rBa1EwA0MIZXWJiBmyGBW43ZdRebrc8rWBm+3LGpQl
N4koDoqJBuwqb6707Nr37bcdy/Ok8y3VZGLAWkIs9/9y4me7ckDMRFFHZiYd4X4/QYP5q/Ex1be/
XzoERFnN9z2qzZqAq7u93MC0dN7PvMSkC+EMjdTm2wYqSs95YynFwbaPBbBD5L6q75ebmObwQhPa
rA9k2jGgyjzEmES/BoOxaBpCKvtFAfCY8oK53NqVDmmz88sGmgQIn60IOQY4fFftS3FlUV1rQn87
ZpkRO8Yw7XYAFSm0cEB345Umzq/b/0zLPxv2ZEMimOVpAAWLA6jJrF1QlLg8Ste+P/395PsuquUp
0Kbi0BHYwlg/Xv78tRGa/n7yeU3hyRSNTDmCRkFDVRKY3F/2YHZkYVUYW0FsF4eSqJLT6coETP/z
d4vWFqZ0CPBsU8w+n3PZU+6sykOf4AFAZB6Gy5a3izscLg/V2Zk4aWh2AtqVkoDhK8uDQ9kOd3s0
nC43cHYubHzJwe0LHhuzuy+RFGu1KkRBfNI3hh9sFR8Sef93jczWk+3CO7MwDT9YAXK8owmDWVID
TG8uN3P2KHGEbQNZ1w3LnG3uJhlbvBcNTqstkEUQ54/GgITm4+VWzs69Y9OChgaIqs2mxGwrxca/
iOsW9T731sD4cmV9vtzGuWk3dN2QwuHFbTqzNvBNq2vXaMuDgrqfvcmhOv5dA7Obz6LUWo4WDTjV
sim+BEV5pYFzoyRUTai6oWt0Yd4DalaM4Jgfkq8VFoL9lkxxnt1d7sW5xSs027R1DY6NPR8mN65d
dGjr/GA1d0r8uS8fau1KKDoNxHynC90U0K4NW7OM2VllO7HttUkECqPHNMIp7hTVfjARs4487wb6
xojXVp9eGbxz03/a6Ox4ITPdFiTycvJh3xe68+3yqJ2dmpMuzaZmoK7WJW2cH0iqW97eDcjOrerm
wx+0IggbhIqHkJCzgyX17JDI1CsOZKuCD7b/XUSfR/3KTXJ2oCwKQw7m44Zlz3a8rpJdzwGoH6zo
Bp6+dWXyz66vk8/rby+q0a5aGFIqk08BPtQPXFaINF0ep7MLzLKsaRWTGxCzEGtM8izURZ8fPMqL
VONIj6C0OBWtIxJ5O9P4oyH7T3vzmBHoqRUPEe3FhCXJeByAWlzu0T8h27s94zDr0hLTGTnbM7JO
EL1u3OxQSmAmWx84sL1BwY2yNWTO5Bs6SZdbPDtPJw3O9kvgZ4mVlDSIICaWHj4CS9nuchNnN41D
bdQxuV+M+cPXNEucuVOawBlT65GBLX4UplzI/eVmzq6Gk2ZmK45tb44yoRk0GPCB2yL1X+hIRISr
lkqZR8OX25v2+nyqTFVThWkyT1Kfrb4CPQZonX5+qNLHyAVksI7kXYFCfntl/M7t1JOGjFmYT9kO
To5NQ/avILszxMPlfpxbAaZKWkIzyb6qzjSuJyGlCr5Mw3GQzxsYxIFhxiLoSg/eDxX5G42IjxSI
oRrG7NgM/HI0h8RJD3n4AciGyL0V9wCmJK8FqkqXuzMN+9tpedvWrDslWi4B7L70MPSvqffLwSjN
AfivgTyMEyh3t5DjLrf4fn2b+MtLTdMdPLZ0Y5q/kwEUDVn8AkbZAepyDRIhe6AwCM/kcivT7571
S6ikjQidHAfC9uxSaDSA72agpAdh3JhUNtDm/Tw4u1jfFd2Py02dyVqQBztpa9YjrzZjcn20lXWI
TKJ50IwHxMOgcf6EHb1sFAB3wDy7H45z7CPwZdWVzr5f8vwAWzqGo+oa74TZqYTZd+JAnySreCMp
qaVX1uOZGXvz+dl6dADTl8YQTebgd0EBnmSreDe5dSXafb+x3nZithJtx9Zsu6OVIrnx/NUo9o34
enmmznTE1DUWnyDGAnU8O4PiHmwR3I308C3OvrQeEAKHgtHqciOa/n7pIWSjE4pMTx0cYt4u8BAE
mqiQ2jlEX+XiJ+XcQD7a8Q2naqPciOYBlonvPF9u9MyRcdrm/K6F2WIkaEynB4m1HSzeKHfWHiiX
ODu6zm/HKuabtmahUOg6+mjgQHuwwYV1qFgJZGK14fMf9AjgqID+JhzVnC2HdJRgw0w2le48T7r1
3Upp8SMxoc6M3y439U+YMDssTE4jxzJZGw5p7bczBkFbdmpNj6j6YR57wHlgY/0yMVldfizER9Nw
123zyTf3PSzQoAcBKdC7+eBk99Q4AhcMxocYFf9+XwSbyz/t3c6WuipVlhFvQHP619tf1sdFrSi+
oz/xGPxc6p9g7v/6uxZmh1f9nxaM7JA6j3/59dnIgi1zUMLj95ca3KhopVD2uvz7rflum43Q9PeT
66R0LRB2Ki1IcJLZAjZcbN5G1/b02VZg2+nWdLxS/XzbSquhjoINvPEEKgSWFhK9uov4cgtvv+m+
Kzq8R6866H38RQPo3JvFEVTYoxfGW8sGlNAmFLspVm8v9/396rBQlkKOw+aic/T5qzTK3F5T1dw/
Ns6LZX0Kr2Q5rn1+1mmB40TUgWA9lti7JJvmd28tyWBO15Wh6lSU9Nk5UkRBDjHJBHc27pp+G/ZX
VsaZn8/3easLR6ps6tm1FaRAXVxFc58A/6ULy/6Dn69bluRCwViQusXbJQGFVsulWsmnsrovMV26
csqe+/VCEwJ5Ip3UhjrbOZEwkH0dehd3j5thU/a/P7dE4Zx5pBQFJ9/sktLyzMxDJfaOFgYDOhvn
tzc+Ub6t2zCsDA4vY/Z9wxdQ6BSpPAW4EGCHVyhXMn3nxuekATEL81Hq04a0tOHQgIzxtml2JUyd
xvfNncDqtDRkOzVNWta75BssQHJ/deYdnYZXEZIbi8H8gwUKUcpSiRU44e2piydHV67mIXaQ0IAq
74dzr6PWd/l4eH9o8UAxLNYm4bauzqvBplLXygDI98gJNHgbqIUGdsb67y/UN63M9oGmDGVdGkZw
DFCURr78t1NUvO1PezG7AqkeosrQ8v263NfBHsDa5VE6s5DefH82C/xyQttABMfhWWKhUFw5o89M
AteFY5M2FA5h9OwQDUw8pqFExMcsXen4x9zywlKCK4mQd+EfS9RwQPZagiwoDb1dSVVRxnATaERt
6oULsjO9gyJWkgIPr4zWmW3BjhDsDKlqsMdnx1ISYHoJH646JvYD70RIG8K5ks+bfuxs571pYhrR
k21RZH7IqV5Uxwju7aZPwSjb6E7iCj+qj07UHKvKxJsFDWoQcglQu8vr4VzzvA9U8BOaJex5MAhq
3UceRC/BCMODKEe8ryzFMx9yXdYfwtxstuoYhBCUVHNfEXVfyTSfWY6AHv7b/Kz3qa+OqlC08rgp
+s+R8vly56bVNh9bwT88vx2VtPhsM5nIRg9wh8tjrz2X47HAUkqDYdzuHbtZK97+cmvnFovA2BuR
Wx3AyLzkY8Pegvphl8cG4ywd+Hhh/jTya5XWM4ufUozJHT+FQdZ88cd1im5OZpZHVIDcNlj1yc+u
KxYYi4GWu9yhc5NjmtAvKMoAgJnDd+BCFIXd9eURUZWn0vJuOtO4cq+dGzPTIovNrcA2m49ZmQb9
aIdleYRo2T5hPaE/RlqNgUWIafHl3pxbDFLX6Q70FDJzswDMA9WphkZWH+HHZuDiP8PR33UW4s41
HMpYah+wQV5fblM7N4TU+HXivn8OxNlRhRBPA0eWRhMoECAIrY0PYjn+hUHFxqP9tmlfurB57BBt
aB30+INd4ohNUcuny7/k3ECf/JA5HKAuutIHs1cfazTzrfYwUN/OipfLjZw7TE4bmQ0xlhwVwlRl
fWzq1ah8iIYbUwLoRwBPPYY+fO4r+/vs6BrTfnN4q2hi6vTJ2RlEiM3mA51S4QGV9SF03StXzbUW
ZueTTN1WEyhFHcsCtOxoIm7bu1e22fu8vrQmcQBIQ6TAHS6bt91wpKN2whyqY6U8wtDJoBUF2qNT
vGpGuhPuDin1hQaT+g8m66TVab+cDJ4rqyRNh7E6xj2863afimcXh60RoxoQw028KCCrXG7yHxjI
/ECWpiEJDAyTot/sQHZhYGM549fHNMbAR9sn3avvPubuFiuAxN+3AWw65Sc87it9PTuNJ+1Ofz/p
qxdgUZN7Ae364gMw7hc3vZZaPrvBADXZqrRZkvZsp/tZXXVK7lZHg/eLdZ9ghaJvrgzfNDzvhm8a
PFtSlkUC/2030M9E0oETBV/YFog1XhnOwaoe9eZOc+RSq35l8pvmfVDaT37+kPw2Ho5lCqABCiuA
BpDcs93mIUI6FgZ7AZcRFTGb4g8m6fT7s71mh0OH0gjfh3cKo0Y0Vx6B5y6A0+/PthnclyiOUJ46
NgOZaxdriFUhPNwapFYvk4nO6ceDf1RGgMaXJ+7c8jttebbVhI/NQWzTswyL3dFsF0l2JfaYxma+
MpgY3j1kxW2qaW9XhjagsJPgdnTEOt6xnu2KEAd/zx+/2w+pqrzgpDCJvuU8LwRYGghWKKqjtlEM
JHBQ7rzcwPtNNDXgmJr670t6tsRG9Dvhrrc00MPu2OoorxP3/kEbU1ILph/hmpidBaKL+0j3verY
4YIVrePJAf7KrfF+NugGjxSCTt7VzvxecrzebZGnr44ZSIB6pXrchusouhI7vV9Vb1uZ7ZcEDnPZ
CKU8JuJzaHxwkvXlgXp/m/N9BwMP9d8jNZuMpjcIn3OTC6L4TJWO6GUL9wk2/11S7YbiwdauhUvn
pn+KzCSIEM6a+RlKOYQKt25XxwEOv2Jg5QHGvr0yOVcacWapFK01+mqIZXX08w+4vzso6GtPl0fu
/UnDc5EFoJHSUm0yT293oxuGBZQL9js6v0qNU8+yBbkf4vCHY8+VU+18d/7b1uxsUXvbRyY5IUKp
t1KnkLQJ7Su7cvq5bw+Xt92ZHS5hCO0eDRRuT7xlQgzeG0khydQXeo1cT3ntSXomSnjTnjWboR4V
PA8JtProe08up2Wg3Ki5t6i0VW3vJCtRiW+L/qbXrmyoc9v2ZNrmWITQLXr+IZw0tLs2+qB7K+Fs
62vg6Gut6G8XR2s2JeRTWiHa68NXL7zzyyfuostL8MqysGahQo5lROMg2nv08WVxsAtd2r+NBZ2S
Iv9d5dbsIO2tAoWQgWVhI/2CV5t+pQvT//7CspunJsqmr0e3KuhC/9K7KFVcKcGe/f4EPNDB0hjv
oCdZJjIVdff6iN/p0s8exurH5Tk424AuJIkwChPqvGChhIj8dYVB9ih88Tdh/vwHnzc4KbkwJa+H
2RSXvRo2badVR2T+jWKpXznEzv76k89Pfz+JmQVlT3vs+byq43q2V5pkc/n3n90IUIypdHNbvnuQ
w382BjQMyqNExTwdn0tyT2Qb1g1SZpdbOnuATRl6hwSA/u6d2NhqoaAcRFjRweayvI1moXlb6rg9
1w28+XjcXW7wzJOOveHQLchrOhHZ7MiMapS0Q0vg9x2b+0F0y3BoMZbbGvImkvddMvnIIbioXGn3
7JBS3iD3Oj1F3iHEoJpi0UI2r4vwYELhULQPafJqm/vL/Tt3ukylQZKwJrWs+cr2sKAZUJMmaRnx
0hfuOoj0fdSLK82cW4K6BFLJk4fK+LxmpthmA9vdqI8WEqa4ZXXbOBidP1gcp43MzuNcKG2txJMt
D0nBBl1EBAeq4jWDVl9eCT3eY2c4Mk/bmm9ZWaBVEUraSh999yOqiPDRN4OKU7R6VOUd6Z+a/z9W
cbZwV0Fy5YI7P54OQKspo/euRogUKkw/atNHE0LkWDX3qCa9Xl4Z55pA3xEymwlqjGL+21MD5Ugt
MqqkOZLWWzy6qJtd/v65FX76/envJ6eS3wWoIgu+Lw1/GVsjOj8PslmnxvZyO+dWOFg0HgkEwPa7
ZG5cSBu6etYcgeLu8NZFpJBXadNtLjdztjsmj5Cp6OnwgHvbHXWocH9RUGHlHbHwrA1ukLq+qMjR
XW7nTETKOURdBuNZQN3zxEvb9YbnoaN+zES+tNCuG7V9V+xl8KCXq+JaTHpmEcAU4H1IolonjJ+d
fkrYd2Ge1MPR8n7UyzL9erkzZwZNAyqjmxYXB2mk+S6C/d7ip9dzcOMbvBmTfT2i13ZlyP5Ju83i
D5oh6aGjiAbaenYwoOUuY6UdGTOsPQ3vE7hr9NCelOgg5IPubczMn6w8FnkolxkO10hMLQUsYNwY
xMqAFPwHvRZiypYTsch5CTgTamYVdTAcm2QLrT/Cqdm9Cb9cbuTszJ00Ml+PkWi1Tg0HDqhk8Skb
/+DxrcEE/U8nZmOKLnQYmV46HKHSd0jTJwsjvrJzz66OkyZmqwM1hdpECYQuhN/RZbDvFJyJ22vV
5msDNf395BwKe2UYsbAdjn6168nXVofLE3GtF7NzVNS95tUgyo9hcwN12m3vR+fOkeu/a2X6FSe9
QGTNkGEQDcfAvLV8ZWm2SMs4N+Ja7eX8aLFbCRlM6Paz3mR66w6qnw0oKq80udR/HzgGPEH89/uz
foBp0AK7Y1lp46Y3dmF85alw5jZ48/0pwDwZJxyjE0AH5XD0xrWrofGCwsPm8lScbcIEPwJngWqA
nA2RYXtJ7DfIZmNba+RreMCWtr7cxNlZOGliNkpoP0CrS7zhmJQPFtrkxdPffX82Sn5pRKbf0QWn
Wcp2xb67/P1zQwSO1YD7ohlcybPvqz21wrbWx6NpPYXq9yFv0bi6gu+YvjE/9E0WEyAGbkmAVG9n
ekDxJ+2DXD0CasXA+OjBFwjDnZQ3QdtfmfJz82FOwgiCkJ0ezU4qrcr9JOtqlWfJbaUqS1gxV+6M
c+8QHogS2BNFSGnMeQglErSZxxvl6Ank99nlaaSpC7M28KnC5SgcEcivviEJdzOG1wB152IO+oV6
Auq75jvwRG2atVeAbjg61YTStsMbHWqX2DjI4fy2FICUbHKVyBDCxSTV8HbaEqxARjKu+rER6qoB
q4hny+XFN038fGGctjBbGNVYt3hW0UKH38hDuOl/eckfrG9q+hTIWHms89l66IY0QSZQaEc1WUl3
mUa78Bot9dySs3mQUoKjSPWeQuS6okdyeDxm6JQm+MLg+HZ5nM62wFqm3A277x3zRQmV3B+TbDzW
eH74dbj4cfn75w4Bqk8miQPCIHrxdqZRnjZq9NCGo1mHa/x/3FBZK7/NqmE5nTYydfLkvA/QihNa
nQ/HEQM4Y6Hrf3ASn35/tlzreBjDwqEThrdFs643V5cH6dxiPf3+bLHGg47rZcp95fA80nJIb/qh
NpN1blw5Ls/NNiUCcvU8KmzyXG8HytDd/yftO3scx5Wuf5EA5fBVcuo8bdndM/1F2EkKVI6Ufv1z
2Pe9dyxKrwnPLrDAAo1VuchisVjhnKAaSD/6JAHUg9rgZN+uCpJz6BtUFJS1FpkUxFjUAozigDQU
2SmF/KSBujalxhatKYLn8drzHBM6ACrBHA2bG+S2JcsiDaDh1eDToMk3sgNUzqIYgAqV2+CsUrPY
A3F841kSmFUqvXReu4ZWJ9UEITZFPhyQ1zLtBS58ZStnv4nbytGQ0QvT4jdVeey12c9eOlbqsy0L
3lRrN8VMDne5xlTKKlmpB18DBhElr3IC4ozYpeWXyn7tpe3QnnXw6F230+X0iGVhGhtdD+gHRWjI
B4aGgtxrTUDpTEA7bjkoKdbgBdoAoqikeytM3SkB/Fd+AhtnrZUC6St3vYoyIDKQwGLBj+BcieSk
gyPZVucrzj8JuGfRdQf4t7x4CAxBkWZ1EzHZgdIs4gqEF/Nj0gBDGtMOee9P6u8UoJCsJ6YEsGFS
3txPZ6EhUmY9pLis8OSfC0rSZgKWfgeKbMDPZm40CRwXOwHcLYgGW1xPNjoGl2kRS6sku6B08Lsa
7Keavp+U2qs1UTl7TYwBa0D0gPTLInSQtTErKr2ifpxtshgofUdFNK8rEsGdq7qOCaaHIII6ABP2
JOXeEmUQRCK4I6UlgPmnE0Ro0m6MHzAIp4hMeMX/Ig0Cr8gSvhpqDPP9BhVSAfzyhvpAC5KBqX77
ZX75+U+ncXEPRqqVl7KGzw9vtv7cktufVbPPc7eHbrYZDeBDcZdvE+khB7DLcHtGfCZCnS8QOLt6
DHxiD0IQf36CSXduLhqYEewCf7ynqc0d8JlTvwMifwJ2q+TXdT8pEsD+frEPsRI1vcXOg04/pO/A
9/yLz7OmeaTs0N/D//6oLXW7AbSnD0KbtMMoJ5D6/p0ETgFVr0K5ySEhLj31TiPbv/k8e2fgicOS
jvP1yUZVz0EpNvjlVHlynHmiWtXaVYFO2P8KsLhzVtlpb+sBbkfbegYsMMh5NuGUbSTqFragIfxz
tXkfy0DgMCYEgCj0Zc+VAbzgBBDisfPT2leMbdjfacnZKfe9+ghQxm2r7sO4woz0dsDwbWK9XV/K
lVcbC4DgfIHBgiY9TtMy1PKiBrOKr4Kp0OkBLp52HnOTEdBsQak1ifZuZWmR0YQHA7sassZ896MJ
DEb8wSl9JQPwZ3DQoyepBnkA2FSB2CmwQ/brubWdCWPaXxykytYCwHTYpa/jXV/k9323k5rXMP1J
orNFwBdDNYELXVvPS/W49UwR4nRA+y79IE+/Ni3Q7CN11zbjvaabQNYcXXUa/OtbuOItkD9i3fwA
l8NDkjOguHEqh8pK6eeqO/4sBF9fiWVmX+fOmgZI07yz8PUesPBvo3WnkL2Tn6+rsNYDMpOizTeq
GRxQWmmQMo6HAZQnevzehPGmc37X6KEGh6RE90Fz34DQ/bpk0eJxnsqoqZ2BWLb0GdQqUn1/caXO
FGNBw4UFSg1IHSYM0/loOmiBsCqq9LD/n7dwG3MxaAJE5AS0pvn3gyjrW1TVC9+wv8XVo2rf1+T7
7UuEKUBEzjKbjOExJ1JQ0sdalJZ++gj+PIMKTszaDlx+njNf2UowpDRmpQ/w/b7/2oMc7C9+v4GR
BhR1MH1icqFfNwBfSZK0wh/1Z6f5EtSmQMCaSwPiJZBJ8aYBbhanQT42Wm/gKePHRfFAY+DRJ43L
qK7DBrjB5SB4hK+dSNZrAHwTHQ0bvAdFbjpv2whzGr19lArwqRUp8HR8S/C2WLEsA62AgM5CbwMm
XDjLAodhGZZNXvnxb4AJND8w2nV9X1ZcJaa+cRGYOromcBnMTRcZtklqp7TyU8Bqu7Wk3xcDAXYh
SHOA5lwDDZ1IN4NJoEPjUiZ33IltOA6YYyu/ykApKG0YAfF1rVbMeSaBW7ZMAZ+KOkCrEgCodrYj
tmhmcMXcZhI4e84GEPwmFXQgoAiM4l0HzHtwDGHIxXy/rsuaCSC7yiaCcF0DHmq+Q40tWXQIwso3
qG+3TxXw/Y39dRFriQhg7v5PBg/uAGLvakh0XJh1c9c2oICSzimw2B3zix68ZD2Yub8YquiWXt0k
PJyRDgDa1SLLJBe9ScD4ibjABpHwHhj517USfJ9vOo1bFQ6txvdT+0kHZxL9df37Ky4AyDb/+/0O
53GiPq4VM9RLP2pZgUq1N4Q8YrH+nRR1vv1h1BdDGGuQknkNANtBGtp6gSlIlojWinMDRJWqtLOh
S9+3XyuteAzK5HBdEZEI9veLSxjV2+o/y1VG2wbl4VZwhYm2gzvzsWQ2eqFhoaYGdaOtBFIhyZ1E
p1GkBXfugyBo5UqGFCvcZ2CzLDf/bpWY37lYpa4AB3UeslAIT09MGIbdI8VN9nZdyqr3ujBdLiSv
mxKAiRm0IJXXy48qhujlXZJ8SUQtPcqq97qQxHmvAv0kmpbhEDqoDsVhsh8msMrbgE1TtVjfEjso
txNR94FM7mypA0Jg857G8gEMimB9BE9qH1nfrit/3VDQJTpfYpCeAicjxxIX2TbKvbZ5JN8w/nhd
yFqW9cI7KHyWfqqyWE4JTlTQKcoGwU/qBmXYbUgTD25UphMIJY0jwWZvgbxYu3YMnLzOAelpiFlk
gYNft1qUPXUgfmE2grMqJTKdaqjw3gvqHSl2kqi/eu39DG3/COAMygFw4YQYvvQTrT5agGyPdZAj
ABajapStroKkSXd2PTXuB2ipRs4OOcx9Xcmv11d9fWv//AzO2iaZTKgm4x4rukerB81rCebDFvD8
wBC6Lmn9BP1PEt8vn0faYBo1JIEXfYoeCvlLHh2K8EE4obV+gP4I4m4Zxwrqruuxsr26Ab4CoAdx
KK7rsn79/9k9k7tjSECGPMjxQq8KEDEqZ7N4rrLnWH7SS/Cx7Yfw+xiN2+tCRXpx10Go2m2JBA9u
f+dRa54zG4/zv7o6/ywd+wkXvtRqK1OtmQgJHEtK3b0agAgdi2ZXD9buujb/n+P+RxazzAtZUzii
VaIycE1Hz636M9PPlvXG6MrlFnh35Y9ePTvjR2rsASUjMEWB0Zvc4QbXS5/2GiykUfZNu5Odcw7o
w06g4ep+GeiXBAAcsnJ8k4aUauWUtxP2ywIh7iteCJ7g6mOHk3tFowr/RwKnhx0YapKFuCqM+s7p
DnrhGeWJSLsq2obKw9gIKo+rPvFCHOeygEjsgBtmwB0I1jAwdN0+gMiaCv6ow/ki4ByHZWxiwSqy
f29FHl2wWHw+AM0XRB4VLFakbJDUqr/E4a8gdq3iMfT+ptPjUhWN80EpKFQUjaliqBFm0UI3Evht
gXFpnAOqUkVvTJAy+VK660K0Sr/Q/u76CRVsN9/DQNKeRoDkx9UACspjn1DBKVxXQUcGEdAh5mJO
uFSzhIKlrvS1+hD0QIe19yGoX/5GiT9COKdp0MLR0pbFuPVhTL4Mxt/E6Maf73Mes1eypssLfH80
dkZ8Bxac679/1VVdfJ/zkg2mDXFHY5GU5pVI91b0TQ33VjYJlkm0F5wnsRzUCmzClincJqD4MRFT
CUSs3v+GBUeIpiH01qpzfw8SvBYQIEjZ23QrDb9JvjcSzANZH+DdE4haX7Q/ori3WY/KbDwYSACE
yWHU39v+a4dh/cYSPAHXF+2PGM62cvDLDoDrxTUSfgWFsWQ+ECK4Q0SLxpmX2oG+NjcRhg4t6JC3
aO0HT8l90Nie6fyVR/mjDWdpY5UDcuszawJyOHAxZ54Q1ml1X0wdFEUK/lkM5GRDKVE8b+DgK7IJ
tUc7fyqqJ7MTYKisOS4MPABwGB0GymIgh1oZeGMSCucLbli6l0X7vhr9XQrgTNlyJidNAlyEXf1I
su9dsU+tDgDXx9Z6NZofVp9uil6g1NraXcrkbLrSNZXGYMDyTWMHFseA7FRrm9Xv193Nmr1dSuFM
GlWeiCgdNFOl92oEmS16uncxOFxFKBEidTjDzlozqZu0wavdCfysBcdlVe9SJdJdko+CqJbFJXyY
dKkUZ9mW1RlZ0UIpcMNGYFAn9xMFt/ZmkL/Y6vn6Aor0Ygt8EdUqNEQzRQ+9FHUzxmhgPkz0idC/
SHJfasRFYnknN9qYwsIxmmWVG21EEvUvLh4dwzjo0GE8DvxsoFLJ1CE2boTONB+Nsjwq9rCPEVkC
W+ovuseMC1l83rHogpAqLFqq78KDjI7mxBWRiq37hP+pw6ceJWDIgCMcKQw72yvts63/RRxwqQLn
ErowTidwqSBYAsiPXP3TgPjvumWJNOAcwERbsFVGkGD52uQq3/7d17mD36FLCp0PiCezYm822/xv
ruTL9eHOe5eFJDRDZk7yQereTPKlLr/HkaArgX1ledL/7DJ30o3I7MC9Lpd+WHzJyJscH6V+++8W
ijvg8WhZaFnF0aPjLtQ8UVV8Nf13uVDc0TbkgPROgG3uCNlUCRilyVuEFse8fJCyLzrNdmg7dm3r
u07ve/Upcn5p2i4DGcG/U5N7ixUN4C8ssBX6HToq2nAn1/51AeuO8r9bhaawuaMMy7LTQvaAUZVX
qh/ibEejFyV5uy7l+qFBv/pcSoDwbCoySNHw0tMO2igIAUXf5469YsZDWpd4I6kVBiPuUlGn5KpB
a+gsRh+jZZt8kwQmlUxQktd45mU9ml0116b196AUEUGsqnEhhlOjiBV1NDXcWk39pY7fA6Dz/8U+
XAjgnFc8qkkFBBDEseCctdpfZvH13wng/Ndkt0PbU2iQ0Y0yAdVd4H1XzRXQZ2AAQela5puueyVB
MxQAX9D/4yU1iJ73irRNB0EMLpLC/n4RPaigYo+Hhl2EGEugynYwvhUI+VNLVEkUCeK8mNPncR8F
WK4wpG4TnvT81AO1cxze/mJbED6AYQRuSeNnbMehJdaUwO1PEvqIddgv2qeui1g9Iv8TgWaJ+ZoV
RE7jYILPlx2kdtwpeK9FyfrV43EhgvMimdUHQF7EKTd+TABj+HVdAdHXucMXWJJN6Ygnfhse0SpH
BI5W9Hnu6NVSrVdqji2QrH2uASNdsP6rpnSxONzJC1pNrWMLNpube3tXfHvVRJUh0Q6zv1+cirDs
s8pkZWkj9cbkGdXcQnQbrS8SEDctADMzyrK5CHls0UJkQAlUpsngEWHBYFUHHACw56ItHb58LqBC
AJqlpEKeKEtcUK245vAQm89DpOyU2HG1uN8oxdFqv0/GPQkeS8z1Jc4jeh8FuyX6Hdy9rg1tlTZ9
id8RfBnbnQkGFpFBrK2lDSBRhoCvqotpmzwJ2tzohwyNPsrBSfON3vy6fmLWlLiUwJ2YIpgyChr6
zJ+032HxrFd3GsApbpRhI6kHVA/VArMQ8He4Y2OkgTr0Y1OcSSnFh6gIzQdke6y7cjQdwd2isM2f
ha2fsgwHeTF07y5aISkBxFlaTMU5a1QvSTDUQz3glmy67NA1j12quQUospsR3NEtOYLWIk7LgxLn
jzop3cBSvSYm6E6XBUuwSAbgZ5mIOtBdpDGACW4JanCEjVLZV+ewsVzNbLdScirQ2Kskv1pb8KJd
eBFOFudF0r62Kyuj1dm23yOHuKlWeFGiuoxd/faNvdSKGdeFNxllk1QVartnMwy2Y5S4MNXtIBwa
Wl08GxOAeA+jA5GfeYBLz4yuqKqznP+Saellykschi44gTd5IeK3WRw5rB7GsWGmJv5r0YxdWUES
A6eoPAOe+81o44eeRAIjFYngzhwgi01dQvHnHLTFdyLZhy4IBHmaFREAfQGFF/7FjOzn0+hiZ/Sx
rwwpy8tzS2SvfLfzRqDDipHNBLC/XwhAwUFVpKQoz2oSuGS4h9fY0cHZGqI7d1ncBFjKpSpcfBWi
6IDJHYINmV4MJQLyaesCb8RN62YzFXegkdglbbvR0mjfOYlL6ltLdQA1scFRA7o6hlDIT1hVRmH1
RTQUZ23K7yIo28mCl8+KfbOGdxvggegfXTA8WlmpGGMdlWdKg32fqNQNhsntwYzjZo0RuEVDBBJX
zIMNuys6clLo9OCBvm3JDqMkgMRcUnFDf6ei6HtNAIgfNKDWsuFjfszP6jVDTwyjOHftxxhV294R
IVKtGKADyCvAothIqZm8R21J3xYYbi7OBp678qu7UeK3696N3d/cVQIJDsbMQX62hCtLDUDw00Iu
zjHY6fRqcM34R240D21KPQWkuIq9pSJaqHWt/sjkXAOhrZZi8AtXJcXwp35s5VOs5J5B99d1W5XD
kCdgcRZCKfb3i+Ob9WUHZIUORo3WpwFsmdswQWvcUFq9lwHM8vaLwsF0LetWxtwn5lzm4qKmS1Mg
B5LzNFQot6TbAR1JlXwzQCFAwxBz4qwCpVBGIXQuRupILjmBkzAuq3FTiIYU14z68vPc5qhhNHUA
6U/OZVrnL7Whl/eWKUzvLSIy4NWj6RrUMqyZf4EQVY+ZKqHbPzq3Q7STonwLBpRtrYhQUZeBEsZF
Tczh6sD5B3IdtyW1RguQ/9D2jPmvTaIdRvJhRfeG8SA7uzz9ft3clisHZ2Cg2ZZBXwCWgvPhjZl1
kxkiAhzH0OvQc30zQ4gNqiiA/CMvYqObnG9V762i64ZJKtHnou+M4a1IHxMdWEPThzXcmt7lRHFH
hw5x2dalVZ4z03UytxLNc6yslYK+RFDroeca0F1cqBhqKfDU0A17TrJgcG3JTN2mzm++vmE1gFSB
a7YRIPDwYDCrZGzltjuDO0cud2aNeXbPFsHfraiCMQUW9WKyF1EN90Jq0FqoxMMUnYNgUJ9rmmdb
w45LQaZ6KcVCKgnN0Ah2ABjAd8MZeIRNdVAFp7BujQ04FepG39xqv3MRnGOx5UgaFID1nIzomFG/
Ofy7z3OOJZDIWLXAcTyVn1abkptnnPB+xLiIwyq4rGLMHXY9N7KetpV9CvpqOz6Hjb69WYOZAO5Q
mBqQSeuwtk+TDXO1QSF4a82W04DzIDX4LnW8NuwTLZoNunXcH06GOGm6GUYXsZ7K3hpgkFFMjKTP
r5CYDPKYl3Z2zseHMY+Iq43Id6u32+xcDGdQIx2KEXhH2VndVxHd6LIIEGR5KNAlh7EdJFjx4ESm
ZK6HNqryVA8OOWP417UPvTzcfKUzASwTiROOQI/fcSMIiNZJ5GykLxjaSpSPuPOvGxX7xDwAw30B
SG0gV7IhDf46zxulyIjdE+xFi/FXr9C9NtqWDhE4w5W1msnhjl+iBOkINhpyDgzHLf+JExHiqEgA
txk2sZqyGSGgpHgnU91TYsFE2EICoCR15DwYc5WGcJjbDRJW2qj05nACkhieyht7EmGJLcISSDBk
NivOLowFDVFmOwW104Ge9G7ThpvQ2g61IChdU+JCBH/28NJKcjOBCAWFuRdHBD6wMKe5BgZ35pI2
sEJ7wOcD5b77HSSYBCjvi5tnKJgUeFhEosA4XhDrpQbJTBBb0FN8L8kgkMV0/Y2nAgLYMxSVTXiq
xVQelaemibWpP42vvXnXB+dgfO9E9IzLcVzcFHBRmCtlI5+L+agc4gPTHlQAEODGGIyHrK88UNZ+
mbp2awLfWJKCnT7qvwuMasmS6MJd1m4/5RvIlwF3hOFKzf1XXk1hYleZCrSO1C0NZaNph3QcPZTw
vEG/L6OnfnyM2xDMvPsAmJw0PpjtsRP56aXNsGXAahufzAj8wyWtIjwAk171rSL0WkA6N1G6sTBv
l9NbYwCmsIIHJ5h6sdx8i2iFmQQ5qkbVN97l/iAbt2YxuM+zs3fx4JsGBTwYJT6vDXSLtvqoFTEB
rpsM7AXoUDLSvTxGtFFJjW1XBjQY8MAbCrfAGHcQb3UHswlbtAqX5i4fLLcUzkMsfRPW7kIye+tc
KBdMA9HSSVf9Rr6vp6chfLDj1+unbumbIALvZKinMug+zh4xbFl1RaSqfty4veWRaXP9+yuGpso4
0rjtAEKId+xcBYCWBGGJkB1FjW1bHdKHpgLzgeCiW1kn4DQjtwkVGGgep4QeSFoUa7nuS/VwF0v9
Y6zRp6qadtd1WSROGMI+5qxtvC3AjcSH/aSO5FaRax1NYt86/c7QfrcYhwmcl0bdpRUakmTRIPHK
7qC/SsGcMo4ppow4xap2ynMn1wy/iCOvVl9pJcinrmwPclkqXAHemahgcBY21VZNqyAy/SZ6HfrJ
LT5qtHSWxun6yq3oAX/LkI51oCgqOqeHoU2WVaSS4ffOTpU8TaCF6POcFkR1KiRt8flGfjWQfSGT
oPSwJgAU46xfHzjQC0rWunLiWg4Cwzfrwv1pEVHvw4oBs4yfDMZ0Vkzh95k4QV/nXWr6hJ7rOABe
g7JxrJtjKRAHKDBh8B5jon9B5pNNqFMV1PRldNI7hZeGP2/eZQvRAQxKBvcxsDrnZ31U81ihQ2X5
urLroo0uAkRe2QXkQLD6ssOoAfh6Sa7KgxYhlednmMVBWXGbbG9VAEjfmBWCE4EQ7MZcAbNzqpQC
AdTXgk2Te1V682U1+/4iEAxwUaVIJ/iy8tD+SguBf1oeZnBmofmEnWPwyWrc+ufO0FitqQT+kMVu
5UzPDm2erf7DEhHbLM11Loj9/eJe0ms76oHOHvhJuC3uJboV0dWuacLA3VWAvWpLxFWqWlEfVima
TpzcU5Jvpn4Oe1dpZMHFsbQopKIgA08MgFssIHtaDE8riV6Gp0n38uAh0v2bDQrfR8VNBSsLcCW5
hUpLqlZN14YnJAZJf0hEoGBrvx9RFZI4yIPgYHMGaw9YpEKLw5M05EejpfcEwJKCuFwggzfaHBg5
YQNCu9OIedpB3jmWyG6XEtCZjve8bRk41QiL5+bkZIkj5Y5i++0GvdetyFqZ9589t5EluPw8M7YL
a9XUOI+QFLH9kWwHlXpaJnta99xqlhdoihfe/tyDPEQj4FBHvLsA32zDuKx6NXYAuWzvzNbZCfz4
8vTNv8/pYzpT2uRlAH0m0OVsgu5Jvv2+m4vg7+sxzTSFQIRq7qTWLdW76+eC/f/8ljBYagZEppmL
+zSYaBNOFpF8daKgHEDcWRzs8DAEz04Q3hzhIk90IYvLgtCYpDUdIctujsgKO7moW2DFfNHBoqKM
j8cjyo7c+zuwesspJSPw7bcE8PxydDM2ImOWZq81tHKuwHvKoQ6+E6sN/Oa+0J3tpA3b69uxckJm
ApiGFyekRlNFUwdN4CsJ2YeddQ/OGCPb1OrGVNtDoNm76/JWLHgmjzvwpkTT1CRQKDXknxHpDnGU
HcY0/XVdzNrG6Og5UBgxN/DnuIPS0Sqv4wxqJekr0DdMQep29fPgIcG7Bpa8AIhOMj1Gr0AZgDnh
W47h+/zmsh/2Hc1FQF4CWSmiKs6whlhpKtPOA7/u0Si1q9Sbo1owioNoE3UMwO4sUl+x3o2d2TiG
r9WbXvHSdHN9/de2GS8llnAG1v0iz9kX6DsIS1P30zB/Jnr6qGrdPqycW4v+7El2IYY/4FFdDB2e
h8DZ2cg/ZNFQIrMSzlfNPs8lOQ2AjAPh0NH9HJCMVUy8yUq80MBFJQIQXF0vIAbAW9kokPLFvhZo
UUmRJAZmEqfvMnGeGgwGtUmyv74ta3aLWh8e3XjJoiuDc+592XYWsK5NX+lbryl2Q2r9zcY7yHCx
wgxrpJr7E+BWxCXglWBY0wRSngpYottR5ERW1bgQwqmhy1mqDz2EAI8ZpZnXLL61/sbs6kIA96os
k9wmYQgB3ZhhmiJx/yJQmAngoje5KTC8wZYJSGIb58lybn/PMPwx4FKz6jSytpyflYs00aPA0nyt
mO6GWNpOpeDlvWKyMwncTqt63wWMQMkPpPex2dbp4XZTgnPV4KUA06egjYgzpSItVbmNTT8M6J0E
MoGCVq7a724+EmBb0DFEgT5GIAxwtqQ2McP0Dky/jB71F3DN3f55ZEBB6QBELlQbuOJbZjYB7dXc
9IfkzX6RtPe/+DxaCJHHYc3D/D0RFUqRDx3sCOli7SMev1///IoDtBS0djqsXchZ9HiGmpOlUylJ
vvlhGr2npKZXGqNXOKKy+nJoFk1iqoLrmkHwo3+LW6dCsdJpMjrJl+NpKw/bPH+Qq+eY7mOFeJa2
kZEQtwvB9bFiwp+o6UhSOyAQsTihk1rLUkUmxx/C98o0tnpZHtLw5ocgGsYQu/1XCHeVh5oM6jUm
JDdeil16c2sssIKxcOiIZJjsC/sdNVmKJqDt+hYBF15XP5FI3jZ99gRAV8GTmR0F7jpE7wNaedBi
Y2FMmzsqZKjJFHeB40+Yl7ec76Z5DNI77S1RRA3xKxvDzBnISoqB6hxfKpHNuK1xuSBw78d9jXeU
UmOMrVH31817eY8g9aaA3RqdKegc5LNKVDKMqeiz9pRrP7O9Uf64/fOMGxTuFzTaQKWeO7AOrDWU
5nZzcugXO/KU4l9+n3OQQTkVWt3g+6HtWeebqVkdE0Qu4D9kvx9vG86/D85EJxo44XmU72pj19x8
xQITH0uP5zlrFOXX3skCdBxZcX3qD5aZbZ1aBIi03NzP8BlRtK4g68mX2iV1DJCOzqoTOuCdaCsH
N2f05t/nYs9WDs1AN9IKkDrkKXPjvBIIWB4CrDwAD5BOQ/ZZ5ctnNlHCyc7b8lQ45T9tN3pOz3r5
9Y/rVrr08XC4zIGgBosSB991GqHLX877tDk1wzeia96IHt0ABf2sEhWEljvy6dpNC+htDjq02N8v
3ppOXUeDUbbtKer3leNWIsRC0ffZgl58P256KdZafF8LN9Ry45/XF0r0ee5AUMMGmeLQtCcJNVrj
Ayxb7s0C0FCo4zVmIJW+4NIyh6asAltuTxmAves7BczxtwvA5YrBm88Twc+7Fnmvx9PYpKck+9pu
85t5UxEh4LShVIoZA0arO1//ybRHMyvL5NTZmwZsCAJvvXIeZp/n1j8OJcgv8PlNanxUd3n37ebV
mX2fu97SrNECacD3VQC1/FPa0e7699d+v+EgEDAZaRWSw/PlGUdFnSaJJKc02urjXgm2VBXkB5fZ
HPSUKehNZN2veOdxN0LnZHY4yUmClrKTHRdeW0demwCH2LbQpJO7g2jwdeVMoK8TbdDwUmBs4d+t
el+k9WRHyUkeZDeP7ur+dH3RlgIcgMGgsounBIqHfFfn0ASYHpUMDKCS18DV25sfMfPPM/EXLmOM
SYJEDD4/JXRn0NEtlBZUKqZg60VacCcDJ74p8PDPT5VbJBuQA11fJGb588BsrgV3MibgDeKhgc+n
+uga+pu0Hbuv6MW92X0gy4kKON4yiJZRq5wvFnrzADERp/RUF6VrpbFbC66ilWViNTiMWCJjt+wD
KlKwAHYq7U6mp3evqXpzJM4YZlCiBPMsIn7+TdxIYIPvM3k4KfFjkTleFOa37zML9tFRITPCQj5u
RbWhHsfGGU9xfB/uI+fmrB0L9v98ngsoo4SGUdjj86r53mUnc3vdjJYOCnEYADAwQwHSO0TE8/2t
y7GSDLOQTwCXl+4LWclcpKJsdAm1tRCHk99rFFnBSYwXn2nAGS5Yf/QU76Ks0qZTpdx9SZXDdVX4
E/H5dYR3IPBGVg3RzVwVUxmHKSmr6WRno/0CYPnyqEhpszcrGSTLKQkq77rApTpQxQYOCqt/o62G
W7vOtibMUcTDMfpa2NuwErxUl/rMP8/dHRE625Okxue1EVRP7VdVx0DwLhIVZ0RacMtG5KhWQgNi
et0rbXdyBBYm+j77+4W7xYMjdJoY388dlKnHhyYVvCp4E0ZkidZanD10CWO6ja+KKgFevz0d+qNS
nRRnY8s45K837/SlCD5TEWqRRGqkH4+K6taVFwminJUlYqwOGIdx2DHkZyUSR+sqomX9sZP3dv7o
iEqia99HnwGKCqyQj67L+RZ0Uq0UbRz1R2QggeSWuLcvDzooPmfwNJwGhQtBVEAd2RpA/I9s6C/G
rG724/r6szDs8rLDFqPsgsc6Ln4dDVKcjbZx38QG2huORnknBZjSdAP7DncdkU7XBa2sFKb8GE4c
olnGJzRfKTTupjjRQXuMTTcIN4og9BB9nv394iwQywbrWYnPD+m7NHzot4IWfK7Txc9nR+Xy+2Pc
58OA78vyN6U+Jsfrq7PikdB+gJwpMtRsupiLliXTaOyR5N0RwCofVdnsrEFypc7agSNAEHesHOqZ
KO7ay7RMQ7I/645xtVP6n2m6LbpQIEOkDme2hdEXpkmhjhJtgmQjpVuncqVYcLj5+PxzT/4sGu87
wKIR1xhk7460Hty4kFyg6riT0XhJ/Fup7tpYpNbaYUGgxzYKUweLybvRLEGmGNbJsQyt4EOxKQgb
o5Lod1EajA80qcb7VBlSETzCotcZijI4CzTN/QchjltOqUzQH1FaybGuif4C1nEzwG2SWwC2GMC7
Yjm/hzbqdkFqVo8llj5yc6kdG5fa5rCT6g48d0Ey5SAaabJdbVih4J5YbjdsFs3JFhtJxEgJ+/vl
4ei1OG4rrItTHRq6bfsn00g2dSFi0VluOOQgK4uREuZF+OdL3U62QZokOZrtY0Kju1wqNwOgLWPg
JGRH9OYKzHhVHgZgMSqKuihmied6NT0mOKkWJ8cqi1z0st9b5F2lXyRzG5R36hAJxC19GDZZxfsP
/hg5JF69ZCSZQacI25zsAlcWUQwvDz68C8hAkf1C+QeZkbk2oSL3Ge3T5AjikU1uPzT56yR6FKxZ
goNrVkY5HK8D/lHTNKVeR6iWHUur9Urg8gX9Cc7NI0Ta3OQx8exACyNiRBR50Ru06PQ0Ub5yAPvd
Pw3TK0I5t7Uecv1dkX5eF8OZwKcYEP5orBEJyVU+sTomUmpTK4BFF+hyCjEymo3ZV4uSH0AKbt3B
yd6mThfBunDL+CkV4BKY03FQwMb9P9+qKB00R0r66amNAm8IXybjI0TlZspEfdELQZ8vBiQDMMmG
dzOf4nDawjGBz5G8AOdez4E38TUnu8z6dn0R16SwdnLMyaOOvSifKsGYWcQ0YjYHRskALiIFYQbo
F1TRmO+qJHTJM7I7pNn57UpIqZeRHsQviaHdK0B8QE7F7dLiPjXtw3WluNOKYExHvwdjZAT+DoqR
3B51vTENZmUmL2P2YO3K6bZ89efnMU5ggEwNw94LTJNRLdUgk5zopZbyXWWRE8a+t2YzCVz359vt
IgD8jxxGzo5UAcCY+GZm6shlo9M6fnG0bKOVOz3/HWp+TJ4CRAjmPmn9EhPsUp4CU+NYIAq9vorc
lfr/xCM9gWQ50nmfP+/i6rDbgmSYM45fqsGCYHBiUekDkKubJCjvpyT557o4zgcuxLFNvRA30aRM
I6OJX4hqeGlOPMX4Gk3760LWLAON1f/TiYsVZZ0OmTH28Us+NK6l3TuN4DytaAGrQ30ddWoNXpCL
B8IIs6H6AC2qWPcc4KBn+lt2I5gBWyoIwbWO1BGQuvhWeolYUadJdvyipN8C800U1KxsPKD9UA5B
HfwzRTLfCdidXLVZmryUcmVtJbQvP+Toz/vHKU1zk6QIdhx7EFHHry4cWgvRraOw0iu3MwNL6A4K
3MPoyJ5qV97o3EVR6l3f/xUnhGY2He9vE3MCSCHPVTMx6FTScML+a5Hb6a85fUua0dWUu+tyFncT
Lj9IgSScW3Tac9roWaSmsWGRl5YoyW60qbxry8DZyIN+xnsYRK14iXl6UgoZ2ZgGnNNAbQsOVkUf
BvsJcw2lqurNrE/SFw0gxYqk75Fp20mF/UHV5q4vyl+1YTwRc9roVf6odr+v673cRcB3oOEHaCFo
11y0ssijltqdHBcv8mtDvbR1w2R3XcLyBM8k8K0MGJDI9NKEhBK4NMe2qvJ/KFF7kaGsKgKgUR3E
R9jK/yPtSnvkRJbtL0qJffkK1NIrbtp2t+cL8gpksiTJzq9/h75Pd6qyUKHyHWlGlqwhKrfIyIhz
Tsi3laBJrKdqUoXjuC9/jd1vy7ktf4BDDMWD5XbCmwVCO7J77Ts3r2dR8tCgLt5FgyGg5jDw3fXp
kpl9/zGzJLGhS4EAVg779FGjTKiCh0qeP8eKFoxauqvcr2hTXFLjEWTjIFWtYCrdYGiL4Lr1i8XS
1CXBg3/Q6xlOS9qM02A5c03VOWya3r1rKGn2bmk1GznDxaeebXnJyvIrTm4OSFklauHMc1jGh2wa
AmREA2RDd3VxV+UHY249XJ7XB3bhR2ASZArLtdDBYUVYak4as9BKJbT7MX4s9XIO0R2dBhrqpoGr
C7qxWVbtgV24xDNLUzRpIl23bGYq4jkcRZH5Azd3dlk8upz+7Iot+YGLrb+M7cSWNJ1uVep67KZK
SPgcOnpz6MUYWbeS0pE/XszgikQVFbguOQmP/qRCz+CIQqgLad4sWj8f0W2zFsP3m9cKGmCoRJp4
liyH4Hx7gAStzlM8kVDXHmf+xsSz3n5vaLqx12Wxs2VADkoKANkBDQoe4LKGJ9tQr1tWd0NLQqXS
IlsfvZnNO3d+KKG3bxTCp71aBkKM5mNK4ubYo3HizunJVhLp4upZfgZuHh3xKWZVvuLIOFVGXhQk
nDvVU5JdUu36LPZI/Fqy3uP1xklY2S0wh1ABqDIbQbcU8DDTIkhVY9RZfk+dey2GbNhGILphQlYl
deuMmEbcEcQjz4S9a9ahMTbu6xVHdTqKi0ZFXdGZhhhImOf7AdmYLZmKrSFo53sDJWqcWYFZ6lkF
RVN0SG1zT9uSGV5begQ1kFMBpExFN/FzK4ZSFaQgThy2+s/UyX3V/TS0dyp5cEGjcRJzY13WJg2g
fXSvxoWPzIL0zCppqumJq8XhMH/LXBVHd0vo6iM9Jbl2wMn+NbGM+ORMTQRiZxqFCcgIOI9WoX9F
x7n7gZppSHJeHJtpdD3WVkJ4IOB+0tyEeWM3fddHMyAcaYFYj6rMarzZ6bbUItbWVMXYAXwD7g15
r/PfJnTKjQR9PcN8fqjsx3ksgBXcSjytOH4H/n65YwByRmR1boQJVLqbSXHCCamGu8/xgy42gLsI
afANeZJPbMh9J/q0yowGqdVQGx01nPKJ+WWvTD4f3ASocy33ipH/5NRGJ0ZHH94rq652zajbd71l
8QCvrW/q0tYto8mvBmFhoDaq4itJZflm7dKgL8werJ5Gv0efNn6sFa27S8qe+D3rBWT1Nbs/ECDF
kSnECYeYi9J5jtJZnpEn6Z2Z4V6tdZF5U9ELj0FK7NjmHD2TjAwlETP7x+4tdTd2fRkAi2UFTa1A
mFwfgqZzSGBkhqclfq16VaxEg2V5ztRXYMSNqcdn1y+UXDwzipavU1LZXitKHNAeklfoMmp5TFMb
j6s694puFI8DVYtHbbCHozJmyoG6VgUhC7fwq84lT6TM3uvShkps5YzFewPZJgXiFnkV5Ik6tV4z
CXKoZ97uep2au5al/BMkMKHHj6fCW5Gk+sEFPC6Yuqy9H0Sc3ZeVlT+pHWnviYNuIEqRoZRoK02Y
prbqqz1P/Kkz6SEjNroj5Pp9PNhQqdHs8t6YG3pkrikOXaHwnZvWzXOK7E7Q6Jm1rwpUJKfMjf0s
hpw0omjMZ2G1QUlwEaP3gr4Tll7uB7PEy8UmY4AunXMwjsnwWLWpcZ/pFveTTmXHUUMn1pF12t2c
WooHYUL3rshH9H1xjdSf+DgGo+hMLx3t6ZFPUCVvcE0+xg4Y5qMxWAdlVrrPDiHcs6gdh8Km8X5A
XipsAJv0UKTNvJzz2sNKomWdQpy9YcbPetzmuyZmwhPgMPhqqihfrscNF89g5LGRMUeSeakpIH44
P3o5Wp82mSOscMxMP43RpTmeDoDnP/YxAGs5U7du7hWHAoM440gC4yKVK6Kq2iboOdpaIc0cLyfz
Z4MoT+Bq/7k+rlUzyF4C12Kgb4L8IlD4RPEuia1QM2pUslTtvdP09lBpJj9et7TqvBYVK2AuUYqV
Q5HcSLO+hRRNCGaWb6cs8Qe1CNQej+5Oe7tua+3uWzhwKIUjU3YBD88ckyPSS+LQBRLZgyt9MHL2
RDRo45VOdWATC9T8RpzKR8hnALW9IDtQOJVDS55nHevzNg61fxzulbvrQ1r1yydfl4IGobtzRSp8
3arQMJrSwOw2MpkrWxzzBSDMopGLWry0xcH5yt3ZHONQLfJ7FPwPqJMHpWt+ilMErSSzNjbE2ojw
Fl3w1iZiBvkZ49gDnfuywyLNxe8OoqWCZn8xJBOhD+rluDUvaLcT0lVdrw9xWEJjojWUR7tinq3+
qs12lxJ34/JcOUsOoDcgFiLmQkZYCoHGuIxpUaluCMhjQOb2mZl0jxZIGzthy4wUBlE69PnUz244
22GmoV47AAiwVVJb2wynY5FCjbbQB6ebYEQtwmq4K7inj498CLTmNvDmx6k5MeRIbBQ0pZvH3oEh
UCUH+2WoIqtIvCrVvZn/acyNNPrG3MnubrZaIrJmgrXe/aITemit6SHGZXb9sK6aAfcJIHIUQnU5
ndMkOeIYKGuE0+xX9FOhB4RsPFLW3Cn0tBY+K/BkF7DEdOi44cwaRpLE6L4ee7y6dyrqa2p0fSzL
SssBIao0NlQnP7iNy1hPou7YrPuS24kbEu2xHf5kiLP07F7EOzdDLKjsGCjg/5vFZegnFrW4pl2c
wqLb1Htecd/mL6P5Twe98KE6phqKyepWfWPtxjgdpXR2rQGxrJhgszYKn5XAABZfLeB4Ol7sm7z2
B3ADro9ydQGRDINA7KJ6aklZnMmihpKkaRwiAptV9H40U2+Iv9Hs51/YcVH+WpKwkHOS3MXUtwlD
gcoNtcYKxtn0av4P8Gj7uN04yWv+fLk9sBvRBwuAwPNlU0nPiK5AHYoLxdOcXdZtwQ0v85cLyBBX
E3h5eAEhw3BuAuDTXBf9aIXC0MOyNg6FY32uB7S852bU0GkH6FfulU1ao59IenCp/uv6ZK4cbBQ8
FlSiZYG1LN/xhA2JqWaFFaqT3XhFn1T+NNMhcGoy766bWvHAMAVo6qLbh4BT2pGMNUpXIScWWuRt
Ho8JBNcqZh0z7UenzRt7cXVYcFSg3GsQfDKlpRuUmjXVpFlhQ1vPjvW9O9n7of6bmFaHqhdKpSpG
JbtFADcaXjmpFbpdEzaK1nu6nhj73kiTw/XJg5AbtoLkthY8oY28F7IBF1tFdzumZOZghsKJq5eJ
2J2vjbHqZYnwhfNs9r3PR7TCy/20FrvaylDbcqvcI4L/LpS+essYW5i3rVCPpdvoXm0WgvpCNV5q
lgwPCCrHPamrLLBoMfhJPvDZQ2zY+qZRmQF+1e+JqcNTo0LMIOmrMWBTWt4NdcfvsjS3vMYV1sEy
EvcxrWMkBc2+8aG+HKdeRsr6GbwP/ZMWp51fJsXkW5nNkLabzUOstWkYo+kJ1BzbZKfxVCAWrPpd
Usy9nwDbFxUitu6gBYGO3orRB7xKE88yq9KfjW5+SujwoyzwC5zMTu4HQCb9Bldi1GlKfByMkd3r
SI/54LTP3pAI98BrRX9q+8Z5zOr+czIo42GscKclJnUenFKkhzSJq4U6NT4kOWsR/CaD9kaT42zs
KWAElVo/mMjOQH/X6cpdppMej1PHvucoiB2B2OgPVIFOr8pnJZxsY3opIHn7GRUX7aFJTGVHCHrZ
UI0pnjHqyn1hjfbvMsaAmNDn+7RE69ycN/l9PWCqbOa6n5lokfyZAH7Oy5jvoUBZ+nbP1Tv8CSoy
rIN8Oc+6INfb0mONnnh4zCWe7jS1Zye65dG2nvzeaLUgt/FcsOO583F4oM5U0Rbt1Or+Tzfa5FDG
meUreubcFyk3n9Cuw7ivRT48WyP6jUDO1X6shcj92KDkyPpB/QqwLnDlmj4CKdo76pcyF/GGK165
zVBxBO8aPFLQVuWK42A63CgaywzjdN6V+RfS/e5HHsSMeXz4wZutIrFMZF6iuDOD0pWtp6ZBCCgU
YS9CUXwb9R9l/JylR1N/QbrTa5TZ77f6DK45rdNBSg4SUVvidCCzhsV8TPpAmJ55I4PlY1gQI0EX
IpQMoBcpmchoB7UVM7YR+7RBjwdyzDcc1dogIKQDpjlaKiyrdX6jsUTT5xHbOez1X2qs72w0U5us
LSl6deVuXpr0oeaH0SyifudmRq3DpQpuc8hKk+zjnldHEB9SQFerH2PXGQ9urOtv6FhBffRy0nxz
UESQC1ruZ4ZmuhhB80KL1rk9HMfPAvcPsD3QkeWSoDkwLR9jzK/peJXS+zW8NGiG1++CtSmG9AdA
btBVWDRNz8dOupzQBBjBMKn/9BA8bgO3/n3dxNr0npqQcu2c560+ujBhPjbQTc/GLfzXsg0ubjOA
FPCWgFjwBeNsoHGXZ1ZuonBbfbOGePbjCrytOFO+mqJBRE632ietzZqJfkMg3oCVdIFr4szMy5Et
O6a2/wADl0DMxqI7nVVbWDBjzVuBtgAUyyKbewmTQS6ZpfPshIlD6yAd5mHf9fWb0uWar2T2r2aq
0HNbK+ydUw+679QQbWpL2nl9plUA2BrJs9WhPSeqHNSfsyrbC3UmjxkCRdS8tHHXT8zdFwVT7oiD
fqF2LZCkp1aFFKYLOa6sUO8qblAP2UrrIbEa6+BmY7IbcSl9zeaU7yxCur2BPsxFa85egixv0KFj
1VHBiwtpUTa+tHQs7pBMXSTgR2OHW0XZ94oNZEXqEFwDPe7iZoSgnNC3nO/G9MnwamvU0Pc6Vp3Q
HsyADvHb0NdBZmmJB8DQQUxQsCgz/heHCmxOdZE5gqqRjDqq9Mpqh8SAUcg3T7z6Cojd54S69oad
tZN1akd6vbiJUo/lbDrhgKzAhJ6/xrwl6r7yEIPE5b9DkVIdmps7GWSynbDhXzXo9ZrY5cZrinDs
upNYPVH/2tEkP2S3U1IaAkNJ6q+dpSI6+VL1G/SKjxBadhQng5EfKLWhTjliTyfkoFyaGciRFvE0
o3numuwXgyILRouGmrVxZHr2RKnimVUbTCbfiEDWB4t7AYV9SFXJLzXSlBPem40T9iT3CQf0jTYB
tJ931+d0NfAA7hcPpYX7hFTvuXM3x7RkORmcUGFxEJf1fV6ZXq8aR2PSvwnT+NXS6VjNw509ZxsZ
mLUhIipAdLDAMi9ox61S6j3P82U9faL4BvbmRupl3cLCjIeQhgbg5/ngNFHNBWQQnNAqn5WhwBxG
ZXMb+/QjxEHsAfIYgpBFEOjchhK3So/g1g5F7KX9vk02ZkkmRVwYkE6wSVwunHZCrrJ+puRb4XRe
Mx5N+1Fhz06865DpG9zjACn2znzq+NPIWq8bNt7tq/vkdJjSIa8LQrJxxjCV4lkZqUdTxyfGjlXf
rc7xy/S3io5t6Z/ru3PNeZ0YNaQTz0YNYCvcAqFdVOGQW1+bfEudZn1gAGwjfMN79wI5BsaD0Wsp
tUM6srAGu9DhACwYFQ9NEb+bWf4dz+7XVsQ/qeZszOoHnkP2NkvlCCT1JYMvn/LUVuLGVCvEx51e
K35r55AtmuPmzumM7mjVPPMtJym/5NkUh02KN2s3t2iEpbRIVMZJ6RFOfjY9lFwAR+mDLInTo9pr
9t6ZxyHIJ7tAlxDt+zQJC3Vk1911rkW9tFaUr71lAs4C2P+eAVHpxaUuCm/QAL6+voYf+g2XY1yE
qpe+HBdcfCjZALOU2naoMTjK7o/VkPKxHyztaGtc3Ve0YH4HLo9fo6u6N7XC2fNCq/DWnlzsZ1K8
2EiMHYq061+GOrZQwJxt8k1hmbmjTUcaf4oL10OhIj4mCI/gSCzlHh0ExUFFtsEHsJL4wDPU93ik
G49uAWIeBfPpUxx31Y6TWn+sTRRSc2uqv7pb5PSPC0MePnQ+AUtE7xZkhqSDk7Stybq8QTK2RD6i
dn+ISX2fQbcv2qU3L0N9Mn5RnDZE6uNFJQKgNP3ZVefE0/IZaRD9vUBnulanvVcb9WPq/El7tPol
+tZJWD1sSKciDkecf8GQHGnbzAIBSJjN1U43u52lH69vhVV3fGJh+QUneemsNcrJVPFaUbosKFgT
kCL37PI2uvt//CUaB2LSoQFxAfIw05QA663ZocPrz1pR3UONccPEutP414b8JOKDqkF+3bTDqiP3
eYfOZKU1/3Z4Cy4a60NDpbtxJPdlX+7mNPt2fRrX4i3rxLj0WDJaAwLIOOThaCReor/b1kuFzFqZ
bCBBt+xISc25Bs5PzTHI2vHRtsBun9FPR9tSZVx7mS31c7zd8Ya56IhoNynJSV06Yfe1moF/QW27
9nSzDLaop6v7+8TQMtyT3Qd0uNV3QMaHkO7WF87ghqPb+r4UCKTCavqsxfffu6la8C/e9WVf+z6Y
BBDvRi0WKAopUoudGewmVjngRcadV7jtc0vYX0SdoC0BFwMEFmqw0tZSjTHVE4YTWkIZtYiS97bc
CMlWR4EWsnAwS0FZln4hPE1Sq9dtZMo1z4KMmkcgff03U4X6hgJ9O4jMyNA9QGIaXPYqjPTlcdbb
vWsFf7EYYDGCJAsQMQrW55tJY2mmFVC5CHlS7fXme5w4G2NYOxdLPLnAZpanvXRvKLUCbbAqdcNE
ObraD8TRO8ruDTEfWbLhztb88ompD293cjLSSScMVS5UW5Mn1S69pvNa/fUvJmxpw7z0YViUB88n
rHaVyikr5oa2Mn1CyRWN4u2XvzBhg2KAwtai/COtidtYU6KavROmChJzwps3edGrm/fEgnY+CEZn
OxcJHku8gKSa9xfoX0hmojYHXXuAIGV4IpqqDqyIkcdBomXsf4vsqG31JlrdVRDKBO0D3KALjErM
1UG1ihgmaoX6LHdxbwy5EqhFpfhCdNrB1tiWrMrq/nKgBAqsChA4sufqzTYp9Rxvajb1Xm8+VP3D
6Gw8FT4SJidxFgpiKJsiYQ9EPzobXACxwP8AySotWFS3vD7YaLObeVarWve8HHSg+FC1aB1DoO/O
2B1rB52Mc1VN9qodfwP8XPnd5zM7uIinn0qoqXk0dxka3BRbmU5pLi5+prSFVHRUjGt084uaKX3u
jPI3MbRA6+27m87CYgaVOyRswbpRAd2RzFDaju6kQcBBe7HVXX2rgNfyeUS02EV4nqH9mnTU5qw1
rVFoImr3JP7s8uj2Xw/BabRhQOkWxJBlEk8dkqYWtdHUIsp738wDc/Bv/z7EpnE5oDgH7Id0VRdD
byt1z5rIyB7osSv+YvJPPy+92GPamJXe4POT+dks3uqNS1ryQsvagtiHOsRHW3FAAc9nZyoy0maA
+EZCDxy6S+wN0NfG92VSWI33WZbG+P7AAjC+hw03vXICTn++Le2dss14NfQTJr9p7vLO3CVuCxCA
vfHYkKLXj1laHp1IvkMu1JIvNVqLqa0UU0SleZwzE5yYKDOF79If1/fShwCf5HhQEwHAB8o7+mUF
qtRjq05UBEr4NUiut46OfLHFfBTDtX1KMtfn9sx38H/GQ+qWIrDysYdvcnP6Cw3CxKudjt90QHT/
zFMGgrpGh89VnWYHFe/6sKb2uG8oxD6UZCw0D69D3NDXh7CyIsiPLc3CcRygryXdzQMpgKRxyjxC
fHxn5JN2rPNsDkSsv99uCO1kAewCUEK/0LUwiqqw3azJo4aX/Se0KlMebKZMLzMK1/vrplaWH6uO
FjGIYhE+yQGa7ox5VnBSRmw8duwu4Y999jLxjSfSylFZMF2AGC995HB3nx9FCK3yZCjsMuLZo+rs
2VY/5LWVOf2+5EnqnmB7V/g+rV8096mmzw7bOI5bQ5C8iV53Ixr7woSiHqbQEsH1dZACDhxDvFhQ
PFykRUwolC7rdOLK3aLT0tbSx2hhDhjfIMoMvY8k/TH/um7nchhLQz8FzEhoWCzCj+d22jkrbJOO
Q1TRY7ZjYsObrHwe5C+kqtEXBKIfprQQjVZnTmM0czR2f9KjuLURGmZpCVlwkaK91PK2P//1Y2+C
p5G4fdTkwFC8lTe3nPmPARPpaZDQQaeX44G+R9hk5kM0NL80+9cWwXdlerDGmBok8iGIIn9eTDMk
k8kEHTuAKdkBBZSNG/vyIAAPtDAHIIOCVO0HWulkGw02S9A1px4jk5leIiJHeV2SfjfvIcA0l/YE
6I6Fe1VKN+dAgVK7zkCEdtA9MxDtRqng0iehBqGAS4aDANkOGbA9d3mKloaFFaHKrXx1eL5jbrUz
1bfrw5CzU8uZQ60DEcIiNbFEOOe7aY6NuE3rzI5EGqk/neJAjL3400+/mPbjCBb2dXMraw9rkPo2
l9fqBbl7KFPoS06w1qWTZ0dV+RfLgsFAUhw4B1yysjbcnLhOpYxlG+Wq5T25tX37suP7yEgoEFta
+hWcT1dvaqlI07aNkFH0tZ2LnhHXZ2hxDucRwqJvjE3lgDG+lBrODYyVYgMp5rSRlQ5oCBNCBaSp
Hpwv5CsHqfW6rZXVOLMl+cGyIKnbxbBFKk/UmU/qrcTEyi4G0gXcELTpgVqX/Mw2RmJYUzO3kamg
KKofHRBhR1v1GtHtbx8LALE6mgagsokbVpo3kRd4wgiIDn5vrUNiH/7i84ukBLpDIkiQ8bYJtMRI
QlkH8Tavs6E5c3OcDpztyfelpajUFK0pYtpF5fxAqJ/bG3SJtW2F8BbNCBeFj4tnNec60VWw/iJq
/K6mb036i4sfufJPMf4x1XrjkHy0HZA3MdIS5kIzB2BeRkCZPRlm1HG7yAVJtDR2Cj02LxNgha3y
ZuW+m9+V+T3/Udc+n3wImtDiFR2I8X5DI9rr6yajmBf/Bjf970+R9kVVuW6nEb2LJpt7NXnuyT9T
9g8lzyzfl6VnttGchlr2+brZlSsIBxgJrKXMCzl0KQRIdI4KGUvhht6bfyAUv4mzWltPAIFAScCm
QSAuDWvkik4Muvghu93V2VG44q6fBaiZx8LN9pXz7S8GBIgSjvFHf2LpulOcOssb1W2iGBhAQeJg
5NOX3t1ia695JDwvkI2A1NviBc9P8TDSstY4nl8gahN+IFs9i5b/X96YIPkhMvuPhpgUwBozmq6T
JBaRIh6b1AqG6VMHdjMP27rdcEhrWwBkcBcqFYBaXYg4lRzE+UTT8LBPa303G5XmpdNQ74Dxczc2
+bLY0qigs4DsMthX0AK4wGXEZmVl49BFg54ziJWNzU5N36p40AOtTqr361thZQ4BSUYQisoYipRy
hs6Cfr1dWFCYJDU6wWQeqlqOdgT2dbj9xYS5w3bAYwnP8ovuJii0o94+L1qWyS5vW793biTSL97B
+VACBw4fLw+ZhtdA9qhIJ7uN4irGxRSkIDtfn61lR8lrg9Yg2AcLz+8y1UhzOlakHKI2KfZTDkYc
HZ+Vnh57EKOYXT1Zel0DOafcvv3wlIWEDh4h4K8r0knSlGSawWntozEGCK97H9AkNpnUjdGtnNfl
DYLUIfBASAcsh+Ak1BZjG/c6R24v+6r+mL9fn7rLj0PUEh164UaBbcJIzj++NHR1OGSco75nDwiK
HpDI2rgWLw/puQkp2uqqxokbOMyoVQZ/rpyjQ+wnd95iq37Azc53AezgtYBTg/fmRa2sq0dApPIm
i/K4qY6TMfbeHMfAG8zds+1Wd4b6ntRN0GjJDrzn5LGO2fQ9yWj5w+GC711mDd44qMZBgMTgQZKh
96qqNACMdJK9C7rvxu65vF50QLFxuJEkh0CmfIEnUNMxpjnJoowWh8QQvqMeynm6653xzkLYiwYu
19daRi7hJMIivORCz1oScdJOAgY1d0cgFyKWK6pvqMyrtEcvaLkbUKgz7ew8GTwNPI2AOhaaKCT6
T1GDFVICzLIb2qzb8KkrgQN+EEJw1UavEcBtpatihpiBaqEbY0TplymHpq2yq9lDFd87w1Pa6l6u
KrtW/HCtLeLOpX9Fk2I4i0UXEqkQWcgunbVhhrYhi0wTirZ8fGMQrvXSwYEEQ6u/lHoTbMz9ymoj
9YXkF1gMK+GapnFe0FKlkcN0b2oeZs781D32qRkY41sH2j95Spox0DVIRhZeqb67bu1bZgCV32yC
fMHGDbNy8FH6QcUJ7ys0eZRhcqxAN/s57llks32THJOtR+LKqT/7/jIfJ16rLimk7ljHIGL2wsDP
aLraY/UWy3FrFNIGAqjbZUkzsCgB+IjX31VoUlxfuI1xyJC3sZisxJwaFk2OL6q7EQW5rb4fq4Nw
UB6CPuBSBpR8cKLjtVaIiUX9L+rsXXXj2bM6gpPPS/63QbDp5jPmCG/CHs1jXI9voflldajFsyCb
CMQqwgjkHeTi+GBaeWIRg0XZdD+43GvNfdE/4r+2cSwLFjCQlboXY34f461wduUoo96/NFxd+Cw4
XucbrTS10RTACEaa+2iyfTYXvo1QSQnR9GzDY6+aWq7g5TmAXLZkytB6FAOMGgvFgyQOOubF8ZGB
qdzfXPGB7NCJoSUYPTk8nWbWpcFhyFBfHP7U3F3f02sbDoCVRbYOyTVbLiiNg+hrrc0/zn7H9sPG
hludJsgfIJ7E9y8oQGJo0VbWFCwiup+bB/Ksf4e8S2lt3B5r+xpvPyQ5QVO7FKq1MqPmuYHLYxoD
20XN1kPT6+sTtTqSf01c1KwqtdCgAkSjpNxhtSsN5C+/j3f5Zgi7rKgUvIC88N/BfNyUJytO4yke
UsuF+KjqtRBZ6PdTuuu6jVBsdeFPrEiuQPCmdsreoVGbecPgVVuFq9VR4JmEB8WC3bUld8wUZyCK
lbIIfB4dGajRK4s7s4qur8rqwqNbAdIswOpCgfT8dICCXqG+aGJV6OhZyVd7vBPDXxwRIJJQTUdm
BT0s5aOusk4HiaCE1J2vZvt+q4XK2kydfl8aQyk005jVpoxm94s5tUGGpF0CAhRzycYFJjMoFt8M
ihWyM8hLQStfni5eFHFmO0kV0TyFLPBgfMtT5wugf77C0cqqq0BYJR6DPkrJW6+tDa/R6a6xb+20
uPwOpA0R7SH7ChFXachZbjAHGkhlpMU7AUQ0vd0fQBUAr1gkhQDXkRUKwW7uanCai0jL+TOP45/M
be+KMbv9DC2N/UDD1paKqfw014oG7XVoAzPpz+/mVvV65YSefX35+xM/kM1CoF2nKKJU+8TsaKs3
1NbnpW2tj4AqCKTNInd+c3dW/uXmk3nWj0H69UNmz8nUNjQywWUrPxPz863tTJdNBPbNfzs+SAOY
0c9Pa+rFgrErjN3wdusAUDVDqzjgFJDjAZrmfPp7Q7gIKeFaNCYOWvml0yAgm/y5buRyEc6NLLfO
yRpPlmjLEXIZEVqV+Ln+2ai2UgbLLJzfJucWpOA7HmPSGCMs5P3gTUPour4F2ZHrw9gyIjl7q2lK
q0xw/+rimPK7uXpQbhQhhOvCOFAexb+g+F7I+6pTMqPFOpbDJvt5Vr0B7aNd7eaX0LkR6VIcE5cj
4wcjA33L0l8ivg3N+f+DQIy69NeAaro0TzM1zFoZMU9EY74oajTARikILP3ry7HymF7G8V87Mm0S
MSMED2aEEO07qKQGC8r6MLZ7Zz/YfvMGpiEIlBsml4z0xT47MSm9XEytnzM0B6ZRVjYeBf06r+/6
4pFQ10d1qFL3+VDhQf163exyCK9ZlRZMH4e5HUZYBS007gI+He3cM24vdgEkAYo54LEmCDEylGQS
rZ20FcF0Dok3xs9q+vP6MNbcwIeauIkSwyJscO4GiCGqLs1IjjA59dQYqmTBXxiALrCOO1EFJkZa
nTkeXMegdRERfh+7JHDK7nDdwmV8jGYXFi4sdYFEgxp5PoTRnrTZTK086togN3LfoY+8RfeEzHez
2wez5CehxLsgouCgz00VBdobWXxIokQFGyZ9sGdrYzAr63FmQRqMm8xT3hJYqJ6FvuP2/vpcrXwe
mXzolKMkj+q5nMYltKYT75UUjMe7yufs5oAVlCawN0HdAMUG2Izz+SmNOVOVNOdRPXzP96T9cf3X
rzj7s89LF2Pc6jxtOD7PMj/G8abWEFhbhOLLg41WU3iWugjsgRmXm5EhSdrHTtNXr4oRVCWHbHsa
mPTYajeHcOd2pOsRijC8IB3s2OJ14Lggf12frMulRjICJSIXCWngSuQKm2sVOWBWLHttf1rWAyrz
1z+/Mk3YqMBe4DBAlVrOF3XUHpQezfMArXK+Wcq0p59IKg4ocny7buhy0Rd0+CJgDg+FMpvkoZKa
OVNWdHHUkE9lt0/mPeQ0rptYmSowjRC3AwIFfyuPRat0d+Qo+78m447/qLYabm59XroqjNKoK83F
50n95vzg7QbU5tL/oUACkA2wmoCiXUhSl6IpNaE1+atLv+j6a1q8u/mrlQXx7c4DTV3wqlkgbzgb
hjQOEwhmiCG0xSvol1CFIZ5t725eCHRrQGCNCwM5eVM64L0BrYfOcMrXsMoJqPxboiUrK3H2/WUq
T4Je7vYGNK3j8tWYd8ZwLIeNpdj6vnSmgfAekH7H79fGIxv3W2SylaOAajauHR09hyGfIwVxtQp6
Rl1U+St1vtfgspgUgOLMCG5ehFMrcmKuKcdSFCrPX4nrVT+tt//t69IFx4zGqQqrzF/R2H0ed7fK
zCPQdVBMWI7zgsoA3+F8ift6wPpCRPF1BhWHBtONIpQX35eWWFfjluVmmr/axk70eBD4YCpfn6LV
ZT4ZgrTM40xQ5nJp/qoZezcNMuegbqnDrHjv01mS9UFpn4+VDeDhK3Ps/tdEDT0y6mnyzYbHO4RY
8/H6kJZZOY+WsSrQSwXMEaXRCz79iL7rZAZ55tWEPhd6CgbJeKjM343JvFJ/FzP3rtu7PIgoaCI9
DgwUro4LFBRD9zAaI1R4FeR71gzbzd63DCx/f+JJui7N/4+0K9uNW1e2XyRAIjW+SurBjmNHncR2
8iJklETNM6Wvv4u5ODfdbN0mnIMAGxswoGqSRbJYtWotSpoWbtZFdnvXzvv/bgDCR86+b1k8qReO
rR6vx7W6U8Lcrn3scoKkk7ZOWLuOHiYoKcOGhpP3WIxvPkc8nOEiRrAoYnMi7cQqtma6oMPghCQs
AFh1qdgmG0sA0V5kefFswQNJboxz0qQukzKxT6R7bI62Sv5Z/LxLl8XP//t5OdZfm6Yzq1yzTnXX
PLqm9stz2D1aZEOkNA7uxBSzdb0jBbmx6FAUEoE43y8XvIBUCTfGeDkVYfq9SfdTBXkuhY2NGUM3
iujpEASOKPtf2igztPb11qSf8uYD5zuqgiepvi+Fam2XOaTQ8P2UnprhA6GKFRdzIC0JHsJI2wI/
gHTMH5WF803BxJOssKdTVUdUT7o7nnWPvWf9QsfY75Z396M5pPde+vH2XrxaGnSmQHwDOCi4Gri1
paVJjUlb1pSMJxBs+LXpW1BU0J3nZPr5D3aAhUN25n/1PS+Xp6Mj11wdusEZ9IL7KSzbsDEbP7pt
5WrnYxTogSYi2AWTp/xGi/notCWrx1NeHVBCTJ1QKd105QcwIWScQWECMuVrOBcxxtTgbX/KNXcN
wAe5pN6i8IVNG0jlgyARzG0Qqb2cLDa5ELWcTQAv40M5HJ9vT9LG19FhSNE0AkCSSOdfft3tm4Zp
S7mcoGk87ZN29199Xpbb0aZp6osVn5/dB+MwsreGoWgGPPv1MtSfVTG1uwmfH7R9srPM/b/8egFZ
t9AnibW+nJyiaIAlt8lymh6M+jipuI02HBS//u/npQixIHY8xQ4+v+Q7131vsvfZmztVEYQAtosA
Ae/Ja4YdW8vQVFe3+inrY7+8XzwVGnljDDAAnBN2MzaCDNQcak6aeUl19BnGfqJRn5dtMM2qXMWG
mxJYQawrkjlX/fOWhwQC9rN+Ku2w4SFEZW+v9NYwzr8v7J8duHzSvQaiIvqp15/K7ENV79dMERl6
4tK5ONSxFqg6i3VAKeuqF6xmzEVjKV1PeTKud5reNHvSkyKMwWCU4qzto7R3D6Y7vuJumX+2ZGUI
JmaQK/s5tGNOmZZVgWnmhrmrEydFp7eb+17fszuWJkUAzGL1mPZp9hOvVo/7uanP2p7M3hqOzmzf
g0Bj2k8pqQ7I7fGALnXxFU3MxVNWzQ0HkheKAw73et/QnCTI3dk65ZT0w31pNaHntOFAl9YKbH12
y9CpFlCA9/qyY0uiRXgr0/1YGOnBsuoibPQ5TX0KKMo+TbLkO+HpHMXgYNf6ifsWgG8+06dx3TW9
A5AtJHV0gxfH1etW5lPCjAf0FWr+0K1DE3Sa6bykdVrsIAGSvutyNgRdWvRRUy/rz8Sk07s6Ra9u
XoJi182MNHC1Xt93cdcEwEC2H0uXJUFX1L3vlsa0Z6XZ+wNaK37os+Psy9o2T5w26+wbiRUHy1KD
M9tbjR+563IWNMXSRjj79QSwB2uywKIcQwqLcQa53uT7YMauCmB77Yy49NFjgKwcHB6PiUtn7NbC
HJopM0/UhMR7vDezXWz/uO3w1xvq0obs8PPYdh1AHScjC73HVMXlsPl5kWRCkmNDOdSlDa1r7tCT
DR6gPqiBM/yH3w8MlGg6hryNTB2mmXVXDQmWLkHg4JLTqNIGvY6FMEFnBsTfz06ECY0+icEt87Ra
vwqX+lDx9Nsc/R6qVNCmIeQu0a6L5+IVomoyjb4t4tY85e7HmR9o/HlZXl3C3nzC4UWKCgvA4ThG
rwrp9lSQecb7Fx1qvZ929wyAT9Z9vr0qV08JvH7QQ4ZVB4kWDjvh2WeT1uZpPkKVkJ5WTsPVKf2a
P7bmnTF+Zvmv26a2PAwQPoA7gacUArWXpvpanwd9nI0TbT9x7cN0uP15mbgMdww4wPBd5H1xYl8V
pArCM8OIJ+M0Ftz3lt95Ox9QQwrS/N5zf5L+nrUPs54EWu/smuYdHz6jVcFv7W63ViejepyHx6r9
QddDmyqCnq3j4e8vs2Uc/NqPLqTyMPKMfWhXKJmBmVwROm9NrmhoRJMmrtsryeHC5qxkc0fQFX3U
l3frh9uT++eNd3kVIvABGhZSmjb6AmVxAl0fdYIrDT5P9cCpXb8iRcDbT6BzL4o+IEsRttp7x92n
JAmneV807t7IfsVgE0jqr3V1JN1RU4Vj14MmAicDnhbg2667QBx7de0ej7FIZ13g526nCOSvN/rl
94X9s83RGFPGeobvL+3vmTo7kwy7pbhzB5XSoWog0i4s2piazQxDFFfTRIIcTPy3F3BzKJgnwMEA
3wAD5OVQUgEiSNCkFplm/YG1y8ehaaBNMHztuAr3sGVKtJvhdHTQOCFL7ox4fMUZCBLBRgNS/CE5
9B0KuL0HFSuSfL49rOudRSCJ+9eWiODOVqirk8ErCtgatReK3Twn71pVOX1rcZCxFcotAlkjv0pz
b57NGEJ5UetMUO4c/DdDqEHSDtVuVNGxgVB5k6KHKmVlgVZFK0pN7us45Zt43mHz3J6qzWEI0Wmw
sSColeFfGqRh1xxES5HXpYHuQ/xC4WJba4G8FPpwDGxGJL8u1wLyNn1sDSuGMUKbb9LDnPWfRo0r
NuU1jkNM15kd6RHmkAkSFDioosyNg1LAmUtjR9uPIzoQi900jcGiQ4GgfKXu85unUPSvwt2QO0C3
kbRQnsFSdL3YetSCx1DzPWN/+/sbM3jxfem8SZOB2y3H97UxoF5o5kH2ctvCxt68sCB+wdl+cbLc
y5IBFuZub7hfMoAqfzAVoH7D00CsgPQHQVIK+1NaoCm2a90dZz0Ch2qRPr25qwz5Wor2dBRccSUh
Wr0cg5bYbTrSSY882gbttGOxC37U3e2JuqoKSEakLEs8N9qgxxhDtoK0Nv5eLHXg2B+Mds+yY98q
lmVr4c+GJG+drnMmQ685liVrn5zK/ubO7b3bpYpBXZv5QzQmWsdh7eoSQI9N0oI2ewW8eZfNdwk0
bkoFMn/TBOopuGmATXPl0n5qValptOsKxNMBr8QpP2YqbYtrH0blBE1skA4AZ+pVl1aC/vuG5tYK
iKMdGN0+1x4tElVcJTx97caXdsTvONsrkNSp1xwS5ScDFEg/115xXG583sQ2AQcc+M4AdZZ2SVYz
mmVaBwKKNliLED1Ntz1Y9X3pamy5OyBD0junvNyBQNPnhUrQTNZnRsQtwkGUrS20oQkE4uUM8SEl
aW6z+MRB//utz+M4Kl3nW4Fe95dySvMgpzUBxwbAolDQ1da96KT1PUbexVBGmogeQGLlV2dpH8ni
fro9fBHQXAasF6eEJ00vCKQBtl+wgdfpHY0PWX/Ss/cECs1urUp1bZoCEg7NyEBgXfE4rkQzEjrk
emTnv5fyZSVlOPPpkCWnqikUOalr58ewbGAl0Twg+L8lp0Q7HKSb0kqP0JcfVvq3WITgiK6Mb7en
b9uOYJ8Ffg3bTDpknRJMUbo96FGRHAwng6jhLjU/Uvbztpnr40IM568Z6ZhdzIWMZOj1aEzSoNSy
3odcjT8biWI4W3YEFM9GgIXH51V5hpjMTtrMiBz3mJCwWX1P4W8qC9JesNBJayCXZ0QDZIu96tjH
AF4qRnG9pdEZcDYKafGrylurcoWN3PSdJSxVBCCbY8CmRoEE2c6rF3qyIKNqxIURreY3s3hAxO5N
Cv/dHAKIDMWZhzzTH9aOs0O1TObam9LKiJoC1JpHF5m92x6lMiB5FKn03CqH3ohm62XcDyr1hOsu
agQGaHr5zwBkUQ+zsLuWjC3Wua/etagfDyPuOerMr047HW0XPalrdYj58FKOTsi0NETov9NBKtLY
+S430VmUV16QMh6mFCnaPguLvFFAqjcnAekAQZaBOZbrz8u8Zp3VeEY0pTs3CUtVp7Ti+3K8klSC
axta7FFmHFh216pO1M3vAyND8boHBZhc40JVokimmOD325/d4dPn2y6ydbYJPUe86EQkJF9b9uoV
S1clRASQdyv3oIB1GOd0N89TeNvSVhSJluY/bD3o4ZZTXgS0zjTpdZzWC7tzvHJnVNbdYrrBbGij
v3A05LqmYgNsju7MpnTxWaXbZ0sOmyiQ+Zp3t1aQLoTGXffr9tg2D4szO1J8wWK7XIp21aOlegYn
gmV9TZJ/yFqAHOrv/EkPrsnoIcoXwwayT+/HeXk/GiiKNai5xCr89HUbmNjYZ7aET56fTPnoxMu0
6JHOs7Cynur8wWl3me2F7tLs1rrxE5ANVt1rzZ8bHW+Aj7fnc2vdIOCH+AFpGGQvpRsX6jIrBUsL
5tNCsPQEKVrd9Sd2uG1lyyMtyIsim/eHt0eyYta9haoURjmn73P21A3vtelTn34CQchO7xXPmmuO
Y8zpuTXpMGYtjTmfYQ1dhPfW6u0yEI5wsw0Qw+wMvblrrelYZ03odl2gu+tXzotwaKGzRY1wLNcv
SecGQ9sqjsdrwrnL3yUf4kuTDCkVa+3kte95v2h8lzvI8o2+XhzT3PN1CCLEqr7fzRX+O/dyN0Dq
kiyLW+xMYi5hk5rP9qyFTdZD1USljaEyJW3OAYBYu8ixcYZlX80foONdt0eqap3cvAzP1lcmsZyr
ZW2pi6d4rOXvmcH3MZQlmrJ+AOU/FAXQ4ZpYSGYuJ6sq9kNRfei5fb+0YFRg5Z4l3REK8AFL85Am
hc8Y74K2TI63PX4rXwQZVjxHwdCMJnyZ0XPOGq9nnnD54r6uj46t7Q3zbuwelg5d12UMOVbEnlXr
c5RAb9veusfOTYuXw9mZ4uZjZsP99ajrd/k903a3P7+5mQnewOIZBtSMdNTbqNdqeA7gyCp+ewjS
y3L0M+jd8eEr5d/SVIUN2bAHjC+uJNHUAmyC8Lqz4eT55PWax5AUiSGktNd/N/yw0L1lQCN2f3to
4mSQnm94TAnOPqHsAP6qS1NpkeuenZaYOXv53bmrz8BxUrnZyY11dGpNZQio5p5ri8Luxq0Guxge
TgjUcWVBCXTQpF1cpno0JQcbgmppQHPFqm04xYUJaW8icTpZo4mhaTPEZdsXIOve7nYXFqRrM9On
zslLrJMDlhqwjICnZ/ovTUi3ZVFp80wWmIjzj31/n70ZJWsQtA4IaCa6AkU36+X6kyRJipIVeFMz
Ek7rDpiY8LaHba30HyF2BIHgZ5Xr0cNkpWPu0TWCrPjXfC5CoAN/VUqE3qYZA891VClQn5RzxqxL
2VDmzhpp3r1nH1ot81c0/d0ey8ZxD1avv0ak1YB8NMUjAGNxncbX6gE6oT43HvJM4bqqwYi/nx0A
RTVXzMtNDMbcpX3glehhVJjYSKYIkRLUvIGQFnXvSxMcBZh6ML01Soy7hd8j5JqeZ+vNWUqwFwOu
iTqFAGxcZSm7wU6dSV+jxTh03aGrDoD23F6SrXgS9Mgg2nYAZQQrqDRXTKc9rqNliRghx1hP/Cwf
n0agdSbm7KYaeHODHMp+/D3Q/p3DzGDqymCgqiXbOG3wM4BTQF4KbMQyNEX3Js01W7pEdsAg1mau
dXB7oBu+d2FA8r3UMCdAjp0lMoFBLnaN+b0vdL/s3spcDvcGdlAoM6NEdpX1jfukmVCJA/c6OPh8
L1ecBltRAtia8eYEDQQYVuXuYBSSB5DMaQtCmQnUp+zY0jKonXc51fZodfUX49GOC7+zPujOj7fP
IHpcgYoBAAP3quTyYwyd8xxc91Fv7wf3h9OkyMvvqaKEv7GxUDUTwsuCeBxERJcbawJycW1zg0as
eCiHLuyWDAQkv6vaC1A1/YcRCdosiOfYyPJIcT8BDy5dRmpG7vy0xlBcfCoMoMOYCiKz5XtAeQL3
A1TJRp6gI2ZaFBx2WL8zrfu+9unoo5lD4eNbm+jMjgyK7RdSOBMaqKLZfXSy1h/fTGoP7z43IF13
KDYBH0VhQM/v0WFbqCD81wRUwgBI7QRq2ASWSFr9bIbKclvrZlSTQj/01tj5jTFmPire5QNNkCeK
1749tHb9jfSz4eMF2QQ9sAS+l06qCs7GNYJtDP00MIQgK/JHH/rsGimtmNapNltRPTy0EG+oHoxB
8cTbNoE7VxTt0dotnUrjMCRAHTRWZPfNt8JMHlwPCuiepbitNh0DWNr/mJEO+TlP0nXQYSYzwXfq
ziH/h3wm5uqvBbEFzucqc4fMtmsrKtgnvuPk4+2duhHSg3JPcIOhsH39OMoMyP1VjWFG9hBa8Tsz
Q5CyZ/k7Vw+UcJrNNTmzJfng0nNcFbikomokPqS+3QY4V1XKaHNFzoxID4dx7BbW/zEyBL/0t6Oz
sY089G2B3QzBqRw42AzF7SlLceBgrWmtPRBnubu9Iptn2pkJaQDOTPRKazPs1LR236G3tg9sDVTE
faU1fmNWfP92ew5S/jYgzrj9dOn2AV6rt0e9gr3BDN2+9Kk5Bnk1hv3bsf+YMAMCcaJwD+EC6ZBz
loZDG7gxI609Nux4vD2OrYXH1YabAG8fMERLWzGndlGWRoIjtPC1b6WKPmTLec8/L+3Dqh7tJRPL
Mpk7Kw+G7sE1FTDBjTcvgsW/I5D2h5uUMQS8MIKkOgAvX1eoEBwrbYfG7NrntuLNoBqQ5GfQdSiT
poM12rjIgD/OhgFg3+H2ooiPSM94gMB06ohyJTphpEAANFTmUFFmRln+cdJyv0RrcGJ9J/S5cT/k
OAZum9vaOwJ6gi4yRB6oW14eluj37zyQdplAnhBA8J/tSQuzmam1M8WHrsf115A0eTH4vYuWwNCC
Xrz7nvGnMQUzWZ4WzyWyGaHbUlWss+nfoAAAU6Uh/kn7tPb6ucl5bkacf3DTXTYqYrbt70PWHPVY
NM7IqJ0a4tUmtVYzstJDU/jevLu9Nlv+Buo7nABE+Li8P1E8b92iaUhE5/1Y7VGSyAvFs25r+c9N
SHu0SOe5QAsQiVLQ+K8hJ/d1ir4IhZNtTRQYHwxwGrhYZxkPOK4J6JEJIVE+tJ2fGXQNvKFVgQK3
PEwQtYE3BnEb3m+XrqxnDaW8z8CoaNBdttp3XuGFdNHwRky7PXXa4PbybI4K4GG0KYI044qFaY4T
za4NFMUgNJi+TKr31ebSUEhEmqi+Axwk7UzSdd66GDnU/ZYkfnZKTndd3ZWZby2mFnjWbP3DdYAn
PrKHoN+B/oFwx7O4aV612jBpT1DLfnCaR0u1HTfdWYAdwTyOvlhLzOfZ9zu0H1VDqZOoMMqwTcFO
9MtgqjN6c9ZwauIRpQN4KidDOgeyEdVsY9Yay9dXO6SxvjfzJ9orwuUtQ0h5CmVY5B8RHl2Opp9s
b3EzrP44GUWQW/lnMpPeJwawdTQ3BoWzbTn3uTlpcQbLslkJZYJotL6Aa7Eo9zGUMKbP1Hu97dVb
qyTYm0XOQIS5Ushh4BGQU09DIXl8deav8brvVHyH21P31wS5nLqWAFi1TjDhdHeZt2vWO7O/M7LD
7YFsxQbnA5GOA6PqXVbWmDEA6le+T96ljT87hyz26e84Dv/BGJwaepaojiP9ejmkptHIAIldEpXt
sNzpdmF9ZHrv4IFQGncW91AradvZhiS6w3Rw/EK04PYP2JxTkGQgckBBFIQrlz+gdd08Tt2SREYy
vm+7/DvvY9RnkLXzp1jljJs+cmZM/JiznZy0gGYvWoGTr9t1Pyt2VNK+it0jRwuieVoUaVDRsKTh
lFax1p44WyfrlGWPdq14MmyP4O/3pREUOVTjS52RCGktvyc/u+q4/AO+CWH7XxuST5QLW3tvgo0+
XnnArfUFnk/8rJ5ebq+9ajBSaDWNycgMG/sJIJwD0rS+qU1hpik8TLUkUmDappzxxoQVnO+Z3/XO
Ma7cfzlUQcqF5wj+cwW3LaeFNhP6oeBYYfJeg17xe65isticrTMb0mw56JnUNAhYAinzNeX7wTiO
0+9/WBCwlQAQJv7JJbHCq5LcqDFVpLiv4i+1mfn6HCuCqs1xnBmRTtFmIIUx0BjjsJ70zvMZ35mZ
ihF7c9HPjEiHKBvbrKQWjBDtg2DMeHt2gAoAB+QqRFIL8j6XJwm6aycoOlpI5NbIFH+bdVXQcT0A
kPuBbBE6JLjLwPB8aWDVCcr6GnK4HPoItl8Nb6YbE8ztgEaB2vUPT560LWJj4Z2WW3gEMH3nckgw
rIpH7vXRjnouugDBrgL+FQgDXw6h5XztBo5EJG2W5CGZjc9ohgf2qqhPHgTEb7uuOJQuD16kPFEe
B3+aaA6U8QlJPOd2PpZm1A7hmn+BRiL69fXkK6hSbhvaWhjsZNgAehLJOuHeZ3dI34FGIusGM4rf
A+EQV4oDfvvzAGUKISK8PCTH5QPpJ4vhbabn76bSz/qP//DzRdkNCRqsvsy92FVTbGkZ+s/6JSim
w0Ci29+/3t2YF5T0UFgRTdIyi13qFNxlXmpFrYMq1DGzgYFUHCAbUwTuYyFVgmQmsE2S51o10O4t
cPaRUXLjU5N581eNp6bCof48uySPQnQMnkrRrYXARDLjVUBbDsNiRBpU5QZk0UH19I1zB3HJc2uZ
vsvLQ5fd9/xpAcvX2vwsRsUG2hoogJGiXoSWMWimXLoaGF+axDI1PdrHpn6oM3K4vVYbG1RIA//n
+3IhbK3XZNQJQMaLseyTvt/xKvVJp+3i+M0ZB2QvgZgH7g4QcGQXLkdiNWun1RXuLrNfdo/QJ9rd
HsnGTBEIa+H6pSAFRCB7+X3DrFidzTmNNPfLFI0qwN7m57Hp4dIorl+BVMFtURom4CuRC2zv/Gy+
PeJCyfbv96+KTklROXbnUkD1fi/1AxB6vscVi701BlwoQuIM3IYgebqcos6CcrplzDTKsSezr72p
esFe73yUGlF+Btob5wq2/6UBfeB0GBo2RVqxLwFEyfwsCd+6zDCBfDwkDSCSBIbGSxNJGhdTY4Kv
omCf45QF/aAIgK53BAxghsBMJYSh5NPRGS00ZjraFNGi3uOSCto67LV94Sr2g8qO+PvZJdIAt27k
HHYShPGdFlKwH8XWsVS2UG4uCpogAApAru+KWWAwSAmSPTKhiaQKu0H/MY2OT20VgbPKjHC+s/EQ
ZCsXixlTVA3mnnb5XdHU311afLu9/lvThm42FM/RtKAjUXJpxqjw9l+bcYwYixyaAexU+sxawr57
O5wbT0EERwjncVxdNbehuXWwB4cOkWUfKuvD5B3tZPDd/NOcfFvY6+1hbc0e0CN4LSJzTq8AD701
5EgOakPUrsfUiYr8SHvFVbJpAvlykVhAB5cMPECnKynGNh+jlJl+o0OvWPPdZvcP43DQJeZ4gq1e
Znbrx6zOQZw2REgsmTw0Dd9yFSfA1jhAHE0ReuOJeqWupKfalGom/LloPg0olVX6k6kqXm15mQso
j6DkoIIH7dLLWDcaBcSdZpzG+b3TmI9ebe2bqQsby727PWPXUSsiSKEX64h8wVWuNMudBqmZgkfu
OvpOeTdnO5DrhnT+xDpVMntr6s5tyU+Wzhtm4Cx5ZM6QPHlGQ73fqoRot6dOOBkSv9eUVl2aEx63
mLqEf4VWDGf3zRq4qoS5yor4+9lpYxkJ1OMGWDE1fjCS6U97jUMe9V4BpLm+M7E88DMQ1KEWfEWF
MSejl3a05xGy/lBQbP1iUdzKm4tyZkFaFIs3Xs68jkcd/cHr+5gBJ6/CFWxEshAnR2QEfmaxLW1p
vqp46NxiqWCEv6TLc0nu19zemV4B4Dbzx/J1KF+Tugo0ct+Rh25sFYPcQFzhBwhkA17kiNvlgpOb
uCmbHDID9tS8Tg69h/zfx7xpn1aX7uhqB0tL31kiw2gDWb7a3Zfb2+z/+QGgGhR62u5VcrgBh8E0
E3iM250q8tuYprAr9612p48vLtuNzXEwHkz65qyQGPZfq1JUWi3D0pc2rEI+yW8RGLXhkn1PLMUh
srUdzs1IkV3LitFiiz1HrftqV1+aet8AWvRm3m2w7Zxbka/4pbZSXVgBA6mfNpmffr29SFtnIZBR
oEFCHRkId/H3s13dlSv4YJcZTtKxJtB5HyZrcdA8d5fpyRfwnr3ctie21uX7DgPC407cI3+ovi/t
UZxTSxqvID8DiRtp74yy9kd+Z8wkJOgLKWrF7bh1mKA9DOei4A1FW/ulPa+kDNxACY+aVxZ/NlWk
YeJWuhrO2eclLyiymLhTjc/rDRjq09BJwKpJfJSUwNXml94U6tqbi7CiewkPLkHEdP3qol2aIX2b
1JFZf/Zm4ptslyU0aLLn2yt1PXMiHQJJB+g5gDCWSq4HesFqBBVXFdW+DTZ2T8nIfu16+DhqYSjl
IrK44rEBrWrF2bpUUbr3jJ3921tQD9sVh9vDuD7rhZU//bY6Ml1yXIFOx3TNJljJQd3q0xYaMYoF
2Ziocwvyg77Op8JyhQXD3QsePyu4PYLN74OPA+kQlCmhYH3pwmlP+7FBZzKiyFMZ0ESRO9pcBtyz
JjAP6E2Wc0draa1zSmd83ln8MjP8fPqiaaHhhTXeSLeHsrUY1EU9F+hwwCzkNB6fCzAapXmF1oyP
Dl4T1Q44nNsmrg8YC8EjGtEBtkN5TW5t7SbLydNpriM9y0NjvO/XVwugfbQK7bJqr+n1/ra9rek7
sydnEZg98oYXfR21ZPKNArz5VvbRLCGjqDflMalKVWCxNYdgfUEyTpwCaO+/dIfBZp5VmXoVMT17
IZwhTGLBUniKcW15nciACQQp6EZkxQeTVW45Zg62Pwha7kCJoFinzWHgPYEoHJVQkAZfDkObltIt
Z62KXOICDOP8MiqQe/J4VjXrbARiyCaClssAfTP+RwYtUU5wBKSsxhVX+ENzp7V3kLn2dRs02NrR
tu/68tM6GvgRtU/4U1Ht3u4h5/blaNPMxrFaYd/Om2+daTyUMRt8QB/2SVd9MCtPgeTfmllUloF2
R1XeMOQuMsJi5vZLAvLUIqicDkHWcmxVZJBb7nFuRGyLs7hhHfOxzziMVHqotX58uj1nG5+HT0D2
DDkUnHjymdcvdEQhuuwiy89QqVKdQ5ufx8eJSGpBwkZM4dmvT72iW+NqaYBlTPx+eqkVoe/m90Xb
E0oJgBj9Ib49+36nxWBD7fD9uHkuDzr7fHt2NlYYaVFc/xT9TiYaeS5/fhwbTjKWrIm8Md3berfL
7adJdbBtjQEXAvDsyF0gdpLOmWJu+hbJsiZiybdhyvyBv/3eFDfO/xkQP+BskvSptyZET01E7JfW
/O0ZH2/P0nWELqpSf78vzRLrpxSSNXMTLWXsT9aBx6FnQSPw9baZjQsAcEGglNDnhvyrjCGq53Kq
wcpWR6UOVV7ema1PqjRCefElntxXLVHJL22uvgtsJBQicaTJNxz6QepicI06sqYa7YccpZ42cd5p
XqeS1d5yAVRckbgCpzeam6STa6mbllWctJHgcf9UzYorYOvzoPoAWlGQQKPcc+kAXpwXpWtjlySN
0dzzpeQnKNK9vR0UhdAzK8JNztysSheIemVws1rX7vPZfN+MKnzIxkCAq0cpBFEscN4y/6hpx0Y6
JWSI9K+8v+fVmxMiQuDu7+elZVhbHDBphs+Pdph+WPXDbQfe/PWohICvQuAg5aI3JIiR1mnx+eSr
OX6hmqpJe8NfcYcjFEOfHpB28mHIGldr06UYIx3gZB01+6IOHRV+a2sQgktcANFER7NU9nYyXZva
uRwjcHMH+S7OVJQpG6cJ6rfI5SOzIHLT0iLUdVamoxUP0WK/4819xt8tQKmrBJi25gq4G2RzDQPH
u6w34Q19mzANc7WAyCupfvXkFwGs++0LfmbElU72CYCW2p4wV7312gZjpbj8NsaA/gNBUOeCAd+T
uaA4eo+6UTf6SIsPjATdqniwqL4v/n62oY1Gd8vawvch9ah5n2YarI0i/Ng40/Goh4QUEHLg05aX
gaSI37mbD1GPFe6MJTTJK7SyeXVKxpc3L4YHLQsX6FM0y15lO/W+M0ZeNV30anhRsSjm6npbAGxg
41nnQb4NBRypdjP2njWQTDcjQJr7YzwoQs2NzyM8wxWEBkEq8CbSUqzEatKKU5zgid+B7uHNetEi
ny1o2KCJhVeWXEEZdc3hqDUBYJL8up/Sn2+d+/9tygGEBVVmFJkvf34xtYNhsMmKlvdF/xg3igBk
Y3YETgl9p3jq4g0lOapJC2duATGOvILsabU+g8JIUWG6PpUgWYjXLuRKBF26nL5jldVnZmUANdj5
qRV0Xhh3R2tURGrXO0507aLyC3wiYCZyc+OSpYNejrMRuUOyK+wdc/R9Zb+dUwVWcIEK1igcTzLu
vzVb7sZaSwBimf3audOWXbNEuqnIeG5NGVgPcIhD3QWRrXT61YntLNBaJVFtVEfdwktwTYpH5FjR
VO2+vTscmVVo1AAKjwMdcIxLD3PdJC20uNcix6+6lzR+vu3AGwuDhg8PqoCido7BXH4eXadua7SN
G2XT8HnMYxihoM3VPt82s+HIF2aIZKawzKV0WjcqSe0bqz9xxZpsGLBRJUEOEKWK6+aI0R4g22dg
I5rdD/KJ5IrfL2b5MksrRBEAhBFZNLxlxDSe3RgxZcSuamJFZfEjGfbNq14/cLLX133Gf795qrDe
gopCR/X4qqqMbsI+y1twTbc7Pbln8/HtnwdzA85ctEiKzq/LkawWTddJ1+yoIj5D/USVLd1aiPPv
Sw7lZjpbdCNzIuNjF+e+m6hakzd2H8IaJK+AIQMqhkpLAYIbr3LqxIgqMEPNYNLIU+a3TRloKibP
jaEAvIWYFgT1yJPLHFQs18p+aVo9gjDB9CFeFGUm1eelmZpIyzItB7Nm7jsxdCOCNy/0xa+XtlxD
s04vOT6fWSFLg+ztVJToFUIsi0Y9Ab6R+epbNlorS9galeNptD+Y+VfO3n444eoWnXTYdDhvpaVe
tAbss3UHyDFz/R4NVc5yb3LFMoiPSFsbUSbiD1zggEHJkVpq6vlqFwx0kVCXz3nEe+o706fbi7Fp
BBwjuP8AFkFR5HLXNdQdNdbFetSUTxA/iSHQZ6lgh9s2oDyNZaECsndpY2Q9UoQWYIE2uU/ywbfW
p5moKJc3dp/IUyCkQikEG0MaCJSoYhbnYBXSq981eYjTu1gD4urz7ena2BoXVsSvODtu9cWBLEib
gpXO+lXrH/J4f/v7G8c55FoM8CJDOkok+S+/nxYM4PACHL0WO5nsWevvvPKOLqs/WK1fqfqPtkYD
OmAkQATI8aqMPie55+QjmJLiydo5s/eyjCon3qiUo51W9AKBxUjQtkqBaDyhvNuWnR4RffnezWQ3
llYK7ENzLFDETq326HJzZ9f2jqA7rcNtpngSbngfmhiA7wNsHPGkjBVooYOja4IVqNM+W8t7mt4V
093tVduaR1QTkO5Ho5hYu8tVG7K40UAKuoJxynmg0/AYe5PiLbXl3gBBi3wSIskrmLURG3bSFcJE
+52U0HnwKn8G3eM/gJVsDATFRCRHEHnLp86AVbCadsbhr9er31SO6esLD+2MZkHT8OfbM7e1OCjN
Cx1K5AXADHI5c25W4ZXR2rjJ6iywJiRQso9xloa3rVy/eQWV0l8r0o3j1plmddCdiErN+h/SvqQp
ch3q8hc5Qp7tre0cgGSoTCgKNgqgKI+SZVuybP36Pn7R0Q1JBtl8vXjxFkRZaVm6urr3DNesVYnk
CqO9WKXcBORMiPj6Sv+l3kB9wqoKZdplsXwIEbLv876cCvOrUgKdcju1PbZyrD/fv9LJURwASpdk
Hz55x9uqCNDEaiCdZFMrh9CKuTOaQ7S1zc+cQicEL/E+/3ekLz1gUs4CbD2MZDsJYwcaPsbsn1/e
DxB8IAp8vuL/oUzxdb2D5uECBI2QvmgrLe//YRZVbRGvgUwclBchmbOCvCZUTc25/vOpWVy4C0uo
xR3j+JJPnWAC923Crip7YLFmXPTv4urt+0/1NTrgVT4MchQdfNUNomczlM8UuTS93vnucGaBn3yP
5XBFQWfxzThaDdApUCYY/PlXGG+YubXmW3XOI+vEW6AXQMC+WQRMvhgamhosq6Ea2v1t1HsJLiJn
wvSp5+NigaoU8N4IpEezBHVI4I3jot37lCeRXSc/5yehqQy/MhQ6UX+Ep+7nFeX0fsVwC+bw+Mpm
vi4efvyVPz7+uEpb0w7RNMTjC+chN+uguP8fPB/kZiB+llPgGKpcTn1pV5HN9kbqxEFPtz0DIT/1
AQBQ/o+/hXJaeDw/OWv6OWdsXycD/dO2P74HA+AB3bwYtUcU7I6b4oZwEUYT6faQvkjBD4cjcPb9
DH3NnTAC/E8jlIxw1z4+hbk32dJu7W7vq7QgSRtfVXZC2I5XgMGeKU59nSyMBdzf0tqxwy/nljuW
WrRE9sA978R81Zn+x9sBrAEojKMXBtMr/P9otRaA+hXG7/bFXGcMDh/FOQT310NxGQF4K+h2QBD1
eEEpaXFDmOn22RDfxHGmVBok9vQ/eQ/s6MViDaWDY4QCI2E55DoWe6iWZtTEKQ6N7z/7qU+BMu3/
GWFZFh9Oiilq0OWZMEKjeKpLkulzcNOvZxFmCgSXRSYOOaSz/IIPI8Qs9OsW4jD7rr5kLSBp20Fd
ynMiJyfeA20FlAhRb0ZJjSy/4sMo+Qwsq8E23w9SwGAJbhbnLhenRgArCDEW0BR8+KMQGxZVMcV5
1O3d8oG3d8PFjz8EREoRpGHtgsL5cQS3aGvspizZfqZ38FLlPw9QkE5BDxKKU+BKYpDPEyTABgrj
hjZ7WXQZ9d1EWtvv3+DEh4YhDeoqYIMsX+Jo09k+xFJmGTR75a2FdR30lxCLbM7JpZwYZcGu+Nh3
C04sPnoPGthNE+mR7yH607+/1/HbueBxcgTIy6A8AckARMPPMxUoARdoMeFLuJcieinKe3D8QTk8
M10nAu5S/1gQgv+JTx7tixpV6MmXOPIsv95V2s8s7WWdjNcTAQk76YY/33+eE+v303hHE9cUHR2h
+s33YzGvAk+uyDkiwPKEzyUXIPiw0VFZQxUSrNPPEzeSykz1FPI97dYRLRIvSjpv8/O3WIi4oQ0w
3xJ8P4+Rt3bBObXbvZqfHecdJsjfP//UOwCZEyNcQdgXNZfPz7ebMFRN5PB9eHBlEvdXZfPrfzAC
QiEqnUhpoDT0eYSm0mYavA6pDrg/UVmmsd8mpjrXyz21ipeI+7+HcY8mqqvBpup9DNOylcfvrOoA
ApCdfv8up9YUevforqOPj8Lz0SCQERcRkzXfd/E7O6hzTKyTj0d7DHc07HmcUp+nqm/GEBgHggUV
IyPRzaqpmjPf+8QFDQiECDQEd8EAI4X7PAZxOisaKpvvI2Ilttr6Ec1y8V5V1YpZc1Kg+6MFScRZ
t85TK23hyCIGnNJJipqC94Px2V6Ydzd+sLvfzvzv+89zIklBvEcyB9gAUI7H7HWYgKucaWS9AYtT
u3Wfw7zeGJ//jTonifOf67ksmp8QMiKL+w0S7c9T6UlccIaBsv0INqsL6Tyrgz9kfGbNnZq3hQ72
n50iXKCPih5tVYzwGcco3biLws04Zc45fvSpvQMNfBC9gdLDujgaYsobqwo7nDGKXQHZsSo7lgz6
ZtDnwCknPhDqRLijwxoLh753NGPa8TjQjnOxl2z6M3I7Q6KWEDhcBnJcTTp8/PF6QBkRwE+kGLi1
H7vixJ1056HmzT5mvwjWW/UgHDeZ8R+h998PdWLrAoMMazrEBijKH+M064khQR59JAPhY5CMzs8P
M1BFoAEGDhGygONFQGdDe4nPsm/uS5Wq/FxUWL7w0VGG/jlaUXj6QmI/igp5a/BleqTFVfCahymb
qk0kWVqPa0k2ebymQ7Vq+Q11zmX8J5bep4GXv3/IY/sgHEzoUrGfLH0tA52Fk7trGb2ARMuZjXRC
mhjlUFQlcAFbzCXCo4SNtEUDCSZk5i50xvLqJnKuvfG6Ek9MxasgegniexcWMTSQqTq3xU5kPyjF
EqwNxHWC6PT5PcHozO0+iMReeH9lfxW7O9AwVuG8od021+bcq55YjsgXUPoFqhyNmuO6bN/Fk8gn
jWuOuUMTIhURDH9nkeY1Sxv/Pci3XrcawHNwIO8lurvYXbXx0/db4j/MxdGiQh0VAX8pprtf60yi
C2vP0f1+NNatTbFq0aHKaFGundy9d5mzVoP7B60x8E9ZwlyyGq1hneNCwGbJUHblmV1Cua9325fv
f9qXOIQr8sJ4Xr4GWMnHfiY5i8bCUNId9HQLZEwy2+u+X3nFhuQ/rlRhAJxJ8SLTs6Coli/1YYG7
k9DwvVfi4DKWbkR+TjH81KvgjrO0sVDX/aIZEMzW7BSRxPPtBB6Y2cT7bHgbupeiff1+0r6sqWWq
CO5rsPAGkDQ8Ct5NXUl34l5/CFIzrVix/v7xX3YIrmtw2sVnQcBeen+fJ8rnzmybPhgPvvuv5ody
2pB+o6099aE/5J05GU68CwQifdAxIReBK/Qyqx++iqMs3btB2x843OLJpX33/bucejwuzh4kVEPA
OI67SAOr6eg1RX/o3X/5yuX/fv54tI6AqUKfKkYd9/OvX2r3UR04/QFk7Td5LuE49eM/Pv1oboRi
gQpLtz907CUN3DOVvS/pDOoJH59+lON6lcxHL8Jvf67mvfWs1e+fzw2qOwg4HhRfvnR2rUE3IxpV
3aHhT5IPqbK9Hy/UhcaMWwAKqygSH8fWFnIyll3i4xbx9TQhbQ522vvrhlez2VrDj+81yJJwKAMP
hlsmyiRH28LycDBGbdUfdIGCG5MwkFr74QM9x6b8+tUxDqBzAELAleiLfQywLnE75qo/2OWqLVfn
LMnOPX75+4cNNxHSDLzB49WwK8VD82MBrmWaAnDlIZsBe43jcq7w4qrIKZ5PZJRNbX7bdSy1bZaS
iMMd+Jzp79dVDNAOMgiUpzEoqiafX6eJBxnmZtIH4BoTW7/nITzWbn66kheFN4DFkTDgmnEMadQm
r5FWVtNBhzrz2z5zfhwEMQCScUwZnv+FP5HToSmCUmks5GQorgvr589HWxhilEC+LHKvR4EEU9fN
EQxHDnI9xAJ4uR9jqBxQfoCowW6HyfIXxolhdTM7YeEf4vrZrw4lvEzI+hyn4cSnxt7DRsedHAyp
48wNUPcZ+U3pHYY9hJLho8pWxY/1AvEiH8c4qiuMMpRYbRijLB3oiP+GJcyZDP/r6YoRAChEV26p
6R5f8bxWKVBaMYIoMube4GBZN/ydzBcwWKrJOYjDiTnDbQuEJjDLFp265e8fdjtRYwtYiuscIkO2
NcmgUGbJfPP9/kCydiKqLOCwhU4BwbovipFdrwzVNHAPwyS9A89hqjiVXpUDiebsQS5sb2kF7zOH
hu6md2booWoQuZLYsIml8URmJ63ioNtMPmt2nZSvQxS+kho4NuE3sVzZLA9fjF2UDyZoQdoIC7S9
Us+l9MLT7lvggeICLJF70dV8cWOOpyqrekustOLWJu6DaV9Matpbcxy8eLg8wtGlCa21tIUNBkj+
T3TFWoUVxKpKwBm6zoJxkmv36ZiHKJLFk31R0uq1supiLWTQJ7FXN2vXLrr3erLVboIc4BWPJAqP
vVM+FxyEg6SYZwdrVCIWNrm3Nj2IzWlX+M89kz5aQ2H5p+9kUCfgzh9gJfK70UObmdDUjywO20yV
9rjG67trwfiUjjY12xI2eUmk7HolqIVjTtYPEA7Jd8NskZWrrFcDs9k+GaVxiiTMI/bPmqciUfCw
WHm1CG7EbD9QTeqHHqK/W1v0cOXwVdikeWMCOytA6HFXKqkWm7paxn80uljDKoK33MYW6qXuxkc7
5lNit7NzFcWY9ITHJE97KaanSrQhPk7rGxAwGXuYRYv7jmPF9GJ23SFlTuXdhaX22iTqOWsyzt3o
l6ccja5AwVLaMSATarvP70K3nd9KMr7DsWBYd2J45ga1sKRwrdxOPFKgk9CM0W8tmt/TED06xsxF
AsoWgR93LRIg8CBrbc15RgyPRMLGHPp9QTy1faosi/8NIuBwmpzm6ThQvi9Rl9l6cX8PbPmzb0+w
ZKgKJ9PDtCoH8i5t3Se0DabbeDBaZkOk/PZ6sFq10T3/12gvpGuA90HpH0b/PijHTqVUgPmd2dKF
eGo+RkOURtNcHoCP+MMDyXGWWMGEMoje1335bHfhr7mSYkisiv/Rtnibis5KurrwUhpPYPJxpVPq
lWFSiiJaDyLoL2JLBVCLLwVfNaIqWEbALbuS8HjpEuF20JfIXZGQko6rIKjKTVuZPBl9KTIb5N9/
8BcQF3XNHpp5yhPS1t6Kt/mjGiz3d8Cd9mKeh79dIIcxCUTOL0UzW6mS/rPKXRNmVugO0ZaVxv47
+lCmBvp0ShHf5MqBjm//i8ga2mkdBJqYVhriiHWLnKaEAXaOCyh6Nr/h32GcLfRP8wKU7lp5t5QA
RWCG3iSdL9tsom6dTmMcZGFT/guqjmfhUCm5aiO/SXyp2mYdTaPBUvKdxNFkV80u4Yk3e113McwM
xunKt9Og0l3K8w4qYU0LgXgb8loEJJEUZSSZkbn+5RQQAJHe9ArJ2G4Db5E81dTz09jpXGetC/S2
0mGO/rrGGthO1/11DT3768Uhz8HS6B8cxnZzZf1qwlZYGzMKzmCoROB6Tst7OjVPdlQh8OjS90zm
l/qPgBKTvuyjstr5Y4+wpng92okl3N/D5GDqUI/xboVLwCiq41o/cAI79QvpW/lW+yI/zFBIsEAH
UgKpls+T2srdTWRoftFJxstVZYWKbrBSb+uebCQty0Q59Z+QgNOOY7DPAvyAdAhFmxa1pVSS5055
7URTcddPtM70OI7davb1lSYdNh8vBREZn6bozcFBuZ4KSt5ov1bNegQ6e0WoxvoHC/t2qjyHApcT
5NCsJdFNXzqszOrW7x+j3p3v0Qx8heozuWJyvOMNPoZle+QPgEmRTuxyKNK4Drsc9jfg+hbFwBOj
myltgP3Z5X7UrBufTC9K9nTjjhF7INb0YHj1BPKMuIiczt85TeDuog7LA7vZSkd/pAkQWTKpLFJm
qI5SELn5vDYASe2smlr8yg3GcUoaZl6hFFRZGxdFbOdvN4QRhPOk52S1nnSmEOyTpvCCDI1CL1NB
1wGCJH1D0iZo40RrL07cqHkbO1enjTUitnIwPC4mUdjsul40NXaKAY4zo0c9ZH0DJzBIkPtFvGoZ
ZA2kA8PT0gk0zuoJYnCw2qR02LpqfmrnJsoCBvKzcAy7yk2/G3QhEzk2AOHZzWscFYiRoriVoXGy
Yezdle9DcJ9oBFZfj14yeMJ6wrnxb/bKkqSybVUWObBHT8yIJC/higiBV6dweg9x/NWZgeFavZln
zrBMi7xNPCPdIpWqbJKCx+Af+u0DmTshkjBCMc2VdMqAGdlWoZWaBhxXm3OoQOInEpdhVTXa3bSW
66zKwonSUkXVtTvVLGlUsxE+TaiN7yJH/DCc1OoAIDK5c/qcpyDnYo96Ywf9jAq6zEnXSP4bgqLN
WszEWfllTbFo6XAIpglCh1R0vzRa31sX6t87YCTzTTOZIomk/jdjKlMcuCKN0AS7C0Dw3yyVw4zF
rl7lY0WxHy351Immxteg+qlroGUGn+g7oFXoiluVfEI81E9NPc8ZQnV72UbFsI9gh4wgEcL0moa6
vpEOtVeQcVNDCkFELtttWTSte20pWz9DqthJTN+7KTCV2IXSpk99z97sIfDXASJFQurSScfJoamw
VH0RDJikOFR/PVfuibZ/O8LrgAWxokMkKncdqSLo03JC/9tFswIVm4BubbcfMiqKNoXQZJl6cLPZ
zUVQweCcDxeIzTzhVdSu6rIP73HAdTfardWlX0Npo3awZ5TThlXKcA/b6NpTGxgY6qs4pnkSFVPk
IHOVBma9vLsG89h7csfqUTpR8VvLqk38KequGkSWxKkq8LQGZFMi7LCfJqR4d5HpYrGyxslN8srl
fwdJQphltzjlh6FhyUzJ37xBsy8bBbn35DRMWysYa3k7enbxNjjIb0a3v+xj55f0WLnrzNywC09V
dZ3YcGroU9P2O1KG+zrQNRa43SSB3z/lkbwTVddurZiVqVMXGyRxkT9BIHNaVwXd9IMaL+rA8jLb
moILaKfJFKjkLunJ6IzrsoVsWW+bBaiEc9yd2ZA6HMRx5bOb3Lj5inpFv5ose8S/GLI4f+mHkKWq
s/oV1gv0XwI3K4WAXVEcmQ3O4H/ubL9qodfQU+AAkaMDUMcbr4qyjvp/c5eTxNQUWHww+ZKwL0H1
qBgKdWWRxJXGSwRCpqiyYZYhXZp6do0Qqot3MCGb9SRqeJE6w6Nbd2XaOMGTmf3yspb+rXYdSEVF
4h9reXRT5UT9BVWF7MqIqnsTUbqxGw5+v6WrB57LdsUombe5CHS8mr2GVNfQ8O8Si8X5FeliA6lU
sJKjULdx5vTKlwms05CV1WACrGI9A4Ia4aTzuWqf0eUs/cT3GPsjZhyDCenc4uBBSHZOrbJzX5QO
+yenHp6hyPqi84CmzBQDMroKViL6ns7ttO96iYSwQOjZkUGOImvqoCFpVWlYjEc4rP5OkYk2EKUe
X5BN9BmqOX7CvBKNlEr23arIrW7l02ZexbVTXYHf3t86TJO7QQbluguEj08R1HVa5QOLE1HO9KGW
Aog+6gxNuJMqbJ0k90Zjsjy0nLXlkH+0kONt4/CHPgjYCiEZdwlSdlubw1kUUBvghUaL5S/lwCWS
1z7oMTtDXGxahKpUAxTw7Fl9e4X7BDS8jFVMesc91jn3jQg430LNsxTrAEkvRLxpta6brs7qsrhH
w+1vWyP9a/0qdX01IxYqXDRi8y+OR4nw7iPihPj1NT7/itVR/QhAVrQzwqlWUwUc9Iw9fZCBQWrf
dvK5dHx5b3nWbdePQDnFIUxZ81mlxFfYChXF1Ufwwr7H14zkxp6rsqIwNBtz68qZGS8gjz/C1A5Z
K7oJUnUdcknD17kmoMcoK3ga8YGeaBP7+bUvUWoOAUDbknJqvQsx2jfoZI7QJRzdNmWeItum8l21
KqIedZ98RgMFAG7vpgvKCOyk5s2pfOS5kN67seNSQ+FSF5djDoBNYqNA9dtSbX5RujTXmXCgWWHx
ADpJIAO0l3HHEHQQ9IvHKcijxAobzAOAOZDSEi1YCLbbrkD/eQl8UxPg0ZEbe1N0J+QgkqEvOsAk
TZnWeXVP7Blm9z0/MCIfWlT1L71YIPXLjcTZD5s/WjB22xLG0wl9xUce8DsjCiRpRIUpPPqwq4u2
uLAdCE6Wtog2kHRwsJndKAM4mV9CzpD0e3BbnCTyaMevc1107AaaFXsZkGf4Bw1qR3PpRb8oIRAb
MkQ1Ce2aN+are+I2D07X+1iv3vhYEF88RM1gw0/amc2j8NR0M3ZwvWN5kOEQrbHq4+h5LM2jF73y
gsN6Xlhkmwe+9VzxiiTQnQHcuww7p1iXoWZ7ClWYxyDHr/faNnwdjcIx6Lm/INrsr+ZZ/G4rVaa8
wr5g0fA+jFGOXdY+enqCUbrBNbGYujYJO8uHUWnD08EF5UVNMblHTvxQRF75COXy8AUaXsWl8e0O
x+gQNkkz0faGts6k0rbB5bYBEWPVoH+/U9BeImvb5HTfRjzmGcwJuNgaT+0HHtR6V9aLKmUT4L5X
xKBwKU3f7XF+r6W6GjuYkg8Be5lDc2gDB/rWoy9Gdq2K6M2l3EtYBzjlqisUDiVNbAWpuggQmyjk
0HmLoPyE9q1s8cGhuu5cxLINQZ7xugu/Ja9k8l+9WFVpyxEgfUZenQGcRAehKDElJgPdJ4Y+8FRg
zjoqfxtAVNI5sil2UDP+6zxjJY0f5unch6ZBKaLId5KP6lK4lnKTWosdNbkF7p4PlEnljL6d1Xnw
OAnA6O1yvpuaIMxw68ctUJcVAkt83xP6aInSSkK/8TambEQ6G7fZGh0V67aiCj+t7H4Fmo+43ouF
bECr/hkkdJmVBtk3rwUCdjG3N1Pk4h00uHe1acZ7S5vmpYap1h9w//i4RZmov62ANk4cHD1jqkPv
YKAc9dBBqWAb6r6sUqcg9Q7SYv6DqPMSOzzoJRBrMCxKkEu6TwKk3gvjTFpltLXCbs1bFmxG1a19
wckj7so6Y8BA3YxQy1wNrB2AvHftl6aVat6OOQjLuFcB4ZcjUuAUjJNYki4dothsxBT9wdTTBFkJ
6BMRktjZkPu28fS2LlEYCMctLonruJTxJelDDeMDWqobKeve28WtMivll85lOcBnFa3mPvO0/I2q
qbsNLOcpLropmdr4oRjxYm7tJ0Hh72hFDppKJOd1/hYO4gmJWbgyhRtf6B53wxid+ims9UHkhZSr
vidN2hPdN6lFCM86l5ZZH+GuI2f6GkLCKvWtBpp9XrNljbN1umDbWjPrU6TPHTyAzapDehUHzdbt
/0TuVgZDYs/+uzPl/XrohH3lFgVQiajGvvsoirwUocTVnJNcZUGzSMk2/BbX0N/OkNerehwZ8s6h
Wus4HJJaDc3O06iuzh15mq1SXDEWhizTVLzEXLqXdjMOq74wwQ31PP1L9znFdRMqMySs7pk0b1Xe
+psRstVzMrgF7s0EZZ6xELBibAZ/uo+a+IFbpCkAqQpQjWvKMYN9vZXW0o4vusZiWQWVojahOFje
KE6RB0AxRntrqupNIEW4yieXXJd50GWTnsaEIMhcmUg4t9JmHuo4zCLJ6FFo1EbWn9jRd54x8JTn
nl61lSx32oGYLgUNKykV/xcV1nvvtzBVjqpDWEPcSyBhzkBrfqWUQ16UAkdETRle5D58JC8niHf9
9gxqYbay4j+T6oM6G/M+ilI/t+Wt11cG8gC+QB4QWwUqqixMlD0KaIVX4qHk+eLfHD6OsTNmYxPZ
e61d8V6qDi4iFJETXHlj/ggcBxvp4rq7nnA9/NUHDu6UQSDE2+DWkAsdun1vSwcivBDsTWVVaJna
Dr/ndTBd4pRFQ2+Om2k3NmW4nkbxOuU1glEwavVLDU73B6oxBhqHPVvlvRXfFLwjiDUgcVQgFoZJ
T9mE8mH8jOJAleaSDY8GyK7bYHLyPI0iavBaSFUuA6crCcxDaLjWdNYpURWk5Z3o9zz05XuMSugd
5JQegTwKtsaZ3RSVYYPgUczeytDg0UYprzEIqgGU3CGpV9Rvqnckfn01NCgvjFWZ5YNyn+2WBr/n
GUWkkmoEwDh3nyUuoVeWibq/VC1fnHh3+N1DNvV0lmmHwlnmxGpcARbU3dMYF1x7jPfOWNB09Now
cdwWG5EznTRe6aUTAs5aem3+UgHzsIeAgdzbw2DWjpHXY6DdOyDZKpVop1yuF1btYSW504QQi9tx
N/b2hpcGtRCgdoEyEChUXRo3mDYeYfMd6HLRtadhnDUzn2+WQLGXvY5NVhEewSPdGpOCwCEnsaWx
cMOovSDtbLc+05Y91XOAwoi9dDfA6DgGewnh2cirZvcQjo8mXI3uttU/b2hBvQTQBOhYgDjiHbVp
6jBCZsFqFx25zK62+TlW8ql2BoAi/8Gw7K+YdR+1LBc1J/fArNXgp3Z+BhZ04vlLCxkgDuD54SZ5
BPZlNaFxPcTRQfqvCKFYiN93ZE58go/PPwZEBkOoUYDD8xsxona09fhFjkrc94OceQn3CEmFIv0c
ofwToVG9wzFinekqnXo8EBWQkAfcDgSw5e8fWlcOqj6wEglCwIcv3/Nzivtfnw65O6C5AXSBOym0
oT4/PZpj13JL5R6AAbMuIrb9fm4W4McnxBX4RR8ffzQ3uL55zlDg8UTs4vBiNBd63oSoR3w/zLm3
ONoHqFSi/WFJ98DNm5nuy9f/v8cfNdcdMYgczWL3IOQWhW73zBc+OUloT4IAiVYoGGyfvwEEv3hQ
Ch+/nqyjOplF4r2357RHT00RAOJwoolxRfyi4UOFXdSiQu+bTTgZ5zaBleXPZ2lRrFjkL4F1PlY3
LauBsxISuAcPtcnSW7H2p6w1LKaPA4RH81S1phLQzTood0x0lFFyDkB9apKApIf1hAvOLsb6PILV
jS5qTY53+C3gjRjQc+SGU8+HrsdiMbVg3Y+b3jqO6tIVKjhonIfI2ENtnfkIyxwcbbgFn4GfD6zl
VwNTVXtop3oyPIz6xuQZ5Bf0pt/H/Oc74tMwR6Api1V1HkcYRqCFkOXNmXPhxI5wgE+Ew/QCmv9i
a9K1KHcURRsiQfav6ynz2cZD57hHEeb7Nfv1gIBmFmCKwEeDtQsiwucPLgPbHZmIcbfwTLmbfX5A
r8K/FWr0zox04pXA/gLdCKSTRYfoaKS8QO/aqSNysO139LRSPVG080pwHNTPRwLebAEWL8DpL8pj
uoQiBRbffJCzg+tAp/vxCoAD57nWJaqQRUR/DC5EQQPCEQD2YtlBkP7zJKLPNgP9Jr1DMayGcSXP
6Wr/R5U5WtQAkjoAvoI7vABrPg/QuyFuKS3SEDtGkS63/CZlZRMBMtwP14aZfAKzX8CNGk2fPLMm
WwMN4YWJNHZ3ZeyovkALstzbQBkkOe7PGxSZwhukrvPOZTOxNnMQqFsbXdobd3qG4xhEu4Jtbfty
3ZBcr3gPllBJRMgT6lfDLTFhvpp8Yr0OTW3vqwqp5/fr8sRqAeEUxBs4hgMwfSyDHMOKgQSmdw8R
Ymnc3M+Ok0xmgzLe9+N8haAvzFYMhY4fcgCsm89TO9XgYqnScw/oWyeuvlOQY0BVax5QoEInPJ92
Sm0cdoFrIOrMZ4LVV+4PMGtYpAEOJhAwENw/j+4uhSceEXqwb4fQhzpvjgl+E95DXLapJXD3Q6nt
jCLE1xiMpQp0DggsGNg5JphRFbRROAl6KPJ8Qy1r/ev7KT3xfNCqwV1YLLkgL3c0o+FMdBNQUd53
rb7hNrt07TOif+dGWBbPh4ywZTIeIO9Y3iu0W+XKCn5KpcekLBTeBWMGacro6KvUPmyRlFuX91WF
LCE9S/E7+fuh9x5gxQEvd0xai5VQpIEm3sF2AJJhGwjc/g8+wYcBjgLSQCdPzB0GEGQ93BPnTID9
+vtxYUHzCHhbUNC/6BSSUVK3RXXsAGZfLSAs/OM8B8/HF4Bk7nJ1PCYD1HZuyVZT68DCK25vdHRm
23099ABI/W/bLVqw0K35vH4cS8IDwvbr+8hc8Pi+CtZ8vvzpF/g8xFF+wKfOJ4DH1Pe+lYHdxM7J
upz4BP9RUEFzQ077ZZPlEC6ufQ7/OY9csMs2//EOiO0AUFHgXEGi+nLgjLpoNDNWdc/fCgCcx58v
INDMAXxEgEDsC49mp+6Yw7o5ru9dFMedpH38+eR/fPzRrdoZ+0CGIx7P+FWkrvvwzM9f1sfn43hh
yf+fn39sZOyhi1iPHp5vq1SEgCs4Ccrz6JmnZXROK/DEWkXlBPhvYCrBaD7GNU9VEBRNzPh9GDy0
akwmOJydIyd9PWwXldn/O8ay2D7E044N0FVBenZvrYQuk3FlL5XL1Y8/yqdBjo6FKODg/lMM0rrw
TquuDP/xuYa3gAwVuLqgzCHVPHqL/8XZee5GjmTd9okI0Ju/ZHo5ypTK/CGqukpB7/3T38Wa+81I
VEIJNQZoYNAzGYpg2HP2XqcygrGJ8/yJDX0769MpSLv9v+jDqyZW++rQBGYeBGn+9NxMN2P86WON
wlMQgADcGBw+620pSft6FCR4H7PkV1t4mnrhrnNmz8CBhjzbYaCwsK8+c1qgDRoJbj6O8iY6opL5
9OC8+fnVB04kzKwo/s3HPhp3cMCKZLqw7s52AFoqJBLuLdzv337hVI3MuZ8HBqhG+mhRz2a40MLy
N65WNkoizjUKSxFOXL9P46BRCMja1uNQ7xC8mcku6HcfD9OZxUZdD97YhP3+ruq3nSiQ8qgFCc5H
uLaeHt8W0lUpai/9dAkDiJBELCnkCbhxMVe+bafkgRBBh7QfRVxeBafs4i3pzC74poHVJh6qYVhP
JOsfkxdERaGzMyLPSrGLXlh060sylgvEIKCriA8tj5+1Qb5X9KApR0t6ai3uY+q2SNWT1D1buBe6
7jg70wbdF0mJ8PDxl/prJHg1GxYvCW9IHgfgsHi1rj24eRtpighG7WkakZbgzEx0V6B/+OLMk7aP
qDFN+qJ4jlpj+BNkavdnKEznKi+H4CVzzOyUB/JzSU2MXaYGjitps0o2t0eZpkk8LdqqAVExpaH9
ELYVZcw6NbwD0jtQ5R3avpedes3DaDJUAhnC+EWyc+QJZbOl3LyzRwRR7pVOQ5uGIPHYoFWhukcy
olzPnCS9RnkaPgyO8YSzU958PDCrKfyfcdEImGJzhOey5lQL1emz0Oq1p8i4+rYv8uvk28cNrBb6
fxrQYY1SsOLM9SNtmtaR5U57knuxQXdf9+qFLlxqYXVYNNRbVvWQLlBXQtoH/6IDKghbwnXcXxfM
+tvFF+aE0YpG4ed1aR/F4eHC/Uw78wmw7eHN1PFKyu+sn9oQEUezK+2JMl6wP4MkuRWWUn5R2kL4
sgHpSDJmKtcUQbwJIAd5RlIaNySkheH2g9XsLK0zTqWamA9ZU7R7QgbqizkMNwGSuYOsDjbBGSne
VLFUHp25UfaxIWETsDqug0qDks5uyl3fIqrqcSHsFT0cvSnCGeeR7G/cMunk3xUgYrcLsFfM06hd
oUy6hCc98xnZHhgEhXAiU2V95sRYSUNz1J809cX5KbTnj+fh6jhY5iEfUFZ0TFNQ7NfHQdkGtpPZ
gfZETNHVkR2M4wmB+MeN/CWtr7aZxZSDwwc8FZmyVSey2WrHxBH6kzVZmyLdB803Z98TvdF/IMZD
Da4Vm+TPInw3N9n021TuTetHT6Bc6i9coZQlkPTuT4GgBAvC4ka4fnmpThOAUSz0J7Urbuoq3Q56
6CvU7O0F9YnC+VYLUDoBPNAKZasWxYVVeWZWL0C2/za/WpUoi7oujmi+b5BSJhgdfKm8Evp84QH4
rp+EnhdHpUrZtQUXtAYuzk3nGAGr95ZY4Z0ELMQs2cyHMtlpaRVvhzi5q+zo2yhtlSbxZT260FF1
SWm8HmjwrP/hbRAyJFK53iCSQeONTmztTu1I+Rado3iqJKMYLMqnrJLTG+oeFccwTvQlnKcemTst
Sk1WYEJE25APnZ0KT/TOy9zGcLgzUSIYHKEm1P1wQPJ+6e71d1Nf/8U6ydbl65xBG8t1n4xQZMO7
ppWMbTQq1UNUj9Omp1zxrid+eDuVSk7p9dxy49AkO6ENuxLZq1z2v6O8Sy4M4XquONQVIJfP2PE0
Ut6Rr7VYTus0S6P7Qaj5sRyS9sZSIsNLO8TIc2Reyh+dbY/cDi0ShH0HW3bkBqm+KOL7MNzgFavN
ew0Fu3b8eDNYb2h/e/WqldUKiNVymouOVhTltzPDf7pkbFxvaesGVk+Yuk/HJo9ooA7wPVhflP6h
7rcfd+L98uLb8MBYuBpsmiR73h5/nHxhjTdM3EfDdJVExa0uaXtLQtJbdt3diItGMYJNEAW+pWBE
yO0vH/8B5zpJMtFSiaouO9mqk21rR+iMZHGfht1GRNq+se7K6cIl5dyEeN3I8ilfvZotPICagm3p
Xp1yvC4UQZ5I+0n30icZ73SA0UQdAFHcYOWtXbudMTgoZJ3wHonrrzAqfpsmTiinv3AOLff1Nwt8
aYZqagiLqKSCCPVtf5R8HIoo18L7GAig24U9mEQ0dJHyWKYDSSjtpVIu7YPn2sTTRXyfcvdLJP5t
m3yegvp1cXjvmL8c4xBHT1l00mvHrZzGHaxLBdfOzYvFdbuIUiDtrl8STYFLTQxVeD+gpa2f4vqZ
a8nHU+/cAtaXIASXBxsb+urZlShDRfDPFve4oWzlMY8/l2taJoPFA5jhckDm8L57O2K5Es6Tg2jV
rzDVKstB/bkowd8GiOwuddkRpaC5eNtAmuedpDa642fDVt5Zl/aGM+MDAIpkI4A7XvHGMiNerRrF
Lq1JEYbjp/3tdW/8iz8eWgmKCwo/qe+w06Os5YpcWI5PqbjC+DpkF9bImTVvwwqCBs0BwNV+NV9j
U4q1KRzEfWO4QfyPZnqq49bic8Hj5RO8aWW1swg8nvkgeravNN/jl/hp1cnnYk3/vwkgFoRfScWv
i4/3csATrmWHNKdpjyz0qsYQ+fFKOD9W/2tiNVaZAIQ6jzQh1JMmbWzDC/N9eymbdWZJL0xXZBew
uKD6LDfaV/PJ0fqy6sHK+GltuJMG+fFYPX7ckTNTlmwHuy+PAVaEuVpyih20cw26xm9bT68PCBA/
/v0zA0UNNMRHhM+Ih68lSJkc2cnUyqy44o8sDai7T2WvesMn6Zh8c2YVjEEoviAyqPv1dqjG1DYE
7jnHn/9pk7v0ues/vfpowKAQAEcv32RdQQc7Zl4bwrb9XFxHx8r89JxdQkCLvgY9KAGZ1YRSpIac
X6raPg/K6caIL1y93s0keC6ks/7mnMlpra/koyHZQRpVqt8VV/ofdbhS7O3HH/rdRKIFsB7Qh8DG
LoiEtx+glsaglqZG98s63OgNEuz5c5kzjXnEJwbAAQsfxdz64oMbzg7rWNH9LHX77JjZF6bq+1cA
X5hlpqFqI7/LteRtF4xe9E0elLMfpt0mIz8ah3ter64UnfJqwtZ1G02Pg/xdGNs6OATVhSnw/ma5
tA+Hkxg5FxV1rYToAQrUWPtmXzEe9FrdhIEB++pqxlRBTOyurje8iMSFmXHmuxGIwvNKhRD0tOtX
8aBIRFkh7flmjtvzKmkvbDBnZh6/ityHSX1GxdqlsaRnXTn5MjC27kZvTlL42WsDS4dDkTc9NRl4
16++W5APjhbo8uin6m9Fi/Ax/vl4bq+FFMvUowWD6Pyy8sncvp0ZqkAQLqphZHLXbtQOKFQ8HjBD
eyfNPmSO70Zsbo0RG2cjDh+3fXb8FoYg9ZZM1CKrjYEUeyEXUTn6Wuc891P+LZnMR62+FPY8Nw1U
Ll0A6nm9cxS87WE2oSCEJj/5TSX3fKioPqZJekk1vfzKm2s448jURhnwl4S/vqNGTiY1fSxN/l+T
TMteJP+h9JlnyJlXTQ8fj9zZLr1qbHW0mQLTSl4KlnODcSDbIEi+tGO8i3Qs/SGTvxw95G3W/VFq
nhyOZDC5nUc7xbBkpvuu+l4qg1uroZdNws2anXypitjZYeTyAaGZSfkudNfjnU0I7U1+2DUU/+zN
pxE5SmIWXmB0+yaVL+1MxADWX85aLm5cyhEVcJivZWB9iesAp/TsS3Mb7ZogmbDWZ5ZAca/UmF6S
2gtsxhhP9u2c5NVGitN0UxhO6yXI22Exdr03ls3otmYwb8veAc4gsIzMOb5svB1Z6KZlUx16ZD1u
quXdo+g0XA1dWh+iTLW3Ymj0W30alHtt7LRNCxflphjt/pAq4lkrm+Frpmvj78TInIMhIuk5mfTf
kgXXmJx5/GCGSbZtxkrfWOzynmIMfBs7/1V2Cs4FTZ7LbNMVXR5RziwLDrNTZjuKiBfHKhrNg9Dr
3m07c9605pBdOdE0bSsZIoDVQLDQq1jH5q/191o2Gq5GESQM+hOegLAsb7q5cPYz4bpdk3bWKejx
HilFXuJnN3QPlJgMaU0etla16MH6FlutGkjEzBQxPVhRHD0MlDi/cygG6eq6eClsGROTUad3KYhz
D2Sv6QWyFLkiKUggYZS8yTQYJ1TGcTajZgybCovStqvbn7GGU1Y3MgW71KRs2FMLtwiz4NoSpnyb
qbn80GT6tSD0U2LkmvIRM2eQbSMnMaEg1OJoinbCNZXcEIFUdsK0CHvE9m/DyOZNFFOJHSCU2KRx
JG9j2WBIh1jaOl2TfCP5S/lHI5cJWpC/c3VztJTrNooeFpwuVIkxuI9j55dWJMNhSvqyZ+gbB3MS
8YGDpHch+InwuzPVbLPARr8pc2QPoB100Xl1PX+f6thovFyxszvJloYNXGr1FwV0Gn0z2KrzI7KF
/F1t22YLjlGKPWmyrC/qpOa/AitTnrCqFtfUW6Wsu+r8qeW8/TprYBQYmkcmxrQNsvZPJo3SY5AE
83UmpuQHFZF1+6hF2AANqxvNjW5EWISbQYV/UMQvYT+bD0ODrSgSDqY8exKHPDd7D3SOuSeMEz7k
cmzDiMId+OxITfMrKqPek6WQuEutDj+DBpowSQ1pE/C2F15shWA+xtS60arh0ZLG8KqO+jm/K/VO
7LGqzgxOE8Fd6sVxzLL6Nipbfau07LLhMkkmA+jSOEx+qRc94xz9k2hT/CMXdncXajP4EwbjS0xo
2TwGRZrtcFaZj1PA2LumGop7C/jCraTk4imtyh+qVWZfm1L9ngQmb5QB6muvz7iUBuCqeDG/zdJo
7PhI4x1j63zVplb10PYoG7ye7QaFZrFDMmNvikT+bsySYUDMaZDNRF3pcSfmHzVJQ9AIzrOOyxnH
W5ZvZKE1W2uUmx+ClVl6jpWJG71qOzpqp25r4xecflnxr55dWFC0p9f+iNSY8T0myUahYDkfueR/
aOAUNhsr3itZ3Hj24PSb2QyKjdE68a7F9O/leMw8njHKTuvr6qgVjo7FK7S+NHosn/oItFIqJuHl
jaZ7E3POHeYAz5UYZW+umsrNIgtsQzdIOCVNXLLYlZGHR9Cu9USrvja9Lv3CttW7s45LK7PK3lOj
VLoyw2jYz6mdeRm+OwhJvexF1Any1KZDuFdFevNopfCm1CCy95DCCq/urPEFSoR8VfOI+dUVUXqE
eWDg7yxgJKgJQMcJR8uBjUf2KHs4bFK5V54BUjSF56RDd51FVfjLkDh73IjnlKfF9bygxfqTFlfG
vhwkaztQM/ar2iWky0a7VDZSj9leTIN9KI2QKgtFDFYV4IkbJ3XypGZttK8jUj292YdXPTnw+zHo
SrZxCRMmDiUvVjr5tktiY5dKUvOARXC6j9Om23Stjag3n81NZyeF30uteZIU2zm0nTRvRWkm3zDQ
Z4d4mhSMZ8CB2lQGjRkVxclsMLMFSYuJsqvm4k8DK8IFLRNvJLm9B5eTe3Hg3AtJCTb4cH6j3wFI
M+SNq6fpV2K8mVsICfExhOZND0RhR1Vsdg0nn2+ToYUxZ0PvSKqKgwEv/E1T4XXnXdS7ajqi32hh
mNV6kG9BMUFrD7Ejn+pK5W/ij7ru47bbRW3S3cwq9ly5sOutht5qC+xl8vRJKjahMekHIWRlF+TC
2Y6kXb1KKN0PTt90O4VxtJ1H3kKWVOK6i6R4WybM6b7QzWOtGyQ5TZ0MuwTZJRwV56bqu9Qz65w6
N47+kjrm/Fjbon4o4zLbNxrNWl1tUFsCsJQjkvE5b1NrUw1ATxaazy2cB5A/XSwfEydo96XUlNuQ
Xe/ktNGwTbPe3NXYM3cNG/+xToBkSXViHnXy9o8ddaw9qVEgHsii2lglc6dJLHVrhb25mTOyrNJE
Qt4bShKzo9aIjWhBmYEB0a/TyZYOyOulgxFYeMFDXNtOQbGebGDTmKSkPoE8U7Zgs5KHBlDcXsPE
+1AXaXnM6rn7UtWjtlEmW7+vcf5vOchS4M99+zPpFpyaPVWuoyCAjo122OedKupNzGC5qiPyrQFK
1E2oaXhM1UDbgGyrrsrF6K5NTnSomcQs6ah91Ec9+ic2u3jT15ik1cgZoGZImRvP3e/C0BoXiUfs
qgrTbEwK5YolG3gEDNXdQlDbWziC3am15wO5ZBZZYItNjF3Ygz43u9qc6sc2l/pbLvGmfiIHNA1u
GMPD0BrzMYlFeRqxgGO8l5mz5hxu0qAotqhxzVMptH5XZYbl2r2a3eCmFJ7ZlKDNCiND08HtKrRI
foKP5gop8u9JLs9uoM86VIYF+YYpaDfYegdFMLXdKTcbuN5diZvJcLblCFYir8x/7Ln/p7ZG63vf
g1MPjIgtr1Plfd0XMTkldE1TVAaHti71q3gKBWS5MNrD4Cmek1kKPNXo2n2S5pqXNcBLKhHFGxkx
xs6Qi3qfk72/5lbAHJz6wh07CAd10TtbErv3nQgdw1UsFeQLsId9FBRIUQoTatC0HDZx2/NNF0gg
D3r9YdQL4GnU8as9xcE3rfdR6lVqP4BjT8ZtQDXpQ461zZ9xtx+Kpmtus5lMtVS35i3raIIeIsRd
0STybZ0X4QbFirSLFWnYFwN5wwlpgeVmIGM2hDPKXZy0QbvpOqt7nFTxJzUKL9WMu2qBzChdOHw1
7aifvGKW6h+aNTW+UnXJb71sk2/ObIqtEWNwHeTwn0RJYLFIA9S/YNYAJDia1/RcZVUqOhwKo3d2
0MLkLRKtEC9tY22M2R63UKxGL8igjvewxnaxZLbuXA36wVGAzKWSwqTjyYaxt/g+FY7ChuFkd7Y+
xxstD1Ho6PMERqm03ZH4yVbohbQN4X5sTUOEMgyXUjX2ej7N/a4ewM7n/Ri4eii+ilkPXdG2NZb+
MjS2OmlGP9Tj/tpAQJGeYidegFoGShKSnN0m1mvtZNROc+sI6/dQJ4NbFkx6Ha7TDrYll9JB2IfA
GTh2Mo7BKKU66xT37REFRYf1Sgl3lijy75oKr4ZURvtktVJ6appi9k1JRCb8vrkprmoxGzLpuaDy
YtzJiheSHL9rRjaEUJ0B/BEW4UghYZ5OCSC+1Ej8BkkVRc9yADdBme5CAqrX+djbX4AtBaUXD2V3
GvGIx24byAPMSCWI/qR93vm6ZGWPKZyxq7bqqbYS9yJyBzsZvTY0S6/ihrcPinapCjyxPRgRpuUZ
AMqsKsMhparvoXCGZqMn1o+WuXATlGV7Ew9B9jxWZnzdh5j9k2yJF0199CWMu2mHrRS65mxrrlZV
8pOtlpGvCgloixGFPIeqbq9Nub1VRV986dOKV/gMssMpk+XSA5pFEHo+he2cbwtRfpWautnmsbnU
rOvKK+SK7Q0vHsGZr1V3RlqPj5ZZiaNcx0wV/PXHyohf+H/Fm3DQOrRtrE0jnPq9gy/kyHOr8quy
4mZfKzbyBH0ItmEiej+dCsmVBiveamqbQi/iiZGFYviiBWBkzdqQ7xwW9lMrm8U2DINsk8dDuInk
rHeLseqvKE2d7yaznx4iPWsf9AQerDbrQN+GrtnVSeDZsX0E0PWcBLq06WL0CUIdgB5leX+rjryV
GrZDT9bzZqeqqb5bnEme1sjDPjR6ZQOp4k+Q1NA3zL46FRQ/vC1UDP4p+KvRlKH0zEOPksRur4Gn
tj/THO8zRCTtBjwOHnWLUiTJUFG4oxiTUwiQEjZAWG6SWd6HiuTaTg6eZlbn00DCb9sGcXWCKiR2
mgGuTcyifSA1oHoYjKCLtXV2pdmBswONCVQAZMm1ghd0U8aOs+vNiGO9LponXcl/x1Fr38ka25zp
4JluB8ibkaSlx0lE9k+1VjIS2kG3Udu6vTOzXL9Scqc9WZ38x7QKNuiuVk7xqI1ug/PaJSCX7mYD
FWlIpsWDbaG7Rl1MW7MDeBOEtrmVxlHZg2ODopPa8YuudsT+NQFgyUziU1R02S6BjuSRDwy3zQBN
gS0cO3rNwRAZDQZ/GeK85qCKxKVWA6Uz4MFCf3UxvNobOUqAXjhhesThZFyNCxcwGMrQNSJRfm+r
eNrKA/jcWe0zb5bT+eSoU/ITsY+5s2tlvJ5rGHlxkn7RNYmxNJLngWqfu6IL/umoIftYa3Hpt2mA
QHJUVb9Qrd7lOiq2PcWg91zEhYeHRN0QHxlAMhWaC+pTHLsIfppqVtKpExEIYCIn8i1s/cDrWriq
qZLfhsqgHANoxlvhTNKd3hKUMGO9uCICXdz0ejzcZxG8R/gjj3OboQ4t5cx5DBz9Tutl6YvkRMAR
krSI3Cp2Qj9MBugq4XhTaE7hxXrw4uRJd2UZxnhS+yo/6hxZXgRcyy3Q0VAW1x7S+1wF51YwOBLN
d7J1NBdaVBLHkBjyuPTySLbdoamFF0RGeaVVirzvc9n2qtLud1kYJF6lGc8UvbAPYHPyl6QHODtP
sFx6LUy3iSF6nmJ1dQeXAvCo6syGW5TK/GCiUTqanRJ73HjlPYCUlzpNnEOvQvcahcm9LGq0q0qd
rV0mKddhOWSeLUrZr6hizRBa07F1JGcTacnPLEuifcrjaxfXaUdQAZwqoMgFvQuhDClIbZzQNIxf
itEcd8Es86Ic4+xbIkn112CMzBPY2HZPTq9yi8rp7yTuUy6cRbGxq4rwVp8pAB6C+ZYjtXL7KDPv
qwj9Ei/X4CrBk7bNylE64M2FmjPgiud2YYU7WdRAn9K0BSKVOduc4KcruuqPDarETVniUPlKmGnA
Q1xrrKXtXJblPRfm2ZVQJLmVzIwSjkFV1XpUbuxuTK/DrI6ePxkpXYJ7mDxJJS61ktb21XocwHwB
5/M75Wiq13NxIU56LnhI8QK8CRjPEF+sFKN5IxoTyczst93tGB9D9UKO4cLvvyv0hArTViJ+37lL
Md5+UjhPbpH/kHeiWg/C+XfehdGyOePGYPYxdhMpPIF9n+LygmzvXB9eN7JKYDZGZgxmTyNJCNHZ
veTGvPTzq0/gIBqDWs7PW4Qci/tKfP/8FHKWBA/2QooUrMWqk1VNoJbJhmTND7/Rfn7615eCsChb
KOaBa3zp3atEeFAPrVT3puxLtfpDJTxEBOyz2UXL+avoIslCLplW3jaBa2FIyqY0/EDO7kgBEVef
tJePu/Eul/O3DTQJ5Fd4i6yVmWQQHA21oOErzp3S+HVOpOLp4ybM93H6xf2K791Y5GFrTkOnFzq6
4cLwO87IRrUejbQnRp/+sHL1EoBlmZJvsjlLdxCj0CDkCZp7O2QTgcZqLnODA3I8JFl/moPuHkLF
E1isf+SpIxz5WU00C5EmTR27+AJxMFdNyqUE3FKvDL/AxZWeQvH74+FblsG6S6THWePIhJArrGZB
qibcZ8Aw+Wr+e273WTS5xFIhlnGBU4gChRdW/Tv/x9IhEtoobmgWy+yqQaN0nDTHDu7nvQVSTw0M
EiT1yQgIDxchrFqIVVP+NGrSdshhzH3c3TO7AlIiXu8MKvqPddKeqG67lDY3fSQa3jScYvOTxqll
73zTwipz2nOmh0Osmr5AtZQxJa1/MeEXMyfHi7nUQFptbAWXZZtoEjMCrwA5lkEngwNsVnTSZwdr
0VBQ5FVH+mlgHl2W3qtNaFK49w9Wp/kNIbQQnCZx3I8/xzkFwlLmB4/fQqxw1tMvntVabimu4M+k
zES3z3I/rwfXKk9zCd0PfpjUZt/kQN83Tr4Piefp45+P/4Z3U2JJaaKEVjAPU99mfRdI5MrgGetM
vkWANAmz61lrLqQTzzbxtyw2JnQ8AauBLHmLEUvQJn9oyhe5Dk5WZu8/7sW7bXDpxasmVulslEax
SGt18pP2p5IrbpbfjTkgb2P3cTuXurI6tXl/2HYR0E4OSN8pAaHqF3aIcy1wfWazQ1OoMs3fzroQ
4UMMkJEWllCg0DN3JEx7oZH32xDCIw0nCM4jvBHUOHnbClxzCglk6uDXDUxmtGbYI6oRUG8eO03j
5mFYAaMt0qtpVKMvBQDanTZc4s6cSWvjRaFAEEF/mbT66o/IJKpRwPhE6kAMxDJj16ZkhgoeTlMa
r08uGSXONkcrCiVCF7bJamuKG2KbCyvTpxjcVivAEDZuSgy/6b7qxQXV47tzZRlfxGO2YVEK993C
tij/ZinFOPjjKD+rhtjBSq5dg0QV14wpBlqfbyIz/UeZ7Qt7ytmWHe4a+Kig7qwlCoOulXWgKIPf
4TkZOotCJdSJyI+Bdq309w31agKY0B+vincXA3pLbYFFUEShnHd2grCngFKv2IOPG5SaFVN2a2al
FxbVprBb053YzLaZql5i45xrFtgZDleWyjKN3k5ivWmgSdbO6BucARBRQ8C2saTyrlU2/NeivPBR
zyxNfRHmcF9AePjurpVSZoWgtsZ8xcSYERW8pKlbZuCb2wjjiMp/geghbySj/rZDJKxgh/cFa59H
te2EVJkgcNx++hawNEOebfGaqTr4oLfNsASQW6jN6M+6tRln405J6uPHM+LsUEGgWUTjPBHWEq1w
kshx1P3oJ2XR3U8UtibtOorHj1s5NwFgW5DbVBHeo5Z625HMCWrDkIrRZ0qSAj0YgDmr9FR2FLE1
DmP//ePmzhwyC0rjv82tNv+2m/opCqrRV0IkHOMfW32i8tJujv/5uJ1l/NfTwKIyG40tssf1PbuT
SycURj76hLYejKBkE56oQqQ/W43iqkuN8966zdBUX9g6zp4KrCe8mIhHF0Pm2/EsYEnj4I0nPypA
zQYSkSDw8QYgqOF35XwpuJsK7Zd+ySd0btrjBOCqhR3gvQ5SkhyjbSIFSeL8BSo4McWXUvr98Zie
u2r9taorKC2Z8mtFrClH5C8pFu8L+c5gB1abyJPSuy4wQcaDA57vzfwAJDdUX6Th+HkvFFsxuzL/
pGItfVwWzKvLpD4UdapFsupX+eRmBH1FdNHi/X7avGlidb7ZbbXErWfVt7PGHbO9pN5/PIZnDtA3
DazucbWupZ0R0gclJnWk7cLuOFBrKI6/d+qvj5s6s38skl+T03MxTSurmSjP2KljMoO+Zf5jBj8v
6RIv/PxfR+Orr4FDdbanPOXnKTkTuzOM24///jNT2pK5Y+jL/sczYvXMi3qdNFakEKGqkQ5XU6d8
qVAJnZJBMS6cSsryW6vtAqDAcodXsQ6qf//9q85MRZPPSiHPSPodqgx917XrWYp2YfGsh7+pQ0LO
rDrYCNv0CyGUM9vvm4bVt3M6NhJNjEY3+3UsHpEVb0PtazD4rdpQku/QpReeEee2J9rDvsDEQBG+
duKVUq5xT21mv1TFLzORf5VquSWTReohFG4U53vKofwzB9W11qN3+fiLnpkyFuk+hJ84iTR7/e7s
nNKwsw4NpopbhpofF86WCz/vLMrTVx+xz5NoClV+nqgBIelta7/8i7+fKz/vTRS5PDbfNiCaqInt
oZv8TEjP3UgxJgrpXSpHvfzIeipimPi/RtaI3raXY9kZKoSqAQ0gZH7IEwgTkvN7DEl3yPJ3inXA
vbAvcTXOrTcKNBLHM/lGiNXe9q6uSR4oQYyUvvlGiSmTYiD25uMBPHP6W6+bWL7gqy+kN6Y59k02
+5G10X/WyjarD41xYY6fnQbAztg4CM1zy3zbSKNkqtYAQfQ1KmpMXn5pnM534n+/v1qyAQUVS0Ng
eRgAHjh7oeyG9qBeitqd/xr/a2X1NZrWnqh9QCtataUSSvRNu9SPsy38vcDyjIVusZrNhTm1SRv+
fe8jX0/t8EeqNrdKbWw//ugX2lnTfG2KtOkzldB8g3fcqLa3gjy2a4TNBUvD+XZ4syG1BqWzvi8H
eYO+r0OOT/1Fak6MjY9A5eOunJ1aVD7/vyZWt1dH1JaoUpqAV+8uJTiMeP9xC2cnF9dGW+fJu5Cr
3k5eCeFD0cQmQRiujzkstKXGQVCeBrX+F31hI15CjcZSnX75S16txQRP9DRJOskTwqdI7y78/Lmv
8frnV++KlEerkyFrRW9vbdQ/PYJc/V/sJtx32aywXnKcLX/Cqx5M1KKMpriQ/bCiWJYnjkhQzEvv
8nOffEkNEMjUuUut7/NWL81x0ZAns2c0SnJLfTnb+PL5j07kDecl4VjCDauxstMgiIQiZJ+6WFsn
rg9xQJEIR9na8e7jls71hpOfWzxxK4fn0dshQz1LAEKaSGnVdr9XUjWjxo8lX8CGnGtFh9KkE5Bi
Kq9vbrIlGaYUcZsamp20RYD0cSfOrRG+hWLgqCb3uuajmBniiGA2Zn8Ce62Kyksta9sVB7O9cC08
N4f/ol4W/KNNpuntaKlNbujhEIw+KX23T37mKHzyS0T4C42st0f0x43WlUsjhfDK6iv1IVz7Urji
bCM8mxY3FqjX9Qzjrk7BLdsY+SK1l0kvtOVW7ePH3+XsZ+eCR+CV0Os725VKvC7GqTf6NiLhUzOX
6j4Q3cvHjZx5QFl8jf82sprBQWVRQ97koZtRsy6tvueIDkrtO1/GKf5NU+RPFxgP0bf1NB70PnNm
C9l/DO7LVeX6ypGU+76Yb8rY/FKjgf64a2fHD0gbcSs0z5Q3eDvdyrTW66TScUYZpWsrPAy1C5vy
2ZXzvxas1Q05IQrYYMaffMfaxxL1O28WYeClC5hydrYR21PYBLhra6tjMujzsmx1Bi4Pp4abxc1g
Uhg1bb6KOm2vgq5CSUPChMhxZn+jTvGEWWCBolI+dt9RE7gIe6rBZJdojefeWkDbFj0CsRmIDG/H
l4rnCrVsSQuUWf0rU6Ibo+xCT7LayGtJh7lOJvf7Ks8+/w63Xje7mrGTKAdUNuHk1+AJkSVuL7r2
1lXWF6/lfwzWzBtSen9ffa9OQuv/kXYeTW4jyxb+RYiAN1uaZnuSarXcBqGRgfcev/590L1xhywi
iKDeYjSLjkCyXFZW5slznKBxfPpsGBkqLmkNUC0dkAQj2Daf5EGpnqQ2cF5BvtNqEYCP6VMp2YZJ
RHO8U+Sox2XFWmr08Ov1HT23EaYuWarq0zteLMQYo5v5qc6Mh92T/6UpNrK//QsLMDtAUmLBLCMW
YRBMbe0AVpmDAgg1QuDcld6zagnNMnduYBpEigK+eple5/OdU9ggyVsHHx33yiYd60eSvVVNv4W1
kPNYMiTsFc9O0xqBWdKWA8ANOUPbutj3SQ+hjKN/vj51c8cBigFCZTIeAOkEZ9AF3oi/pqSYStKL
2g3bzJF2egDQRaFuFHfhZ1kOvl23OTe+aZ0gUacz4SJt7hUoINklLZGxu8/0ox3Lq47+kMUs7PQG
Ex/RJ3bES1V2hlAtB6K2CLXfjEakCkSa0yMhGn2y4ictI8PCgQ8f21h+yOslNsG5qT01L0TxyVC4
LiC68QBqtRrW5fg5qx4VY5OoK9m6vz6lc7cG9yGTyd1Ob6uwN4OoLwKzUXkolnCP5Gjy8nIMFi6O
2QFRiUOtAaAPeKXzA2CHgZU5HuvG26vdaZI0PmuF565drSZ9FMXWNtS76K1Czm9zfXizlglcCPWg
RrPFIF+L6bJDPIQEWXVfwnlWUjcY1Y+Bot855kGxFkLXmfCCSN+ivkk5bHpWnA8UyfXOaVwwX4Z0
5HGfDHd5+cS8mjeTb8B1DUshtTeqIaTDhNOn1yaiX6geH+h6WI/lT9ogav/T9bmb2Rq0WbMtoBIA
M6BPp/HkWqhkZYgGkMiHbPzojndG9/AX36f/fQr1eUmKLf555iVK2xfKoXLW/YDy4YI3nP39J98X
fr+MvEnaaLFyUJ1wHSn9qrgZQTitgglJARlRFCDFuFgm/5HEgyYfZD9aqZvRuVELa7qZbfjhYMaA
nnMqmpwvQW5D35pAmXqwX4ZQW0l0Pl1fg+kDgqdjq06f5u4HbTldwSdrXMttXLl6qx70OLI2Dfo2
LhKqUtc8ab1xXxp1tJ6k3uiFXOI0nfHl8B6BKpsqbJSshaE1aSSn0gSPRKS169bmJ8nZtumH68Ob
NwKuDE00Kk5iUkeLXCW0el8+xHITrOCifEBvz137zvhuasnuL4wh46NTSdOns3k+l3rnwLkIsuzQ
VOYHmCffpk7CFdo++8FeYlqY8WsUwf+1Nf39ZN2kis5WtY9487ff4vibUh7NYANOBMaKBK6z6wOb
icMQ9CFhDSvRRNEr3BGaldpWaYE0bSdeYVWFSpQHre8v3BJz55XSHGhWCOM0GM/Ox6TSG2K5I8WF
VKvXjkNj+e2pXZIKyL4BB5n8mbDZEXKmFz43yR/TK2A8hX2zMFHzI/jXgOBxNHMEVlBr40Ev7szu
sf51+zrwsMPTMEUWfGHnE9SXnYXcKiWt8OsgP9rawa3+ZglgBVTYw5SgxeS3Y3X+GDrUk+zkZ56u
DHRFrw/h8oKEzEVjH5Fh5/+iz1dUpFGhFLL2RkCrgPfoOV8CWrk1v9/0N3PbATLCGHpXOnw7F94Z
tePcQH3Y3GfKY/AUuDfvpvPPC0cw6GDZGFM+nz7btHIvxUwz5XIwUnj9CWhJsU10J04+mHR918ae
9h6/hD9i3DceutHFg2I85Kq8MeufytQ7LT0pNJYq/cfrS3V56s/tC+NzIO6lfQ71Lsl5L+htLoPH
JlEW9sOsERA3U10P/JIItGidLi3GiEEqwYeioT0zWUXW8fpA/mA4zy+5CVVJbxZ4LCINEeOZjYAt
QkLgPbn54q5sE7MD16cZb34ThJ+ZZdpfs+SDM1T1pyZXNQLRPPBXUqy46xGpy0cNhaCnXrXKV4C1
VB+Rjw4+N1Jj72q9b570wPcOddokD2PoJTvDK6NdrgFxkwcQBzSKq/U9oUgFs3w69I89seO9R6Jh
VYGHeBjaOv7eFoF3pPLUU8u3lc/R2EufvcGAMXHw80OLfspLU6K97ZoxzQreGK3SUInWVgLHcxc1
Srrj4mlpbxvz15BeR6DMuvbeh85bndW/g05SV5Ivx3TMjUE93pEH8x/KYfC+ZoM9PpWD3TzYZoFK
VNwW5u8eLNmvWB2kzfWVmFvt6Sb+w6WIJoJw51sp3VZyYrDaxT6ma5Rm7psJITn0JybEp5tWuWXq
55hw7pqIdqm76yOY81/kI2wIqRyaL8SAIsuYyb7xzL0sdyjp3o/FrzypV7r76NGFeN3W5W0yDeVf
W8IB7Itaj70SW0Nr7zxom8wblZfwv0D66Q7CS3Lt0hd9fqEomZdqBTf/Xmnv8q2xRKR1GX1NPOdT
8uYPsa3ICml5OelCT7H3Sv/W8AQqjAnlc68vZXFmJgoOrSnriZjKxKx4PowqDLxCUlp7H8jf2qfU
/nJ9HeaGwTjoPiZSBmMpxHVw6Eq57znmXoHv9djbI/QdRiF9HGOtezVaOV7gfFVVfu+5v9JhhZ5Y
6cCPAucUjonbNF47xmUKSqoojl0+PCg2HdLbMohG2ItsZNKV9Kst59G2G6Pq1arhUEKqxl+5NTRl
ckC6oLIr5y3DRdlb24yLu6HUUybfttYaNP3fDQB9x4n6YJ1JWXPzzTF5dGiyQCFMVRbh93uxUrdS
MiZ7SANko11RoliVNxdXdJPcMODeiV74olzrE2vrNHSGe0tGUg2gXGX2sEksOKzLnTVZIRdDPDQT
rqSln6lhY4V7qX1SHH/djbe7RCwQMU7iAGjQiBcgonlDr8tptNcSeWVYNP7LCHX3v69v4blxoDjA
Q0jhoc178vyE9NlgULzL4v0QrLPjsMS7PC2osGE5IP9+fjJ/8hoJlbrzO4PPu8bXMdhK9TNkGsei
3oX1TrlRF5dzgdwn+Qj6aMlYXaw81RQ0AXt2l5rGLxbN3RCx3TpbcNha5Jsp22pUIAW3CNWmFdp1
Vu1zdVNJuyy7v/79yR+dT9cfuVqON8qlNIEK5yPQZT9wNIQvFbUKX1rZ9j/KUus/ohRYPutu2z1o
kmyter9b6h+73AeT5alcbyLDdsE56Ou5WsUoxezrn228Ct+vj2vp64IflocIdo6wrPYIdazN+qH9
i3wIpRD6TCgQInXIv+cbDSUaOCxwefsevoJhFaJWf/sQcFmsCtlCZko4KJqn6Kmis/RD+Sq5z7K2
uALTK1ZYfNUkFUpD06RRLWZcFGR5Is/21H2Nra2XdsbaLWFjWstxYjn33tgEH3nnZWv6d/V1LvHK
WDt1W/DqdodAxTcY0vfMdcp1LbvlmpP9zo5RVjFcqjJtI2ZzJ1FHPUatam/8zLfvCieWIIMY4g0V
B0RHNPXN62rj1XYN6T70U5B7cLWP7z0it+ZKyVTvvqIvJIdJDmUXOQvHp04tuvek5g7vzKADWlJJ
lrSuSnnYpGVu3fyympyuiVfnFkQtSTh/KmfBTBNf3fvqptDgjr95kc+/P92/J+4qKPOuqsxpCYa3
RP+sG9+vb6LLIPH8+8ImqlslTBNdUvZdHMiHrqyrFwXEBKSLcotaXeerAUqmcnGz22JDGRwMUt1Q
ootuSy58tUGDtzg044MVfrSLhSv38niff1+YtsIuGzdv+H5Lu66C++gX/OIMvBQLHGtimCnbJGYH
Kt/rux4GbuDNH2LQGUYPcR40DmiTxNJL4ceoV30d0mRzfb2EAE9HUwmtal5dwDQmpVkh8RTDrKH5
UhgdPVlSVsbYfFCSYa1F8Xc9WIoohCfQf20ZKncXcJ0L9QUbTsZGltLoSF7/xRr0jzCmwHCV/rw+
JGELXpgRXHEEw1ZiVll0NEx35Xvq2pv4Xj1pG0Upil53160tDUq40BQyub2hM6jcVDZ+7a9yv1gF
5kL177oVpLjPj20TW14SZ0mEJMaT7d3J5T5b8jxLJgTPw6XwXxNWea92u+onEmvXp0q4+4WFoS/9
fBB5mZS1lbAwsdY8977yNbGLTZkYR01x95bXvVWqujBv89sbwjiaDMEei2lPBD9zO3T66FhS4PN3
UQZ5DOHy7vrABO/wn4GBdVG52qasleD0qNl2kl3I0dGRvkQHe0mEdXYQE8SNzOfUKS6sjFsZjQO3
a3SE9yWiM6Z98GQajBrkBsr04fpQlmwJa9SntZ2YQxUdLW2t9vd6t+qMbTHeViv874T9OyJhwgrf
zhFHY0SW64SrggxoXerP7Wg/QCv11A7wf/3FsHiUoXs4IblEsvXErvNBLr346LePcXRMckrLsJzG
/W33xH8GBl8DGw6Q4EVNydOy2lSLJD7a/YMS3C+haGfPKIT3k0QblSNr2ognt7cVmWNBj9S0nb/L
0gct/9GGn/5ipkDp0khJruqiNxeqr6qJA0ZQw2FkPIQT+/39mK6vW5k9MQ75/AmQxntjGujJQDJP
I2ab1qNOvF9JJm8zyfhx3cTsTp6013iFc+P8yTScmJDcwAkiK4yPiKdmxtobV+bENLewsWZ8Gi99
GpOAWYGaF6/tOFUhQ27c8KiQnGa0KqSKdbkqOuND1dsvVip9GsJxqZQgPDqnbXZmdRr7ydiyLI5N
y/Oio260r5kbPHLU1rrRvNGM81vtpe9S3txlfreQnZnZfpM+IPkgXlA6qbNzs2ludG1sR9HRtp/K
PFpV3pPZRQszOmuEEokGmm96rQkeyIPY0khsNToW2m4cXyXnNQhu99cA3acKA7uPFKDgfvK6idO8
NLmI4jW93ksCbzOb++zzwikFiZRHKtSOR6jgBu+xsG53MvokpEiTBhkgS54CoJPVr1t/iFM9CY/0
6Je0adz2BPmzuU4/L8RPTV5JVW/yeS/ZxuF7by1BB2ZOpk5r2gRwnkRIxJesZ6MA4YR6cKR6tbLB
01YIzg4oZfVQj97sBCh9TFczAHRGJqx0kPR5oVpjcLRghixSb1Opv+WeR5+6lJqZcwQ0+nIuCG3l
C7S7G4WQeFNUOTZGdtRi816ux3U0UJDWc2mrhsEu7KoFXz13VDjZDI1kKfBF4TyShG0BqeXBUQ3j
Q++oT2CU37th6fKc2888rXDVGIKgRZhERc1yG8nO4DgWRw/hyvX1NZr5PNoCpBiBDk3NqUJ4046B
mtMR3h9VdL6+BvX2+ufFDsVpP599X3Aoid0VViGN/VEyHiLDuMv1117lAU8XKcLAzkev/DKisKEt
NVnMvEOmfm2oUGHb57IWpi1JnRz1Sw1mPfJNRvcj1p4S6aFL73NvIWib2Xu8GXn40rKNqKJY5LOS
Vktlz+uOY3aUmicoBlf5+E0tD8XwWQafen1CZ3Yd1igD4aGJpsRePg2lyKGVkB9IHP9FCk0Yaoz3
oL6xmjUtG3uaRz1v04nVUFi2vjBGA9bkFifdrgb/k9MsBKEz++7MgLA+jlOrQ9E27RHWvCa708fN
zfN09v3J/ombrmAaNPTp+3byjyfxmN9aSwRSMwt/ZkJwACEiGJ4F/SdD+Ch3wSaPa1zNqynHWzuF
N3pJt2VmS5/ZE+IOaIXJddOIyEMHemU1XcUTU6813kX1oVxqeZxbH4OVt4g5gCeLqYnAabo4U/L2
GJZvxk5Z0oKcm7vTzwtup2lk3Z34748DtK8R6fqN07xWxrryd0Xy5fatgHY8wsTI5V7SosCpmFR2
kaHY0b0qdbIpxk+eOi6cy5lrdeo/daa0IYpSIoAFGRCUcEq1Obrmps3yNXfwqrHd1WB3t8dPVANB
lvECoRAlegDJjkJVzr0GAdd0Feg/xoV7bW7lT74vrnwO8bjee3FzrCFB3kRL2sgzDuz052vCysMN
nURezc/XjIcgfBr7x2opXzizFgArpm4eOt8QuxNCtKrq5dpCRuIYKI/cLTHiLOMr5KfXt9WfkvtJ
Qn3ykZgBhg5qSeaqF1zYEMWJQtNufbT1dhV2/cotvqTuP676qYvfo3L1yUfhZmUd/F+SvfbNu0pZ
31rp5jfwjpsqa1CVwTmkCD6BOrcPq7lfH3V+A7Txob8d6+9ZdnNUOnEKEevoGhJIqHufe1N+QxZL
HuTrA60DRUaOrV6IFS933bkFYVv0ap45xWQBWt+whu12c321Zr8P5TIhAbDri9KwlFpFJodqdQw+
ZdKvPvt+/fOXu5qfz9z82QuXQYBaxGWby2FNMHivU+qM10l767nn0amQJ6bqTAESnOL5GqAiMSD5
VEgHc+fAxpK0N1YniPcxAMEjoG5qRDAFnBvIXQ/Kfz1yD/EzLX3cLzdOkfB5YasWdCgNrcHnvXij
wL8VSj89YyEWu1hlwYYwR1UTGNDvh+7BbTS4ZGDBuhG58meSoAHi0EPkMlEcnU+Sg1yFpHmNc8iG
7669TfylOt3FTmIIpwamm/MkcDEzBG5Up3YObpmhelB52QohPP05p/SzMFtzpvCStM7yFoTYSjhz
qSb1YaFmzkFXXhQ5WxdKvEbo+vqyzy0JJW36hOFzxVMJyz54sa97RS7BndD4W9S/sqc4ldKFwzE3
FNKzYFZAFLGLBV/cJlHUdH3hHeFNhpfUe7I6badU8YIXmTODbB7vfjiOJyXr88UJHNLoXaCi9x2Z
B6ftXkO5WzmpsXC1XFxg7AEMIO8xUSNdPC3hNrGkRJPcg9aXxJLd2qiDV1U312OY3t++PICSoZCl
JVnFMZ6PCO156v6R4x3TNJXfYtnT3w3XWWKmm9sEp1amlNrJptZGZUg6gNtH5EJ/aNWPvxjDH++L
C4OoQ/i63kFIXCild0T1w97CkIXMjJe62+tW5hYFCMhUowe7RuR1PgYHRG9UW4Z3dNTf1fB9yL/l
8rd+iRhxxgpJU2gtOJKKToLs3Eo8GE2IrpV/tK2MasO6rtWVbmSbOlzKzkwrexa+TNnEE0vTmp2s
SROMUQ881T9WPqJwJdJj6sRO2Nb/pEZwF6rWW5KrP2+eQ1jB4QYnTzN1JwveswtgnR1cdhvSKOuA
9HZk7OThJbAWQczTA/VidCeWhH2dA5arVGgvjojAqBvANvE61Mx8W+mS8RZIsE1WQx6uAyUd1yGN
y09ZjgBcHBfalgx8ueTVZ5fVQO0c/lrUPcVUmBNG4ArkyjtmjrEu0g/SmK40/avm/L4+wTMOikK2
RpswuERahYUJVupBVVAK9I4K7P5rLUiUnYqcxDrNg/ruuqnpVF3M8IkpYYbr2DadNh+8IzokB2kY
UjRtINNSa3cVl+N6TJzVOKI61pYLcIPZjWsT2PPemgihhCOShPmgdrokwQCSeKsxyH+TNZ/SmXvX
Nz5BRv3NdsslbtbZiYU0kWI9vCOUgM5PS1+ArOj03DsGWrFLunwrJ8UGMcHbnQycrCTkeFGQgRFh
vnmmJXphIr0X9wMloKFSXqNBKbYNRDTrKEH97fZFnAqb1BRo6zBUYS4zRWtdc8SpIXRfPSY8O+9M
b8he2+ZF6lHZ2qYIjKyKom/vrxuem0+uHGUijdbJpAvzmaJjqPrIeR611N35A4SlhTlu0bxcmNB5
OxMD32TmArjl2lFH2IzHUY07yjVl80+9NJS5s01g/j8T099PHClxGZU2dAKPBXKVhfejsl4c4zly
Pl6fsZk7lPn614xwtGuyDlKfSyyVL0HyF0ff22ipYXx2tgCH/FkRA4Le86HEttxprW3jNe16O1ov
5WhsE8gG/mIkJ1aE5GJRxE0zKKyJlpUwBo1l/JDa+pLLXRqLsLUr+pXydnAZi+dE0BzLW+TyUMKh
OvA3w4GtEO8+MeEKW1lvW4906bT+vXPsZLJlfrXg8ubGguwwvBSqSYZZjDsLSqljhQbUwSY2XClV
mmz9bthbvXoj1930vkHCmzD9z1jIMJ/vANPKbT+wUh6Bng9GzTwMnrrgc2YHA56dRjjqgBdBtN/g
b6Q6cw9JOTibSh9+dtrgPTmAHxZqdXMnk+eANfUyAdAXb8PILfRUzX33UFVQBWoqanGZ4q2JRfO1
GdtLqvJzAyOSgGPapuoA0OF87so+brWmxHmX/V0NV5hp3rdUA67vtiUjQtg26lKtDcjDHuHEiMzX
qHyJ2oWbfc4EjQAQRkzy4Be9JlqfReagBPhMd2t+d6M749ftYzg1IIQOA28rmlk979hEqbpOXKhm
9R4YvdEgUvb/MyUcTgvJSMPNGIuMs7TinW78krOHv7DBuYR7EF11mv7P1z3pUgMiEgISn9s6flKr
Y/UXiY0p3vmfCeGOyVsN1eXclA6uI6O0SIbJWyjIzJ2VUwvC9WJ6paJ6PYMYo7u+U9bBmG9TN11r
S2DLacbFuPHUkLD4oz2Oqlqw+ImzzqLHvH110OzTVrSlIRV9K/fdH4dGxy0hIMBOEPTCzKWaTblZ
YlxovBbpJuyXcgJz9zLUKrydJ592QU2KfncJTWCFgeynkv9Yqv/OHUa8vkMFg4zTRUTYNUarcw2T
C8gRhh7V17h+z4Il9s5p0sVFmbS3J3VX3rYikqZhxZHnTomp0xxxPTeWzZ1noTgM117FfvCHXRy0
XbnKOzS3rx+f2QmcoAgT9pr2HcFtGpEc14oZSwfk+9bQ2cJOuHBDz84hL/eJmXAiAhGcQBSS3EZg
Ujrklpkc+0x2H1E40O6Tyo0XfOfcMaLhE8CjObVjG4Ipsw7yif5SgjXSQMbzi262myD6yvlduAdm
Zw1yES4angoXcP6qzka7CNl2mr+1WhSEN3+xKiffF85N1Y5+mXi1dHC8Z6taWcX7/+/7gr/RcoMY
wJqOTYekaohgzNfrBpTZPX0yAsHRlOip19VkIbDXSgI98ir8JP3QjtIP5c9/rbSR9FX5W0PcNli5
2r37dv0XzG67qQmRUABqXJGdWQrsQQvcFqfdbP143TtrJV3YbjMmSHdOZPskDC9JY9VR6WmF9O3D
0KgbaRzWSMXus+7n9YFMayF4hzMrQsCOUHYvD+iaHjJfg+Yhuct67xA4VDm8pPulB93C3p61R9wB
ytLEo8rCISpki35CM7MPruHeOVAkGi19x+Sq1n2pPag1tdXrA5w5TDyAoQmiv2ti0RA2o2FJaN/6
pX2wwu774CQbVFI+Xzcxt1JAREDu8UiYCDPPg4QCP07XY2YdLPdF9d+0Yd8WC0WouWnjJpqCaqAo
F3iryu3GIUTFBfFbVJjTWHmV/KpfNXry2bDcloRT+HB9UH/qi+LOODU5TezJ27dStcItgsA5dE23
k+IKAVCUWhP7tQN2qfgeLUH2zg/rT01b7eWx33Z5/MEc/OdQjR8Mv3wY8qXXpdjMMd34dDlQh4cO
iT43cfdUvT9qjsf7Quu8t1wKjl0SbcM2eYT0ZUOXx69JtxM8WrfRfG3hpMz4nEnwDTiYTRMfD6nz
+egx5YKpcA5aE9c73XTrda3G+c4vvXzbJEX2nPvhP2HstAs7+BJoNY2aL8NjgnVTvHjCGHki05Wc
g5I2+vNIEvMepib5JSgk47lFoHeHAq3/3JR9/iHpS3lbg217UJIlrpDLsvj0Q2xSSaSVEFcTIaS9
aQV1gPTuwQw0Y11GlY6Obd49R+Gg3AdW1H5LCnTqzc5t9mXll89pGTqbtCj1j26lZhsvCxGqyfti
R5OW16/8Uipe0sJb4gGaXaqT3ykcyEbJNa0LXOcAnsNf+3k+rCAxMN/roXPXeW36u66SjY3jZ0tr
NecKTmdIODRK0ZExaAL3UA/axvYfY3PYSEsF75lA5GwZph9xcjLp4YSyocdIEiO0u6UdL2vX4xLv
2JzjBBAATYgFwwUyYudWIstopI4e9UOpQWzWlnd9sJQSnZ+t/5kQ8SjITDQpsa99oOX8UwKkWwHc
23WLIfCcHTqiyX3A2kIJVpiwtLMl06x959B6H7yKpGev33nNr+sOc26+8P/QEvyBj4i561Bt9HhU
8JdpSAEggn/M+XDdwty6n1oQNpc5VrLqRljIxvvcvi/Mf5IfmrbgbebODswHk6Qbl+UFatRy0tQo
Y8c+yJm1LjMgG843pfk5qsmW87K2gu31Qc2uDaki2pZoXL5ozAwd3XXDTnYOMaR6WzNuc4Kd0nnw
aTFYXzf1ZwnEKw0E/P9sqedbOiE7lZdK5xx63f5l+M5zUZkvujO8ZEkOvsY4dlXw3XRpiM1kVACc
zQCLWW+pC5Hd7DpO1Me2QkMw+aTzn9H6lTRUw8BOabS0XOmxZvyISgh96UVKfoxKmC/c5UsGhRgo
DEt9dNAGPmTvI93Hmf49gDnj/vrs/glzLmYXpmDKDXAygjQ5H1bqBXUUBpFzqBqre6Bv4xN8y8p6
cPv4BULGbCtX0bApC9N4N91Ye4ihc9hYkOGsW3oTDoHfpiiM2O29P0K0q+dFeQcPNRLsqdPRrmzo
d13ku5uMvuVnLpdsRf3BXxjEXJw1wfwgTkBz5YKXI6yloS5Hyz1EWrjTzHvDuDfkYlvSjRG3m+sT
Nrcqp7amk3jixpUuKOgJcEDNZFb+wVZi974ZPMRdfKjv87ZwF072nINCRYPkH+9XcO2CQ5cyeogD
NXEPfXenfMuj29EgfzCLvPSBHBhifGRIeZwiFEAiO3qCBjM6XJ8tZTqc4vYCpKbaEzKfSr1QwLCr
XmnzRHcPUuANb2ZWR8+DhcBvR+i01kr/ezu65os0GBak9an9D6IYsrdKZPTxrCS0/mYyIY1QQaJP
hCTCZq89Nx2LKW2v+RvZQOt5YXPMuWGCfXrSpq7rCwTiaGdhbRQ+iUcp+1a43ac0T7d11q8qi17F
Msl/B+4SsH7WJrVlk06+KYgRNojVqvA012zITnr2y02jf84LNOVb3oXfC9lfyODPOX5rauwgmkdT
XITV5lQ5PMvlqMFtN6o/QhIFdCctTOPsnj8xInh8OYP1vzJs9yDXESTeMIH9xT6A/IQjRVZoAlud
H+I07GqtCYjFhq2iPdhLipNzv//089PfT3xEozQ5MRGHyu+133Zg7amoLUzR3Dqcmpj+fmKi6LrQ
TTxMDMreMR69bqc3C2d3aRTChWc5kT/mCpNUvcrtW+kvfH5pBML15jVaEFqWh2OT5Uevcr+NqfyK
5tRCMnPJjOCvfeRcjMHDTJDuXG3jNuv+RoGxP+9bNC+nAspEXidiBJwq1VKvtZzDYG9s6b61qaEt
xAKza3FiQhhFShdlXVWY8HkFaaBkFg7E3K02scDAMqXZMD4JbjqJzLDv2xYnIqO1QPb/rhy/FUuq
YbNWJs4WmRfKFEmdb1otTJwUliYug2bt7xN9Vb0lS3oxs+9u0JP/MyL4wwZfCEd97iLxnr7CcwNj
rfbS9v0bsXO9Kmxi/GZMfjVjv/Gaah3nyofrd95cNHLyA8RLpp8SqXXJD0hSkj5e8dSnxnOXam+x
12/ozv2LujqkFdDJUyKGRlesdoVR1UcTRfqhDlZ0wUvjWpMWtsfs9tMckhnQv8LQPP39xNtEDg0b
mcfTvPStuxgir8Fcopadu8boFiRBxPUCjEjYgaMaAKYAqnUo0eIlIxFq79R11TvZqpVHr4nqe7KF
4aaFf/h4fb2mDSGGKMwcdxrvp0uqbg0qnMS38XNpG36h6nbUQ22T9/SLRdnWGRIVaYcRoptwwTPN
ngbYsnSu7knITghGKuhhNasZqexHQ3sfSxphAnH1rjcleU2yvLy7Ps5Ze7TewRUMIJ5a8vkiKjWx
WBiQhgu0j17w23deY+9jmb9ftzK3++FDpApChEAnuHD8LMLVOO5U+wDqbYvsMq+yfZe9hwUJf2Uh
eF2wJWYiWmhrQynUSEs3/8TeOypXOZki319BDnN9VHMH4GRU4u5UPbkzW+Q3Dq26UWBAXXjjLn1e
PV+aqCtNqeZZfwjt713x5eaeUjKAk5486FKaFUipnH9eimKylK5JxiZaedGq7bZ/Mzv/fl9Y87aW
tFGV+L6SfnHTBPnHpeLX3C3+7whIB52PAOpIr+ty2z6Y2atm7gx3K7sP1wcxe3Gc2hA8UNlbGu/I
KYciew9ZpMCiXT/ybHqvMumD7XRPip58UKLW3GS1+kVOl8gTplkS/dCpfWETlJVG2ZWb89DWOZI2
78m4c0pr1baveeGv/O7YDT+vD/nPtX5hkow8XXikh8mAnU+rizcI6jS2D5JcBO0OtXKTdO8YfGhK
V//p8OzcK2FLcjgPXP+ltoZxV5VuSL0kalZe7n9phy66pwWg2JvksbdtHo77xHf7jR/7n6H1N3YS
Ot1karp+oQNqxptRYzUgkEZOghtD2NOJ3ejmAE/4we5IeCWv24x/rCX83czBpHA89WRMLcsXeTUZ
rn2l9RXr0K1l74sdf7u+ADPbmqw8tUiktACxipHjWKKdmA9UC3MvfzOC4PtgyNWqkpe0wWaGgQrg
v+s8/f3k/i6rjB68MbQPRvPY5avGXbhaZh0xzepTu+UkejH9/eT7beGUhYeGKd8v7qhN7jpXW43Z
Tk+yDbRWfxGNOCfWhKXnCQ3Eo43sQ5Q8htEDPFbXV2V2tuDDUKY2f9ZlWrWT0fiZVihtnNqHwtEe
3LJ6bzX7x3UTM7uXEvG/Jqa/n5io1KEsCyuwDzr6tXL8g8TWWnef6hupu/88TRzyLjTambAViKU3
rwkz3ygYCsViKJ9NQ9qVYdpvc0eKF/zn7B6gkcDhNNJ6J6brQ41rgMKRfVDz6iVvkjuSIcji+B/G
IX5o+5tZpqY7DVZOYrZJH0x8wnuSpMW+yZ3TWw9leL/4jJhc34VrJD0AMQrVfHzM+QoZUikbQV0S
jzZD9GugXLvOrMSJV73cSTuldtTHkTIIghgeG7Cgv/U+jcCZrIpQGVZ+lSMrrsXyQsQz4zBATYFc
IIDjpxnCQY6lrDJbk4ryqOp3bt3fmfmmlD5c35yz+9+xpqY3XCxiGedDlywvrMIqdg6W3axeawTW
bv4+N/gEkiFtRZusEC4kOiSWckkwJX8LwfwsMQ3MXeQQW01aixQNSAsLt1qepWqljA5Xg9LvjdD/
qcGsZ8bhxg6kj34MsNlKqq1qtR+KVHvOxiUqhbmCN9AtY4KZ0OxMB/r5BKotWkp5ZgLPMO2Vpb1o
0K1X9VuUTLDn9q4w6rWfWmt5kd/+cs+e2VXP7Y5q7+VSbGPXGv5xsuFLrtj3vQ7ZU62FS92pggsD
wAuV/rR8vF4472LlLA2HwmtrR98bWjtsaq3Q6IgLhh0ktumz3zfwdd60bf5jkLOO7AWY7gtY2ugE
0liQwtir8YaH8EaPpO3tFkBC0vCBGUA8wpmP6DXxvBFt9tzXjspQfxilJaovcXP+GYU+CWAp6ClN
yIjzNWpHs3aL2tD2fm6gjibr/Y8sSY1dF6bNWmlr48mIuuDe9wv1a6RH/sZwO3eD5uYScYlY+eGX
oEwFPc8Ej4CJXzyGbgQaKnZK5I1baZXRXmwiD1e44dbvP5fu0+jtFPdLa35zaTiRvfvODtdK+Ga3
7yO8joqVrOPKWnf67z7uH5IJiVi86O1CklC4VKbZAjUCao+izpRbE1yFH+lWnHuGsh8yaG79Vek0
m8zbVs5Gl29ffEwRJTEfdJKKDr8qddS+AY3tNfMhNo/KEoZKhL9Nn+Q9TDAM0RvAR9FAmNTQFqal
si9lAhc5RBrGaNoWgopa2bZmrA2rpkqCcgXZKYXMtjMfw8FGci7zaDmkRPJMMbC+K0NFQ4FxKLeZ
4XsfPeAdd3lRD0vtiMJVI24PR3hykfBpa7Opq0NebUG6ZtZ9HS1M+ZIJwU/6sZbkk5D7oYk/Z8FB
K0Ji3/frZ3rJhnDeLOju/VJjGEZ6VLNvCTnAdgn0J+Su/jtVFM+gIdfp0xcCUnrtwrYB+3mQE797
HRJZ2gMJh6/Y6ehyHDMNlJP0PiRxeX/r4OAmpwOJxmTKJRdNcG41VFrpav9H2nXtRq5j2y8SoECl
V6miy7bkdrvTi+AOh6JyFqWvv4t9J1SxhBLK89CDAXygXSQ3N3dcywiIuZurh2neTWzFtZecAaG1
EIGkHxqBUX68ClEYrkzWWkYAKpEy3oAd8/YS5AqhEIA6EnChcCPQ8SyboTobp6bS7CGIo6jdNUZU
vyEQxhi/W1bpJyON9c/oAvo1TVG5G3Ku7eNq6J4TK89htVzAf678HqF0Z46f+D1gW4B/hSF5LFr2
/oFUooxtrYxBQtJ+U/VADyqcAYygTckdUKUA6Vp3mxh9Qm7/quq24o1da3o0AvnCyt5c6+7lT5Gi
BDOluQ4gVY760VFxd9R4NNbGMRaOF7YVAzIGMkN4DiQDm0xtPKETmwdT8Wyg61YZft7ezwU34VyA
nOVMQYQDVGAIMF/dCHxhB3v23XHlHqys4srhEk1PPIUQxfWSxrt3xuevTpztki0ZEWvCEetpwQNH
/ZGzEK1oRfnp9j6JjZbVTpwD/EVxE+SJsjjqZlcb1S5osmkkXlrl+ejlvVr8ri2X/rJaRr2mcmef
26U+e/C01mpA19qGJLhgxsRoJkBl5FjRmMc4ZqiLBnzUe9+lNNAa+zkC9+7dan0h6K/7fBb8TvM8
A3ZE7wNF22jVZsp23PJv7+a13wAP0AZcA5haBNmulJAwSc7J6KRdAG6AIQXZuj9Wu4689GswOQv+
3KUkyfZX44zGf4N1gat/0eatGZ9a/qYXOzPeO2m7qa09sohZfmcOBBp5KVa6t8pk9XmLADVIDHM+
5rFlPkx5368Yw+t7hcYTSEIxDYURvDOXzqqqxYwMGui4IpDJz8nXnG5un9O1dbgUIFm4nDYctfG2
D6ZUqf20UgafDUX+puTpuEsjBEu35V3fMrj3SIILcEVRg5Q8DsdRtDRNOyzoLXrTct+Z9qlPMFRV
7JtxJUO5sHmiAiLQtgHkAaSjy81jvEHAYqd6UHaPSb2P3fv3DgM6wPJFMIEnVB7TqcY0L21S6cHY
PibJzrV9rd1NK+Z7wSggQ6mj/RJTOoDWlPUM45lzgXcymNRDnZxyfWOvsfOtiJBfiJaqZQtwei1I
M8QZPpgttDvBAsRtOV+F/D5Mbd4Vbg4RBj+lP4bk2Ky1rCwsAijUOhrNAa8Kb0bKOTiA0EHasJiD
VG3JpsjSY6EDtMIym7fbGrwoCOQESB6CwfKq1y3VMwXgFdMcOE11nHX9NNAcgzSTteZ8LJhQsC+g
6IX0F9iC5Pi+N0H9geQnVsT41pnfWtCl6qx4IgAE4+729qqElbx8/RB0oScL82AgcrpyZOMobsfS
cMvQShLkzf4xoxfefbP6IyoUvr1KCHy9iRfiZPi0AVgrZV5DXD//sLJjiY5ysALfXtKaDMnUzFPB
M1NXyrBQnrLiQMbX2Ph6W8S1hblchn5pYTg3wdkSR2UILNfRmbyWr9z+NQGSVieWVne6Bt7BaUj2
bbeL1DsR9nEzYcFE8oHAxmAgXHqoZx3ZTFQJWGjzUfUmMz5QaoyoLdm7iGT3v5qX0qTHmnQRb4em
RtuqNW7RhvgcA4li5dwXVFkwemDq/C/YupyyGPqBMcrsOJzyDSamhvbFTPwenbsA66NvtxVgQcdA
PYhckoEkNQpJ0u71Rdv2dWyzELjYnm09NBX17DXTtqAEGNUFQxVcATQPyKhkZIj7ljQDCzvj+GpG
hw8s4ezrkg6rWpu2iYavO6r2AnrkZ61UnkHNfCci9V9FQw1MzMCYRLvqtijY1JYYqmWhFu95cqLZ
EZNZXqqA8nLTrE1hLOnAuTDp7sc1cAfsVkWkQL6DN1VFWUDPGOg6UeUx/0Tt2ojVoh6cLU7aREA1
jqViYXGiOh1F1EuQnmNrE+nLigCvGtl1VPpkbctbO6EAV2FhZjXpW5XUzYOt9NqKTi9JQXkAzUYo
iF7P0bIKvFjEjBgGdl977rv2t9sKt/Z9yeWcjajLC8aSMNfVFz3/3mX6l9sSlk7jfAXSrVRLg2Ma
Diug+VFNDpW6Z2v4n+IT0nsp8DpAfIBQTYAQXFp+e2A1zwcceNN97opTlKZeTnTPYpVH2rXWrOUd
+68w8fezeM0xFUTwDNqsWuNmKh1/+nV7w5auy/lqxIaeCQANtT1SprMwUl4xpU0T7rku2ImqZIMI
xGPKShVtaUEo7KKCBkcKw3mSPD2atALxZxxGD9P3bM3SrH1dUjBd7UqWZkMcGphmRu/GmjO7dPbn
v15Sr27Op1Fz8etZD1+p3yKrmarvAw3WuqSX9PhckDi2s2OZSZE7lRAUjMovZ6dk77ePfW2jpNgi
AQYsSwi+XxhePfjW9vbnl34+UnjoiHRAnHHlwNplYU4GkPvCubUxWQqCutb2ZkyI3BazdBwIYpFn
EPQtV2Aj6IcHiR+gFNG7tXfdB039ZGgYvdUNNBr/vi1q4Z6gbgBGNGiuAZpqacPKBLgPEaB5QnCP
eHE07qZOf1B5+6ZVxcE21GOeNnc2N4t3kwgcDQMJUVGxku6KFhVqXbsuDRW6UX46LUitD7dXtaAG
mFvAglAxFU6G9FimoCNSGLIAoWbSt9w4auq8UkVakCDAQfFwgcITyCPSjTQMZVQYKWkIbhj64K61
Il0rGvwiQIyD7AqdQmhevbwnOmeYVCRKH6Lr31Mor33HGT5TPV8xW+JnXhp90e8guE4B1XhNRkRy
0JXrdjOEZeoYzzkvhg3y2LUX8dLeN/qwRnAj17Fx9kIgFECMyQOFSnIrzFkd1IbTAVCxDvAYMOqm
bZ3uF7MfuypoKAe/6+x32u5efUAAqAqoAXQlkiuS9qzHA0rMcQgLez40ZRHE8doI60LWTsjAyAwi
Dwxnyl2qjj7ZbGJ8CLNi8Kjisbb0tepQlqWXFZ3fF6XHqONxZnskV/zbC/ybfZQPUgwgEZG2uaaV
xcBrVxPkWkOns544izcp6AI0q9ixIXmw4h4IwxiUqw1jOxUq92iDtKWVK1uSMs+uqj8VI/jP1U1d
DysWZkmVTUyCASoFpUrE4peqrLRTXs5m3YVUNRQ/NxPzFMcO+Omjxl3ZhSVtFqVnZMgQ918RrCaO
kbWubbchuq3LOPX6eZdpm2H6dnuzr+8+WDNgwtAej4r7FYJe7GDwXgHOeJhb/Fhm2idNyVaQmpY2
TQwqo5yONm6gUV5uWmwPjWrFeYcwfKvZiTe0mDsst/ev41yIZCWd2G6Qw8q60M0eB/2pXzmN68So
KCPiHDAFgQt/dfBqp6E4rfdA+HDAs/qHZzGQPN9LYu9r9UXLQGixFigvncy5SMm9yGfbnSpV6wGk
pH1FLPA5N/oPmJJzEdKD2YE/r2QZVqXOT5r5UNzZt/3XQJ59Xx71qKKeRFaC79PiT278qtZmjhe3
CFlX3EYBmudK17HDJW2Jmg7hgC5XIEpsijt5Zf5/BThvpHfhD6tyr1SWqWZtTXYfJs2L60flyozD
tccCaG4IMQQHB4bFxdU5cyG1tgHVVG30yOuxQ05Ur2t6RODDY55Fb7GRvKeasbl9URZfLTFyKvi0
0PwlV9IYJVbc5i5kpnuXf8viZ/BheSkl3sjolnXf07o5kGZ/W+zSUWH0Hs6m4CDDoi9XOlp2rKmJ
2odmFsTvfHr53z4vxJ9tZDyZWtK7M+4nyJu79/ROQMu/eiBm2AQcF1wLueevQ9OhA1TwPtSbL6wH
QbHJvWpaGR5dPJpzKZJD4ThGr00aNilypuw9Uwg55hE1P9d1ozyXs1b4lsUjj83xd+a2caAb0xoE
5dI5OcC3xRMHLxrzbpcbSQqrmrvZ6sMU2KPZzlTW+nyWXoMzAXLfjDPYJbhOMI1ZWptE3+jO/kO6
di5CegvQoMlUznGrSMe2eqtsqj/3a9u5AOmckOxjcVpjDZ390/wZGR/5PCDb8VqiwRSB0+UZNAnr
lNnkMJsHDXPRvbOW513yLYT3Iji50KIoE87YZso0xZ1wGePvdKLb3En3ln40mpX+/UVlQhcrQEZF
j5rsRlqjpZl1D+upRs/sQa0+YD1Fk+y/Pi/PNxn6/C/rqQKJFfxP+1Z3AyvVt2o1PVMTtOj9mle2
vCK0p2G0At6XPGjjZgU61AoYT/fA2hxO2dqrL54syffFCJoGph4gsIn+4suzV+cyajLLrcLUVn1w
dSXNsa/ro9pH3lx8pIcNNFMolSFewnKk97Ot5lEZgGYauiUB0tWwV3X+WFRrGZkluyY6sv/TACYZ
FR3t9CaQBtsQmAV+TQ6kenaLDhhzupeQ0O52aRXO8f2eLeCn4X44wuu8ymLFWd0UmgmhpEBj5Emr
ft82AguXCCiatkDPdRARyL3m44AnR+/1Kkyy1mf1j9awPK7sBvY/ypE0osNw10g1owoJ2amWl1uP
zN1rbCV4Fl+R9Q5pDMAPot8M3oFkMyvDjPK6Hiv08/tddczmbVRvb2/YgrODDAOaTjCUBNhOubVX
0YnRtBFUG/hRnql9csogHTa8+RKXR7bWc7hwUS+ESf5GlKiZOjsQRiav0vx0jVdn6Z6eL0bIP3M4
CBDgKevxfa16cfPvU32g7W9Qk6KAsRI+LekZuhcI5mAR9sNNvJTkNuhhAIpuC1COd5u1foF6GQYI
jebX7eNZ2jExzYFAB93dV/qsV5w7I2/bMOoUz+tTuhJCLXxfjB2AsQn5MsSC0o6luUrm0k2mcPim
aye2Bmq8+Hlk/QA9C0JVYNldblMKxRsLq5zABhVbP2zy9e7dEfN0SImjzRozT5KpZB382grk8CFl
X2uWeNP8EQF4JgG7gj6JK2wUjkyMo2FEIRxI5ivKlgOH7vYStIUgFoC/KiJY0JmgsCyZYYDxWDzH
gExY9q62Y6R5raP2qxHXz3ywAYI1eG3fPEaT4qHgeFIL5zewaDyHIzIAOFcCZAA9sx5Y3vyuALRe
JsP9Tvz57yNyooCqmjLExhAS5NLUqvLWWoKWdARVZ/GwwsZdkR6SzrY4r0D/YYORMkXPapeunKJQ
A8mMorr9139GW9NVOiWpMcrZN8oQWvMMlCizfnX6/FDXnWfHKXr5Wr65fagL1gECQSIFBE10Iss+
UKvrBcAZ2Qj6rd7atP38c3Rq2weg4ZG34z+3hS3t39/cqhh+Erj+l3eMAps+7S1kcm2vmR7dcsXS
LbxBWIcgRAKjg4PJ/8vPG5FZJaR1+lBAeSe7UdmQtYzH0nbpgPJCchGtnLhokgijAmq/lg3hBGAY
O85f+mT0+Zx94uVaEnVRFLLDaA3H9DCu26UoQB07rTXnQ5iQ5Fs9M1AiZZ8d7hy63jh84FzwbqMH
DSTCSBpeiqJIS0aTOg9hW2XetsL/3P7+kgMHDEC0oaMQgehXToO4BAYg6scxTEuieWo/PnG1ftIM
eqhjfT5iImM3aOmzmRj7Kcs/YBYEyi2eW/RY4u24XF1aZiNodXoeEv3FMj8lK+/SktahDoBKHjxg
kFNKlh3wFipI0qYxbJUGaErvgpcnubvXEcAgglUcCB04JbmGMzRtMSGGH0LaWZufyir77ZKunX9f
evyqGbkrV8X39SY5zl0eFl36PqbDZxe14tu6sGQDADipgRoPMwnoIL48jbLqMzrPyRiaCghdDnq8
v/39xeNAIlpUjDC4IT9SLNK46rQubmj/qDcngwV9+wGFErnuf4mQ3xklbhp3SiGicBOPAD/LWVGp
peNA1ymQYER/NXRK2qNJ0RTeWVMIOGgnf57057E/qCuXfmmj/mKaIQqFR3V16VOr57zrp7DXX/T6
pWX7Zq35aOmsYeWBHoDtApiZ9CBrzVQDur+dgE73pvg9f7191EtlJgFSI/COEB/qcvqTG606zFmt
hrMNFuURLaibDDwbe8pqw1O7udgi7z09dHNqbcahqDZ50dRgK3G1ze1fsrBQ8KyigUuw46KFS7IB
RWVMgK3T51ADLZjldl7ebG9LWPC9LiRIRoz37ehYHBIEAGTjU+U10h5TuDg9+KQfxzXu7YVpOnTa
nq1IUsFYQT9clJgz0GFbvwOze27sbPPZSSPPjHdRHPvl9Il2064vqA8SORa3PrUiD3RAdOD7IgtL
da3jYOFaIIqB/wx0PDEyJe2y7RQlYWqFF1EvH3O7PHTWtzoq0JeZfbm920vnCS8dQKR4ewHBKkmC
XqkmUBWRoGsAtZlvCVsb0l64fVgKAISR+QXdhfy6x66BwUsMgIcUZMm1/pQpz2qzxj29sAyAToqb
gYjmmrx1NFo4Sy3qGzx5B8Lp8O3uXbr4vKSTCS/sxAZNBvqKqN/uS4xh3y8AzhZYhoXLfdX70fCB
m6x0Qcw9+clOm/7Hzwt9O4vB7QR0BXWFz9N48tRgMO+E2RdZf/P890tqlFUWs6ss6kI2O970fU7W
CmQLWoRCNzKjAmEG8/iSAJUgRTUC+hojUz53vKQAxMVKUWFRBLCmELraeE/lhOLEjXKcUgR9TcX2
BezqPG7LD2SsUa2Hf0hAF4C+e+mhmBgYMU1GeVibfuwVa1PhS/fg/POS1047kk2zq4yhRjcleBs3
96spascgvhBNHFdc29lg9+qop3Awu2qj4d+Kv7F0BEi0g3bdFKZCzuDYMahPKtfkQFDzO+q1IEq8
f/gfFRtk1cAXg3auq0mkIeZRao8z0hOm5m2BkHG/12chcAZoujBFaHu5vGqDQ0k/WB0Pde73ipes
4aYKUyPFzRh6Q70JUEVAFrCFBpxdZYSEQFjMcMIRfZoN8KkbDdhAn5zylGCoKuUr/HQLL9GFOHFi
Z+KQL555G0UjLrb/U31vB6+yPrJjugpiMBw7et8knQWN6KCaM0R02W7O9/HbbZ1d8Ccw4SZYU0VX
BTzAyxV0Q4HB16LGgXNNOSFxaB/S2Gn/6HNFfIA3KLGnTDk90bm0tnNax3dHNEizIZ6BdCCnXWUL
U1cxIi5yNSP7o2oeN+9vE70UIB1R3nedGSk6kkEg3z3F/Hh7/65NCj4PymKRvcfjJAMvF5oG7zNF
GGOPqKyQr7p5t929FCDFSf2Qm2PkIDFDQDIwbJsk4GvEhMtrsOChi/7Aq5zkyOLa6RpnCNP6mSrB
naByeP1AT45LDzwRmC3Mnl+qmELMbsyHcghzwh75gNF2uOsMeTN+d94HOYW/BMAYcIGZka5K06BB
1WzaPszVcmvnbK/iH/hkt3cfuS56ykT6E6bGltwFd2pZQWKtC7vAwoSWrq4llxbO40KA9Jp3ia4W
wL2HgNHejE7kxcaKUv0N6i7tJMafgbWGoV1AD105DAPt4qZ3IQLAVdvJfKnMz1n7jzl+y6eDSgA6
19Xe1KV+1WYAO202U9Rss/vbbuCxoFtFQ7ZWdENIjwESUIUyOZUTKPXoOU7tW+ZKZVdcbmmZiGhN
dDf+tW+y06Lbfcv7vrMDvTI8o2+2Ral/MrNic7dGIK2F3mf4LZhLlBeijr1Lqqy2g9w0QblV+xnv
7n4GEJsj1Y7KGhoHkTO9vEQkckBX7iZOkFuVV+aGv4p5taB1cK2RVYIYzAaakgSDuaOqgKJDzHKL
sZDhfkt/8X3JkNlKCT7iIXEDMvldtmm/3n8G5z9fUiam2sM4dfg8OE55XvjMWatyL26QbQAExEDf
Jqz95RHUtAOJE7BhgibP/TxH/97aLOiaBOmtakBzMdY6JMTFy/wFYfbtLbp2jvDGAngaeEgonyFM
kBYAxLjCiWJ8vkmewGsG7mkGQiZLsX4xpz80rnLUyEfWdC5U2jX0GGPuuEndAFTifgbI3WJtMmDp
kp9LkHatS3Xw6ZqQMGc7Cmr79riK2710MHhQMP2HoEQwOFzuHI+B/tyihB+ATtkzVTQO351owLnA
GJtw80w4FPKbYpTwjvrIDka/5J87+nr75K/91MvPSy9KZY6zqQ/4fAHskYQfYhNYRsfUud9IYfIP
I/8CXQNMbNIVZ9QwspEAzVQtMcP8bBbvt5excAwX35cUuAR0vdYjuxfMhu/WO+P++BARDTqMkepB
YueqO48UM16iuYlAMP0JzIzJy+2fv6CoF5+XtiehyGIUAz4PhJa+95x5Y9zvjV5IkDYoG8yMzACV
DTAb0W+z+0cGsD9wG5BrgLJiXuzyGgzIlCWF3UV451TvSFJ1RX8W1BTlVHiJYuQOUEXSNQNuoBoV
vFFg/0D9U1Bzk5dFCARvD9WhFWdxURZ6CMRrilqk3KCoWSwDEtkId9f92fbfTeN10L8ra+0wSxqL
R/vfUuSEhp4o9tjmkDI7wEYcXJSjP3DkeI9w6WDbEYlI9pVjboIZ/RgFGyvvfadbQ+hcXsF/vy9Z
V/AUmmrsDBEQUGKPnoz5Aw8EwbANYig0EUO9pAgU40RKOmBKIiiUdyd+Z5v7L93Z5x0p+iAtAT9k
CtOt8VNm/qTmT11Z8aaXtghVDeQl0Q+Nlghpi9qsq1pjqKIgi8udNqtPtNQ+316FMNCSI4vKJTAb
0EGOrbLETzhLNOiZXetF7LpBnWIqaLapn1va1izdva3THdAFc/+2wKXrgWcIOUXE/PgnnQo3e5MO
GtakKcRvAWjuGCngW8I6XmkYW1zZfwXJtaE551k/cAhS2Cd9fInLdmMAmFsZ3UABDfdHVgVQY4Ho
gQkyaVU6CEInokGZjW5rbcEGMJ8m+/dtGUvaAB8aBWbBdeDK4W4d0R6AcXDi5ixBxsargPB4W8LC
lgkQeMAFIU16Pa7QR0aiKllpBYYDwP9DDYS2OP6WKMwzyxVRC4uBKKANC0g6GwjHl3pX9qlDm2Kw
gv7J0V/N/vvtlSxoGaqngrYPXWkAw5JvTu0oNGkSG+Cm2oblv/KifHDG0B2qlZflrxpJF8gS5kUg
mv6dRbtciG53RuZUoxXwoZy8Yk5OaVw89Ja1iVP+k4+jesS+vunmuBmtYnv/MjHUiRweyIqB/SW9
a7TIJoDcx3Yw8OIhJof42S13NHfvt0MgIEH6Wbhf1/lh9EiTpi8hptf2dNv3K7qwuIfn35eUwRw5
MiwRTqvRi23K92Z7HNVQnR7KuvJoXnlDf4jWkEuECsgHdy5UXIYzyze3VplE4EMJlMByv6CNbPxy
+3AWbtPFrklODfJhXBkMCOD95Ksp2laRnIor5qG9Ef//821pCxcK3LxomwNMPCpxchyfWE0Ua8CW
hrkLLOVHzdbynUvLAXYEQaHAAHqEnPIoCu6UmKdUAJRmgafjzaSjZ5p8p2XFLk3r3e3lLJ3OuTRJ
JUC+5XQIKpWA6lrvZRTj5TQ9AT52ZduW5MAjREupA6t3ldrLizhSs8hUgqqZjyAGfGQYNE+zter6
0uYBCwPjeXhjMaMjOQsAogd/c4Pl6CzzQNbXBUiDjJ2HAZAVg7SgB+j2RooLDgPicbkTSrHGNGuJ
AvgaUiPb5qfuimld2DEgogGyBgPZ6JWWceJ7N7NZSXI3oNnGdL0CFGzT/vbhL63hXIR0+HZR6yar
CmR0XmILyMorurXweQEMj15c1ImucVDUuVZIXzpOAOS/I8hWt3ker+QHxXsvGRdBHI2eW+G6XfWj
zXA9+RAjoHGJ4rvkrbJeSmtnuBj/+hG1z+3qWMbSms4Fir+fWTNWztwlBgR231oqaOTdFb1aOHYw
A8A0oeQMvnX5+lME+pXaFYBJAESJcnBTTzFe7z52dN4jq4/ymoM+N8mJGsZkLEbDwJj/w2yj7+Nw
+/MLdxAIePBz4XFgOl3uiEDUl8+002jIm8Lw+87x6pgfquG3YlRiYG7+fFve0pGILL6Y/sEUvlw1
qDXecrQMxeHonLif6McPfB5gCGLSB5ZSxsRDUZhx0oPWz7b/8C7x3JWfv3Tg+O5/vq9fatQU5Tkd
oioO02qYfGuqNiwatmpH2hXfeU2QcSmoLIAfUedYCAqDXebnmd8OKyIWQIoxPoQsGxgXgLZzVY3U
Zws0ji1APkpOd61dPeZpfei5sckd/TEr7MxDOWyDUaTaK1C8iDUXmdgJQ/y3z+xvJlS2C2e/Qw5K
Ekp7Yx4iGhJbaYPWSM1yWxn6i+tGwCrOzHSLokN1IhxOuNOZ3zJqdacZ6LVe1Uz6b7Veww9eMlTn
P0jyIOuUzqldYmPweO1U8BR12WdgJ1MagjPLJ2j1H+eVwGyhzV/McqFkroG027zCjCvhTRa2hYvh
4uSBfvED7UWerdWvHMP+HqmGdm+PZeVrTk13fepWnl4y25/7fvDqJucbta3qDaM92yCgJZskYdkJ
haVm55K1Ia3rEwOYNFD6gKEiulPQTnWpnU3kUkNppiiIuqpBX4SmvUSx/YeUSrFvp8bdsSZrvEij
5Ua1m38GpfiOgTV6mO3JDEoj5m+3VUi8fVcahHBd9Bk71yWhLkkwdQ+k37B0xhczGz9lMwuomW5c
t1rJZC1ezDNR0puiDdRKlS6Jw9o24H69x+jQi9KVq7lkJUXRAD0CaM9BE+Pl/oKSSqVjO0dBW+i+
mR3KYu3lWpMgeRNKxM0IXA1RMPThMG0T58vtE1n7vnh3zp7erkmTOLPwffVPnmzMYeXZWvu8FEZM
qgXw0wafLyLk731SrQR3Swp1fgCSglttoqq5o0XBaJ3abNp3JPLT5AU0KyvqtPT+YqQf2V00saLo
IRZ6tk9FlFS57kRRYEZPinscNRC69BroPYFOvAaHsSgLGoVBF+R90Wl6KYsZXEVCnChYVPzkxhgc
ql6qbgImvQbimJUC5OIOClBC0TcKqGVpB6s6U13YbiUAwNO2SvJtRaKvcan8Hmm9v61ri6IQ3gH6
GJi4VxlBNtR9wYiKRHnLfIM+6u201eljxtb6tdYEib+fHdYIMjNqzBCkZw8M3CJZdyxBe8Ptlcdg
yca4aIFFMz06MK/C1op0I3EHZJlnJT5WefJEJ/PQTnTliBY6udEIeyZHUoixR8wUub2owLif45S9
jwzjVb3ubo18flKYDnaodleCOLdT1X1n5N9uH9ySQuLcbFBe4fTQRXa5n9RUQEhmmQgI0sErqtFT
qtQblbcMucLi9basv6ln+Y04FyYttrR4V+qTFQW0sPpdRgiFb2H/rhKnfzCige3rqrN8o2aqrxga
5tgKgEEd3EaYL2iUpw9d6Y3oudnak17+ZrH9VdHykxNZcBHm9jGy9Nxzp0x/NDVU3MFgkey6TDG9
QQVuZYmJI1+B4+KZc+ducjg0gMMv6CcrTaNj1TbuKZ8Ky3dzYDeBksP1i7SNDo0a9fDCSPQcFwmg
TCbNPbk0f69S3pxmdFttgPuQ7EdOHD/l6XisC1I+T9bQbqOi030nt6KnJs3+4T3b9azvc88c88ZX
E2t4Vrq28pt0sj2M4EfeVLTdUe9RNUGvOZm4l2enZHYHP3Ynwy8jlDGpldBtSWh+SAf2bVK6eGOr
Gn6wNf+E79Z4OZuUIAKu4m6eiesN7RjvyZxjltfg4z8mc8bN7WO9eghEtxMMKKpKcPevEFArPTap
m+dpmA2eYb4UJLz/+5g7A3MAono8x9JLDOCouJhTNw3JHojxc7rSJHBlUfDzRe7asjEICLdMtpJt
XLuc6kAiMt9J6Y87V99Z0efba7i+50KKGAbBsBlGzWRQ9SwdI72eIEWkP5pXnmys5JRRuIwbRdG8
sZu9SfE7Yw01ZOlwkH9FGIYIVjQ9Xt5vNL5q4H2aIRfX4/PYHG+va+nz6DxDI52IY67aZ6OsALlT
M2ZhgvA12TH28+7vwzpisgQHj98q56cmanazYzAgePafyPe6XkmHLPz8i89Lu5OmUzEmLj4P7PGE
sA3oxTa3F3D1jqAWerYA2b6CgqvTxgxpLysiD22jvvIRSORmU664q4tywAWARmyk8hy5R0/HVEVb
EHCIqG2zaZ0/3fDI1iqvazLEW3L29ubJYBdzVgKwmTceGUDsxSo/HVZe3sUzQYseFgLEe1WeR68a
i40aCKXDup7xEn1WyxXH9erCQ1dd2BHAXiHLdgV+VYP7JEkUB3734JH5ZecP+o+7D120fwKzEZHD
dd+REeEZ6TuYYUcJx+EHkPXyfuUtXdilCxHi72dnoThoAgIZoRJkmV/OXpWubNLa9yWjSyYU15mJ
7wM591Teb9HhZov6N1rvrk1ul4B1zHAjJVBZ3HtzZj8pTrOyQdrVMWNgX8UkpIWKLvJ28mjaHLU6
6tSwS4SD8aa242KHqmz0AIJflCnpiMq7M2YeGggqv8yTaVeoerNP1STxTa1iv9Sq0zYGy92tOcNQ
eErtrg2bXTlf0k+UQihjKPSiaTMaDm79Czxf3bbupxdb0Z7muvFZsUYguXioZ1siPXWWyqNZSxkN
bRZviRP7bPx1W/MXVyQwN1B3xIiU/MzpVaJYVaygdGV9nVzV7/KTidmTufoExLTbohYXYwsQWbSh
gkZGWgwdCctnILyEUTK9ZTl5BbfW7raIBYOnoln/3yLkynaCZgGzt5CZNeNHt/iiWH7GPrJhZyKk
F4hFdZOMpQoVcAC13f7u435jAz6UfWPE9j6wHDwPKNMj3L1K/tug3YvUrqVhqYFysXjQp3+66J/b
MhYV4EyGZJcqjCWaRtlTvBHKJp/AfzH+LJvKa4cTN9bGzBbPR4zVI3MKQyI7Nzpm8OAz4IqDxHBD
9R9jru9qNfrAtoEMB9g7Ar8SzsilqQV7mQOcL8TsjqbsKT+awPwy7P3tfVtayrkQ41LITFlMhF1E
ry31gTH7s2X8XeXxir+2JkY6HoUNc6XWoqzovE1pWM7P+Qe8BHEbweggSESuwKQHZOf0iqMeO1RD
4k9Kf9D4kHjV/UOGAsgf0xUoK4rZObkLiRhoL7QJmuesPTe/FNrKI770fmggekblGnBvV/AG1agA
eauHKRsm99lwtQNlxgOb4o06Ev8Dh48mdLzoNqjB5doojCnYKiML76H23Yp/R/YhvhtLWmwWZocR
qKHKgID/Ur9i9AF1sd7gNUz3EdsQfUur7QdWgWKehrFbjA7Lg1t1rREOSkwlaKskPk6g4NpbA4/2
RVuvJWfFw3iRSIBPDfRSvNdwspCFl25L5oBKriuBRKL102vq5qbXl/TbXLBXWOw/zYzEGne0NfS/
RamonGGGQwwmyPm0AvP4IJjrtKDq4y1V9yA898z6SxJt6/k0A2r49n4umFLwcDmoBgM0BtohHZnp
RFQZSlcNovIfWgA5hkXeiLF3wz7VALO8LUy8llc7CuQdMdEhrpT0mkbqBOa3pABZVjFGJ9tAGm9i
Q7ZrNJCnEiUBYrRtbkluMY8k9hpd24JZQguPSIhiX6/bogAK3IwpTbRg0Dpf1b81zacoVlaWeN3O
IyIx4DX/rVFcQ7XRpIpd1mpa4Ogv8ax7/figl6pHh11ib2i0hRPtpj9v7+tfrZc2Fr2eSF2I2jEy
AGLpZ456FyGplmW1GZAyrbcgWQSUu6HEW1Z36iFXW2PT59pbOufN4NnN3O6Hriv8ee7aP07j8I3F
Su3ZreLGcyu791LV6vZ6EzffBwPU30XTzJ5RT+nTWGNCFq+U/kmv52KnUXjW6pRDUWvOXprJ+s6n
Oj9wm+u+qvbDDumw3LcB6pRtyoyVW6tR453yf6R9aW+kutb1L0ICM38FakhlqkonPX1BPYLNYMxs
fv2zSL/v6SoHFUpf3aOrI+WIXba3t/e41pSNm0ZgPjwAOlISjjAlj/GkOR+62gUEoVGtNXoumNmL
/Zn/frY/SWvqaWO19iPoh6PG2KY8dAB2iOzb9YNYUDEEkzPoIHJJiCyV25R3ls/H2vAebW/PjVuO
aCDdXhexsJQLEYo7X8ElLnIOEUjomGgMGg+pvNF+/oMQXBI0paPfAdt/uV9sqjLwePfeo5d9sIw9
EyHPoBrpymVZsAfogf0rRnEUWpFOnZ5DTG4XEbKlhvkrHaJRPFaVDArxBRiE19f1thSOgua5ROWi
5ETTeMNb7zHO/XBqvdBlaPiN6ab1eRAXt0RuTeSoifF9LDad837HCJAX+J+HYBFNZIp6jMJNKgKO
+0dB7dtROLcxbZ4Hb605e8kGWWCKBIo02i/ejrWltbQyV8MIYCZ46I8Ai2wCLcU7ovHASb+R7FBa
drDKh7mk/ediyaXWFKDLrbOh9h5d/tzXO5aG/tpg85oIRTHpRDXaTQIDewn/Ycrsez/SzVisBTFL
l+x8JYpigp2Uu0aCDTTHTzzfizlZru8Gc3NdHZdWg+EkBJbokgLyivIeuhSzY5Uk7iNQeIKKPPX0
OffWgAWX1mKi70cHBgFosNW7rMOMu+mITkyrNzel9ENzImFVfGvoymqsRUlghQCYLJxJAN5dnr/N
za5keoJxK1BWbkfmuWE1Tf2LWfgYh3Vo/dm1qLaNDV0G7UiHrQ22rz0rhb8DyWWaBFgA0G80zTwM
tBQ3ZVJVYWe6bFPZaXZgdV4eHIo2jUGzSDgBX/uL7fAxdESlB+gEHqJubJwtE54NHgN9KJOA26x+
avvJ+cVyLm5HO/e2CBGzbVNZyFC4gOpsuti7S6kmI9uj9ZZxd3wwJkZvpM/wNjUdfWglxgEwJcWD
qnG0e1Z3XnRdExa2DnYQiMI4JIwOqzM6iZtaSR6bGBC1J3gJv7NWbC3Qu6Fw835BSNRj1gi+7dxG
cXlGpHZxSKD8PZrG9zI/cPqj7iO3XWtrmi+I4pC8ennG7KWDvVS5p3pXJ4U1geJrIDKK/RTDtWvt
REtbBuQUb566BHiHWuWejLzWnUyCSQrltcDRq73HyhfT1fZatTakunBRsZy/spTlECloVheQlffE
D3yRxGEltTgidjyt3KIF/x/+299LpByQNdXapGm4rmJ4Afa61dzVjhl0zaGaTkOxfbc2zP3MM9UA
0FNRgr3UBp6NgwMPz3nsGThjin3Bv0HVg8F4ui5nQR0we4buAOgC6txqDgUtfDVjjeU8TjYPU+Mr
KnkrrsSShHmmZu5vxJi/qg2F3TEmu8R7TMO6SwN/NVBaUAEkHIEWhxaHV/aby60q4g69ITzF240u
rSxi2V73/uE0zkXMGn/mpZo+KKStWURjnDJwYephzO6Sz+8/CtDGYRAT2G5vExp2zqQ1MR3jBvaT
Fh/ZivounQNGuedOF/zzxgMeCMVj1zdQX6DEOhmQL+TKSc+viGJaLnrSlFemr1uXocMmfgRPVVj1
/U8Y1BveeIGZIqCoq3blVNbkKRey7QsdFKJo0tDy7sGsrV2ZdPuEoBgf+wfetiuVqSU9c+G44fmE
VwCNvlQCprPGBnIgGoUwdK/96juAe6z0g6yJmM/wTM9SrendQp/bpf1703jK2yfurfRVLanB3Owx
581hm1UwOYtR9DgLGj/SUXxlGqqRnkv31zV5qfhigZcFeLFoqASykpLWBqhWM5WOjxqbNxmgugLD
1x6lQicFVBfbazU/NDlUg7JdbAB0Q/o3jtZuOjf+lOfW7vqPWVwwahKv+du37HZDaeq9yXM0RaQG
MLZY/qlp1ubsls5thsUF9xcsEJ7Wy3PT2lokVkmgifYMhlqJreisMZg0Y8VJWBSE2UvkitGsg1j2
UlDajpVHAVr12LrFfWeYWyPLH5xpLZQlZLZo6l0GYdN/gtQTtHQjee1/9HuT3oqKOVvi0XyXD/En
5HenrY6OEqbV5v1oamI7STO+abu+2kyx7WzLtKk3ni2aaDJ6EXRVhpDYsn+YaJrZ5VIkh3Jyu6iN
0bCjkbjYYGoOTArFyHdu4nlDACxoyKoc/4s9cBd0an4RpQ1Hxw0c6l3u6nRTya4O6javI0EA754L
A9SeObp4Sr/vb3M60hu/9Uce1B56LtwYvCno6qzDnkp7W1a8PLSJ6W8tOsntKMYceCl2GWgjpsgb
4KvsMg4DmbBm2OspcwNUlKcXT7rwXPsh2401tffMMOLQ0dG+MzSt/mS5yHhPKCUCezBwK10+6HEC
ehB7einwXz00vV9uJneadk1hfXGd/PuUWe6WjJoD4mB2Z+nFLkeQu9GEWTzS0hO7YRjz0BRDGYyV
CZqjKUFhXzIN+FS5DHPAiwVel8gnkCmmQZUndVhXLI4cd8IfkNbegMi7i0B9y1/sMq2jzuB61Dk8
32FyzgpBLj+GmKxqHzBU7exANuhsOk9P9kAmHiNaY5DG6atnP/MGI5ig+BskUQoSDm3nhCheoYOq
qZDhT2hy72YVjQQdp2DEtFaQm9MvId0Jj76hbwZOBCa06jYoM8QP6MXsHvqS6xtrlHkkzTTfkMLq
b5uBGhj17Xr8yPhrVzvkJWa9cfBrd/BDmWn9t7ZMDDsqNRNzPmB78tusDAw471twM/0u+n4MAMVc
/E467RsZ6vJ+yhG/tH5JnzqpMUC1D0OIdk835Farh5j5yD57/jY1DkP8YSw9/5hqhbOb7DbGb5Xu
bVXaXZQkAtMrIEpqI95N9l1W0uK+SPUp7LvKD2RTtREpi+olJa44Tl4OZYQqlTfAp6eBPow6chgU
UYqBORVXqwkatnrX2OpUR39/nX2x8va3W9fFg9d1ZoiiBPlticTbWkWS7ICiMdz5zPSiDqwG29Hi
VZS3pQyA+to85gJjFhpJqm0pmv5AyzwDy9/UlBun6bTIxUt829iDc0DBDAsdCxrlev5rqONu1w8p
PWmM0hCc38kLcQajDXzWo3abJL1+4/JM7oqqFoGZGOnBYJq/J3prh+6UpiBZMrwdb4wx4sbQb0RV
W+jRbeJwKof0hppNteun331HwhR626DEFpkADlpxOxYMPJD7MPmFQaM5Na/YRHdy45pMDTvW1gYt
I9bm+vuxYHIvPq9YQr0Dtr4e1wwBU4xOfvbAPP2GmPrKu7xgcC/EKE9InPZNOyQtOzZT4MVfK7pN
q20cr/iYa1IUH4ZKnJYfC3actINd3WjWM282jv7+V+piLYobY1ipW7U+ToQCNrcSaDSw7hp/xftb
yhhCytwYBuJaZO+Uc+cN+kl1y2BHWRk5bgB4FwhFBg2YRfK+40jB4sJkQAsorCJkXaFH1uizqEiy
te6rZQ38+0sUFQGrppbwFL/EjSNTbjR9Zalr31d0o01TNCy5OjsSuXEiwJNd1/AFPxoTgWjE0REG
IkmuHNcwZBphA45rbE5Fdk+6pzg7mvQGFDorirG4kDNJ8107828BOGM0k+jZ0dJ+oTlgejdgztyL
evb9Wf3Pvl8XmoN5VlwivwagSmxZWZjBYF7froXcOISgXDVz8iLoVE5b9hoAD3qcdpHj+RrDVPs+
dfFmHhpokj7oip/N2mjowgnNHZD2TOuqv0Va1YfeHRzO40fu8JnAvBNBU6Zb/Me/edzeOfUaYeu8
Uar7Nw9DzDCVuFpqwnBMOrNOwDr0KEZ/bwoMovGx2fM6huND1vJFC1oxI9bNMxHwSd5QuHBpehzw
SvFjmkR4eKq1gaHF76OCih5iMqNOK8ncrmakZBSjJIUFWvPaODWyXMtyLLwSM1AawkIUl1BkVzTb
LUGL4jfUeczynQ7AYLbRhvfXKC5EKMqNGYtMsyVEdHzrlSQgIBgu3z3Wg2Sni8gNEQH4vxABXN6g
HH6yYaYUNwjQroearcTQC0eBA57nUebpY6jy5ed7glhPZjbujhc6kfPumSr8enTHYFgXs/PoSFYM
paYbU1V4Ex6eogkGF0VT+Xz98i8tAIEXZsLQHII1KPtTGFrqpBLp0yYJ6xSoUyvGZe37ih6NRtU2
MDz06H5i1nbUVnRowZCgPxhpbCgqQK3V7G+V1IDsoOjhrWz/QP2PwAJh0xi2LqrP7Y9/2KozWcpW
wZ+3S39q6HHcSuuDrj9d//ziUlA8weOP1N+b/p/R0zzPkZwd+9w9YQQE/29RvkV2KyrXTP6aLEVt
aWk61YAQ7WhiJj8cE/Z56nU07LVOHpKstAMQ8Hy6vrwFg+KiJArHZs4nvGkK0nSZmK1k7JiWAHaN
7yTlBxp/uS5kSdvmGVJw7cBsQSkur2PsmlLv4RQdLf/BLoJ8bYxq3hflGQFAO4ZD8HTNlO/KU0l8
ajLkoRhYltxgRAzZ6j+MeNjE/vu7tS4EKRff66nn5RUuvmn89LzPpWYFcf1srzEtLejBhRjFfQaN
hlHSEo4Ynb5yDPFUjRug+BDYyakh366fzYICXMhSro/mgTQqMwg7dtXRjHd9daTD7h9EoBP0dRpx
Hna7PH4rTVuLVDj+jH5urQ2Dd6mvqPGiBqBLy58raGjSVDTAloVTIhrALc1yCVy7gqXPIGhOn0RD
wTRvVvpKCnUpLAC07gwbC+fFAXDx5aK0nCWtnfZAGoH778NLAgjFL6/RDqTkkZ2mv0mjb0aUQoLY
9Td9rP/KrHjlRyyc3cVvUOxFCR5aIP2iKtUbvRPWpbcBhvIJEfw/xL4XgmaFPXN4p2ZiXsx1zJd4
zl3ewnuaGk/bXFeTBSuBmXhMEKHAgjyqiqNaNnnRTq2VHsFxCVKUNdaftc8riu46ckyS2EG50IsM
PKnf/+HXw5NBOyr0EIyQl1tk+F2tkwQ4DgWI3TBZR++GxNdWApsFNZ+Btv4ToqyhA7+OMQxdetTF
0TS/pY65I6QIDfLh+mIWFQtRwFwjmpNaihyeysJuZjm+eyPbHVIryNas9VgsHQi6KnHS6MdDClgR
4lIPLLMiw6CP+Rul+0RfGblbWgQSJDOeCjzmN5STA+g/m5x5OPByw/PI5xvQpl7fp8UlnIlQDj0t
iylvc4jwxSZJIje6/vnlFcCTnWfq0BOgXDtk4kiVSHjJlQPcVFBHyHZT8JVczRyWKI+nj+aT/4Qo
1pnrOUj2HHgACMvt5qjTg6bdadU+y7914nvbr3Rgra1p/jlnpqTNRJOwBOK4/hynFMgXO3sNh335
WP5bkupvlHwsMh0FZ1DZ3mTuTls5lpUdU3s1Cm0qPd7jWEbbiKQ27iUd90LvNl7e3TdW8VQP1hbp
8pXLPx/ElYNSqz+VQK9zM2YQq31NzC5g8dEnR1YOu7ERATp4/yflI4pu+4PsHL3AJiZS23FtSoFN
QmIMMHYrwdqKRpD5NM80YujiEe8nBDn8Z5yeHCDzl+P++mKWDOeZkqtd/G5CjLo2UiRvkw2le1Hd
+yIQa/X7Rb1DH/1c+wYHuYq7yBJKHXdErKCBISHOWNT+w0zbTFnynwTlxTc0E9l/NFkdXV4FwxeM
cQTXN2ptCYrJcWSdeZ4GJWuzx3LfryFmL571DEoJcgK8KyqHaO2WyD07GtqCLCug40nIT2X8XqQN
DMOiv/w/GfNvONOnJC+KdvSAtW/4PCz7X5P93HRbfcIg9O/rmzVvxpsbeSZJOQ3TbZLB5gn89GHT
TnVQAQSAGH3IUKZp0ml7Xdry0fxdl3I0PmsdM2mwd5q7d8DpQlfsy/xrr61GeQjQ3WvnhuYhkDbu
WPzdYx85oMz77Mf1ZSyKAXcEcpozlKuj2BXRdZ5wpxFZ5sI/Dim/5ZQEQptCllkrsc3i+QD+fR4/
B2afmqfhfSHztvPpsR6KCfV/0t71LYrlVtZVt32doGSG0a6VbVw8pleqJ1TP36YBM95aTEf5/Oil
E5gKpTYEVrkW8S4KQSyNZkEMF4NX9lLHxxzz8Ehw0aMlvjNw9JX9iju7eFHPBCjKgLFj7rCa0CNN
3P2MFpj5zgc7TTbXlWF5HRjjAljjHLwpykDzvAbcCcwNG7Y6CpxrMKdr35//fmYLajpZXMZ4W7KP
4D5z13BiFj8P9gKAqs0ccWqOvkndlgIkGrWh7JPV7uCe/cP2nH1fyTeMKDpmrYawNpvCpD9hHf/b
95XtJ2NTOV4q2NEbIr/YrIVci1cdWM0z5hE63tVxsMnuXQ7EHmR5p5/EluFYoj/L+VRO+vv2yZp7
+pEMx7w9YhX/DTiIVnHZ9w0zj5IcSP0rKde6ZpWDfiNAyS/kQ2G2WQUB+hDFB0e+z7T/+byB3IUJ
OwVtUs6hd6yqSAg3Acovfndmj9x7Hl0/asUW/hGBqTwMHhjGzHV3eRMmURijXxnk6PrxXnpRpeNe
ly+yPmn6GuGAOn/w/4QB4g6DcOAKVxNyvJds0PPCPFak3fgTewYS3NZh/g6x4N7o+kdmJRvLwRCq
MTrP1xeqYtb9EQ7OBOTNgUkFX+xypWPbZBhnMs2jKbI6bGrrtk29HUFXFhvQONRkdmBkgP2RnvaF
jLYTpH6yowmomAH5+G9bgfk6YEnO/IKqpSZp16XgzzWPTnaoqzGIAbJYJd99s43ieIqIkUVpdU/1
99nv102YcylQppl3Xj1ujSNcFIYkqIDcggI8aQ/o2bi+0Ut34lzEfPvPbGsFHPvJHkZy1PlLe5/T
99mmNytQnripKyth+gM5pt1n0/28EnSs/XjlfbNFZfSuiR9PPtpjGzmJuXLf1gQoca5pdbmULQQU
497RRaAlJLy+/4p1/bNBKFgCzXeeT1azAwbPAK+bO+TosM4JBlpYu1bC+7R1TUNs064lAWcLceYf
/pFn68AwQhkVxL2KBRGFO9XlRMixbOwonTCgBYzMPlsx5Uur+oMl5wLCGZRZl1pVJJZJK/BmHCl6
m2rjyfPui/Jrlj2/f/POxSjHE0sxjaaEmN6oA5s8me7D2GUBBhpXAqoluzsP176STGIKRxHEW1K6
Ka0QqFdahNnIHe+MfeV1YcInWILY3l1f2JLeAYcJXqGDsXXyCj96diuzhBeGX0HvMIE5UEzVwtz9
TxLU7EpRa24npU7AZfZhbF8wavMv37fBOgZKAWQ7FT3DnDIVdmni5pRtBG6fh4axlcS5saTLIA5w
5rF+dKKouhy3Y9N2ojGOKHTbz0hAJBuXc/0lH+sh4pWTfTRs14n0yqqee00mN2VFQJJMujgqCmps
6pTWL6XQ/fsEbaEv1zdgSWVQGIfPhFzyPIJ5eQXqqTeTgU3GMTWzHfULL9JJd0/iegwAInkLTsl3
Rv2vV3semoD7hJozKtuXErWCZFI4AkpjH8S27fbXF7SkkxhLRVAE1wbxsrIgr7AdotUp3kAMmDfu
9zRbs4VLW4Y6/wyfAVTYN80yheu3FnVjctRGcC9+NRIPRbMWzKGHuQ/z/as5l0UuN0sWLrxmPcFq
0jAum31erMEiLftPZ8tRXJh6KEdMwmvkWHugOtEk5/eaQPKtcW2y8Xupb+22LPecSWCeOIXYGCYa
dt6/TKgDevhN6CDa7C+X6XSCSS2V9jHTjX060c1QrtjgpUuIG4hqHdidkQyaD/XMVBED95ybk43w
IAks/qQ5x8ygK8t4dffUZwt93bC8EIVQWXlQmtEVOZo1rKMxlM5jW7pDMKajjkyNNnUVUBK7H0lf
lfsp1ieE604CvCJ2yOz7wbRiMxhyIMI6orAfUM4hDdAhYzQ05xN6VQENwWAEC/OxaWxzM3J0K1dU
NpusN9GCDFRk6whj4fyQupveAC4Cb6aUGd3K0XE+VzoI3YFUL0PbknzTm4I8AcukDxJS1UPg8vjB
h+2uugo9sjutndvRu1+prNiJTBTxVJ18TEuj3NigPwl5hXEbL5f5LcwdsDUnPqDjewJiI67FXo9Z
/v396oGBLoC7g2nGhqN/eXhm3rktrzLnyNqD5x+6NWbOJeVAwZgA8wRhHeZILr+PbuxhLK3RPsYI
VupG25iOc8PMd84pvlq+czGz6TrTwdzgZgsEMhsVtbCzon6tpWNtGYrpm0idJSXB921y1/cPNjl1
1op1nRX4UsENYJDNAGRoS35LZW1oYwvsh8I65mbi3vidhvq37LZyKmIA13rjLR2HLqqrwd5cV4G3
a4NgZKNRtEUbF0ItZe9soJ9kBbWPE4rcdrpxHbaB0b0u5O3bcSlEOaApL3TTyyGE1TsQhKJX/X/7
vnJAHq0KM56/r//u6w9Z8+H651VITijY/PvRFIhcp45dUp5W28HEiGEx+2jQfsd1KxwEUN9rFy56
094VAyq4o6UHZjX5odGX37VpjQ/4rUcNyShSYowH0FJvqoiA6dLmCp911OvqxkTIEEhabOuy+BCL
dyasXq8TEhhwjpBpeJsQI7psyVS51tGxtpX4EDsrMefbtegANPj7fXKpci4fRsyyxNYxlXf4R0v2
Jdn6a/gJb3XuUoqi2Kk1gUxkXkXhhOVTt1b4fntv5s+D7APZAIDCusoiRl0fJ93GIpAfRvqjLV/S
NbqiRRFoV4cY9EC+cSEL1vmDgGId5ZTYQU4wd0SZjHQzXQk3Fg/kFV5xZplH2+vlgWgVwhg7gSA/
rqwnM7fpFnjW7NuUJMmzqKd3ckL/UTAPiCTA/YKOqV7Jazc+qClgT+Nn+94cvly/rosnf/Z5Jc9n
2q3eeyM+bxiBcYtR73/4PPwQZIznNJ+n+CLWJH1uW9w+ghfNqvdsDcxp8ef7FuIaZ0ZpVVNfxCkr
V3fxaII8TEuCOvn1L7//7/cVY9wQWepai+/bgZvf+2t9b4tae/bzFWVq9RajVPOb33/yJAiBd/m4
oq5LEtw5Uw80t3keXXE54Zw18TTh6lXeTWXszCrbdVW1ImTpFM6FKKfMYmkntgkhTnkrgNa9krpa
XANBaw4mKcBL4iifr0o3Tj2nso9g3yT8riGhXBtGWlyB43ugjHVm31y5BmAYKcHe49mIP27g0/J/
WQFiQQyywjQB1fnSaMQGkrDSqZyjXkaSvlD+gObg92vqawsy4ooFzlvXLWxpWHBPDdb3W6v16s0w
1O8E+f3jPSK/DTw9tAGiqH25EMTwBR5e3z5qCcq/mpXeg/dqpyfdXeql0fUVLVlaHIiJrJWJznk1
p26O0mLA24Ss3qtDoA4XBwwb1Lsp79shIBh+P10X+FYJZqgic27JIzYwD5S7MtDMzNnUmscW1N/e
fu2RfavG+DySiSANhbvgqUpgpFZqFSm3jqOJScnSi1hibP1prXIz65LqHZ+JUamCaaFnjTdV8Bi0
vHV3wo6LozkY5ccxLckxwSRXEqBKTG8mXsnfbjmmL/+wjRbmBXzcWByLcpeaQgMvfKGZxxh5nHLE
BKRc0YzFgzqToPgTPSYHkTFyzWP6LOk+fyfV1qsHi1Ha/xagKHnc/v8FsIlhPjjMyzV0lVmT3pzR
mYR5gWdBGMe4qqtPjomcZYoJ663RIJjeW9/cfi1PtLhVcIo8YEJAr1Wk90py8JOCZuEIemrvBkAk
1896Ia8IpUYSBll5oA+8LeQVDGk0P0fUSp679qNAbsPCcCrgaZKZUkuG0pvQ9+KCLR68nsa2A1bB
A3t/hha/Ak2DGLKA8UZUeLmfhbSlqNMegdmP0oJz+XR9lUubiLkU9FVgHBYDMEpmKAGuA9BQSvs4
6keNfTLWWGUXvw9TB2AfwLlY6uuTDY3LGjwexwF516DhN9d//kK8jO4scB8C2wA+kqfsDhe2mbvu
FB8pMju5+X3aa18xdo8p5ykQ/Vr+f8HMoU0TtAyIvGZYLOX6a3Vp5yQT/jERcVQBp9SrtkO81hi8
sGUz8g12DO8pXBtFii4rS/Mm2zuaQS9QVsAk//VNWxCAYOLVHUAyDYHkpUqJ1DCrjmvFqRAff0jx
fP3rC5uENuA5PsaIjQs40suvtzSJzayU5cmMkWCLSvOr36+IWFrAuQjF5+BFwRJ7gAh7q+EFqFe6
JRdMGBA/EdbNZQtEJ8oBeC368lDVKU4e7W9SjP1bxpHmJ6T3Q32tEWxNlmLv85HGlOt9cZoBPgmW
E2rf3PS+NT9cP5Wl3MXFohTLj1ZzSzPatjh1wNoD2EJDKWBA76lMDo5X7JMc3PW9rMKRNYDeBoDi
dfkLR4aBHlyaOckItiflohajlFqRNMXJtR8BZ9CtHNny8s6+r2jdaLGCV21dnHQBJLoX4t3Z4t7m
+8LPgza9qayNTe+tZKU9cXFVaOh+raHiUVUUEcGJNzp2UZzS4VBtXLHy+UXlmNkgCCaUEWTOV+3s
LfUNanaElcWJafe9M6FC8cw6utedKhqTlWzM0lIcBOGg97SR7lG7t2puiCrJExiFMdQ7PbDTNSaz
BcOAVxT5HrifFoyDsll1DWghOnq4SECvNNr7GikTzfpyXc+WhCAsnssDGETAENzlluV63Q89NfNT
itZNI8womARWVHlNxLyTZ6dSUbuWrLDzUwcgXDa8eM1tjRLE9XW8jRAMNKL9XYdy9JnQy0IUWEcM
zBIv6MBn1WzhXF+XsqRg51LmX3G2FOEVYxZLKz+hQRyosD+b0UfJ4gdAlhxv5WAWb+i5LMUC6NIX
lUYhy5vEPjH1jWYYkUjcQPbVr7ST29brvpFERIkvj1qeGCs7urZWxUK4VZECisPJTxJI1RnSNXV7
V9W7ROzB7nF9WxcPD7hsLuahYfDUcCinIk/JgMMbrSbwzIfaDQdjC5Cj62KWrqz7V4zquxUoeBio
EEAR03mmRwQtWamtL6r6TNGlgwFnrpNe6gclWlqkgmDPxq+tmaHN6jvRV4zc4madyZj/fqaDwBNt
szY28lOZRuBGZSipdaGx9kAsrASkZuCxnn2TeTGKlEbwpC/y/NSjnxBQoWE5Pfvpu3MhcKHPhCiW
wUGHr96OWX7i/CGjP0dy4P1KJ9VCOflShnIkJTKaaGSAO1K1O8e9Q6Mt/KwZBZuGrn/ruV8a9g9v
K5aFFjwd2/d2ILPOzbLORAU9QyXU7j7zGDhYtyWKlJ3z3XG/AJZc0yM93VxX7/k9UCLJC7Hk8shY
rjE3TiC2QfsTwNdB1D2MIZHB0G1aso2tNfd+QRMRSsBzncNXvCCKjmS2j+HZ0cpOJI9gI+Jhx6bQ
MVaWtRCyXEhRlKT1KtrE0slOyN8TeeNaN83wrfZBSs20oJm+X9/ERb1HWRd0Jyi8vmmm6F2nFpxp
2akkvw39xeAPA1/xHNZEKOdUDtzIbQ4RvAZb4Q+whurjj+urWFSFs1UoJ4NenabIXVwshBx7o/xq
sY++VgVgPLfLTzk7rM6drK1JOaRRej2rOMtPOnc3VfWtaW5KfVh5kRaFWAh+/5R21E5hzeh7GXsj
rKt9W2JcG6XD0l2xrmsylIUUedNkbTfBuuZhWQUtkA7eCd0055TmxiZEF8ACQo1qPrwzA16CH8pD
E0Z2GtOnvASx2IehX3nplm6mgeTEPDcJz05tvG0HSYRRdNkJU7gdvSFiz/vHeHx/6xRWgkkPoE/O
Eb7qb2tZ0qPHpc9Odh+KHlwLT9fVeOkwzr+vPHXg/7btrJu/P37q0y8a/+W1K+/DmgjFy6KkGOyB
yQzRasS6BwC3EXP/v61CcaScpm1zXgzZaWo2iQ+UxuympWu2eGEdSPUDZsBF0v1tbdB0pFGgm0Sc
Sq/ZGlKPKu9WkLWGhCUpKLuA7RK4JuAEUiJ9oAY6SWw34mS0B2HsLXEj05ULuKC68ANfOyuAZgG8
n8vb0WtxZRigioXq9oCy22dtvqnpz1Turp/KohzMR89t+nMblnLwqTaIkZcYAbD8OmilH3i0i8pE
Bo32+bqkpU3z8E4S95WBRZ1dRV21YHGn1ydRZlHFvlG03bcAF7ouZcnR8c7FKBsnxpJ4aTtgQUYV
YaQ0dBwejFofJuYmk92+SL1gEGYgxafrktfWp5hMWWvDJLWpPuVTFg7OQ2GRoFxLxC8KAXIaIeju
RXSvGE1X2InDJxxX3Y+HHjAd0/gS1+/3RxFnozaHnAtmwlUhFogKPctp6xP/qOvIupziYq05Yd4M
xUnDQBDyunPaAO6FonboGzH90YV6D5m88e0ZmFOs+BdrIhR7A2/J7KgPEUZBfljJ+JOg9+7dR46q
nz+TQ+mAaVIv6URJVwA8RZwky/cYAnsASPzW8tbSRa/paGW3LuQoqpWDsiSfEFGd8jyTBzSa/6x7
141MXph3mUuNGzSrkBBdbO5G2kMcZLHr3beW+8vsdfskEt3eV+nQv0wAJAyYBqh8T1hsMzjuL0yW
gejJB61drVf9Lfib85vaSn6xDkm9ydKeHSGssDFZGTaj95H2PWyqa32YdGbuNOH6+8rX4ueJ6+Te
S9L8owXcmtBpfAL+bIkBF0nA096JMnRFHAdGrVMkWDpQXvsT36dOWW9FWg5hk3jWXhZi2pa9DaS7
EdCwxKlAWlTaPOh9mj5zljU3U0H0MB0M66MPINONVgj3GX2IDYIavfvUi7ILY8fpNkla+/grRuJT
rRK3nlHFYeMZySdfT5zIsuSQBRbGrNBcPf9rwqx8w+km5QfPa7MD5mnsoE797rHmVnnIctEBgymv
gtFlSHKNRNt1ut1szFrrQlkSGiS5AHlNZ3mb6zq2YKBxAwFkNt8WJMaVt8YQ7QiU55SfXP6lzx6b
aQwEoqY1V3lNDLl8b8aKOlUGQpX5dQYwf5rdp2h259vri3nNo6majDAGvhI6FXFhlHsv0yTRoCX8
BGYIdx9b2RAKlK3DUpQgKzZHDXC4VIuIANIV6QUNPDIWmHN2jEPr1O2JtQXdm21H7woBSNwOuLi3
o9Nmm6kX5lNbmCwEfLEVUqmj39Hs6ogkLYhrvWZ8GVvb35V0mAIiBE5SVN+qlgJdvZxJ1f0OaJpe
ESXCA96ab4tItydABEpUg1El8oK8IGVoIGQKDDKcrLiVQVnWXtAUfboSOs+7oO7SuV2ZX4Ez19hJ
SnCxl7jv/0fady1HjgPLfhEi6M0ryXZqGUoap3lhjKUnQRK0X3+T2ntG3WicRkhnN3b3YTZYDVco
VGVlNtmfKt5kWuEpauPT8ZC4sohpdYMXtkBk+dqftuY5zm3FdqcqTRbRRw0oEmt+bMhXHUXeQtcP
mXurvpOWb436UZxC7yEEeSHcyG8A6hpLioJf/Zi1iDTV9D5jjeTECBw/TACS4SJviBCNmz3wsVhW
DI7ox7FZhm1qZGTLqkym1iK0YpmoT0KJANxp3E7OWnDbAQheP7aHLL7FVElOimBZ8Db693nu9pq7
JKZTSvB58wckYX9e/7rotKOsglLkys5/UapKUpX0UDSgj3HHTKTP6tJrGHhM64jcIgcZXLcm2s4W
SNlW+ANKlPz7yMAVk5IxgbU6Q0Zmn7egyVYQVWQ+YbKKkdgYmMRR17Wti2yMAQa9rmgL+gjy76L4
bCL4j100UDSt1zkyLk5RtInr/80adzMTZ4odYsHa2KR+Ei1eTALmvDjNY2w9N+VLrHTeUP64Pp+i
I4vuu/X9sS4e33KuJmPXs9GtH40q7LPh0PYlGGiJz6Z9Ou1Kq/Wv21sPDO8iTq4gPh6cI81e1Dmq
Hrsl3pD5doqA0pA1J0uM8LAMBjLdnkwwknTK0Yizwwh16iZapM0g54OBEDvSAXjwgHTKAJJKWY/G
iW91Oz2m+D9An6JaHmQAkHhQfXMcJXueO2GvZqAkAM1QuAfgezm3SvtpjPJyBHun7axchKVmbRYz
6Dvpg4ebuP8s2QikQREKqT5+dfSMUi2eVoaLZNglqPWRDlnIgWTYFCo48usm8/MEFfVkNxZL0Luz
hz7OuzyadnVj7Ozk2/XdwjnG198DJw90jQvuUvBHnE9wHIO/skIeLJzH/Qsb9/+3r3Nxil417TBE
oA5h3/Q50Mn7IvqLH8+9Ho2Z0DbOZ7A7JtuqC+bqQWcv10cg2hmAbcLpol8XO5HbGYszl+PYgJvG
zQ2PfrKPfelPrexpwvmI/wYCUjV0fkPx7SL1ldfKxJgN3oUozr3evGeQ+s33Y/1EXddDR4Vk3oSL
fmJu/Tknp6q12mnOM5ArqelnEJWp7On6pK2TcuKC/hsOImCUEcASbfJ3uptYVp5GTow+E/1B78c5
SKIZSQodBXRmBG5PwzjqX/pBtt+46+Q/w8CKQc0ImlIgwjsf2EgUkrlqBno3BboP44RHl7adNHuv
aey5Hd3N9XHKzHHeadHKyaEVzCWQ4KLjtM0tEqDE4pvl/AA9lg94Kby/gUTQDWB6zHVZT5YtH2ga
DUuaQHEge2n0HDpDOXhtCco1MtS+yE2BzhhxpouYA2Qd56ZS0o4mG7okzK1gaHZLtoNixPXJk5h4
vaxPRqMguLSYDf5FWr2o9Zcu/jW5v6+bWCeE34dILkJtDpKal/kXlpul6cZgNZ6bY959S9wv178v
GgI6KBAqrfgN5MrOZ2lKkzJ2zDQPqwYPIGM6GuoTdWQiQqJRgCQFMRJsqSA2PreCXQY2QSfP0UHx
s4q/TbKkouz7nBetKMmwX8s8NNotRCbyVlJfFrnQ09+/2j9Z6ALZo0g38f3OfYYGjZL8VZRfVv6+
EPz16J9aWdfqxApUfJ2YJVUejt3DfGsyySBEHvr089xRj/s8K0HyjEGw25GkHt56RQ0doP4ICUOK
1o3rO0s2Z9zOIjMdbI3B3NT7SHjU0ZM576T0dzIr3D2AmHVWI7buLEAYsu4lMRxvgdRS/uX6aGQ7
jPMmlt0nbdphNA79iw4jb3Rfrht4pR7lT/rJ8vDOpFJWjZm6yMMcOS42HHP3SKIDiT7X6e9Mmfyh
emLtL9099OpWV8nNIDtEkql8BcacbD/VThdWZPgBEfXnKYiTfbxAbftwfZzCiXTQlAhk6soRwwF5
k8LWyKjVeaibOwOyBZLPi+4zdB3++zwXDJad2zYapH1CqEpm5jb/0+abSN2liWS5LocB6CggqdCt
QKMj0N3nZzWZ3aIcFvRig3vNM8CEObz7+KytCtDOBcEAkiQK59LgbyY7AaFKCL1eEK1869imVW6m
4p2lJTgd0KqgXQSGkJS5iA7rOQOfs70UIaUvw/zU6jeaKXE8l3cM3o6oH4MmAc4fMrDnc2XYlI3A
u6VhRRgU5KgnU9gWLcapAc5xjsYMkEcFA3XJPPDWMyrrFhBYAFcFsI0roNpGbuF8CJnqDGxJyjI8
zvRzO366fiYEEwSqf0C2IV2AV6LBbVpweI5uQwjWuug8Ripv6ArPrWRkOpcXADYUcqF4WiMRdtGU
a8WNteRmUoCw/LGMNhDteizSxwmBetndGLIKr2DKzqxxnplUVmu2Dqzle/NeWncVfR2tDquGAATD
IPZ7viCT5pZTE6cUzQCONz05aEe6viYyA9zPhxKePVoMBpws6Npg6jfXv3/pbaHrejIAzoFUZEL7
CcX3K/oNDChjiWzKTWY+v98KUpLQ20V7CHq4uJORZhNr3DprQsQtdD/ohzbe53R/3YhoqvDs/q/R
GwEetxa0VSMVlA80NH817hdD+3z984LTgZ//9nluJfoxVepJtWhIi8GvO7/sAyda/A8YQfchsriA
QiLZdb6fbJssKTUyGtr9DcowHhjUvHSWBHjCkdioc0JjCQ+8Vy3zkxu2ttOUJLVWh3Y7T/s8LYYX
I836z8aIUs718YjWxNEcdOVCuBNqIdzCl7QxzSzNaVjnx1Aj7yvYrpcGvNXb19fNfTKQ0kLK28zx
dWbetCn1dFRt21FSTxWdEKRvgfQGhYp+URXO1SKpS4olqePJo9ZhnsMaSoeLZFEEMwU6CcwRvC+0
Qhxu5U0yR+jc7OrQUB5pFebvX4izz3O+neDiJV2Bz0c4HzSUuSnBlgLTPHKLqGuDeItPF1gtNI+a
Sa/DgUC1sYGsmam2beAuKpNEVkJLqA9g5ddeEx6ZairAkuvZUofYc16e6p46pP5IZOn01e+dh8Fr
8+ebmXW5TrZWhCh0iHSYyemXpp2gSON6mvkQKUdCQp0wf5x/XT8qwoGBGQEECQjoUCc8t9h0VcXi
BantfK386cFcP5BS4oeFm+zEhn5ugw3wYeVqI21/x/qClP2f64MQHJY1GwbyrhU1fElgRqwqL8Yl
DjV6uyxPpOp3aV/vlbF7/714Zog7+naZOQTtDHGImmcOzdNJFvgKlgO8leAEcyygMhCxnE/VYBcU
UMSZPDjai2JvmX4wnJ/vnizUgsFSuTauXSrQz9Yw4Wk6kAfNfTay2dOsn8xuvGXcXLcjWPUzO9xc
gYXFLfsOdgxr9OripaESA5evHUTUAIYhZkQYD3aB87mqYpALjH0ch67W4KSAgCzWvK5TfQjCeHor
62sWbLIzc1zMApbpKK9oRB7y/Gtr3rnRpkt2lSHxmHyNa71d1iQRCgwg+QFDHLcDWN0ZSqMlcchU
QKlbH5IAW9XoEdZ/nuxvdhEHefUpAq/pB1YLvXQ6Lh0E4zy4JodCBNK7NA5BqVW+TO+kGPz/o3r7
POfYFkB33MbNY0TfnZ9qq6axxEOvq825Tszbm4X1ZJ24zs5Uctdt2ziE7mkRWPWOpF+VxOvpJnp/
tLRWO6FFBwiqjX/OLSGKybMiNcgDmJKeVOImB2cau4OKdkrJmIRH6MQS55x1u4bWcAtLTrvVc7+g
kkhG+H04GlA/QkDxAhemg06qBxA1DttfyrRLqWQvi5wZnoxIQAPrCJAAFxrPoH9IjDwDv308vDBW
b3LdPWLnvz+GwZX8ZobzA6wcDbYMMNMQ7WVIjee5/8jpgJqFglsSwSsa486XPLLNru0rloZxfZzb
vYwkReTJNBfBN4JjJDv4omLX61ld62YSVjb4Q4kWtJkbZPVNnaQHVdZkKlyVN2N86ddQaupWtQ1J
oyXfJLH5tYAyxDAaf97vUJBSX8kmECwDJHw+ZRCZV2t0fUMqi938yZQPnAzwj+NhBz2wFdh+/nUn
pnqnTpCumq2gG+5I/4Gte/p97vLSJlbh3QX9LYM9uXa7Sx3ook/vr46DMehkFNwBqWITyEAFozDr
T1uSfLVsiVcXbSzw+aG7DXUnsJ1zd1aqAEHY1TgatgbJ7rY8gozjiSkTwEZkk5BMlmQRORRw4IKz
2EBaDSHZ+bKMlUt1O8I5QRTl3fd4Sl7fVKLxmGA4R9eoAgUl/qAopVKAq3aVnmQ31nDnqABre5Eb
pL+v2xGdkZUPF/H+eqnwrQwmejGMXmtgxykzz+qTvUbonWPmkqtEOF8AaIEZd81RKOufn1xaBGC8
dmowX/Q2HxwvBa309YGIDVgmiNBBf+Xa3A6rXShyUHVKQ7NNNo61GTJDMgRRWIQEBeAxK9bjQlAC
+LLMnp0JvqslaLSNvN547MckgI68ZCxiS4j1bGRzLqnu4k51OofNiPdUX7dLb/DyDMBC60MDejOj
na/JYhR57NgwE6ORbUDrXgMdsLrrds705frirKePD1lAT4MarasCuMLfj1QFZmZa2BrAekzfm+PW
UG8hRmr1ePH7UqA539z7GoSd2uNcch3VMysa2JsRKFcAqujtFsLGlZduC6/vghSaMPUHMgwodbwN
knNBitUkWQLdnlAvfFoEaAi7Pomiowp48KpyicD14iZQKTF0tR4xie5dOsxB1RwTRwaglxnhroNB
ma2sYDCyNJ8Gu/Xr6GDPsse/6KwijbjypEHtGJHA+cZDY+A05jYel7X1woanWUZbKhzEitJcMR0A
hHIbu3d1rXYJS8JeTx/6aT701RgOlP65viACoU6kMNBRANQprhzUDc7HQdAG5jAKYEBPSefFLLoB
E8tWJ3m4AGs+z2s1z/DrofdMlfp9NAZWkW2u/wjRXJ7+Bs7vWVpqZrXZJCFxt45ynAdZgVd0E50a
4M5SYpip2+oY5DAes/qFGNXWXqwgVxDAySQthINBQ7SKc6QgROQeHP1EbTpGNsJ0tl/yg324Plei
fQF9Eg0XN8jZLyBt623rILcVh5VaPo6TdUeAuO6grHfdjHAUeAkoSHAgy8UTVzYLwnIV4jQhm+Zu
m2fE/qu1Jgjzr5sROVVnFY5e876X+XhTjaeVQQOipgZCtlrdVfTgFokXg/gpMcfArJ97UxZnia6m
U6PcbiBMK5nG1CR07D5g6JGvkpcmifxEke0F0WKtfAUYINzEBWtBV0ZVXCcA9oxOfQeGtc5z69RP
3f7X9WkUrdaJHZ62wFXsBf0aECSNRyOIJzVIqOTZJryOoB+EVnw082CxuDNqgkc50rolAauVdaQL
fY5K56HqiacMcQiR909R1wArCo7yvA9IJgOuC2cSmW8ELzhUAO2duym0kM6RkkfrmiX3qD2GQxTv
Ikf/yAUFbjJwQIABDZuSc4cQsJ6AgR2TUKczylx/J/bHprLEpGAw2NWgUwHmCyVz/u6os3gwtBaS
MKpGHkaTHJZu3JF8krgKwT6HGQsMMQj3gMLnlix2+r7UNczZyqhW08lPcchi8hj3v69vP+F40Oa1
cjwaa2n+fHEGNFClNbpPQq3NDvGg75hq+lonYzcW7HIE3cAAgC4aJFgmZ6ZUDco6PYHCn7OPk52s
NC8cxdvnLa66oiVTxrQZzy9Kcs+emefYvwZNxpkis8JdDxXwrXGapwA/mx0iE9cDRB5YWlkMJMpM
WnDe6PA3wHIHNqXzNSHt0NMJWdcw67+6pNg2A9jcDBpk5uINpIXG07OqNZ6RPl7fC4Kr9swuF7fE
tTuaJsMioQfYS+ok6K3PUX2olgW6ArLrQ7Qj0LuOHYcOikvI4TxMC2mGkTyg3PO9KNGHl46f3z8e
AFyh8IB/o5bIHaKeWaNmGQt5UNm3tm83CgBv7k/gygNSSBSZBefVhnbp+mJGggw8b+dL1thtDWx4
E4dZjCjfOZpqtFlATtUsHyghr07UAugTfc3o0jm3ZMQGcvE1UhnlKsewqPseYBq3kTHgv+ahuTfT
mR3upq0s1tM61oE6ncldREy/acvtpHS7tHlaaLnT1cI3ot4foAaKstO+c8CWVsvaAFa/cO1XcH6D
ZU1U9T1+Rcx0z2C1X+aomE/HfPnqRqMHAQ+QhDxd3zbryK7Y5LFjWaeWgFwhsLGtDpmC+9hB913P
7vpW25n1GFrs+bpBwVFYm5JBpg/nCJ49bpBjlaFLiToJ7hQ9yGkXdLIHsMQCPyQInuiDzlwEM+kd
QMyexf5cH4JwzgBrAEzNQUsqT94x5zodkeWJQ7V6KJpgTjaxGrj5p2bcjR8AeqEY8GZrHexJLoeO
rpJluhJDP2MT60e7eDYmScgk8IQwgXQqeqARTPC1IfTBJnnimniGjkc12xb5nUL3xoMtK0IJ1+XE
jn4+FNJDSCVay5y6+wh+YFr+vL4ssnFwU1Wkeg22fny/TTe2tm8tv6v84Y9LDh+wg3zRK7QMRS3u
xmoI+oXruMTLxrLjvTNHX+hkfE4Hg3njzIxDRmLZI140NDxx0HaHKxKLxZkcFdCN2hMCWNes4ntn
duMggc86FunU+NmwuFt3zOu/18cpiADAwAGKXRXVA4gQcCe17QytaxK84Fzy0NL2J0qLP6NYcpcI
jaDuhVQ+Ynb863xTdGqHEuiEvJjS/WQuAaHu5yn+wPWLTlUUIIF4wYv0AmdRTczq0I4ZRmC4nEzq
yd5PwvXBgxaQQ5AoXgQxlWN3BADDJKw9G0It7tFoUGn5KkHviA6QDhYASCCjOQvxxPlc2TXaMuqs
wttCecnam6R5f8MRkgFvBnQusoSzMcZFKZF+sH6DhwBcx3oeuJWnFf5kBtd3l3AwcJ4otGNEGs9E
2+dF5/Ysxoua3JCN40gOqWhfgVwJ/h31r8viF6tLSNY2DnloLB1KKRT9MIlNb/sxkrVNiaKhE0t8
5ateEp3FaLqFelTqL93jUDLfILMH9uj3z5iFjPuqFL0yR3HLz2YlsqAZFodOXIPtgMzOMVnUShIX
iy63Eyv87QlyS7cv17yN7RQvmj7c17251wzzOc6dPWJP381/Xx+XaKksFJPWJJSDJxN3L4Dap2ln
y4BFtisTtPqCBsOQzJ1okdBFt0rzoioCpc3zo2MtUNl0oHsdav3iqcp9qSKessHQKKN4ExlCFQF1
EdTHQILMDWYgxZhNNQxFJr2J6jjyEoPsJqYEUFj5QGEM1/aa6sCmAM0LN6rYtYa4KNE2WquaH2NA
qn99aQSH9MzAOtqT6MNF+4I5KE4ajqbix1NQDx9wA7AA0i0DaHOI1HEuZ6FxROrYQOdrVnlEqTzJ
5hKsB2ACQPOBIFxFKy83gthcGHOGFceezKADxhGtNdu34+FP2/24PlmipyxAlevLCNsZFWTugJZL
lveRhTpiNES3Tlv/MZveT0xjg2bHfRwv4dBmNy74iFk9yJ7r67e5OP7UNu+FLLBJG3EN2wvKLfp0
WwLnNypHRsZNZb40LQhcRomnEG0O3HkojqDVbc3Anm+OAjkQNy6Qem3SGCJ6u0nJJNtP4BkcAEhW
in8s4gUNf1eN7uRGLTr1bNNH0OMZoxkUrqxeKjSDZg0gVmxEO3wOGXrwU6rkC9JcunWj9qrvONE+
Md5JB7EWypBGQ0SFwixYG/jTulJJ18RS01C3910c1L0kRy3w3LjrgIF+TTxdPEvKZqAddiUKInnp
m80uGvZa6Q+W49U19UrTlqyOIOiBtKuC9znec2iE5o6uXjad0lV6judq7c9g1bX62q+0vZ3E+9be
fOBwrcz16EhHWc7gGTprFrVN5jY5ZKpjj1DqJ4XrJYMKtwTZlLT2wPPD3D+lKXsevTa780cLpeE1
2eFiDfljjaSknXQaegiBNbOPAD0VXgJG6yMrpslDuqcMLJ06KEfVtQ9Gdyg8UkgQD2Cpv3EsqL6q
VnUbpW0GbrbEzp7orHVodrbcTVM7fxJ7phA3NaYNRfwqCRhFG3uFekOOfcWW8xEDWNR60+lojlsv
/1QbM7BMBq6JWgZkEuVP0CD2zxAfNFg5RFdYjsVpLHfyaiU9dE16a+MlWT90dNgjI3oLNdRgqq1A
jestMYtDp8Xb63tE5JCAokJSHFlknDXulWRVDRRAiVmCtYDtxoTskw8UACGs+2aBSxraE+2X3oaF
ovZAcdEbu+sjEC0YIiCEkw7+wqvo3KXqbaMXOG5l2JfLTVt8ckAHAVLu60aE04Tnw6r/Be4MntmZ
qlpe6g70c8xB8xoSFDKci8gR2ScGuDs3bQw9oTkMAIWy7Yt+M85Q78Vp+Yu6zc3YKqU3Q04nuD4s
UYUY2QU0QSJXCAVhg/NHEzDIjZO5RRi1ta9nrh9bhpfmf8y08ph9k0WQ3H2wrGJrN79TQH2umxct
3al1bvP1xVCZZmSj4YzeRuAtK/V4C3r460aEB81BVyH6/VEKv7hzgXt01CKLoXzhduA+q/Z2TA9R
0oAnBIJBI/IC+Vr5NpybRRu+VrN2dKbsru5lCnKisArkTHiErI2hcI3nG5XpJOnLvMJGbdAkDN5J
uiExo5sUXb1eEusy0jHB7EJvD4A/MByshRX93B6pSp11bl2hzFv5wO75qf2kDp+uz65gUHDvyHiA
iAX/5VvqXfDuT9D0RTd3BsARcHoeAwW02SMytcj769ZntrgBLflkllHk5KFabg3XkyppC84ghgGW
jTXHCmpDLhbVezTamRNaBTP9KVXNTURvWfG3Ke768vvKgX595l7l6Lk78tQcHwtEfQuQdARzjvao
kmPbHFTm4Iq+M5XeyydojWxd4weUVaCc/Mzip3magkr9OY0/huhvZW2J+/f6LxI4ubMfxG1QvdeX
Aa2+RTgN2+VRHQ7XPy+Z3ldfdPIwMvTFKVqSF6AUIb67PDLnSWkeh/opjr4Uyvfrxng5qjVyPBsM
t1nsSu0Gy01hLUUf+fKtjY90/q6QP2DG7SJIaUTHou68iGl+nT0U7IDyjFcZj9d/hugMnmyp1277
kzE3KsIXXO1FSLrnnnpF7C0y6gzhCYQ/MVDtQazMCwjNtkWXpcOq5Wa/MReyNZVin7vaA9B7+4+M
5s0Ud0B6N0d+H6oAoVIcy6zz5/TAZDRBgggZyQbAJFG/WqXX1hk9mTFAyGhamfDWFKSEifXdHZ1g
vi1AlPlyfTCi3Y44HB800HAH3Pq5oXyycaE5uPqKbEs99Z38la/77/TzXNiTgE221XSMo8n2aREo
zl1nAHTw/uAHMmd45wFRvCqRc8EPNoXLdKblIU0CpTiM7b7pJfenaAufmliP9cmCFG630LqGiTo1
giK+q9dYHlSZH1gNdA4AQb4qufDdb0pjzcao2ngweKl9GxcfuDpWTBVuXjyGkPo5HwRxsh5tqDOC
bdp70z3obCS/XzhLeDMA+4hX5EUDpNF3mdkoI54NcRnkseIXw61hSbyJKFxDjIi2RDy7UQnkU3KK
qg1zBY5HsCQ4t72aHqCFBTD04tPWRuW/8LWG7IwOYjBZUz23VuVrbiQh6RT5G9ADOGuGGElog3Os
jTHWdBzLIkyqXtmObWRu3FQv93mZzztmDdXz9Z0htIeoG0BMPE9A1XG+dIPhVkZLizJMMaMzMjO7
IfmGQtV1K6rodgLQ4J+Z9WecbPO1TQPUzKBWyEb7diwtz4nL+yJPNpVhHxPQuShJHlRIDyX2cqNT
7TBU7mYwhh8my16YVtz3Kd1Q3bqzGkcSY4nwWejcQbc2GtFs9SLbu6bINGWOihBZ319WwxgiV3S+
9qDivIlzcH4MuZGDHndOd5Wa3Vpds6PxPEh2n3AhTn7F6lBPZkhVokWjGX5FMcee/WVRam8BrLQz
PkuWYvW8fGCkO9jeayMsVp07rAmuZ6o3ZhHqc3ZHSLVTCugVJ7i0s4ruijG5tybjqbXnh7ysPluz
LFARD/SffR5xVyQzuFti2HenZ316inVPaX3tAxm0tbCGW85ezxLvutO6bBpm5BVG2YDD+r5CP7OS
bq/PpcgtnRrhnHdnxE2hFGkVDubPiu3J8GuRiR6JLmwDsp+oEwPWclFnbbrZtePYKkMN5XaluZ2J
6yvWtCfFTdPKNJyER+HUGnetgkltMprKLkM7+Y7SDtqlEh9Jcm/Q0W2eJX7cth4tbwzjDs21Eh8h
chGntjnPRxuDKqUG21lveqXxPLiJn5upZ+Hwddln1OYkl4ooOw7g7NvcckfORg5ASVqnDCM1304d
SDuVZ3WqNn3/6Kwt4s1GNRZv7JMPbBvok0BJwgZWEn1R50d9aOvYLhaGnA2aOhz9Zi5+qL0Mqiva
OEj4Y88gc4NglBvcSO2OzjE8brO0z4vpHssKbNeKhWrWZB/SSIalEO6dU4PcTdIVKqlHfX2At9u0
8fLFX/Sgc3ZpDjJUb9AeC2vPZHjQdRS8M1uv6rXciX54vgCtW0s/gkcAYGvi57ta21w/4MLPA2uw
Xk+qhrT7+Uq5hRF3moW2ohpsYCW9a7r9dQMiD7IiM19zX0j2c6tUWMxlSwpM42A+DfWBdE+RTDFL
NIZXLwhCRxUJktUfn1wsrGZT5ug5IKbVsRy+2qkkghWdWwQq612C5leLR4JEU6rVyYAhVCATqx0z
oD2B7oeObocl1NthUy7l0/VZe23h4Jf91Cbnp7ICrHPQCl5tsm1R5T5YeHZxrQR9l29yUPDGyHL3
ZRGgw2lbN8k2stIAKWEkgvHWcaqwKRY/xZ85rL4tWXILCpJDZdIAo/ETlvzOjBwKqP2RgSYNagCB
07ND3blHPbIPjWFtlHIJro9JuBPA825aeFmjL4ZbJqC0F/Dtri2Fw6GvN3a9Kz/QZu2iDgiZd9TI
4Bi4mx8RbGY6KUV3bx8gw0MsyWkRuoATA3zpVEPnVTwAohuCgtwz9cMMAlqTFVuLPBb2puseGfnV
gtxMcWSzJ9yEb0Pjs386JDLQRAAEck82bGm81v4UTyHtwqhm0BWXrJXwSJ1Y47ZfGY2WFmtAoZds
eGbJHAx5LnvyCFMsp5PJ3YfWBGCiW6KYGVn5vuosb2hNL7daL02NgwVOvaZavgH+8NnQmm1WOo+F
iU4jU4fKBbgDR+vL9f0pG/P65yduZMhRL3LW2qqdgrWSoa60SO5j4Qk4mdX1z08s1FM0oBsDh1rt
Rm+O9gt70mXgbtk+4U6ZxUiq2T1WLqsHPzI+zSCqi4vDnA/bvP6lupKYRjZp3E0PtTOT2hEOBOmP
ehnj3ShJxIlKgTjTeHWDD+a16n0+aXEGWl+oOuBMa+gUbb9F2SckE5ToflIfq+HeMZ/I0nlN/nmg
X8ui8Yp6Y3SRb+jMK4ZdXXxT659s2lYytWB1nckLF33ywzhnk852GTczflhu3Q91FjiAzMdtqMwH
rZsDqgPUXoe99nOhv5Xqx9Bsk+hvBmG74eX6vv1fztH/zBAIHc9nCJ3/lZoW8HrFovoNse4nwPu8
VK22JuKShSleB66e2GgDMrHdwjrfwM8F7/RejZQb8Dr9vv6DhBPjgGIf4DxU9/mXyTB3S7bqf4Td
DI0cdkCrwX4kUdCZklSC8DydGFrPwsl5WsbeWNQJDTmGNt9UqEt3VXvsZybx+qIjBawkOshBQgYO
BO7YThmJkqTA/T+bpo/Ous4afWrGnpVloLSMd0Uka5AW7q1Tk9wpXiD40i4tvH3RDX7ab13n+4Q8
NHMf81TxJwV9GnkSTN23Kd2iW8jXyLSxxvuuRrjt6hK3JXxG2ACEgFoZOKsLFIXqQvWWrj1J1fJ1
prvJzbxy3Pf0wRxSb6A/DPZtysPrm0jkWE5tcjNgaUmhDqtjMd10T71kSfbXDQhX9WRQnOeq6i5S
lxyDMke6QbsX9BpfXIt4S8cC1Xju4911e6LnCkJIAzAKFBMvGEpZ12eTPWMXtTTdDc0UjJGJAs14
Z61tI7kmGZ54/v6Z4yMVXRuy3tCwg8A1RoEtHyTDEZ09G8TuON9AC4Ef5PzsVTkY/20FTkcDvtcc
dia6gNNqe33OxOfgxAoXImAvG30PXENIB1Q/5ifDOlZlvgMDzdQ+V8OTkT1E2m2mq55NP1Fw2Ebd
08S2ZXm4/kOEm+Xkd6yzfeJpwIWhkYjhdwzLbfnFzfyh8xR90zq3li0bs2xmOXfT9Yo2ZhlsJckP
AgVl8zf8Z5p+y2cK2ekvjRmyeWdl351mN9jUWxtvDRkzojDQtYHfA0AcbLpIL50PeGHVQiDICuBU
9aiwz8rc+RnbZ5npgUrYd6PUg1KIZ1mPmexciurteNSvjU4AlCCPx5l2FrqkILJDA1IxNhtmqM4T
G+bvmUlLKK5pfyyrKTZKokaQ+GYZgNLZ33TW2uc+rX6OWSdLogiXHrscVQW06gLrcD4T9jiBVnFt
WmuNdgNNuDBJnYDgFZa2+bZo86AfZK8/AYm2iil4s8kdLnhhKBTbaNADfPMeQKfNkGubomo3jjJv
CRsCo8weurL7MWXRXqnTAK4ygCjX7aDLRIhkw+dWw3IGrRrXl4Ax2x7Itf3UOuR261lpsRmdvUK/
Xj9pwt1/MnTupKlkqMigwU0qHfw++sstJ/k728WP62Zkw+IOmTMko5L1a9za7ivdDYr+C2XwYFHj
xwoKbdhr1w2u0SAfLZ4uKXefmVXDwOwPf5zG1XPUVL/LaTokUe1VM0h/DWr4fTVsUDjZf8AukuBQ
EEU+3Ho96CeeyyH6WEDQBPmjpL9Ti+62UugLBA42ZZEfFVId0nwJ7OED/YounviajtwSZEB4VFVt
A3epVugv1tx8ny71oQFmjwErQ01TMrPCHXNial3qkxHWiVpDnByHRS/mzaCSJ3XpgyErJWCjdYEu
FhDdLLapoNPzoo5UTiw1GgVm8op5XXrUAKUoN60M5SO8t0/McPukmnuNEhdmtIj9yInxN6ttyUiE
W/HExBqpnE6YHkfluMCjgWrxLtGTW432hUdmcwDADg2CRft1yedNPScymizR4GAYzU0aWKyAuju3
HIPdcxg7yASZbe5DtMOLGklYIrLgGmvqB+DYy16AkfaZOhgA/NrVgd3T7P/4ec47uS3JkJzA50n5
fU5/RDJQj/Dnr2SbwGHgscEXR9lI8PMXQMrRCH6fxu0jjpAkvhAdF9T6/5nghoC+tkLvVQC8DSdI
Tb8c/EQ2S6INdmriYplrlvZmj6iNRUcXrF42HbwI9bZy7n3VyP/gGn0gsUxvTXRCXRTEUIQF1SIo
/s53Vx0vcVslC/JJKbJyC9voev/FKOJ7gJslk3hpCrlyYOLQPQFIGf4+N1VBqwPE0WUWYgsC95h+
bxCJdJH9WNeOFVz34IJYbE3MI8zWdfDIanzVnqTl4marlhL4tv1l+Q34g7fMmUfqXTd+VVSKY4Rc
j5VuMiJ7iQoHCr5EC4Eg1FQvop+eLZoRUQgrWSP6R4Fj9pWR6jtEaK3qWeCzkVm83J8YLYr1LhLt
wFzytaNpBF6aanjUNyP5DFJoD5lqJHokqQPhuFaOdNSJ0QXAtydG4xI1kIwA2dns1n5vtptCNW6K
3r3VZhmx2uVxwIhObHEnzrLI4pot7sLczsCNT455qQXD/yPtSnsjRZbtL0IiWRL4CtRiu2xTtrvt
7i+ot2FJdki2X/8Ovu+9qcpClaq+0kgjjTVE5RYZGXHinMnZVk3oJ3m+Ubv62OS9pM1zdYi4e5cd
A80icdvMjFYUTA9okOSG3xQj+lWjwXWS7p5Bu/zmSxhsRoslwICRfRdzPnM4VmZZgDdHq347E1Cc
OOmWIollLr3jYgS03QsJonrRm6I1IanjFoklc4Kcb6vXKLzVMj6oNSPaAqtfpCywB4Xb0dL4NBgd
AqbSfkWnhWvmMs6BtR1+akEIWIbBhND0wlUygxanKFG9R/SXhPrmut9YN7OAdyFYirfr8veTaz7S
QrRDcFQO5/C+Vu4K6o6Dd93EqmuCDNr/21j24IkNkHNFatMhqp0gUTo6kJj4mjeTT9NdyAd30I5h
9zSNrUuMt+uWlzk6j8YQQZwYFlYJtI4km3U8S1K92VS54cbqtxgNp9XMUMbsQUAg2xey6RRWTelI
1PQmLFaJ+cbzZlf3mZ+CIk1yklZyHudDE66x2GqB855gKM93dfSmQkLcKfdE+yeOfzYZ8+vsYTC+
okPRNfT7HJTcBu89nd9Z8ev1OV5zICdzLOJYSkjCQQYN5QpLbWJXHcwXreD3rMm2vNburtuSrKcj
XKhJHdkOauvI8jtPZDogve+ozA2R86TzN0vW/irbt452vm+Tto+M0sTzb3aeWfJH1Ro0FGHDVr84
FMTCAhwgxYLt/0WG4/WBSk0LD+oE8iaaNiyzWvtq+Q6sdFL9GZygt3Gjh9/0+RHKGy4dsv/OHYhw
CYJWIRYrGLLTbfL+WJG7kUvGthy6K4dS7Lark/87lIiKvjJDu4uaeJ/GxB155nNLkZwUbSlsnNj7
FMVGaAL4x/LGvFC3rBgYIUhmFceQxJFv50m8q6YE6ioJnRR3DKfhibDS3tQczfs9OvSMkB7VOM38
QQdJKykK5a5uSeznhf0K7Sfm6zxKfSWfu4c+4l+srJT1jIoQzIvfLHhMouUtzpRZHCuj2oEj7d3p
4oewJiBiSraN3nsFSsqOMe7t3DykIWKTWXbWhBvu4icIvnNyQtYmKaZNnb8pyr0eRpJrQWZAcJVm
H6ORYxkj/wqCvvpG5Nt/fj/6UVSoXCBP9plAPLl0IH+Td5WBLvyyLnxzfqzyFzkR4OoYTowsfz8x
spSCu0SFkTT3JuqhBH7dDwjXycUghNs5KauyzZZBGLaXzv6Ue5rsMSkcxwsTwlYr+WTbKd57x3z4
nvI7g9QbXh+MuNxqiuztJWZtL4wJm8p2cuizNcgWG9P3VnlAK77HlK/FyN28+1I6z6pZblvjHxTA
t0n5kcr6EIW76sK8sOVGrTQyNYT5wXQtfZ+l97gp5xu1fP5jBSpdaPddmFFFJNCQlWGdDXZxnDMv
1TxS7RgQCbK+29WtoX/KzINM4yICpaESaSPH8WnzjUa2Tr0tZU1tq7v7xIQwXfNc2ga3KVTDrS+s
/4Ye2+u7e2050PxPFwUM5PHF/t0YJFN1DJ6Zo5k8G+NO9+Zx16SSB87a/l5wa3jd6LYBfpbzI+rE
WYRHAgZR2c/9/BBqkZeWX7PobexziUcTwpPPhQcpNhgAbQBMLjTnDK7phcEgHW+NjhuVkT+qb9Fw
306/ym6fmxLMw+cvFy82kIjjSkMfGSogwmGqZyRlIwO7OQs7xLJDpfVeWpjNHr8NdbCl/hubnHlz
UcTbUbdbn9j2sIPOMnVDKPDtHcUmbpziSrGHPL6nOs+2zLQzD4mGzFPiyoCghlpXb21lDq+EQqA+
TR3rqTXr4kVt6zczrRlwFN1Pc8r4W54l1ltBaeqjv3m8G0mCbkCzBTMh+qlLn0fO8KtJ0s6D/Ge4
m2gIyp+uL92mmou3XBtaWTB+uX9R2USDNfglcA4vnu96BvbwqeFqUIxfw/xbHt2YVMaCnxsQ3H+Z
EBtlKBiwp91AezBqe2onE9W6POiLEVxkFg4Jqj1CFAo4Vz4DH6kGk1H49dx5s/JitJKL5vIo4tGM
uhWw/6g8X1TyTET4nabw+ohVAYrwcSqANP4SGqXkiFwuiQaEBJSIoGSIOoPYZ6FqXQzuyCQ9lraX
U2/qJd+/nKzz7wu32VxZXTwW+L5murO9dcaNU0hY2VaHYCH3irTQ8rYUFn00U5S1Uds8xp3ltx24
DkqJX1wbBDgnQIYKaQW04AgHO6eVGgN/nhxr+yFJd0Xhs1zSqiQzIbj2PlIYMuN5cuy5p5UAmG/A
GHndu6/N0+kohBfqZBVqp8cYBW23Xb7JZXIzku/bAqCpTKCmUFKIehrZPwB4u45MvVcyR+I9DhwG
bZwIA5iSd1r90zeNp2p/sV9PJskWDrddV5CqBZzwyGtPnXaZfm/IYkgxVQAvpeFuxZHTccAB81/G
eRKkTukUV0qtxEer7F0kgr2R7Wv6mBZ3PPwCfl8PsmOa853Hfzj9rTh/imQf8y1r2u31DbE+n//+
DuFsOnrfhgUJ4+Os+Vzb2rFP+78wYSGERD4TpR0kws+HqoT9MFXINB3twdfprg9fG1nZYm0UpyaE
4281fW/hjZzgXeGp0R1Hv4uMQnqZiPOLHbHDySiEBQtjo22UBiYS64PkGwVkArVHzd315Vg7P6dW
hOXAbUAiJY8wV5A2G/a1+jdrsdRAgb+hCw3W+VokJqoPEdPjY6ne1emmKnatjNNrdQgnJoS10FMb
rTqZhp3duXXh2cX+L6YI6Ba0VRhonxILba2CfEiX0PgYUVBgea3sjbq60CffF36/o1e87GN8nztP
UY7Gsyc7cacb27M+zz+gMv8/CmE7FbwwEzRQxkcz22rpA4PHtyU5HdlAhL0Edk3aNLmFhfiwTbA0
eU56X8iSYkKF5GIcwrU4AHYNxBFma4iLbQ3AKqsU1zZ/cGPDrSNVwf3y8t+tv3BLgqaBxFA9io/j
tA2tTSpzzav792RlhCuy10MA2sfl+zoaoALKJLe85Psi+4+SFI6dWPh+A1acP5kMqS77vPC00rvU
apoUCzKDruaD/vyvJt8UrkaNdTr44bCnuu7erLe9LP+0umehu4IaN+gHL8iyu6G1rUmf4iNatEDK
laOUzt1Cf/+LUZxYEbYQcMfWoDXwgsz2zHyPMvf1769eRyffF7ZQC3QA2ujU+NjOd32Q5nejTNhT
Mk9inMVLLTTaASMY1HsbikFoYhv+VOHHzePQLLQdW0jVAjkj1srrjgGeNEbRsSvdegQYFdSMkmru
ynaFtjKkygBcgi+3haWYemBzqpgrQRyGrmP9rtVxe30QK1O1cNVBhhr4XVgRrjzVgMIE3idhMA7o
m2QPTvpqDfucy6o/yy8VAoQzO8tITyI6oit2X+RGGGTKd0hneYpz1JzSBxOJO9bfNZmuweJYr5kT
LhDNjiBBD4roQNU/gGYI492Uf2MGELXTzeEwBO6dpVUTeQ3A0QSPEtZ1Pk8sVAOT7mnkWcVTxyUH
5nIXLCZQ7EROYCXpRCO8GlBDIkGhgW0SlI9SYIvEgsj4CAKatM0/LSTAinuDLC13eeRtbC+IYIEZ
AQVosWRLuiZRimIkwRTRLWfmS5VPe6WUYbcvVx1moLC66LUsFHLCWlSpqc4z6wj0qYp9mHc7pal+
k7AGaRh9rlsuOTurowK3GvScoRp/Iew1V+MELQGMKlf6ezMJXbtAq7r66/oJvTw5SKaATX0RaDHR
BSpsZVOvLTQNIFZo4vEhrYeX1kJjxFzMvwC0f4DGxKsd357mhE2Nfq4VHiYijW4c906TDpkaqDlw
MOCA/IFm9t96Pewb9KO61we4tvlOs0WCC2K63kAKKyaB09518zMipL/4PqQFAU0Amx8YnM9dj0l7
k4ARggTMeE2SXxkKE9cNrO0DMPKAuBL63hAxFAYADdBabwHtAII6AT9GGNMduEpqMNzqsj7/1bn6
pNxAqgXoUyGgrIehIr2CuTJo63fh5JmyphiZBeHKQeeTFs21je2mVq9xWr6aBOxM1ydMxIHjssH+
AqSNgDMQyBrx0aurw8CUzsKM0RRMrGiu02L1UNftFyXWXYvMBggL2j/lXKNDJk72PS33YQXJilRx
qVSm+/IOBAMO1IKQkkYTFEiPzjeIlvBe5WOvBWjBrL8qJGgJeu8lzmJtXtHljmDBxmWLrOi5EXWa
rJ6HJgGwI873Nijb/Bqd/pKZXbUC2iMDekHIoIjdMQxQqF5tVRIk4FCN3nDl/pcGhLmyq7Dv4a5I
YKUHyInIWONlv187n6XGMCPWTDMBtseFRGd5c2iLlT6ZHmER6rk3+1LF5xVr31dgCZJ8f3UnGQvM
D3lQE8jG85/PoT7Ecm6QAMCnrt61zrNDDtrtaRCM4sSKMElhnQOHXOhwmHXqE574/0iO5/KB8+jJ
NjAAEE8DlomksRChx4qZIuZI1CDJ303yWlC2i80g1p7AjXto5g6t4aHfZyO0OJ/74eYXIIyDVQGE
ThQYe5EKuuxmKDPW9hzYduGjqcDfXx/dWpBgwekY4DME45WYI40YGIwzMs8BG0u0+5iq3XimwvjX
EQHKttfU4s7UpxtxmZ8eD+4ayE90HSFaFKa0SAlvOUHdBQrEkcvLbH40W1S/ys7k9yj2cUkNcW0n
opCron4IxZcL/otkYhDujVoVvozu8s7et8VdRrdoq7k+m2sH9tSOsBenSc3NEi38GFf4MbNm35TT
1+sm1hbMRgUGi2WZINkTAqCahXR2yDRDtqbcmXEKHkgILxj9+Jhp5oOqZrfnuDBlJwaXuT15q2Qx
MMloSJqDov0w+/uS1n41vfXG4F4f2NrcQUUEjWVQxAMOWvRGaL2rB0i6BxpABRzsQHPp/4WFhbVz
qeyjVWb5BScj0eepQsFvQp4pQUNdtYvJ7dUrBDYmym+4Olc0CsFJkYAXf9nXgFGHelBRcKyxn9eH
sRJgnRoRb7Up6xorjWGkHMjoIkYGMhLcsHL4+7ohRLxwDYsSorDVUjqGLF/Kr063b5XfYffQDG/X
x7Ky6AtwFfn+5R8Q0Z4vCcD1SWIpTA9y4yNy/mS354jQMoTHz/LYAvmzeAWVpJsbRdFm8CQ8Nu1H
X+9YjG6I6eX6MFZmCuESZDEt9CXguhP2bl/XpJwUZQ6S1mXdM/2oZBIlqxYchJsm+MaXwOl8otom
MifkiuZAH8EFnA+P3Rhu6oZ93D4QtJDhkkMyh+JSODdTkcawJxt33aw8qnPrWXPqNZWkPLqy6FB+
BrALJQrwEYnv33IsZr2bcaeF5ZM6PWV//mIMQKejZmGjl0EUg6eKw6LYTnHMq3gLFcQgr5wvc6hK
fP3aiqARVaVLU9qliNM0WIo98gFbq9d2kwLijar7SGImqVavQAltCnotiJEA3b3IG5wvidXYDBSN
Efyv44RuqCmTB0T0HVAbW9aC/qJDb24RkTsQvB6KpvzVaCCw5mn0en1WV+4d/AzsQMwoXo7ilT3S
eAJEJ52DrB+3QxY/gQ7+K0/pux7GSN9Pko0oAmiXEAFYH5xd1G5AsyM2iPSjoYZZ381o3E+17VyR
9DdvnH6fINzz43rsN5MDfNZIleyj4Rb10R44NG4Jug7v+shXgge8INAXAxGtFQmqqLEbVVl+SRSP
bjNN4HQBA3rOPCsNrlsSKRj+M+hFa1IFUyv6OJc9d3JDTWYe121mzoFGS/4YR+ydKSM0z2bG411G
y/IpU6CkoTZG63UhBTeUYv3FkxcH/7PhyVzkowRfRsOssnJO5mBs441uV8dOl7Umrs7oiQnhIi6G
tChaXYdsi05dOj4ajuI3EfNSabPYmqtZnh8LHRVISsRsByhlxpCjhyBwdMhZuJkq2Rtr30dwhNXC
wUDzlHA42TAjUTVPUzB4ffRkqZKM93L9CU+PhQQe/WcA2IGTVlgLJ8UbGW3SU0CyCqiw70mmbmry
mkeRN0Yv5Ebuzs/tB2+2zNOnZxMuGW22YqcImyl40Kz3radE79f399q6o2MPUntLzYx8UtycbG8w
2qP+x7op6PZR59P4adaeElnn48qSwHNouGHgQZak3fkZwiNutOp+MsERXIVvafPl+hjWP4+zuVz1
iMPEOTIiThXWmUGRfy/MuwQp++sGVtYcv/9fA8vfTyap0FulyQoYgCvYNRqIKsPed+w3zew3Y1R7
vRb51y2uDgl9UNYSW6Ccpp1bjJk9TGAfN5FT3YDoJpdc9ysXJXJ00O+DaDhCe1WYsW7om6JtOiuA
vEyCc3Is0r8YwKkFYcpYX/W0NVsLzDW/GYo1iW5JFkU2BuHBypNIazEIK+DhhpCN2vit5GysWwD6
1AIbBiCPyyKdLLse6maJrLoVxO09UrMlO2ihxFmtHD8sxL8mlp9wYkIpwP3bIvMGOKXj5sriDQ32
vfhy+246tbL8ihMrZmZrczNjIIm6t7KdJkNDLNtF8ImLCDyaVKHIBHSK8H1IPUF0ss+swIx/0PLe
HndV8sP41sy349NQzUA1AYmKpdwgpmVJwZ3cLkormLNvrfLHqW5PSpx9X1jxquaEwt9aQWj3UBTb
tABThsbvapIQAaxP2L/jEJa9a0ct6XuMYyC73tiHsW+wbfjT4ZvrC7+6vXB3QMvLBlu+mErSHFOZ
kPChgWL+zBTQUz4zw0v/ZnedGBF8VR1yrTDskAZqZ7/HOTSxQv7j+jiW+bjcYP+OQ7h00eynJvqg
UJBaWN/qnm2jop/QZzTur9tZc7u4DdGECulJlDQFO2MZZTbW3A6U0p1qPwolXnFlHKCaR84LPFSI
KEU2+3p2EjJOPQ2IszPzO/4bmro3jwDlMNTJUcREFCRGP5rR9t0AyaCAZ/ftrySRbKi1AUDPGvRA
gDYDUSBcHLRWnaLtTdyEFYDxae3FzUHv324dA4Tp0F6w5AgcRD1CuEAHPPGMMdWCdvQm3XVkNOGX
g/ikwcD1Cv0bUPwK35+pGZU0QXq6hTYMoAUbiCTsopjefMhhhoJOwgKfEjKDwmaygdMvG6JowYSm
71rZUuuYk0PHdpr65fqEXR7zc0uC24o7qrKygSVlfHXq+xxAbQIwJTgZr9tZLu3zY3huZ5nYk3uk
oqmSl5mjBQREfIb+zOvMrbpg1Au/aQ7d7SgZ9JegXo4wGwzMCLrPzdlOY0QZs7TAsiLsgtg1o8fe
Iq4m04W/PPZnhsQUSzlVma0uhkJb24z8ewMg3PWZu3T4gMdAwmohxwUiR9zSQ0wL0FrUZlCB8XeG
spWrpcPPqmPbpGc/tXn4uG5vZUTA/SB1u7xSFmjG+dQpdRT2nIxjYA3W74zC1VjpzWWQxceAAxwl
UiTwxYcxgQB5m2bGGKTmS7w14pfrI1g5pOCxVEEzjtQtEFfCXuuqttLiCJ+33hk/NPFjxiRrsjpH
JxaEqMW0eD7moT4GIWMu714nWXC3ZmBRnYOfx7/gz84XQY1tK9G1YgrSZPKqDjS7kX53+yydmhCO
SB7ZdEQz5gQKJtXrZn9AfjAbJEHqSuIHXCsWJCGRH4RwsbjUUTmB1ZBjN/XtnR56he4W9Y5Gu0jx
cBzNacOpT2VFjpXZQ30NIsmAfeHRqAlXTdQ3OWu6DqlubfDslqN1+PbJgwUk0lH2BvpHPCShMbWE
6yV6maKfdlwA5wW25d31BVrJH4FxEslb8Kos+U+xGyHL9DDjYOCG8svjZE5bhhYtFZQQEP2J+GNU
3md9fleVNweysIp6B9L36Hm5wDMh0WvHo4Yke8scL577X0NtbNTC+A5VC0mGbOWgYvoWQWP0UwEJ
KBxUMFHkROUlkq7Ovuj/DORJib9en8S1rXBqQjipKavQW8Nr5Fs7xWfD9Ni2TLIXVk2gxoUshQWM
nLgXaiUnNVMS5DbTPnL7snvS1EFiY+X6RGAJjizUbRDfiCTpcQE9gbHFMJTB2eZO9pzXtkfz/ntW
h35Ist5N2lriRlfHheIB0iJoV7k4ukxJ8cwvsDrQbXdNZCh/X1+aldXHZkLiaFGAwlNC8HElaAoT
WoUTRKYeVdDCjKAj6ZPbrxodiR2IM6EHBXhTwcgQjjZrI6T0slnx02b2ctlDaWWaziwIfhTEyUra
E1jAitjfuKyLdfnfhcAJYD9wptpI6WjIgZ3fBBUaU7TGVLogNuv7Mk8MNyUgIOympzrVnuyopi4j
0O90ZImetXGh+xC5UHQq0QutmnqMmzLmBUcINXhtHHqg3L2+AZaffjE0PCgWaiC6OIHzoekh9L/4
FHPQ3Q6u2UJFZgeNYt2RmFm7g3SQGsKFIthA46YQTZeqAlAEhDgDvRqgYrBVW/qoKvumu6f2vIdc
n8+KYhfZMxoUJV3Bq0NE3IaLFvN4kVFGvWpWIp3xoEi+KDPzMn4/cSDbstvBUcCUnBjSzudy0rsl
YZ7xYKZ66rHSTbNaVjpZ2xFgCF90+lS8TEToDMpDiZVW2QCS13eFAcomOatrk4WQU1/ExVFHFlMO
mcbHqGIo8dW5ve3gSwmnd3pk+3MmcW0rMTUA4SgCIc0PYTWx/BVFqjnkedEHQ/syR8OGVT8iBcWL
MAKxy7fru3zNzeERAnwrXr8LjuB8ZQwjp0YBIs9Ai609HaEBnqflb0VVJeHCyhWB0sW/doQdMLc9
Abd6yoPkHxq1j80v/Xs3lI/1L0lIt7YLkKizcG2DrwgF0/PxdGWaZ3o1dgHr/c41aslpXZsutPOC
IAa3nQ7W3PPPDyzJ+6JtecAniJKiHy6smxfLlkHb10YBVAe2mQrfg7zNuRkKoAIIfSjOCzjZ/0RE
1ia+5raR1NRwdYLa8AKJZZTg1RmSkAdqEZTpP0b/jgCe8EOFfqz0uyUj3V47OtjKqJMjvQkWZmE4
YIxtiiyDnwlbKJrG35rqVz6jcCxLF3x+SPTZp4aWeT15xzsDattauxjKn/Q29Y1iPMxzuNdp9aXW
uatG3bPBym0OrhrPyH6nEfWxyJI9uFJGhzgeeACXbNjSJi9cHa1a2dBIwOVUaPUjhD8eh6RAFVf1
GpOi6b/zuzx/V1V2aCHZ5wI2uk9s/e36wV6dc/gqFEMQwlw8zKuBOE3JceA0brh5trf7o2V9lKHt
X7fz6SEu5txZcAmAbiEfK3iQnmbmCDkDHpiD5Y9R8VBO41s19OiAbAZXnaifp4afFO92F/0ceeeW
Zm4h1VF4jWr/0lTL18rxidsoaRK2q/Ts2crJplVlbAJrRxe4H7QLGIvklhik8iJCyT3BhEBTq6wP
DF3gNrsdWAYFPfDELsUnBA4idAZZXMcEaHMKDPWxIDvy4/pkr/gFpI1QtgGozEGJVvBuZaxF3Ki0
MUggFFy9m9PtIGM8GOHecIkuKmjWMoknB2geYnD8Ffj9JUu8GvkwQCavD2HF9Rhg/0TA85liETGF
ucqiSq2HMVAy3bNsiMjXx276pZtvsfoznB7s+vW6wdU5OzG4HJSTIUVVCZHgEG/8Wjkoreba+cff
GEBSFx4O6y56N9Q4QTkaqWNgGpvG8ce/2Lh4hQLVjEgXCCZLGEBWm8Y4O7QPqjF0n2ztSx1KqqYr
AQcsYOda4J+18dgRpkjr7NKq1R7SY+kHqEW33dwlrgNgJCvb2O1NGSP/inM6NfiZWzhZE8NIWJc0
pA+sTAX5zLavE69KXtXu9if8mR3BN40ls9oGqh8Bs51HdbLvm5i/xU6zvb4DZMMRgpuGDFpRDHMf
RAMSbtoTbd6gyTPKWJzWdjJoloGIgnIREELC4dQoCJB4iwgUGimzeQjbt+vDWPGQ6KGBzDzqLKjl
iGC2ch7Sqo75CGJ+8HZrgLAA+tFKAs61QQDGhkcv+GMR3ghzRY3pf49jMSduy17KUlKdWDOAlB7y
0Yhv0BwkXL5OXDVqNjRDwGOEl20sCWRlnxdccGPrPC3ndgigtzJbHpNFmGtn8fTnC2dRTYCzmwd8
3za2A9RHih0h91W1GWQlZ4khkYtzaEpKUjTrBnrrN5mb2Udn8jITGVDJK3PdEHpvHDxuL0sEhd2Z
ih2XQ0BBB+8YiRfRyWXWizpn7sgl22ttD0PkBy8nEF1BIlmYvqFU8N+TEas/f6vYq60eKkPiVJZP
CAEP3hf/b0KcOHQttKNj90MAVvUdqM7GDo2BXlM+ZNWB0sSFxMj1c7nmXk4NCl6sKQzSshkGaf8j
B1VrcijrbxmRXALrMwfAJbh8VHRjLct44pOVyTKAlVWHQHFwKaN9yYgVt0XLyfXBrJ4fXDb/Z0Y4
P6hxhxmwwNh2pT+bCJESfnfdwur6oM8D+Sj0hqOJ+3wgOYD3YxPBAdSNOjwAjlA/IgebeaHWFA/W
aBFk2dR+b0EmeB+zydxfN782jwj+kZoEOvuSQtScGPL7I9qSy/CVqPf66PeyvkqZiWXDnCxVW6ID
FwBdNSDlt4lFPnFeHbRKXB/H2kJ9ohkBaNQuceZ0rAuatxqKCNa31ueqJJRdqx8A2YtW12WWLpkP
7XCYwmrm6K0GQs+s3bb7WvDDlP2azNQt6Q/DLlwruR1ctchCo9iDbhYC6jJhl5d6PNFMm9WgA8Oc
h9soexqp0T/PlaJIJlBbrjLRUSAtbuI6BWITzP7CMimAHKsjyjAQKt227XOiHpHu3yK17JmN35HZ
y+B49aF1GySXFXVrqfdU2c/DpshD1yA/q+HQFb9Uju4hdlfX/eb6CpO1k4ImGMwH2G6XMsf5D7Qr
ZyoaHa1Ks7ELO8srQ/Ksc+rh2QzS2IOR7NDrisgUDIA/TOOO1UccXs8YERbox76/Q0DiV5ksZa0t
Zi/mjcIFIWkIWkzxEdVaRcjsDN05eMUb+cFJbLdT96oyHPPyp1KkR8o3tVm6uXUY68ek/DnHOaC9
Pai6m12oO/ecV67SRBs7fR54erRb4kXtIPGX68uL6VtgEGhdFVNnLSvCviBY3jr96tixO81Pavcy
1/WW4HFb2UilhZvGuAvbX0ZxyPX7qgjiMcZjvPA10myajHqmNYJhMoRsPUaVHq+v74qbWFoelrw8
9iDevefLGzb2MIY5eh/6tp1eplKLDlGh1xtaTDJEw+K1hSVDvgNtP0toCiy9cKzSqFfMpsWSVUpb
HVibT9sx7ad7c+pbD/pb7ZvNePXSKI4i8farlj8pNJG8RHSx7PETX2hqzCQpaizBYIMpjKo+mZ7a
6aloou0Asou5kZzqC7eIPDmyfwA7AacPPTPhUBeEpUaV5l2Q2A/a9PDP9SW7uOrxdQuyHNj3qAjh
aJ2PZpoVY1AZQT2lNB2v4Cx2gc/lnjmHyR58oZGk4+Niiwj2xJtkqJV2cIYuGEBHOWax5hYqEAnI
zkmm7SIIXAwtlSJko4AaEC/lBajJumHkAal76rU0sh8A7tBdW0m+aH087TDfMpzS6mQuPHZoaUEF
58LXOxnPdWp0ARkPrUFcJX2Yyy/tzQ+OZWgnZoSIBhFF12sjzOiF6asGc+Px2/VdsbJKKOLhdC1p
GWwOYY+3FGKZhMxNYM3xVz7X2UtRQZhVd0Lycd3SypShJUsDMhhPQKTPhXNs5xRYx6SApZD+AN/U
s5I7dyGY4/uMyzgfV0ZloKUJaDuEKwChC6MqkplYUW3W6Mc7lvyYZXeq9XZ9OBITYp4B/aRWmpcw
QZT7NorcmjwNsn7fVRsaCjYUB3fJ/5wf2Rz1zTipwypoE2tAriTvNxXJsqc8nC3JIVpZHbgECyo2
2NLAKQozpkX15HRl1aCYu5ntO3Pet/1+zH5en7SVowqwALqXF2g4AllhD+RhhQQdTZvA6XMzd8uO
jHuu1JpLkEp5KLs421M+JxJgx2XS/POOWihlUUlGnlQIRsIp54keYXBZf4+2jSp8qKxni+C8Phuo
t3QfLHkO67vclhyuFYeOBmfEaJhP7Hkx6zHzbJgUrWwC2jF2lyrW7NmWLQvZL8Nd8FzgCKOevHQi
XvA91xbU+QY6lxCS794yor33GvF6PfJD0IoD7sL8mFc+qc3Jc2JV8mS93KPQC8KjFQlENEXgeJ/v
URKChnJUhzyI0t5nagSOD9W9nS0J3cgnVsTTZuh5CRmuOQ+cQv0yIA8Wzvbm+t5cfuhZnCGYEA5b
bFJw+Q0kD2j+z1S+cFSqwfeyM/gjj75DU8q6GaEjGBTSVXGlawoeDHkQ655DLFchMuzp5f7DrOG4
YVug5VYV/cfsVHVrd7BQ/tM8yEQTZR8Xfn7a2YXNJnycaQ8T8fvw5fp6XHqk8x8vHFoQ5I9QfsB6
KPZ9/TbRfZ7ujWp/3cjq7qVIINlo3gZST7hgI+ookdnqeZBa91FzmOIHakqK+yvztORV0XuhLohm
exnnSRTZFk7BaBrngQrmRrdPJdt2/fOo5wLqA6yPiJhu0tKgusLyYCR+o1nuHMvSKpdOG35lIe78
XwvLLzgZQK71PRB/eR5kGt2OGVxLHu+r1NoRGh6mSaYnuzYggH5RjAL8GwGxcEfECadli/JT0JW2
O+jMY8S7vuiXtVw4SaRxl3cpqMsuIkY1LO0hHUeMiIUPo5N8RHN+CE0Ofmv1QekUr6PZziD8PibK
hsyjN9blY0I7ySNq2VyCxzn7GcLE6lbROiVT82A2e+YlyfgM1OimLbudBSY9QO7/JM0suZIuWZg/
x45WT8QUoBK5oBIAqa+ttH0emL0VjE62j9vkAKGAbQNO1mnONxBEeRzjySVO5evt7LExRQ05fY7B
PKs2bFOjX9m9viArpxBygeinRFZ96d0T7hDOnZbOmpoFZGoArAhAxO9nt4raIlLHqqM5Ag8rsvCm
Cxurs0plmCwrAyTpMNlQYHiO05e4oF7VMLcbXhr29fqwVm6UzxcJmJuWPmQR1oP2G2XOoe0aNMWz
BQ3ueNrWluMm8WNjWG5bqcgksNsdGojtdSRaDVATXHTLKEo592kHd6DXe55tJhKhz1uSnlhdrn9t
iND/qMTjp6MYV4x0mh3DQvI9mW+UVlyWa6FgBPITPQBLwubc7dgzsrA0t4ogKt7H+p3lX5j25foC
rbiaMxPCAUxmw2JkMIuAq/s/mrO7/vWVaTr7+vL3E7/Z4TCFaoMBxNqBAuhrmD+UlEt82coteWZE
uF3KXkuJXsNIR947Nd/pOQPH1uRFMg5fmSHh9NRN04y444rA5G6s+xFghOwu12Xbd1lVwSeejUe4
kI2E6jMrYIbO3GPst5XlbmVCezfeIv29sbKfVo3cYWF49lDvCpq5NN8VQ+jN5bPDFS9D9Kse1Hx2
qXKoZ4jeld/wuPGG3nIdqDtPbNjYkMEbwUNc3Gn5Vku6t5lM29nZQE7EhWQ7iEPcgr1n7QQBkQIp
Lb+2iB9Nqp9Cs8s2f6v9V1ZELktfJvXniMRGV2pANHxx4keVyG7flT2KowY/spTQgWwQdlHSj1qY
5UW1YAyoVm5aM5XM+bqFhV1TW3QqxWRjaU5FRU1WBRoZvcFGj6AMiLpyEjCGfy0IoWKEfu+ptJIq
KMlbH+6S8d38H9K+bLltnen2iVjFmcQtSUm2bMuyHcdxblBxBoLgCM7g05/F5Ds7MsQSy/lv9sV2
hS1MjUb36rW0zeXDtjYIxVt0be8Rv86qo+G/meZtXUSXv7+w/d8NYbZ/cpj7ttYrPcX3B/0uG4CZ
vZbTNm5XTvO8u5Xd/86Ksti663SjbWIpPMu9QWIriOkOsRCka7eaNmxI93Z5VIv2wI7o493vI8+g
HGoj1TMNwtQlEPx5WMVZ4JVH3d1WA41M7Sb+cIe+A0g1bie09oDSBuix95PoIGNitwMtj+Nk3djN
a5Z/uIQ+W0DtH6SdFrSIVKIMaVp4hsZVhUf9LfeCdg2StrjNTr6vjKCVeosu2BKn0fliZ29l+vFH
D6gMQVk5c7TgPa24cyvrplHUJjYABHbK7jExP2cCxYY1cP3idj6xoyy8PSAATqgBO/BwidftRHdD
/cO0pnq1uMFckFhguRHaqWUgjTcpCHDc6pi6Aao/zXRVGEHFX7QynNbaeBe9zIkt5YhC+9MicYm5
o9LfVvkUdX163Tf+x4PVmW3yvyEpZ7SYqtxPTAxJozu/coKxiFr+QUp7QNiQpv+rGEuUfQC+F4va
0Ig89savEVU82X+5fPKV2PTMgLIB/JkOEihOaMNbbsA0rcZZwSM+aY9QNrhpNP/QIe08dO7Km0fN
xf3PMHCG81MYKSPFUY+oR2p5Bi1ry2e71AARsZHvmh7UAQX2RLVNzX0WJ4Cxbrl14w8rRYl5WCcO
9o915KqQrPrdmaCc38kwGmeEQNiR6IeRRi5Nw1I+udonGa+JZy6bAt4Rb/KZqE951BQxr/q+gq78
4N5UELcpozLeMTdy1piOlDP2vzH9Z0gFjdheoo8cnH1Hat14xucK6jqTjhJmfGvav7w1LQo123hm
TplC4eQ8dQrsHEmeskJu9LwM7OLZrfa69aPx7pCmGcQK8EpxV2c21QCihCsr9QbLZno74d+awkFR
/84hK5lixb2f2VE2p7SYzqxCJEfD2Qz+ZzH+uHzq1pZKcVE2RwZemBhHPdabrjIDhO4bryeRRPGy
NsuI1dWaio/iFs/GpPirWBK/KLw2mbns2bDVszC3osvDWt0TirsqhN3pSY55c6bpvvCTKC6ch8ZK
9l7VRDm4+it0fQBOfgUmhxXbi47M0SE/CEoeVKMVR1aIstTTFMdMK9DHW9zG3tYvjil7orzf+vSt
lCsuZHE+Z8wUCnMg1FXLjeidMFkCvsejHxvbMiffhhyEvSX9eXlO561w5qmQdZvxNgiVVDDjyFu7
9wt4qoxX4UC+VWt08GsGlL1eGWU/uTEkllstf0H9IMjd+GPh5Z+tdzKG+SecBM2+xocmL2DCQQxr
JY/+5O/iXqDu82Dwz/a4lu9edBMn9pStzlNvipsScybMh4J+YoMWoGu0AzL7H9aGoAUD7d1ohVa1
PBmFhEc19tBz70KwnlB/d/n7i1vs5PuKu9P0lkui4/udH8bD49Gp1qDyS4sPOhJcwAA2IO2tOPGG
QW+NSA8jSNxNSaNKX6vKL43h1IIyhk5qHRBwPm4l0YUEA7EtSEj3j5dnaumSnZtQQSkFwJejsihN
XeXxttBwyepFYNbdRg6vWtwEk22FaXN92djypP01priaEu3+3GxgzEWbXp3ca/4aPmnRAt4uyHhZ
6O9Rl6UVFakz30XYx0Ft1QWaW//D1kU64T8LyrJUSdbmYnSS4ycyPXPv8+UZWjqA0O2EqqYPsM4Z
uyb1+orF7ZQcm6DUruQQek44rlHRLF2i0EkyUfAEtuyM2XGye7ceZcFAZP6zyuEcEyD8QcqW4sQj
LWPxlQrn4h4DYMFFH+tMM6+cFSLiAeV32JPYWFR8rQzwQflfSsOGeOzr5Qlc3ABowQHhKwJkPGPf
e8yyGywHlOXsKIwv7U0nf1z+/OL6oBQ9d/6hPU/tJxHU0tAsh8+7g7PRWsDMbS/sKPpxhhVLS4s0
UyPOPIyoralhvpBmbXY6IgKzd8Jm4CHX7orypqqHMNbtA2MfZCb5fdfMrSwzdQgyZWc9utIHfTEt
kmNZRP06Q6a5OCA0XhkeQGho1dXfrwwpM0rzkqdHLjs9kiIzN1k8GQFcbL+xxmGKqiTmwaDzF8Oa
yq99oefQPYZOTTahdSOP+ykcnNbYDQ0fNlrpk6AwGoAJKzncgw5gCKYYmhyUGD/sUpYRepmqSEvH
Jmg0Mm6RvtGjTOv8176i08oOV3z1DPhAamluBkWhDzzZ87Y5uafFYLVUy7vh0KFZptAPNTgvJrGS
21ICtd9G0D4NTg8gFAhRmQF97lRdxkt54LWG/Iyvg6iq1oFSxVEf9qwttZfUtuNHy83Fja1Vq4Hw
0tkCyRfg2wQO8EzZp+Jt57hxkh41xq6gCFAGOAVrtJfKVP7ZhidGlKksx0xD1hnbBP5PgLLIlwxF
zH+4iE5HolxE0quTlOIZdtSCwt+O4+6yl1icKLwnwXSJxysAie+3g1WQbqxYnR673G32YGCqghEo
0pUq0pIvQlsnImmgSAEGUqzYEkxVYxGnR6HzPfKQAdqfNyaVwVTZK5fe4qJAfhs0AWAXOyuKeX4T
Dw6KVUfdruTV6GblDrAqL9C9Krm6PHdkafI8NPbq6OafdbGUsNrKPDfNNDs7sna0ImfCOc9Hz7p3
ZuRzz/zBD3yrGIN8oN2mmcBsY4yN/wVT/arLtgj13i6jJhf9taf1NvZOPwW6U1kB00l9wJ1bR5au
NRFp6+FLlpTpTVLXcg/N7hq1/yTd2gWeeMQv2Y5KvQfYe6jte5G1r3oPeAOB3HyEFI+98TOAn3W7
8+98c2DhBOalY474JnRl+QX55/Gx1otp51jdF6Sivkldpo9GnLINh8zHjfTddNNSO8odD888mb7p
UsS7duL9lWH3VVBIqDG65vjUs5pf9VZn3o6eQwG3TiCJndmHQcTu1VB6DmqvJbxAlicBCDFfdSK/
MttiIWRCpi1LP+fjJ396QI6aBK236/sEhEB1B5mSAsLylA/RYAcuVDibPmC9DMvYCWlpB2A983cV
ySHJ0zRiZ5WWHWV2wYLSysqwMVt/77fwd6Iyhy2vSvEvrgDcbyAtRL7wvGF3lgPp0h6P34nPsWke
TvZL2a+47qXg5NTIfG2duO6yy8wmixk/xqYegrv2s5mRzZSjdDXEW6z4ykkylo4SqFd91Jdn1R0V
MJO1GGubtfzIzbYPioQOR8K08rp0Cb0psb1Dg8lx42kmuYEyCntqhOPYYaWPwx3NEndrCZ7tRyQL
dm0MmenLp2/x1xno+wBvHIpZKvuda8UjkRDQAbABHRB6GSW6t4vT58tWlJvst4+feyQBrEFRyVNL
cllBK27XeNoktpsVQV4NnxAkfs/8qQzq1nbv47zrgY6JEzRtFc7KPaqMcb5HZ30GBCGzRMs5UtMm
DRpc4vbQQQ8PjPVPNfFQtoN6yuVRLjqyWWDtd6fjGTIY9H6p3QIIA1DGixamdGUSl+Ip7+/nVfmP
zGC2MzF8XiZ7Me6ps/WcbV9trOR7kfzDtgCrBhpmkCUC+nRe0JND0qBRpgNlWIb+fHqMvfjOlSD7
R0Pi5RlbutGALbFwPn6feuVaRvNmbHSkzY6WEwdu8Va0dgSw/VbrVi6Z3z0PanLo1JJy6l2d59QZ
Olhy43veDXrQaSbA1BA9kklomzxKmywgkNO2vGkzkPbATOvFZWNoyeqqzfJIG8xoGNbudGVv/j4Z
KPT4uPgQS571GDBTb+gATPex9r7b9lfS/XSqn5cnecnhnZpQAiwoZElRcVCk5PJb2zzF5N6stjR9
jDOyspxrg1EmOYvthJkCg3FsGZD8uh2fG/JB/Mb/ZgwTNsdA59DkZkrKKSuaDGXXak/HPvSQ60m8
69KrV/zGktcCgcl/lubzfnIINFevE1rCEshy9JA0Ux3yZLL2JuXJllq4n5LSZEFc4XbUZbemKbSw
bgbegyj9gs135qh9bz6ntEInRZ4eG8eoArN3byfKr2nhXAmobxT2GiBA7UDDzILID3lhKAACGQlP
+d4gmrWSifTxeADpOfAc443LXjTP2PLmQMpQo/mmYV8EqQNP/BrsIUz0fVV/960nvB0CTGNQARVu
+OPKrjr3e4gJ0Zg4A07xLlbRFmgl0VgcU7QRGS99Wm1c8UUmVkC9n1Nj7yvy+NHjgumeX3YzQhul
acX1jcJNNc2GPE2VPA75m8hfM4IrC7Q/+hqDyPkGe2fKUV7IaPtH37ec5CFFiyFJtoSDXgpMKN5z
Fx+FjEaxvTy28xsKqLqZ5RYdlzPEWfG3RqaZjDtsOuTWFuBztnJrLH4ega4PpjZwHKq16yqDKrd0
sulQx1lUGr8s+nT596v8bPMWBe4Cdf7fiALs1fdbNEP7CLKzmjx0473dgljMvNbkS+0f0nbb2Ghe
+ZkND9L5IKRINauC6avJLp0q5dOhHEOXPDJtDbp3fhECVIu2RdDNg7bHUbuj+sTJGBrZ+H3a1qEt
bpKEIv0L4d7PKxP4++Z+fxG+t6T4aNeVHd48nN/TokaJwUjF1hn0Nyuu/eccDiJIp9L9Uvsev86z
Cn2mtltFnaWxrwWd6jfPEyKoofIb6qPXbAFq5McWy77N9eYz3owOGC3RSzslqbtJeeI9xzSGNIPn
dGEyOfT7RHQZMmdstn4mui9W4n3iECoPq8YFr55j959yY+TjJuYkua9L0/yVQMuzuXLxHIDKryae
tb4WYdW5ZOsP1L9N8mp8FHleIy+ktQ/M1z4zLyUPo6nlG5KV+i6TI9JEcZGywxC79Q61XycN6sa2
Nl5eVX7YJ34P2EPqhZ6LNnuQSkDtNzPRotQDp7qz+tS9TjvNvuaxbW2rhnY3ORura244dRCLftrb
7hBf2yXuAT61bKdhwwQZ4iowJ9kQU8yEGcWtSY8GonoUWPL82rShxRy3TROaVhKToAPk6MtQ5Bog
trUUgTM4/RswJ9len7Z+3f2ipP6G3qYAvYFXE7ciLynzR8bd+qbR+wemtfauGEV3zd1y3LAyt4OW
JTpeckKGfWW3oVdT5572VX3oUBZ8dcxE+1F6w7hN0Bz6BCUe7WYiYgIXeut9RcsRCjVJm987tax3
qSs5VtiYZGhIh32tO8N/KHE/HlIn+TE5Dt02E7iBQbGcbHP0UGxMwrztlDhlSDw67FH/GVDHz+nV
wEiFR2zibUxzGAJSmmNooI/z2sy4i6+Aq6oezbeu9Isbi8oJvAQ+ixCYtaFWRJ0XPuuJEUIdKX3U
Wy9/nsraf0zNkt8xiVx2idrTTeHFxn1PM3+X0DoHIqSr0QYWVy8i77qd9DMvzND9s/My6twZVpyE
CVj3AkNHlkGaDVQI9ZmAETXgwHAyb585hfVNl5b2y2gRRxEOqAxapu1rkAt0m77Ui13S6ZjsAeIa
HEChDZJ12saXZbv1NKOPTKfprl1aGnvN6uqdF2dlkFC8xjVpiFA0tA9Nzs2dawsEFbnvrPj9Nfei
uE2bapVX1ym/h7j61iRfAAgl8RhR8v2ye/EWbjSk+2e5MrRi4wadI8STkAlptnhMizG5Hy3mfhMz
fi1IRqfZU8vtcAaQsOps6m88vZ1ABOe7wTSYJKpcUe/BOEaCMU+1qOm/ItsYOi3R7sYaUC6ze61s
HWwoXrvpkmQKhgmyXCzXhze/wY4x3WTbtIMZNugTDoU+2PcFXko7v8XLmg/gkedd3kSizsq7lrbW
IypGYgd5QLrtqS2iEdzox6QD60DVZC+SNPVV4iAzotnci/quHyKXdO6O51X31rVZsc1d8h0g0AbH
H1lXb0pIWBJq3UmB9FRN/K3pdM0jxDOBnSW+EKGVuv2TsNLsauah3tRp+ytvLHJj11BbtqTe7Xo3
rxEFaDUL8wwbYgQqH4gHHS8RavWB1yTtrzYBf6vO+2FHG70CYUbGNyJrkvvc6KqwaJh4GAq5RqGn
7J4/72eABOdmHGemC3q/qBrG7xHZtQcBPh+ItpY3iAW3oNOTAdDaK80/yg76bQxsA+i1mNtRz0Ds
hKckn1DLP3i5E42OdlcPALSPRh5S308DpEa3euH/MEttJdpfCF5wZkHU/bv99ewKhjZ6pjm9we7h
5cpAR+uBVsi1KvJ5TI9sOhob0VwGmP5ZOcmkYC0t5cTuzSGywITlbCYeodTPu+jySVwczYmh+e8n
B5EmXJvgPWGov6c24Nn5t8sGlkIx5OgAtECBB0xCak6nYIYsWaOxe2FNBybZc9YN/RXjw68pGR4o
c5C7Ne/Qg3jbsOFnJcbnyz/AnqNjJZL53emN9YLLOSOd9sae2x0wmQdvKmUSMDcngP4S/9kxcysQ
JYsjt22yq547Mmo6T9zWedaAu2lojv0o+CtlzLiDgCjdZKbk4eRW8XNpeHlEeuyA2ojHLaU6uaop
+H5xQfwyDFfcCZI113GL5lhgdoxsmzqifyyyyX1gVUtDo8nkLZj76iewregReHDHCMltpGonko6v
EqvyQGXvPVR+Hv8CLUT5KdYRSV2eHBVf9OcY4f1io5kWT0e1Ozk1qNNKCEIebPI0ExijbJMA4k21
NJJFxLSXeojhclZyq8pT7Y9VUCIikwh2vHPa31RkXuzrzSE3qghBR4/HcZ2FhYb0TuaQHUQa2W6k
bOVZsHSq5tSqac21ijNa9Sb30Z4lkuQ+s7y7koJkX6PmZ+mJPSkyaK7Qh5XZnV/CytabWaiBOUA2
Ebxpyks5HUVeFLoHX1F55a2btOOtQIZrMziduZkKh+8xC3oPX2mSe6t1yU03MW2PAjPlK6/j85wL
qqsnP8V8f9DTzplao3fZ/ZhUYZk3e2JVj5M1frj2NJtBQQhgDhATqg8Uo3O416cOQxO4ATb5Omjc
ZyFRgh1Wnt9LjuvUkPI+EanQZI4u/vuOvPBJgJBwTR5pycJMSIYEkovStFpGk4JUbul3SFVARVlz
9ICtVc+UYzA/F0HygoOHJlmkaFQCFjKRsuE69uOkIYL0pyC3iwByxAGqYJHrZqE5rkDsliz6Ou5M
+GM8jdUrOpfISidNheXJfO8GD3/vdnL0aWMUghxY5eLm1LOGPU2t6UQfPwygcULzGfrnzDlT9X4H
ZrJPdZ9O1sE0hNzxwTKfc8vRHz1zyq+JANbLRb3lhsG/bmOOK5WJhGzNyYh/Xf4lCwuL4ussIYIV
QLeimt3wpTXEnbQOVZbtk7zcr2WRlwwQECLoOkQoQJ08//3kUjVFkaaxjL1DcWs498UH+8PnbUNO
P6/EWfmgjSAc1NxD2++z7ArVz8vzs+Aq3n1/jvNOfn7Z25kBvJ93QP636H9o5Fezxo5nLlzKQCpg
1+OAweMRZQwA4dmGzBP3UHloFQ7cRPOaQCRdIcLEHTyx8WKrfJjzj3InEkC8UZmt9hoFxhFS148+
ui/RAWxt094rH7hm6JsehbBvKdRnXkWCwCpA2ImEvQGSssuzoyzun7sLpwcCKuhyxn5+PzspJI4H
TeDu6tFSy1L3CaCMt8smlAWYGzTnng6E0VCzwL2hXBserOuNTaqjX9RRT9qwaNtdjWTyZTPKdfjH
jI2kK/JJyPSpwJ6eV9S300Qc0UYSpN29zx5ssq+lF9prnC7zljm5CH+bmgnpgIABtPfswvdcaqXU
ycRR+lYcmFZ6XSCDwntyzbJ45dZVfNwfW7hwQVUKfO9ZgI7/z6pEFBgWhMeqaMg3cQ44+Laf7v1k
RX/3bDNgpSClhJcssjRwl4pPky4XvR2n4ui3zzqaHB3rH9bo1IDiSibGTQToXEBsWYv8/sbgr7a+
dcTPytp9fDecWlL2taC01KmOaXOe0iGCoF5cbml3PY2f/sEOpLpmJTUQravXqqC9zGPJxDG2AFFq
B/0qydAvEhcgtDNvyMRW7C1uPQ9aLSiaoeFZLQtoLkO5use4mPW90L8baOBouzcj/n55WGe7zgcT
CBLmuNkMKLSqbkG0EIdwRJUdJ8O/9dCLpYPoh2ZPAKPsWKbdcMtfcdMgL1VPFWyiiRuh+4yWPoMC
Zn4npwrjO5p8NLZG7Rph2Vj2FfC0+U70sbvRsiIOWUeLayq9DB05dfni57S/GfjAI62byJ6hnLO1
83iKevQIh0UK6XCLZBw3r2xB997jr6QP3bHwIhtZjzQe2g1hrgY1br8PeKJZkQ747lNfeTFwN00b
+LQeNr2NZpXM5VM4IvAMulEaQHX2yOS0rLgFaZq2MZOkO7Q8914zwJQ2vHTuZduaIcNGr9JtY2QQ
CW2DOnsqx1tjSB/r0rt+YRtUt699T4TZo3atIZHvokSb9Ga2sRiKstXUozZi6Mi3QJEj7EwHuTK9
ygB/KrMoZfi94xjzKIGYQuhnZYeW5c4LeCX1wDTBwsFyELV7mm/tuMyRFZ2GZ0vT2kgTFnjxSVNt
m37qMKLYREKwdkIB6qedyeNPaTG520Sb/LBsGz+qOjqEuhH/9NpsjIQsMsAT2yKocksDnykDZgeJ
x63WJ0lgjviD02k8ahheldKqraCqRB2MLoQASp38LBO3CEQu7a01VjRofJtdDxzBUh0DLWSllhlA
/bQLIBMhd9WQ1VvdBkaOmYmJJBFLQr3vkXMWQAn5xZRdVd1EA8vBCJELNsPUzbKowE/+4ngO23c5
CKvrjnTbxLK0eyhSgI4AD1xIICScBVrijrsGUKmNPrr9DWlYhaPlWgHnk33FZd1sAJInSLRmHKBl
YX2Xo6O/gla4vRacDyEbCoDfQCtxdfkc2me3mo8nJZwyKnM4GaATfn8/T5Cnp73RgxygqW8ddEKY
jDxU/WvjuLeoFwW81B4qFw1dHLHHLpvyHTJ9j1LsdH2KTLCmodsRHRscO4De5eCG580QCjTKFwzP
mArvc5lGAwcqGtAof4Q804/B0IPBHsMJ7qXYV32MvG4G1qG7OD2g1gEHlwU2/YQSwIaKe5M5gd3s
EhNylbbzCJDayhQszsAc3qOWityo2uBSyAzsJnwsjk31w2rbcIb/0ektZget/DAf3DzbJ7aU+8lr
Y4GtMafeulvAkpEWDxO59nadP/IuelCMKFcT02zKsxJGGufFy54a73Vlz6x8f75CTgJevTUSuDl8
P2ci6JJvZO3OWxvAvGInBlyWN9QcsCLIi3pTUK1l8c7uOGWClD3v2Kkdez0GMNYIEh5LJ3LrT42z
sq/OwlLFilIdyIrRrTuJk9V5FAqSQCKiltFoHw1+31s5q6EW0+DmGsaSirARj734TO2VqG1lutRe
AKt1BtebYEL8MvwgLW+1LjL97eVNtWbEfL/mvpeWDkqKxTGj0JvfGsg61aGr/x9nSwlApxzJfDJ0
xVED3ygP7TLQVgU3V9b9Nx7kZPcKkncO41Ad4rVub1JbK0JENhVuTN/a+C7QoWgbAO7W03NwGmng
02xx+ZZQD9pAdumbSPPvBvO/kNFbcwxnRYB5ryCHMlOvggRDxUwWhiSZ7TZYyBwV5PpoecNmtF8R
X/SJHRLOQmtYwS4sTsacuEFiDjhINXyV3VSZTZyCRoVuOhOCubvs5+WN8xvIrLg7dEMYyNLMGPEz
ckN0W4BabnTToyfFtd/emGDFjW+TEh0EyZVeFtum/uLUzwO/zbsbd1zjxlxyVjoSL7PU1IymUZwV
GLyKsW9AP0e9Y2clQc/W+qrXLCjuqkOfDJ16cA5mVgT9xPbDT3Rsi9MRKI4KcR61gZIGMRzAK9Ok
BUa5u7xGS4f7xMLv9MbJkRj9ElBdCwRjsblnBIEXY0GiW1FptdFlS0v77dSSkgtopNWPVoLVYNoE
aXB3Y6NWnplDcNnM8oCQckDfrQH8trLoXPeF07ug6+uaregfYueK0wBc1/9gBRl4G6yLC1rqOtit
Ui0GURh0/wKz/FaPj6X+o5OPl80s7i8UBcHACU0JiKO8d73SKwYQdRG8xb5oPOzXgGaLn4cDwGvP
d9HzNf/9ZPFtGjfN5FWYq/iJFxD3WTsfS2t+GsIqi6Hbg1ET2iJcILvB30jE0vXKBl40ASwpGrss
EBCquZ8ZYkpRmiuOaFAA6bk2BqX+DzsXZVYwEsMzn2OVcrvyK48gXIjpYcofKuu1NleqDUsrcWpC
cSRjq0st7edYP4nSJFhlmlicJexUgAkhUHmW3snLiXU2iYtj5YL8i1aBTZCoR0fkx/crSJxmZwtu
HRQC3m+oFk3+qafxAvTkbFON15ZbrBw8c+l8n5pQjkTTxbg9u6Q4IvfmRk3tymu/se2gNsEoywY8
DC1ZPA8Fzks7VcNd6o75lSOHJjJ5zdBsxX3wibCvXgrxu8lBekg0TA+rLM4A4jKqUIox2SAf4W68
ARpUo09l5A12FxAfbyVqeB9sSwToEZ7qZNKUyGe0mZ3AOrQQQTI4NPdds4IwWFx8dFmiXqHPlI7K
LYIyVjamEDuDpPy3VqaBW17rZrayMIs7+K8RNdrthT41YNwFU6WRouVRM0I9ttcQwstGCOrIwO0i
Iar4k6LuEE+UrEBGtA/udUjjXt6/879XAhYsxd/vK8eQU9ryCtIKR7yO42I3+lsaDd3eeL1sZm0Y
yoLoFh3KLsYwuvyN8luH/Lr8fZVB539b6r9x+ArOtkjLQchGA/EuLW+SnEapPW0miz/mwoicMdt4
1NynVPdCcwJ4zkUezC43l3/E8q77+xsUX+BZXdvRiiI2Evcu4+CYfB5A6H3ZyOJMon0KtQUUGs7g
VzSGxIJ0C1AOUmT3kIiwgFC8bGJxHCcmZod0eklmqQnXXBdH1DeDceyAw97Dx/0frSg72+Osb6se
AyGDCOsiB0aT7IDHuDyWtelS9rcZS4eaDEogDvB8gFbyFSew6JxP5krZ2GSq24a6ZXEsxpeUgLff
3pPyU8pWzs+KGRVGXvg5PLuHYaRIBY2lib5oHtjm22h9jOznzzn6Ox6VHRtVBk0MNsZTWxSrkYAu
Uvt+eUlWtpdjvt9eCQWpf1NhLLVRbQA4uOJ1As1Sf6Vevmzm7wNTuWRymMnNAQ9Mo7ybJoBTzE9G
slKvWl6Wvzbm3XdyUtx0aC06ieLYozWCt3ea5oVxJjf2sIYeX97Hfy3Noz2xlLRuXEmG0dDpleva
Szshp3t5XdZMzIM9MRF7pAY/CUwAvTaAhbd6bEvv6rKN5UX5+wRX1h5s9UkjDRz6Jt+MP1i9bdcq
4EtLYiJ/rKPGiy4ItbeDFmNcAiuMk2LsKFpozeRAik380b623wcF8EUfJf0ZDaU+tSsyxMQtfIwE
VZOuy0GP3QfgVQLl2OUpW1qWU0OKBxO2hhb9yoUH029rrwmBWFzxYWsWFB82SiQihhIWiLMfJZ6O
/3AST0agvrhprUOv08T3W++7br5Y4qbuV/bVPAlqGHNqQrl6TVDio7fCw/Eot32OrJYgtw38fae9
4pUZiu7HPywK+KRRnDTB16fy10+oXfQeanPHvn9xOhdcb18vG1iKyxC+6nNDlA+kgnI7kr7Vkpzk
5bFAC3vp7Hr2jfVp1JG3olwLKRYnDzVdQIag+oPuofcHfxgMP+UOHpSmd8ObCDhC7Vu8s76Z5r9s
5RND80Y88TBWwquBmzDkA37BwZ+wuTxpiwMBQcP8AEdfnVrIRXVGAJfl5kcDYofUikNQ0xbFm/SG
UBuutA9rVeAZMwuMQEgFWA9APt4PBzXr1CgLMmtVBMCVetnKJlvcAyffVxxymrsWOgjmeBKVKy1E
iARG+lTcV+nKvC155dOBKJvNBsFOljgYSJnIoIwfda0ISraSuV8zMi/eyeKbiU80tI6D+F3Wz33f
HDLpoC1k7cE0O6szTwCJQ/Q1I8sL1cH3ZqhZ6oawcuTu0c+Sosxa/oBECjjmy4CRPGycYiNTuuJB
Fy+dE6PKSjGo99RmP2eWyZHJPJJxVFlF5EDq9fIOX5xEQMuBjwJHCP77fnQ1IT3t5x3eGgenQVEQ
XSkrh3RxLKCMtIDtWkA2QlirbCsdEiMFCgOU3NaiDZL83vc/XR7KfNjPFurEjrIfiMsRKZWQtKi0
8CVdU9td/roLMCvarqFKrGwDPZYUEvcdvi6M29GWnzRfroTKi2sB0bT/b0JZdPBfTYZgLd7/X0z2
5IBbeQ1rvWZBOZdgqhDOVMFCGj/kzrHvbv0PyxbMPgzxGIBktoXiu7KhOo8ndqlB+aInbzr/PPS7
pH35l4X+a2JeqpODnw15STUDYkiDsU/zb1W/kuxZOvHQsAJ/F4gMIB+kxJQa0zPXjxG3yla/dpsB
wpAkIsZn6fwqh2cmDk73L6++U5PKrCGFrLUc8rbHJBa3fZtG7lRFo2/s65E/X569pT2AaBZQIZxH
EPQqwVlcGmBx9yYEZwmgJeKb1VgBap6XjSydFvQMg9Uc3B1wnIoR32qk25SYQp+WD3rlXsc+BIn/
wQaqYsDbQQ72jFbdjbsuzajIjmlgzgw6249/HjrG6HoG0QSUAeZ5PNllbd5DtADVejDifHK6e3Pl
sC/N0JxxQTMA8M9n0NE+9yH4U+CcgEIiH4N0rW6w9n3FmWhjlfEshjd0MlC1gijjg7NvIDmNOBWK
kCDohFK7ckgQRRoNc4f2jmmgFfLfyp5tLi+Aem+oFpQzYfFx8I1qbO/S4UqvDi55rm9TZ3fZyG/8
9emtASt4bCG0wyJAuVPNt48aqGysIWnvxGCA5CLeShp/Mqxil6Xf8vjJB+lPRubMNfowtc+O9Qq4
Fwu6PA1Xfsg8YeoPQYcXygugEkDL4f8j7cp2I8ex7BcJ0L68SorNdkR4Sacz/UI4K51aqI0SSUn8
+jnyYLpthRBC1qALjQKMEoPb5V3OPWd23oqsq43B88WRsOCh1IM3XhER0ozYoaD5DpRbh8G2oc+V
7DyG5usU0qKOcsVKBmJu/Kb1QA8Y2BNAugOCn9mq+13AAOHBzzASuQWVxk52dhrzsX8GWxmgSxRl
f98p09BS/ppywUcy6OsagEjCBuDcN2yg2ufSBYlFClD1ivao0JK7I1KUN15XHVvlj5GXkZ3mat+b
pPaPzYj20Nx5bS35biftb2MQzzIBoikLyJPuZ2VIzFI/EYO32xb12Q0Z+0docJpxYfQVkHoqbjPt
kDogtxqGbe2pGytQJzxnkdeRuBAZ6hRDtRMun/6Fh/YY3DJVowW38d7BZXCHtr88FlmQR36SbVXj
7DIALSVF6aljIIXK9UNg4qnQxVNpemmkQVQFxDX0Lw0tzMfE8wHvCth5VIxmhjYQaKLwVdEeu+9l
cmMlKwiHmRX53/aCT9D8mRUhrswLqqh78rxHemjbvzWCuq6DVRoFFbBngFFqdub9CuR0xBbGCTCA
uM67O7SPrzgL0yc+H6mPERD4QpkP7RcXuNjRqgEMGUvv5KcmrjFH0KangGKarhQrQ80WC+EBeFDQ
6QHABlijQFH09cVAAglQpUJJNLgnQRkWqS1+AQC61im0MCNkiKD5DRwzrug8kpcm6NbQmSzBIwnG
SyBBhHxJjb9v4AXZt4W+GITv+Ld56JsxtLw70Jk+kcHaFNazLdKNq99xUa88JHMzP60a+KIAA8BJ
wDs7O2JGy0mvK96fDENUh6YZtU3aunTf+elPA40fKxdmafU+D+d93SRWe1yZLoZjDLBOG/hflQBH
8fu6NZ9b0Y9JoTV4kmEBU9M8mWeKyhOm7vcn2bMQUOodggXb7oGIfevAOBzYLXha6fb6oEtTA4U5
2CQBlUWichYAeb4OiFk7YNABUGHz3m0Z0GYr0dzSIffAbIxyK14HMKN9XT9cM251IFI92RlkEL+T
bo32e2kWnweY3SJ3ZMLGGe9P+vd0QE1iaxtrSnjTHs9sAvqN/juHaY6fXDviFWNRoP5xSvZ6Hpba
70gRoJN/Xd+OpYMNilwAT9BWg9zxzDRXOofzKzCKkqEW7IaQu1v3X63WxJyA9xpkxtZszxPPE12f
UnlKu2ALJp1wRCer7b5fn8pCazDYCA0TmUPYBB9W7uuKudxvGTVKeao6XEzAwCGUDFqOFISSt/DJ
huD7mOyuj7l00D4POZtZpjVlYyW1PI1Hq9701f7/9/nZ7gCNkDPTx8J1yQNXZzhTf/99cKUDcQSe
RAchxNcVa/zaNFJRilODroV0osPpVkZYuijo0oazBlwCruP090+nuHV98G456JpI82czceNCvpbF
j38xi4n8aSLCxTmeXUZFvdF2HCpOXYgm0chGauX6AIuTcAGghM80STHNJgGdqg7ukS5PpQnClwMN
trz6FwcJNfT/DDF7YETrekYuDHni3Y0c92tqYpczABk2PIvpf8jczh3mRurUz1tXnKDsfdPw7uh2
j2B0vb5Ml5fBAPDPxzkCYgM5yNn9G0C+b1R8GE4Nv0HvH7gFrn9/+u+/WkR8Hyg2AKhQfnLmGXuj
H6kQ4M492ZLE0v0jwNCTqhtiy01hFytO5eJgaFycWr4QOc4Fu/3U1jI9KYdTYFSHcjwGoNId9SyE
6leod/9i5ZDYBI9qgDZNoLe+3pIGJMsBTP14St4aa++vIbsXLCNiRyQIkClCAyqaSb9+31RWVdBW
G05gY7q3TMHRjNNEnm8+ysROwrwNnm1KnzSZ3HCrf76+bQtnDzlbz7Bd0C9NqYSvgw+yTWxhCXES
BiTMGv0bhBrerY6snI6F0/d5mDmLqO22CjoTvTj1pfdHH9sXBZ6C6zO5fCyBC4R4NthUHHjr8zNB
DSZ57jBxStQrt/wtOu5jOXZxr9nxvxgJCUr46lOV5SLG7PxOM/xGnKg13nrojIukw6K0hStYDN1K
pfLD0ZtdrIkp1wXDnI5MyTzCIQFpmOUN3ampe1QSHYYmsJK1D72ReLdBbw4b4eqRTc/gos7D1q+S
m9x1GnB9tfRpLFtAi8wsQPeXC8SvcO2QSMkP11dk4T5++Y0zA2mr2iiqqYDSFvqGppYKi766UVBj
t43qZSybzfXxlvZ66lGEqs9EhT/PQIJ8wpegCOtOCTPr0ITIqYluKIjjHHnhruz2JYB+IvKd8mxI
SMMLmwdlrXAqndVNdzLMd9W/Z9oPz3qW473R3ooKbCY3OtUOTgvuFvZ7FfyytLKfB58u1ucn2tS0
IBWsO3VVB8oms39DcuV5oHoQqcrdW3JNz+gStvYxXRgiD1EVnrxZ3Xqgyi9aq0MxTK+6ifzK2DMr
c2Kw1bTIM4r8tims/CxMDQSorZNEQQviTqc1RIS3x1nZ6SX7hOwBfG0dSuMXYRBnRVnIVPFT26P7
sGu0M5XF+5Cusa4unajP48x8xQFwewPhOT9V7GgINLMW6Egt0ohXawqlS6YQ04G5RysbgI7TjD/t
qJ8UjU9IC17oVEt+jchZhJTm6e/rN2Rx3cBLg1LTlA6b9ym7slODOxr8xAO0yVfj3muGTdatVVDn
POP/y18AJOj06KNnfa4W0bXcSgvTAuMPWjA2QV+pDTEcHhKuWWEFrz9OQMUXJVZTfJNVUW5G21Mx
2BQNMNlDlZGZBg2bCk5JKfS/JO2dfpwLgU7QJdownxduAqirBz5mtDtVnhmCoSdEdkszb6Tzcn2x
F7YUPJqIbAwLvdrIQ33d0s4BAVsmMY7UX4by3WjXUuVLPsKXEWY+wgiBrrwvSlDiDtsGGiQe+owl
cpRB99RCDVj23xG7h66pVpzrBfPzZdyZ916W4IcrXYzbNd+ZnUR+By3GfUcfc/L9+houjQT5xUl7
FH7dpUknVRV0k6Fz6BuaB9LhJKv3DjG8erw+0NJmfRpoLhAjTGJbxSjwVpl3JLtbo8FY+/zsLAR6
l+Y2wTwGkBCi1R1MfGv5rsXT8HkKs9MAyp0SPd/To9CcRrztXk2i3qHbkn9XZhXjpETUyLejt7J0
C0YFdPa4Tmi4QWJvXtAyHaIJ8GJ2J6spx42obb6ZVBLvkHVvVg7e0lCAzDgTIR8qjHMfC7JtRVAb
4EWBGPidl9r7lNy1zkryeG2Q2TpWJUBgUI3qToSrMClfOu8tA7bp+nlbOtifZzK7Qq7XBbr04Rul
/iFBL77u7m3z2bG+2UH8/xtpOpqfXhY2OoAvF5iOSuPMixBpd06UdMecr+Bmls745ylN6/ppIGkp
MDqj1eBUkvFWT5xHj1q/rs9l4T1GcfC/+z/9/dMQQ+GUEMHCqrmIhZLqV2YZkQlK2DWVyMWpeGjq
QtJ9Il+Zdu/TOCZnXsoKXCWaj85NAqqceNDUGgx/6QwgfQcBHfBgT2REX0cpKWQf3GzyV4syeJQt
uIRaqtfgArX8mGcVu+FStS9/v4SfB52d7rTP04FUuEJGcQd+xNQC5d+dVj1fH2VhalC5ALcQQnFw
m83BrW1K/cSHkMYpG2v1YCo27PWi9g8+dItj6Y/8IQ/EmrbGkpPqwa8BLBvSR1jT2aWSANPUo4Hj
obQHt3trPfe2zfqNKMFyxuWOuTJ20iNJ8yMhA7pCV+KdBcMB5W+UG3zsKF6s2ampRQBa6py3p86q
wj6xw2T4bq6pRy2sLAbBP3gVbRSXZ3PsiKGzkpXtKTWCmywBQWvT3olBD2UBVohVF2M6g7M4E4J2
HxTnYKG/wHHZWc9LmuTtqS3zB6cgoC/JW4A86ZvTTcTqU10ykfZzKduwddNoKFm+vX6WFi7jlIMA
7BO1L+A+Z8kIWaSkHcuAgUotfw3Yz6wXa2I/kx9/Mcv/DjHvWkCAktRu57ETNfbIqx7zESh59mSq
PGxc/mjb/+KkgMhn2kJgv435k2kV0DNKbJudsqp5c8XwLEX3pA1w364v3YK9xN3D9+GGTzSAs8Mi
BsdsFXfZychtRGnHUnwT/MHNfl4fZmmHkF2BmzsxE4ER5KshkwG0KbykZSfywJ2jX6zgppZmgRhv
cv/Qt3hx5MdK9NgJhtXSNj27lfKt80Kn31yfxMLtBY0e0KUIw6DPM8+oQDet0UeQsp7KwrnptC5S
gu8UHVaGWThqCIp8jASPFhd4+hmfnhYQedOKFYmOYtrw3qT2T8KD31z4d2WpkXBEXic08Kfo+uQu
R53K1CgagYbVQ2A2e2oyjwfjAPKhk6PGPFZC+TEztdBN7Dw0aRKNBEJcxriWfbs8GNOwSMAjJ2Og
CUyfTXZQPdOqQj81Rmw/S2N3fVYfi/X13n79/mxaCCzxfjf4fonCGzobFXpEU8JjMRSnpEbSqbR3
ouf/mFn9AxHNW9uqbaMhSWOoKtIKIDKU4WyH0T8poYVBakL22r7PibXP/QGEPgHuitkdC8Uk+KfE
s94334Ykicyk2dW+3Bgme6JVA9pOCVGWZAD1Th9xsMhbwv0OIqkbxNoZaun8e9W6e9o7katZkcGN
W3QU7/ByrmTAPzoU5guCvEiAZlKwHgLw8nXBg8r1czT7YMGblJ4V9cVNX3fmsRoMuU9S03gE7ieT
YTuY9RkItX/AOdU+jQkN3NAVO+Ie1WufiqaItcynx4C4Vew2/j9t0yJnysW4chsuD8jHz4SnABoI
FApmG6jZovZASOweRx86Dz/WgD9gCcKEvy4IKIoAX4GLhmfsoi3VY3QE1VXnHCvfLSOW+RsnH390
QkWW0W+UVmehwZKYEdRQK2uLVqwbp7WymLPqIDP+BqL9sBs4iLFb8qB5PrBS+b6q2gM+F9f6uNVp
DYIviNi2I1jFOHR5K5+KeBwQgLd+gk5YTm8gZuOETmG/m6N/m9QmKtxmey+a5K4sggdWt8ntULdH
kdbIGmds49ZQLcizXW6N4k9iMfCpEzQ8tALQysar3LAi/W5o/Jcq5znILIdTOlR9SI1uoxnFrTk5
H5nFrLBPbRqKQHUHlo0CsoW2GUq/AINJkFlxRmlsetofv8mjAeIQflZBNKKOUq6x0JOQQIWibhbS
MeNbgnwxC0la/Bx8905W/AVA/BiIroPdsLNjdEcnz2PLSh85Tw8D0Q82D25J5kRZ3t1YrvUCcrlD
art7qFfErBCx6lRM+2JruOaxBEFVXrNvHmkPyknuVFpsa+SmFP9Z10bcd85GetoxzXzY5T7YOD0a
JpJxX4/eN8Mlj0UqUTcOWj2myr1LWh1ZSNa/QU3xpbb6GPnSk1uaG9YHwGgVp4r26aHUZGxJf9iY
KU6Cb27SzPlFDHWjJ1xEVZAnUaXALjaMRbqtjSQDIX52QqsuMo59/pgNXWxx+5dWOd7WpiNwtTmH
XGhfvVqJ196wLN+5gsQd8lluA+0Ja4ypKOydk5QH2yshLaB0rLUPKQnik7c8S9ubog2MGDA8IEi8
PvYBagshepJGImleBw7hapc4f8tvoLuQ3wZNNlS4kaybQ2rLqjb6jkrnaGvBq1HXL6lcueQf5aLZ
Jfw8xEfm4tObh0im4N0gnKMedADP2SCbqRFlv4zgCgMAjwawTY4VG/qWIIE9xmfZmgdQwOmbtvxj
6f6uKmKhUQDm3hmLOQ7VsRYdqqIWc0+l3kI9wo0ra5SbumRA4JVSfae50d3RsaQrb86lM+LjPQNA
BeRvSHrMwTAZSXVAI4zh6LpN1A2nLkN5pXnykzWY6qXl+jrQzO0FW7fjcUvBaVP7WntHZSz9+0zH
5yEAk/r6WginlxpC6OGYjZHKvzVsy/hfJ1O+DjEz8E0FeqpmWi5abpTc1dqrvuYefrTMXxwvpMx1
BOyTZMJspSCWAJJZ3XOObutVYOlW7c70xVMFRmEjtaIAghhWAISk0lW/DYzM3JqN4nGra/+Y3bhp
LBETmoLCVUDbVErAjgN3ehwPUqOPmlv9EKA8Q4NTD6JS8E1pRpLe5ZxCnmbgbNN00Nahij0PNaSC
XZBbtET7qbPmodd0SJD1j6WyHrQRsP/Evsv6nh4HE+yRXjM+uuj4lAK8jngARGP/ILR4Dcr0pUhK
kAiWjREZLbgf3WB4q3L56hj8ztSb42gbcSabo1c0h6RXEU0DK/ShrDry7BXFG7gyjnOXobi3HZOk
RkexecdTI6Sd/U0fHbxlLLKlFeltu7VTiUQXsGOpNG5xNfdZrp6MwnLQgh7cITH7dN1nu4xfYW4A
BNBRpEMFYl6QTQsfIhqZdI8OlwkeM9aAqm58FGYGmh4tJK67EgNdur4T8TlqdA7KdJBsmyU86Ejr
UlJlHANVQe8zTX1yM1YDf+ppwMIE6la4WenIj1U31tvrk/1gAfp6NGGjXQCvkeBZwFT6oCsUaL/s
jykkw++Y1bJnr+TlQXBmRRLZpR0UXdJn1DS1e9Zr7q8CwKsbAHzMhyrRrZsM0n43jtb536Ee5dy1
GadbH+k8O3Q8EPd0A8uaEHow2ROIP4cNTZxfdWsmT2KsGxqZTZfcD7kuHxHhOxunSCARiBKM/t1s
LP2fjpQNzgEwyxT34N5wFBCZ6F75SXSHb4PaC559YsIAjWBjM1vW33kgErmzu0beMj/N0EWesRgp
Zr4fDebhJBMORTwjuxXdAOJNk3r3nSTjN0Lc/llWDSw2/OB3w+yg1oWTGWVQayIgtnK1MkI/ZBLl
RLabGtDQHXWqtZzrZAdmmwEDgbwQbDdo1ebgSZrbPaJkXx6tjv9ozXQDOqrIZ1ZcwUqUDtuqnjxm
pRVfPwQLB9BF9IPAVQfj0UVg6Xegec3MrD+Cr/Uosj919pzyQ5GijAgK/tp5uz7cwgOFEBnnDRlF
BLTzSiLiFV+CtHfEu7ER4izLQ27d2mt2/dJxn6jDob8AeSVY3jlIjHmSNei9GY85exir89/DDwF5
cQAaAi/OQrdALzPKQfqJsxf0ZcjABxgaInnRXbZGtLW0XHiiQKKPojbg1bMHCqTCpTck1nA0hiff
3OLQDd5tvwZHWxtlZoRwKoymn+6SB7I7raO7wvrJp7S/83x99xe8BuD2/judWQCosZSOtY6B9PoP
AoiqvtX1l//fENPR+OTNDaY/ONTEEDSIkuHY2ehZXsn4XD4S2P4phJ1A7xM09OsQnNrosCin5epg
3tBNnr4xHnVAGmS765NZ2BhQxU3NeEhVmxfiwg0aPBSvDXmkjid/Z6WudpS42TnLLXODnnfg7f/N
gMj4I9ydXsLZ1Iq6bm3RuPKYFAnExejexrQqIBfIEKwkfRZWEeAx4LZNpKQdY977rzvKHku8dEfZ
ueZBiUztKtA9/y7TYHiyuJ5H3tBDrej6BBcsA7QDpmwdICMwsrMJWmSggmmFPDp2yzbtqOtb6Y3a
yr4tnHMH2EsDtBaI7tEZ8fWEOFYr0FqNFk2jb8d7NowU+ZzE2IwC7czXJ/SBG5q9G6g4olAzVRYu
e2Eo2LUhEUHlMVUyP8kSBKgGhFnPwmUd2HaV9Q8duTp6npOcWlBBvuUpzfa2dHvAzcrqJ1d+dkPw
am8akqqoMyEjU3Z+8hhI0DrK2iBIJOk0tCqlQrd0TBElvCw2ReD54VCkUGgceLAVrGbbQRZ+3Lcq
ucODL6Im4HqIh7Pfp0P3D29sCbSjhjsjarYZh3o36AOiTdk0UW9B6MHCOx2CRmPTplCa732awQsZ
khB4v6jJnWRrDw5qF4UXHDKLw/Kq1IxNpjkHUYGizc3t4gWKVu/GwJ33YFBu1DWcb7htiBvT6Mkm
Sznb5RWjZ70SUDUXqJW8AwWvHQsQjoIEysihcum2Xf/Ac4KWqet7tXQsJqYT5KCBAb3IJzVlYiod
3SVHm+vk2Nd190ohLnpn8HpcybUteBNIqyPFBuC6hzzu7JyrljQWmC76Y6eJaqtcxz9TIsmZaXTc
WJ5mbQivizvPLMg7wtD0X8wUArTIeOG1n6QOvl4A2lENyNu2P/rG+E8roDKG3n70ahVrgPMFK/Il
4J3NUxhFajkMTzGo5KEYheY8Xz6M+VlW2+t7d2E4Jhwddg6temhzuaCkdV0ucscZgrOGrJp9P/oP
179/0ZIJjshg6p8CWhIcpO4cUa03RsNN9DOcQVDRGlGPrkP7AElSaj8BpMl+6vW2sUCXH+kQzvrr
6vhs8NmrCfXHsW0sHpzzWrFfAePFluW+ebg+xwtfczbKdD8+vc2l7ddW7mCKDoSkhPLgNd0Hag95
ICN3keB+uj7cJeZkGg/UyHBtUca6YC/o8b4x1vb+2SUmi5QdwEbAx4pT5C7ilrbQ4i667rZCBnKH
ZLl/KHXafrv+Iy4O6Ow3TE/8pzkXmdv5mRT+GRElpEtVGjI7mAT/4DeaD4XDVt6DCxvzMR7YGoEe
A33LRZW5Rm+31hT+2Ya2bJWjF4qQuE3GlXd0eW09yAoasGeWNQe7cB3gtUk49jwk1SlxRgKFy/qW
B1YRSiu9R+b8ra6HV06cyO7KlUWdjuOXN2+a5KfBZw4r2LVNqw4y/4x23GPe5gcIza4Y0Mty/TQz
PKs4QFOD9LxYQcEYVVEU6c9AuAdVHSty0w8AC5xpDVXVcmOKfkPMIDLcZMeNNTKpC89vGt210OJi
oYnTmS9v4PNOZwNGR+l6a6nyD2jFtpCFjktICF0/oYtb+Xms2WpCsjiAPgyySq3qWIhaxY4n9jez
Ut84Rzo5GWo0KIqtN+g7hTa4lZO0tJcwfEAgfsx1HuKkKbgzzVxzz+lw2z1bfAWLvvb52eR0UkAJ
IsXnbfSNbh383/XVu7xvKPLBvEA8CtuEQvbX+83w9Z4MvXeum98V7wEx2Dva+/UxLueAMQBv8OAq
e0hNzR65FjLto+dJ90zD3AFIfn/985dn7evnJ7P9yUS5o1mjxIbPW6n2szI5EOoQBDC7W+Y2Ky/A
4kx8gKJ1GwJ8aGf/OlRuKdNkCQS9FWiEgVUO6e/rc7k0t5hLgK4hkDojrTb377WuR2rGFu7ZLSFn
CWOrXgc8m7K5tfw1U7s4mU9jzdaN1SrLZcLds1lNJQNQfgWb67O5fDC/zmZ2uKDfwofUxWzy7iH1
YoigRV1wFECVu+IdNaHroy3NB20DQNTACQlwHb9ujio8nnpD7p5lbtwxEuxU/+36COgRwze+Wm7k
tgDRx/PgTXXVmWOYaKM/cHtM7t1aZ96W+la1L03IgXC81l00OMI5JOjt34B0sv3WezKN84Elh6az
hlAGibofNOYcdGDswUnWpNvEp/ZLnuXDU13xcQcL1r8IX3MeK6uge2kQyPxYrgyVCgj0rrscFAgU
IiQE7OkbBE9sQz0+PqFVAXtIUntHQM1/xzhDOcAr5L6ozCL2XZ6drS71Iefg5VsLjnWodJreUHRB
pQhUBb2B6ufPtnX/eBj9FsJN+j13W+BbTRpsjCL4qZgOCbsCfPxpSxsIbthqOxBq3yIYAikxYRLe
nazHczG4ydkpOxqpICsiFtjWFuoTv4axo4DNpkaUTEUBmxHtFIxVf0eDjG5an0MbraHNNuh1O4ay
cB27aHJ5shAVhQwKYFE9CAIixzTdBCS3ALU1m0ci0jJCoOB9J5oLubOcl4gNHW1XA0B127DcRc11
MA/Ms380zpBG6Pu2Q8DmkgdPh/a2lpgcSr5ZEfqtUd5CFvBX0htpXHXaUyqFeg+aFYO7dMOn7gAL
pHHg2Zn30XjczdBTbiT3RDrboKC3SOeH1LSf/bHbVYZceT+W7DvwNnihwBWG9p3ZgeVeZzi94ST3
XppuS63aki65Lby1RN/iMEABQJIXUdOFMG/CdRfoVDe5twdDQDkkvcPmn3vh/nUYg/sHunv4w8Bd
IT3x9Y7nJE+60cH980ABQkKAmla2Z+kxQXIUoh0WWoAvWtqErImetsjs54SDUV+BJSeJoP0brpPY
TPbowpagzjhhVMG9PfccAmTix8HiCcTfjH2QDzvc3FtQ7seI4UIthzJP2T+0rv1GeXkkhb6CKF7a
MrRX/mf4mWchwMSUDdkAUzb6P5VjfndSvuvlWrJ5ySqDujKAlhfOYDC3yjJPSwtgeXKu/fof20Ha
gxtkxdldGgONgRjFR9jgz6vsLQdtjAg67WyOGrQpUTMuVur4C06mOfUe/t8QH3//5GQYorThxwjt
LN3Ghdh1AJrXku4THjybTDygOBqLbjy4A8ybtoYiWDqUYOGb/AE0u4Ax5uupp7nyncxryHnwim1e
vDWcborxLVcr67g4Dsob6HlEKQ8A46/jQN3aEnqpkGapRtQzn9HjGwrv0a5+XH9HF/cLCSTEXebE
OTc7es1YNJ3bUXImUPyjx7+n/UPcAXaaD8AkIuIP3NKnzcK9ziRCInIW5aMfVuXj9Z//IS81u7n4
PlKOIPHR0ZsxXydNBX5FMu0MY27iRKDaW2lodFJtlRyFRYFng1Q5Cp+824MPzoirfvD36ELP4uu/
ZGEhQT/rAzuM9wS4ypnL0yvVicpEtlR2sXd01oCN5oIDB9wKyK2mjm9knGcTre22twbLIlB1TBuo
Pboqqh1oSToVwLt5YRQ/xh7demjpgPaz6zVRK0m+azLdwRtL0t8cTsZ2oAl6qzuWR40hip3VqJ9+
m/gxpOvhGVA6AsOnJZuiEX+ywLnNpPMuqLCPqjNFLPOsjDzoWKzY+QXrh5mhMGtNC3jRAW4zowIE
xidnUDyFJLPADe096FW9/xcbhMcEFhB9xBdQfXippvI4Torlk0lJMWIrA1yCEqez/t8R5ujqPkH7
SaGl2pkAZVpRFg62CV/J8u5L5UQ+r1Av1sIWPUoo0+9sT9xLx78d+2CfuNXBdUSkpe3OH/qj4XfA
dGZ7o8yi66uwuNgoyKACBOf5og5kOKDtSQwfx7Q5un4MuFfI1rpKFvwqA83awOFOUCvAh77arqJ1
+rHRDe08ikeiP0O7LDZ1FqrA2ZZr8kRL1wLUC6hYIPGMyHYW0LrU7p0K2iX3GWQ8a/aP5rtxSnci
242aGblrrd5Ltxxkd1NNCym/C4h2Dk3tDrUo7TyMpzzfs9/Xd2fxCCE4x/GcKBeMuSOCBF/dSbPX
zv3gGLcaQW976lhdlDd5FeZKlWHJA/NB1W1+Rzyf72zlFXHCyQ9EsQkAzxbZlJZVPLmkIP8MhWdE
TYliSQ9+zK3FpHeLYlXydP1XL50pVN0mrwJ4sQtGTAbfElqfWBTuPycAN1iofwAbtLk+ysKLCFmd
/4wyx1g7UCeiTeZM8qk4WFH+KvrbPF/JYC0OEkDOfiKBgpmcWVnuOwzivBWMRAfUJ0LMEg1KPYlJ
WxobnwG+dH1SS1cFgTmMOnI+k9P+9aqoIukRBdXaWYNIaoOUbh/8KeiJM1Ak6itv5fJYyEBOXabw
X2ZXBZBV6O3WmJs2BWoCou+liGuUthpDm1CwK2Z96WaaSDL933DT3z+9/IVdm41TYGoqd6AmtQtG
DsDZd24+ZK0ZtmsVscXh0JjpQA3NnphYvg5n9UaQd83keFY7lsKChjQIdza0ZvU1CrSFhYSlB5J0
ytZN6bqvQzlAMrXMgG8GTo+9lmSvkli7Xss2bZftmkKtxI0LNufzcPOD3/ZZWaf+gJdfQe/5JMof
18/g2vdnK1d4XemhVErOCozcaViu6cp8aFrOfDQTnCQTDSzCK1SYv66Xx3WrM1AlPY+d/dv0YiD1
wDcr4ZxsYKZTGqLTCdgKd6OXwZOZs1cdggEOBKvh9X0f+v6ONc2e6Gs6DgsnBj8LhKGwsyjszJv3
3XEw9ayGR6XIVmo8LNiNJsEYmqb7ISkjv11D6C2em08DztbBGHNJ0e9Gzr4G1AANbqoK8w7gWY1j
rCBXdX1fP1zCi3VH0h9VRkfHh2fn1NQrUlFgvc6jdMbQq8TRUtVW715diICHLLLGfmcRuW+UvaMm
9j1p3BWjvbjGKByDnMqE8zq3OaPGU9/WpjAmI6GtncSwk83W5ecgeCmqlXdoms/FfG3AzxBIg2lt
7iK3DeCJdIrNhF7FduFsfOMuGX7XdhYS2IHSj4i7EqZdKmTjCE2WG7Eu4moY8q9n25AgDRR1S86p
+1gPIHNwAVnlVqhsI/T4gzf88MedZqch/lsAB4NQdtAsRwdsZ0ApsOoiWoI5L0WMp47U0+Mg6cPW
sE+57+7qYc/bNgKsFq3MZjiQvdabUW6Ddec200e8FdAO5+e6KEOd7HznlCPmTvpTlr05ZO/Qg2u+
acHL6BwUO6RDH6+cr6XNxfGCyUW9BQswO88dZMeZLzNyTobXTm7K8VwB3eGlKjTUP+5YhcLYm668
15xT1edhTVPkUcaNGQxh04OvAdyB3PP313+VuXTLpp+ETqyPlpiZOSN2MbpGaQRnNwEAmceDeAng
8VOjjRizNiMkTEdj26jbunm1TLxJ6Bex2U9NV5HjqI2d/0o6wIazJlLDgwSFh10B/TFhjv9AKC2o
7ZiwtcyMNS3V/OhaDnxYnFoAaf3ZVeWEeSLPneBM8WuqvNmkODIs+VP10FEHc3L/vbI5Ar4X3hzr
0ttQayORvzEhNahvSztH+tIKu/LVAU81IbeGVuyK9qS8b43cSfvc1Q9d8L2392p4lbw4uNXvkg1I
7fr7Jj1c34CFcidU/lyUVZHmhJLwnLfR91XF0w5C0w43IHh70rqbkt6O7YODI5833zl7t7MDCh10
FeS48JSB+Rn+M6gcgaqcl9C6duxbmfg2yvToOjo2D9entrBLkPiEaz4xk4LyZHbgbbSPoGeMOefc
tY/B/5B2HjtyI80WfiIC9GbLcu2kbkotuyFGZui959PfL7W4U8Uiimj90AwwgDCMShcZGXHinDE8
GSZ5urndiJxWR4GSqEVSGgnZZe7HagC8llVtPNtqTBfIU6u8WdSX65gHwf9bEL/gLDYbg27um6Yz
nmUdedrGjbUvt2dqbQiA1pCNxQowlMVM0SqQj0CnjGfRAeBacLT/xfcFuQ0E6gAol1Ok0Q/pNGSn
n7PGbe+yn//b1xfTU9eNg3QgXy+r11x9bzdbNfkVz0lmm4SbICsX1AuX8+90KBEHeWU+l73+Th+7
53i0P8Vj+Rqr/n6ygrvRaLKNcGBt85L6AEKFLAN0XtqlTWtQB6WP2bx93HApNlb9sejH4JD3+hZ3
/pUpDj70sCJdxc1PrvnSVGySBImqLvVA9tf5Z7M/zt0GcnbLhHppQjXRyOjLKvXCfOrvO5RYD3UX
ps+Fam/BCq4uFEZDv7fIL6igYZZh1AwtehxAk+HJAw2UQ3uS49hyHbOgxyDWfnWodN7eflePUGEQ
iVwkjIwV1SRlqAzNd8rES6IvoUmXxD81ByjayletjYv2FIHso7/OWMZmARjCrOucxAO1ge5bmB1L
u3m0y+Enz7Y7o7X+vT2stSWDbpXOO4KzawxVNWtD4Dtm4qFt0bpymLw2gf5cqvpbqylMH8R4pE+4
gMAOLXZfCtBdceY58VInceuGgPNn1W74t6sDvLCx2H5xEIV67MuJxwvxl64HX2bNfAD5QG2dLuyg
eE93hrHh89ZtQnNgkYGCK3MRI8zUPaZi1BPuUTjyw4/mUO5b7TuFEL1/tJut6ujqcv1RF/9jzlk0
zUnp1ENRpiXe0Af7jLeh3Fe74G82hS7ao6C4s64Z7ug8C2gWrVMvVZNdPlqeMTnePGylPdeOFJAa
WCS5jmiBWMzdYE++osVl6SWNFX7Qg9n4ElchTUmvkY/Lvb3RV41ZCqkqIjqQXwtPOxl5kJIeKLyp
rveFTmmqiO5Ffwf9RRt7Ys2UBTu2oHrjcb0sf6R6qUVw2Zde1+CNhs8TCgvN/JOnwu0hre09kEka
BxfPfpU7yoyiSzRNKjwoHZSjlMjBTpqNox0rv0w1/kjU+iS3ersxkVdRBKdMIJxNIi5B6yG26FmY
EkpxI1sxVlv1SZGenI1k39bnxeSefb5Moi6PqqD0KnoA9wA5b8/Z2gE6//XC/5593oyLRlILfr39
vah4t/XjztxwdVsjEMt2ZiI26hRwPiOYo4PUHLX/cYKWpybW66zO+Hwn30kQgG7cc+J/v3j0sLwO
MlHwCNGQfQVGk0F39PAclV4rzaciexiHY5l9jYsP+XhnqKdq2jK4clq48HidgL8menfEdJ5NV1eP
Wt7Fde5BaQpYtw2kJyupJ9cpVGkfTLG6sQNW7cEsD50P1q68zljPhV91I/acY/yR8ufv3D7c3mR/
mlsWk8hdR2xiApOgILHYZcakRKbUh7kHUWEMdmaMpd3AmdoBUrKt8qUOpUNcoLeYOp/aTDrURvSc
JpMR7gABDdWLalA1LCMFpQBH7V6LeR4fOztMAlftg/IjS6jMLloW2j12Rjr8EfMp+0x+KjUj2peV
KR/KPKpdk//l3s/RaDCbLnoMwtjfjfWQvDSVybdKKc7hZKvp2ZCDCtZP2ixY7WIHNcs+JW9qzvMh
J4PSu2mKOrgeB85dKMvzEw866R7knb9nmeJnOMRy5agNGvlrICgu5QjQ+mqVfR/sTnmWK+W7Xfjf
ykiammOctWAQo0Q+DJKlBiBImp7mKkvPXS22/1UgkP2sSbLqOmNgKgce/q8m4uso3eixJyuhk+5j
E81tfw7r+1jRJjdUAuWBfif/H4fesN7tgtjZSUmk7lI9Nx6yFDoDs4FGTyml7H02Ttp+KJIBWqnM
YnqGemOLrXgA4ImUXkQqk6Lb0gNY/ZhqvK+4N7un31mjbCSfV7YwhIcgdWlx0thji2DKaNEdSww9
8wK6gaL5u5K8i4aHngm8vY9XnCWJSnwAxXMCgeWLKB7mrvbhgvPoo3chPSxrGxTHRrVlZbKIAQT9
ipgv4PyX5z9UUL2XyzrzsvDe/2htdcqsfd5gFUT1jqfpsnhUTMbcKLSEeVbwaUh8Vyu1jdO+aoE3
gWjjW8lvOGUpR1KY515U7Yzus7lVTd34/rKCXWbRlPlIwHu6c3AOpCBvL/LW5xebKXAS35AnPm89
Av6GbOb254WrW7hCuimRLNUEauzKFTZTGkDIV6Yeql67puzuNe2ZEB2Pdy9LW4CMtbGcG1scPHuA
ozFxitSblEf04TT14+3BrB08gaojTUBXPDx4l3tVT7IREUUG0waHImncLi7cTNlvde6vnDuaQmkW
IgaXYWpbLEkfthrVn4wjMQd0zeXPem3c+aP6/fZo1s2A0YEOzL4mmiROpLdOjzIv1DqPWoM7DOpd
aUzH22ZWIgqyKuKhzia4hlgGtN9kmhzU3iQNrup0B3OID7pCQ+OzGUPL3A+uv0XLsbIRxBIR6pO2
hVdtESTFes6eU4raC1+kLD/UxRZ95poB0uzAzVgkOtAXOyGz4tq2iqLytJJ8nWtslU1Wjg1Uo3Sh
I2rJodEWWyAqHC1JWrX0DHWfffgwfoZn5s36nKQBQZjJYLVIevF6vdzNFRplyCn6peek08e+PExR
DCRVst15Szp5dbao/yKEwH6+ehFZuaJX8choRkgfOv71bm+xte/TRCOYtiB6u+o7mBqWKJdjtliI
6sZ+nLamatUAPdoqYAqbauFiqmQJDw88uvaoB1X7lH/fPgDuc96LuC/u9cVyp0rhWENWM0GWete1
4VFT7m9bWHFd5Hz/s7C4ZlurUmAE63mVBKkbWOqeoOkg9T8KeyNoWJsqmE4cxKHALl5BkMNonupp
1Csv+KcK75xyw5usfp7wnZKMgFPLi9DaQnNEnkyz8pri81TtVGur42fLwGKp4yEpu1DDgJ6dFPnk
b3ASrXyesivpIjp9RO/uIg+hd1Wmm5VUek1U/6s1BPdqvlX/vL5yeQAInhveU/iPxWay03IGrTSU
nkaPtgXgbWOFV7bSxfcXW6lR5C5sU74/hM19Ig2fyOHADRbdkeV7+2pfmFrMljY25IhCTCH0IA+u
8un2oVi5AS8+Lxbr7O1ZdLNa1BKHwqrv8Hs+1aktZs+V9SZxjKicxUV+3REjRXUWtoFTeLpZUG0H
2YM46xY1+eqKoGooOpjRQF5mITOrkwrTL1gRvTrMTfO90fVj12YHv8w2cvyr4xEwcnYW1cRlgloZ
rRBQr116cfI033XJxtNmdUXOPr84faZcoWhpmny+Se4t+dAoh6FONnzh1hgW0YFiZv1ILrz08uxo
p8fh7vau2vj8H8qws13Fa2Co0tgqPTPfJYUrbeE31lb7D4WVCHEETu1y16qwOSRhwZaq8j56Pzbq
bynyo5c2CeA91IZ543IVU76I4Ik/YENhH4O+W3qsopn6EcLgwhvSXHk3t+i+qknvuNnUWTuFywoC
s8j+nmqRugVXW9kNGnkhSiE0ExJlLRaqyZI8zsYq9yY926XtXZ3CI/rmGpyAh3N04KcFBwVM7XI6
oT9PBbdl7iX176z87qMOWn65vSNWpvDCxGIcdqJAamFiooz+MbXoPnVONmyDo0MfXHDswjeXMsWQ
VKJTsPd/xFsvhxRms52rEg/3Hh3rdtZFj7YrZf2+7p/L8KcUv/1AwajGlczFL1C4i/FN+iRpJpUJ
bzJcehf21vQX8TbFfZOEJPU+46oZSPLtwdTCqvAM/xhIvwfr7XfmxfcXd1pc6kmbjwVuGtFydfyd
zPvbW2DFKbCNEdmhdUQ0yoitfuYUujZWi06WYs/SdjWztBW2rB0VkdCka4S0LdHF5fdJpykgl+bY
gxgJzUFJOlTahl/bMrGIK+oA6n54hmNvGKqD3Q2e0lXPUWWdbs/UmhkCVUMkbATBycK9RaUZyRal
DfHIdvDO7SnTd/+bicWRDztHHZ1woBrZz+XJLpoGrF3sH5JGkzfWfWs0i6NR+WlsjNWUeKzbizWE
783xfu4/3B7Pyo0AugpQ/5+SE+IHl4tf9bYz12g2ek1+iLW72XRlOJ1+3DaytoPPjSzWpUSo3Q4c
NfEm0/k1S83k+sqwsfZrNuBugrdQZAIJ8i8Hoo6zkhtKnHqqAdnLLus3vr+yGtxl5OTh8ye/sixD
1wDKHMePSk9qvkpju7eKDy0quW+eqAsjC18y1qFNO0fMuxoxGrTgtvjcVibp4vuLSQqlGdITg0GY
GtTQ/YdkExS7Ok1C8UAUSaDYWyx1hMhSlgV2QQLKnb6VyIFt7KV1Ayj7/lF0o1P1cp0ttLcmiHIL
r+tRnZ/KB7st6EnfyqKs3LtchP+ZETN55nSTnsJTkowFmBc0KvrTTAlmHDt3Ct7ryrco/PYXCy8S
BCIpz5/FwudcjYWsMKohanf0Krpq8/G2hdUBnVlYzJtfGBTJGrnwlNy+c2ZBT/Lc0D42Wi+6HbvR
Fgx9dZ1oTaVQBqSUy/dyApvAiAMZAmlvVuM7S53/nYYKqh1f2gggxIa6ijHP7CyulmhEzdCousKz
1GKCMrY3D0rD8z4fO9gdrFaCx3bINioP64MTyCtiaIrZi11u9AlCmSa7YxA0j6fOfwi6jbBiy8Ti
oomqgpJTiwknQvDgIXiN6Y69vSVWTaCuAIQf0pwrwK8x0l7Z1lS0Y0gR+t9IlURb2parq3NmYnG9
lNmcSV1JeFcU8P0aXgTvm2n+CpNfyl+UC+jgsikQohpi8h+XGy734bNNaz/3utDZqUX6zs+KPUxk
SDXP+hclM7aSGWvTR9xEzhDlXnhFFjtPyyU51Scr99RCgUAuoi4LxXpi796+SudmFq5hxGUrocW4
JPUXlV9Xq34aW/n8tWU6t7FwDsCBpqrWbWwoo9uo5d5Ivaiv3FYODuaWZt1KyAE06L95W7hWKZiz
IkgZkMPa6PVnY+r3vVqQcdg4Qmu3HXI18EHZtEheIaxkNUPERg4KT82NR7qIn7Qw3DCxtgfoLAMT
wJ+V9HRgToDH2APUjlxtep6lz51zvL0B1oZxbmMxX7UySL7WG0ACxn1Z03v1F27g/PuLg2NMJjUP
he/z7ANt1OydvnebLe2gtVWnsQKmIo2nHnyUl8ezB+9UmeaYecqo0kHxXLflXst+Fm/mqiHsJ8ME
Yh2/TMlgMZrGjyJEdpPM86UPkXHvzxuztToOsGewOjl//OblOLRsaJyoMTMPytU2LV3ELyBFOP26
veZrt7UJmkbkaXgbL18yejgGo1XyqJRQfAnLu27+rlUPfdjvLS3Y681W4Pkn87O8RtnGgn4SMPGV
LjBdzSkcNWnhjbExP1qSMe9iqdb28qhIp9iu9Duz7z/5aAcfStWYDoFmxod+6GSXClnnKpU57SZN
q6GRkYpdpDrFg4+a0P72tKwdN0haaT4Tb7wryguYroZhah1cbv45UUt3Nr+q3V/c7ec2Fv7W7EpZ
UmQp92TVk6rn2iAPt1WKWF3es3EsDsMMO0+QOXimxikfLHX4YGnzp0LVHqq43MOPVbk6SdL/be4W
biRT1D4dbOau/ppZAFj2ffU3FmjV5I1EvR7Q7uXRQAxttpSK7OJcoFnT34f9D9DcG+dvdQucGVkM
Y8zs2Zom0JgQs+90KXIro3ab+PUvJovojiInBHhE5JdDsSQFrdjeZIGKx3CYT7NKwpInzW0ra9cu
wRfVYJFFJMd/aSUuK60bJosYr4dGMHr1i1Pm1O5UvYbpr9umxLQsz/e5KeHWzt4zMSg6xSTX743j
56F/r218fm1VcO1w7cjk8IDjXH7eyo3USnwNaGeQPgUQkitDcC+F9tsRjFzmqP8SrTowxS8mzPLR
DTD7mbOpl3SgydKLZNs/bs/UylBIhbEc4HIU4Qwvh1IXQe5LmgVcv/2ZxodKOSbWxmyJ3bNYDFFu
gcyV1h/+WTwfnCKWDMuQgOqX/w7+XWs6O0cKdkN+H5Xhnl63TQ6HlVvrwuLiNZEkvNES1oblH91E
e1cFNFBSUTLpO3z79NlCIw5MpnntBMIIMGGU0IbQSpk7xsca+aXM3gi7VoeDTIBoPRBN6Yt9oGVZ
OFtwQXtq8NXIylNi3sVNu1eKrRrc2mbgSaEK3nOwrbo4VmfHpqsplBQdm0GXvlgmnZD217b6/hcz
RiMKtDcU8K/6XAPVLIM5ZG1y1Z2lvRY+y8Pv2ybW5ku8wyHeEkrHy6SJWaAgZte66OCBuSShXUMZ
93JC9DJtnB5zxdHQgkLmB+QOAH1t4TmlWIi/dnQAOHrUvFRm973K/LzYGVpMS7KfSS9+7j9HaXSU
vDjQj1JqHAvikp0fltJdOyvZV2hIkoPTzo1bldDMJcacf0WcN7obZjX5NyWZf3Rm1XmXmLX20PfB
dLJnqT4YpUH9QFLbO2RDRs9vytyth2E8JZIe79lIvQfL3vCup7cfFZ1B/VWkrfRowpdAB3ujOT/l
stPHnZrb3V7rOnU/z9Xwb6vH9U4rp+F3PcvRpyAz4p9BUTh3hR8pD0aBIpbdpf0JKpxPcZ/DXhXM
wV0kmfNJLkL92Jpyu+slGNTVooeC3aeDIE2i/DeU78C8TZh4A9NMjrTabLHNry4759Dg7cMbaLns
TawnKczmnMXqhEjN+1Fyy/h0e2utrjeNe6SWdOLuP/27ZyekgBxSQycr8bKyObyX8/pw+/vXY4AT
krFTu6Gn6YqiBbyGlOsNJ9Cfit+zoRzaOv0yhMpThhzdbVPXQ4HxBKJ8ql/cY7QjXh52oxj7qC8T
TJ38jjrIRqbqupOWpn2KXYL0hKzh1SlEEW6uUoXyRCYE8ZqwIXihjWpXF3TUDe1DUIyPYy1/n3z7
KU3mE1TGX+V4q4S9NqECmCvKv0DclgTCcpLXcmaRjKdK741RfCf3vMONormzoSy6PaPXca4Y8X+2
1MWMjoUPrJymo26u0aJr9+Z8n8ztsaw/2DUEzVvuenUFScgAzVB1MkGLi3XoaksnfmeGe/9YBspT
r74d9MqQSF6wK+l9u0JYKknttDYJQC+RcRXB7wZM2u1JWx0E9IE8wyj90qt4OWl9KOVRO2ixNx8d
86HegjWvrT/dwoLDWoUrY0nhFki1Whg9tbgs7J5T5BSUGHBzZMWv4BI34rVVWxq3mrg6qcos7umB
tl7UqvzYiyFDvs9qfTzWVjPue2vM96FTvbmjmxPGLQfxKUk50jKLF0jST77jDDF7Wz0lNiA1slfH
t68OpBQig8G74AqVbHYVnUBWgYkxsI7A4cpDp/rDxiN05WVA+IQsHH2jONdl5ztwqLyhI4GK2fQa
97s2cPNki8jl2gaTRZyJ0ApwO97Tl/usSBVdtExRysxVuFo+G9UPez4qlIQCGjpvz9qqLQvQD2VA
vJ+xsNW0tdkabZiQas76V5N0487gEUyJS/P9UxzL1o/ZD40Nj3sdvTHCM6sL9+MQeCh+xnZow/FO
RBA7U+uUHXxgxcb4Vi0hKAVbCRSqV8nnIJ2SpIkDmjmLb/lIB/7wQTU38FMrNtjS9B/qrBfbfLG5
ITrUpjp0Ig8lQGXu906u7vWthP2K87kwIv7+7DoPBFgijjGS/aPDix2Tj7i9E1ZHQYWWZREww2Xo
LiPzBB9hFXvlgCZmK3+Bs/KdGnQbuYi1cdAtrEC9TqoZ4MTlOGi66OAeVhnHZ7X5JEUfb49i9fOC
iV/ocYASX4QKttq3BNV83peSnXkHlfPGhloLFnh9ikI2gjDX6uHjlDWzKo+RR//L9JSq0kdHMbJj
TfwJ8QnhuzUWP2rJQD6yH3p6rdr8wS5S86mEpHsLIrI6XKEkBCiIWt4yeZtLU2UPox55I511/Yik
0OB/uj2jK6ECkEAqhSK7d12+gelDqSaJjZdqn00z3Keyfgqbpyp29gpiPqW2sYJr+5AHOBAxyAAo
Vy9OU1iaaZ9bGVeTX3/IjPq9U0V37RB8vT2slRsQ4nRoE3mq8ixeXubISk1dS1evV/v1XdDL38PC
v3egook6/dttU6sjQnnOIBTnDlxG+3YT5UYR2ZEHxhzqIat4PzS72yZW98GZCfH3Z96hErG+XLJI
/aAUewHd2plxurX3t6yIgZ5Zqcc6oKnQwtEld6r23ng7ypKL6GwUYs3Ovp+1fV00Nt+frWyvyeOL
UQQbgc/aEFh1YFuARWiQWLifxqAVkXcv7ic/ZPU+9m6vw8p1ijAoSRbRGiW05i5HEGgN/lW3SX+1
UDI9qvZHJ/oij4+W9vZoBydHbgIGRaTmlnlQcpdxO7ZJ6PWzdOwd5wAZ5ZubnulEFxk3gQu+zuUg
vNE64pnqha+F40Y/bs/U2kKcf32x1qkzRSZiqSGIml2RPwEKvv39P+nAy1ze5c8XS3W2meqSPjWj
ET9fqfZF5uySRtlJ8XQo0vHZDCU4eLvx99S37wJ9/FSWW+nKtYsCRBIMaQIkSK/UYi/g89N26qrA
CxL12ehfyvZHLnWf1XRIEIVKd7FmnPJWOSBhdjQD5WOi/MV5Pf8FSwbv0ZD9Ss/5BY2pv8iF/6mP
nPvb07zi20CoUfYR2HHBw3A5y4GpV8OAQqwnO0+j9C6jX8fZOFPrJiwIOcj14a4Xvi20zcpKNTPw
IuPYZA+z9iD5W5tFBJyLzUI/ES8U0gDQFi8bMs3ISDq6UwJPypz8m2r1FR1HSk8HQSs9ododwHBJ
jqiwfLq+HdJSIZpQrjXRMp1o9VZqZXXEGiVwAc8W2e7LSR3KQq3l0Qi9VnlJs69G9TsoNhK11+zu
Gp1bgu0fnhO6VpZ4sCKTeyLjPPLwt7+oJf4MkexL2t9t1R1B0z+iz/dJS1R0nFs/3IihVs4+yWFi
FtHIx7W4OJqtHcaJltihB6vdbvwyR28WsxODOzOwiAKlekKq0rdCr5yflATlaqqFb276wQR9YyAm
gOhehcudPPiK3JQEmnN1GGBgy6rX20drdZZsKPAR26RGsGxztpMubxupj7wAvaJdoo0oM6bZFlhm
y4r4+zM32ca6lpfo43oxOgg60JKu2mLdW4kgmSpBHU2b4DVlu1PatMLVWUSSu2pGN5qI+uO5rx/n
OUzuplKZnh05UPeaNW5lDoX7uTrXgtKEpx95gWW5vtLn2Bl0gnWp6h7MsX1I7flVHfpPwaRvbIjV
Q3tmarHn/BEYat5gCmyb7/ZdWL5Xi3nY2XK8tb1X14wym2DZgYd36XRno9CgeSDqt7pT/hG57Nsb
b23SFLrrBQBNEMUv3I8fwV7vdHPkTdopLcb3tvakoA1aNVvSJluGhFc+23uaPOt1YWOoTj/5nf4o
NR9A7NNKsYWiWJsw2JUExY3gpF+6d3+M2zgvpNDz01Ot3k0bSaHVz5M8IcdA/9Q1EVGQJtlc8vnG
eT988qu/uAAB7QKtIPVNxWCxsygblUo8laHXGUqwt+ag/DQGxvBk1rSB3F761aAF9iZHNCOBnFrm
MsqpbOJyVENvaqR25+dA9sYkqd9bfosEuxYrbhiFp9GM9qSo+r0Rl2jFJLL5Wxs6ZyNVIAKk5eFF
afhP0ZIE1bI1Hx2tcqDjDeBgCmKQMke7C7W5PCp2bu8tq892eVAh15E7n+jNHDcuqbXzjFVCGt4k
AtVyuTlpU+oNxbcDzxztRyWN3LT392F6uj3hq0cA0XP4FUX+aBkkhlmZowKch55ctD/tuDhNs/M7
qSi4tc3GdK4OyAZNigY6xGZLrkghM2kMdhx6CgRqh6GayufOqPKHAWL5jblb8/gijy34fwQd2OKC
n6Sur6aIXYQU2vjcpGBnjOrFaMxpH4yK+q4OKn2v1dW08WRZ3b50dMOTS1lY1KYuF82RIrOS4zEE
LZW/lKGzRyTBbdPJnUpI3ChDplYP33Xj0FEDZ+1A9cOftLfjd6E9QRJWtG6sEPXHYWGXc5lmPPhL
ivoIMn6rtl78axvnzMayOaj0a8tXbWyM3akY4PE2UWme7rXh7X3yDIZYR+D2IMlYZrxVuoKUBEk1
T07uLH1nZRv5ntWBoA4GCon7GSXAyyUjxUxzuRlnXhr2p6b6SlnUVdrPiBrePmlr2190mlnUoPBw
y37/AM2YqfenzNMgTvYp/YKplgD13LayNhoeKXhQhYf5lQapoQU59Ct95tXTcVZ3kX3fgqV9s+g7
8e25lUXQFo9FnWvakHmIlbu1Ue/TEZHw0M2lX38xHHIlYHXpE7WWb69e1vM8C+TUi7W9Ve9ax/WL
f6b2b3wtGRPxjiRDdpU28UFA1GYFu1KndJ3r1Nn7Qmu/d0ay8epZ2wPYgMaABC7PtoVfiqNRc0YL
wtR8bnjNaUHlak5xmrPm0+15W3VE55YWdzZwib52lDH1FK065hCWo7zzNEiOm6TGfRSZezOQj/Ns
f0To2y3T6JNeKBsHay0qEelNjhYlUXtZ4wuauIGfeoYmyW6/Qy3wUoRbCOg/+eXlFU3BA145IFnA
5RaXpILAYD5FeeY5lfGqVzOKO9F+qBheUuy4bMCr641rDeOTBgwoGZ2HrIjv6W/e357v1YXlbSH0
1iiZLa9RO57VzKEv3yvUqt03UoVEiw0NOhjgvzBEKPIHT0eEtPBWSZZEUdfhrYYxiV9zIwqOdGkG
met3kJ/ftrW6gIBRAe+J0GB5iyZzHbRmy+Qqzcl5324JvG19frFFM9/yjW7kBukV0x0C2+2+3P79
4jRdbQ7oPERjHrX5JeK7jjuzz9UATrNy/mWVDw5ECVn+oM3GYWjaw21jqzvApqiIa0QbaomeUJyg
HaGjhfPKfqbfxJWb59Taoob9w4R5NSQ4b/4oyzOwRU4Pxj0nrbIm91odoTinmJ8N3z7ZUXzUg/6o
o+pZupPblXtd3auz9A7tz2e/CO+abmg3QvW12RX0+xCgwtxwlYDIEL8KcoVGepsuemdSvlUF2jYT
j4XDWFn/QtK8pQy0NsUUZNB9AOQJoEhb3NTy0Cc+xQxYn54EqMiJvurqP7eXce3+hCRLAfaIljZA
tUsbpTkHbT8S82v2SU0OSnhUnZPW/0XWUmRkHeJgFTPiV5w9PK3AkcK0gm2PAuKparPTICvv53RL
q24tDEZpAOIcpEiRrFMvzUS+QqjtOJB+Kd8cM9z5wW+56d3Q+tqZmdsp0184jHN7iwXSNaQnUYbB
YaS71PhXVbfu6TWXIQoCMnc0xdXlDih6zl9lJOKevo+CR+PtxRl4vaB7EhEnvOaL05Vlds9zwk6I
m6G3lGq3rOaNU7M6gv9MLFPi5NrnJLBB+OZhm91PY5W+V8Ng2LCyml0lWqLjjQIAzmgRaHDap1qu
gYkYUWZ9m/wxuoNvKkOLtx/uxsRPTn0WKvdVm/rAfCL9mHcoRG78irXzStqc0i2pZHzV4kcEPdTw
rdkT7Ugzisf512Qe7/L07Qx9gj7LhOgRv0BBarHrrDmMlDkTjWm+v5vIBwxbWYm1RTu3IP7+7Lh2
VKEkPcJCqe3s1B2Tu9tOZ/37UFEQw4C3kRffN/zGDq0CQsnZfpfuu3Hj5bGWx6CgLdqHqdEbS2RF
qhVIAZREt73+ZEOPByHLrgfpwt0QwrYcqztDOd4e0ZobPTe5cHABoTZ8c4B9W0ITuxh3WX2vUsXT
+o2pW40Azy0tNtmst8D5spbnYWTd5XVyl+vmocviYxcZDwMEKW5qBQ821AKO1H7Jc3Of29Jr58cb
T//VNSQEJZDlSoRg73KPWIHVB8VAaK+PzScnHR5Aom+Mdc0EHQ6Uhwj8hI7mpQmjQm+7zICJ0pEV
vtp+5j/a8MJ+vr10a5cGDfoibKKVnoanSyt9AWZmsqHVH81xHwaf9Jjs67vCeGrRHLekD7etia8t
AxoCJrJBCK7AG7kYUyDPQTNmoOY0M8/csnfustS5D5P0XZBoj07abz2Q1+qypBP+s7g4bI7UUD+P
QbdNcfOuL7Nwl8v1w9SjuThm3SPS8UepN90JPmLXtvQKeactRaXVhTz7CcJxnvkTNZvmOZozuDVq
d9T2YbbxzFz/PpEoFIxU1paxqNEjfeooFfdY8EFNf86QMd9etTXPTp/K/xtYBBZGm7RSXLNqUTb5
QITz+05Of2r6FtnClRuBKpjQnY4boN6kzq9eO9FYTJZkvcA5b96HMZRtczj7e90aPjtjbG6EZdfi
u8KeA9Yb0D9A0eXeDyq1szors190Zw5fDSMMnlO1Uz5Ymab8G81OuxctrF/aigbGuVBVGOQA+7/j
zGaJ20MHfV92kf3OjrRhH0dWcF+FMoR5UjO4Za13u6CSR7etE2sXNvXwFBqz4o16Hbh91jY7y/Gd
r1XOMctkJXUbOdoCJVytG+NjLukctWjBuVJpdrQ5yMw2sV+ift81Fb/+kFivb9wbf2wQRIHtXUEj
FqRF/YoM+YsNl1fgjMesejYae2MHXvmNP1YAUJmEOdd8trXsd9BGxPaLNtfuEOp3fqC/x6kdwwRa
BMWSNnzvtdsQBmk3EC3jCMEta8azHekNaEQbHIP0vY+0j2ZUPo60E0+zCpNAFr4rOx+OHOkQxfqH
1Mk3QJ5XZ3phX7jtM5+R5H4iR+TPX8a2e+iT4LE1tgir1k4b9N8iRQ/b09V7eQjauVbY5S9+k6sP
kqPWH8ei44FiJva9Fo76xpyuDomXo0bII0QjFzdNpPa9roS686LI742EvuJgS6Boy8Ji0lJkl6QK
rPmLNh5VdCffWncTayK03MiPUCM3hPmzNQnpmXNyaPNeeoQsJRTd/r19lK6DG2EAGjfaZ2Bnv2JL
nySpLgZ7dF6G/GQGD92/Vv6o6IfIduvpMPzwp0NZ7FJrL327bfgqYsSu6HYBmYGXuEItq/astkVl
2y+p/D7zP6vk1kCfVIiOTMXXYf7RbW09sRAXYYAwSJVcJkhdA11KTiGPWey8QM53DGL/SZWyhyKz
R1er6RRuIRQ/SP5WCmNte5xbXayfU+dh1kiB8zJmyivcg1+7st5K2K1OJT1vdJ0AP7jCeea+jpw6
rKov+tztEn+AUCd2pflb1nqd/qFr4v00/ry9emteXhAKk5cR0kjLJNFgRb1VhQYeOH/Uk5NZ36fp
4X8ysSTxqdpmyEqCj5cgjn84nfKxlp3ZDf2tPpE1Nw/TgZAPofaD7sHlCTOySC8T3usvQ1T+1Izy
Pu+TcAfzzm8ldnrYVXX5dHtkqztRoF1EOySdPGJyz850CSM/27+3X0hPjgenb6e949vRQQvjbCeD
Sz8EY1XuJ92vNuZ0bazwc4uDB2QPpuNLy35a+ZM66oAE5vsaUqmQguEJolLrzYlXDhtYGFV0GcNQ
eXWV9a3s92Udeqq9G7RH3dgo9K4dK5AhYNPBGtO9vojpc9to6nQC+agXj1K6d7bKmyv3FPV03vtU
xSlDLXN0sYwoSF8F1kvfjyeg0+6oGId89NpxI45eNSTQVYDBeXUtdYn6VgJ73g/mi18i3qrE9/I4
33f6E0L3tzfdyozREU24xGJQ5lzOWGRUulzIrfHSxaZbtq6DBPRtCys+Afw82F9EMwmZlliGOjCK
YY5V40U3hpdKS14HqX5t0+LtUYrogOJpIKg4rlINqJZ17QwPy0s8PNbavbpFrLo2UQQmtD79UeVe
0qFFlUL/0xgZL722T6ZT0X68PU0rp18EPv///cXWpVEHEpOZ78vD4f9I+5LlunVk21+5ceasxxYk
X9yqAZvdqKUlS5Y1QciyDBLsQIId+PVv0bfusUQxtJ9dgzM4IYspdIlE5sq16sdS5rFseYwW6aCE
Hg5k8z42tzkcRD6gG1pu2fXrtzNJPnvctxN7T9mhyk/4svflAqT/kMYE0BHM4O87gzTwbQgB6fkE
CTL9aqKz/9WrCkhy2M2wdJWmkTuS9sKr8CSwykoPM+ig70HJle293sON31pQWffJdOGP1W/TWC5/
HN5LiDK8hUxjmZxXnhZdw40+u52dsNG7RZh2cNA9jT5t6oQfz/KGYwVfDkGdAi5pefi/NVQWOheU
VHZiQXUIRgKnaMIWTyAj27uQXv3Y2pbTQJoNRxlleAMaNG+tzUCWi1KVdmJqidlWkVUjj2DfzeYf
bFV0PgN2hAw/iIyXUb+ePq+SNuQqncT0b1MXGsH65azf5fZFrZ33pwLCLffhwC8tCiXI567vJpHm
NWn8wkkcNg6hppdN5GQ9yqyNq59Yra0z8drUKrfgUST/a2gRJXy6tcUNOI5PuMLN7bB0UMEdYubW
MQVgBoM3tjh0Y+E1se2pLCqEro7cNcBcNDjuRZq23omjuGnUX16qYFLCpbXag6Qseg/Ff/hf3Yxo
weIcYbztXXTVTcqfP96BW05sUd/A9Y6XPhRN3+4MxxSyyqXnJJVZ/bBTEVZudRxa4972uic1Vp9p
Y56ih97aIHgXo7UFGEFknFa7EeQKavRL7MY6HcOmTAzzYLnViaO1tTWA4kUtGm3KKNKsJrGiZcXG
xrETWV2JIQvIKWK4zVHYkDiAhAkCsLU/7oGpstC9ayfCjPR6ByRydgqysPEegI7XLxPLGF8dW25k
rTujjTzpkZVTpRZomRsN8sfgXg3V0zCzvT89fLwfzCVNtnpdId+DUAyCOQgC1s06IutlXwKHnIAc
ubuepyE9y9Kc7G0DMDhH1JB7I2wKZj7r4TwQed56vbxqa2WGac5fhCumJGeRJOmubmuBhzp192KU
edCUwIAFg+d1p/K0WwcGRxF04yhcoLFwtaFsJDFbd1z+5gnt2kFnHXxkzdxgsP9kUy1pdUR5AMut
T6Y98GrMU/hr1vCAl8BKQQHoVJ/k5mgQrQKUhQG9qw6YOpQH3aa3k1n/okx4HdcPhuab2YqAG6cY
iTePCQ7hUsfGKVnHx2aBHKY+zmi5ma899whin4/309b3IdiJVwqAIcD1rJZGFmnJNBNBkiayuxai
d4V+isxr6xJ9bWJxca9OSZpOeqdBWz7JW3MO/EHbpQTOEiFszIbyxA54Xy1FJLK0mCJwhazYOxQR
BE8LypANTphkJKxVEVlad57yKh5761ErrMusbGKzyu77uTpRN9ocKdwmnpUIT7Beb0cqwINqjK0O
23XXRm07yViDJHlS28a4cwrVnLgctlwcUErQg9bhZcCWvLLn2B3YCWc30XQDqobWflRmwP1p//t7
BIcKYChk7tFCtOyhVwsI7QPLkES6CWkSql0Wn/7g89Cd/8mwirfA6oqbGstNAa8BRbHaN1HFjh9/
3rTw5609Jopgf39/NUvGDGIZm+P7BQrLDshIeZk0syLXHjdsHoiMWvtG03vQF+n2g6Q6xzO3pMHo
plrY6GWxB1NDunNzdwxzAzUeG+CVB9K2/JPqJ+DIa5qf1QpkQaxB7tBCj8rXukjpiXEsf+Z6GD7Y
FJfkE/jR3rWDuiBUhVEv6f0yzGcLhJSfRIoKtsfObDRQfzxrW1vZhz/AYwY0m+8EzCyT661kyktE
fbD9e3WegYfrtxUDoD6EIj9CDDBGIF+4WhlftIYhwMSUlMVtUUH9bcDynCrmbhySN0ZWh1KHVvVQ
cDyKzLTc2/MeciW70j98PF0bbtTTl4csokLATdZpupJUnimF7ya+PtwpXwKrmP5248kyW79srPN0
lM0G1GlB3zJV9JZ16sLL57uPh7Gx6jAB8AJKjSgqrbtD0LrIervFXBXpHdg3O/e2q+5/m1ZhGQea
QhYtCkRm66ycRtqeL0qAyTSAGSQ0TyAktpYC79DlGkBg+a7hkaEuN3tDSxKIklYqqsmJRNJG0AfA
9K/vr940DfjnBDIXJBlEvQO5wPkgx5upAtWmRS41b37yzPwrqKRPmF226fr4Y2vh7YvHNPirlj/r
lRM2mTT9LG28RI5xWUX6sXzQoIEtQwBlfnsTINL429J6n3GNe6lRSC/xG+1TSsktdcSBzdY1N9X3
/8zU6n3tWlRL81J4CZwbNISdaPYEFGuRWFffPra0sSveDGq1akZlTlrN4T2VE2Ui0E5VpzZODuCi
YMIDqaSJh+HihV4tj6qGxoJAAbwzd84atw50N+4753Ji2p9shFeW1tclycBmsDhN2T1VlREM/rNn
T1HjzIElv/NT1YHNiXtlbuWjPZrWWWUXcAnEBPxmeTCc8J0bDvrN1K0cNBrLS+UrOJ0aDZxkZ45f
ilMxwKlBrA4P44q3eOLgohlv3O6bbe8/3l0nhrBuoMGNMLhpikkS/t3kPOqZHbjFqUaN930A8Gmv
9pi7Oi1l03qtVDXSe3LC403c2fb8wL32YgDeX/e6W5D5vAiq7UHHFoNO77I2h/hPBrrUNNDDAWaK
JdZ6tc0LwIQ7z5zcRDD/ikPbh/nsqxh/W9jr50h/mVnW85UZlqeWLTUFrIjfX+S++QyeaBR9zRNH
aXPZwI71E3iA6u9qWxj+JExP690kY1/q7FGwH0V2Iiu86ReAI/nJTg/s7ur48NStSDowL0m1S6du
AuLwwOOfzeLzxwuzhWlA1vmXodUpgiplN9oC8Bqq2git0aHn0VAO1w3Yk031Bcj5rncDCXiP+m0V
kGW1FtEtKEs575vLSWrkvcgyL6no5VweMzvkv91ZvjKx2hBmbpCs7mACKCtn2KfN7wcNGALSyQuz
8fu2cquYecUYYpKMul8FH76AsuzE0dleIcQki5VFw3V1dhyZCsMqTJIw/Stj6QTG8aYLQZtQBCST
cedQoLnVdVlrxwH0idOc33+8Rzb3ImJhjG8JI9b9JiDKwvPC4W7SNyDUjshDAcBBfSJ62AiPFinL
v42snBQVeuWCitVNRlMHz7E+iG+dZldf6s4dbzRf75+qmY0xV7ILMk7nE0/wzTIJHIcDBg5QEb4D
ohQAZJm8FG5iTOQsrfO9OxhRR/vQMNvP4ODfq1Q9C8a/Qzz0SMAPxIvhzCuHT4M5nJW99+PjOV/O
97uwbWFlXXAxOB2LC3rlycaRzf1QU5LMWs8CnnbDBauzMtG5VDcy9e09M8WppM6mUWBxXCC34BnX
WBZNQe5t0nM38YqzzDoHxRsK7bZ9mIsTV/fWYi+U5j8xLYuI+9vR8byqCvwRJEF7gBZkROwKx+4D
Xg038zDrsTLrHTP6QzoZN78/r0vHBagTFyLQdRGD+V6mtzPDDVE9dvazkJcgbdwR/6BOBd5bscNr
S6vIkc+0ISAtI0le7i0azm708UiMrWOJJhVsV+T4QCS1uoV0Wsxz0RskcQtRiqDUMi8yVNvEbSbF
05w297jz88BsdBmPqV6cAedaXIyOFJ/6cRiOHU/VocksESpNkbgpyIkEzdY1+eoPXD8ISMo1YvZY
ZWXxs65GnqSSgSB/4IJfW1k5jjQ3cg39tijQl6gFR9aptO3mKHDJw8NDYRncaW/3aiFtnaYWLntO
vUdp0zNK6gfanUpAbp09eHjoeYC7632rfwGkJNEIIiTfqaNSCgh7qKuW0GejGh+sFmJpH2+fze35
yt5qe7qd73TaZCDnOOsR1JCuaPMHMBq080P8Bqz8aKpe11zxyu4gk+IRYJBCTiPZ7EYSQ7nWbM+t
U++ozVV6ZWs5LK/85aCsTDmQeUpE7gWkfiIGRLxPheubJw5JLSQ4lhLKuqxr58DbswwJTU0cazAS
TVV7aLiGjobi+PHqbA4HqELMHbJpqOG9HU45d6MqndFNamt6FgoV5Nm9BaZj/x+ZWd/sYBLhU9PC
jGGrpLGzA3L9sUVOBZmbe81FT8QCJVwa39+OJqvyqc0s4KkMOr2wor4wC/sE6GTz+LwysUzoq/Vv
ugrCPhCsTAwkhxYa+1jTLtopFKdK7ht7AIuPijvAFLi/1lQBQ6qmEaUxkhCeBQprL3coGTf23ccr
szEemEGDI2iEEQSs6yuZkdNGguAeL0/9iOyBHRCk0A3V76y0O4CB5ETb29Ztsmxq0KKitcQEsGo1
gWmu95pXL27UvLHNL9DzZRekmKPGJekN1Vl61hWpFcx+r4e8NJKyzHcUdMdxahf6U5/r5dG2nVPJ
y42DgBov9gySyQu1zWrrmG3fCBPIkQRMhhr9OkEJw0IF8A8mGzyqC3wXD5I1IWPKLW4ChEISw8my
gFnFftaLu7ly77EKZw7qjh/bW07vKrgDsdH/2nP1VUuDaLx65gKOkeUIIaEQ0AUiD7kbqkVscQjb
+YQ72TiAeF95oNRFdek9i02JxGrWuRNiETeyZFDdfDyeU59feStwQLqVruPzTv8wnenun3wehQv0
BgF8guL/263pVfXQ6ho+X7rnfn11ksli889/9f3lLL7yHSPCJSUpvl8cTWPXZLuPZ2drtS1Euuhi
QfH3HZ2RahyNI6h1ElmUXSCJF2Wz/IrGq7j6yc2rvRhe7oRoODoRGW25qteGV2fHH30kfEwFDIjg
4Zj34eBAFcl8Hj0afTzErRkEcGWR111oWtbXVV6NNgG4xcFNf8/1T/6Ja+rE59fX1NiU1Wg2+DzX
c4C2IEP8+2hVvLWWRC8cH1z76j1CpNkNqh+txHZbL5RAlu4dlXcnrGytB/zrQkQA9ah3vetdyvDy
EJqVmOW+mHdjczDlQZ3iytm0sjR6o/QJEYf1WIyFK6cYajMRSAxMlnv0IAYfTJqMUMw65Z6X7NDa
k4EtdxE98BdF3NXR4QBET5rqzEQqi6ExAC2PlvsFiqtfW2C2g4KARq3Fw/nj7bZ1opb2RGAoQCP1
jnG6zG0GlOlkAXkuzhvAND2BjgGLP6lBG0PoZzxYPjL1feGfosXf2okA2y3NaKC8w3Z/6yrQeJYr
IpmV6H3/OS3983wuT9zEWzceEnKQEQBhCl4Dq71YQbS2SL3USip50BTUsLWoP6UovLVsC9QUpfOl
MXz9dAQFK2ABfg2ME0NWITDG8rmEFENgVqT6YXZobi7GlEW0tvT446XbHB2ucuwX3HvvSrdVLR0L
GnpWYshpeBReO917YNuOhDmearPfNPUTZ4V6NKgcVrdSMRNlulpjJzSvLzOvPORGekZrfiJTu7kl
fplZ5/BRwJ9akbYwU+6bKsx/u88SwSaKQ0DxeZC0QoHz7ZYzuCvrieD7c3vZqLOePnnG3R8sig/M
OQ6U7bzjPPCgKSJr1FaToW7vHXs8+Bn93vTef2ZmzXswo85Fx5ZYuMct0CGboAKCKiQo3FX623II
y6T9GtHPnOqrKz0lej+nlWclAjgLJ0WKKQtcEn48bcvMr53fayOrJ7RE+jrTFQOyGoxvZoAXqHYo
3dqOlezzUC8B4xmtk8irrW2NHB2eheBGhKDEyj/MkhYLPN1O9DLW7EPKLnl+InDYNAHEDizgQgcm
6u2WE73K7KnUAV+ei4eRNldWUcYOP9XscsrMcpO9WiRisDIFjaidKA3EtXlmZ5FTltrXcTb6+OOl
+qkhsl4r9PMigwOXCk7jVZZoMvTSslLmJBBVsYMhs4ed5JkMG9cp+iBjvL4oZ6V2ddXUkScpCYXQ
plDSIcfBVsA7511+6FytjCdmOH0w6nqxl/1UQ7lLl2eeMpqAk24MZrfPzqD/8ImLmlzrvM13XenQ
A0O30U7PLTR7QRO1zNFOoogB996SZ5J5I0PxutNvEIuA1Gcc+3BMoSCklSYAqLX+6Gi69rCI6sVa
quSFVBPiYNQP7R210SOM3LkR5NCsvHUoRIA5JKcjuxq6IyRKs50+0FP5qg23t2gEgZkSzbxgi1h+
/mrxtNxkOXMBABRGDEbFU1IjG1EMPo+uBfAzL4qhK+fdjqIA9m5ykkZe6CkUws9le8jKUy3Em6NA
4EJwnBBRrJ/ZuYBqAVpOnaSwQjIFQj/x0tvY4qBiXZDEiP0BvF1t8aGRPG9G6SSluHK7u3kG6/qJ
4HjTBFI/C0UXKCHW94NiojQnWjpJl35rRickBFqH8wkjG8sBT4cug58CPe9Q15AInKTd+TZwSn5k
WWVggBlHQ/qDnRQ32RjPG1OrKUtZajf+mDoJ88OCXLZIMJi7j73BluNGOhLIvp90p+vwp+D+zAsX
V2o9dBdL6ljUlMVgvbiuBg88OI53orq0sc1Ar4ryGYCQ4IBeZ0J7u2Oy12wrAabtyXXVDiiv30+2
vzGxmjY/Y3QYCgtho2FEynBu/Mk4tGAy/njqtiJHH4Y8kM+BgOzd7VPnk1b1rpVMY3nfGeJsbuc9
KW0A8VOwm7I+D4r8FCR/c/rg25AMtRcu15UzmDUQZw7gTUxIeaOywOlPzN3G9yFjscj5QgoRQfGy
JV/5skI5oN4nwkoUQTeklwUtzU6kmDYOEF4NS/3Ww9+Pdq+3JuqJQl93QkAC1b1nZnb6bW+VIi6F
Zsf2aJATT83NEaGSCZACHmfvKFXGTg5TP6CvyrV4TE0naoYTz5TNAb2ysPwFr+ZsBKujPxaw0Kf0
pnL8Q6+l520Pkqe+OhUCb47GRoMYKoYLldVq/aF10M9LaJy4Q9C4WkxPchVtOB3c+39bWAfxOVHI
kZh4lihOnxgB3HcaxRdvgpf7+PxsGkJbNoDXiLbf9cWCPHJsC0qtZOzEi0aNNPBmkPOWZnvK0jIp
q4gH8O5fllYLJNBrOpsKO0576Hhs30uOuQt7Hokqnk/pBm4OC1sXvm3Beq857j23Rt/MjFDYlt09
5Mljr6yAKvdOXKfu1k4wFnUMcEUseLnVMbLNue0yMppJN4H7UOklAMZ26aA7U/ZJ1jlOVNWQnffl
bN1Ymew/O/qkAgsBOSivWj4FlLgNktid5l1oPM8OPCtywCjosDOdbnoovImEE5fehSVaeSSeVn8G
a0EeGoyKWyxefl7OcLCQr3VCZTXpoRsoeFrA6VvuTGpX5zRHES9wReWGbmqTQ9l27bWjtcW5z2ga
qfwwd/2xRQOmxyKviEAHsGdTEU1GmGnhxGhUEe+cs8a+RNSGLHQp2kgH981NCgmesNb09tzwBucT
+FTYDwSqXuz4XO5aPs67VnnZDqLEEn2U+hiKEeFpT5osRADk/lC1m4EvkpuBKXotsm05xRb1ih2g
zdmNm2vsUBhdEXeDfoq2astbLAqtFpowgXK0l2vllbcAKytv0F6ElgYAz28aFlU8jj4+WZsmFuJV
A6nWRbD8rQlJ29S2MuokhMZu2SCazoKSPw/i6WM7W+cKdB9/21mCi1dDcUXLUvROOEnK71IRpzKe
RZzzMcxATm+IDun8U1m2rdP12uRq9gCSsOoaNAWJP+4AEYRsJYg+Px7V9uyB33/pPl/6Sd+OqnGQ
d5r8AVGkjodJ1iA5nVqHeeRfNbv4n1rd/3me/i97qbGEitWV/Nd/4/+fa6HajKXd6n//9fhStVn1
38vv/P1v3v7Gvy6zZ0ht1T+69b9680v48L8NR0/d05v/iasu69Sn/qVVNy8SPIM/DeBPXP7l/+8P
/+vl51c+K/Hyz7+e677qlq8xNK/89e8fHb//8y/4pFfzvXz/3z+8eirxe+eqZWpegLXvfunlSXb/
/MvT/4Eq1kLThclfynlwfOPL8hPi/wMlD0Sr6OFA1IXr76//quq2S//5l23hR3C6iMrRiPU/P5J1
v/zI8v+BtB7ysYu2DTLylvHX/w7+zfr8Wq//qvoyASS3k/htNOtg/X/dJngeoUHbRSQBe2iYRQ/h
2/2htCoXgthgkW0RVAZuNs9xRgsNYsgm2jyFdKqAFLZ2NXVzf4Ae0Xh08TqMeQ0dgRG36/nYDsX3
QpjadcFkhlJwfgsE4NyGAvw8cccb49gV5mgFA+m7S87z9kczzfCteWvQyKkK+wUBriyB4yu1Xd+X
9ue8UgAWTxJAybBEIXtfTtZ94ykBlRpBswR8kxU4tJwMhIc+rewHZvsAVDS+dsYHD313mbTzBh/U
6HVVGgaKM86cBoOOVv+aHXRDeru+KK7cOlVjUHcOyqJgdnoxsozt5ZhWO90s66M5+dOxmdy2CEmq
8xiNQwQCuq4V+Jk5x23pyi9pNsijk+neg0fGHwNaWJB1GAoBOXLTBiu1xfQq6nsdjGNuVZzpyLzW
QTc2z7IsSdS6BQ2sKb1WkLYPfVuZWcTm6oA+rm9Za/KAoZ0rwgZMo9bi2c6trcCWBASILr/QLWSR
vWKI0wxtRpyRL532LJvy2kN8A0Bf0aO9zdci3jMSIJPehf3IHqWWO1fZfGnYB9aSlxGsJ2HDjRtF
xaNw+YPoqBtqaHAKSCkR/KNFj/WZgRSyy8PJI/EM0a+gcpD/mt322+gD0dKToPHdBjrjdfE1A5Ai
mFtP23tpdukICyLtcx3mVXneEpA6uHmj7m3clbkPZg8TiXA2H0hpYRbH2NbVoSD5IteanaWE2WdV
xb6PYxcN0CcN8x4EAmXzaHAepyrfy8LToBbZsVBTowjSeq7CwnupVRlkVvupN2V9gHDzUy/8EP2w
QJBI3wn0srRDy6J+0JfqkI/pA3La96lDgLxsNGzDIC29A9WtmKTUCDkvx6NNZI6EumH2Bz2VWjwS
5QYT2n0Veq+4+SxQ1UgDjfqQfiM6tsAnrSNamI/WnpuyP/p+FuENDr7+vsuiumj7qFRGG3OzwIaw
S5XuqVN6n6VeZPE8QOac2PnNjB6lnSEHTFgz8uci1UngjMh96oCnnPut2e80h7osoMBhnI9Of5MR
1Gt0tcA9kETaca0TZpCXKcRCLedybO1bRFnqAbnBaT+N0zHzq8BRtdxRhzRHh2bdlWfiiM0S3FBo
ISy/dM6Nkyq6d9uO7xkqP7dDMfcB8KSuikovaxOBn8QiH5ujZeeWHWill2NFhvZuRu6FD32JFrmq
Co3SKHYdEf1Zyw3jh0sHduQ6DXvd7Q+1J9m1nupTVHdoaze6TILLIodkrN6IM9Ou59BD4fNJc3kV
aQKi6aZxYfZOdchleTMy0BI3rq+OVDbk0tcp2zlUHIoKLsSdWmCtF+Uf3ul3Vdtr6AVu5JPD0BRc
OGGRd02AR3FkWn049/5Vq6vu4AzuQaM0anx2lSvgExrI/MReLvxgKq6LqvwhNVDAg+d/xu534G28
LkB0dsfVpIcCJApzqo74S6fL0a+/ZB1iwczj1wVvvjILwynb4UyO2a3RYyLZYEZcDGFRTWep8o5V
X8VFcTG79NM08qtCTWeyd2OLpfeqqB00Z4/0ShlTmPH0MZuQUxlTkHqUhbjP+BAB63PWkepFA4kE
h6wOyS/9aZ4P6DndZwWcsz+gwdvXvxLSsHPeZxxhdQgCYQPH3e200Gh51OnaJZSUIagO1eFz0JXJ
qLO9uMjrPZ17Kyr1WSKVk2PHg19zYOVlh5Cp1rJImZpAbIoGO6Qvo9EDPEGfCzT0eRU4QJ0qRDQS
6POUHnT9s9bJ7GD0+gxvkJ1Z7fyAQhIaP7u83zdlWwVSOQ961n8hIFFRAEVGiEORqfILeD89jTQo
Wp9rFZkhuii/5o38qrSuAZDaVFHhsCvumSOeCsMUWuD5OwCCe2OVSh3Q2dZczy47r/M8Bi1EBUZD
z/ssMvkF8tHiwnXaT5P+oNWLQ6T9XnZiCHRPnU26u6f1EEP89VIDc5TVarhmfHLNB+GEeW5WAQAz
kYKRnSA9v7KHvjsrGxwhP3+ERmOGMwc4pxgUngmie1RmWQTQyvphFcp6nDQDlfDaORLQYYe6HB58
gwJplzuPXpnGnkb1oOsr/UGQ8xZtEdcTKRU2cCpuHGM/+tUZ6X5If5L3OB1whBlRV5Nr1hGeEtU+
5/LoSoftHYkHiu5T3G3NFVK1yax4VJWC3tW+def6OT9KSDBAXSdHiXlA+Zfq4/kscxUY6I9IR+2c
TFVMbWsMBtUMEW364SzvxbiTojFDWWfOXdlOoGbp7BJVLmPvoe0WiXEqY7tTOzQno+qfdw+NTnPo
w3UdxH+pexwIWbBH3bJ4l2AjyMPaH1Voog/MDtncZkGdywNCWeOQ5Wm3R2tamGeVH6UZzQNH58B2
M3B2ytrde0J8KXxzvKh4cWONGQe5nnVOTNnt0TnzDXnix94fkUVR4OlMRR5MaT7vUNC/qtwisEzr
Gnq3PGJ5oXbQKtyjaGeHtWP8ANHm0apVGgDOmcYuGWzY8iJO+iLoaGlENDc+NU0NHSkDFAcNb+4g
tHUwWNcHlWzQiyNc85a0prmrJ5aFaVv0Ud0O+oUBbwuBXeiJTpV5w/SmuqDjBPhS1/EI78LqME+6
uEd72bxP0z4mQgUdG7uApu7BLNugRnogFkPvh9Db2lmjHbMaJGekz+wIHPj+dU4YREvHXSX84YzY
ZezrUCzxtXw+1Ea5NzWNxMXo7OaUBFrboxNvhP4LaYwxyAc0ZUtG91Nb7XKQIoMwe5aR3elfhIMc
hGE2e7P2glxZxm4iuJlMT1zZdvaZ9rMdIIS71FDbCGvWNyHyqV6oDxoDH0cn4oH4cOFTG8qZdodq
1sIOyf2Q6N2nLC2MoBNVjVu8iOy89QJwHe1SmxZxDRUEj+VxzxE/gGb1WOQZDS0Jb1w0fqDonIe2
1G9bbbogTu4GmmFcmQzMPUbV+BeCUYRZuf6lhqJKUE3Q+moNvTiMlqpihnjkkhFETb17BUHZwMv8
g0cndnRHBAtjr7xAuMNnaJmJsBzLxwHR/lFq6Fsuh/SmSM3YnSE+xxy0agaa24HKJ2X6UaS0DVHq
9CMwNhlf0KPahtDduceZOaBRJBrKwoyMduQvXHe6HYo+7sGxgbUlqseWy0ywNNb1DbDgnyTamEI7
H91YIsIygPzE/Qvn67qBp90iIB3DlvYymK0ssMELUrH0R631BtRITdxkQ3XZFc1xrqpgtJEdpUL+
DHuKECQNaodu93ZnTN6wG5Fy1tLyhcx9F/epfzDn/rHsTO+cOrSNkQc1dxDASZ9G1NR3/UCMXVXU
LbAHggwH0P7oDGWY+VGaeOk66UT3GbO686zT1YU2I2CDDDfdz15l3PkNebaoKfeN0+nBbGQuIsgq
C3mrT9giGutu9ZYiu2b5lbpuhvar05TTGIm8MB5tp3YDJ6MLMVMukszwpgMn8x4B2LEzmltk6S8y
VHRjkIM0t+AgHGJQfjvfeyhrhW3tVBda7s/hwAwOTRlWx1JAyacp5HxwlDFXQdeYLx0vKRhe/Fae
OaQ+U4PxQ3rWszHXfdQIdi6LPKK0eXSymia1KETs1NLdl75VHyCeACGtMkRWI/E89aVjuhfOTWkf
nLq+L5e3CUGPWAAB1S7AZA+7wja/pbI8+GyaLxEk7l3E1C4H8IuprA+QmTqvwPgQS8cvAfcH1Ynp
6kM4ZFdkrOBuSuslbQmC9k4eoOfeHnVPsxOtd4K0SAbfSi81NBrEnVtAGD3v7NBMsf8ddQOu4889
pvsSbIr4Tzx6+pOfdYHt9t8NKiAg2zsgEsvV/czlt9bjN4DQXBkNq7DXjQk0i00V+MTE5SXaLCJu
haDDHquQKkhZBWNuTucoaYxnFqKYZPb6+ZpVwxwbHUvPHeZbB+4ithdu3UStB5YzQKB2zdj8oD4L
C6O6LGf07nrI1rC8RaSG+5z18xjZbdovNqyYFWl9OfYUUHvqaWGRasNnvBtt3K+ZH+Ih2//I3J5+
pjUzbpyhGr9bmShC3/fGK1PokKhtDVJ8Yy01L1Jq9SKuSE9j1WQ9Iq9BPKRQYd5zalrPmQPV0cJC
khD9EU00CO2TKDrzOGc5mjMLf8d6HvSW+EGEFkgk6VDWxRLkZnGf6lq2zwcfia1BfLWNOew1OkcO
NXDXtVOFfJeg0eD3jhYUfD5azEPbkjUHBp4mUSlUFiLNvetUXhy83hwuci6O/cB5iFPXXw06Ezt7
JCJizRRRdD0HFe2Ng5vJ5w4qpkFl9BFqtnPQkz7QGn43Z8YYdpYlINkqR5CPDcZVUWdHlY//j7ov
W5JUx7b8lf6Ao24mMbwy+OzhMUdmvGCZEZmSAIEAgSS+/i6v6r5m97b1B3Q9HCs7Y7gHSHuvcd4r
IuMTZUzlQc2KIJsxmqD0jyVoR6ITn68o+LwGEMKlJiiy0LhqZNtPtGIBqaYkHm9Z3WanKDaVMmH0
kZrmBaoiqIyXNsTeZ/yjke635HgPczb33209vdDR7gDw4rJukpzhH81YIHJC2uhBNE9YDI7NciCB
K4b2GJPuKnp1dEiC+mVQLF1R7n8g9usQ8vUBK+pWbN30Z5LZzsKPATPDfbEEENBvfm5tUrLMRwKv
n7BLm9TxeRjQH4sVdCzRWxwWiN+q+LDwgo8bPUeSQ03g9XZGSFu6o4ssOpQfDrrfdfg2X1QMAEUG
8WFJo74YYIfsUYDsUUwxZqP2VHNCi4l49QciUkm+AtlFWPgo/WoIKXLHtQYl59Kw8GEaPYUaZDEG
5+zaLNg02yEc97p2T3MSmu+5b2KoumEzsSrzX7I+xmBg7jtCzKD82JlgmCqmfHvXhdUvWaYQClh3
SVcBvVovdgzUq9SLvqA0j09FyIzYtTLhzwEcT1W7cbPDNjnsTdb2x7SDnKgdkNe+rD7aqdLGLF8z
3yo1RcHeU+2vjowU5hAW4d31E7QI1np9UQisODMfsbXU0xhSwm4XcD5UbKHd2bn2I6Tro1ajK7rF
+Vfpr9PLmKjLGnIMvXiHUeDmY+GAmy2tSGKyM13H07qgZUV5dDu2dlB74oa1AJ7W7DybjjkzvniH
CxbP+DCQ/RJ763fUYKapVJfmiQ0/WYhbdezwfWMIwObq8+Aj7jqMm4jHVqXqMuSQiv7T1kjwqqO8
T2HRG9rllMTId6cGOo1thXw+nsmwW/ylLsaIsJME8lqyqAv2ZJPpuxvdB7cY1LouHg4Gk1hJQ7zc
2UI+rcJNg9Td18Hpsw7afr9MAGbcBFTY1cM12PBmohISImwgOr1tGqz8BO/TmpCdU7F4m3GopdMY
4Frtu+vCvtc4xGXE1r5Cznd/9Bqg8yoBSuK3wZu3qKjEc93lLKU2B4Tpjp6fXc2Mi4CHNiiICjr8
vYh2zHWT7f0aiWCpi/rL4A8/Zg6g2vHGw9YBWibxx3C/OXUJcN0E9/DePpIBTpPsYYg9WcxC/rad
J9FE0+nKYxikmqQ9kTkLczSe9flGxVUZ8sXq/qkm85+layGpYa+Javj7lNG29EfiFzSWJq83ETx5
liG/mmbv6RrjujeduaNgEsYNcKLIviTfg0+aPeq135LE+vkAaVqFllLkT6fnUMa7zfkZbKDcIe0X
3E+HDJ1MNJh1GHvx1wCuW3sVHefVMvvPmFN5rnzqnVWcvo8zcEorsBaH7FI3opQMCidxT61I4h+w
Wj831h1x8z8seq4smo0ptEcqiA7QiCPfxA05FMtFtKHzMjavdTc1PE9iO+6Q+/ecjPBaUAMELO6b
GZFo0YxXnGOfDTGiMcsu2cj4rzqygA61ss1OdIL9ZHxxpZm5Q+aYz3ZzOGMm0xKTRUxRL7s9+zMj
v+qu4dcNtiOO/3MajZeUvCbvSHOif9SAe0cvEr4I/BOQPvbFCGnVrm6/pe2PWAP9ks0OG9i6ixtD
q2np3pdmPQCQ6f9EXOPHq9kIJqtju66H3EKT/lVMbAXxlib34VNUIltwiwShfrDUJgVciv5eJvZV
SWCU/TytH/iIwxHisR/AePHT9Qw4A7RcBTFDv69hq9kFU8r/9M489wAhitbiAksQInb/RsoRgEE+
BwAU9La+GgWgypuwDrRLspbDYpEkgnIkZDzhO+Kuv4X4fQOhcs8wCAIY5PO6h2F73/bTN5AYXvmd
g7OC6rVCUOcIoyM8QZtp188Rx2GO0+aVTtExnvvnJlFP3erUYXPJ+BS0+C1nLvqQzj6SGljNKkDN
cRPW+8l6plxMJJ8XKYJnAdk+thmxj0z9c1DsuuD5zbuQPC81D87JvPGnZNMnBIdlOWnc0Wz9Wpia
FJkbJsRv2NzNggDzkn3F/fU0rbqieK3fCOPJb2XoDJAKpQVYZx3gx+wSg6u+mR5T+wajmyLq97LV
BQjWvT8syW6rcX8G2cnAh5orKT6BH7/1of2LI77NsWGND0O/lmnS5kZF0wXsR1JSX9knNLlm0NzV
Y8FNMuL2UmQsBHCUakIK2QFiDH1Abm0hskljw3RIK5YD8nIaXVpmJDYJo4+ZVMPRQHDeihPldM2j
gaD2LgMv7CcbpiIc9jmrATa19YWnYVsmtCkombdy9cdPMvZjJak9YqQlRQR24IRPuD7U2J7pDLR6
Cur7KmTSHB+QYVMZnju9aQgDeoIJfTRvpFYLDCnbia11ex5SyR4wKM6Al9s3bgAjchqsZYa2z9d5
wmNDWnJpWz3t5i09iDX73EzHHqG/3NcjfRizCCrDcTu7NvjFE/0YOPc3w5RrUcdQ9bI+jWBoct4D
xogBP//ta/9pnvyzBqSZwTNfUF3vRslCeNL+RkuSlTXB94p9fYbpx3vWUXBDGby3c5mGJDD2uwri
NCDmgUZT4VSfI2/sbglFXPc8hv23TMFiBO5ZMwZRmUEGeuNjYncaXlRFeVsKL7rGpvb2jiHOcIOf
GC9vn1bDOF2mREV72moccIbghJgHWox1cGDMK5IanYVtj68dl6rYDcYrdPJTJ4O69KOpi2YwRW3t
rkuAnceYQ1/Aw6tHxklYjTUWGCn5cusmcfYidQe67qGN/R31CuqcyeWlC5KHGqOmHQCSY45awMF0
h6Udhr2q51OfWIn7HMhdi5PJW56S+Mb9mFX+7DFEM43jnSW3ecQgnhgnec6WbNvFEBpUY59UAnNx
QMCdBybYTpGPQQysRrwj+PeXepp3Ubhc54wcsaMCZaHuTx82f8IpTvMObWy4L7ujVGyvhqkUXTIe
0lUjg/095YH3F7hai7UB/kUsf+JPihTfGmNQPo1+dJx47EGS6i/FvGJiaMXedOSJUKb2YTMedYs2
P7Wt3X5ViHxsbk2SHMJluKTxHJcUGLvWCPwjkG3m0hf9XvGGldoX12nr+htOcQa2zeOHgK71hQL8
O/g9E94+c9MM0OlH3wQooACIg8fQhm8KG3zOw+YcD/FWdOO2a9IRPITW4wXrxVfchS9MgFDD1/qy
wveEIc3vednCtpGDM4akwddrATJNVJNTZZ1OU8E5n0uDwYYjL6tUC/Q4UsOe7tRqqzHDgxb4gT74
mcApZ+z0jvrQDriYicYXzy3LK3jSi2qWW6BF8gfr5fMIxcZ10UbIB4rSAoxylDe/RECPA0Yne2cz
3cAuPYvrZwfNboVJcwYeRDccUraHWkS4aV/fqYJRduR5ZeNjMntfUee6yjZSAuxfD2AKBsR5Ri9o
xT4DntxwfC57mmkcqENCf5HIQ4F9UHg+ora9MpIpOcLpge1k6kEAra2XYU+yvxV3W1Xb7Uew9W6v
J/kMcBZnwQIMF9bAMOLjsx/AdaqkfMy64RC2wEpNmBSpTr2qVQhJbd9Eo0ogY884E0kxj9Avz4y9
9gHeHdvYDnmE61oFqf4Waa2x64XtO40jLKxrs1uXFoITeIbmQD5h7SvqybegeBnYBNI8tg1dSkXW
l7VFMVa4sErVcmfX4UCUnxVett4cdiCsvkExdK0ptqYG68G2rxRj24l1X76e2A7nINxonTUgTzz1
4OaW7AmR5MFpuls3cR17mx0iAzIhIgMCuwGWISFiWdNjO5GwjOvtQXjrtB9shD/PdZ2LOsvyDkNU
DtPsTtLxoU7nD88DcOdD4leQOX1dBvCPDm61PGmEexJz3O6FRCXHnE30xDdbTKhUfPfCkVUcF1rR
hutuSB7VMp1gqnrSYHwh3hZBBccgoMFtTQu3JD72f3lt6+xBpcGtXYBr87UpNyxEamVlNC91acKs
zTmkNb4JoRJRfp+vUz0XWwCICs4iIAkkJMhlT8OXGlVYpdXZiTOHlz2RBSBGUbaRf8V2D33iEB9i
7DA4bxZk0jPnX8I+/CvnAJCFxYTSIbNdxtmuXoY6KrN040eUr3QYgZZx3q1m4fsBQ2KUi8QEuylt
o0M2Wf/Y1xh0QD/VqKvHUM9KX3bto24UKdOxCd5AwJ5ZG+xi6JXmpHnElXmY0yTFQyLtZViYawGX
JJD5iGzG6++It8cugo8b9cif89TPgC7BC2Xyx6o28wh9llCljNIZyQBTwwoNdf1eZKvJx1WlyN13
fp0jHj99Io248SAJsDQEumxsFDzWRrnPCT6tX7OqvXNK5DsQW1ViRCUFJ4k4h4JzcE+Gl+vGn9vI
NqWN618BiR58DCem/4HfbJE1mFFoz6vGrBI/Ahhasbw1uNpM0FRe4oDISHrApHnZxjslsJxITMED
IX4ORUnAR429qbp7drNVz+PiAdCQWJe03Q8tQIiOQnCwoX+7+RnjXvK69bHb7A3pZW1bLNqOhTPs
awl/QawFWlm06J0Lswbs5heNHizGqZUmu9FtT6kCOtA04UlO2XbI/FnkfFyvKfwtSpxEi/KrcL5S
+OLsIivpEl0KIFzPYgi+U380V2KbtvzXj9y672zryjWaS5QJsnwbJpxIi3ms647jKF8Ltal8JfxL
meGDxYferXvo4HD7Y3OVfvCzzkZeqswcNzcMGPl8k+06fA2gH3rseT4QwGwFQeERXbQROWbtMO77
EMcYC1uws132UxLzPI2qgk/robP2U0YRcGwoaeAfPAmN9N1teG5MnZ6iesnyaAtPVOH7MK4Oz2gm
OGzDeFMbqMZ/Qa3IBARamdHHaKSgm1CSXfUeJWUSxF6ZeSOO1kyEuRTp8u56k5Wxgf0gl3X/bjyh
i5oSXkDfeBZUX+3SH9K4+zI0fFK6QTnV2JMz1OHgptoUm/084T+2WleYWJz0BjAxGaHj7HiPgTPB
8gp7TUEQfAeCQVfpNGDhHofkmvgyqDxvTv086QXAOohpv/uWT+U8sWkXQqTwuhkuIamZhuw4j0PY
5Jk16VFMY/gRBRZKChevbM/8gFzXf7ERHe3ippgSh1/akjbyZ+NDr2KXjeGuHeIH9NtnZC/8EQ+S
JO9RJ5InVyf9tZkBKe6aGKu1DUM8tUOgH3qq+YUtMXnM1mD+2TUJvU2Dzb7rFc71fLOmvQBs8Hb1
loKycOPS9jCxD/i5Ri6PIB/riiY8PM+iTkPwJXX0Oq902PurTcD9Jm2V3HtaEa27gSRx8d55tP2O
4s0UYZ0AxRmDud8PTQg5dpdxs1/Eah6WsLN7D4/dzg9FfOtUH/5gwZ239QwcFhQ6dJlM9MtacbGh
v34BtG0LV/NdB3pIeuowWv8BgWrNBd+WQvT+EH56vvMet1UvO+2HQzWIFWNNx7AyoS23XpGTL9oW
AbBO65yOjj6H6eJ/SxSzV34/IAnY1Q7D3rxPY+TwOCy3l7qLPxCw8g7FQAAatUYttxl3Y7RGv1U0
HBPv6mX2igIh8BmoHPhsqMMUkTxSK196Yj/Wu+3HUp7srcLQn0XqTrDGz3UHyLHB/9pcr533F1n4
7NY3Iz7kautLNq3tg/PSKulgKCxAgyTjru4WDNbe26xSZsrZEmQcjKIpINqaC0PWuXDNuIIl4WAd
Rr+ByiTGJtJJe258d/aClBVghrLHgSGfFhE7aUh4JQZzf61mcL7Qbn1HwdgV2P2hjwkgNMBFUDbg
Kj9FgHV2tavBHoe+9aBtwqfUAW8Q0yYLoZvDItgKdA5J+CAN4yPg+rSC1MHH6J8m/isfuhVFnMiJ
y3Eegw0IxNyAjUvFHz7O+uZm39cHowag3P3UALj591hNy7nj0c+V2hWqEAXugEZfq4QqV1J5SO9Q
C99WdooT0pcg17APe4i9gizbFMkETFdqbk6QpiFVrXXpxzitS9VT2EnDxJFT2ybyCWkpmy4iSZDU
Y/GGgw3o75ixy7cZEzODA7UQDjtOvuipd3m8BP0X6mVktZBxPSdm3nYqEAiK7sPo7KPOoEJJrfex
bfQb19JnEmbHURh6AfqAa34MSfzLCZaep67vcaG5/gpwLwa/2YkLsYxel3W0LwPgaPx6MwKkIfLf
CLzzdQlwdr2sixq+G+fmA0LIZYh9INa4lacz0sZw2vSkGa4qTGS+1vXy3WjevtB4QahDMFJeRjAG
bgXATeD1sOvWK2xfdfJqg9gcxDKJA+CqpkyYfu47Mz3dE6LPI178o/XdcNQ4ls99YqZLJiKIjSit
2104S3ttvZ588xlarald2G9PpN5BBArpkJtnQ1y/WrS5M7V97nkwlqbZ5Fp1s61vPOqDnSQtqIkW
HQSennGNQS6CRau7+QK/ea2uAYbnCst18r767D4FJuJoWgA0Mq7V06RGKFhi6F2iZPRfnC/5kWqp
QVFhv8ltvKlbD+DksHQoZIrn1YRIH2a/OoWEIeH3UMu1Rh1pE3Uf0N+NRaSnDD8z/Z6JmAqqRnWF
nRyibRLyt6hbTFKmDOGKycJvEGZ599nPDeA6E7Yee6bN7wQOilcfMsvrMDhTsOEK0Rp+375HinoL
u8ctE+tPhhqGv57SPuR2tJOHcAyWawjxDoAGj68/xJz2WxGTDOJ1nwNS7pe/nLrlAblhXgUQ11YI
NwUVI+PmOUBvew6XJ0Qidm2e1o5ildStbA7N4mPfZ6atnwKDo2j28Gp7Te9f8H7N5ZZ6Sd5uwLwc
nDvHcNHIExOsw29stik+AXI+kWXvrn2WQBYGjCSf4kkcPT5tO6HDqdhsv+wCxL+dUzMRDIScl3yt
8bk7FOONJLFPiFpf38kokEWZuPaMzS7+TWMzeeCJBKLYu0n6b1AJNEAdZURvPI0feTJ/RI3uCg61
bdnFXGDASbMDX/z02QNaNu2JF7Q3vmXrVTZu+9RyAeULQ//PbIWDAd3D2UPcQkeR+Jsu5xkynylu
vF3YTvJBDUMMKGxixerFwP8SDQMp9op8CCVD/edQQynX8scwhZfEzxQ/bHWQAERY5FNdE7s3DP3U
DfKFP+JtSB4QnCzOHdVZZcZaV80cFhbXQ7Esjl9mP8VzZVdaNDZtT34Hji3PkIJwG4Uyn4xaoIJu
HNd8mnX2e61t/SJZML0ZtnblMI6wHAlK/7Zdtz7Z0NW3mdrRVGC+ugMYhUzleNqzA7D/+zCUpt3T
hB9ZlGmvum+5reKdgKCrOLmrCbOpfSB8fm/gBYQttkt+NXcb7H2hqepphK2h9gd7Cf1RAvLegJDS
Tt1cOLTFLCf8OU/FO0Nw1mc+CV43ugovbyYRTfliYz+AChdKK+y0Kr2KbYgOQ4AqXRau+m+Pppud
8wacJgMwOhyB+BESztRB9kLcltWi2lvIuayDDgCpD+FeB9HtDcsrFwcCFGrKIc1MnpmP02uWgd41
OksArzmMcmIAorjyoVenNdY4r6MZ2RN4bPS3TlfYRlDr459VBM4TGd7+cSPxUmYM8jykNU8FmARE
KfeUnuJO6Z22Ezu6bFsu0Vqj0m1c6AqyTkcVMcr7UavMVWDNQL3NT+HEAORjhSV4ekom7NOYvviI
1LjRttleXUzh+OWm44Wm0V2H16NztoOHuVl7/9yAaai0ghovIsDmhd+R3cDMfPZXwx97EYaoL8Rg
t3ppADytHw9tN6FhzreUnSUFNA86mZQQw8GXsQzmQwQWFXQm8+7kHhRPwuu/wyZOn5xL5JdVUIIX
SXc/aiMAKbP0vhtqAgB2MnV7jLnTjvT9X2eWfsznptcrxqls+ArWmJQU9GwZxSE0KnTtfsxi7JGt
vYy/sfxDKQM5IVPB0RNfg4HbJYQmytm2+evrQZYDWd3VIVZxzoc4G58SSAPvz5Rpc0SexA9N/TgL
ZoDHhuoFdhtIDsEOe28NSGX8ajTJXsHqQVur4J13BiKaOK6pl+O+FH9kGMyY3X26vQgoNovWSfut
QogS/KTxfgP75c+gfgAMbyiUZ3ogH2LBYdvVjkNc0q1Qms6YNdGY8tBKBjogcNMfzwTBG5Nm2bGx
Sy9OLhgq4mE7U6gLDt48g0EbJih5PJA6uelxhIAGFwBUGlRrE3zCE3QZCBdoiX70ERP/zEga75bQ
enepFwqQskmqMiCMliwNl6pzBpOQRG+lgWItBvGm8eCuNsK1QibsQM2TRRcFCb0RXkoMwZAJNfjI
kNaVmxjDYoqgFT8bNnEA34l6rLH+5pPu/LnswwWoKJ4QngMKXF4CAUw0H+BvfkoJiLN5cssbaqDi
t0jodr9uCvws5RpYglXdlrveHqBkn0+RmvqvJcLoGTstsTPOy74PthbXwpi9TXKJv0mNKbge3Z4M
3K86/AtLttj5jPkO8n4y+yyPCWAhbAn82WspqZgEIMMTgS8rc3iSZUp/QLvELlhGhme/Q7k7QVUp
Bk4rt5ygUveJpS15GiYhKpNAnodouu7Z0+NnOkNq6zaMdQkjXYWXPyuGerCgUrS4NJufvAzRndqc
vDuRP6sYMi1o4LFLNXQXdqb5web45JthumJPaS5UkfjnqlRTrq0WfyDwshEUYUwfnU3cSzP5BEpi
jazZigEBfWx6aJ4gFCDomaw7AOXh3ByE0MPDsELMktNskxAbxEys+Qw4DBPzHPyMdMy/eA2DV4ji
8d/EWcB1GmsU70S9S1OIjCK8atMpCgBpAuo17Ec4QhFF+1Re0yGdjgIxkHjlkpAfaMfC+QDzpSks
1r3cSIkNKebxbRz8rkzrroVUy3lRsfHUg6QNwUwDbCRvZrPqE6lA9DnJ+HSOZ4iBUebmoGaFJTvX
PcYua8f01VeAmYjwQRfgr8IokGXdrakRuZn3aJZ/SwFcv3bgcSwIGj9ZT4uRfQD8TIflbKysGhdB
sDcy1u9DoYFrQrAAkqVBAtLbwtjPZMPCvNsyan9CFgtYZ2iwfm9wquHyDmRatoPzkdnRTrwYYk4v
eNizdzrb5dFK5ePDY9fMyYBqYJ7C7QxJSYOmARSPp5UOpui0rvH8VuOjn2GIWfJo7PQPgMkt1F0L
hMYhNJplP1rAr/CrvISi9XPka/eFXZBNmIyJ2I9GvqSBvgWU1OfFiLCyab2dEagpP9RG64LrAX9I
ABTOSKkrDcPaiWW1hYytV7+WBmFLhXbpncMPmsPk0bnyrWiQZAF1Vgvc5xXZurxYKN3K+m7StmhX
vPmaiGMP0fDZCfyrEW4c7JYNamw+J/ewWo7dcIOIVQJWIvYVjmV1Vj4huZzD4C3KVAQDBZGPLB3r
y6Ky4cWNVH4PK9xIqK5fxTWiPqjeGQoi9Ov18Z2CiqB52pj3GUKidJNT7SDxwI0Bsyx9QqfOUgDJ
9z6b2ayXKJK4BN3i3VJGWYFnXN7CTPeP42Sbj7BhejdDXHPJeiluBrPFCfQ9UOdg6u55nC0UPiFY
dZZ6ogJAkFZ9S5NbZhJbNi5gryMGqw+lgGC7MK4vK1NuB4ti+t0J2vyMoDn+Y/p0zRkUOEW8hT0W
qEjusg6eo7xjMn6AqTT5jFFymyOLqoU5xgnETaXNwA9pk/A3weRGgNQCFyYGCl1H574A6xAegQjX
P72s6Z5YmNq9mhrxY4tbCe9qsv1mYzhA1BDpc0NMcpj7u9gq2pgDtIye24UASERRAB5L5Mp9SchV
X2naLZdV+dPJDaE6iX7DFBDiNiSWwGOT+Gh4gxEHUvkePQzAMf4YbpuziZbmy6woIrTtBBFQRGlW
YGARONPnjLfVFiLdPF+gyfstp5Di7wh8+AIyIIYKd9ovv8vE9yTaZwyA9jAbqlGR2g1fEKXP53Zp
2mMtkniGtA/vKW7Z1Btzna38VzoOCGPPcJBlc4o2FI/qUwo4qcBxCoa6hqFghu2l6DVkjTDUhkcD
l8onRnn+J4Oq8Q3hNSHfE5nRk5cyXFDZCKbh7knKIOiT7JU1Bvy99kl2CBMblS7BfxGp1ymIQWP3
WNKHq0UzSolqHIOldYlhrImTAesQPRKHyjHcVpuusIgkL/7YgMOD1YyFxv+FQpXoXfmxPtjFDwsW
C/7qI2W+gpSeAqZsAc6MA4fiTLEVX+gS2ce71Bsv/OpayB1Wmy+CbmPe4+ndG+sM9of6hIM+AI8e
1DcB8eNfko5ASbSPqqaAGBiNxlHg2fbtpl0h05V/C9pHh3BY010AKTT4mKw/+A1TBcUrhGEbna2n
ES8opqBFtkiCwY4FYMWd6DSuX3UW1G+M0x7dSRkYO5uk4/cUbcmOcijUAjvhy/Cc/7x1FlhJcMeD
Jzvd/hlW8Ktu3LK9DmVzM8kamgJeFkSFAk19TZamyzmg7wOw8++A+6Es0HZYA18JMFDWNe/z2hMZ
rzayygMKowg+IWQp0P+NiNvEBRQ8hSnHX6O+iN7icel+YH5J0amVTuU/4KyzafA4Oyx1Nh2kCvXf
ZoP6BrpmHJRyiCCkUwRSE98sFfJoIdRa6q1aRtsXQFXIvudsPs6QaZdqDgZgW9ufCfT+Q5z1kGsa
aUDnLH2MaTD1Q9CqkexeF/CgXdWCjYBLsAdDLHWkQPyC9gnyGtPQxaNLd3AtiS6Tue/RbWtOHXP9
odGhwKrNQL6kiRUfW6LAXeIpBGOFsegJk8Q11WL5LbIWFVOdmCpHCH8VGqLkSiVg2m0IOWMTjstF
jhDbpxCRlWuPF2TWTLwggu9H3GGS1FMXnBBwxE+DmOY3u3ELx4aMnhisQqd+ilCt62m7axrHn/4J
9YqdPErEYd78tghHku0Uspx3YQzESihofBv/DfcT2Hh9tznoWkDENdEN2wYZ9RdjNWpT/RZuiVAh
PSlnPZ6wJAmmT5wOPUzR27aDQTgsFycDlf8TUZHCqBhmsMUsaoe7y38KwVheAsrTKyf1+gHVv3pj
EMqU/wiIb+zgmXjfYPrZN5xDDDJjMf5HzzxGQl7HDxaSPARzQ39MYtdW6GUze4FFZr/AWfTv6Ib/
7R7+L7bY/7Qk/3fb8v/Tk/xffMw39ad/0dOfP/r6S/1/4V5GjsL/+j8G4f/Lvfxwtxv/j/Mw/YFV
/t926H97nvFP/du+DPvz//wPzs5rO25k2bZfhDNgE8Br+SKLJEiJRnrBoCQS3iPhvv5MaN+7t4RN
c7peukeru7PgMjIzItZcYiYVU0ZhBXNV5OX/ki9rujkrkYGx2RDAKbPwb/4jX1YBAKIv1AnXINwZ
jjX7t3zZ/h+BFhr0E8gk1eav/0S+/Dc0QtFnx2fHADzwt2a57yKyIxQ571ybRBa7RG0fOpP6CSzt
vdGXHADhU8HxsbrKY+tbxie5Gull/uM5/78v7k/h9Xtjz2r9PxgDjSZRYJMKuCOy3NDo5Gway7bO
HHymDfwxuEGmoMr0zr/N0/h7iTcdWUdUaudd+XxHfw7eNSRcoKTfNT0bQRLCl6jU/hns/T8vdIG+
c63JJMuRBnfkOfyt7JXiOc0BUgWUS47nXf9C545jaqlgqxDcgdoeLos+2dmp6n8CK3/vtfLB//lw
nJIAT2OpfzulSKt803wYWpU59++p+cYn8zcr4j/PZsGUBlQXT2MUubd2V7DXqtmRsnyGaydUP/lu
5mnzHxTAv39hBhH8efVtMQxTLijEB3Y5XaV9WR5qq9HIPkcty93c76zJH4pqf2Zh/87j0hbzN8WG
fGjJKd3GUl5PtCaSazHHf0X1v1gU/4cptjSrBo6a57kl7Fs1EOjfu3Rd1Nbjx+/i9yN561Et5m8C
W0Dajexum0rb6hXphalYOf5Rbx+c6b6oUQKzEU9ukireokil7/KQyp++f7TbHX8t3J+0G31yo79Z
c29dzGK+c1hvzInCxa30Mf5DdjkFlwpS6PhKcFC1jB/klOEDT6tOP3bOk81RP2fKphV7MfWUuUiU
/vW3qrPm/yajRBh2NnWXcasUr7M+/pPHNj+et650ETzY3vnZEHbdLQXGo2H8GEl7C56IMVwiI9R6
NPPoNZXaobFmp8hyDToBw7RhreYuFbnqE74nq8zb17GIMzR5x0qtjxT4slka4dKwXK2crN1rgieE
6EvnPEIG95aWMFLdbGdPxbi2sR6I6WDzTbjLLS1q4piAyNcBEX/mc2a/M8t/Yzr+CK/0cyT0B5fR
bZV1yLdq+9gjPXYqkz4lmuraVF33daGjNi2/aApky7TpaJW34gd4F6dGrV6j0j1FZfbkGtGdPipX
0o2ehia4Vxo4Kijw0YFc9OwloTZfOppyZUtaQ4awOba+cU/N5UeSqZueRAKC1eE73SrbMK02bhhe
SoVqp+8faiemkWq6Fu3whX3BBQ1YeyntSyUM6MlRL+YnFoH0IOdw3XRyP5nabaw036O8uspLTaX/
uDq4dHaFeMdGwqXwqaCYSZGLp+lDr/S7dEi2tRWTDaeorqfDhRWVFyiX901XXZK9vDa0/C5NSzA5
SU57lu+RND4zCi5iuNZnAXLDpPL0jgUuHOBbzGLLvcTs90ptcpOKktGsfERcH8+K96LgMrAPpKss
sGQeRfCdHtWkKbLzFmt1EdHjHo2ly87cM3s+iKkViDDLb2ddtroI3maRJY4ojcqr0AutQuFfO050
9/HY78yCpTlepzQI3Wyr8gDjQH8YaZTAjqum4bUS7mf2ie8893lL++dyRzvdaJvB2Hhj795KM70A
Pv8JQ++9oRcR2a4bzUXbXdFdrMjVlBZ3kg63zXkPZ/7RP0KEYg2OEhtBg2LT6deKlZAzaBJ1n9C6
eOZ3s4iPg+W4ZSW02kP6602KQs+QyD/j1733cOag/Mf1SzxxgHFMtUdiwVq5VlAf+joJ9x8/nfdG
X0xfStLA3cy08dIhndPDKyGCl/OGXkzUzA3HSA1l7Wl07ZOFmjxTpRh+zuAQJP9+KrajpG3XE3ZS
XzPXLle+zjP7rLlqLu2bY0PJizkH5CWD+3NKyU4UkfrJXujtBw71/e8LT/V6jM0iar2scfZ5TU93
Q2H4k2D83uD/NUfHpkocBtddf0cyZ0Lv0oyb8x75Ypb61lCjNHWIMlUdHpDJWZvYh/H08ejzi/vv
vQ6Ar7+fS9ZREcF5pPXID8oV5KNdlyZfqiS+pFL12pvRRd7SJmqRgf1HMNr/v3/Hr+HvX2yEGCc1
mR9WmbzyPa2NnF7Oj+/mvRexmLRuYQdJT+eLp9cl0d6FKlBgHPjx4O/sx6AQ/33lCG+dICqRgHSt
nT/nmaV8m+ypWaWd72ynalB3CZ8ZTJxKvwalD0ygQgy5Tiztji1DBdXX8neTTXFymIRxnao0XuYl
sBlFaBY2EWN/onL5K6FSRalUE2d+QIuAQPuMPQyK2nql47wEA9ILkKyfjP32Yey/+Ni+zPzapU3J
0+E2HjKrttGM2w8qmALRp/VJIpHZpqXaHD9+B++8YGexnE9tn7k5ST8PfeZKq1Uq7i2wj/MGX8QI
W0d+VUuFpXYU/lqpbWxyHGLzx6PP8/WNmeYsgoRmIKpCJdx6qDMjmvKs7NLs8e9rpKadtaDjIfX3
B4p3NzVOkdS49RacGAZhgnqh++rjG3jv2c9//seK6FdG2UaD03h2O+pUpJpfYkRA+fHg2jyJ3no8
i7AAA27MIsqkHoRd86i2BYqyPvqJaQg78aqctvHQoWVywuRqpPRBFdKotmlIoeXjC3jv7haho7BT
oqyoa2/KmruirC9l7r6eN/QibhRKbNZ11rZeYWP1qZq/qHf++nhoMV/eW49tMbnpRjSkP1PN4mKQ
R60aBQn63OW8qqDpCZCzbko0Cpskth9FGJqbvsIhICFYXSggEqEpIdFwJ9ReqNPlFzvLlSva0v1d
j6iA082oAJPyszU8PpZjP6n3ky7SbV6q7j4Nra/VjPTXpr7agFHTt51CPSl0QosOJGgLndZmh5Zs
+Ya2cWPnwPKCI1NV9N5a5TFEubRqAf1cKy7VEgqgzSbTJ+cpodrPyY92aQMV4pdiHNonP+nHC62y
yg2VgHE7OupPOTbxWu1trAySplxNvYYVAczefS/cJ7vL6D1BWwTcrwOxOHQ/hggdYpVFZ642vynB
f0yIBvj0OA5F5dFGkWzAAdDO0WafRLp3FmZ7MR+okDtml3SlB24pW1PUtef+pxfEq+QcoAmhAy7x
ftRiTh5TEQafbEzfiVL2fDl/3FMHvbYJVFF6hPLwiIACxZObVcdB7z75hXcmmr0I4TokywT+NB09
tX9SMjoxCr3WPgmyczB9YzosAdCJ3hd+hxzTIxUv6bms6ZFzbYXMgTIetVFJPnk7793EIphjbp2V
qq01XlNWN7L2v6t58fXjKf3eG1gE8SFKaF+r+spDeWF8c2oju8vVCbCPSNTNxz/x3tUvYt04VUlu
R2PpATA8oV36hSXX48dDv3f1i1hXl6Me9wF7pDqN9MtW0mE90ux2ZXE4/uQdv/cTi5An4WDbEA/x
YoxUgFjgq6it1+W6HGn0/fgu3nlAS9K7VKQ91qMuPEGBncaK8T52+3/Exv/3/lcsvv/JBoTdlYyt
pMBXZVxflc15mX1TLHYwCb2OAd4swovTdW3tw/MOwxit/B0V7MRRRgsigpd27TFz++fAcM/bs4jF
564Pg6jqRhWeHbk0mPlBsop74B3nvcj5Bf8RzmpXmfzRQYhVhRrKK0Sa6xH7rfMGX4Roox86sLUZ
fpNKEW/qtL32R6X45MrnV/ZGJPu94P955UPV6pKOPo9GuPK69ymkBC7iBulqwG5cE2GijfTl4zt5
Z0ot7cgRkNR20+E/4wwV3YUxfd2OUyvXNGzmu49/4r0ptZi1iusmdNdrlteXEUK16kHR3ZezhrYW
a1YQ0SZV1iMvuVISmKYNLD+LLqzzRl/MV0cgPwEKy4WPfrfSnPxLF2rnLSP/5fsTogWkMbP28riA
1ksbdliaTx9ftz4/2Te+IGsxaQU9FGGMM4M3xKe8tfeqkyB03un5Vz+EdFReDZG1UbX9kL3oxo/U
eFTN6dIQ6MRoV+efqotoSsBrfBL3ftfL3rqexUw3w6EYkzizPQedsxiGtQMBRaMtaHTptPZPFCpM
eWNX8THprvOcTnaf+FiZe1AzcTUXMSqRfzK73vkal7ZRfRwXkxBp4bE52BWpZaDtiuWZgy/iQm62
UclRsvB8x7oCBnfR658aeLxTRjMt/e+IFoLPQyLqZB52vf1PEAJypjg8k5yPdvS0kAOtgCOhZv4R
+t1XUysf4GY5d8M4GevSAhwFugaWWwLsoBPUrYpOizZGqfc3nWYGtwWWFbTzOPahKMpvUUMXbjbo
3yk2XBlVlZ75hBa7hIHivyX9OveQCL3qOspN16Gf8OMPf/6+3/rOFpFmygpRIXXKvGpIrwBU0RHB
wQ68TfasB/15M9dcxJyeChJC0D717GB4lsjFRP/w8eW/82kuPSrodgWTRkua5w/uNnNj+orKz567
/k6gNxcbhKgNpwq6QOpJapbHELD9l9Io4itdASlTQmaCZ9OU5dp1qhobJWW4pgM8vYNcBOe0L9Nd
T9/4Bgae+BFGRXdyjFzdBRGpw5aTIL0Q2ldLH/Sd3/YvQ20AYOgRUGwy5Ba7LDqvIm+ai8gWpBBX
Zd7x8FuIB3q450RxXrRfWmTRPp0baR0kHrNoDwHywWrTTwLyey92/vM/VnTbsTi5pm3iJU7+4pbu
0z+0W/r3ltJcBBy1HzRblUXsBbUVbM1G1Gikmv153+Mi4Fh27eCp00cempFsqwUVvl4SiPgno7+T
95m7r/58KkauWOVEpzhunLsOQAi7GpJjt7k8UnLPZlVMDKmgeDbmpT2i7RYCl4k8DT0zqblEm4CD
WRtEsuQPHhwz3FkQDwI3RLhFM732hXmKMOBrgsTZKR9pbGCPvEoM/YvfVduG7CS/1DpPOB2uQNf+
62e1wF5/cntvxyJzEYt6VdHpKE9Tb5jUH/AP183cZnrW2MYiBFGN1mIjKRKv7gpq5cOuiPTz3rmx
2PPQARoIJcnxnKyCU6E3N6U8L24aiwCEkCsGWZ3NcZOUjwO6Gdeh+/MeyCIspASYEC1h5lni6Jte
deZ6biw2LkWW5lovhsQzaDlGw5YFRxp47d15V70IC4mP1QQHTkYvKvjh8om83ON5Qy/iQl5UWZLV
0MzVCWd3TPGATaIcOC9UGovAgGeqI4ZOT9AB06PdFMm16evumYMvwkJZ6AL2qoy9MQ0eNREiO5n5
I+c9l8Ws9KfeMVAH5d5Y5skuoMHasIvzXufS1DExVfrf2NV6Wuw2264HxZi5EMfOuvJlLykuXPSJ
aVEGWMQE+5//AKT7WSlQ+52CeGPnpC8mpx+UCQaEeeSpurInEJ+Y9pZ4INZalXNU03oVZccGkxli
NP3/27B9BMi21Ud9PQYTaEqO2JlyG0CLM6SxryFc9s0vI/nKCCmJYSO1TjqjCKSYhpAHcr8rvESO
hnZCpoL7DB9p8Vhw+hTEdiOBodrCHJs8AniZW4dCHjt1N4fqxu5XpRrv+ZOJz0Lp1SPrR2WE8Gq/
D0Vhr+v2in+pJyYbBAgDzvjD8X+pzr3mayvTvOGwe2IxMCbnVz0c8X7YEP0VXpaDoLqKw3lZKORs
U2Du+fXKboEFVauBG4nKuzg7JtyPEr74Y8n7/dlIaEj8DkNq5IKRNq26+Ir/zFFNgKZHC4ytk5HC
zf71GBsoAbWxb3HL5ednAkbWAT7exf6L7ModD4TVrFPLCz81NzJSgUr6iNGqi1bduX7AP+7mNW5E
IpB16U2hweUaqkffpdOyfNStY9IHJ8mxRstm4ZF45BoC8isBCn1de6obFLi59Q3d5KWfw17AMVyo
SCECZAXtlS5ONgWkEAaTIIMqm3QdwLsbJn0G7B/mR6hhGsKhTKo7WQtko7u2/Qb8bqX24yV6rk0a
0j5YbpIS3QJuPPLJSQQsfRcasLqpzkwq/D4k/bGlCnvKvS48Ra+JA+xufOs7esdPlu75o39rMiyi
fgBcE4k4xwi77b9CXe6pQMGSN2DurqI6bEFqoIQ/b1ov1gCnAEbQ0RPiJWFwAk9zbwbiH/nD/3tv
qC/WgCqpEOjJJvGEDM0j2kvQpoPdn3nhizWglIMrwKlxjlaKp6wHotFmn+Rgf3u5vvUCFktARdHa
snoj8nK+/XAI1zgMXDDBQmmhWN/NO54muQWx1nbhIZy0a619+Ph1vPfqF+tDOrR5OsR+7DlG+krN
S/F8tym/ZsJJXo3Icq8dlCSfrEXv3eayn7kefVOUk4g83PCqy95FhJg3PqwiZC4rKZXhKnfiaB2g
sER+CgKSOam5xxLLCMgPmjyisdU+WV7eufFlq7MtjDSt0yz3VOTNV+gh0mtIhelTpJpAr8wxwLYi
bc77dpatz2iewSyNcQ5tqH9Glf6UjcHzxy9w3qe+8eksTRjT1piymiYWTwvAEmauHcCpQAQ3a6CO
alK7B8VNxw0Ix+KT7NY8U9/6xUW0QPU5+s6QpJ6ex92aBheqjZhrfnw77w2+DA+2pQOoGlMv6Ytv
OXLbTNW/nzf0IjwYYd0ojilTb7ZF0ET3nXznJx/Te1e9iA2jxKs+NvXYa231wW9i2EXWmQWJ310E
fwT+Im7qVkX+DRZMfYTPv0ur9pMN3O/I+NarXMx+zXcKmbpm5NW2nl0Mo4rS2sLmrwE7sQ1jPQpW
CkL1AXxYpc9c4FvbtNHculYWb0LM5/ZFEeo4HyjZRhmrbgskH5R04FYbkgq4YQPgXpldIHYJN7Hp
dS1P4FpX/ic38Pvo/MYNLPtp62bEGKt0Q0+Ca08stJ5EEpAAeAE4qyG/ZT8z0lDB31R8DJOOegJb
rV48WsATYsubd1QTQiJW9Wby9ATc9UWMR18aA1NQdxyqW5FtEzvDqQejAnM7bx06x1/Pu63I+J4l
d7LB1MukJt+Yh7b7pcqnTn6yLrzzWS07ekVmq6UVc3dsfKNxr302yXTbmU/Obz24xf63dou6Jzsa
e6lWhl/GqJQ7kqfTvSl659BBqdjigllvEy0DuQY0eZ8rEC9mtI+x13DlRcMZ++xw8OZyoSDra9os
sodED8lXKI2JpUmjZZuo6evrvo5IehdCrDo7RhIsQ/zA3L67HgorAVpDa1hVWvgKdXqB+F202g4k
WHLZt3mzroNMv1Drkp0IXJNuF9JzyBsylXuncO/UVN1Yg3YTtrg2GANUT+AX1qqdxhRcSlmvbIxj
wanmdrHK8w5CaxQZJyV0DXbyI6JvmRn3Zm9Ou1HPAQCnSvSqyD5+dgB5vHRFV76EZdzcTMjdYUS6
ydYF8b2jhRsyq9TkI+5+wZYZYq9wo8xJLoOPj+JBPfk08e9EOaRHI1acTWEAYdOsH3FojFsfVf8a
EFCNUDUcLuizsyvgCDHuN26wT6rqOXLqDhxMZ145ZvZiGnrwEE7hNxfDmkf8aKxL/Ar9fQ+Bfmep
ZbZWMxxPVrnRdze5mrb7vh3kYRRSbFIaVNazUc+FiZBzQ28FO9UeVmdWRA8IX8vrWIGRoaR+9cCZ
yMb0wCnFswn8+CZu61uW63WrhOZhrMxgy9j5SlOxCEtGqfEfUJWGF9vjIlMk29S2gxs/aaKbCP8I
DuGtguw6/t4P8NfGhDAyZiA0u2zUN7WidesEGssXJbaZp6X5SuMQVl16kN8wLJ0etXIvUxqqk2Cg
S7CDRXIRddF4HKfIR5UfC+UHKCF9Y+QS/5Qmag+GVimrYDLkLspsfdMEYXcIklw7xqbG20FfDcyu
HYOjmqf2XhjZ8E0FNblxKxObknxQ961LDxZWb/DYsKHZqkDEPcWR+Y8Zd4/4l4agHULa+MIXcbCi
v5tdmT2OX9M8hbqsKiH5fVgosAJS4TSrmthK+xjwHtm6dCDBioILoaF9X0EL7NM1fNjp5LKG3tat
Gby0wi8QwKfGDzMw64xzoY8VGlDNnavAaseKT90Xvu5sRleB9e4MEAcn1XjMrMZAfq747XOcGvYx
78tg24zpuI5DFc8AXXbNq2pafKGFmlw46O2egWp3a3PkdClneMOoKcleVkApOhHEwAygsJDBRfps
lfj5dXJoDxPclWMNjv7Zt2D3lr0NrKBIy4EZ0ZoXvQ3Mqe448EqOVEaFMZj+ZAG4cfXwWNcQYbNB
9IcqsiekMq4LUCnML3J3Mr41amRcaZOc3QNHN7qQTEy2nik8J7Amt2FTutuA1WSv9k5TbePWzh60
LjdOlmICJIYfScUMR4CVa6fGi5U4mVjHhip3NJg0l7UkXUPiNNKuw9BN/EOnzRYspTokl5NhAY1A
y6MdIWjnN06lJu4WK3R6Ry0re+hzK95nKGru22YGt1pGVaAlD50B44EsAXBSRShopgIB1RTqnM3g
l09fwFBha17106/GmlCsoMIexaa1BnXcgURBhOA4mUbzq6Ow/OhmAZJKlIGkD3xof8YKfCQGsuSD
dBOSWkndv5ZQZ0BRytkIpdMNeetMjdh2up5N29RNm400qx6acQVAe8AdEt/JCemgL8vrSs+6/dQW
xtYqJeoq026yzRTo+UWMXy41C+4mD3H+rRsDaxFsIbc1NkanDIPby6rRlG1W1CQxCwdvmAnENY5R
Q7B1817eqiQIN0Ms1G3T0tWWdL27jnIDwz+ARiBv7OIlbtvpuaE3bmWNkw8rOlrLqlr7Bar3KT+V
+N8UmO7QVJbzwQ/YTyn2IW6kvrEVAJqjcGEGRFZvrvwOzyrYS2r4w+kqlEy9anlGoIlpRagwN2gL
0NKVLY5nFmgoAH8Aw3VMuaQlwYAJLIdSLZzWePawf23AKpZhi1slcIR6Y8ZNK661ptBnnkP7ve1b
+dhjW3UKaMU9VLYc8OLyneQLdCL/NmyjjqxJDZvdwq9mI3U3hNbio8pambk64A1FzQajBfCAbgr8
KxLaszFa7Y8RCtkaVn113QJzYaseZBfmgJWHEQ5kEDSc7MF1wBmyqhJehyFuxBg1wyoRBdubkbp8
7sOFD+sO10i9M7eqm+X3gPPzQ4ji/7qEqfgahwKZ3jDcOI3PviVqjBvuyoDXMPQvvj+Otx1NzusW
q8EfWWw6u2nslEcTgMexl6XxTeIJy9cFexCcJrEN4P4qiNXvWhT/VDP7Jozx6o0bzbhNC3NamWOH
C4cm8UtP/S+9zgKQmYBEnSbH/sG14g0+1yVf3iBxXbaeJ3M0Vzpsm7WjDym2JNQwnFCZcEKA30Kb
XHvTZH2zaia2lV1nwDw08CmMNOjvqaGDnEE6sSrDELsTg71dlShgcFJaNAGTW2tpYw3KrnU1Zvx5
YDyXeQyVIlvjJputMV8rb9nP/FRzXJtia4boZq5yhXK+PmZ0x27S0nLYtA70uug7t0qPY1hH+6ye
7yhog10darhmBpiCqaqT45/Z2tc1OIWdm5TqXS9SbUvhLtkmpm/Q1asmxj6Czsbv15D2crDcXzF5
NIxd0Wgp+yypAPM0bD3c4NWpHv1JzWnkHOudlKJf49wjdqPhfKs7+bPA+A00ru5vU7ije8HefWtk
kbJJoeTy8Q/ZBWh7ZgRz1N/q+tDu7EQC2PcLs90WuuXuujx4wYAQeKMdpSZAs7yL1lEGgRblZFR/
FaMD6JyTwCbU8CEFH5jsG7cY9wQjcniYNu7rHL/NeNZmRlD4LgytA0le9qhGyzpwj11aGSd61+7M
CCsnM7Kq1WQqWGojYKbToXqZd7bXCHXlCkY/4FH8NwILZ0BOEoUeQH8Ma/wSVaz0Iqu09ooB1bTM
Q1Cx0FC2mYxhjrCSXGSFDhEcoP9lqrhP4RSLYx6Zyikr+/tA7cD/0+177CrN+CZczBdiM3mtRxyE
k7Z4sEs8mU02cqROE/pD6slS7k2Yi89kQNV1XVr5Lmc7h1kMfCerdkHsjrvQcuS3hgtcN6aWX0eK
pR2covLvhYS1OrF8bmZ9JxaIXwgm/aZVhu6+mtTwpwPWGPezYTrqVVDtQFU2G2ZssQIFMzA5Gjfa
G2nj7nMYf2tE9gpc9MHQT3nfFbsqtwEHGR1KYbduMXDTvoDAYqPooo0tG1ucMFMKLstYJOQfc+Mi
Zm+CLWKdO6CL6uHFxbzSXvfNiDuynwMNWCkmTBSNALEqzbS32dG4nKEUZ1zL3kqvKwx7TqIa2P0G
WicxAhycr0Vdg8YN9Mj4iX+GthNdHVxCnrthz6h/jbvuAd8Yf93T9g/RLVA3WD9ld3FSsNOgXwTi
u+He1H4tX1TcMS8CN3oVbqlujTLS8aUGObhC2o4PV6BrhxAaLJ39sX2VFuBfMSMh8w6Gajz5FUeK
dZ6G1bxmV6tCduOKWOnzYAAMq32lKtCi7fxbkmM5tBaQ3zH6jhJiIfjaMHaxmo+a67EK7Etw6tF3
KIHxHpGzWE1Zlm7sKBwPg5O9ksPnfCOb8DIh7l5KFCa7oQVv7vv5S2rZLSQz7Pt4YOH1aOD44Gvs
+Eq9q+k61cZdHVsTfmWGiwAiqVcmvoUHzTAIi2ZoUrXtcaaVcoIjN41QtJx4WI9K5EbbBHsjArar
1zu3Vs12HZpY01DwhvoUlk+Z6jsnuLDsDtnEIM1NfhZVB+B4LPDswAOWL0oFGrzqzAllea6yu6hd
/bIPg2wVO/iJBbO2t7DHYatEyYsJ+eXWMOpxK0nQ7gZ8WVpcBpXsK/CxDAlERmad6/4ly6yDWxfg
1q3H9m6oS7GHFJEdq9R22e/KfAeplDb3ti+/VQLgdxlhKGvYE7Z2ZMdhdEXAipKq2ShdL/dYsDSn
HvjMAWZ/fiUHrTjUbQdG1x8x2qInfh0L3L9lZ5j3NY60J6utIbzRCrByWz6pAEEFbpOEN1iCKYcB
7MGKguUmVkaMmLoCo3BA5qzzvrOm6mAfhVHmDw42VOwbhHpSuQRQN5Gg/ZwdsRjB0w15Wl9rYdBy
gqV2VpnQtM2hCDdgfTCls2XyJR65AjLn9hEJTRjx7hQXJjH4uhX+rd+ypjWNrVMEzkPV2m28Gkbw
3g4Ge1e13083KZuPdVra5utEXmGCyQSCmHOs33ztRhwNHHUQvwL8igGy2vU6EZD/nMEGfhuEwy6y
xFMhe2fdqfAnTFd5NQ1V3QGEMWBJ+fC/UIUBqUM1/dUNWPUgrGeXgSnF5Vio2qYsXIhkKUR/bm/a
gcedi0StuFBzjbaWMtd/FJDf6hzJV82JgeNNrN30E0Y7K8vMoSdGzYwcfbYSqyvARafhFkbVr94P
o22G6fUq1TV5aBpW7LYEIanKRr3mJDzRBo+kMqkrazcmRChHNuNNJ4luYwnXto+D8Y6jlHs36gpG
M3E4bKXSR5tc5QWhegA5CxyUKtSEkYZvo8AwneIqn88kli7dLcac6lFRHbE1IEJfFI49rXCOtL6k
Dkd6ohCHvFHp8rXD13dXNkW49RE40PHT2cwEYXzJjQryG0dO+Fl1gWJNz5S1Q1PertUA4naYFq7x
5awe4mGgb4NAjkl19BoEY7vuWtyqw97RNqiU0p3m6vk+zmW3LzqhbfsYZXCuD1gbd0N53el1BBO+
KV/Dwo+ecEgOLlko7fuiapOjYunzcb0yoa1igDYFvg9xtub0OMniCCFsvC7cFE/ldDL3BlaB1z6j
7ge1wzA6sauN5tAG6c/8slLie4bUqL+lRsvDL0Ll0HT69GusDLGBukjxtnQnLxop/3R59hMslnIr
0k7ZlnUh7p0p8w8l2+/Liuzvypk4TAwZNElnmNh1GE60M2M0Uohlra9ZCQx4Sk3/tqvzetNZ6B8y
tifs8tMwwkdNM+7wFALST3/TMaimGjmg1d2jaeZUwUnj2JldvRVV/9SbAlkdUEOqiLZDodJuDi0L
FN5ekbz0KSmsotG2MdSlwiqr3LlqVJmf2gE3ila4I7aHWdAdRo2WgzwzG76LPN9r2MZivtlFT3rG
Y8ptC8OZxDZhG8jvfgQ2kWUg+4ZHaLPLcQSqO/NG70Z3P4whIM42iq8b5Hgru+h1D5t2Dy8yVQDH
HswLtQhlAxtSxfdmsJVw11bOgyhsDbxj9OQAj9TVuMXwZ3rhBPaUhv63pEmzV0jd0bqW9iayB3Uj
B4kpnABrh5nK8F31sZ13kIFvE7CHawOUJjaw2PhRjcZRikTOronKZFuEQ4coqItOo6UgQ1KYyoFo
qy2T/XnUw2RFzsJiTrkvPtwwUmUYNGot51hpNNEFia7bhC68GdKXbzE3wU4LuuywStkVbWUIyiKV
qfW11mv9osiJVmbeH8ahknfaNCi7NPoB6Xci5uH2mZijx/HIPnDw7tb2jCeSafEYh8GNmXV8yXXT
czoTw2PbqPYvbJV1ZoUsnbuEyvOlHiv6XWhG6CsNmT1gmGJ6fltjaglBddUBcdxiB0+Xe4L7JokT
DS84DsiFCk6zUd2nRk7XRmhe+iZ1fNipBa7ROjZIhRgv/TCJNj2YlvuMdMOVytb0VyyxcMKAIj50
7eiuWvxykyK+55nBXDPLX2mrVaSTXLntM1ygx6J9GFvnCxsyD5YAx2ZNf47c9Gub5fGRZl57jdVK
jruqhaHG5LPUDD1ZiNG45qzSrpgsV7ilrv0+znEunNIjKPECfxLVjq9kpDQnBU0P+YYcmGHqjN+x
bps3GbW2bjFSwq+t3lSFhXWLe3JlbK6SXLExvfEl/w/kyEmO+BQIyPOQuEl2uzJ80NwQkrxzalPd
2LateBKWdW+a1vBg8LkeIq2oTyILxVdS/RFI6bDdixa8b535Dq/T2vhS7ovGyX7JQGKBXNs9KFRD
LS5CkYIYz1v1YBaGWHMYwN51FPCB+5z2k5WV0ZLdl8btbLik5o6zNfIIIDyAlAvFaCAOcJ7fFFmE
QyXcx40auuYhwyoAk6TM2sEzxQ+4ysJtyj5oIxTFhq1pjmvtfzk7k664lTVd/5c7Vy1FqAlpUHeQ
DdmS9GCYaAG2pVDfd7++nuScusfG+27q1FoebIw3KKVQxNe83/tUY/ZURb677yT93i6CQhHn8WmW
zbRQmO3tkJHszfJMU2sizlExXGDTOh3xyjRucNGPH6yYu86T9g+ehFDY+S1RgCGvlCfIFB2H18vD
uLbJySCJBt6dFmNsXdjN8gw5Z9+C7cvheVnN9qELiqMSWoDLqBBX5H0N1AlvwsCaXrGijJZZSZDi
KCDgxZilG8NOeiKA+d09V6FQ+92puvOXsG/UQnm4VNNX0tht1O+irr4Z0VmWaOpTPyL1o90xUyUV
N2OaHaQV4E8QWo9zprBtKX1oLupYDQwLyaY71nUNqYZlssD/+tgUWPhDhoYA1Yt3i6OtGkuMzjNI
JGZvkBt0Lz3VFIsYVIzBje34JO1zNm3NrNZPADyMM5knuipJKHbDVMgDpnLOslWeu3R9/+zWHu3V
LPduQ09Xik0FclFQ9VSieogq6V0DbynYWkxvD6gHv0hJnjeCzaXL0HMse+Yqcd0OZqK/01ExriMg
JwuVnDkKDvbtCEzjd9GBOyrNB1YER6ChNTChVi2ENLdDi0sWnjXEelu3T4+zGb42FkDHtDhB6YoX
mTFiIHzTzC4GjeNGR7qiPTGg9nCMcOU5bn1h23JbSZgpyvAXc5Wf475vyIMxFc79VT+x00/ZbT8H
e88zIMZGmPpXhJk3aTKvK8s/tBxwbetdTGiDw3zucXfNgUdl9VWMA2Nt5FhHZt0DzdNrvHUOIhhv
moann9sAnUTi2MssnYdt3w/XIVIorJR1t5ocnV8niV9cDOPc33mhS0Vcz9/CXJYX2nity/h1tqjr
27gdLF3MdLko/Fbp6OkLT9VwHLJ5X0x9v40wrl7omKUSEaYBcfPT8rHr4vuUnlfdqofUzldVg6X/
aOTPKql+hE2KkprDIshTcZ7KPGoOeqhf4tLIw1taLMs5m29kbWY7KSEPtJJm2lzhaO9l0eNodD/j
3tpaLurX0h9JgOpbygXJJnYHb+XNebQIx/5ITndMB7MFqCe2IzrYZZIE0VI1fnIZjaZxUhGXL4Z5
bcfmoULJzNaTJUBgI/9ubs0IHRH3DMdlCqH4dsytnS6rylljbXTndFO+7HSAbZSfrfyaStIQlVud
hKhjZQbsNsnTRZ527VMFG2ZtRwHuBk10TCpzizv8N6aqzPUgCJOI8ToMMRt/2acB1adpvCxLxLti
fKvtdksgaeCWngGoid/d2u/3cxt11MHqrTfmm7zUz3Glj+TnB2fi7A/aqLwPhHWo1HfHkU+FWe8t
M1zV4xWhwSrRFENcP9GHOG5RBVOaJ68ZzAHmSN7op9zN3xsQloS6yUVt6W9D0KqDPXr93mup+cmw
si4zWdxSy3UWSNbvEyrsi3qY901btyhUGYM2xGAspRqetWR3qaz2MilphzrttT0V+6YIn6l9FqDm
Xv28oACGfTWy+WqBK+vRrEipay3ELqrlGbAJnq8OV71muKXv5BUGoRj61iA62ZviXdUxq+HPT5lv
AggYys2EsCXH12rZ0UtbKrusWGfS3s/AYIE/Y2oC0uUai/dyMXovbPeXgfVjaIBhI6sm2uvm9nJU
2EPb6fgjtP0OoiVbxGQbPxPL2ArpVjtmVHakPPkOpVdMq6VL34agSI19LybP2TAeE1PInkNVr9CF
pXS0gY8TyFvdgjT9oTT8iXPFs0K2TDX6aNlU/dJIGO8GrSm6nNZNJPsH4NM8aJyZaSIo0jdR2gQr
Ro+yp/Qp0PbgDxIG2I2qO001KXpWEUGQ7if31Pd/GKlRbg2mSiss7ldpUoLVJv0FJ7hINGOakWk6
a6t3nymNuytZip9N6t+6yAdFjjlcGKXtkqJmtbaCIttUwZvGAXkyumJljHVD+TF5moT2lnaagYk5
oh83lyZ8yqThnYVPFS4U0C04aos+LX90xH+mxONMBaIiks3RyE0mnR/TvjCQrEObgVrnuIcU0noR
klyBUksZ0ckOPbeon6C0mRp7ahMAE/+U6V7onal5dz7OZDUeOrPOr0Z3vGVUZh1Z7UbZ3ZPytVrk
qvW/4/S5MV0OvIBEiJ74e5gJbNmH6UecNAsTnsa76cE6qRsG1ias0Iz02qvDW7Mi5S6tXNGUhKzl
Bhe9V8TrKYi32BXDVc7y6NLRMt74sn0cmlotJze/pMcJfH2kTWL1GJsEBNRUZ96KFDFcx9k6n+lS
IUhaLeJnSl3UxtwowRmPRlvXVavGAP9QQHd33Whi78nujDG5Nx2L+9OcLAeBRFC+tKzPZVO19x4A
g3WUdzPTpvNLJfw3UD4v0m/e6DHOa8OT5VLkY77igHFh2xV33SyPsfld2LWiTOrEWxtV9bEbknQx
hy28pdy3H0aC9bXVRHuBO94q92hqxIZV3WIa76zKtthmuiV1ikAD5pK6eAAAYWGIKv2ux9pZlqn5
VPZGuzJiig7VlGVLZ0acVlkcUErm5W0XkTiF+H+TS071E1ngbYCL1AZ3YSSeakzYlSZ76wVGvdSq
L5emLZKt2/WPTmE0JzPQwXr2BFJUJwdAOCbjXWpXySMUTwrDdtTceYpSXBSFwyWdP3dtjJ57p7pe
3ZRF91xF9kT84YEIIECYr8eiDS5Jbey7zNDmPSeBdatCSME+OCNoqyOOPzUm27IjRHEj9c2c+2qj
sibnXrOXB+Zg3VZlPqw/QlXczeGbM+nTHUuOwCPwXtSEzVTcW1Nhrx0nvi08oIwGhrQLspJ8NYvO
vxnc2TvIKmcnwYlqoW39yihrvskIkjG1H7AyELSxUCDIDZ0FCM8VzN+5yu6ht7bs3FZ/k9YOrPYx
TxZ+h19fVFD8BhNstEZz2RMaHNxSaTBA8CELI0hWiehAHwGc385DcTELVu8Uxcbara3wGzs2YMuu
eYFN7kCLgH3DeJiB0bhTQER0w+ogktLeGaOUa1BJ0xIjhkOayWaJxbZ/SkNfUgkMOoZOGJ27j4Sd
H6WcNf4kuFKqZLqB7oMKIDEZuLNEjEujE3NQBnjmpbF1hTBhvIkq46y+MX9aLc8ryR3r3rbydOUY
LY3HuptXY2Y8VSO9gaFNa7IJmvSDH9wp16Zs17NxlkteD6viFYynFfUF4wHXDApLIzPOLCBI2Kpx
QE7LrtqKnpoB1UXXWWnPmw9jxE3sJ6fehQFMjSUymVCuIIOdIVO2vs+TZtoXjlGu0sEZrgd1LjnY
g4L8nOYEUoZ+HDqcMeep8WFyDfdUF7Dlpo1us58H3RZek38aZy88yha6SjCm6AmGod70uoIgCrYa
UIKDT1Zp6eBybMd4547aeq20Pa9mfOGPGtBzDYmWThaIBA4FJ4o2rSYVSeixbej6WjyzMrMP2g40
ZdjAW1SDm30PGhtroD4TBIjoSCQK8dkM3mBaJTvXd+SurZp5N8jOPmInDT0ncuPsfeC1uuIfl/Yy
qsz50e1b3JvSFvCZ25i3qmjTFzuR1h72OtlpFJRPtjdYbzTJXDQw4IdjOnlL5F2cFVRM7ZWep+iS
yme4HMNQnnKv9heOZWZUkF2KqZoJ2KPMRzBcHdTXUivG55Km2dVdSjlv6r0NXWjrqc5Mcd3zUHay
zdtDTXRznxDJ3/pVXH8PeznBE8R9fGVmZntutqHHF0hcdIt0RgyVsZqNLroeKZr9tI0o24iZcisI
vWLol0DjKXyngZ+vijhJsYupDCr5LahgDb7pEnk1hLAOWcJCgC3ez30Sn8BBzt+tOW95R2rcPPuy
e63NivyiyP1tMpnsjEA/Nniz2z9Y9XAhQrgV6Be927lvm6UHeRXHf/yhJurRjvMcgru+rGsvv0j6
mRRfFNjtLujQ2oxpFe0YbSYVcQ1D5DYrQHj1cbDG6LrNQ3FUTWisMq2KdQy2FbwtLTuKod6m4nOi
zbEU+rdq9F472822oqFwrbvubDcAk9ugQC3li+uOsKi8vJh+BCnaULqFNEvDPHztDTXsTNNS96pK
4waLGXtYSdmM9GvYeGlIU+OjGuCagLBsnzJg4VU/Y1auiPPmFCseJrI423t16LXe0BTNX6V2h5+F
33uLOA4osEnPuW5rxUZfjeHP0bWTW91maqU6i7ZfEAx72KNqCS6CTo6w4ovMJswNOe6Pqd0wgTMN
h9S16l3q2kgnxsStnuaCw8dP36JQhc25cpNuDVkNy6GqsWf17WCbgD8dULkD+p4KqkoGcwPF4DHp
7kUn+mKPScnJCeGNVWIGd6kflw9zPUEvDKlqFOusydx3OxwoLRn89HAY070v2YdjsNoXUiTiCMDV
XELsa5GeIeMJqHa/moYfnkrV02ZKYBPS9lVXnWVjcVLVUPrqqoaxOWv2xGh2foA96Blvo84Sx+BB
fQ9gLGCd7BLmaJssSrom1wWyvAvQQ9Fd05RIBLSBWADCBxW6nK3+LNy+aMAtXVg9l2N0YbErmVdd
RZ4j10ZSkaqrwjrkXhC9xglNSDNKn8IiNxY5O4GxxBTM0atK5NWLCt3iaeCerJUzcjowX4yxGhKg
qUdWs9BGnmyqqHkdEqB8jV2/aE+NG2anm+ukGhoA2r7cSpwrT6ntWo8qaZutraeMLpxFaWosifQb
ZyK/qcWFWQDhU32K0sNJh2U2l6jVIDNxKQSzVTG9SGc6M2uH4IIujkfq7Km1imEd5LFIUOPTL55h
PFz4nkG/ePDby2ZOXBom9IbCAAtmMVjtoqJx8x1ifE8pGsZUh/BnoVNmWmZQJxsrGCl0mWFyGSoH
LnRrWeFGWjaLUufOym1gFWmPN4HzOX2OrLq+Kkbv3W3N+iiHkE2hOaPmgWE+sOf368il5tnem5hA
3dlTSamgLqxd0MF2sCOVHCZqZMdc0jVv896A6VH/zDI3w4iqzY7DEFeEtzGenMPQ3g3oM+mrO8Oj
MwYxDU6T/gYW4QwkJxRqrLxoLmeZTCsRAD3Fzyi5cFNs+CTOVFeOXT+z/NUOQti4ImPLtmPWmM+J
F/T7KRpoJyu0S9AtzIe4NlByJuUt4VgJJxv+ehhExtXgNDBxladWKNQEiV+a0GZEDKuDVi8wtCSv
Dhs+foykE67JSxcOM4Ig1+K1qPO1iopi3Xo1+VpZ+idE//FFq4imDbrby8BNv0de6W16n6JVFJkA
NqEabTmMm4PLMVTQaRvkoS8GaLSwyG+1nCCdFmOwsYzgWxC0cjNGwKjGqJOvQVXzZdVOx0T1zi5i
THsD0D3aJdDyNmXRh7fJSF1g0Q+OcdJVPyzt3urfW8iUBZ/NvvNhsOI33M/oayJdblQw08av+3eg
b4iIyfavIYxMJZ1lTxydUMXLyaEjVVnC3tuIfaCsN139mhTByCPsyCNgBL8nncgPALfca3w6EeYn
xjcY7umxrWhLSltm6yqg4GSovoW0Yw0bqn7TaY6NbhVmeb5s53b+ZoWRWkWZspaWPTV3oMnr+2rI
6ouhtuwdlpygyjgbnvWQX6B4A3tf9JROoqWtUVkYZndLIZ0yeGPZCyB11VUwimStpSvDBQ1tfnZR
1Ms2i9gOhYRDTR+Sft3a7nV/UUYVSuBsRyN8NXhTBCupyfegy7lbg9nf9+lUrY1+0vd6RjSmQtm9
e9SoKLrN9b6aSmetpoAvQ00HghiiWDij/cj/2uwdzlzAr/I9QkXJ/Wz7jRvo9HXGF+9hsJP2go0h
ONZdHx1y5J8YTlj+2p0Ze5hE0r4KdBUvht14Lm9OE6yy3nzs+FQb7q59G4BwvfNdr4oWZd3pdVXM
1SoYAQePRrWewNkcRI/VmGzldMeg5ISHnG2t1JTmN7UokUIlJZp4WXnxVeh7zhY7NGLvWnR7hAvj
7XyGHMfj1K56WfmXDU2pJ1JlMswIKsy7MYIFXwYleVAZK0rbnWyPseinKzLoB2Vl0wYzVejkIuyq
YyiGh3Imr5XVXC17y3vttSMPNX7YZ2DyYqLxmNCKRBXJtOEtHjovTly8e0EYUwrQ1Fcxa6Bs4ZbD
T1POtH4SeKtsqnm7IlcFPhyRY+DWZ75JFVibrHDinV36JaNttAyDhQxDC+JuI8caG3j+GgqqsZ2c
MNl6lqtAkuYvxjChAZ3xqNu6vobIqid0UR6TjqoEoFfnZU7/1QE64+prERR0uJSub6ZmHu+1wqSu
pFvHyB0d8yhLhk0SGy/p6MVLlFjO1ilpnSRn78gNronhIfWAItMUtVZWyOaA6WhfndAvP0wGoPPa
LtNdjm/msgc/CaPeeXaQrhx01lvfHA85Shz10YU/Bo9uOr5pzPtWSZbZawQRDAMWLKk6sILbIvG2
pnMaIE1Hrgas52b6VHl1fuvULgclTCTEK2LWBnOD0YxHPar3kN7Fwk2NqzktQaLb1lvJhrzkdP8Z
g49snU1Y3ZhW054kJNWTy3Ti3LnhOgCutfbCyL800+kNtHa+EmVPsbeJPc6uLue0pW6XZooUBzCl
9+5XOLEBMUdNFc3AKyfLbC5GXeHLR51i3TqIQBsfNR6TVt/6poDRJztMd8xAGStEv+4djPv6CnRm
dF2hgHiOdTH/lFOR30sTIYZqO3GLsCNhI+py6u2GAuPYx0+O0TD2ie4P3CUixxWie1SahtwGnVHu
DZ8MEF63TG/adERLRM22ou0XqOrNl8zHItcp1yUirK2gBYtOW2OWDYoJeXAqluhgOT6Gwt5MzKbS
4jLK64jS3G70pd5OsCBp7ojmiC84ISVAgqAZskOaDhKKYRfQdg/D4a5DeLdB7MWJNaQBDOqpv6/M
Il0R1U/bMojDpaDWfoy0GS6RTVDx6UlwXPopiw+T2sCgLBH6iU+J1nrz2oBCmxIGZcRkNvyrYSQQ
H8LY3/iI7b5X9FhJx2eETrJP1k2v88fKtQv0hzW1kGUHc27luJXcMEVgeofIS2jfpeQWl8nUAIBg
4FKjtnGdG61azko8HlqyiZ8NZfxTZ8caOKvbez9V7iFR69DtBHREN0E2uyfAiZR+tM7vhjO7nnk5
qpJtPL35KFP3hcE4YZlQPuwdxnGCuI8feoRTFKT64dDWJUKIwC/cC6CKw0IAB+KDoAA2Jr++bFCu
UoqPkRuEqbpVZoakxOjlIh5R8xGpmJtSVt8oPsJwK4DkziES8jnqv+Mpkr355tieyMGDh4y61sav
5mJfzMnIeaZJSkoWaK3daUtGJJfCyuq93+V61ZEYPc56Bt/Q9C3nEABUP3IhxhdJs+/rgWEAFaPl
GKXTbzyQr6c8yP3XvqeqV7tNsFbZWG+jhGim6IsReAUdjv089HLLyEZP8OoSz/ikaNGEhnJMwjmm
POxVz7Vjz+uRvXDhxno8Ks2gIhGRC5OT8AFgAt1NS0AtBd/W/milMeql3RTFN8rV2e3YIPsoNDjJ
CvujtbLo9c4CTlibd8Nx7BBTYirKzExGTnKGgNEDS91bJaK7yKyCjZnH9OMy8YyQpouXCYehZ9XB
FsVsscmHQOzaUqHgskMrXhSha99ZQOaOE4o51n6dLCveI2o7wAQHmH5MWLlU8g2QwgMWwk+85PEp
sBGfkiRnj62P48BCDu5E/cZrorXfWcMVxPrwJeT7y9jryYpjDs+iDLDxmHS3F5kXrxssgtelHwK/
HcjzU4eqRogzG45W7LnU6+8cpO0r/DPpI4a6emtAZpAPxMM2RLi9FMbUHXoB767SQ7LLfa+50LM/
/lROwLvgc4JuOH7KJYjQhObqAE3DaHpmUpp4DteM47AvNzqlVBNOT2AM1ZL68Ptsdt26t1BWmlY4
RUt8242t7VYvoOtpWyIwWiPcAYmAKGVgRgT+BnVSRjxUNX4fnBnGaEL7s1N9tIoHHW0q3sCTGc9M
G3Vm+42WcbouEiZCZ5LVnTl57j4tvRglQZC/JEn63AuTQmfEHmIrhjqCYno2jGJmNMZ20IY3xrJE
z3ubMMHACH3Kqzw5yklQjwCrccOO18EGPfgx5vhvwdPui4w/n3lov5HTNj+K02v2o/n8j86/51co
2z9/7xlV9n8//m34ozh/sc6pQk03oEqm2x9Nl7a/Qs3+p9/8J+Psfip//Of/QcCct+efFuoi/x1/
xmDc/yMz/QFNuzuTzP4Kmsb/9S9omi9NOGdgKiwo9HznX9A0OtS2ZyPXpvx3Zk/8E5pmef8BAt2i
VmYpC+XEecL2v6Fp1n9IqiGURxyLCSIf88z//vTX/xiy+wfNjlv1z69/5SJ9coujacSl+VydrSyf
SQTz0zSmg44lhO0QXsNmma4jB7pu72T1wukG4wQzsaDXyL5Ye/ClgW6XdMvLNt1CBWqPbpNG8K1S
21swxT1cliz+FeEyCKfAV4A7JT7TX8zoivMF/Wt48OOCoaLZtjId01XmZzZOXUYA6to6vGaIxLhB
QkKhTSbdRVrLcOl22bdqtKn05j5TTwbFhE2F184Xw/6/z2+frwHFvuSO8YfH92EJ+Mt4bItAqrUV
tkNG7NpXwazka9aLaofQlz5lYybNyq7a6OmXlfVXz+o85Pz7R+cBSV/wyc//cV5Jv3o5RXpsoP82
xXXU5Nq9ahmFenYyV54mWegNLlLqOJdleI/F7Xl4oi+EXPjl7HkI3YNEX2Rj7t3IdgggsCdhvkbf
Kb7A5P0+EX6+MxiGC08q07V9h1rL75eYBVYzdWWeXrf+lB8Hm2GVyG8aPElQslVbs1Jix6Cgc7L6
aPzKqenj2X+6Qb6nlHRt3jX1J/vArGNL+U1+Hen6FJtldA+zl5gGu7pLg7b3Hk9CyqKwBECI2qLe
NUgmVn6q430yRWL1xfM6P4/fLscylW1iBKmUKy1G3X6/GXOsyGvaQl+TI/BK9aU1vM8o/0+mPzbZ
RQTN/XUmBn0o/ErS0WI6byGdcjqGRpGHlwnsalQF/dQ+mF8/qT/WsHXec2zuFXQmy/68mCjp2AYl
Wbw9Bs85oKBQN52UTHmWLutDeRPKeSf1bv7+nnz82N/vCb/OdUFFnh+T/GyFGsUtk69UEq9HNBgb
1+nKB0EksRtQV900OSy7heO3jJAlUVsts8hJKPP1EQI8vy2upygizDbiVOGxGKaPk23fEXeMi9KJ
GmitHWOqRtM6B9Kg4T0YhLoZbSBsgDmYZUnG+2rsBjTiOMUjpUVIEcR4QpiinFcdU8d6MYR59pgH
E2/OdH4ypjm3jFFM84FooV2ELaLDaPaLZ/TGXCr4YfzGyngSqznRclsXerryw3x4//vb9vvENK8V
Q0Ds067CT5SFZH5687Me6oA98rBsPbhHJzcThq7G/ltkS4FgB0PPqIgE01RlRsOwyb+wGPirX+84
7HiulK7lOJxGv248oZ/OlCMHfd0YkbGnD5GsBFZgB5ZlvS2HAvkW7f/qAie79xLzt+u///Qfbo+/
LxrfRHXFgWhJz7Q+YymmPvCpwIXptTnVrIo+Qr1Y+c55e3Pm4V14NpL/0iRvm0xxQhWf/xS1h7g9
r1IfA3ScnG9K2o7MsSLiWrVo4OtF2TWChAEni8UEIo3iaBAhHSTCrnaGHsWprUy9CVFFpgvBoEcH
1Xgs5oXj+PVdYIzT04yBMDOVDAwL1FuAgVbaGbkoI8vFCUI4v3rQYzgsQEwTMGd1L06YmZvjMica
eXB8vjaEP7wz2OwcKHBl3yKzrx5aml17lyrHIfrYyd3aVDfYxJXPmS75+X9/d//q4XqSe+RKLHDZ
C35/uL3TWPlQO8m1wZmOcplN7boUVriTjhaYEc3TGw6nlBesKVobU2h/sbj+PNGpTTKIYpmS3EK5
3qfFDd/c0Vj/eFcfj9DlHp+8QTbPQvR689HT8zqK+kzitYc0jo19IYrki736vIJ/X2H8eulZwvF5
w6zPYVCG1J4iWNBc0fUonyc/Pb/W5xVFI6t8tvPG+SKEEGd7nU+/8fx5ibtA6drc999ve6tE1qWG
M1wRVbGTJJjp71NwNYy2weUr4EWuHK2ZdDNVz/SAV61GxnoM5hL+EbP/f9GY4s9jyuLYtuGZCMXs
1Gd2U0DnDkd5b7yKwG0fW68BEN0xidYHYWQtasfUl/TlgvWQZMmxzVnSC0wDcKUqFN12JqfmOe6/
eforgtEfsYRFgOs6nFHEuzye8/d/ibLAUIQloZZ5pdxBb8TY13tbWhHl/8J9FgVyU9ufxCIsZv3V
kvwj0uJXu47FVAwHlZCfl6RwutBjcNFmjrVUD2Xfp2S6eZEvaozq36mzipNNknhtoUNbhpiILWYQ
bAOZI13EJDLL1ZQPw3aMpmLrhaod/+13liXDbigs1zXPr+3vt6YyG/qVlbSvTGtoH7rWIiutuu6F
Ckp9jM6kVjUnUc+IhHAQD6Xu29/vGX9GWpZ1vjeWErTNLBKY3y/AdLGERc1F8Fv4xlMzZdRsgfSt
hAwxyqxbvVGV0JdhbURoQeMpfOzDIMZ1ie3uAR+Qfw+1cD4gf7+eT2ZWCCWyPhki+4pO1je053vh
xz///jP/uRx9iFGEtp7Ly+J+GEz9shxDEuvUtvG0DsdAHu3EbkFgaWaOSKxNnVLK82lQqtz29vBK
rC/2iz83KF+4pocE0z2fhJ99qd02BW9EDHtdD3BmFmnktg9e6pknxcj6UrVg0r/YEj8Z9HBPEeFb
luupcxxPzPbp/YsS/Kkyr4tvHJ3Wyy4KbYuiSMGAR1Ewp3HepshySlxZRHuZqrZepjAzr+u8M9aq
zMrnOffR2tUKcFfjI5seUU1Gai4uW8hhNwR442Fg7CMI9fz4kYskRWfef/HUPr/KtmMrRZLmOoKQ
84+AUyHZROE3dVe4dZRHv5bVwbErlNaNfTe1Kdt8KBKGWHuGu2hhJ+9dUj3UYuYUCKuQCQvCyZ2r
7XhF25u+IY21aNUPLl18P7ss4vxbjOGVt+hFMr+YY1dsKOnVTH971b0XWcOPhCmw649jvojdYue7
er4dCTa/M0SFa7N5HuNMRmd8yWYpnxJKQqgEAkJYzbyi6dVcoVdZWzlVyEmpb19UQ4/l80CXDSGo
fxUgTkV4iQ10OzneuneNUrAw/WxTDDgBev6kX5n0tWs8RtKWYT5mSzZ6jPkNsTlcewox4TyXjwa7
yDFuqSX2TtfdZTbR1excSXuOafjM/gI9oPGaoci7aRCbrN1sdg5e24puk9RmhKY9QmQq2+Rn5Bv5
g7KtYhe2paStPfbFA/I98xDTODq2XTy/e5EUzzoL1M6znQrTRSKyvHKk/mIVf35vbIcjVpCK0hwS
oK0+bVSOP+RTzEDQFfo4oq2xIyNwzuGZ7WRrv4/HLyJ18Xm9fexE7EcUKASp6OejwxN9XHuhxyhH
PWlz6c1tB+x5LHY5A6jHLkzDY5zgip+bGMDT2nO2IaLAnerzZBehIu2Wwhbt94Jp7LXwO/+Lo+2v
Lo8DzSTkIis1P7/UYL1mv3fRyHGUtg/1UFebCcuEbJHVI/ZUf//yfSJj/2NbpujFW8cfDzXq78eE
4bSjzD3m2Bi0I6LSZdM/0jKIDl7WjO8ZmR7+NAyoLyyDBh+pbr+2IWUciQQfPHplmEaHrI4QQ4cV
wiS4JSKs8UUww2ZznpfemlPUfwUt+LCv+xSaUa2zhcWW+xcB6ez4zuDIRlxVXXlWT9KsXtakD0eE
D1xS7rtMUpa11R4Ukut7Zdvf/XNc3iGY+9kO7rCXbGR4tSb5wm2M9L5nE3n44taew/LPFylZ3JTs
mG7han+/tbM3C4o6XGRTmT2+K2hKTrlK8gtbpN0mTEt/N/l+cA/zXJzQiQ4oDvUqK/AXdHr9w4Eh
+JW111/eOPZbwmeHU1J8fP+XI5LfyRhpRe++mR3n0DSifcA6nR1eF+oOJIQ+AGwcd6mMZwZc0uKl
b3tiXwMhnmfG1p3RdtYxLlpyI/ou73YU/a9u20fR1bIlW9BnezO8cOBOM0hC9WwQJxr86bUTB0/+
UCIJbxrkhXGZbrGqKQ6mbzIoUhLvza63o0bQXhlh9IXN2p9lGDYmiytCf3Qunn0qmIXMoOCvN4gr
vxwovuS6fO6DkgMkjZBYTkrW9F24mV+snj+qqBzsyoMHQ33K9f+o/vid6NLzMNBVmPvhm+yYj3e6
Pl0SbDZrQ87DTYx291D7pbqx5Mzc70cm+r+4Cs9yXJ+LsW2Qv7+vYT8ZxtAYGfBOEJynGCl4DVow
N1rHrggXtCzfzGoOXplGxPbj/Pd5137lu/8X6SdldCEIYinF++JzcQPyeaesUc5XlD+iQ1EQn4jZ
s98TbYuTCoYC4U96mgfI5AzmUbEDArn5+xvxkcr8F3Vnshw3knXpJ0IZJncAm17EPJAMzhS1gVEk
hXl0zE//fwhVt0mRasnSrDe9qqpMlSICg/v1e8/5zq8vM9/BpjqxKekpLi8Og05vlMgWbf00cPDA
4yx1zvrzixsw90wXPrp5uGRJIjf5OIU3dlgZD0NeFZ9FG4XTStqifCXaid4I8LvmKUF8vdc627xz
oNwdxXx8DaKu2NeGVMxHe/R56cgIFgtQGm0wHeomB5yIMsZ1OPSeu8OEEvy118Blne/pxU/lZ3LH
DR49S172ztO8Q+Xe9v9dI1LGbje2U0ZbtIjOHaZq41iTWbAqguotRrJ2T9Xh3hE4LI5Q3DkYB8Le
Rro5XtW5+RBE0l4PGsidwgP1lgoxAWKw+09cvtYNw8kvtdXRWhmmHvMN2ThYXNUzG+OM5mCU96Mx
OwyWdaomZEWrzsMZiyy2Yv4a2tCbzGG8h69RQfIyIWbEE4wbY+7hDomgT6oVljhSYSWY6jtGfpN2
7Jq4OrQKL6qXNGKd6H3+pcoCmipumK/xhBegm+vkTthDwINv8GwlaKobwzPwAnD1NW7VXuJvO0DL
qR5Hr2y/Tw0sTIQ5SMA6M7gO2Xe2XmpOyC41kDKdpn1j2qsTcDSX5Rb/mxMrZjjaXIXowIrk1jbG
PHHtp+6w5czGo8KpzL3r+rzYu0wz7ioP2EhWgg6ZEv9gB86LjhkfKIW9DfQAGotWttF7IbHyngv7
bmooo4zSPUAniw8kXEVbQR97yOJwk6DnOmD9HqA4mNXW9LvhOPUmUpm5Fxe3XY/UtBo/cydMbqKY
Rk+W+9TBWdofK6tSJOzY2oub95/5lHg3JFDFJTIBH6abD+4wtLK3LGm9A9WWtmmbBEJSbIQn18OU
kiEkQmjURiO+YHFrpHG3Qi9xFSUaiL++NYo9QvfmKaus7h5eFjsQM7Bnx0grxD7KGMjGhMOyOP8h
W0+BhYW1eKiNBJ5Ji0vRiQlKsnuoCfXgpT/2KrCLJsYMWs91g6VMQ3X7GsaV2GcU/bfEAelbS6Aq
WlQCbwht7TZbeHNZGIVmAf6JxnXVVlyG801Dz2oufeaC3+Iksa/pxjjbXCEuaDsvRxHB0WQ39pj7
e3VsyqD4avndddoZDuJOFxuWyP0lG5zklCOQbwAVXqW6H2yFPTaPJWw4FPhCXEVCuYc6SYdlA29h
kZiVQiNjZ8nxvBthJ46wBlQTjVQttx45/pbXxpgAhbdd7VCmRbpGhm/fRGZULEca0t/6oipuc2jV
+0Bo3SoakFh0uQHrMurLldMFzRYpsAP0xwPyYGXKu65y776D6XSVe9Wwq9HbrSKNsGefJxkLWIBM
s7RD4xU1N75SfQTg0mYI/1YNttGlbeshKjaH3sIYaeHKQAGyNMvaflFVxJQfpYBGWhRUYg8pjCzB
PyCWWeICezaUY7KU+m9ZkCb3zeA4b30bfvFVYKzd3M62AcTG2xTVxLKsIQ6cV8WQ1+yJbWjD8IYv
FuXtCll2tuRlfJtYnG8qnbVUqe6rVYdIHoa86N5rV2GMmA9EcYObGStOh8266aw3rB/qibK3ebLn
Ju+PecJQpTyEum1jzxqL8C2pWf20GLULv5MRUee4W6PC/jX5HPDGsQ6ufGxqW8kx7amCL7320Phu
hpl3oFpd3cY9BKnRboKTljXBHnUDEBCRZ0fNYMCKKl+D0+HayEcWjj2Na+QxMbkNbvXixrp/45cy
pGnjsLxEsRjWTjPeE0VB8JYuy1eUmSyEzcBshASspIUrIBn7WYJdRtVx9RpWqG0W5zPQ+eqlo5RA
cHHcxFP27ldRgdSPpK0tzmNYwJxPrwF1pu94ocUXS6j+IwuG4nrQIvcks0J7wG4zHlRvik09KGuv
O6rfG/aE6tNv1HqKsnIDsgNyHIGksPHiEjxKXS1lnDZP58EW4ExK5inkBHZeysbBbJ6QB+OUBh1m
7kJS7O/MGBNf1Q7iwJZjPsuMVd2zikcz0q+ngV12yonYWpRaIxZmhDW5LSDLasZ0yMaq2ILMSK6U
C/8pCkY+bRyN8tnW8OoNCAV7fmcBLbRtgB8M3pesscvPsvGZADol2mdczfprIaP7vDdHhOX4e9AR
Ht3ACnYySe1NnU7udWO51t42TLFzQSAuzQ4B6kwvLaKyeRhNHNhe7Yq1iZLmOguzWyn7+Ni1jbhz
52rTax3u3LnDDeDfKJdUhM4WA1bfZ92DqVs0OyZvTVE6fQJxna67MS1+tBzjuTiKI81GKRw7y4hb
tU07iwafFWj9Epk5luAAY4bUQv2Kw22KKMZT8I0LrL5VHLC3aeEX6HxXUhMxIKCgP+o90tGsL/TH
jOnw1m2q8T2n7lvROQqcVTwBeVtMbqOecCQy8G69KlqVvvFh64N6sYtSwycSIzG2fMNcQivl0K3i
8WB6NmG1tZPhx6oZ7PlVcl1H8CUnHKrgUpMbY2gtfL8JiQvMa7ZweFAZZ/1nQY7etYHs7pAwF1tb
FT2E1LGjBzPRJYb2dob4dv4Gh4t/n2pDczSdpjil+cjh3farGS7HW4/oWH+ih5SeQJwQcxGORvcV
IpeCa0ar9FzugayK7ioryT4n30JEMCf05SoJFkqTclUI21+4CWc8o+frLMwYfaw9Vs7JUTqdExs1
Y+P143M6atphKnM1qyLrGzKLoi3HmmLv6Lm9tPTKxVnJhQQWQqm5Mi1FS4oX/MVvoWcyuvWuu/MO
WcUTWSR2BQnfymsmECaoAdXGvOVT67GbFRPYYavscdvN77JJ0RZUhXXfzs293MNHDmRuTc+rC1ZJ
ypVqXZcWecwR0OI1c72H0erlscW9vqUMMp50DYxegjiKx064jBciB81JF7t3eVDMVfGsWegDKb/q
6aDx85PQvRtMg3fGS3XztaSs4BBR1+zdFdarGDaEYuUBTMQ/6fuKE+VcR0JFKF/R+/OvcOrHvAHS
be9jxT+dkF4eA2dUXwIV8AR6Lr5vsIb2gQ5TeIhiQ757wA1vai+B4u0iTtuj/FJHlM8mwrFJVd9s
u+LjUgbEtIQnfHsIex6D0tVObhHJTWVNA7QJY8r3xXnObGoOLOEOug6Opk6O9q2NfUFbjxXogpvY
R1gYRclw3+fRKfGtalp23Sy0joTTPTBgUh96q3VfGsZ1V/CDoYbIimrC1YfJ2Z+7PAD4zA9CD7Qv
OlUvotzKUndWW1afRW0yDodcloIrLjmP48JvsR+oJoJUZEYom80NJpQJVFI1vLLy4NnvpKBVBVgJ
+ohLuE9d6l/R/AcW5uawPw6T+aTc0r5HlHw7xuLJSaX3NFqDu2cd7TAl9Hx5Q9eounLesoIBrc+A
36TQWI8y1lY86+hyqVcCbSkz8ljLwsSAhm9+YTnlvfD1ZM/cZlxXCqhAqknxGjplf2Ukrr0Jra7f
WI4vj8R2H+xY5BQREQwkJ3xDNULlFsKSOo0YkpYmonpk+EiIkmastnYIzS8ld8TB6GbV74NbzrCh
QE7ojnOt/oa6vEKfnTb+TU50Rr5qBsv+4NnzvT1cqja+LsLErZeSSPWdk2GFzWUpbnAUld9zr5T9
RhujEJq2Z8cv6ajPOwCdWZx/g1V/cbtQaVeAsjuIi7GZVVcODtWvuKWdVWkoL1gMw7hNVeoufTyP
C3xnp8y1DmOftQfT7YebXsLlM+O0uo59/bOKwADj6orSuzR32bzZB5I3VkRrxNE/eNlSRixma9kK
82qEDOwt+tJz3lRHLQ8ASoXqkOS5/ZwG5DqA8W6HU6eU197iuQ4rD0F2WiVbMjT1ZwO3An+fOzCV
cNBvYcOcoi1w5nydQiW6g0PjL7GE2UwLU04Ak27lYnmegP+oH1JZKXdBvIx/KiOrPZ2H5ececqVh
uWX8XuwryTnWHAeq6MzXeL/NrOPVMbOCV+f8x2LdiMYVGLNirwcxZyArNJA/nWuPcl5q44xTyvmP
Kp96K50H7wHdfHflgYfa2DWk31BazS35Q+4KpIhxw6bJ9FHSlMqyqHqN4rp/Zz3v8X5wlGMb5hP9
+dQcZCVFAYj4Fx1fOMkDErfvkrzD8hVBKLlM3hDJ71BCiOo+15JpPh8I8qCNj5YsxFHKNlmlYHFi
RPdR8dzMB94g6+nLIoRBzxK5rHX2aHBOB1TAGKgFFcnaPPf+msRm2RlK2ZS8VKXXIC1uEiyO7nCH
gVudNNtpniyBHVJ6Aa9h6Js/vkZRKv5CLSjPq6TNVetngQWmLSChyNLdA+ogzHLYUG5whRQ+PoCc
vqihhXMHjV8eBvjLQ7eqNsqbht2Yhd/bzkVSXQ3jnu3gtq/g/XRGne+z0PN3rA7OU9CTfRRGLZsU
P3FBuRvstMRPD1rnxeBYqK00Nw0eVJGZ17yzhOp4XjcsY7sx7oumbZ647Vw/qk3I0UMYrJsEWB2Q
0Owus/1pWlqTpR/KUNv0rYB71SjgornGfwnSt3MnxOgFh3GFqcPUE3/lTZwiXCMJPjzNna5HtzLg
0wR6+C2PcHEtFPgABj3zxXHc+RHLVXdLL9g6DpoFTnhEq/3jxuJaezIGg9ahk8hdxo7O6STtVvSg
xH1SZtDkuLVTrOucYBLdT9e5zdm+V032zaHwfgAzXqyjPnvR0pDjKj4DsFCxka1tI5aPmZ4Ye85/
QLImneZHAhe7QIx5A3kdYwwVwoMWNWy2rIM8H4Ef4adPODVkPTOa8xMcJzT1AmAsUDcID1icN4of
O6oFHWxZMXnfV3PHIoQ5sqdTPuLLLp5CLfrmWLY4xRVgGXZAe1y5JkdyBO/tVa/gYRlMR+7asa7f
McG69yqsEoulgQtmV572qRw6rMu0R1IE8QKFVm8n5U0wYsXU5BSOiymG8goiQ8cOoRo41vN0tcyq
4ZsB/5K+lk6ZOLZ+usESBcGGPLSdHab63tWcdN27Q3Ka6rgOYEdGX88NmiCF7LggSww6yVQ54/MP
9ZYjcT36XWo90cZ6sdMZ6JkgxP6qqQT2VmOh6DnrnNLAzT/Swfdvz497FUDiLqgtSJyY3+4kTbwl
3RDrrhnSx2TuX+uyIEbMNCq8mCjHWEUCuiVVr7EakUitniqp4YbSLADQP5Yjw8S77uBnW/I+Ns6i
b6KpWKTIz+TcN97qsVnPlnLymIAn0AHJ67vIHinghdbXYO/TlDHFxLE7w2rZwDutAzwhg19R7OjA
7TYNobo86b6ZfYX22UGltsLTeXWzUVPsTCEeojpybzpFybc5dwnPRyQ6HVWE4T41bn2rFE/1XE6e
j3fsRzQLUfRxKEU3cwcQBQAFu6R/BfLfvetRIjxN54W41vnRuR8e46aAIxYOSK1a1AAHVIjdEZpW
eTOYUNaw3fOPQMdWYGW/iVr6ayuq9Ftdr0OSpLXkVURjvY8Ge01OgrihOabdE8DF4WXu9JUWerDG
yEGZ8axl170o69fUrjECoDfE4N0O9+fOtge26yiznkPNkG36Stj7BqLRKT+LtObW1rkhiQaweEnJ
1j5IFQDF6EdtWZd+sNaKuUWkukLdJ8DfblJ0NXed15EWMLTdTYtaZOsCj3IXpSPeLNNJj/q88WHe
am9CD5PtpMd45LpYpy2C90qvB3sjLFyfC5ABPlQIKugh0wHxAxDbZc0YMoOwvHdnGunZoGjtcqcF
664TfzcWN4Y1GfjZG4I5PN2nKjLcjaYQVTqx4KETFVV5544l2CNbhDciYsJtD4pHpAngtCiIE5zi
mzRaCxapcUWHDE514qXth4EB3z60I/Ridpy4f28Fo9/krH087/Mg79mjnGluBDiVzrMmnZT7MA+A
Ci/yl4UnnFm3H9xBfh+2dI8cmheQus/PEpplY1N4Nk0DEDYHaC/1NqcHu2/z0t25lSj3FdkCe6/q
12Xu61eG3oWPXVK+YRMJryhoKMpEnFyBt9zhpje/qdJuntJ5wuqWjo1XBKAITL/w2uB0ANd0GB8T
0xseAdYmN55HYSChiW5FTKJE1nXmprDdG4dD9ZVXaOYHz1P02iHmPZ6f+D83/38zMWYO5biucFlm
EOFfjKgBBrkFYEfGjU6TPtI8/3CnCO5Vj1OyM0R+qAvd3fYZSNAo7F66rmMMamqutYy83P/8oRuu
0GltU9n7t3/+dv9UvTAccnVcCLPkxbkc0bQDoJS0TKYTmR+4hFDXJGcZhG2HJp7HIomPLXAN2Ndl
5Xt/Sfv6jcwIuaduU9BIFzXWZQaqn4pc9k5FnmQQYUXEt1O+nldkulRkBEVJda2H+nOfpzGniKa0
bq2yCD8TPS1QpGTR5s8X41JMYKEe1136Tg78t39KJaOaBKHW19xT6VCPwa5lbqHPR0bdoSuY2Cze
f/7A31wAx3MNiajeIgXGdC6EXpTbXVxmgXYaNfaulJ5ishgi3fswzFE/jWVh32vFbPIOXO8a5OkM
zeLLLfqqqQ8ykt7zn7/Q+WH8dXzDF2JqOI93caiYs5jwpxGvGdnUBM2E5RS/853jh957PdHf1YFL
bxqlvqdd520Dy8WMOw2EhPTB3di45XfPJqocebveArwqwd9qerweVO0f9Tyk4o0i98nmhd+1fRv9
Zb72Gx0CQaCG7hiI3rl5lyoQvcPu2bimdcIcl6wnVTY7rQrpGyWQE6re/4r4urkN8hi2MAyTbu3n
uXblxH66bAtmvnNezASvE9xQAGvuttabetcHwBTO+4WLv+ovQnljvpC/Xmi+MppM3WPI73mX+tDC
TnJsfqE4OYmTkmqgrE0X2sk2wkixoaEsjk1Pde0Go3gdAKxtkqB/JdeKU/F/e0pkSYxj+LdX8p8D
a74XO4bh4L/h210MrLHGlPiRa/vUhyp+JgrW38Z21D4pB7gNZEbzLhviVVyTP1P40js4jHlIJkJY
dG20kzy4cyFkoRhd+ZZU7y2OkRXpQ/n6zw+q8U99ratz8pR8RxTrzqUWYRbX9gE4u1NynvCce2DR
mJSvEWX+gm8G+oIImL1Vp295FCcrXIx0Wud53p+/yT8XDZcLNb8rPIKWcymVpOZi09EZeJ4Hujps
hw8Pyz4KsSC78eeJ0Z8/7zd6bmQ9qNCRH2FQci+EISBAMEZ1qXmyCj/WaSS+M47Jt0UZ24gH8Xr0
JDnsgbR2DGEoCv786b/ZzVydMTpPh6l72CoudrMIe/yU5rxqg29AsW8kHe1Rujetl9LEbroDE4bk
ys3sCFgq6sFEVNWdCD282nmmvQ9F+ehCG7hDjfS3K/ObO2EgTeEmzOpewPW/rl11ERZC75U8RSmq
2bOA8ayDY2BcvkJqVX/R6PzmTrDmOIg65v0CecevnzdS+NpIQcWJsK14J4jBYj+PiocsLRjjZBYW
zZqEoBTHzEHYwln85Vb8UyJE29QQOqWF7mEhubgVWm0QyVK64pRoot1jkwl2uZvm79WccGDEYmWM
s4SYEe9zN7n5tTm6j8ojBzVOerkLSNX6izvsdw8HX4gmqzQQsRry4g5YeCRLq5TyRM9OPtVxESAy
tOJgUyIoopEhne+2zTwhrHlB/FHbtVXSbI0wzAk3MLHyGwRqfev1oH8fplnu8Ocr9psbxlXiUiOq
ZtG43NxKeBlaYDnuyTaSuedd24yw2qx/j+chbWIkw/u5WD6vV8MwMZr48xf4jRiFzRU3gDAQ49MO
vRCCNENhexEJvCe3i8d7Fcx5RXGCOXlMjoVommMWgFkyiGvYRcOQbhNJ2/Yvz81v9ngXnQUriG3a
ZCteaqRwPBRyYlG/9UR7QFKeM48bmi3UYcah2jR9cYceElxN24dhpD1szOgukUl7tIqQHJq0TmCK
meqtDQBLQJOIwJwb7UlqtFMq0uFJNXRoEZ4v3f9r6/F19F4XqvjeXHqPf7Ye/6//rwzK7ND/d4Py
8W16S0LVvF24mvk//fAnu85/MAFgyGNhJHEAt8P/9ifb8j/odEyESdJFvomK9v/4k4X4D1UwBgBK
ATk/pvx1//Un2/p/hKRcpzfLtAjhtf1v/MkX1cZsxzEFSqHZq4hCy5z//U/lZh6CGW0a8mUKgt2A
Dw9+8mmU8OkhFmrmEXy4uMETF0V/eQcuVEo/Pnf+8g4mCwc366+fG+Gu8HtfR18jAeXqKAg2wKVo
kvSpPPx0P25/lHQ/W7AvdqXzR5FMgwOHYQ3C3Iv9OpsYg7cNEX1d2TuH1GqfPXBLG3Oa8G+Y2r87
z/34NJwEHgcqrFyX5VtfccyImwEnkdNRIDoGrGQaEyuI6NGm7Pt+CUQBT6EsHv71z6QWY//lJIO1
UsxX/Kc7GfWGNWcQciddglFDJfXvrczGdRRPxlqlqviL0Pk3lxUUCOv4bBg0MWz/+nk1KoPQTxg7
ZmGaDXBFyPxcBfXU3Ul4NN4G7l3zt5Dxi5qdi0uhjsrZ5IHlxblcvZVsUEf1ot50IPThi6MncAvj
b2rBy0+R1DC6jVULsSDvxqXyl9obgGHt9BvhzpG5ZRPuqjiWf9kLL98APsUx+UE4fCSl0qXdJbSV
lnP4HmbYU04vPR2il7iEArvAwKvv//xw/O7DcNNzROOs/89DRRPS2fIl1iHd50gtw+EpMEF2WJH5
+ucP+s21w5Jt05BGcspp6OIpLK04zyOILRvNc06I72tggt7wl0fvtx9ii3ndomXBsvXro8cTTbdH
NYTgWPa7ZcOBDibf/cuy8btLxvmQq8WqiJLy4kOs0E9lQEz2xnBlty2nCTSdV1ylSCI3f75m85vy
00kUncdcqnEYlfAW6AZdrMHSHHvohikNzDWz1L8stBd/Oa6teWfR6X1R9XDvL/7ynuMQYRVZssEY
ROLuFOl+fW/J2GjuioxwrN3Q0NBY5pMfCxz0RCk90wX2h/s//8aLfWb+Gpjbz6Y/fiGqp19vmQZl
yp3A0W0avU8ocAq/gpoQAVsgIiJxy52Th9bXoYM+8e8e/fMns+yb4DcMMByXhwQxjVZaT226YbqX
bkeG7ZsxJguv5uF6/Pc/kmWDXX72sBlnm/VPSzDj7dxCmEGsWEjYkxao+p0ysN0zlp22k5m190nl
tn+p+X93ZedXWrIO49625wbjTx/qx6YOibsmwjgyoF61TtO8dDB097lsSJMZArMlwqIrrM9/+WNZ
fyWmeTqr3E+KiIvPNfUiT/Qy28AXah406dBODvP8VaV9te1Vi0zRTO2XP3/oxZtvCdQmnHs53lgW
hytr/vc//Vi7N20n94xsU40G44/G7dOV1UdW95e35uLl//E5VFkIqXnzKbV+/Zww8r1eEZJHmHjg
X4uks29L0xFMFwgY//NPurx/IGgkfRT84VxLntB5n/35J4UkQSHYJl+hWTZfo9Of//a5C8Jf8NPy
QkIYGAgWY3RqEhW8d7EkW61NSC2Nxm3XhEwJ9HHKD12Y6MjtcWHDTk46yMF07yGKOUVsMiLPXVQq
LLBGvuiNgFykFP49WAebJE2nHCNvMcSB98VuhM3YOVTTnBqkcB92rggCooeJdSI9uXJe8XS2hxSY
fLC03GEAsGcpMtSsLnou8fY6y1LLs13ck4K5VEltHdqpVuIa5bUGowKNBtrUiMlBpsn+xQkccPxR
aYb3eeLRKVdCe/WH0b4x4ka8E2/gfOidnt9h5GwhPDLme40SETQIhSy4sKDBRM1Il5SSZagCQN8l
EuVoJZti3DVhochCChAkrzPaXQ+8xP5Nq+pJrZRwmw6dTgIxUk7WzCLsbG+prC7Yi0YJlGtGEwGl
MQgl2IEXhD+rJZ6DOQj36Hpwq0EuhRFw+TkjDPYuP0OuHU8bvzEENb+EqQXUZ8yNLF1gayIJyg7M
6hCztM/R8o3Ax9W2RUl8UwCW1QGj8SWIfJWRcaend5UjS1RMFTEj2LmQDqSkU/o7v5GBtajcGXpY
k/hMc5XGVbujJQTfkTqnIMatd9Sjn2C7zSPmJytvRMy/SGvCbUFgy3jY+fwL2lxe421TC6o99UmW
7p1AA0NXyUZLNn3qlh8+zsUTUy+dmOYR79ZeS8r0ugSgZt3CEu5vUbCA6+4D5rdXbTTlAys/woFF
P9Z5vrPd1viYIlkooLdgeIfRtL6aRtQDtQ5pWMGsY9iGpjcPgRDjoixXwM0Ic4LLDkw5EaRMoZvo
eiKqXItgVcl87b5LkpoMO8KqvuNFLF1kY26eL0Pqx1ffiQpz7xRBGd+iahyOlZ162pZRIrWeKYbs
laLPsLYF4chqgy5WU7s0sKG9jX2YIVCXim84WD2GTjWRRdLMxJNVq8YRcW9bkUHTTCQZF4lMq1Vd
VJpODqEwUVhkVfsO3taAY007L18OVmceS2mGzqY02sSAX9Hqd3ydmDGzrlo8wH5LO6tXlQEqXU7E
cdQVYz1A1iX9icGR/WnKaaos4YuMXyHhlzQ2AmdQa9vPG3WV+GNTbrWoIpdCI+t0i8PDUavMEKpY
B4xAso2FDMnfAylvGpRMkwruyBbx7dVIG+PAlRjjdUKVeiSjbI7uLlqiW91QpE+G7wlYULnS84Nv
jDxys4BRLKeCpjTgPK9nSbFCBxAqsT4wQclF6xYaU0h8tI2qEF6hbvM5Q9gWplFbMe5E7V6SQzPp
TfCtrsH5rrIqFfYGAIhJbmtKvM+W4Pkmf/TsokXMWCaNu7anDl2Q3rhGvwprsPOLMHX6L1hUnWkp
rLB9MdBmiiem1s5zFGG72CRWMn5oXiNMsoz1xt4rYDQKS/BQqAWpIOowVI4QhGIDRfAhwzb7QE8Z
dReOrF9IyU6TVQeW4CPyRW6tRpFKkuejRLasXGhFl07V2jAh25L5jZtO04tN5X+VVzqRrCI3Qxf6
HvpLeLt6YG96PSuaZS6rdFuPoxauRVeMaPCkZgcbrwzb7303aMYSbGFy45sCKbZQ6fRZVjl/zDZb
8VwamdEu3SLnESiVRdyH4zThW+eFxX3nRPCsDWj5GOAKiDrHRM7YhYKAsRGVq6yJ3CmxYW6RpENY
DnxP6xCGRhlnZeJCvYU0CPldTCUG9IOCCbzL3MHw13St0IYyBtbTZWLKfN/050dNZRWz3gltSpC0
nbkywcWDhwSz367SMPPNtRna/q20VfreJQNpA6PDH6v0mPFBNSW4KRFBNxa7VCM+W11qzhV2PZ58
OOKetyaIXXpg0qeyW3MvQv75mEekjtcdiXVp30rwjlEHq9lgH5A7o/ISsUUFaeD0KZAn4WNRxEVN
I+tR1kBK7hUU1CSLQeU6g/AB8ef5l7IWNSwOVPRL0TYaHBqPpl3XRN+Awn5wVuiJQ/H1U4bhbpFj
xdhaU0qkVkGFAQywumfwThBhkepkRVG6MGWdmywkHfsQXx0OtVxZTPzXilKB70T44hG5U1duPXDT
s3G+O/io0K5ayjEWhmLdCu8tJ9AO/4m3zrPsAwcJJp0C3SK3/EO0anrozeS76TqbUIfuErkPadUW
zKz0LzgaVtgfv8DF3jFUvRdBUSz1SimgTHF8TaYvGuqJFEE3xbuOIhDKc3VVhfV4HOfUpSLi1RrZ
5ZaO0IB29M3Bns1RkuhyBvDFEsNzfVUTo/SMVCZc2Ul2iy0nWKMn8heJqnF2dBGDSvJKYAcTUUdS
gTrEI/epzYONVk7j3kBPcAKH3V31YzmptQpZ+JYqnsNHdcE7T/5N9WlVRvkhVdYO6xgO+2MN4OeQ
OaO7UBmnO6St6bhV0kBvju34XU2FOfHbedYWUKXNhwnO+b2dWdSxkTc+RoSIQpIsaXjF/JAtRip9
a3h5fLIrPEy2Mr56ie9cMfvpTnCIo2BJfyX6EpQBGjuD9v+pAtasUU/1WbTsm8b+qGRGgwQcja8/
1pjAQB3YCZLdvhvffAE5fhT3sgWPkGBTgXOiyMcxHxpXJ71DDeY90BoBEsYfq73sLOfeiXoL/Z+S
K0Zc41qH9gnGVF9NA7sSJuQCkpJBXuGasVj9zaeUjZe0i/1x6SazFnfqan0tEgsPU85/aCsEaeZX
S1n6FTpgQicZLWS7ylG8DUWvbhlVm+Cym+oG/Zj1LUZv1T832dhbawADhLv6bZHGy1LHbzaZajiM
w/RZCKddF73WXPt0ABCbZ+KlC/ToA/2v+FSd2xB0mVBYtGHxPDDJuBtc2iHzK8LjFuuYvLsA0h1t
cAvpud61e6+39e9uEH0dyEG/MwneAzAx7iiP0rWhGdp3DRb2VeH51Rwf+iV0q/oFezepjG1zMCqG
GosEBwTLVDDVN32S72PCzZao0au7qulhmbstuPs+8DJY2O73bmCgVI0kqvvIhddJ40xrxHVqhSQK
Iw0eS1Qunk2YL6aMtWWDdY8Qmyx1FBSf8A8IRCwJgDT0yuSDjfxeRv3O06eTqxEet0CT7xwqUYA9
DnwpP1U45myjkIkwFcIpeIMjmHZzVHG/pirVFxKU7WaUnbfue51ZsGltep+plm1GJgHsWUoKVk3O
gwubZg9qxSLuWgzlwZ8yXlmjHDYVcRyrrpXeKml9ge5b6SZ6el8uvXB49luZPJSFwlwUlN54qHRU
p56vo5bu/fzVAnL/2KCmuHJjolShvcnbuMW2lpPdco98juhJjvKQ1qPGIOeb6vYUTVBeEY7wUGVu
n1zZ7GkLpy7bQwmjbgvXvl/JiaCUYbRYUkTDKwdOQuw0uLsJcSNrt+vGJb853AxkD5PqoBT1SgNK
VjnZEsXrSEBX1uYHkAXqRBFYL0WWKYDsQnLjMtiUFNeaWo5E3N7GiJCf7VIN1sJKoopkY5lCOy7R
3qMGxJ07dmO5zlI29M00mcGJbu5E2pk1Zs7Cizvk8GYxsmo07nTouUub0DNCbUkRWPIejc6m6agC
F3WewqLtJzNMl0Jq/gTFuA85h/TM72NBQb7DYSreM6PoomNGEqu1t+T/sHcey5EraZZ+l97jmkMD
i9kEEIJkUCXJpNjAMpmkA3A44NDi6fuLqerpqjbrmanNrMbupu4tJjMEAP/FOd/hOL3FvDEMRLS1
03x2dRQgMId5QsVi1+6e8W/b76O2of6IFEde0Vj2s5dbhFFFFLa7NsylTFAqbzMWCLHpw1a0+NLw
fznrBSwMWZP3MJZBOdwTI9J0+1UHBGvPrCUv+m+yNeKoy58D5KnjYys8A6LJ+jJGwDlaIdu6fSyS
fvStg+s2mpchh5eYGuerbeKRWDq8ED8kVd2+KXpxP3vl++jaHnEg6r7AnIUkPrc5pCnLklBGpLPN
RMmMuy4ypIwgjB0R1OfYkORIwbVbZby8b2pEuIhAoz4u86oOC4dslaB/rek3iSDXLf1rXVgWTsjL
gzZg4JFLO7yqc/u23spXaSGvyyUC+dot9wHFz3WVm/A2FK08T1Y9PuGiiuqjt20jtD+dgzZGoTmp
riabKjBFgmyv6B/wdJtzMXpqz83jPOD+JY08MNhBDp2QCGDZBp8Lrw/u/IWgCMvvTpNFabeVUsAN
L6R8oKMCTUxs7Y7xTHsioWvFkjdX5X1JWFZn+ubohqv9Ce18/em7KqcrceiOfPTGF14/3iueT2HK
HMgc+AR+smsQLeR84DwwvGEFHrZYaW83wwVwd7IC4bXnXqivKA3Do9u1pMQ2fgMasszPXRl9OpuM
yciMb7161c5uqSapyP0oplNYWK/1iua+sK3pLsoi8YBxr973qFARzi6/g6XV98b29T3r5OUPV9ZP
Jm1YBUhvavDZhfl5mknxxQgMfyKffrAduQrngvz3tZF8tmSJiCu7lmtS1M07687LuUlyq11FWLRy
294es5DxEtC8DbgNGqyTK8cgwTzSJHWtnVeKh+J5qEYI/h1S22WXW4M0+7LLqvkY94t8jjQBoZcb
W5J7lkG7vFT2H5yM5FfVaPkjnqVUUpoCIwSfXtnyfhF1dhV1Qfs2m1bkSbkM9Qs4DcHHSopEAlww
eyIZasJ/GGToQUMdBntjAxnPXdIOEcxbL3a9imWH9jwqkknrLp1H8XbRoj9VTdAtyVxNv9YeV9ZI
2S8V0RkYt0p8HdjJixozNGzD2RwixEnFRB4dBKWM2rIJl/ZiQuT8CbR4xmc+fxVTUZxwR7z2F6ow
1P2M0F1hJg5SFSIyrak5vkzcXVyjOYz6204vZnkRXUc6i49llzlw/U48pvc6yBgriosfBZlTHv0O
lzUjzC0gdm63DcIe4LL460FOAgFBWGtBCjLP5DQqmq+gJGzG2NK6JUw40tcY06zHtrr0DmjX13fC
ijTVOEXEXUZe/XRkrlbrvZ5X/6XIrZ62guruQ0TSS0u9Vl9Oj5GQZPr15+xP4sm1zSXC3SLOj1V9
XBHIiB4KdXwzHYVlY4bcyjoivLkkctYMLoHgLil6eb4RWxbWDszxMUJhZsrNSk1tYWSOtzyk+OTj
QEbeDyvW4aV3YuwgfPuJLsD7I351loPnb66TqmkCb7uOwfBzjCSlPmqa4Lrvw+DVyxXBUfnYBhNP
7Gjs9jiDfb5PudR1Om2gAUIMI/LABVLNMHG1vnUIzbR2IJ1qci4hTfwaXSrKpDBd85BBJF/YCjm2
oHiy7TLV27pO6Wxv4rPoeainiDUDxLYzYxRcVaN+LmNRUYQa4YyYYElZSwP01HLP0wPLddhG/Y95
KWGNOfggCGM1ExJTkJH2txUJMPlbP+BQ9vuwDXYgfHMCflUlMMssU9lT31F/pW3rNUdGCuoSRFkG
Yl+FofnO2BPPaTbpijBY5k236Hujc7mutMFlGfJUjzBhP8TupuwUdYz9YGFCIb6RAHNCm9qOVoJa
bhnO8SLB/RMmyE6MWS9doVPSnOTZ5JFBo2hRUNxvbtIh7CZ/zxu3NwY2E6F/cz/ganFHcuAyf5kO
oYICwM/5hOJxgG/HZkGKQyez5FTuXRySXTZvOasPdPKXSISKbSKC/zHxYCxDzRla9wJxX2V9hQMM
bstGdsJI9Wj75wa5cMwcKhwfJUeVxSBmocHzeNQuBJyGlaIGrULrpq3WsNyH3WDMrsub7rmqeqJX
g8ViUhWSKfh7uqCSdqNX0Hgw+puYaLtV4adxE5h7UQoOTbRlPJECNyZRpS2YVqQKUSPhyfGkP3Bz
tTxAl0lPyTKN/rdrpP/Wxh75kr2JCY20K38KcQo3o5+4rlhvPdyZNiRWt4VjGJKGTdyk/M1vDL6b
3KHUzKZevvvOEH337rJdYnfq5eBaBNomJbib9bjGKqfxW/vAgznIQhD/jdOafRPMzGyx9AyEDADe
KQ6YoN03AB7YF01gCf8UtHVHjYjgFvu08Jg7KDGuZ39o7eEyBGO6kZlNTnsmW9O9XNclSqwoXshn
jy0rSlv0J8yrfb1gIKMq4ravsSIfwc3G7VU9tpJoeWrFx5x4GvcKpVS17eSU10cfvR629KWFKms3
lgofQr90u8RiuFXtMU6wk8LyfAmMcPJA7Co3WD/CsPBfeM/xUxGtAKdax5VBshRx113X48TbQiK6
cnCGRnk35DUpAExq8N5Em9PVD7Sxb2CYLAxfWeAQ7LuMwVNUOiu/SiKtwCBjDyucoJJ0lyp2xp+F
6PCYBPFQe7/XCAHFXWRhPb6l6nXbXQmj9muxR7sggGDCojTDRfTOg2FEjvPbb6Jl5zL68lLyrUVP
lEfr3OCHdvkrAJbDy9gAuH9TpVp9lAiAAz1Z09kS2u2DVAG8mpsYX4HmzET/ODd7EpwIa9pNPmtE
8q8VH2uQAJNpLHlqGr9C4TuBqliTWSEAfIg4jJEtMXanmzaKlt0RYILT6qJZ26/xpjASjSSU4e2h
tk9rQbJGajrhYg9seq1fsS7igm0uqU9HqdopTMZ4qbKUlWFvJwFzPUPOm4imVKl2pOLmYc07H3Cf
Yk+vivC6RwZoJ5O6hOdVbIvL7Eaj1W33WVvJ5W0yrb2RRamikskjrWaKB4sJtWPNZb4n0GoCHtJl
potTz5uCY+7ObvM6eOVM/YE8ueDyL2sHj65ocmJG5nzDYYNbc98a2zS/OEdG9waMavNnsmVLHElU
0Kets8XShZEwAga3l7T3i6GqRWPWR/AeO+XKV2YHXXanxkhT7DZrTJKqKwjA9Ol7CD5X7PEZE0yy
/VJej7E7JHHS35tFu/E7FBIWqaq1e+or36sJQuId5ddBXY6vZcl4JMGj6EHr5lgsUssqBwgV67q5
15POPNgt4aXbut/yC5swklk0MLvyvWfXN3jrCMVYvobJFz8Mfp9mNxUrMJisypZXB2y0d4N2XxTH
zF5In/ZKBjc81PLw2vLdJdwX0xROST/BwXwYVSN/MPfFaLTLl96yDsJkDoFhMpIx1xQIcTJZmthB
zolk5i1Dyy7Pnj9544PHTEEdgzCzoHVYHoEbpg7WX2AsQChzKYmAkRkKgb0ny/C7nEebiTOzjRjg
ScRxscM9FHjpxHUiroFFt4B5glCR99srSuzZDtiGi6GEcNO4dYRNXLpFnVSZXPTJcEsOJMFqU5+w
TSzflN2FxxlDTs9jMS/u8lHU0hA2ZGyxpOg66mavwBa4OOaxXsL/It6t+uOAtF0pdFZizphlWpfA
64s3Gs/tXINcIUMm2i6+fuTmeKOhGHcdjrTW5F/oiy7heo3bP8F0RL7oraH9tHnQlogeAd6xSXyz
x6YOsHIOBNj1R2fTIWmLIXzz1G7w7e6INCuLq2AeVEoYe9ze9Daxt7tebO6D9oz3RAxnqBJb6PFP
LBEx3WxszordSrbqg3GnmfMXEOyTRzP8y3fyprxd801+uwKc1g6kvLF+EOcY/CBN0uaPDX0cv68u
fO8Hxqnz0xo7bXBtoqDdbmLoVPI0rfSQ59HKPXWoBtHER7wiY8OxUm0zQUD4T/z7VhXV0yLDyT70
7ipwyjtIa+PLSIhmGkxIXGbjH2ZkdOBbl2/RcekYkEC6IZ7vLstHSSvPlTYlfrUR55rXm+8lPVf3
/dZn3R11GJZD2CSEO5MaHWEGEGswn0eCnqwErZD/XriFZehcaWX3NtY/sYtoZbkn2zL7pHQZbzTw
KQNFo5LrddR1+XRYpJc/yTbmZI5rQf1oDZopeWt5TdpvVKf7upXqpe1LcmoApXUUKaMgPGep84pp
jg15S6Ft+2Pk0q+JzInZTpCn+0WTekFm1Tc8U5VzR1fMVkQwqh240W33AB1Sfwuy2/M0GmK/4rIk
yunQOWLSKdxEbV+ptayqgz+Ck00CfI9G7vhxPZ0A9/FSAyOJFz67dUnRXw5TuKB1xhyWLE0LhSos
irZ5qke7mvcdVCj2H2vmjtjR5m5LWqeWb7qOLqHXmiU1GdWhPd0gQ6fNDplAeBCRfFXRlo99RSad
X37Ey2bstINZ9KH1SO0iiDvJ9+BlBNcfvFddcdNlxXwnccxSA+OxFDcDUmUs8d4WfPmb8Akb4t/L
NBPdOBAiOi7hzt3cVpD5GOrrYWVnmrrCXX57eitvWOQpdmi9EjcaSgO3/Ly07zhMQxroibk1ZeGc
v9j4Ceu7OGdvzX5ArUe+ErY3GRdtsLeZHIZpbPXbqRiqgFV+1vgrFKgttvaj1qE8d7wRqmvX68sd
xXBHnIKfm/yahGxXHzdyh0rgHRjhjwv2fyBUm83UfxaGDrrnTCQvAirBhzNrNsDsPhizM+1hjsKK
00L5PlbbS0NKgLiOSy+ar72MBvRqi0KqQ4l3q9vjXR2jfR9hB7q+7L8RfZaMR72gYdq3iBCfr+iB
BO3zgWyPve/Nvb2b8Gaf5mquv0TvoGbMkXOS69TmJR53Y0j6ADfTnGZfUiF3BJGeM/pnAqTXkW9s
AiPRnODPe4xSfYrsQ8PulrhyRq8hRBhvVfuKBE0r4SEn3rI2uyQAqHqT15pV9+81lovaY29sGGj1
w6X+Ygqj93D6A/u24HA0BxSssIk6zt4fTjDXEYgbKrfUWts6wCPq5vGuiHmYc/obd36oJsMViTG0
td/Z1TrPHRakH64goPMUbH6kkp6wBYsTa/ObdCiVHn50VDjszTJtfW1rUHsnTIH+VVW3zk+KEuWn
Fce6ToH+Zi9e46wq5bO+NKSb4uFwAXmPyeBm3rqPlLNmp3GZ8HVXpCDoK6b0DcPCiGiO/qS43l5D
tu/ESvcMkfaIOoDoDKLCcawrO1dPBY4IVvykX81AIwJ/6w7bHPjVL7wg2fDok6pwzggUN+cR84pM
MOn79HOWUywX/Jz/UavFHtJLMZldtcZjhdBSQ04HB5pb8OSXXXw/EsY27yvH638AxVkxsZvK4GSt
DLQQ9o3GZXMdzM/KFut8zMXg+9ed5UXZyUIdGGMrmHmJlDcrxDwX4sYBS6uLZc3eZnOvWizyh03S
yd9NFZmrKaRKHKssSNyS4FnwY/vRWmxGrqsfNZiua8jJVdaFx3DM+vbDtIqwg0TXTCRAiTDQeUMS
0H8s+RSOCZ8jC/sybC5u9LElli8rvU9g0+XzxrdHLI5aHcs7+wH37B5KWXi3VhIzeBysDRNdkNyI
ZfxMj8cCqrp7RVJdGLDZ95kA7d11hgdNgR3+biNPlexLgSeBDtGgLfyqbH5JokqbU43iJ07Wyozl
ceIkba+dymIsvpG/619vMvfER2bnvX22cn/0VyZ2GZh5zwBg+xluDkPiMwLjZUk9A9X5Z5hrKhFS
g+UyVDvy3HovmUNN/2U7hZ5v8m3V8W6ClTYegHOB+DNL40zXi6LN24fjls+ngDNt0ghtPOcrw4YM
ySJ3ldn5oDDLK3KCZ8Kuo6j8dKuZBSmObh+p8hJ0wc1MsfZH+XPVpUULZHJX4YgNH0ei/fwnAGFz
tVsJKCVoYQnU14REwmUdQR92DWDP+Ro6y/3DgpMZTAcoqD2hUhmJ313abgQctoVBUvj+fN0tnTP+
mJ1peWf1l1d7+E6kRPbT1DLCF7n33StlWXfcUtVLv0ziJfeD+SMcCgLI6b0oa0GW/EbMBHdodkMQ
GLPv68cJZ+eF49nO7AegAORpSKrMCrmE1dmucOzlO+jKC8GP/Mj+qpS+M+/rhb34bUm/zg82FWZF
NhveB2UY84YGvps+M+qkcEJug4Ofm1m/kXTC/7To+pBedxFZq1ArlpxVRNeOIlGweYu9zQcenNfQ
KqMD2DebcEY3ygGY+C78LJzuzEbdpcAnjSC6lwkB9D3Pv1ZtsJqdsRzx0fletTdM/cnjch0kShDP
hySaXVkmgeW4NTV1yGOYRB8ZnoSUpBvTgnHQFXm7xGdU24GdSgWq90TRnL0xaOipChSAtX2AoPBP
4GMX63m0EEs/kKqyh53V4zxH1vWr13ZLmhmumXZnwWLsoCnOfrueKuJvt5s+bxTB39FAOWERTMqS
dJ0gk68OiUts60Min7cq85jYz6a5kYzYLwHik/cjtjC/JdqL6xu+/TJOrFxybisoTX8K1cPsamxq
2t3S1ptJqiKG9REyrbaSumA8mBQTVXiyVa3mVVPNMcLa+J5uSs+m7q2dIkOKP/Knr3IQdUSK1ywz
k8oZzX0wiC1IQvSHEb9eVXZql0CuAFGqNkysLmKfj3u5Pc/w19tURFX+GYXEslNOj+o17Feq/K7q
iS3tS7aaSdmVzi0gH+uTmLT2BW0E6K3MU9W37aGWOQxtxKBuXny+st5f1ztsWLFzjwSXOTQvC4o8
gBm1QxHQFzh7reBhmagAU2Kz54+RcYSTRFROPwYzV/6uCSMinNfGdQy4eu0D56HheZhkHdwN7C5/
chmji5nLmRRoSy6tJDc9p8lilOU+e17X2KyJuSR5tA8zLXbQ1A9uPCwMrqroUtJUiAZ3bSCmt4zu
v4EcYmR/2Zf29znUuwV9mOICc8hSOBSBt35iIPUfQ1e5761fsa4prYziJ2bGeq+2xXh7KetfTDTD
KzWPy/o65ZH/aw48+RUyA613fjN452wUwL5NVTk/xBJW+X1tWovR4cjNlZYM3D5xASqXFNytoOWU
Ovj0wTpaD13sDvZO2aihTl6ZBd8RrFBi2KFiHvDRGkRQ29RQhq1OcRssBYP6nkcDMbDasrPrsSCp
4CPoXTLoRVbikJNGkdpVNj2bc62yft7ZLVyrx3azRHi/AA/jZ3pe4y7zMwyXGjibc2ZxEm6prXp4
nQbbG/eqB6OXOt74t5HyPYFCBeDPDlUxRUa3DcW3wy08EZ4cYt5FJTOYA7quyLrqSPnkO+4LxjNk
bE9RClVFnEra7ykxmsnWrQ9FBk9BXcSJU4bOOS+JVDmsce48NNoW37GthpgH6kp6sCP75ha/HGQL
iZn829dKvUAi5fEO1ar/w3E2oqawsDDsBm+eL0HEm10jNxjK7hkQndfA6PCl+6fzqrI9b5cJ9HdR
lKL4bKO2UHutc0XmuNcsKql0XPxmPUps8DiPcMobSQW8C6sJ8VUeLyv5uWs7pHqcy9sW8VOJzFQ0
xYszBjnVQZ/72zE0uXQ+URdM475gPre98htXuM1ioc3JmpCpJ4sRUNvbXCPLaZpIo1eB23EAsxj5
qVVVw0pqqu5X78T7YBY4EUkNRDAOFyb/PbC+a+1LWg2wk13rgoiK+WfXeyQN760u54Zgvsf+ja1N
Pia+YHaPTCELXk2Qaf89Bri/nXtFbA9ai5Cs4RKdD7lW9UwyFeiogugn1FdPvVMPN30GwyhVAFEZ
GZvxEuI3WqU8sfbzVSrCYFWnjesMjkaxWFWKkQvhqhfAxdphzZ4y4lGkqCj6a0hMrUsdSqdWOjJP
5pX5tGHkyygNYomk4Ptoq3DbTlMsRfdzEoDf7qlw8GGVnGT6s9xgCl7rzva7W4vA57y4XauiYQNq
q2YxGZ1ZE22pLyfJflNVxtlH9OzRWYMolieEek19tkDkMkrxewKesZ5bA8DvcUA2SKkUYaYxgbCg
d8WRkMB6KPxANREpJjkkycrluXdgT1d6yTTMa+FTRVh1g8gi4Cv7zL22HK6h0PQ9tMRlhsEku6X+
pBaZukO3+OV7C/BcHUYovN1p4QIBdolUJB1YQTGxt5bul9hqWRFcTojmfkaso29iYnQ0irh5Zvof
eAtMhWbu5rcCjt54u9ZOM57Q+wFvqectQ2m6FI1wjqsS/ltJovp3z1Wskxb815LKxqkuS8mJcE6+
154dj+A87HhYWW31w3ArglZDVTuny4ZN9kzEbfnK5bt0x4wly1dFNnl2Q6bBhDZz7WtGvxUN31VW
BkB6eI9BxC2FpCYpoQNDsffoMn/pRUZeCkchjJIcAXQuOEQES39LG86PYuI6ufMgVpV0tdnwipAN
4ZtbKtbhxNwV8gS5KGIsSy44IrKo1ONvfwQ2jXRpMwFaihy4H4OOeroGuxdEMsHZFvanzTGXOPGF
oOzwEVWKZiyxee5nxty33IvS8wTznZoPmFGGLPZZXveoYEWtfCSkFaouk0IVNdvBC6fwLS9cJAql
RgxwaBXUHgbRgZmu/Squ10Mgm7A5DIxK9DVI1bI+ZR5vJzVaVRz2lirn1F7WPmZAN5YkX8hljft9
7K/WeAwHDAM3yAqNSPJtADCsg7VGIOSMrC4H2c3xMYuRV71jyKWCof9Zu5OzapHfIM6unTQHCWrY
nBRkF7NfIjsZtaOmNlqZeO50TqN+P4ohcMnqMUIg9Bq6/hZ6K7pIvmpR3izOTEhMi0SWxww+z/mJ
u0HZz8JZLgtKIFOCYoPo1cwxJjjbVibAs3Rbiw814jC7aq1utHcBJ7oFsSXCCQVpNuLWKxhoabd+
y4JOtjcN3SkDHMBw6tE42VrQybnMgBrHWPq17zfm9OjfZf/LKtkSPiiTNf1PAhalfY6dcsW8GJsF
kpjdABP9U0AhGcnqyBmI29RjmjG1M3tkLMu5ruvHfm7s8XWUbujU2D88QIw7/MzDtrfJCO3fA8aK
FHks7eHq4IqtwMBvFDlc/bNth28zqpOAItA0WZ9CezXjM9e/mOCPiSoeJkhJi6PvPNwLFZjZCkGQ
lY+rRDTE+HFK48LquqsS9pu8XqsQNcdqTMeMgj1+9KcpYIO+QiAX1hVx8tb0uJFWjHylzVRu328z
+R0oRPptfG8GZTu3RhQRcfRbEcIDRS6OSv7Cc2cHXKlyG9YbErulUjdeI3tSHqa4wuGPMt7KuhSi
eq6OxiO68o4pW9ecWVn6xWsQIqO5KZq8X+/nvkGxV+u4iS9Hn3PWmwDp24N/vCpgJbW7gCEpIsS4
LOEQQVk60QCzOCyo4lCCdIgVL/hTy98JuqLPajDoBkE2tQzbmP3CHvZogoeJ/+NmJPc6tMITpaEM
UTD5SAOy4wDSz1uO2Uy1ap7ismD0dFWOZe3XJxYhju5+RaJouCNVhWpxvYmMjTVg86dufJyEGB1m
Sb6uwuHnxKzFZUWkVWnWT903dH8HHm2BGK6hludtdJiXgTEZB5jvydS1N2C9ByAauY3soVj7aj/p
NUAIakwWU8bmrY8egHBy2fL0dNgHchrLDmxrVeZ67dNmIT9gPebDJONiPwu3D35kWZaX3Y4VZ+T2
VwjE/OWhch3BUTHx2uInNyiy+dSxWCHGIGwlc1Gwmh3s2j46Do1b/mzVyBq4EFI8zu6mvwtcMYTk
lLP/xbE2eZSkbfQagqb+iBHpjjuDrPi5HKP4uAh7607asdSH3bX+KykL8RtJwvmEIUYT7HXoSKxk
JDYQAr3HSWTjYikacL812+2/uUv/Jbf+/50V/9581U9D9/U13P4y/9W0f/n7PhuzdqipB3Kv//73
X2K6/+lfLmyxYf1/FBiOxfG/9+Ofv37/QrH+zxHj/Im/mfHd4C9CuP/DgO/6f9mCp27o4/QKmJg6
/8uA73p/oXIVeIBt/kAcXmxZfzfgu+5fwr949j0brhgCbvtfMeDb/sVL9g/+LIeQSvAl2O9xmmHW
ii8Ozn8wgHXDFFEIY/pYgmLo9uUEH7OKyW9ONIS0W2GhMwnZ/b7rsAGgE65dmY6rsj4gegQR94Ns
/nDS2TO7jap6Kcif/q1ApiC6wxH6kGWh8hBLIUJkIaXrDyYBCKoq7oKdUJY6x25MqpHsNENU3cMQ
YkFB7bQruymq+Z0XSJMMbOIFRJzN3xWLjJcaa8pzSaTWc1ZPKDjqzQqfmhDS5K6ZPHNmdj8/63Uo
7hjHMKYngEKex84eAnLEQTenLjECqU0MAbHN/tq9DS7lWDLEXVynAemQd5jKQhYtQR+84BsQrPqx
Sy/HzYzG3NjTku1jb2GHno9U0ruIDQZWmXVW77Iwf6q5U2Xars2e79Dp9q01i8vjCWlR4uE3UYnD
qOsDyJl7GxKI+grG9g4Wmp/vLa+060Rlaj1E7ghUrx0R7bDiGlILYDoyocpBO44h0kdB4a9TkPSL
AINaYf48uMw3PvzqIjWuqwmVLK6mwUKAdZGSuHlUuYnNpn9I+a/tr5owpyaRYWwHSc4O5QkWd3nX
9764d4VVWry5FcFL1cQgSryB25T6wxbZkXmb/6OgMPyIIqRUR/yZ3rLL8q0cwDKij4KAwzBiYXJ1
X45dUCXg1qj7XH9THvjnanxF9Asd2pmpdbJljjGcRQHo+CbU7Wm0R+ezaiZFg4yamubRVt/aiYI/
BTOZ9hqLHo2qqq3gi4+r5dTeLFoqz7CfQ06tr1xnwRZgEIT+RiJirEPACWT23hJzahmsg/rQFV4O
xipAR5JIEv4ei36z+92QFS6ccxFlzwKz2XfjNkiyvSkcLEhGqn/2zKaf0OqUVWpxRlEIuaa97pjb
vy3rTHaNRHfV/c1w/v+fpv8GsO1/+zT91fT//Cjlx//2KIW89FdAKmggbPhbAWFD//FYhUHxl4Cw
Q13vkWsZhTxwa0D7+f/4N8f5ywdQQdg2kWpI12IMvH9/rNruXzFKJ0y98KsvqJToX3ms/rNR2MJ8
HV7+sf+Lcdc0VhEDmIuvvO0eGWEv/g9uXXz5/+yn/c9fzWHxj89plUtinEerYq5eYxBzRiTh5FhF
GCTVtu/c3PnRxJV/Z/civrXLEnpKUcOFdzZaK11s3BsFuzPuUPavJPIZ8nDSrXPXQwjG+0AESrvt
xOJ71yvsgS8mb+tDb1cMqfs1yl+HLI72HCDT/TYM5iHScn5x241Yyzno3ktSPn62gJyeojYavjac
VemMSUsinXLNY2kN8VM0bCCPhJ7fUK8v93Qs8IW3MXtvUW4A9/VZZizUuAItU6G+eyixP4rAcpOm
t90n3x/b3zErqLThiOnRowobQCYbcjL4+no4OS1s0U2jbCIJye+uNJYHpqdsJPabz8O9YqigUg1t
73UQqC5Fj78yXZWOD5CcGd8jRftd89DYx/Q8JIyMRXtVWnax74NVkx6GQ5Bn4/pn2bRKx2wp6Mmo
xL24YVtGIp53AksRnFqrbzGUxTYz8c671U5Z3sSErcm0Wlz5hSt//uXJTefJFMfs3lW43F0gPEiF
EPjdlezp4HASAYoTw9nHQ5vdIrckDoG4hPugRSeCyXJdPme2cO9j4aEnGsrtodaZ2jOx839gRgpT
vj7UAqZwnsIyj0eW4X50itcpY/KJ3mmlpdHsgkKCIiyx7pfCUiS41i1jPDvSV7wgn7gVh6qAz/Ya
A0Z4KvAUgIWyh/7bsVbDsJkEwGfke9ELWHbkhE7VM17nG5RP4+hnx8xRwWlSDpN/4VnkuExqOmhu
kGdUkgGJQnpyH4xnjbeFWejgN5ciNSIY80kVobVrlqg48RbKm85V4jwygKvSza+0l4yGDTyoMHHv
l9b/HFxFSrMJmLNv1HDDASqLOHoTcoNDQUbLaYxytozRMD8ime9SGec85Otg3AVz1IsEYHX2sjVr
m8w1Y0AM8/UJSZr3E9qdfGhGp/go7S2/9XsvuncIEepZWfXqtFSjc8jAZzBXx6jzEgRL9Hvu+7He
DQwZUljT5lauKv+e/MJLG4BoqCrMJnC7tk34sI6LdbUOKKWyUaImBVmHarEK/ujeyx/HjkQIk+vi
yK4H5mak2999mHs3ZWkyFHA+toWuah+nmBeurajEgagGYgBiK0Zkb7LuECKlO9nM4Rio8P7+RF7X
X2kLqdAOU/XQ7jontFPDuh3xVU1nTwZXaEAEw28sU4zQaOR1VRIxXcwfK0OHN4GR9Ez/RpYh9PSX
QiD2QAyl78sIX2KDjv11cGrvJe5XSYDMNv6asBHYDGCC/hDwyVxPmxRPPtfjQ+uQkOROobbY1hd4
NtvJsHAj8oDqId63sRBP0tD0hPVi33urdtsbQ9IIL4pS6IeFU/TgV6N1ixia8JJJ6Ilutp5iD6WQ
3+DCZED4QABaeMOlwFSKWvIuWN3l0UEciUNPxe67rUNUyCjg/p268+iNHs+381e58NocMIeFF2aq
HFVSSdoQisw589P7qZ6B79z2eK7HKxtoNNBv61VJVeSfv3DOc2ReYUCGn2lBv+E7ckuhC3jTZ2F6
DgSmN5PST7e+Mvjw2MA56ZBNut33y/SQ9ZEuEc8myzaxB7CN1bpOU+VVBCj9GqqptIqbqc3toWm0
Tc+U35/0COOukbc7dcoNX6tGDfl4lG2NREDaEyfjq4VCzSWoWPKZykq6PSzCuJuZkHA0Jv1w7WCm
kF3YjZxyIFieFurA20yZjxyejh+HkkRPjmDf2GQRDYBtisZ0Tgap2rdRw0+DRiD8iWYh+VWIzOjc
DLK3JwSQ3mx1mqRVSFbmZYoXpO7iYjZXpH6aW8dyuBrCpD0lktBeoAwMm44ae130CxD1XohPuEW1
w6Avlq8Lw3BHb27a8xJW80WRQjJeFxzheKsnuRRRa7MkYXzSBoGP4EFtnLwMSJoOq7KirC6TD02S
h4b5b4D4nMSUU9yoeE3yIpHRKTGB/xHiUsdDFc7VaonTigllljQXWMLNpp5U7WlKpmE9qIK5b8Rs
Bretyne1HubYSac8ex5Tcdgv6PreZyFbfBb5IlEGs3Jios/idRzCZW9xEFzI4H6ov+PG56NFoD6m
V4qP9zieleNspDOUJgzb2BQG7VcXkskHZZD6UpJbdCk6VBY1sR5qwXQn6tg/XKvnmKmGJvmqqmjc
dOxTAGgm+VvEeOlZHvV2S3SEiLEUodgtStPxHNVRuxnaeflE/C64vVlah34qcF8g7Cqo9kMsczzy
xp2EQGSlKsrEARxb3Kzhgt53asBkm/GdrsTyhrqpn0bNsD4jWeYw4XKKnnM1lV2pFlhFcpiF+24u
h71Y58vPoLaGZYthsBD7blguMEfBFcdgeCsnRSB5g0RwWpTZGxHzY6aPyUoUEqQMQJkIoWk0EVUr
htUcK08xntgXBJQxY2Ud4fkRlqcP4v6hp94MDFj4QuxlcjsoTNJJv1BEkq0EK9LfEJPjXbQWRNAW
oEtbF2cMpyoufxIxlGVaWXVuXiozjnmIpchVqj7amGMjbxShyZ7GalIOulqqW8QpBl69uWaeyoMH
l23UIeLC8uYZYSEBNVcCjPK5Hr22QzNflZFoc6ZFACQ4ZIp0JxWjEsAaqKyr1inJRR2k4sbZXK8Q
X2HTmQhowSg/g4oIJAuJNitfAju0shR3AQqBgwaWe9ticd/TtHTXQECfQz2EXyPoOusQgEt2MEFB
lzG0MjjJgZZstTbpvlDQofMyY6+GPRvT6qV4JK1ev0dTMnwRg6AcglZV9wtVLsbajPFlPkjKQg0U
TGuEaygM5PwHjwu756AnETZNmUXxV65Wmgyhwy6xZC5sWleQIMlj0knQZQViBwpFfqqb3NjOJGBi
NNTQjEAy0N/VkKyvfupY5xNPgsaFAT14lba5AxVPoMLp4o4bd1kVYUJOSzRH2y6xpN8SbhzS29KC
PEaTaCBKbvr9oBu4f3U0WW+EwyZwXErTRypI4FQ4h4csM4K1kaFhYperHCbJajddNLQZaT5G4sCi
HpFR6TMYfhZj2ZbgUIH7rcdmg10IyovaSC/EJ5t7pZGma52MyiatWvWuEeqHO0OuLig3tbVVAqJY
aZUo3Nl6dZQcQr+sEK5aq4iz4zxh6L3mVpb6iPOGyOaarp+0SA/dkvbS4bGKM1erajXE6kzLGFRq
R0CcPnx0owQWKR+ODSXGihMs2Cx4P0YKSUX1EXpJG47o4D5J4vgCYtO8ia0V3sZgjPdQ87t39mi1
N+qFtsEUAuUgrfSfwBwoStT2DnPFWyqssCXTa7eKs0BzKDQNmnaC3AYu1K0Zd+yHUCgSB0cIIDTW
XjiaGreDF8rEHAytFji43frnZAEJ47RRTsS0rGqXWAnSLy2Vww/UejUiSvJEWbrJywXjfu6NGCOO
plxYv+mS14SXsCub0NHm7Ec0vSPbTBHYfBgjT3u7jHJ92wVIk23oOAxZ9WKcfUxLwwsxiOWLWKJq
h86KLYmWDmrEYibVVyPowSGrZ5Ltm0ZnW9wG8ryWmfCel6LO9xBzMzSiA9qIsmuHwsulrnAsEAXr
ImYV7QT5jHkcbfx66fvG7YvEPCLQGHeIm3Qm2AhsV5EcSAH+YxAXAdtehT1mpN/M0hx2VaGZu6p5
/EZGnRuONNPuYPoJPxGvNmeQrVgMp0n/TrJefYpI41hPOUILO1WiUvBImsgvgGjiY6ouBsOehMsJ
ctHLPIfcqspYGDfqKkzUuBwPRSRDisxQmO/HHs1CMcjs7zD9DatJJ6oKs3qJZUahJPZkEy0Kr9KK
37CATKcWhlq0DUCF/jwu+b5CU7MSpIKoM+wdulMEi+5ZvbLcJCsONy0pW2dtRndqxXJ5afIRtJFl
sioZxZHYkaAB1jvU7MuGvq23ILKMtRB18Y4oN8hIhlwK66CRylvGQOYnoU1zSi0J95bAEEUeBPnX
6ON2VepK/RpXGlrcDrpRlQbyN4FG3IdqoR3HMCKDl2NzXrxhqvK9kU7jCqtsf4/MaOJR3YR4n2Xj
3PRt9YQ3MEab39VA8RWNiFkVDjbnYvgtl4nyIi9SAoVslmeJLmSKyJQh/isihxZ4hAmgrECl2UHR
DiyvbTQg5i1yDDtKZdIYE1k59ElrrVSgNA78jblw2sUK/T7RaEEVUXqInTrlVZJq0vxULW8cNAkz
Ck4DT24wpG+oWsoXNFQ84BJVVGxJxVZc6hoqboo6Da+maGIDzI0fzC8k0lVi6rCiKY5LKC07EBYi
n/KEsSmRRxZ8GOJuaLux99G3aqvFHKzfCt1kZ08P3bbFCvYu45Ynq85qUOrMWnFrCD3e9FZgPQel
bNCVJt3s1CY6To6Hh+YKQXXAQk/r0X3gNEMvqkvnuRWNLwQ6mHFTCQyHRqV7hKyCUXTUq/yctahm
QkzPI4aP2da4kii4p7x7UfLY/AwRETS7biZkzhlQ6LIiDPUPWMcZ+XuSfCZlwLgVXcJUEBuB6ab8
FA/QAUd6uwT9PpbTFOlbR2FBgjgfSLeEB5mYH0JDdG2v9QaFNM9yN02s+AhfT38D8JJ8SGUGZyDV
9CugwdAdc6uR0QuE2kZpzexM6Iy4Stnof5tSrviVTJlhm8Xw2iMoyJWlZ9HXdAoZeTB70HTJAcGo
YX0gItA4oH8WjxV7Fr8dF+MkawJXRUrA5GlWemQxDYAoIpylZ2DbzWpC7QN6q2+fyLwT97glJjw8
ZVI7AuFsh1Fuiq1sYOpQCe3JxpRIlwSKnsx1mmy0EoOc1kzWj4E6/B3qCTaSpV1C1PODcgustiUB
LU+fQFPhtNIsnIKaNPgLm/4XBX7JL5CxdtWFRnScie5x4OPhLjG1/H0kHoZHD7W/LbRVvtN5wrsm
q0aHeiDboxhI4MhEI1rPxSL6YsgXyGXkxk00AQOt98wQFaNmupP5UVbqJPa+FVvKCzMmEg7jUFhT
ON/Y6S5PZlGrYMD61i+Goj4UnH+Ph3rvNw31Ik8fo9oMFom0IWWlNy/K4ITISY8YY3gUgijCFZg0
b4YGZsdTG7l/i9hy2TEsq1emDbSrRfe49s0JrE1tFK99GzyRDTvgNpXmAyFrdH088xJqr6Jct7qA
P5kQVGYoOoE7iDckYfk0jPS5FdPSE5RJivxO74ULGCzhUJZtdR8Uqf1JhEL9jtLHD10PLQ7WUgx8
kWeVN2MIdkTcYKwOwfrO1bzQnFjbSWojVPUcGVQFj99bzYdq99j38yywsjXeVOGgobsiJauwoNIs
COpnudTf2XQHqLnwWRPBQMDt0OSrEt2IH5IFfuxqPVslSd8f2nzIjgP7wclVRhHHeyCWi7/gkG1t
FLkIh0yxrs4tghJUoLnZrqlMpC39OAUX3In8qVPS8C1KSwY8dTe43FTFNRsM69vAK4dGBHvAHisi
coymgsvOVE4hPHvITP5+TftloB06obeQV9R4SL9So/bESrqHD9211lQFathuABte4DZAtzaF/sQI
SuJxMstbaVYpmdISzgkFcllflbzSVjjz2F60FH2a03a8rdKEmduvUQ/Jdq7KJB3T5XAWyiqPQ7cb
jWTdJoBmYBxOK7EwOJgTGnQwMqHMo7mTusv0QPE8zrk2sGOswWc6V2tnNVGBRFAsKp+FaXNUOkHf
d6xyRUovZfRgEfUuRVOGFAjRnm6bVQzHUykmPd8Cu5F+qzjN7tClMArGYSp0dgMT70c3UMLY4Ajr
A9HR5lnp21hyp6jLl28jWObzkBh66XMAoDAn+Ih+ZohH8rkVQ+daSmItvPaGxAxHXjTSXSE3FcwG
S/VFzapxU6CrfdhFIA7ppBbewwDlh8R+fadJab4FKRgRtxvhLaxqazhWNc5Ti7R14iCWWBv8gucH
Il8k4fd4QPGGvpPwNSfUis4v6oC1ktUW+rOickScAwRRq5wsgT0TByP3OgXVUI6r4JIOaGh6fWy/
1aUddwiIH3iAtiGgzui0wtf1YXyetF5waCPV51HQhW8TksBKr6rmoOdkVdoUYMSVE3W4MtS8PHVG
ML4VkBKAUYnCw6+TL5dKUoeLJgzhVny4HqnfTVIGiaqaHLVQh2sdlvFPLoMGSRcjlW1ZJ8vQqhbd
bVIB0VIMHP0DywlkNyK9jJolZIkLPsCNCKNjeYqqtkO4FRMglxWC8FtzwGW4Oaxiq01G6ls5d36e
oiHqZgpavMV0gXKM5bIUS+GYovbagFYpEb23iGzmUFvezSnivjMY9uEZER7JF3AfZMawSOZmImV7
IuGe0CKUb70qxz+MKI1XXR3CdZcVzffSC+pBxPbwvoQL0WuEmq8McXzVpAXTwZAo9b5oNfW9lNv5
ykoARKPR58o2a4TsDj6uXwEZTFEkoQSOE0Wi667asH0OkhpdUJHV5QnvU/Ol6ojxUY3L3alrrcwV
A2pSexliFRZfWXKEyuYLdAOQkKmhHkZB1ryBle0umuN12oanAEkbEZOZS+7bWmIz0UXBq9zF5AGU
JLUaozk8BShJCV7FnMxmVmTIVeFz9+IWPa9YZead2XmocnLlKDFME+8IOq7SfCW4dvkdRml6nvOi
3+qTVqG5aIpuFVoll6/GQ20riyMJ8cz7lo++CTly1BzVvEU2LFdmomYH5qTaV8yNOdhlPwYujnBA
JJIUQFUwrFWiT0u9ktDyz07O7+Hhm05YiOYjIecqJ4EjiPDVbIKOMqg8xBztBDxunK74kv16UMM3
OLP5W2OEy5PMGOZqcbUxnCjCQxxZCBkZDa3GThBWFZ1PbycSPQGdE81MPcON66MpyuxFN/pbb4gJ
zk5B3xKZNDAuAz6E9wn56wzW4KYtnH5hqONRrgh7idVh9jKRqJO2nrrLDJ7EIeISMetQx07RFDLS
m8TwMgLHLwBnYBZFi0CikUrwXyPR+wRDv83TojyOTEXvidj11MO9UGzSBP02RWr0AhdFOeVwKxq/
K6XG19HMsg2eS/WDfX+9hjI/eyl74TcrUkxXi9oGu9wfnueCUAlb7ZPa5Q3L19Iy4N9VAzzsY5wd
xSxABx72+IpkVT+iq2nWYTvGHg8EdY/voMGSP4svmSYirTFDFDIBIku/YXWyy6Y8v2RlhyksSkN6
YQV3omSWCTQywfzMZrpRR9LNtl6RKZCsSMHufjA5mIcu6o3ERfMagoPgjPsYo4ws4aJIpNdMGsxb
0cDF2hYl+pwN/l9ddPTMiDFsiKb+MhvGuM/xPm+kaBz2QqtmgqMiMlVf22LEClUPcMF8SS7HYsNY
aXheBkEkqFdvb4NIUhGJBinJ73iX2HMNaB0jj+peH/CMK9IHPIL+hUklRNR4DvaoMJp7ogfaoRnU
iEk0zjRPBNDCnH5BRmwbiokZfY4Sw/Q7kxTRR8fUWXh142wNuISSmceO0LoWdICnpJeAbKlSFwiu
3nbjDcCwdCT2VXgvVAUdX90tDBr1Wh0t9mtKueZU7nvO96W5N1OujfjDZL4C3bakEoHI8MMTtCq9
lWoTSI7KSfvVBfMg2t2kQw1qhrbUAL2Cs+L8UmC/Dez7OEmgSuQoTaBvkREQWJcCLGTmz2WjDGvO
smBVErYZ7vjaavyYVSkP3jXYocO6bTGyoP8TFjpcriyLhMsY4ynHdqY3jafnj9NaHbX8IyZ7tDlG
ghZFq8haZBwKUceeYyl0g2AcQyJdG+TR9CM0AjZNOri28jSzoUlTrUWxNrgX4tIRUqHGjFC147Tp
YjNXnLrkfEHKEEe+iWv6mpuUqR7fuqzR2xkqU04zbKQV0emJ34vskZywEKSVKHKTLAhpeGLnc7RO
cE1MPqkWDVDDQcnWzAvza5lYjRNkkfAcx7JwklJcaQ4ld3kvDDNZdhgvq2tTZcn3gmVwBVigOddJ
SLYancCKUFWopshroZrOozHtNEFuEDyWyfKbJ4TI2XADOybFfYTvUAGEYFdxSV0m6i2NUobd9FkL
i9zwmmkxRGKLYTPPy/JMHmWG7TGpDJAauMnWxog/lo1V3O8yeRpu8SPqORIbfSNCu9L8Nhw6W8ko
rmZRo/6Oum5lEuh7QLUmk3QGDQAFY+MnMnhVJD9WssPxWN/xlS4b7tviWBlhtAZMl11YuIbbyKoZ
yuAeUm9VVqi/vZjnb904PDKydQ1Tq8JIyulTq605UWoZsE2Njy6bkgSbmNz8dJyS5KhaFuLbWWqf
YklOPPRYuV0tGjkLmdY95YhacFj2qmBDU+qfmrmPr4DjZoexb3mVo0nacVuBBTGj/BDqde4oxF3d
MjA2cABTfd8q8ryZtIUF3TTITpoumS9GWBWHqtJ+NfxlRyssZnYdi8L+LQ5ZVSSLWb/MAJvIQqjT
7SAqMlSWmflOlza1E6fF+NLFudnZ8VAnGySgDwRPoX+gwTZQJmet5E+QYs6x0ta6x50i3Ls0wCwS
1H0ERTMMB18RwckNpZow9xjVl7BryKFugZCeoPxEB1N+EN/EMVRYIOr1ERQPHQSeL8ErjAxCIWbb
ULE7RWOnL5Ktjn2y3889LhSjwAZh5nCfbLTBojeM/eIgRYjch53lDT4GNpS2zIZ3kvdS02P9Y24l
vh3yLhLc2PRr0qyfUOdLMISEWvpuCql0QQcuN5wUg+D9oR75l4Q0tzLnnz8rDf9eaPj/VTzQA3z/
v5cjHj6+Psp/e/rvxCX8/KGR3Hz/t/8CKeB/qmiQveiA++H3K5Ki/qEzHH/aji/i/2hADnTDEEUJ
5x9/599VNDJKGVaGosL4T1aRovxNRYPARhKRJoqSovxV0/ivqGj+kMv8uzbxb1oXFDt/0rqE6WTS
vNTDzhhUL7COaak8s7cZwwcig6bEY8Z17wd/3HXF/rHF/bv36PzXF/j7yJ4/Qhn+0ev+KVQAJXPb
kQkx7MhgXADHS0/iWB6L8FmKzLVYy85J65qPIKtcPdTd1pjWRrll2dur17pbc9Y4oNEcffkh+Bst
feFZMzAA/TTCph+R6hgWqcEpcfGo18LdA8w8T5///GeX/4h9+0c//J8SQwyrH/IkjIZdGm8m8SfR
PrP4nVpPnTMnKd405mLVVyH9ojcZviR9HYXuMp7FZCa4/mjN55HHj5Edhbf4k/96DC7KBXPFXpL3
h07Y1vkTc5LUomDJfRlmS2CPrDVaVk/b8r3+TRndPQZ1G+Ys6+JQvLfsQ2zVh9nlNys4qZ7mVm7r
9d7kLi6Yjj2DHDv0oPK6sSM4iZt6xUmwP1nu2q0XpHa0T/byjNXEK4M7aWaOIftydpPH48QztN4E
0pteHdGcFtMWD4ShPKdImEbRG7O7NTEHR8JtFhiD8cf3TjucMOuboT+Aici27y1z2C3+Ue0hsrCR
EygOZhKd2VbJP2CtIbYEx24GVjoRCm/XyiWdT5CESs49fZ01N15wQOnR4NRsdQeOXYKTBX8mNoHu
pS62rIQVbS1Va532SF1Pw7nuT2bIAbgSh40yfOvl7MqC3Q/rHDDyg42MF3q+RiN7h8RBV5qvcXxX
n5HbPwPq0dJrtBxIJwAwxSjEyywXtQ+JTqVdeTghuhcaR72l0Z9dtTlZj2WvL23LiIUuxkkGSvHb
qOu2PNrDh/olfvWc6jRQ+D50qE1slIFXYh9iWeNI18mA+g5vD2bmF9tH85MM9rdi1fLGtvpGmNbj
U/w6yZ1fW9J91HmChMc2WM3tja2Qg00P6GztBmDCUj524RD30F/gIAWIJD6ITQcN0KwyzeV9irzJ
oHIFeUwB40bZWjF2bEGVl4V/WR7FVA7ZfBPPLz22DiU96iyNrJd28Gtf9gev3SgeS75nay1vNd/y
NV/0LPeBRlRX6WcR/yeRJ9IjE+N/ucNU9k3/UYI3MSqNOtPqd8JTdg629VZaRyflqB2UbXGcjsW2
OEjn/D/J+5QeCSr/6NUef/53wmx6AaKHUl6t2Pcv9bE5T0/lOySXleYlx+aYv81PhdcczGP5f/uK
j6yQv3tFkPzQbuAP7KSTuA22+suyqVfRKT3oe/Okbenc9vpavptH5fbPDy1QWI/37h/9lo/3+u9e
c4CRLk2S1u+UU107oEWQUCA6lu7WMd5OG32b3VCKR2ywX+attKnXurf46ZpbYNv4/ZY/8xtX2bTb
Ym99AU3dN+fuVPnxrjjHYGoy4JLrKDjgOZ0IxYB/Bf/UZXOtjr6MCVb2UGMzdYtFqAzOg1OUewRL
sBBh7iEfkBX1nwiyx0s8ucwdQHnWs8vUIfEkD76GgQfN2R9L/wLoCLVHPxPI4Wiv1V5e4Q2qp303
XMSGft+vupUGAB5Rx9Ead0G7x+jBpi2r7fl3ZlLKr/2CkHD+nRDmMStgxvqLSI65VL7KLyITIfsh
8fior/XR2t3aFQZRumwICQyO00O3pquBgd+/Nrjuz3COA/8hrNIwrm7DDS9wYnDFcM9jA2G6TFrh
gMO6UzlKcHV26z70TXlV59u+/rE4fcvq1yLi5Cur3jr2aMVvyFzUWJvJevqSD+NOeEsFRwPpBC1z
xRYXilJPLMSP+AnBfYNIiTyAzG2+ws/lbTRs9GQTpfXndBYv6Oo4tHZT+j70jFvcRoGBB0HUBY7d
sIrO1iJq+gCIpscF0bI1tJev+AjRYB2u6xelvljq4zmCNJSWct3u5h1klvHO0ucqXrJNdFNeey+1
caRxS2aHct07DTdR534zund1Hz7KyTrz7ksjx6NvdU5YOwPXiuxWnL148TaKm/npqljTgXuLrTqL
L19Gxl2O6SH+8dIjzhnRqfbwlXzrJP5G513oJnbjxC4flD3y8omD8uq19uCZvOgZF58tuYliq954
4KG3MbzAhym05VesNgjX8FVz8bs8uWGE3ueTdAzf23TVWZcQGu380nIfhLeCfqfM2Nzrzlx8ij/W
rr5Wb80bFwFi/jr11GTVLG7TrgEZqAzsHM1rcptO9Fdk1uHFz9lOB3lmDhtMat2NrBwnOoFTsMtn
IHH8Vb6BXjjsX6SrOD+ZTLwv4tlkAlBcNdNXruJGuDQfyVG71K/SZT6Ze8HjhPaUvezVDi5it7MT
d7FvugOh7yq8Im/bP95MwWHzvn3vNhZfjbnSKdzCj/z0gE7EfgOt5/c33e9WkYeWyn+bnK/JM/15
n34z9ojfuo/4nB2Dp/4VPRirfQ2ByDndwhF4fDc4JNtlyzPLxXjc2upHqqy62E1IW6ldRtXt6Emf
8GNJsvdS3Vb13WABb5tVtj7cno66UF7Y+nzlupt4BmO1VanmbMu2/MJnicFw4Bt3V/kqPmiuO1Mf
HSpFRwIUitxF99un6qBjOJ5XzOFyV1iVe+5EpuewLrwqov/ek31yDC+x8FK+Q+reDww7AT7n7vg7
EjRkbWYufJlchxVh4CL5NIo/WT42N6110ndoBWtUS35CtaRvpLt0V9aq121UzTZXWbtBJnhktHys
jxg7X4Tdch4vw5es2fiQ28hpapc7kk1txJXMDhKL/RfE0Pwi6wwWIbrZRbSqYcFnm1h0yNiI4QBb
ezPd9SyieredLpqybtrd0p1lIlZEJMX4JZhEZa68wIs9TqiXVpPkjdO2uhdP6S7cddjQt2X1Iktv
lfFppe+6cDdewyV9Y7u8ZiMZxPCNSZxob+H8CzW4SLzkObtkU3dri+yTTYfXkXWCaAQRMT/HOjlM
ZMl/WrhLMB+xvWDoAfsl+hZehxuE1/uQVblT1vVjPL43kCBWMk5x+UHv5INP7fon/zHfjKt8Fs/z
KV8mu6feA5nw1X2Eb911uISvNZSmsVsxnPPkqUaRBHWKmlD2+rpeZ50TxO9httIKFlmU+RViXwdM
gNpsohQokxtTQjVXfMxO92T+dN/QC6iaGSSmw74/dif1TX+iyOnnV1XQN4SjsO6SNw8l18wZASxs
/ojj0zCswmFjyYT++Oq1/AYiOSBLZq3zZL6Iw2fafs/SRnjNX7pX9SJyxQ2aXZMaQ3GLQdv6BO6h
sOLn/XnExeROFZF68bL0foAquoIdwXtI9Ymr3himfUUpjKf0YLXfiuVg/SdYoMLJ0+Iq30TP+Iu8
ErFPd1dd4wBsd5ntmGObQ1ZzajIdrWsu+UWwU7pzLfkVNmSUJqLX7Kie2WLqe6BVp/op8FElRS8E
maC7ydAt904xO9XssoroKko96GdYdBgRuiHk4GFHnB2Q5lH1JiaqOVcYw/M3nm78asFeda1L8BV+
PwTZsBzJ9DrP+ZvODirq/Wx2hHkzqD4gNOBoVJljuBIVxqC2wgGh2CjgaDLQd0nXxbpo3Q6TLecc
n2nyCw0xPct7Zutce9U6aj4UZZcF+1z9RF4c0ABqG2YZ9HZS8xw3WJnBtlrjOkUnQlwJjvKJjCJX
k3YKnuvsU4Imocs8nvUc9LoTpS85w3R9IrfnxmPToIDpfOE0v3A2XjBptNz1wk7pj1p/TC+qF1/T
D+1UvSrlewZA1C7v8VN5Up6DJbSl7oUVYLlp3ekqvZ85k7zOqZ5jt6y9qqbTIgUgwvAOFCr1WMRo
oYOTHhMrpCxz7BA6QkIbyYW5477dhZJki8PgiJuZp94Kh/kZYFo2r+fPsLzITxqQCjhSIHaAl976
JzJvENCYd+kg3uoz2plqcdjo03VMoMtne7qMX8rMMWFz0dWxN2QbtAaN0/tckOlX6T12i456N26m
354zoo5WcBswbOAzTp+6d5OdreizRbKqnaHemmoH8hIlGNtI1rPtOlnnbv2pgk94BkZn7vqn4pL9
CNBND1zhbGIfKRoo4T7j32QP1glBC7vh52if3oMjkBdBYQqFLW7NwnX5ru8WNRlijupR2MgyOSRo
r0h8spmSN7545WM2H8sW57+i94Y8F6TDLg6SEeX8bIu9stbN5CK8Mm1/RmLOEyAFTI72EJrlMWkP
Aml2wbahXWrbF3lySfip/FEYMHkX3gPrI46rCi6CKrxJ9UefZd7Y54cMZSjttCW9QuL0pvL3j/L7
XxqL/Z+5dY8fUBR+yz9Pzx6v9P+aT5e8zX/qLTs+LGH/xoDs57ss4o//MCD769/9q9FMxm9Lo0W7
9wAOYyijc/nriEwW/6KSnijhQ1BkSzMtXu9vIzJV/ovCCsYyNE1WLVF+JEX+bUSmin+BNK/iMpMN
Bd6F9q9MyAzrz/ZdlNqWahKjhN1N1nX5Tz2bOKPEiLopcwSjHBhSzZEE+Fz+iasjHm/oIGhfErCd
OBTfpbZ6jSJho+uj/rEIwrwqouZbCwEaDyZsW93SGL3oWrlWMJfNGqVQb70poSD7GISRZkgXiWND
0eqzphqvlVapp3Lsol+twPffNPUmhSIWaxXVS3sss1/055yFMKlYVlrxExioErzvVkw3Lcarpwch
vbJzkl8TNuvQJW1LndNrWTde1IK7NxG+MKVGlOla0tQhBSllfya+5sAK2jrE6GxQ/FINRiKWOEIS
srJ5Qat+6BCPSWMUruDt2XEh+GQ1g9M3Zh725JgQPZe6U8nhrWmRfDDCGeFIusmtgQyuYNM32XMX
KtaqVWXEzWT8dryBQcNmJczD5NSWdEhWyJwKdPWAW0GQumrfAZDFIv0dxdJ3bQrrCsgr2sz8bgyi
l5uxdKsBxyNeITthLFTiBPCo9r1gz3kj+MBu7k2toB9YbhD6fpRIYMmYFTfAum/IA7fwxpEtJBj6
6A8TJuSIGoVLAailLKguJhbgdsFyCG1rZh3DWFHdDqQn8nmCNqufoBHdtvotxcaPO6P9ySUYODWa
NFRl9QFory0RPHJTdIoVRW2ZpvVQkTqqRhLvim8jb3iGj4lxjZjARc01k/kD4MvUTnE9PcWTaUAP
b2+GrHz8D+rOY0ly5dqyv8IfABvCHXBMehBaZKTWE1hmZZVDw6HF1/eK+0hrvjZjm3HWPaGRdnmr
MiMA9yP2Xhv0DJC1dDdVFrgq1gHk/HXLDsQDO5OKBlwqBl1W0ty2jdvdBdBaKJu7YZ+gUidu0mde
ZND3Q0Xh4iUDO06zrVeR1qlqq0ZBUIT067lDHIvF/YKZgcgopEcuinUUYZzpds1oC3wQniWeaI/U
yZUZg3s0b9tJD6zxlaW2XV2uNL/w1nEXdCPeFeirUNOBzaJeMsV3EldH6GBQMU1zIL73NpiXu15Z
V+ThsJ9rzm7dR4fxmjvhMy5LE7+FzIgSq+eWtd3quwpKEFkd93WzlGo9QC3h1xoi/8NV7UcQW+wy
g1Czp2IJjm5jeoir4CFt2zcQouxwHEGp0p+B2uJmazbNdQQtgvSZnOGZ9yOvv1PyawAvI3fBzSM+
LMg7/E+qpdp6clKPTVxo9RODiwyBF3JHXjOruJfVXR5HHxWGlig0J1WyiHrrcX6EcbxF8nx00t5l
aId6UMbLQ8v9c4gUsrS0OeDERUvdL0eQOls7pLdsiopVqoABx/exDfD2eF74qQN7bfPmOhIFTJJ8
yAEHKnE0jDgSsp98OxNgcRBwsrJbp5jpD34wm4OUwXjvFTIgL8GQ5drW+d4bnKe89LfEOq6mOD6g
wIKl2wR/xOJdQrfSt0BRvuQcBbcIfUIKr1uVISspcv5oXzcbMaI8S8NTNNwk2vUOxBqUW8R8ziNu
MrjmqWWINhEZ7Qqz14bwzXU4MfjVwDfRJKzYa/2q0aizHcx2ppGUuzTbJVsSfKiO4r+ZX7Mbexvk
nte0199Dk5z6OL5HokDdO5Mg4U5fIaZAIsvAGbiDfUfC/EY4FikhI2Mv9MHMlkjj4pXRJftT1sZW
OH06tZOvlLtMMUik7lAbcO6ui3MxBXa3Fu34xmr4Jh1roGaLTVW3BCfMX+/eFOOepwVZ0pkY0pmv
NbMAcKagqS3NdAzRnvJJ7pjzVq7zzLpROVWnrMcN0enLJzqfU+cFnzPwwsnWyW2D42obyGLcQuL4
cBKMLN10o2HZrGcx/QqZdmWi2ukQHY9YLih1i43MQSI2CAF0194nPZJSr+WgN/3wbCNyGWHbGP9T
G2bFsaklLIQ9VKH3KWbVTAzs4crZI0PgC0/xHnPgMwHeJOlMb1YVDlub0Ky5Hy5IUTYKyRbkIPzM
sRVedDD2t7korRN+pM2SEPQxDcyTuxqNiYQW9KsaHOZjWLt4XccvfI1Il8OFGR50w8AZtnzqf5zB
685RDXSpCtxf7URml69fRz0z3rIzSOt1Vuz81H9Dj+ysqokUyeHZkkQ99S6tKobQ5ATLDVtrXnfM
T+InAcFqZyehxn5LqMd0jQDJaV1IMiBDUXAV+n59J+i9q+mbnTRZVLr4CEIG90HwUZZmwGTY+zuo
T11nDwD2WsbmdnILevIqaYTt4//RBt4ynauzKkNxwkfIPOtqJMTXwwLFDL8MAXiU4sy8LDt+0UHn
7Gvf/zW3HfsCOYsn257qBy24UZGWURo4ndJHCNcCA4CxXvIuYYlTOta2Yq+9SWWQbJvrkxaK2Lxi
se8u6Kz6e2kzY1iSgnlElDWPU5wy/CgSeayG1n7Qo4r/RKAabzoksfd1HpXxOSazfB+GHRAuZ4ox
g/SLuHFgRe0K/EJvxpXBMazpL+pl8b6vnsGbnGuEkoJRZDtPPK0IbZ2GgUAQlP2bVrr6agCdn2ov
jLaYKPtTG0/2dpJZ9oiyosMFbHdXFhgqJWTC+WO2RC4BeVZyyqEbpi7NKehIeegTIIhhYsNWx8PR
/gmx3q1t+qU11OHsyxfptGEgIk+C9Le7rmggjHrzlxVG3Q9CDohtpO4+h32LUNnlOwdHR6jtPG7q
Mh0fbL3QndpF9KvHar3Q/QlG3eDzNmlX081Kty0vNlKts5c1ZOrK2r6zlzw+ad5qzvWm6e5JIK4v
SMJg/P2FVP+SSCQjyIEYxAoiColeuyvcuL+bUiWzbVP7dbKRTdM8jFNonVpDAuQEeHmP03lkOuSL
8TZMDYBVUJNYFBJ9IscMbWZK9siqSiPGkVEiiQLNE/+9Az5/F2f1VxeGwyafu/F7lEwXqB0rZOiz
ZABSemOK0KT0H0khWxC/Rxj8gezvujGTH1ntFtWKUxEXV2ItexRYCRBW5pyo1IDInCPVotvc+Nxh
Yfs1OJO977viFwBK+nx/M2b+GTgNNh83P5YdWZZJPt3mfMRSjZ9pkZM1wW7Bz8ej24zpXd8Xkrk3
6Vdo/zmU5F8fLCOpwsa5ziS4awikjAO2lbF7Mh0eRrAuN6pNN8HUVQ+kHfTYkUl6yNvH3uvW3iCd
rcInhZIh2y1xP+7HNP/xUViuQcDnLyj5XttoIR4zI86KcGY6WMLesFnrXVWFML2ckh2tW91ZYXWp
CnVQvnjBSNyH1Fb10zQyVR78hzA+jy4v4YKPYS0lwQllad+KNgbRHcIjV9N9jS3bbi5OlVGHonwk
VcbwqebVuvUsBr14XDW8VYFiBR3PytgkP+eG9AwreRx1S9CYr6edHm00jNHrQoAuwOLOWqVAsk7B
1ONG7qvwYdJEJPputCdYbKtk/Or5TX0TwMBdGYgyDMfK+Z2m4p1L+pz6Ztr0nTy46k/ty/AucDN9
BJ7No8//98sqlb+aSm6JZGw3zTRvGr+Dm+0spz58JqSe1CNrh+UXnN7UjgeMuszL5TbuJyaIBUqT
xcMa2r6hwyNcjVowb0lQCcN7d2KRSPQFRNT6LoJNH3TBuJJ1lPwm1DOkBgL42V0vl+7ViWvrxgN8
VBImvkU1alapxvn/gn+kYjUwXJDm3IA8POEWKQmZZo3j5tlTKK14HXYnbAgMOypG206IgGDmfrS7
2Rl+59eJ+jhNnwh7kr2wl7OTWzALSD4YCWbe9l3IOq+Jsx30B0Zzsjzh5HVL7i5LA1DnJd4an0F4
20xcDPwRFqKmqfGJ6wax2+J4C6GOtIsCdFjyY4bdTkuRvGWIgG+aGQXX6j8fG/xf8V3/OhX4n/92
wPD/4vBAujaN9L/X1dxxG1bD33C2N7352//427arGiRsfzu2hPX9/LdZwn/9Uf+A1gj1dxXCVJBC
CsdGev7PWQIIW8YCofB9JgbXucC/zBLk3yVVb6Akcwgn+GsA8c9Zgvi7cH3BVOAvcpdvh//JMMFX
V33L/17C8sdg1+UHQPGDRVK47v+x4DaIrZuK4IAXzEQ/5cDziVOdniaNs0u1hKRl++mfuCYMLFPB
LQERC+Pc4obAFG+VOMOlJxHmZ8RsXq6u2ID11LE0i9waHV9e3xazmo4BKXSPERfrXni5JGCskHdk
PoYEkBc37XDVMOdTu1lgK241vKZzv0S/ctt7CExKI1nW70jFs50bdAyibc0MnAzkyYrUKlTmqZhx
Mabqg+LtwUB8PLg+2s6xBHZSBItaycJ70Hn6TWLwZ1RE+FJVgthuVM9NFbB1vvbkMgeMEeWLzeRw
YQE0EwuSLa9urV/cuPisyARdBUYd3cL6ion5FH3+p48AOae2uKWW3LmW1xzpV0EBuu0b/u945TbG
eS/q7Dtx1DOa4YOxsGzZLn85lKxbUOQnuw+srYeeGb8QpRD5oxtLuEAga1p3hzt7nThLubfpJnd9
zE+XOkSDTJP9Sp5wvsoLBsk+mQ+ORUdI0GhMaZFTYhl704X2q100834eWizpswMcXfMfxKP+BOBq
6Fj4ve06MWj6abwjpPubRpb3LUwJ4nNYg5ELH/9oD6PplJT9QWCl+RyNjN6JOYrRug79fT7k8T3r
F4GEhIBDxzCTnq5Zg70Ba9JQGIfd0lDACUDXzDi2DvMmmmb+/gBQ7DdzJ+edzhkpM4J6FnK52dWw
vjY+sc0WgWphYJ0cpK2rAFou46L4T2nFfxJP/0nM6K4Hr7ypSGvbkEwLHDm42qBQFB+hOFiHZLAm
8I8k13S0Kgc9mscgI7G2NaT9zmCQVn0DniFZBIr7iV+fdwFz0jBcyF5laVaW8FvcgR2JO78OKiah
oeKGGZwB6mc3Z/TQ101Fm3hv+cxiTMc8YDpq9wv+7chiFxG0Q8w+IHgA5CxXmuRtFAL+rdUO8jYx
ov6FPZnhhgL3rQ3pcX1ptnbgPGRV+jOm02ta83NnplouZgRJUvR0gl3HU6R7qh5vKZ+x3LCioiI+
BIQJXOW992WDaokBDeCKK4JOMMnahIJxSKmj56hOv0mSJkCHb79iUHM1ioQU13zmpUFHxAH2gFt4
WIHOYSlSU3dk5t4eB+ge+Q0ZZ9VmWUqzjigGufMCiayNh71FTL6SEwoDFz43XhC5lg7PI3wevMCF
OhJDxMMN3r32guRhSfEA8G3CzzPvJNIyah8gjXr0jVUHhqDk65sWJGbt8qoDOr3Zdl+jjudkHq9G
V9SxmwQdIIR3sUt0n+xNwjojFMiJDInCeBIVoiQ7C7YqsKNn03G+gI1jE6/kFuDtNhH87o3dX7TK
bxbDzxvM4XPrmnvMaWqD1/qWjsNGI8vfTmNr2CZDYHB0N24CtwPgK9M/lukvdV4xHnU1KOaJmCd8
9RYzNMzgBeCmz7/Ov6rFSSbKPNjOOvHXzXVmlUfLq+WD07chR2wlX9Lar2Ozxlacrup8YpFv86r4
efLduuz6LDmtwOFVd/AUxVot1Kh2gjgkUR6JRZaNjqAmCbOw+EaqxmFjqsEwwVOB4EywHf9cVx1r
mE6BXAw5PIK6eS+d5h18D7uoniN/DtkFAzh8ChpaAA+owGN2/SIL6e+kPblbC1XyhjP1NcO0hvFL
PUcDt4DND0P50bz3MTeFib6EH//BP9AcGTYxmjJDRwgff3bpueDFF3kc+uA5yuAZN70NiHzJvuch
Z1hZFZDq9XV9Ccp4F4+Eqnajx8R6fo2S9I/bJsF6iWznFA7jpXZY+IyaVzanbluTQ0Q0RnZDDAPw
jNC7Ddvx4kXRtF0ariUlUnwPzXvTF+6pUyx3ibt6Na1PpuHAg+gyoCRTu69J5wTc2ezK0ErrXRpY
tIMkijeXsM941jCpwIfBzjMNaKKM9zCMvHe2Nk8hoMvaSl/SOuo5C3gWkELrTdDz1YqovgpPriFa
VxxilvuwB3R+yOHiPBGHEmxdsPBr1+K7dLkOpr59z+sxO41O+gO1DflJD15k7ImgG32UmMRrIoxx
xbQNlXKencCVazLSyMtZBBjZLNzL3CL5WIVbPZQkJrSG7zbynwm7xwCWY4EeLZ6Xlkn+MpRPwHDu
6ZA/J34sBtL8n1OZfOuZf1W75Q2o9ler82/JLqj3KZgGUCRX64HgC4Vh/V4sOfNZ0idWGFN+k36Q
bUioOTKr/+Q5eC8nHmrYec9hEf6KrPjHVsG0dd2F0zsZKennJXqMpvI+z+ZXnZv3qJ2hkk1pc/Hg
k61kC+o39K3f3DQt9tHkj2VbqBCLksVdUXxCrD6BQMnXzP9/wFLw0eO3X0vDXBYgnrUap/Z9GrFN
ENaecl1aW3DE4RGy6etUjdEpYzCwrbBvP1gZhXfp6LNvxxaOZsKiGtHwI8jsJ5/0n5mRPNr5n6zn
lDFV3B8skigPM7aztYeWeKVG7roRLxg7RzVdi34kMjJge13zxXJhxTwt43XkPPIhAWIKE962xuK7
c0buQAbK/IQ9sQWeRSgArzPZEM89NG82B6FaLfL6gfgczn3Ks+9gSL3a11Z65DQoZ6WQCWHxGJvr
JxgP1WboNAtI1yZ5HfNSNGMvcgQ9D5+G7jh05WhixKNV8i09boHOyu9NySrBtkmG8PjVwzTEg2lN
r1mCLkRm/P2mdDmOsuiZSKEHgnBI11oaQF6SF2OpA2/fENh0qzvwmk0ex3dw1KfT9aREmTa9JqWK
vprB55fJW+La6nfSJVqcD2O5J4Is29rUVmtVUtQYlyPHTeqQ4LfK3lQt52xkR6xwKQS3Lub1tnC+
qpk8rHSoPgtiF3bUzftu7NztUOprgguPH8dVlnH621agtyQTEAIQYQ6X5AddbELXdnPduNtYhO3e
8jghUzi0aAB4NANBx4WxMNhaQzPcjrVhZSDtBzsNdp52nZsk4K3p+DDhJMxIqMz9AIyBCwt/Vuyz
MScihMsA4TgxOHzctpd8NwXHTo4NhmpZWqtq5t+EpYYP0aHby4P4abDcfgddwMJtNw1r93q/+J7+
qUz2qa/sVNxk9UOcF/6F4Gy8/n6YbchygV0+FYSLRuqZ5DrKaf9qHF6co24MrrZhv3xHjcuox5ut
b21zmQmcwKuWcBiwQGI6/nUYAkpVWx25pyKWf7qSXK60whVD0fM6mKg7jJPL0C7yMhLLMq5dOPm7
AbPI2hXOfMb/pCgI4j965PuvJxZNxPA9L+zQ+FFwqNQktWwSFw94jf2OTOSJjzHzvZONcWj/nzes
/7YN/f+4WWW5/O9b1UtVaoYQ/33BLflX/tGSOuHf4d27Nn3qP30e/7XeVsHfA+HRcHqu4+L18HFh
/GO9LbF5CFjRgePTj/5FWP1nR+r8XSoMGwrvCO0ka+D/pCN1HQdY67+2pPztth96woc4yU/xV1v+
r/rgiDcBkGtQXGIRE4USiA75BSldrFFqO+Nab7MC79vGNzW+3dfJDVFVwIGLK3RHyrXMS0ocpP3b
jx2l7nzjD7yYDF6/sYwXwVcWRhVldVoI/4vqd3RWVe0N5JEA419OII4NjU1KIiBxBKLZtCR+Up92
ebS365SJLAFXHaGdeNodmCmZZyCCeAt7QKY2yTO7FW+dslQpntu2M+O9DxyxuLFCkT9CRvDtYxAv
+KF1mbUPpHKKVwKxUus0hzKtIAukXkEIKwXAwbIiiYErswrEjT1ZMR4D/rEtkoujGU/7PkZc/MMh
WXkUjD5tWzP1qX5aWoGZbjV2tfrxDQw8N3VIZmW9yIYUE/CAqCkeiy0p0Dk8ybLsyktLhhvq3EFW
HpkpsBpIgBkZHJzpvG1Qs2lVdO8Ypt3gVsdhEjNPlVV70I5xW4bdntFH1pAF53I/5p96Mfivs8Qa
75zKQ1uoGKomLyTSV5vClpJKR0HtZ9zc7nvZTnunYNbK3soVz6PdBfVOFRrSnMjzI84xHIVKS0MG
CnS90l2n0WiRNCzJUfmdQHNBEViKctqU2ZUMolnRX2cRowtDwU+U5DBSDTfIQhnHndQzbC9wR3k3
4AqghK+n2EnsrYHzejWQkB+PECnBKhcRZtIQ8VKVJGVuoC/I9oFRpIlOrHev6cS1ax0CRutbb6xQ
F/LkIVPPr4ADN5gyUW8J8LD6pwKEz7zvVZCgPvVHjK/3Uhld3XayQGzCsTqA9N/EXtGjUwt1sSAm
bFU7dre5KpzsrfaAJLEIj8Juo4TvMiSO/Ti0ySHplfohMDATx5Fw+1mi8c3MzPJy9nI4hJgbATJS
RWwghnYjSibV3SzOMIoPhyfBexuBD2FKLpsCrOkwQRVDC+DQWMCcylzvRYxU6Keq7Qp/E0YBQ1c5
lCyL4ZKM8T3hKt7C05+xwtxWQyEB65XamT4F4HGSQsw09k9dXyBDm0s1MMT1daQ3EWRGaiR7mYJD
GCV4owG+EYc+UT6g6bDLJDmAqDPg5YHbASjwlsZy3hvVs6CKGEKj3Hb4zefNlBM3z1fuoj242EED
omOL51bNxcb1HZJOfSBtFklShis83jChm5qABZBJl4oNaN8Kjzxb9jRixYZHhm/hYIcjI5YxS+bf
QTxV8rsLxNhwRlQysx20DRlJfQxOBtltk7Qy8tUoDMQExs+hypCNZ34UXGIFnkMxwidkemeKK0zq
lPTXfO5TbwV+gZ8ZV7t88peEIhGMeON9Gm9Gt+uFIFDWASnd/nNUODWiWxj2y7pDqpK/DCYoCR0u
vTbZ5tDeyN9bOmpnW6J6E24kCipzGyhP5IHXOIeEoqOGnmWCaNqzgvCeZTxZ3WOqzA/RvuCdu1lY
oB1iq1iDXbQIJyZMpMbxJMRzwXyet6dMUuSjiU0Liowm8d59VQGGb2XS1Pt+hjH6PlKdV5tssAWl
Z2Tmdz+x6MrrCVrsc13NM2JMiDgjfUwl3mnR8k09OdNRZHHYnKOs6G/aqSXT2SPE6maUfKlNWrPU
K3Wi2b2zve2yFfNVxCChkwyPVFXVe631cutVSblyWHieZS6GuzZkbMvrn9l3AjwRSndE9OukTCZ/
3TtISGMDQxZHufWhF6v7yADlH5PE8UI09k3gHcbRVz82abtsvPh3VzZQGFYKbXnyRwcFvWE4ohwT
3RG0iysfJI9+VXOgESbmWOyiua23ybRkD6MzFr8zMEvvkZPAlyqkmJnj4cuGY7U0WMMjHmIPnoNr
4C/EE/KFecZuuy76Rl5gZVffpCXY79kEMYbKuQaHlUzZ/ORCirj4OGtXdlfPBlkG5nhWEsKeoUD2
xH6vs2RQHRDMNsZsZSLLv0SW3Vd3fpf0T5UTsjCrxtbmj5Le4+zV8S5yQRv1ZKehwC8NYfBzVaDN
tZkN3zMUfWYnxUcyW8GzTWGv8Jb/Ff8Io3xapdKV4zpurPZFuxaBkiwa0+5tpoV91XJocGZMkb2O
wpwOXmthLrVx5o+inOvjSBT6nSYnYRPRw5Ax58SPU5dbpzzp9Q3+e84fkqfOkOKa6EmIwTqjmOKN
9C0+EC2bZFxDVcyPY+RQlgLKRdaclXI527NnfYCnwAfSi/CeTG5QG3mnLuMYz6cmw+MetznoK/KG
3hUoGmhrNAJn+NALv0Hbvgzgmld+M1sXRfTR2mW/efZF99QCpuIhczOCVmblYC68borIMETs0bND
BHtExItbJD++ZQ7JVWuytDp7aII2fcqALx4qk6Lj9yyMJ0whEQTYkXqHj5F/uDOublsJnh0Se07R
bPSHvWDfR+0x3rpTPp+RMVxHPWN+RIFDLm6gk5MKrpobz7kaTF0IkHaQ99VmThpcHMkQPPrL0hMC
5de4yYPFX7XMXqAcok1DxDGlXyJVAiwqIdsMfhuLuajpeUIR8T3BmEpB49LjEPypzmO6ENhQzliA
uiV7SayhQoEWYbEJ0vDWH1EYkdTjfEXINFYjuetPUejbI5PVLHx3GR6jzdXObQAZ7shMuFuLbvE2
xCWHtxGM5i8N4DfLieCm1Qge2NaKfe9AHjCFi/kusMOHxg6zRxbR8ZrwOBrjgfH73eBVxW2e1PHG
lPl9nQhAsZSaaJyjZAPNGdWtAy6+L4MQQG5cnjmMrY0HRIa5rrB3kBjJd4NMd04d6dEDFrU6h1Wc
HKZgCJ5bhxYsY9l+M4kieLDSqHijAy5PIY8lxyWGr2rJ7kVJgrIp5LLzKyHe9NJBpLdJBV23OAnW
tus8V9VyO08CzTjwYLylxJVf/JCStAM0mjqGoPBafMhu+BWTp73XvhftSJ+AeeWgxie9loRJW/9i
3Z0+qwYCXMK1ekiLNOe8nd1tawC0Qlc4Iduwbwwajz70ivt5GRNwj2iK4avfBl6BtMjCe7moyOzb
YKxugM/iz63jq2uprnVyzzPhYYtNvDDfB4j0vPuK3Ixb0Uf6Nxuq9NOr+uoxKBDitcxtD4MfzzcM
hg0CdG6LicNOwWZlj1D8lIuDUFNAzbalCPnw7fuShQ+/8dQ+Kfcap8pJs+kY6PpqiQ8kzhN6WOCt
KJYxIHg5LD69xRuvkHwQHOTiivReqyh2V1Mnugcm5PGNF/nyXLFI2nFZa8y5JN3LGjEHoa7xoBiI
NOEZTsXCaGqECAL0iro3ve9aorGyoc9ZzU9g/ldtLeZzYXrWX91QXcgAWyCR8MSuPQtbPVKfwSPi
dIpWw5SgCUT1RypZ/Mey/G6/EDal+Z+zfOrSlqGuHCzrq8dBf47ytr9tPALlmLmbfsf9igmJjNxf
8YxFXCi7IMatqV94rNW6mViPZzMO+HJ2wk0BbIl2qMXwPAXubeunCAImrGMoMRAPSGo3STm0r1Li
TN2YHiDJwhSSm4sv1qNr2ceQLFb0Q1SFiEuvGwv+adxDD4sTdW5JU3kbCFamwg6jHczO8jLxzjWT
y+KtFO0RrWG0CwkIhCPoYUBgmDttgMtEdCA0FivL9eWnHupoN7oZIkbBGTMNg/sBf2w42m3J3eGX
xQZMW/mHyHdEfGKGMjQ3l6LMu00cNPPZFX2xU3U7nZ2lvuuE4zwaCYRE5FmAYHdR737cvpQxEV/A
WICaxPlV06psNA8WE0VKr6P2SkgcdljuqxCnhm9FQFkXFe9DzNJPjqjf+6wAv+5S2fdtA++46Dlw
pjLlfWzKDZIhb0Wv1TxqneYHWcfAPluQtIDG29sa3jQf0hihVyAnfo2aBsgUuSVbV4cDuhpcmF1U
TO/92H3WYZyfZZb4pL0VPi95+dHBHqMqXOx9mFfYBBV55ePGmwL2dt5ikC4P6qYDN3eOk+SxGxzU
cqTUYQHLeIjd1H3K2Hw+lwn4GRZH2TvH72cJMnGvkwJImk9tYzlqU9eEUfudQoLst188YPPBpjrc
+rOoHufKBJsq57NuGIZBp4+yeycscOkMZXERfSw2FAMonSfzJAKJTcwT80l2BeqG5tr/FkL8yT1E
gAvKrR0qxHZtzxgtiqF1Vr3FNR5MWLSoh9ExcoCtdC3TM0ol69Cl3sIKDvtYO8PJYmlajGuC9KLb
kcUtVvQijdC8yf7kkHKHxXJhYJ0DKQ1WfdDka9lBIg4mc1FmzI5l649b7yqXoct31poy4/pYjwWt
ETbKKZ4fvNToB10p64nMNbFfgBedO7tFlxl514USZynzr+alteLwK2SK95BU9Il0qLTIsFoZR87S
+oDslsGkDrBy2F38ZIIow5aY90+inX+1IgRj6BoSL1JdV0j6EuIFpR7JxDaNnd2Ry4evJ9TTI9NR
0vWUlx5RBJUvNLvDx6xmm+isWp4zYbwtXrLiDn1PegJ2Pq3y3mMsAAVn35ZTfxsQcYDNaHoT9AVv
YZXEnwpJygpfdbDl1cSkzBXD+K/NT4vHTgDl0nMFF9FpMpQ+QzqdQzR/X5k/LCeumf7g2EZ8JD12
0WvE9Z0equkV7cnwZgYGqquwoaqL474/Uxy81pXjbBn75hc4Q/EN2qrhy48pCNQMlAuqy2UIxLCv
Zp9B+jLhQrJptEsVZycvCCBoFvKhmFKB2bHLdlPhzgSwwjhovcp/p0OZLtPg+OARiULed5zDJ2Or
+dLFzfMS4g5cJOPRUpPjkUzg21DZniffEjcdANhjnxmmHVXPHh3S+cZoFGRh6dwODqaEOFheDEuF
bVdql1OKcULSdHcc2OPvBfERrYQ20Na0p47wlfu1EVfDgZAOMobuXuS9sw9cMbwmLKS3jrleKn6I
Oifq2m2i+nofQRt8rkL/IfU6Zx2Xrj66MzUy+Qtq7SmvwIkHih8EsnMJHUb11Uhfb9l2f98EAaaK
lNULLdocFkR0NT6AI103R4UxaD+z1woqeX1lDa+xY3/VdqQPWrGvjvgmVm46+Ie0SZoDZET8zDUE
EpBz5ZH7vD8Dc5sfFrDrD5HKmjPIf3pPx2soNGJ54pcvTwWLopX0CLiKZvdZQjPfhnZ/SpwsgOpj
989ApNmmjYnFQLctHlGOglbLMM9LXYvPMZuXNZ6EepOUEWEAAr0q5ik/OdRK67s2j4Z9E5gfgKfx
GS3bTDC9CdhOtN7vLPC8KxU0g0zMgPCUF80IBImiDTlurLcMLcnt4V08X/GTVJu9eHfVYr7ypcb1
qZg0bpjbtPs59ev7pjH4lWmDiIoLsqvPNBH6EGiYf5rB57cdLIigJ0tuSZ9EhAzYCZ3hCEapnpvh
BK3UXnfkfG6w24SsdsbylNtt/1akzVXsPvr3bVw7+9yB+2sHMnrlSo4wFvvZV+pFwEwWgKUVpB1q
+So9A1EiEcUmEc9KQDvVymMwb6MXZwHf0TDKMr8h3GY4i9Enx4b0E4gAi3VdAF5wLA/bsvMj+B4L
MW9uUhqWSPnym7gDO1mTMJ8c0G1ABe71FZ6vdy1pLtvcYWKHoz4s7pMpcdgYXaH+aQsl2vfkVxMb
50aNYbKrJ9bnoF88cE1IBfZJWpfvcwpO1zZ9dnAb2wJCiaRZTmVymeeSNxXVHjGScwmdEPBqCzX0
cxbxHK6cKlArt1Pz3RQs7hvrCYB7pNk9i4Q2kZ173lxyyDVwzxJ5V8/evOcCAQ4Cy+bHJzwzWnVF
4W3Y/WcfpbKmR9Q9P1HgLjfFtKDkjBnLIJpwCdcttNol+YyJVCUS7bIXXFh+KcTW4bCzSpTrvrZU
wzxnxPkholJtU8+yHpiZMgdz/fFBpnPyFA/MfJg6y73diQXkf8l+Ji3sZWN8D4lse83mJCX9bBEL
+BiT/3ITZr4hSBiz0wiEeGXCQVD+6AyTd8ltGKYjSxn69t1kUG0XfnXlu6SQfjv8EW0KYNFl773u
WQxz87kerkG/dDL6U5KFmc73+0x144sDDgzkmefBRo0UAYZNH0cPMI3nrdXFC8iG8DrmzGTocCdB
Q/ypLM6/62yX2QQDHQhtAM7izRgxdZ37qkc3Ynv2BuEqJHLSjJ4Yw0/1oVUTuAte33yrUjvfu5q2
9n8xd169cTNZGv4ve88BUxXJ2252VCsnWzeELFnMOfPX70PPYtfdEtT4FlhgMQPP55mxSyQrnHrP
GyY9bXZ+FPhcjoJqpadtOK1Hq6t/yVTO9fPQaq8KrZ4HIsNNtJTG1D8GNddZaCD2hsgq3Nc0jG9U
UeQYA1UDVXQpAX+8QahUCimyX78cX3s/0a/annpTR1mACsUe7u1WTVYplKDfudJ072qomfwYlvaC
I5Qyr5ru1pSFcyCTR9G4uFeo1WQgnmAiIUINTONaLa0O7fjg76Qk93HRmgDGUCHI9fMmY0NeNQbL
tazQgdS3dpJba5PZyT1VQEWRkAKkp7+kkq59EVJ0dL6aPdfdQCMPD9BlWg5kYpfTIcY3a5kSMgHM
aLzHUdRvKW1/22F7UCKUMaBGb3bVXoV8cKw/rUq7mYzChG6tEaAV99MasZMK32iKXVBnfR9jwbiW
zEeo1B2yj7GFn8XLCFv7yRzY0AcOV2qW4tYM830RzgdFotzqBYJbiteHTkJFHYdfvq/8rHODymma
xM80Kt99ImUAK2yNCiQq1th8pdejViCApld9TxlRwskzwCRGo7nHMNlDgJrb9NW9GP8PMuLXSt5w
5ZUx9yqZFh9NoiXPUwTpTrBpSvwI3YDool2XBhg85WHItT8zqllZqL2OJdsFF3OxYdu+H0zwCMjD
2IkU3uXUlNSBak1a8lDHt2GH/V+M/SozWf1RZf7wVAZGgxxKyhkwD5ayAumolCm8qfqgOPhCeJfS
NiSUf/MODP2x9DVE6YryKEZs+Dy7RMJODBrrKSS6ebBvlMi+wPFzuAK2sZlp3EUHxCWxVSdvjcmG
2FrFsLLgQFHEZVyD8D/cFT43Un2Eh2wOfbdChZne2VGM0FIjNrzXHSo3PMR3QzzUL0an4wLm6TpX
bQEfwqgz2B6VvJjGuN6pVdmvTS57W28iB5OACn1Ny8S5kb6GYYeVegstiK3rTDh4p0ZdfacKtINe
EfV3ucmi7CdbWwSm3zx5ETYHXIWS5z6eN1kzJgwl1XrQNZFqBu4FRE9ABmcRl7peIxkl93govH4T
FUQLLVofw+8wMF9sDYA1HxH7900C2KBlyq8aSOBWWkqFtT4TuHWA0XK1qG98M5029ayOsT3RP/ia
o2xmC0w8oYwQFG2UxppEvz/7ebD1Sye6QQLSrjC1rLYkgIsHGlH5pgCwm4VH4bZxJJ6AtRC7VAMM
9vL40Mva3ww2iLSZoyPSEEwcqqSHH95RTGY81u/JtnCewQuYuGoInXSaCBnU0NcMihLdDXnAvhah
oSEDzXvE4wykNioxtRgDfB20qeofLGyQsANRhHNRJ0bDXaJjJeB7iodIobEfe6a47BIB96f24Agt
UiRWeIRp2MXWnYRVFhWS2o4wNZ1mzSVNMECXNLOvkljo/qrA/BjyPfK/xiBjA/dwA4tsiJs2pwoZ
paBIagd5jrA060Y1bDYHDPeyBVKOiPzy4jKr8FzzyBmDcHPvkQx0I2pPuwCQ8CyQsybdxrBirsB1
g6VVtuEDya1YXBMYwyamhEgp7RKD/BZ0fWFk4UPYNfetl6TXOaEgGFpr1Ee15lFrJ7ANYl+AbhIN
kHPqj/mmC1tz4TRJfjnbWm5x1uAGT5/q0u7S7MZpbPNVR8dTwUEZh7vIDKdF19hQPLO+2yqtZx3o
uqRUgK0BMusEv5Sxfc3ikvhB3QiqJ4Ap5JeOIYPrRuJBgvSl2xcFR+HCKQgZiXMc9DHirtjICsed
0F67lQ7pJAH8XSRaHxHd00G18KmEtnap3+aF1r9BD+qvxs5RQM8q5AhcRhaqKEtg9/rXFFj9juvd
CBhJkWQ5yW0p6fsWIr/UBdX+FFt4i0CvbZdcVkfoSmhksFdhIMCbqiIPfTVF/YTpWJaSwM3h5xXF
LU3l9A7eJvW/E5vGAxd7aR6yNJfPY4RTa7gsIWShyeDY1HDRGKCuQYRqmre0gdADgtLTg7FFZJHs
YJHo+IM44Iye7FiZ5TYKk4ILFlFG9Uq0of6GpbpDk7bRve7GJOOnWASeflehHifiJrVmDWSu9cV6
ECTjLJ1QNOrs9d5HuOq1gEm9btzVDcycda00+WNeccKDVOYkFsEEvKETl63zQaIDog3m78IyC5tl
AH95dMcgsF9QR6ZYt489v8/angmD1mczf+jntvHFJSoxew861t6yZYIvaDbeM0qqlwiwyuReGevg
zRLOLWF91q+R5tBKD4hpqTL7pmIiLbQMoplb0+u4C1OJQz/kn/GgoSimF67VxoOi61m9njyaHUVS
me1BIFD+nWcmCqtOsOo7bmz9TvEscVuhzPwRBr2h7tqoiG4jLrC4Yww9llIyseG8TE7eXZnEOk17
FYDJeYhNuwLVCdgbXg2UoA0cPK9GjuVkU7uUEW0F9l+urwR98hKhMoPsyMaMi6s6aBQQKUxP761y
gkMZWabaPQZOXSm7pDH94K1RzJZLmsLsEcRGcEWp8w+SmMxoK03e62To3XUHaZT8EkqzrdbV2c+R
w2tNzBm2KWkj8KTJMzwYs74Nc1ruYQdyquDQKxWx5oURCauoFU4oJHDIRH83ezb0eUsUldOvufeV
W1spxRUqz3g3NH37i5I3XuKmPHeZ6wQdbdzAwAowBhFxta7p7mF23Ktbcj6myzyMzGWlm+lS7YwR
iZwn7lOdABYEKo18tIVl3hL+jfMgcSoPU9/bz2oJ4dVRQktiJE8n18vM4NDqiIxIffPeclE06zEi
4xstoNGjuaZVS+sdUTcNtvKAIAJull+C/EJuBQKy4D2+d3WZbruS5lTc189m17KZGuVe5CUcuRpF
8UMzFMVMfBw+QD3hmtZzedXr+s88H179os4vQqlpGBKJBk8fu7sZvQCcJ/Spdtmh1WUcUGzqEbwy
tGRyj5rV3qDkS0FTqHpTZtHSrrr8dhwHfRsoMr8kfI8prAyjhoihIWVcg7agUxlchqzKXWppz8kQ
6C+l1LVfkWT+xHCiHwaCM6+cCqeWwqGXgvRCup05kn42RfGDFXfTjt7MPWW37qPltfoNnAQ+cTjZ
l7hy08Vqu9G+MELD3jL7rfs2a9RHiQXTrZ238jnPRo7ZMDNyt4W8iGEKIeCrsCQ4hS1KvYI1AzWa
Hu2zDZf6wa+C4VLVh25WteeXhjQe2ZH0B7T0wb5N6c9i28KdVY9Li56hkRGmFTk6TZmmh7ABPD1B
88dFtN2rvWXdK0krlmM33Xml+k74b48uLgR00EBb95k6tVzRhEN7MdRWAmqcOwFRLFm7GawQgLiS
rhs0dfWiBhbFMMKyt7Uqg12Mdzw3bqOU64nNazmw6T6h7Z7WWFC8Tb7OlsHm6C/sTup3YaPlS2kC
1YyWYa1JH8OAj9JmXnRxclXmkAGkDAoidwyWl29Q7Pu9gSirCoLLSiv1FcDSr8rwSa6CHqMtE7sa
ln7T0dwdccHDULzesrz0La1qSNRzEQ/lr7xu9cm+G23Cp8ihQHQroesbbfsUJEn40eQD2nLoSNW7
gxLssinK/NeAicR9zxaAcY2jPXQoHT/gKQwfpZNb25RQ8rnFd2caLWGpqjccFJ1lBgv3DoLiTWS1
4jFEC8upQEapbiS72HMw9sHFx9ZLvHX4GcJNplTFNa0o/PsF/BNDMTB76Cf9LorG6mZIhrcxDl47
i6CxZaI72XZKYkwJSDXp8KG+AbfEWJ9E6fDBq7WDb2NYvjIL6V04w9DiAmTmZNWDwsLcpMUacn5u
Kx2DhKCzarrBA72AYeghPpgkAsVGHlzEfvTDDoKAzOc4ap5iPKVx94zFA1MD453SjMk3lXIb++wY
ZVfyI3WTdWjhjwH6CZ1c4QmrtxT3IpUEj2rRpcZMSESau9K5lV86pmPclGm0sZu6ckdD7V+Z9Yo7
UaHdR4TRr9DnUVD2/Fk78PqtyCk/tLYxXwd6BluJtD2gAaRh4E3L/N5XYhTf9NkeBBj9Lqw9rOWa
jgqhjPF2FCRBYcMKIfk5p5WwjRLnh1p7cm95jnmB9sxEd+sHv0E/wGODVImR+c3KKyy+ehG852aK
CaAXptCm7c70NviF73KNNXuYeBnXg+JP9QEWjlz7IZTYdQ07kygvBEcKfVaXWUa7qp7Ke2aL95Ms
QIWHawLjumplA5yHOoxqkcg7bj5Ju8VG39ppc4porJhyq8gpWhLs2RykDNvwKSVNaa9OPk6SNvYI
ceHXq9rRcUZtmuoy0zrioCvaLaMblmqm7WMrDmYZUNH76KZiEzNhGqYRPiC6qgz7qYS5saZDguGZ
tKZDokeooDVCkLp1M0kj/BmpoNn44ipD2G+aLNSaj9RupcQzA3bTAqFGGd3KztcbHHFL8WDlsPJc
M5haja/EpUZ9Mnvbs281i8Dqg0JoATd1mrtduHJSlTBCYCtnxNrYHwTcb4Sm9mUbwzq6MFODLFpD
SXDmq+IgbX41o24q13DJEv+WVi4y3aY0zeZtNJ0uhgYWovL8MSmlFxGQZZNDiIcZuDx2DV2VoWZ6
dQpViz8CpVe8FU1f+rBJPG0FFey+FeWEEX8BrGF2ZUpaQT1dwbielqqNx1gIuHwPHjPh+gW18AIR
zHhFeI69Dey6Cnajlzql22iwZwan8HE2IG3Ya/F360LVcVvV9O4bXd9msgdThIdDiNAholX+AZZU
vVjEJb8KRUB5Jk5Jxm4WjcNvEIrxfSp6bd9gLI4U22isfZ/mBQFrI5etdaZ0kbkf8pI5N9aCeL8w
UJZFjgUfyhqblo2HggGqmqJuEIeMHzLgujSYpsd2jR8O3Hivc8SKJGFMCwdbaOvG5k6U+i0OIZwl
wyrNK8FR2NJuuGtUT/+widXcVVrM9WdwoPZEYTV6QBQQMfPFZAKz3YpiGpoLHxMl2S5pSojxWoRF
7rtNGkW6fgiGPtR/tFhuxMQWafEQvkP6DEDT0D1WLfYOscyTa1xqVB9SnDFabXlTTAoRyssoMROY
XIldttZVExJGsbcdJ3bWftGHlNi23bR3Jmo8I4JeqAoUYfBEfCD/oPVgxa0QteWb0R+SZ6vSa9tt
ihadkkUm0hWQdl8rXKHSAmdKo2qW0vNfaCR0P7N8ItSk97H6WRgOKNLokqJKo3mVj2bqP7M5JvFz
XXP5UlWzTrbOMBIL0XBtzLd95xBxybXeaqBpJLnPmakYht+sOjuvuuuoT6r4AQ6RMcu/Cq9Tbv5j
ZiL/HxiPfasz/v+oIJYQmb8hZb8m72H3uz5SCs9/5N+kbAtXfmHBq1Zp2xigr/+tE7b0f0kHhgzc
EMeigf4XKdv6FzxVAz071vuAddLiD/0XK1tR/4WmVxCRKoXJH5T4mP0TXvZsPf2XTtjECM1kFMdG
+mbbjjmTtv8ybQ7HYQxl3agulYYj73LqsSXss2ShJZjlWVUVXmjO4a8XdPPvv/1vU34Y6sdj2poB
Axy42+b2r5sn9vaeMwQZbE+64iXpVlpC02DM9Gb1/SjWl8OYQqiaRaUt/0QS/PVomlekBvGHKq4R
OKVbxsrwtjV7E54n48IMf+bxc5xsC6iRyb6cViVSp2KJcA0QEO1x+YilsmLtZXJVKC7CFRIiG7xD
NVo0yM5o1yxJT+XCiw8IdwQq2IRiUVvBEbAP2hUmUla+6ruLmbZbLSROlQGCnmX0Gr8br4QHiAn/
JmRhhGSuI0zR38a3soejjSHA2gw6LCbdcLqwnEMG9ZuEx6Gn7iJhdWV1gCaut/z+bX2aB3wTNksV
CYBku9SZcX/Pg77iNNc65kGp04tS42kV9KT3RFF3Fwu8yMTkD8txkrffD/vVNzItzYGZaEm8rk6G
TbJCjLnPsKQeDmtuCbPZTV2csXk3ji3JkaDxdJau82BkWczig+On62p9HEqTLl1g7XDfKi3XzDZB
fdk7+SLvyE9DkYTUp3pNs6c6udLEdZoTKcNez/THcQ9t96IydxqcV5JRbyrnOcahMlMxvthrFmXv
ddjRMpq83dD/HI1HifjG6n767dUQ/+qyM+vny8exiaoyeXX6vIqOH6ca8TJJrUh1fXupyWvYHsQ9
ROvAP/RYqOQkHlFZ41GeLPGDxR7PQQ12Ewl+y0yGpGhv2uI6VddBeZHgtoXuLth1uAIlFqGQNXdK
FLj1quh3cYknh2tFV47pCoNANAwr+vhWtpDTOMXa3fezYXY4PNqM+Ey2tFT2QiahZp9sDAg1PCja
cnITFAso66Y1gD5BwKhdIYhjFKWX5pl5r50YJfyZGg5dM0ewSRNSdvIuDTGlNPPFBPyGSXz4moSx
dxUIE7ZywRlawrEK43abO2yHbWEEG3uy3O8fe57kJ49tWvhF4NeAu515ulGRTl9YVSaxVIGNtSSn
wyB/LR2ytx7B/r+FU0ie/N/5F3vvV2OhjTZY6fNyPw0+MBWrxWGRDcQOoTkN7QLNpgXhKocm1avd
+vsn+2LdcYpx9KEv0rm8z8v/ry14LDAJ1BEnunpjHAjMnd2GIHCmusArP6meYguvvbimN2mfWfJf
bCyMbJmOhv+MRHxyPPIwDGVcNoJHjALsfswmwjJB+mfOmC9G4WB38O3QZg+Q0wkLD04ndS1nX0Eu
i0VOCZyPod+Z+aHN8/5kggjVchzOMlRc6p+T7q/XGBPjlhktfWu0AiubJhO8oWBltBr+5UDyxAxf
Z0oMGxLvSCRN/ZlN+ouzQSDMMvGo4LBmvzl+l5PTg2vCKHK5o85t5NeygRqjjh2U8noc974IXWbw
mVG/2AyERnWg2Vi2qvppZQJGBj0t8SeYe0NMhrsGgu1AXCdyhDY4IC1+Pt/P1i9HZFe1VJ2Gv6rO
W8Xfr1krY78faCZGOZ0Rkz4bNzoPd+op1ZaFQqttipB+fz/oFwvyTziTmNVx/Gv+of4atPBSZDjd
MOKseS0qgh18ScpN5+Qfo22cma5fjgWDd173LEY5/+9/jeWZfaDEMWPR0lj3Y4jxG/5XCxlNBQoA
7cwS/Go0RsLPgBqX3ebkdXpNmPgJE8SN28du1Ht60DldEVJhoRaaZ17jVytRzp43uuTfbKTHj2ao
/kC3jzuTHkJ01dEx4fYGg+WffixdNSzNQAxpzk7Bs4XvXy+w9afeVx1GwSvaXInkpeswORA0GXUj
PHMyfdo7CfISpoklsDClyel0PBbiaKPta7ijjsnxh7Sn37Yt9oZ9rD6NtbNQK23a1cTR1jLYf/+Y
2lwPHW04jC3BDXXLolxiZzseOxgRS9JkmAuM8G2qssca17XlAG0SNweILSrhu1DSW8iY684HZaum
+hEKwLnF8WlF8nM4qsDmwMLwgArx+OfwBmjFdY9rTj817zqrY1Wo5mb04k2sQ6nDXK4989a/fHTK
UQoByW1ImCefOCrtKR26VnWNGFxt5ub0pXMrEYEAMZrBwgr1W6zu+oUjShto2fzIOgeUaIzP/STz
SCcfAe644PaHibXEe/r44bET0TTLgsEOw6TFbbSZFXG4C0UlTE1bXM8IAyiFYa8dlWgdLHRXnWrv
hRNcKWYXnCk6Px0CXDi5JNIkNVST/fjkECBcjB6iFk2QsAqfrkkw78bLkhTEsq8k4pRgnxbBx/cT
0fy0rB2QYUc3+famwW33ZCJiYYSLTGiPrqrhxZt+dFwQfP9HXvxmzeDSL1D8k4KwUoJVLdfO9JTK
KzO+UuuXpHtq252uvATOVYiAERXMbThHH/VYBkG6j4k83MBtj8VvaPBkQ5j2zkruvQBlyarQd7n/
FI0/OyxP7Ns+vhzq6+8fTfuz/x1/XyrdufBDs03xLE5m2qRILUJ9w3FTYcW7V7h9WuJ9tG9S+rtV
/bPMoPtKkh1x98AykVvrAxkedH3TgCuMuKr6Jw1msl/emnAXwuaHbDeN9cMuthnX2nyDbHd01jh7
wLvAvx5zSVx7sUdUlpglyBu/X1XNLq/X5GZ60S4xDszsrL1V/Hc9uez0C6N4zbNL0pV+DvHWANaS
bitvjTkA3TV+DD8Tfd02z11wnyRXUGFEe8B3Xwr8+UXwYwh/dBMEfdpy95O5M4h1CfEaRi2HkHA1
3s2E7gkbHijEDSyim6a6wL9AKx9zBzyeefXQv0VoTMK7zFuF/iZO8CZy9UeLnqh6E0xXlONoiegK
1dPKKVyYolyzhXEBIRxzmzojIQecuX+0vPuyXdrWweo2lC+KvZtLUQgGpXUBhdBWt91PpH0DigxY
UdiIYq3xph2Et5TttTrbpZOesChQsCl7dFAR+mbtJvBizLd3U/crDX4NGTbkOHZfYiRkVmsLf8ac
5Ak8sVAAvKryEjN1qJOoP7uVN1wQL6gJ0tR2w0ydPnPCf94wmVMWax5oSVW58h7vGTanU5pZFE1B
btB700isqPxo5Svpcxcl+tJmXz9zJn61RCX1r7CBdExbO7lAwXfOq2qYa3z+YZl29Dts3GjO7YZ/
UKHT5UJlpuIcwMmkqSdbwcypKJEpjm7fXUO/Qk8p9VvDw4+FSKka0o36UlQPY3s3mO+G+ZuEV7oi
Wxt5m67ugtpFbIFJi0Sy17mtvULA1+Ah7Gz6mfkdLDXcyewfEXrprF113Y/gdu6U3SkXaU2wyiJf
BbdcWkx9QfT7RByOv7cuU7jzch1cNJeNcBGy5vzl5RKTnsvqqrzXyWBKlpLIktDFKSq/BVLAahZ2
sX/VJYei3aYGofSLHf7g+Jclb13zYIf3GbEV48e09tUVXTuiX1DgsuiB3Bcj3tDEbi9V8VxMbyiz
hHdRYzDTYZt8FaLjqVHx/KiqqyLY6hrManfo7kEEbGvR0PUaNu3kYrFkkOmUsUQWQbk27X1d/6Rz
29x603OePKbmsDBZZZ32goU6nN1+32gwf8gdlMorvHOzuDZq4DDYiFV506X7vN1aNDvH9+83yE/l
I3dGgGwwDrbI+T+Pp3KDr5VVotdye0n6uAi7N1ERFKUI82Ly6B//89E0jTMGewwsee2T2aXLzOxq
eENu1iPdN0Hx+hL/Mgs+lpuhFP5+tM83OiBfsCgcJFW44tB4jx+uiusZnR9HZHo2jfYUMrxvwB6G
S4pGh5knY2tALRUvabvewxoQZ46f+e2drCbKZGpZoRE4AQXi+AeIrNnkKOZ5h8nhOE9CGGm6U59Z
tV+NQm8EfJlimZL5ZJRKxcM0tktoKbn9HkIjw6SsO3cJ/2Ki8JcbuoSPP3+5k3NUT5zOMOEr4mEm
1slUWbPUCXmF5vk0cCf9zLf7XAjNYwEWoUEVABsnZVlU5k7adiUasVxC3VL2jgqMxm2HCC3CtDMI
2ZYdFGc29tOHtDWKIF4iWANoKf90/L3swptKgebONbL+Z5H36FLtS336VdahcuYBTy8eDMUwOnW3
QdmNCuh4qKgbMh8aOLC25rSXHK9FDHNEls7j3EPWvX0XVq5lhOP6+0VxenYB/mk2j0ZvwKC+/FOZ
/3W50hR4UZBXcfTz2GlJrY4W2GSQiZAhQrd6LOYU68yQn9ahrXFaOoLbDmU2V/+TCWoEKo4TnQWw
Lgo6tAq+UV3oWv0IqV6JVxM8gZh+4qZtS5J4J+3M+vj8VXHeYWBwHapbLnrHrzpMSFFQYid3HaQ1
VoSde5tTNlUjWEMzOXffv+DTmcvDshY5pAGrqKVPiwPgJelhTVa46nBd90gkVciodkkbvWhm60/b
fmmyj+/H/PRRdS6xgFcG31OnbXXyhIhSm4lCFtNme6gg+ZDxZ8F0dUt0DsuqaD9izL3OTOA/0NDf
m5utz2g/oAOXAIyNxMliQcGmaHnrpW5u30zhmt7tSvUOdvVolcZ1W2HXWlAxwlCqIB/hulXAB0oP
/Ia26NS/xHh+K+SVEI33EnSPtPFpPuMRiHt7cWjzS34d82jVO1x5MSXE5Z//r1PctNojfweyEf4C
gWyf2jqJ5z+qpOlC8w5T/vj9y/00fXhO0ocMCi+QOVqBx9MHdzsa33acuWNR3Xt9pSzLwkTbNuCV
KCR59d8P92ljAMNh5sxtFJKKTGf+1n8tUJz2RomZfwgJgWsgHDEKCAfaZ6GvkiT5mLDTX9ZqeNNl
5s3/YmSN4SlucTY2TkaeNEh8TY7L/RjFv4NB61dWL0ir6wJlQ7T52iG+BxaUPjlnBv78hnlkAEEQ
c4oDUz/ZH1o9jGujjEK6lOpmVH1EcaHFZWtsnGWRnjvJPjUjbN4t71UzZ+wFzPVktSSCeHHRTAMC
3ppGFd7pFUyotB52opfjVV4PGFh22RWNMt+VCcbCyO/OrJ4/0Pjx6qFhRj8UtJmfhWbM8Wc2CksM
aTUMrgFdIsWqScWZtnvUOqpRnYxrk7AYmJFbVfMfOtIaoF2KcGcG9SZLdkz4KSeYUI1hqK7GGOoV
Jlk6MkKkLVDTWCDZfUBnym7Wqrxxyh0Xe+6hCHBbzYNYAsUlWnvlK80XzHdZTPzKItRwo6gAOHCk
mpKnPlw3SMGoeBZGwWAHj78a+y4sRc7M+a8+CS7awO50kEE/nJO30UWa7afI4IChSecY4BmKtLlI
uIigC9KWfYa5dJsLt/LFbd7USH9EEJz5JJ827rlZDo0AIBX/NNzNjr+I6okQRRJXAa3DyHvC1mqw
iXvsnqzB8hG6EtfpK+vvl9znmc9JLGyh/+kLs48ej5nY0K6aqmzdqZnctiVaEz0Q9gcmsIipLr4f
jCYGf93RpDOAugCLoUgwLKfU8XDY/6KBVPrGVW+Nt/yOvUV9wgNFjqvYv0UN4Y0rfqu8ZYhFaGdW
bt4eOkAf7JDjpR4vCDpQH6cLUggyV0vdFB8f8c6v7fDcOtdQdKJyY2uEDzZs2KgCjddZbs0UUpa6
AGLd4XaM1jCpVpl+l48/B8J+gnGB3CSnJ6osU3XJxYhfoZuiVUK+G7ULs1zWqYsfMsSsUoA+rIS+
tAixyVyr3c6KQJKHjK0SbmqgjGCNRL4UGy9aGtgdUXV7aDIW2Y1xPd00yC6jRfJgPWvNAgZCQPqu
stWyLRm+jrkx/ffMRnS4AXuerhyudN2S/gegln4vfTeXW+SrpIUVYl1V6ypaYlkeqbuiXhMKk6mI
8q8IW2mgV5KF5m/4LzFowEZh0jdjs8MTb06S7NfRSx1dG/6ekNdwQZ5rcNCvhh/9R3ohX/SNcsh+
Y7jWxWLli2scZvrxkBsNvOR1TH7l+IbBRRG/heltirCUbK0baGq+toedRly3VJfOe3A5ndmhPx1K
88SZfQMdlbKVLtzxxFEIZjBTb2Li1CPTwClQY1uAOgbhI9pgBPsJM75laOm+i8uU3J2ZuF/OW7ob
TN4ZLT8FaUlNGZCsao0ryKHKcaFF7+/2Y7dRkLfytQS9nA4ZIDRfCAJdmv7TewGPL6ECgPlYpg1Y
f/z4Gg8cycpnqik1vp5BAyu1vUc6DSqSDWcG+7QPUZcD9AjOJnXejk72BDsMrMaq0etFZuVv69G7
BKFfF4gAF8aYvPoNkyEaMZL9/iXr8w3uZHNgXMhCNueiTSvg+CFTfM8ryPmNS8Cgt9E6feZvwGrF
YdHcsGunF6EwZg6EtoQ/MFw3iSSguQu1JT3SyU0p01Z5ElxMPThQ1uq/4drae+o2nYB20QXrhkAV
1HSNtyRpr/+nu7dBCcHknCt8kzSGeQb/VTaha9I7xelLt1PKi0q0iLpge/bUjG2dzCLm/JkQm+9f
2fwljt8YY+rYc81UCuHYJ6cWGk67xnGupEwrSX4Vw0bKdt+V+gWNHIVtlQiS70f8dF4Yf0IvDEfH
lZpb6slTdh6karODEgXw0ewT5VeCO5aNtfVVP5YP34/1eR7OvSBIPfM0JLTzZB6GOcFTVljhPM9Z
tClV0Dg8SdhniC+3WjcjbWJPWZydORI/v1TmnqpxAmPJDtQpjj+kE85CRkIJKYM6zHURa0G3UTeJ
p4+I8jF0i9r0zNT/XH4YTJgZ86QVTuvRnpfGX5MnE7WGS02cu9rQkXPcgDL23WxLPJGHgAc2KQjk
IOEFl3aLptVLrIf6YNlp8T/eZvGAnVla3FUdUz+9x6GAwgKhNFJXjXWcmRCjpg6pmCbxDV7Z4/3F
FB5k4A5iuv3+Y3+eWMcjn7x1tHithdcNI1uuNdjeqnNCB4GmsFYkon4/1ufD5Hisk2VTgD9bbGep
W5fKy2hz3w9aAxqkvzCaq6k5mDrm8UTCBGfGNT8tV8ZlW2UrACWD8Xn8ldMQMXDRBoCAWK8u27FG
nahk/pla9qs3SVnPFYODAlbkyRL1JxH5SqBnLuLhbBmqEnFEj2OcH6JMDM6RDb6Yuo4Jy4iJSzQu
61Q/fqgIurhDqFJGgHbyFsr4A2ECCiHNu+w5OXKvXOXU1EFiWTs6j/6WVuju+8+pfz6d5x9BsAEa
mBzDbDz+EfyKZiWHI04j3UsRzHB6ZgX07aPsgN4ap46qCy/INkXjb2qv5qigw6YRgJOYt4ih2h9w
jrSJbJDVqm0FrroRNac9x0YECjRtXBjP7KKfdzZ+YIxmmGhcvXhtxz9wa4jI0KDFukGkXBcdhqi+
Waxlhae8HNfAVYRdhZV25oT6NDFM+stAQpBxgdyFPKmhbMVDgVVHmP6j013jYfii9AMZVNazkcb2
/2YwzChwqeYmD0Zz/Ii5ZyM4q4MYtX7lc3rH9DRi7WdbYFdH3/b7GfD5yeBHYm/N5Y0J+IlqDG9J
7auAhgfOjb+qss62he1skNAS6oUf4z8fbGacUYsSGE2b6vjJvLpFG4rg1AW/JPBNboRndgusL4hm
COXH94N9OoyQ7Vh0EajHOG/N09U1KgOkNnS0LiaZgE4RafSlY7/OAksttbpdGvTyzC6lnRvz5DBS
sAazuhA0xPbgPuDlsMkLEuPjrFV/tDVZ9dNAG7vU1rFGeKEWVFsCM5x9TOlOlOHzNHE5k4NiXlie
jaeFYZ3hrXxaPbwTyALgNDSMpHpKVBtGROnAkRhBFLbitomRXOvNrzL3cJptR9eJgxs76Yszu8z8
WY9qLcg95ozLM+x8hz2tTgeJXFBPsJhjIe0SZfqFXv8c/v+njfo/o9igQYbEKWkWE8wT+ZRNZcM9
8nUdz8s4CUjlDnOIvQHwtJr2pPoGxS+Eubdo4LTtqODW1Traex23P4i3uwgC3JuUfipmk51XNt5i
16uz2Y5m3NcVKpbvZ+bxIfrvnxS9N0UCcB3T/GQ3wQm46kkDiUAl5aXhpFdNSXJCW/vRruCO6xg/
g9A/hHI0z3x+7fhLMLIOhA6iPlvWIxA9hdODzDdJbCUitQybbYS+fYG8YVuR97vGnlvfqLCia8I0
saPyw9U4BKsQO8h8l4mqIn9hevr+RZx0F/78PNIBP5mPdbiT4uTAHSKlt1ScpV3MUaRrlAYkE1fx
rWrl1Omq9/N8MzXOD5g36iLF2fLMej1erv81PKCRibqDKvmUQRl6rdp1/8neefXIjXRp+q8MvnsO
6A2wuxfJtFXyUkmlviHUVRK9DTIYjF+/D9WzM8pMoRL6rrdbje6GTDD8iXNeU9C8xH1nC4H5k4Eo
pzbMd5Dy4E9jpHWjxfMN+P9a5JWGyZ3rXD3UOoVSH0WFVW0RCy7T08G73MFZMUQwL1ucYy9RS4Gz
/8+K+//ko38hffjLmtt+G7/9x/dmxJf5zbf6+//+1+tv1TeEvb+dk4/4Lf/jCEGpklolR8bPHPa/
/uMfR4go+k9ufGIifN44MsG6/bcjRPCfaxgAdpr8H6cOv+S/yUcmxoZMbBShgA06Llxrrf/nf51h
z8XF///KA/LOD871DYcg/xru8G+263p5//K2KV2NrITsxMGddHcMPdKLOl0tVJKkOP4yLO/+OSdv
NcUIALcCX28DjzlvClGDhhdDIQ6jM7nHoMkfMZ01d4sNo/zlls5PP5hedIqaF/GN51gQuNaQ9JdO
ZWXVKo5hcTBdHZGVGZdDKPNuFxiB2LfkLj4AWuxfVXLoHqvJLR9ebv4y6v6nfU4bqqiuu15H5+3r
Wnirw404BHhuf9T4FO9RvCn26AYmD17eFAeNW9wTNgDFXTCJ8r43F2eDVkm7vfEl54fBf40EIQrJ
cyrW1mXmvJdTNxk208utiUDNiHvEe6S8KLdlfg1WpQbsvPgdDomJNbyJ0Oh73SRZ9iGZzQlS55KB
WINd+qn0cfzOipG65Ti3nxevDI5ybqPXL3/vugT+54L9+blBQLWbmIoPvsIxeSqvykLp8RAtA7q6
tkTqE18FGJqFCu7aoFw+vdzgb5Z/EHBTUY6l2oLV+/lM5aUdqRElaVA5yPI2dkiyNHF99BPHWwG+
fX4z/tM5cvlRCMUqXPOF520tEeAOcxpYFQgJCPIITXFqTVOOW6SL6scAk+2dj1T4Sj3FCxQzWh1+
RDMJ44ZaO83b0g4l/hpRPQ7krP30i24gcxhWYkU7L5NoSlnO6N75RUlZx0HQeWcuamp2BTLKpJGL
UqMcAcClvrHIrseQdBKWMhwhdI4g7LxfTZXLdMkxZywFes2oG8jYLUiKJFokN+6289t0HUKa8skd
U6HDUtW7CGuEISMQMy3rAwfKN5OL1N2qYyM3iQiDt5nvZRBAkIT400XCEnGRheIkgSB0GeZnCzZc
WUjcYmt0BYvKh44VCKzn8BLbv9zU1RpZ8bWIBBJgBhAEnIsONgNKI+Moh8OizPlOKA9RBOQdbszY
71qhkkYezQ7IQVzmkLtGuJNqwv7QoJf6KUq88Jig2z/emK2LWJDpAljBJl5fs2ArSFydr4wBl4ai
6E2qPgL62MkZjPJ5icSCeAnuZ395i+yeE6To3C3CQT7yiSXyzBtCFTSzFrA45etiSkn0IMWPYD6y
1WCIXx7vnyj6sxNnvUYDmFEhazcEa37+idGCCoBuLWDIRt/tYAA0p24W7t9F2npHrWWw0ZkibvSN
dFtLCo6ManAsQ3ve+tNk3dVo093ppu3vxzYN71/+usvjEP4LOvoh2DR3zRldEqisesY/GHnUg+Fq
My4G8aGVHbqibPVR28aNZX51ba3NhQQklNltgCKXec5oGq16ML3mMLf5LrA6fA+d6cGV9eehXABp
TCl+BiBVapvylraAtXrvX+7w5VHy8wtIgXhmSLqIJ9b5bPio85p97zcHObb1TkRLfSgzlCY4A63D
y039Zmy5ZNhj5MoB6l4WjdA7yjveMvUh9/ECdfGKy1AUjHMJCLrvgxtje3kPE/wDNIxChhXA3xU1
Bvp/ExT2Uh2soADMitl4TarYoq5OXN6/Q9I1PGKA4Di7wu7kv9E4VV1mFDNsDyrg+aiGIVyKMeyq
g+OWBu+ybrG3RSDtO7tG1BFImIhb6mffZl9H5o2j5vLEpuPAgFaCOWuLx+HFEZAupF9Mq68Oug+9
15aPIbsMDfm2S1eH+TZfPueFPdxYRleNUugh3xTZXLSwLJ2LZYRASpj2DnXVYrbkUbKo95plxc5p
vielgBiMDMmye3lBXU0xjQZUxly2LMSkS5pEUo2RVWamfVBjEb4ahjA/Umiyj4sXFMelDq1DUTXl
09wY9Q1ayNqdX88wjq6fJR+OsYAw7xINOfdFpDsR2odSZaBF2MGvvHGwb5SzftOKS8qQPx5iMBoh
zvkqsmvJ6xXnw0OYCokEVGghyaz6G6P484+56Aypcf7i9UPYeol8FKEmaWAVDsXbpN/PYaE3BsYf
2wBbvtVlU5h3U7WoI1LJ3SlAC/9eoLcXmxqaLq451Rs0PqbqxjVxdS5BTbahghHmwBBkB5/3HUkS
q27Isx+Guhccj4icdGrYKkhYp5dX0dUor7Evhz13/1pTD9ZV9svTZVh8BIN0ZkO2DNr7yjYzeBvL
LU7w1eEHG5egF0/BiM1J+vK8FTikEhshWnF6VLlFlAcHM4fhMUy2exwlIOg/7JVvIfVFcZx7hZTz
ZRaEeKfPtXarQxdY5RFx3oDEFPj3l1u52oG0srK1HLYf+LhLGnmBKekEeKg6jLpVz622/Fe9qFu8
3UM/v0PtdLhzU9vEssZCseflti+fnFRzwJD+RAGuePLLGJGwWs4zos8HT8ik30wjHjzbwgJxlbQO
JP469UqiHkD7uV2lAGBQxrhRHrye1PUmWw8+jmwvvEQoja7QHDpWdSiJRN6H4+DE2PzU8RAiGDpP
s30j1Xd1ytJlYHL0FuEUFtS6lH9Zqnnnh7iFt9WhztEnS6CeIGqb+R/D0qr2VVFGRzVk4/Hlcb7a
iT8bXZloa74CEtx5o24waKynRvT6Q+FtTaeTHjfaVGER3Br9jRG9SB4ixnLR2kU4vsIgfacVuP8k
UdvHSgvrecLnIR6Nrvvc+kFt3eFnsnwlAB6WePaRBT9hxlbe6PX11Nq8PuBf+ICyyf2sP//LUMsM
GVRChvnQrcz9MoxiDwVg+CEoExlle+MMvjqDEH7gaeBTQOG5xYV20Zpj4pU2dvMhyadgj8R/QLUG
z5OXZ/LqdQBgxmXDgnQnTwnD1T5vpsHyxyhcQx5GWBoSQwYr2rvdIv9WIcE4CklBSQrCK7pjNTVh
vp2pqn8rdZPcu8I1HmwrDwpECVeLdCTGeD68/H3Xo8BjlugQmgEkVJR+zj9vmCrkCDNRH+yKoQ5h
UexlMRs3bparTcRb1uEpA9OdlAB8lPNW3B7zCQSf68MYkiqfWiBwhbYxjV5lk8fB/4zNpXWjzaue
gaf9iSCw0GLxAFWet6n6sZkbDDgOIZH8Y554zRs4zrdef79tBRDritpcM5YX41cKk8eLvUyHpJui
kxckyR6Cj38j9rkePwi4PDGhvlFbttyL+5KTIMNsxZwOvlHNseFggoWTu/1m8DjyiS7Gt7ovbxHh
ftM124TaR7/I8FFaPx/AhPulM1qyRiNyPVuMtKhrtYCc/nABQnLnfgaKaVE65dVw3kqFz6PBj/HQ
ofCKO7gZALO1iuDDy81cnahEjdSJqNZxaYJhvzhRZ5ni/dLKhliAgt1SAF7vI2/a1m3a719u6nrc
KMja9AhPI6gPl1U6rHdVZSdBfwCWAC4/8/yd3xpP/0YjUUBCHYIi98RFfyS+12Ha+P1hlphuhEuW
vIrSRN54mv+uKxwPhPxIWRJUXOwhHOGzTBtzf6hRZEUdkGQvLiXOjYfM9dxQQ/PWlxuQAI9ddL4E
ssKT/SxIAOC2E96TVMfWgpfbm0kO/Y1lcN2hnyinlXIP9JdK/XlTluEsWRo27SG3MApDqU59Wgxt
3ghv12E5i+7XygXPMt73LsN3ebVkVOVJpEEDrlJVH8nKGE/lVCd3FAPnD3nYLDeOh6uQkNIbWm1Y
jPIis3hUnPcqSLFhtJFIYA/J+jAkQ/ABrT4XMbDWEneGCqO7OvCLeM7q6UZ4dD13Z01fvcrsxcPI
sZrRuOqy3YIF1hZDWGuXCVXdOCmuRxWeAkg81NxIm18tRh9DbQ+jK06KwG9f2aLGyaOa1HcLldYj
EmLyFlb8+tT1LMQQkEmiwA8dZF1Mv8QjxtzaS4/xLskT7d/5g1WE6LxHwc7BQeS+yGHyVF6d717e
2ZdQIlB4awUVrhg1AliGl4d9nwwJAozI2zp5L5uNmOvqsSobeT+UMhriIi2zR8zKm3Bj+pxroL+d
Uu2pxKhPk9P0WayiVH9AgLOfNo02G3+X5GGbHp0adtC7pTeWcO9W7SBiJGq9b022gOR4uQ/XUc+a
IFyF/gAvAlZAOfBs6PAMQQdbFf1xNLwBSdsuRUUILwPsTjGFvYPhDaIOJX8KAHMJgHmfoUzz2Stk
Ymx9CTo/RhjH9u9GXcCCRmIXesCNT7xYTkAGSNesgh8EfwSdlzAHdFs6300i5+SDchQHu6iWT7h/
td99nNKenbQgVsiawgZxbEddudVTaYFqV90C5t0qZkwcwtawkAqzk/e4aWAakbgCOroovcW+MaBA
XK/OlJU7uB7D5A1CsCXnI5onboMElN0cwOn4CFKUQ1jvcHMYn3sgIyD5u7YrcXKCqLUrDGU/9nmq
vmMEl/+NdjgeLsE4LO6uMefVF6IpcDBz+yIl4cr5VcDRlssbkioyx7dBBOPOrDKbHvkIgqNb7VVl
7GFsft85q4clguxAngeQTUirh2V7KpVX7srJcldbPyP4XEzIdtup98VMRLDEEVYM+1qExh4kVlpv
Qrci2eHl6IAhzI1D8A77I+dTGXa6Qsleg/VMExtYb96Rtt7gx2VPrIgAKWPf07P7Ci1ezzr2LeFz
vHR2/o6Rnz5MrjOL2DB18ySafj5FkqxUrKNBoE6AmH/9vk8bU+0QrgUj3xAUv2t50U9bvLnTd65V
48hmTObk3OOWoA95WaL0bMmufpwXcvubQS6RBatfDmrfFm32pgJUFm3oNqZsuFElBylKB/56ZimI
CQ0MemPb4EIP4x8rq+LVmiAdtgDvluxYiSXrXg/oMHsxp0q5Us768NvUDSY2wkE1gtiWaedlO1f0
aAamAz4Z8eym1dfJbcb7PpxJw7nIKepjiinQWw2dR+yn2XPSfWSjlh9ktkC2JFTlZ6eYjG9GXznf
8QgnHWzxZkfndxzTg64cNe0GKqXzJsDZ/KGSdeHDOMFRbGfnI5T0JAgAtmCv4T8aCVq7PwLZOG4S
27mezEOAwTbqvO3cfzO7SJv9xsG29cmHzfhYKaA/e9Sg6/4w4lhivvIXGQLDrNNoROURVai4HmS0
Sv/JEm1gnUfIECN7Mzwni+4XpMwxOTikqnFx9J6x99qmahzfDrXAuLassRXSpYNuRlk4gGdxuIUv
YGKKmLyS44ybUJvjUL+18MbAdomqeAhdG9jrpjJNWDgKreKPJn550wblees97qKwYuyiztUGIYLl
0V5KPOvTKFOra635cbGAbO5yGzI067+WH1NuD8QeavypUQ4cxxlrhSofYrvL18HFlw2QNPrNLgyz
dHjGW9L4qzNb4zmrmgBPruSBlyPSEios4oF85M53Jfr0Ys70+ylsWF6YXobtxjVb/1Uz6GYPg6qc
t3bdTs4Rz8P+wRpm3TDonsDAGZHVDxP0XAyaEeo9uF6g9N4w5yjaFFnIw5pIBBERhwLqx6G0BuzZ
raV7pZ0iKndzmxXLjkASGJVqgM5t53yC8WiZlUIf3078zWimy2oEtqQGtfxWa2Rh8CcVhVN8YqUV
78rUaEXM9TZNm062JKJanpbfyqFImq0jWFVY11jWX6qdg2gzoD/+DpC3Z8WLMAs/toI552hKvewe
AKfE1zGvsnTrlquzlrLCDB108GmgicMeB6ooK72HzLZHZ2t2lvEoErt7EtiyQtIwEdJ003rq49lD
+xxp1RrBl4n7c6VmoX8ehEmQsRLWC7D37eXtqOwiPxg8J9UW8GV57NGNbT5Wvp4RwrFzl2UiR6ha
Nshw/yD9Abyuhdy6vytabOQ/+nONAg5GhAijBM3UI+6gB+uhDXIuY2N2OmeTYsyxqxrPlnuUvpt5
o4HHiK3AuhEqtqm0yTMce3eApErij9HBQSmRlsdb2q4S7479usz3igL5FxtjsyeH2y0AIOwFfwd5
GSEXpXz9EV0UJDyiQg5fXDyucUXqAenBU1LKAE/p1N9NBARstkRaDPuI2TTiyoPcVKLQXlNp94an
nF4EWPQWFY4QoibLNy2LV+3KqDdKrGcK0W+UI/WnJc+7CvhpjlKHzMxeb4VTD0jQZpPZwSxtatQf
Ke49VqOcnZXcWKZbY5lTHGID6Qc77n0btZ9J8KGJha0BBW6netdlsrZjqXAmGrXR+VuFyMoIDbHH
7kqStbqfkej373CK5Aqzw6L3X+NTOLX4e+Czsc905tOBMO+d45BmSfK2VWXd7Oy5CRAqSTiIY6fD
jnwTYKzAFhod+27VVf+AJnbwpKvIQYq3sKFCmAQv5X7GkwWh+MYKxEPt187yyal9uexCJ2VNTZYI
f9ROlH7mZHfM2MTwC6BRruQHQf6F0G3EHpwKb+LIbQHHzEELJrNeuQLfj3ius7TEsZmjBYf7kAu3
TBVnXJ2P9g837VFFdNKoRIiNSw11sq6y9pGlxbDJIwkHPE1F7e5KRa06jvysfRYVqSXMvA3bundH
lD9jpUBLbnqduX93Hg4pG6vkpHtnjqb5hYJIE+wjzHWhNpVt7dy3AGWKI7oezbTvuOURs5HCMV87
SJXJTZgak/sqa5xaH8EjmvaNN9RPjYBfHlE/4zMSkw6u4FCZwF2cBzzTEowNdpfuaWH5vOZ0qwNK
ebjybrrehcBb9mRksWbpx4htA/SSyKNFh6uZ509iJJ2xdVVHrNGQjV82OagLawe9I3y9dHkabVG6
dC18Iqrg78EI/WZfF5F62yxdV2OQHHGLvRxvrp971Z212hNRfQY6fBERR6rI26Zv3dPoJROKuQMA
5nF29i+3chEl/hw0CrCE3mDu0Pq+SLR5TeRlbt/5J7MiRHBn9KIDvOpPYTTfKqT/pineYx7la17S
cKQuXu1AOudA5al/SmbKHngUOCQqRRgS3SOc/+f9Ij9k4wyA8AqQ2zWY/+UpJntp9V1Z+ydez3Zc
TEgpGcvAYeHBJfjjIfwHwE8eGpTvZdVoManlLu3on0IbHYnZVea28mBwcLxkN5Kvv3mCQCgl/c4y
J+V9iaDremew0el3T6DJyweNAM/Rym0DMrCRZntjZRO83LeLRMG6PDx7BQ1C1uPHpdIj12AZgJf2
TqpaHgmedmMpHrAxfCXG4seseJNFS36L6vT7RhF4WUVBQFBd5FzmIQorYHneKTHD7L7XQu6y0Yl2
BbyB3ZQaxLa5iT7blLi3ME2/2XQei5SMCPw90G8XedNIWwKv2c474WqIN+YohkPlBfrG1r7eCWv2
EhVLcOCkYa40v6WB8kqDq1KTrNFO0Jtf12wMnprRrf193SHYLDxWCQkA1zGJ5/sAik5TYp2sADXy
aHJhx+7DUX55eZX8pj8oMJKLDdBAIx1nnzeyaEzibOGOp7HsoE11kU0Ws4veitHpb0AhLwvhrEio
hhRogTFQZKPJ87YS/Hi6pQunkyzG7C5JW+uuwXT6r6EdjTslDPUOr5UgtgPZ7sIojY6VG+EhXZfT
aVT+eKT05/3xJmFsQyC8QDqgX16milPwb9JakuFU+1h61I5hPTa+Mb3uvMrGQDDAOtIfq/uqDL0/
XkhUpMjzY5LABziXBeTUalJnXDp5IrBUG7300x1BEtIb2uwOL8/x9UICs0sjP6uLwFAvDtSuab3S
Cif3ZCqbuB+IAly09NZZesmnZnpdctMeRylVeIpAFxtQRGNSdj17P6oAxqRpl8e+b4wb0qNqT5rL
PpGwDxEYCOwnf5DJLkrGAfneqb0zo6mMZwvmFg93a1OozNhm3pw/qNlB7xFD4b3niOSgO6vb4Lfc
x4bvGTvLhM745/OCArQNtJ20LriNi16QjM4z08ndkxh886GzJp6iYwGxoVmZqS9PzLrgf4kTVgj9
CmDibKb4C1HzYvNZTo8CgJI9MEy/jb0wtT72YiR+p8p9cHEzbjdZNc83FJQvlgM5R+A11NMpqEOp
8C9xYgpSntcYUXHk7gt2E9Xw2IuSW6LGv2nlJ0OA44uaK8qR55s98DKlSjvAPraZLTDPvKqOgEPs
5sYYXqYffy470ITwDPHkIIV6EQbNfSWCqPCcUwZQPz94fWKKWA+OPd4ltsSFLJ9W1m2QVJvEwZ3H
4Y1jxa7GsXTTBHIq4oXkJAlWrucfVIgQBH15li9GYv1AEvVrvZBkNo/bi1lWaVgUmtTByZ2QHOwc
NEabxW2Of95KuBL3mFUAlpe4764mSxmu11+ZiRTb5sSBkDvdwhhe98VDbAAq4kp/XJEp57OKsmw4
ABJ2ToMM/wJBQIW3aRyAIC935vpWIvSDEw9qmMwtGJTzZvQQWdLXqXNqC2F+4v2CeGXn5Uc8P+3d
y039rkcUj/kblwTQJheHo2usroqA3E7gA+TJw8d+D1jplrzf7zrkAReGngpJOvx5dv4S0w6dxEat
ljZexbX3ButK9c5b0BIBtDTdgHisY/PLocJyA9NF3Axoj3IGzZ2P3Zjb9bxEiQVCZ87C7RCuVuXK
UUfXzbDv7ZKlI3/U9WgZima8sdZ/008IKqx18PNEYZexOzid0c5aXj6oGvSvGokAHdT/5c6fENZ6
eeJ+19QKxubJSNLjKqA2S+FCdHHppyad5lgDfnWZS7qzbK0/XyOrVDitrf9QuDwf0qC350F3qX0C
gl5grDqk6B2n/8YaQfEWqj67C+m1y3O5SnrXSZTrnNJmqvZ0LomVNCXa8+iCvzx2v1n0NIUAOMEH
EIPLWq9tTGEwEa6dFrshfRmEyLC2idq/3MpvZojbBbQsWUqqW87FsLl12g1RU7Ho4Ti8IRulcSLq
pg+c5bfqhRc36broaeqns8NaXL58XTVZpHJRjvZp8jF4zkkYYyxnerNzUn6dHnFpUw85do3mjUX4
23aRZgDXybwBCj5fGWalSypDg31quuzrQHZ8g7PdIVLR3667DBtThp/+jTFdZbvWc5EX1kWDynOn
CP82m8skopAV5ZSpwLJjs1L+eUusxvUtta57ZELPuybnqRJFlTvQeyfrfe9FiJPgzfyWrOAfwrMi
HvswWqkgAhkKIu8nQ/yX0zGYkxBUCjekPacKULEWr0Wk/8tM7owo+Ctb72qu1lYA+rK3aAcE1nmH
wsHox6Vi0ePMozDhWPru3Rhgl+W5DV6tFcUOj9d4Vn19ecouWQjEWmwCku/r458nsXkxkpZdBTUM
+vY0ShmgDQ9m/FPoNfLBcDuMT0tPhKRbpVUcR9NL/W1ton91H2YyJXHZDPAGXv6gdY2c3RAkICAU
wpTh2UHm6GJfthxyZqSnBnemSsctNt2fZuWYN9AC63BetgJoBSooKBFqmOt0/DKphko8P13mFg14
/GQNUpvHRbXJ3kqLh6pQ5o3D5jed4hqAk7p613EWXERZ4YIpr+fq+jSOGQzJzpn2VZ/ckla9WkNA
NAnkQCS4pAEc53wqX54GtJOu7mrSnURSyF+u2CvuzfMxCv3aKpIpyY49iMHPIqmpkmSmOX2fZNl/
J5mOnXUf+VAaqZSIcVO7kRRxTUHgnUhn43EmsnmYYYP+8JRv4atdqHJAGXxWyY6rKhCHzDG8bdc0
qEVkjWuhj+FJ6kBdZk1o/mjTeS2WdsEaOW/Eh0hSqIr7ucqaWCcmymdm33R3TuvDEus6l9Q+8nW4
Ild5NvDbFcx/dApLcvBRmtXmIfXbFu9g3dsJ1i9q+aYChL3iXBiFuWubKenjAc9ICpVUH791Y7ck
qDboxNlFliuRvqszUA+RkVjPHppL5Q7xi+5zWkFtiYuCEj++n5Xz2I7zQeb5Ym6awRnDfV6FaEDM
8+J96ABgVjHEqhF5jNL0wCNYRoWcBRppc+Ho5YMC5QEWMwzxcZmWKi039pRSwJCBKz9Cqg0zdBAC
hPdAHNZOvAA5PGmXjMUBG9XsQzMBWdgS6GVvlJ+31a6aBbGUTRHjqcbUblPKkJ+eoMOkpcByL6kS
iI0jielYl0v/UVuwhTdZ3qGwStk+oEQ99c7rPjDQn7fA9vUbsxi6j0I0UHgM3By+6Kwd33uZ4QY7
AyNSANDpgut15/rdc5u6+n2WIBiHZmo+YRUYKOomg9eggEvGBXgFxUdy43rRVbIZJdbwRmbNEjdf
N4pHL61izFcV+u06T7fFxEdvQ0L8geeSF3yN0gALBAnLRyG5UUvE+AewBFtCi+qVUS4IEHZdEnxU
gWE/OF1IiqYU4/QFF42l2IXjbH8t3aL6nowgHbYi99K/UldVPsX9YhaMUeKzQGVgrIyHlq+VkI1p
mxOzwE15DE7Q2CyDYc3Kz6nUFj4SMy88QGqhuwPqId/yUhlZkz5LOu7GgugTUnD7jFc7IoqFmRdM
Ai+9IwoW4ZPn6Ok+swGCbJUzaaSneU5FsZ1F7ozTCc7Zm7mypvrgD2GlNmWHCQE1YSMlLRGZWO0q
t18QGi0G+2+e0SrfDVSdBb8Jf8s4XyxpUcLr+rsx0bh9L/i93StnaO24xabuW6hF/36MqMS0sspn
khmq9Eh4wFPeiQX4+bZxmuyLmUb6FYa91D4yIx3fL37WfwFPAIpxrnLAGuk0Kb6oUYg1ptpavgeF
jrL7pWuFS+08LU8UxSS6PmSGKKtJR0Uxoh4pKhmm94RPZkjR0TbnH1ab1ShTjRTnqCJnqEnUWAiD
yuPGejSiSP9tF0n/3Ih8eJ/bhXyoucfRdDSK5mvZluNr1UN73kR5j9tJiq/tlwhOuL/NJICjuDLw
7kaVNSu+B2WauofWNWv7Ht1x/SWtMiOntuQCMmlVAxIiHaPwqUaxs975ugtPfkuZ+KiRyH7KMS7G
oqBXbblxSM+8wzVSPc+NQ6kfVFH/NJUjWbxsdsuNa+X9m7bxdLlzncF8uyDsku0oiuqPXt6jO2va
lJN21jxY1QbL6uZZwG3I4sAzyu7gzSl152YEJBR3PmlHgGFDvTGHOfM2hgCfhKNLCFexTf3B2bpj
HfDlyTLirinRTUT0SXSUEqe8sTe4qgWU+6B7Kv57Cd/arOiB89MTQ0wBZdRAU9zl7dJY7dHR0Vit
FPXK2yo4su8p7loZBL4+99COpj/3aZCHT3ZrchdQniOdsLhhjYy6WbFSbK8P6p1Mp77e4W7enqJ5
wUWuNMreOra+Sy+07rPn1IFgvXETWLmx5RFzxGTr+y4O6wxCte009me76/nDk9EL33tR63KET0O6
+pok7O8sazCtdnqOaq9X2TfU4s2nOSw7e6OjPH2NCauHMZ5hrHNjzMuKY3OFs+11Gqm4FaJPKMIW
WLB0IDjtz2lXCk4vV/tf+hmAwpGyTG9uIlP6X4yQrbGJyCFRf9Zh82MQVaJ2HldaBkpo8PL9oi2Q
CVSym68h9K37vkbQdot6LsEABuulQNbR1zheWF3VHId2aJ8qO8hZeogufG3npkKldBJACgsrGr1D
UFeWtwHdod8U/hJ8W+TQ5gepLBdB6mjKt9LTVCYzyt7+pikM8W0AcoLlp/A8lEo9468C6mC+Uann
H/0UsFi8zEXxfcS5nINmytJm65plHxxB5qTf1ZT3j0roxkOR2Cgo4iGi4GBp2FIKLctqMOLFxMkZ
RAGdGAGspVsSlxZO971tyHsZKI+LI5Oi+1T1mW8fybc6xtbtjFpuxcIHxjZiZFXsNsMQHAwlofqC
CdEA70K3f0verLJg4fvYf6WIjJqn1XmlymNM5kv7xOsHWWo/6EMnxr17Mj/5s5XLI3aPZbkt3TR8
VhZo3k2O/3yCj62DWbscDeNLURfCOZiVRO4AAc+SrG2IhjprqU0+5B7whUWNwXdXNup74qUpkB7c
CJBwqgKBqQxF4WSjAe1gfsJ8YYsFsvALSQ37vd0F6pGPWB4hTiwfSrcvfwAoiL7LuWKhjRTq79HF
5EOMNmx3k69wNJqq7KsBYOKHNYe40Y5irSnPeW4EW0MVyfc5EeVD2Tree9CL4Xs9qZTopmhNhCc7
dz4G0wDMgjQkmYZoQNtiu6rsU9DKHKwKQVwCthuNwQzxc/Gcv/pmWvLXKH0PHzmlzGDXSn8Cl9RR
qN3hOzOWWyEn/YxG3CQO4KVlC/N/aKJNLRrQOIlb9slh8rENiYs566a91UeNf3CX0n7DFk5mnLyt
othR9F2e0e/2s8NsQT+JNbyaB3NMC+QxQo2rYeEG3bveq/K/iiTlKyvLSQDqYXY2bDoKLxN04TnH
bovL/7MRAQPchorEmz+VUROrFMNjmBtAeLBlm6oPhajnVzhUTk/DCBiQbixRvpnrgfEcclGr2ImU
Qvm4DhOTex7x3Hm2tRMncyMK4sB1t1DII1RsSBPjEpgLNKfCSqTv+96TwEvQWn0XsvYzzGERDsB1
D28wntNgzLaEhOjJ2ZMTye0STAXLSKyonhV983Gc5xIakY81yAYUUf5j4slgnghd5/uwz3p1DKV4
MlX6lBdumm8IUnj7TRiRHQQB5ydR+6jdJh6gndVXvn1TOjnYRJZZ8Lr33JRBKuw82JJ7M6etG45+
H0MkdZJYWyp/g1aEQwJxmnTK9wTdFLt2n8yf4T5mf5lDZb7WZtH+LQ1DvjEIW58tHGCto1RIS2yr
FohQ3FaWQvh/0bhD+2xbrOMtg1nN67oatk6B3PBRVDbfHkSd++wn2v6UghUf9r3bybuiWPw3kntu
2QW6D9+oZLLAMZbFkm5Au47E9yB1kv2UZ1MNBqSIHrWFM/3dULbMlhNyg27lZKDLTh7Kmu8jjdbs
drAFh+xsZMbzks5pHAUkfb22rpy7noev3PZF080Php/qj86UjiA0XBtzrszSboi4qE/QUY4BfMlU
IHYtHJs5REtLvM1NRz4lODUj7NpFgvqOHrvX7oiZeezKPvDjsfcAa06YFbax6gdivbEoOrCYhVv0
u64qdAjEI8qOykqKV0AXbYB/OajluA7M4qn0bOOrC6CKkJe4jlWJA5n1cWqiIK4W+96oxq+9Mx/7
YkGYARvkTdqpbboYLPcsERsvGN51nt57brjzgdsvo7FfYDg9JL0D71xPS4bAST9wJ/fV/A1Syv9l
7zya48bSLv1XJr71hxp4EzGzAdLSW1HUBkFK1IX37uLXzwN29bSYzGBO7SeiF92tUiEBXFzzvuc8
57Lxxv457ZtmHaGtZRPIf8ta795iJ3CdqIn+jESVJLVZ0Pfd9Enp3ioIlPyyFu4VpABr3QztOnXK
1Zx2t8bIEogQ1UIqNSTammoFirWkPqtG5z42M3sFWn8zeoDD85BvLkAJziFKsS4Q/pxNDWT9okMI
HOZXhoPTuQnJPbMQ5ZpIwwNtjD0/dMxrva0Rgab28EML9XntENjykCuRw5HNGc+KuFFvEhi4N1rv
kFfu6vGZ9MqzxOnatRKbzk2v9D35hkbpx03uPbkmeqgqfDAoBKziOpwvPC9M7yQp7Su1foHdHXfT
eDvq9lWCCKye493A/Lj4zemBQkFRX0amREv01+OcvoQ6otBxACfQE0hhK4FTN2uEiL4b2Xv4o7s+
H68dZ14B5btTxSUa0lWSiFfBKTFN96rW17g5x4cM4OswZxWCqIGwdeehYZuo6KDsUhipYBJG6uNC
FkFkGD5KDUrKq8SOv8/EphOUw0mFRC4lExsFXYPP8WMVTfM6iy5I0vVWnREXa9qjRKl7eFQrXgG1
0YG9wNTduM5EVVITzkaS8WXMRXquGHm77rTqlyM5Wig0jy4c+DdPrPh8CQiyYe9qScW52dYiubWy
aTXbNvCnsNsV0bwyWdNIdWURqLObJK1eGyNdu2FPKt7QmTdxbV3kkfwVZznZGgpRcTbWrq3X1Xe5
K+IHtYr186Fv1de+htiOSM5d2XPUBSlhhsWklevYcbvAGq1bG6vTKldwlyTZXWQbynmTVEVg5Maz
xoY1iFBm+1VZNj6HgEvM5e21WjfeT8cpXwyKeSvNzqz1zJk8sJrsEr7k1mWdJdx+ln7fxD8WHuq5
qKc8yN1mZ6vlvW4kd5KZAbHi6E9Q1kEJvUo9fjDqb7lW/3L7edMZ2lnlqkg6u5UnAdDH7h3yzm2m
ikfVnUNkfPggBptTDLOCB+BjVSke4Rf8UYUuoPI76f5II+OZbJIfUWY8GVQ94RAv6eB2JOAC9Jwf
EWU+ygk7Ho1hK68edVP8dNpKvIlkkzH16nbK+pWGq2yE8j9nxS2NRaTv5XehVPIKufZ0bxaRc66l
VuHbrRbw/W5T26E0TSDQYLX7RqvYxuWt9MOhqu+MElmy7uTdWeUUOyZoFAhZqs6BJUyFA6P7xpGO
+cXSV2CMgfUn3cZi4+ObFeTxrtqUUfcjib0qWERzFifH8IKdcvnLjG3v1xC6yT1fPolIKmpVXH/f
Q47gm8kzLjND3Kc64COF+Nur0C6XJNo5VbOA4ug6ThD/s80/nxTnatLNwEBKODnlj8Jsyc+I8pr8
Tne+YVnbGLl7ZcbjrmFL3yPai1sx+VZR6HsnmuqV507a78mbYyI3PRwv9SYax2vGyqssybyhDlIr
D5XI2Pk35iO05muhhA7aqWpS+XHVuTntp8QMWS1VGgy91ttnmlEaZ575g3E+r5DNG0WA2XBgpaaM
g3vits6SPPVJuSX9zeu0M71ubW9VxYkXhK6BOKoGhRDmQg4rLzf6rZeVwqAHk9TTRof0muRN4bDS
aB47YLWj3qJScwjMrKc6Jga2UBuW2mzvFGVjB3WtqOreDZmDQV1FyZ2nTll+qbaJrtybWYNLzEcK
a6vPTGutE2iNYyj7JiOp5TrK6u6pRIrLA52q1r6iXJgomzEv9PZBFlFJfWSu6n1PBSNbYxjCUVyG
qP+3tOcEWlz+jxIXqRONPxuaJ9gKWpWBmXkWGuuiqoDIVWHmFo8jb6J5NdxKGiywMEfNfoxfTb2S
yoa/zkROuSzccP7KYaGnCDPWUdKiG3eLYUSj2U9jtG0joyo2adqUb9hjgUCik9J3aHk0qiho7N+K
0WbJ6zowDtuhqLpvOgj9V68w4iejSHrHT+phpPpCdfr7LEbnjmUAv8Q4mOULdRXdAKM/TyRqUt5/
6FSE++Sk1GK44EFVrBeAWc3ANK3iZowM3hmyKlPuMx171Urty0RcUwwNM+a2tLmPIreDaxJFa07+
Y7bXW6/nfFuXAMgmyqVDAEQuHTc6c8/P0Glr/tXzpGDu0CaCCcyqre71MY+veptUAKFWTGJ5Ml3V
lDM2nlrVzzpGpmpnjpgdNlGrIA9H1U9dX+nYZ/rDzBcYGJacz5sIPRSl3XkYb8o+in+ixMZRImM1
5ZTpalHLih+3bHb7vnhWWsGufTaXb0DObvWd92jDWO4IDeZwEg8oZGejfnWaUDXwJ7lOyqvJ2cN6
daZSTm4VdLE0Gyg7Mf5ZJVOtr76xJGRvjozRDDfEaXlrLdPTy9kB8kcMfWa0b+bU2BTOLEMJIh0L
C065fvqZdWmk+anMKKUIAgIIUQ0JbEqaoupZvwqPFdxrwoesycZnTRZhuNIHW/+Vm5QpgiQ0ZB3I
MhvzVVbA3t3FaueOeHSy9K6dnUtByfUl6YuxvzaInzgjdC2cWCddyczVOil16phSKrNfHFOQDg3l
rSNY/tlIpXGhRcakrNVJZX/mNmmlrZsqtFv8EPZ8F+dSuR+a2MuDfjQrKuwa0BC/cmLtye5n594L
i7rY6Fo23GYh2mc/T7T2WY/s6rFq5vzeCu2486nTszkzOlEtmULzoqoMMywWKg6uLdlSY3airfK5
z+GaCKUXo51OX+WwdQvPyGrrNOz25qSE4FeL/no27fbEVT73rDgVodODlYBFkQiSj42O/85iSaK6
2qh7qVTasGXrDgc4Kb83SBdIxk01QLd2uNMrz7hH65edjVTiNkZhhSf6Op+ayGiBUQ8Z9NBQrtFH
+9giSQq3ZGecIdFtotT2h2SiaFgo1XgxW9Ep1PPnnhVY94UvjBTS093DNvIUZVqaQt/bV5Tzth3H
uMeRJWQtbYsvv7LshxMtoMW6/bFJxtvkZaKZW8Ceh3pZrWd8cZzt927qhe1PrTXtF4B5yN+KKuso
Q/YaOX55bEoKw0NijVuPL8cXJbjE7de/5dPAop8Fo2/Ro0HXpOH68UH39Tg4NSGJe30wKy4ztdtS
L07Rvo9chUwbKsJkvrg00pY38EdXUGvItpEWGfOVbIetV6TZhVfQlvr6Xj616dDzIIHiiAe+ygbF
8fEqIzFTRhKH8z6sbe3K4di3q21jeLSRE3HcEv3GIP0q+PqiR0YqTkQEu2AC4eYcgi8QdkFmL5x5
38ZEUhPbgV1RA/iBdGQ+8VEce4rosEhdRCmyaJc+3l8aK01j9O68n/R8ftO6yrgSrtmeGBHHniKw
VwBvfHqLruzjVdyQYlkzq/PeNlPjGk8lMcfZQLBN3zXlJjc4SqokTZ54jO9y1A/fBDe0EETQ85FM
RvP442WtqJaN0tjzno5VBEgxlOww7S7Vf1GNHTlBAcHol3bW9GgZo3ySVE3t5VjkpZTOWmOiJTEu
22g1NS/0RigUc2uVHmWrLbarr1/6kWeEgAYxBkRIjguHKonJdRrVm0b04CMVL3PJWCBieNXMCtlR
8YSAs0IC+/U1P81SNLkXKhraUV6/emj8iDOcgCVd4X1Eh60lTHCVGwl9uSj5XtD+/fpix26QjdKC
bmaGst2DoVa79Riz41L3hSEB3JVigMhWK3G3Hp1IvStw3j3MMtZevr7skY8JET/4SlzQYAAOVZ2R
6U24iR0qd12WnocW6oki53RQEqx04nEeuRRCF4hzgHsWaePyBP6YkmyZIdqs9WlvekWzrr0BX7Qh
nH6fF0V6Qgty7Fp8s0Q2YfBG77L8+R/XcsGVuxh9573XmdWzbkkaqQbFJD/LpHdC53tkmAAAhvOD
wB/Q0mGOJ3v4yGytnkmwtG3BQTuDn+vm6Zngdbps4ijjff3SjkxLWKjhMrKgLWjZg2m3ZZme1GUG
TMOSzCCTDEe6ucbd11c5NkGAy0JKqTPzoS85UIcOSonMXOPGCNFtfs6M3mtcUrTau6jUnxR7UC/z
GJswitji1mMxPae5a79MOSpEXzfi6SIM42ndxyFiCkqGYkvfWZ5408eeBdw7dv+4cJC/HPzINi7K
qjGVeW8iTFu1M6maXd/1J8busassYF0ewiKTPUTDjEJ609B4ch/Orr7NY7oktSZOaYuPjVryQ5l0
uB2gcAda7ijXunAIm3kvHSJs9dwcN5KODMd+xCXvL/f/Q/f/a7HW/M9/c+w/MffX2f+4f8mGl19l
8yd2f/lL/6LuK67zFyI5KE180iid+Kz/jd1XPPUvlHqMsmWfjENvAStRXuii//1fmvkXnyKScP7S
kti2KJbasn//I+MvFnd2nSSBsQVls/vvX3fzr+X4K+o+EwtT13+WbVg+SzQHEBX+ncsG+nC34HA8
lsZsWxsMvg89hqb7dFLKF52VfNdZaZhtOM13696r8pB4KGqNyBJc7aIB0XvTwcIM7Nil8taZKjv8
ltYmrQDTks9wbeS5bVd5tCpsMRER6UD/VgEu7enXTqsi1opHbeluhbZRYL81qCjRw9durUaoPlry
9Lwq82jnCDHuY0unhpBPEYHqeIthlDi4QjsvWekWiINVQbEwWYcNmZ19jJgkiGmuPEWxYji+ZaXy
e5G0lVylka1e0h2Yl7Z2rtwmjexuF3H3ryomF2DlISKvcFLjRthQ3WTPng56jW+YTPlkrWHt2Bms
O+SccR/OKrNixyNcRJtoIuQ6Gy0NospzUzrzxaRr6aYm7+BHjGLHhdSXpWOQmWaZBCk6oKcKc/VL
mlvyLMxyHIxuMf7QexmiEGqpxte5SQUb8ABci+qXUmRz5FsGmBbELabFXgVT+7qLRHed6UbDrU/G
JTkGUbIu0lQ9G6thW4zdGXiCZZfl/laF1T0ISLtIHVrPYIqf6S3V2OmTAEF/fqkRB35VQIM0ya/5
VdrRlPhJQ8PZV71y6AIM2CIPLCVTH0Uf2eGKPln5UtJxpNAGD33XFVP1XZXd9ymFj52YhUIBNKVU
Wy3yihZ/PgrY59zsDLHqBCqpxFKuQktpBtokg/gdglzZpsh9/DrRHgEfXLX4ni+xaNMbbqgODk1E
zXcku9RSOPQnnWjPHaVmZzOAZHXqUV/RCoi3RlydOWNbLEW37jLulEtopleixQnkpLlpU6qeWh4K
9AA8GZg5cyWTt2Gt2pdpoTi+cOP2gWpO+tPq3puNVIy2VtUt3vvIdcku0oxVpCWaD2rmAZmXoOAU
VbvOoNTl5xBpqS3oFCfarp3WUEEMYHqRRRxrltwPIAC29CgDkfN/e26XrXOj+G2PfRQAhRnWolWU
N0trVX9q+5emSBJf7bvvoy5vM9rcgZpqHKW1ob+IuqXTDaMcre8Pe8orP+SuSbMyXmsbbZyJrED4
uqdsnBbLEG0uBzuuq+ySrJd7YRA4uzj5iZFuGzbs1Ec777YNU/75RCse0tp7azUGu1vqNPLKpZ9G
+7usEHWULeNU0RQxrxunnO/mridGDq4MIVdqhjq3MrVpN6Yi/lFy3PvemPq8gQkx6gGooYIaOjm9
ZqbflmpaBpWbYKHrtHitT+p43Zk0xrLc/ibnNgu6cjJe3+Gf6Nla43sjByqhXdiAHSLwnEo5+TJo
CqXtBbmu3TS9xdeUKiZjVRoryaY78hXXosuDTFKjUx00IE6C2VX0M9G40ToNzcxPqn6piuveHdze
xndq/AjgeLyAU5vnS1OQ2BFqpQjG1FZCZJmt902fHO1CoQDLBKTOwxr9BWo52H/hg+nlrLJzHbvi
Sh2hvpjSmuFWxIAkMM7fmWBnV27lhN3NxNnpzKvr9kkiELifgF6aNyWdoHWtLb1YJX5d4lGCEWnn
mTeO0w3tZfu+5J6SlYH9+SaNIztZCU1qu7lty3tReeFDNzjzzkw7b+s2XYvkw0nPXBqgK0SRYoOi
Ow5yOSl349ClqZ9O+bxBzpnQKp+1Aa9T4W0HGMjXwzhpF+WUVZBeMqQw/HGB3GrirFZRYPFnawrP
UIdPNzJJ7II5oxzeUFLyhU1t9RIXJmuGB6vkd++5VXoTCrd+avKp4gu2K/u+qJ1Wu8icjhjjP9bi
v1e7P6Xj776mj4sbRQToZ0CTdcTcB7rf/9aLIpZWPFh0hIlDFqA9artfq116lsf6mU2nnLyydIdK
RdAyA4JepT3F8OYBjv5TWpAxb6P8O+H0OcjfWJZcvDbYNzgPuizhGmv7n6cJA0WsGknEYT3+8YB6
4JOVjd9QUdp+BQdjP2jzw9JeU/sCdAgSnTor25WIlIc0tq+IButg+SbQlsBDVF7prUwrR+nWuQ9G
huRjbvvfeVnOftsmZ8vgOfFQPx5Q/vXzNcolcEJVfAaHBxR66XTQMIJv+l4WW6+OzkAvXYqxfIHv
Tmw1zWPbK28Q7k0+3UWMASrdN0RlBpDunpw4MYT5ztbcE0blj0fev38Xghvd8DBafMqbMhUKSx2l
no2TIeSbquJbFiGy6yx8jMKx10Y37N4fxT/a9T6UOf/5X8vf+VlWsonBiLxvyP7zvy7jn03Zlr+7
L/+p7Vu55Di1h//Qh38ze7u/f92yFf3wP9bvUVC3/Vsj797aPvvXrxBv5fJP/r/+4d+BUg+yIlDq
Z9kXEMfu3gTciz+3t1jh/hgznzbFQVO+dAc5VMvf+DuHymNri7nIwwjD9kVfSuH/yqHSjL8oW1O4
fq+qmniP/u9+2LT/wh4HqJdzqr045TjL/L0fNvW/wGwTYMrXRIgIvqV/siE+OJkxeDSXgACqj5gy
qSUfVBXUrPYmpUD7FxFOQrAs6XlCp4nzx/M4MjG9m1b+MzEBauEy9EXAqgKYR2hzUFDIRt0YwD+K
gL5Ff2frrfqttlWi3mOzbu7CqewfEe2O571V0iNDBjIAuyLSmCB3d5KoimZHfYpaiQxeFgONdE02
dunbeqacW4WdP0T0dvLz1LIJ+MHsYRGpNNBPAe3ELr3sp6RcG/rgjj5zlfKch5p2j0I5+TaQR91v
5UhNeRXlnXcfA5dWfWBP6irMiuScIzyWe5MO1bWLlqs/MWV/nFzeHwzHnYU0gI+Uys7yfv6otMgQ
gmRWaiDhwhl6l3flkD1kFo/COlGpWg6/B2/gw4UO3sAcpak2tlyoFv0T+uurOnN9oEs0tY01qGjf
naazrslO3N/HSYoxxZEOrwtsLUr1eIs4KP55fyKO+8EAmuO3Mi+CAYAPwcU4s8CLhBsSTipftzrH
/3q4HbaF3q9KrdPEabwYTA/JNmxswSjiLvFno/cCthbxOs2cAtFMrt+AJW6psjo28KQUeWRUd+V2
kma1QgzgnsLVHrROqP0YS5GYNwzUmyPsQVGizQuU2jmEqw6FQoVkLbIu8QbqSCxZHwxoVypETdma
3pXLwW9amS2dd0hW+IgFTfB8o3a9esGRFpmpETbyCZ9leIeUtL9V+tKTZ1WjaWMwpKIMfZPEBLk1
k15Wm7qxO3qXYNsvwXbLSwv+27kThfbNRFTU6HMyYmXVasd6XWYbdaPmmjb4RmPact2UibyrxMAm
lwSzvEV1LiEMlhbqW2fIIBZ6Vpv8qGHR1Scmi48ndIYMT4yygb4QeCkVHZZySQ0Scyl7xSfHvUdt
Z9ffZKjI12rST+XVvVv2/vgq3q9FKgzbEpDCIKEOysZ5h2BBJLHi97aGjt4DBh6AOusuDKWKb5JO
ZWF1UHG1cEmulFSp1nlWN7fAd+ZdM5Ro/ZVR6S8sIyrPpNqgGjUS8nZTszuFrDmYKN5/6cJEoEZC
z4+K3ccPif74lMqyFYEslHELGSodgnZGnsaEWd1lZoVc98RX9OnbpaC9GKQBMeDPpob/8ZJ91FR1
R38VHZvj3VmZ476FOoaXH7JqREGjWcGfWKtRtstpdqg+GjQJvaxote+04i0RDEoo9yjmlpRjDumW
P1r58MjGs0e3Fg+tvv36Fx8sZsszorIASJBmA/0me/kW/5hMZzl0SWjyNvk47mqjRe1kWAUf+9eX
OfJcULjhA4JZBBb3ffb54zJyKFM7m4Fvzrhnr7t+6tae1O9rZe5uMr2FN1pN3Ynp+zARYbm3BY/E
lEZGgEtx7eO9WQLFjd7nyDNUqdn+DIoy2eJ2BR+YlH31DMB/RvnaOgI9IM6lYdtKtWNNsY3k4ev7
P/KYLcApHDMWnyhb4o8/xZTYm1x4kbQfykV4llebKJ5PJbIdEjPe73iJxwSURF4UQ+zjZXIrA0ls
VXiqZsT+mU3cQpouVYOIFNXUjwVKOM5q2R6+Itl9qYsmb0jz6CfY2fiqzNw08XsXHYaAOnqiaXH0
EbBzW/J4SA13D1ZTiZvQiMCAclRBh231qrJniyP++VVo17G5X/DSy2L28QlUolFK7CsK6ECtu3HK
Mff1Sjeevn6dS4n/YA7k615A9Isz/ZODGuWkrc0Tz1kzonyj2G26rQkk26EbnjEPpmCazR4Nau6E
+6+vfLAnWd4w+04y6pEwqHSJD75XPUZenHQMJDPBZMRSGKVI3VWbOqUpvZXSTeUlAnzluyPHEel+
JZLbr3/BwYn5fbGxaUlwTOIARhrEwSBrRa32prssNiNhvTFlx1WTkHwXp3Zyp/RjtqtQcm/b3hj2
2BOa8zTR+t0S8b2aOcKfaSgpLy3StoKOpIrhxExzZNLnC+MxISuBhHBIX+q1Mu4LDuuB4jTadWrb
/a1o2UYEmTcPFy7E4lOBQccGA+vgMrGxdfu0zEzFFBuFoaGcdy1C1RGgguxTytdCeFmgaRRzYuie
l9Ro5fevX8WRWRUjEzsNHUmPzvTycbB7oldhoRoiMPqarVhjMCCrEXmjACjsp62ND4s69Ym57MhV
GYDgOTBMM6seCogmXTS4NWBi1moe++pYi+dxyGtKYcaIzNvSYkTKeLbz7dd3+94ZPvjqaFfjagQf
SHbnIXWimZp87O1a4MXEerBKFL6EnW0X9ZkoyhCtnq1WyrpjB3ZW9YkxnBl5r/yWHX41PCzmLMiT
VtXfsU5jcJenAsSmSHNMt70lkmoV48x4jXOy2HZeD94TgTrQ6MDJTNTzHMXmcaNlrvuArzHHUTmx
6dlpZm/JfavnNCWpjrVF0OLXKM/bVLYWIeJxvmPG9+SqBgj+qLsYU7Fs6c6VG2W9t9XCEm5eXyQ2
Sl2nL6Q/eVSJfeTkXoOHqrdoZuZje6IMcthnXWYRDsIkzvEdo2841OoYnpJRAZ35hD29Ow/FOK4T
5HAGO9ky2vYUvQK0tOoqHrLxQrHM8tzDq3PleYm5k2ld7l3ZV/skMryrGr3m9WCMHDBPvO7PcyzT
N/o0VBg0sQ5ncqlbApx5JAId+P2vhOkskBi/fnx9lSPzKYwuVgoEKTYN0IPdrOk1k+Tts/GKKo4a
uRvlK320Re27HRhANyzlhQb1x6b27E5BnDqnQCNH1kVSezjuaWCElm7vx4+4G9MeSZ6t+HYCo07T
JUR/TxcnwiWObds5SlHoRCLMXPVJWJS3ucq5mXJCZdkkB4x40lS65vDB8o20esQXMq+8PTZefWvp
Tbxx6ym+Qfno7Suyh1HgyKb4FpXM2Im62FA05MN4pkBuff1KPs+nfOSQa5AE6kwv6sEDkZ6axjAL
GZyFwxpRGNG6qNTkqSpHcTXDbt9LkTxNnWqfWFvfxWMfJ5iF/bBs3LmyDjvx46so1MbzShS9eD9r
a4cTy7ou8GDsVSmsHep14TvxYP+2lUUzCqn3DMPPeNWUfbkCEI6F8OsH8Xlk8HOQdyyFYLbnh1o3
Cb5QBwDNppH4BdqZUPFzqZ8SGrzjMw/v2uZERy/ZRpljH2yZolbHbTSSFgUuq1sb6diuaqx5Eefc
AeUBwRzIruvuedbUsAqaZERuXuUSx79amhuwK8UaWhVq2zaxqC1jzX/VndnZUhuHw5Cb7olP9vNh
F6be+9ETWQS6noNVb0zjvOw6ygPYLV/NpMROk6kKRmZrSk8Jsj6vdZi6kKMwJsDwQvz9OCJEbhIO
IXk2c5i41/3cYJ5NMuOxlqoNdihnW0G62evX7/3oOHSXyQCzrwvM5XCHlVN2ayaVcehFj45JtiQN
dmZnPVULjG3pTJJaHmmBwpEKwPSM8dOANBMF6YTjK7bs6oRo+Ngj5wRNsZPyAl/Hwd69MMqpHzlN
+RO+/c1i5amIqiDxF5ftdEoXfGxAAtRz39OXyO88VMEZkU1dANSxrxeKcdePk0S2lUyQohc7iJfu
Sl0x4J1wDB93YskEC/K8wNQfZS5548gsSK1x8ShuHSxP03cvE1UbZNg/k2uvLjzMLHOex4G07Ejb
ff3ujkxeCLgpwVAc0T1u4+OAyaFJwOvmtzuDNt4OSZLsSld6fpkNzbZszOxSDwETCks32xPTxeel
jLmCMsd7yRyQ1MGlE41IRbQgFGZco1UDnS3Yty7JsbCoyhArsCmy9qJJhGW9qcY4P0xYBZrV17d/
5ATKjyD+D8Ed5yPWmo/3L5GDTNWg8SPMBT5UJxbVFmhHzWQ9um3T7gY00JCCDfQiszJ8rwDAtICT
ZPKItHMKEstjcxZWkXpiz3Pk6VgaL2TBr1FaP9TwxrJSMyz7ImiFNj/3Y5fYm7bUtUvS2dt5O1Ze
I9YTWT370JNGvK84XFSPXz+dIxM673WpXMPPIwju4DOSSth6LSgxKtdmTad6LFaTFKfOI0c+Vhta
JI0JjRYXw/DjKyhcKTu3ZPbA1i0q36oBYLDNdHAhlvZ0YrE+ejH2k1QcaKHahyFZRW6jd3QthZMo
ls64SdyXriBpRZ+0b//44VHg5KmhC2SN9g4W59RJY4vkLb6sIqwhffXDGudafKL4rB0ZJwCZ0YVS
NqTveni6cTLYA2a/THUepIemmrF4L8T8fRyX7Q871yM8bqnuAeLUshX0zwRTqSJ+6WOPJGDoshe3
16in4UP4nccCbxzEiB6WPzkM/lDqwBeko2b3//zhUO/ANMIvhkV6sGJQVcQ4Q1wTrDOyjkE0SiB5
lXlicvt8tkbcutQLdaImqQAc7MyIf6HsIbiKUvR20DKjbmO91R6NMnIu2Me2m6/v6h3SfLA1sSma
8RpogaF0PVjq62hJlfJ0si5AawA0qJUnXY/qlUEDeyuaSUAiCKcL+oFpIDKyDaAWzHAbRkNfVWk8
73vC73wrdWkmt67Y1G6j+x7H432pGBem1xXtRQJP/MRm+8h3joqVT33RsGK5OBiqOoE4GrINxS85
LHEsbWIIReqpEO+jV6Hax7dOk9RQl73LHzXVqGuU3kJH45dza501mGZwOjXd+ut3cOwDR4tLQQ3J
tv1pQZtFGptjyG6rLUNv1Uw2CgmsQckq03LtHxotmEeWDi6LB8s/p9LD1t40W2reZFKBYpZHF/EY
N/uypZZklsLbf31fx54en7gDMpBKEUvWx6fXGou9C8wK2hS3QyvVtPusy80TxbIj+0cEHOh40Wu8
N2c+XgWmmtMMMFv8IXa6gK1+syGLMwpAsk3IsJKBlJx/el/0ZvhcXI3aNye9g1FhQXOCkMc5T3Cg
9VPSM66tTplOjPDPowL9Plo73WNPzKH1YL7RNJw9smUlG3oV+aeCbtPPZ81Za04ktv/8jki1pduL
Z4QV5mAS6BOtiRREFQGiGRXnL3m7AuLTibntyK6TCh7yW+qrDHasMQevSqK3KcNCBGjHlZ8Ngnd/
0nJxNts1qQaJiXI1yZo7NRXJFSkv9bmVyH5Hudmk9V0juUzseqU1/c90LLz7Cb3EJYK25BvOXHRw
Xz+SI4+fND6a8uiFlwbHwVYvG0ojzj2GFXQvCuqgcOAudTj7MyPUn7++1uchTLWA5HXo7+zI3cM5
2LRCaiIaFZKWUFffKOj0ScXOg8JoALwIpRH3sTt2pyj6R3aSH697cI8w5/sJtyiFXEEd02qMl6Sq
sg0/hVAmN7ceMnqi28Sclb0jO/uaGKaXPPUgKkpipjdDhxlcpkiOvn4crHMMhI+LEj9saS1xQkH6
4B6Mx9wmVUDibQ9gj9XVbStnRXlUybzLzhqRW8n9XAx6FuhCaL/dlu8xaOIQ7Z0Dbb66taqh8IKm
UdSrwq4yRNVRX3M+MIR7T5vPNne8+MzZxkLo3xKrkRirnamhWz0IW2Fn7FlrWGSlDEp11oh+ogVA
5HMVJkrgumnEFrr1mvRsgO5C6Hg36wBRoWctgVszlt9ugngQUOJS31qrtO56j3NVMI9jf0uRKtF9
8s2Kn3i74/a8660KmJZVgV4LJ2MiuFy40grqkeGNHI+KJ2vt0rjtMBQSPAdo5Qn+VBatvUZzSEAK
57LhOenVObVDcuDI2VVAUs7p+HPSa75kF6HJoqT0rAvELZ2NMhKUq6+CtbpFpTK+gfpBVwL1sZYX
Vqz2LWLZNETyPIQJOr0eapavlq18stgs3IVaX/jj5Bj11ogWdmA+l2YVdFBp5GpUB+921IgiW0d1
WeKhhve81tzRsQK34jCNQG5A9l0WuvHs1IX5q22rTF9N1mCeEctbgiK0BjTTVaGsJk1FnUiNkIR1
gV8Z2WzbzT9rANxPdmf7cdIYgRVVoY5WHBrKoLNj9ZvRaL1Ayw0n31hFEtGdSprORFjQmJ6vaaF7
B4yOWmqDjH3cgqzEr67EUWRsoybO7vIxmUhH88bvMG1vjbpP9k1sNxpkkLx5q1td+5kOdflEPt18
M2dJmQYy6axf7jhNRpCmTlJfVXQU8Jzq6qAGRJqX7VlocHREGGvnNMiF6B5QDjudD6xL+1ZkDTlL
kBEYO05SLZg3wiC0yy4ecW/Zg4XSRwJUBLwQi3EHmlze2lqovKgoaNFqaK7y1MXS/ZlgmoGJ54ro
3iiWrrec2mYO1HBEbQ3N0vkhCzx3K8Ur5xsIA9swVyTZEZ09F2s1jvPvdQ20eJWGZF4FjitA1TDS
Bc5hrOP3csx0gj0GoV2MAKgQ605qdzXIOHslHmu8ykynewU5VQL5A6a1rzO2gnOBDxK1htbel0mC
3b1u4tgifk+ie0+NSTuXcE+cNaGZOtwjg8jzDZgA1V5Hngqgy0YJUgZY34EiSK+PCt/sYjVajXUV
vpjTjOceFEUvAwEJVQSMP2CteRX9H+rOZDluJIuyP9Qoc8zAFkPMZHAmxQ1MpEjM8+TA1/cJVVtb
U1KnOpe9KLOskrIQEQDcn79377lbqUgsz669mvfmBAbSX0FA0k215wKCg3S6Ykv45vQDqhaKkRbo
dbA2YuxATVa0QWh0NU8FoL06QEM5tTAzhPk22rkCvxyez+g3seGsfl/qhrWVTIJKr5kvJjjIpkt5
TEWL9LwleKzcKZOZX97DRX/Ou74mOVRd9OMSMVm/iMWmz1y1qwf8zI7tjZo5E8mHUJ+8cqD7waol
M8J1xO8ftavOhWcLJXqxqrg+VYuTEWM3R+4rFs3pxaidgiVipeGNZ5/YKY/eWkvYKcc9FOvuWJ6V
oqwNH+TP8CB0fX0ZL22KsbPUHqFEVaMrHhDRQy1YhyfRYt/mXGD2RGaaCyDQ1dS+2XCdblJW7dFP
+nS8oyGw3pKLV1Q8eQanInI29WWLRIEdG0SBMR1ax0iJKF06JOuJWrnnqq+L96GHuxcQKjdDJMwM
K4hTZb5dMTm/tRMIDzHXIMwaYxJvczsWgObcOYczKFpBDCs7le90Kei6zhTPSybgeub4Q25Rc6UZ
L7TZWz5vsclPDONm9dDiWkaADL+4m4G+NL4qJwkfLO3tg2zWoQuM1hivinEAwGkCz5qPkTKWMhBZ
WjzE+tw6xFQ3xoOqDax6Vptnd5AfkzeObDTRo8hwvqNlyp/TZRyw9U9y3Qk8hg1NAlqbHoqq4Vkk
VfRz+SGAcmah6GwL/XyciJXnA8DGZy3N5XlALpHfY8UpXli8XeckDI7KaHqb+n2wohw3zqi0aBHn
pViQcBWPeLZXklV5TeWNFacmkaEo3LSzOlVVv1G0WWDnEKBuvIwEvsXPJFMQDzVJecIt0Z0gbzgn
+OFKRy3QruDf0LzDh6jGSuwVqEVIYyLL5ubWo/adfjCAGUIz4mPU5X15GPESshMplhVkbqpeDwBH
gQSaOkFd2mKRHpLpUX5mXk3sNUoiNGEuEW/kBtObJEOkYukMxtS0r0YFdbWH5VgyXVUWrfbcUusT
TzJBui/bNrpjDhqhJ7ZA7W7gkIBZsjs9eQRL2GnbCPUO+ZmklvI1D6ihMScoHfNMlrQSAphDSiRj
c0VRg5qnb9nFzqpc95abJH48VtZbm0AN4s+09qw2fPxQHZNkZw4JLTWHJyb2DKliRVqTbp23Ikva
u7xSnRRHN7Aef7LhXnhlq8Phmwo7eo9ZYJ9WDu4/DMXOxQ4bhsXY0Zq1m8HSMCEZxiWWg22phYfJ
dCn1ycpBVNfjrkHGspqrsy1nw3nR7Mu3USw2DjhYi30DRodZrBTQJukWtInm1ZEtTl0jayVohFKf
Y4wTqZ9KcxBbjRS4eDeqk/syac6Y7rO2k1cOj0DnVUlRu9dFpZZBqQ2lG5Q/BUMk3RhnOYMcYIjZ
oM2L0b/VvtYIyL95vo5OEKmmA8AVAEq0aQ2FSDTgRJOKe8YpxlOEL+uH2dnzN7qYmDuWDNax66zZ
5BVdVhie3rbld+rACzNqdlGqT5MhgIuZs/59gfUz+Ql1noJJRwpSFoB1gu0lhLAkQdbVmsByM+3a
6kf3rGTDcNdESXJtrS2wmkS1lwMYMONBW/SqYPdX5V1XdS7IoCkzch8n8VRA1uyXVwo+p/EaE3Ro
EImZTUKoaY6qv5WL8ClN+tsYn/O3vBU5q9S65EaQj5Z9XfSwvl28wkyzExGMTet+Zr2lfB81Zppi
XYDeGkqrp77Kpgnes4qBolzCnDe6jkvEzLp5CBMNZPC201JtYzObbu+sXsgsMAdtiu94PzDbySEG
aFibrEQesbHOt3nJk+LQZFlFvpZhTMRMpuOSHe0y6dCpFALaYZ8UWb7PTWFcjVVZq35jt6PpKxQR
ILdRF3RX5thGLftbmZchiEv8aO3YVsOWaL3R2dpahYWLvN1cow+YdWDboguc1p068jPzcRk8Vxnl
I5TV7L5ONVeGHfOEwit6xTAvGcndIzR+oGXGak4qhUpesgwNbpyHkjzCJRgnN39GEWWQ7+vW4ono
yvjBrGWpHTRbJocaZ88amHlTbobcRQU+8KjcdHaedKhOnWxHfMCcHZxpnK8AO6mMqSRSAtiK+gjT
fJ0ukBlpF6R7Wr19kaDhUMdUvMpdBdynDGBt8lwvpmKfcinUMrSLvrRPOLxc1kDitahXEsXFbjT3
7p1a2rOzqamLf0yk29qbVRYQwLvC1KqdNpromKvaST4nO4v4bFQnVxDjxLUJEvBycYQMQTI72jvb
pXziZTKhfSIRv6312aQ3guuvUZMk2jda1H0TjVud0WbnEZisucVnPWHjs7WS+SQYyEmCFBussBtj
pujMA/oTa8kw+WYjlvLUraMSh0Cg1C5sBtnsbIs8oMCYqQI8sZgYwQjWtvtNRySzFtRo0kzesDFn
ScpjdQyycqH6b6JK+h1dOMv08rFg2TcIXH5CK99emyjX9V2yQrnxBrfPy9t8TvImdEQRTfigprYl
pBZ6PLY73Vh2pr7w7/+PeO1yPR5R8xCtxsCXqhD49QBy1mfi0mt/6XD+YdRHS+OCFUFRg6zl15yA
HO7wArWXPWAxG1TIw48xMTjbLQlCKUeN+B0ck4bzLN76buwOiZh6oLUy+rAsmfz7rg6uGAEZSLMv
ktDLcOv/6CguKLsqqN4QBYDgbxsl72F7V5GPPwtg7l/O0X86RQOLQUSGLgq3x9drmXpEOQ1diQTY
GpbG5PbB3Gf9Z6VoWPlBif/l3P4H2Zpp4aewGOf+lOj+0hjTWzQMjUEbybAYE3PSq9goFcDc4P3k
jygp5wcLgh1cqLJ9zHHsndvFNcLR1CYPxiVMsiRym9YrFCm3+Woz3P7nX+RPjRYLHTvtXOQoOPK/
/iJINMGI4Zvyl5hPKUlsWMEaZo2/To5yMzRoLsaqXv7yBP4+sDTpKqDjIpWVqZT7SyfPjtkdeaO4
ql6PR0WCUPZyYvGCrHbXTW+TA5Y64PT9ltTlv/Tcfr82D/9Fp2oLk/DIX3uwWgw21Km4drdmy6HO
Z2fXT2X/rdeq75TB0Y0saQ7gdf3XFgvyMOmQ6kzIGGozF/z6U8tUcfV6NilklHk8cN4pD7qI2nCl
6Uke4FK8MAz/W/rt5f597RshfUWBw2gWYSqYl68XVTqIwOv6UwOc6QdMLJwMVoqf2kyTE39Q/KVv
+ocnnoUFdzLjaJQSdFl+uaBIR9k2SCF7pa439ZAVYWyAyVslNSZ7mhWpgS0NdkqH87fBgaTlTIOU
MwFmCCFtRaR7UOWINslI3cSfYYP8TWDxhx+FbZAVEPEJXf9fNX1zNjlNosmYIqSx4P3TIBf1Kcn0
jWjVH//8gl3u6i83gIfs8qBfsDeQfb7+HrMiilKSmOGDLqxPbm132JxBYuP7g5Su+YNrxM8jLMCY
5pGAOUSideX8pT//u9GG9g3+DwaYQHA4TvzyKdDW/UzPQd1AskB5qDWc936XpMZ9qXbzndK26quM
ANkGFduOESy6RmGFt8L5oSjY7P+y6vyhzwoaB7kT0KlLxo72y7KT6o7S/LQsTFmnheQGGViAKDCa
FVR6mdQ0tcuk2cZ168BxXJegGPV205IevuuybPo20f8Lx6aPgn++W78/GZfPxcgJERSOll+tFJ0G
sXQZeDIIri8CuSJpsNMFL1SMOx1i4N/0hr8vRkhamTPgGEHeyjD169MxKJMAFRQzK69m5xmnOD28
YeghrbuXI0G8UF1neH/xRzjav4xtY/DFN2QhYqrCksig7evFrTHLdPL7kLYSqrDt2gYsO0e0vzx7
f/hJefIuIXQkqBAb+8tXXCxIDepFapgYq/GQI6G+Ibpa3fTV2u+dwgKr8M/38Pc5BTsKAzBeFBTK
jHC+fq2cvgSwara0se3is1kKJ6iyyvaNAZHZv74UsJwLx+riYSPp9uulplIjq8HAeYOwdg3WARy9
RC3jrW0k/7aw/r6QcAUeFupbZtJ8sa/XioGNZVMi2KRlUh6tsWqeMfIQ8rOalXOVTDGhBJEy96fS
VcRuXrVPbUrrAFGl8JuBhvFo1/XB6BBVtqOyhrRooo01GjAwaNHOhwLd618+8x/uxMU5CZ6KjfZC
F/v6kSdXov2MeZtoVmUfTIymo1rP6iYV67r/5zvx+4rCMJp7DVaMpc6mkvzlWvjjclAl0J1ZsMpz
R/aAEwx1K39kSXeJA7Cm4ltloT46ZNKImSJpaTJ9b7UkH4iY6lpwEoAvmAUwstBum+SSGP3Pn/Gn
IOLLXoBM4hKRy/kdvwjq26+fUR9EHxViTfyVceDyDNk6Vv0Z+4brF7SrocQr01JsLbVK5u0gNXd5
REDUIxHO7SiQtimkjwiiY1TBEr9pm7bG5de040w5CfnCY/KjXMfFoHUbSKJE/7ZGlGqehiGp8eQY
VfOhNPXuaiyhSIVDEcuwj0Ui98oYQeWXSi6X615qo/aXF+UXtgD+Dfp6Fw0N5ulL4f3rWgMsnuNq
HVF1UdZtZ/i1MiiEk7/Se9Dh0jvgbkMahjYZIItRNBv21LkOUAUuVxh75HJq01qZPGAE9n0/2pn+
WjBfuNfTbAEKntEtzFyDfDNr4NZ7VF/ja1bWBIeJyViKMJNp0jNNTJN/K4Lhi7GOgvPGCmGQvPz1
nrZxVOTUmzBSBAc9tzNtv+mW+S9ayN/LKjQDnI90k7KZKvLX/GN+KSdVowEh6Bg1p6wcXbntq4Vw
raI0ui2QT2V9XLqooredVuWuc7J+JBqlqYMJjDoyxcp0lQBuPE5sOh2RFk6OzNa/KJkui/nXJxzT
24VWSXHvXtAHX38Ni962Khnj+Uxu5DYee8ZbHPD+sqX86SqkaRtwValp0GV9vQo9ETPjZaWJlNgx
TXAEA+R8ZYB7//mF/W3JRaSv2TijWcHIsv81vFvhf9dI8Ej9uWmSwEwt1YvolIRLOVT1NouldZw6
VUeELI3+QHhQbm7++RP8Vh/wCfg9sWQjfhK/iXpmknr0duUTGFqtbHpDABbGaXZiOhtPtPAGGRqK
6m415oI3/3zp3/ZtLu0ig+KchDOaGfzXH1kyah9FqjBPndvVn3GeXKUtSTssOuqtjPLS/+fr/eGm
Xk6h8Dtg8XE8/2WziHjLkdPSbBmaXOxlYfwAD+f85Y7+VNJ9fUAvpm1OQhdv5qUi//qtIk7CQ7HA
QE+t0nzOnQ53OTg/OvsdVUMSZn1OlH2vJLhtGPxWU7hiHYVuxYSX3hICjFqfznXaj++KoRaDZzBA
PNqjUY87JgvFM2oS+RYpCbhWwtPoqvfavN6hX9OuC9se7I02p/ZI+FSt9x59Z/tVNqqrhGOeT0aw
8k5ZvDzKHOF06knc9ky7Hs/10sBYALUONp+GonKfogGMPpxCbycY8rkVb8pZ6m7IHDbCxYtKuCCp
C1FAMBjlsIY0nuF2uZfQtA0bPVwwpFfWsxbhqw66ptFuOZPM9UNN+2c5Si1fUZnLaWhDZNeSY0ov
C9UDsw5zPZ/i/mVFjqUGSdyYMsiSBIMpAO9a2w7Q/KkoVr0+K+D1h2AimNoOQPVbtzFCK93Dtt28
u9hfol2iYYX51jBq3pt2M6Qex8C1++9q8a9oKP9vqJNz81HdD93Hx3D1vfn/gXdi85L83yGA1x/N
9+ILH+Xy9/9LO3Gc/+Aw0HE6qf+F/PEn/6WdOOI/nEQggMCZ5MgF7e9/00508RORgl2IWSWH2YvF
63/RTjTrPzqWVMYxaFcuxM5/RTvho3xtTCnIlUlAZvn5ZW3PlHKJhznrdnZhdrd92Y6MLqJyD3dv
DWGEKbdCq5nvuMNU0kBXTJfVr+sVlmN7vKtzxeXFqVu4c2W0S5FXha6uAR4qUyvIzSV/m/Vx2jm5
fSHMc5T8KJLUDMVQFn49U/fYcT1vCE7VtsApkvs2yvprnm6gYEnF4Ji+L/Me7AFXThnF90RzrCGB
ieID0Q/tK1QJndeJ3N4RuJHfupgVD/U0i4cV9QyTmhStBRHP6h4Fs/MyCVPbZ2VRvMGqyr71+YiH
oOUwvrFqzF/zUDpHRVUz4cUid66IfiI8pa/ygPDh6oDixMbrmqb7tkzsu0vIxLWezO1zq+Eb9FBm
5fQdDbWyAw4p+ka2bf2RkvF4S9Fr1P44Jso3cHRQyKYuaq7bdGmvLDGZYZaW5s3g2ADWRHzs05z5
ZWnKHdFTy92UNcVLiVHuMc1beuBahiGidcVCmzzR19cJn8yxLBU1gUJbpgSB5K0MBUfDbV4Yw2lM
teZVmjNhkovVf+IiVa4JJRt/5PSlTuiIZA8kkSG1IhNReGM+qfuWTKZnLM5q0IFIPCyyAX93ib5j
gmZnmhG0idE9w61xCKejWntv2qV8hw5X7TmUNT9ys9GZkyvYWdYJK1FVCaxEyI03vW50IelI92rl
lFt9ICDEJS2PGFTgBPUzi97OImMotIwYk0tOcs6KzfMuJvmiMdy9aj5UDbhoUOp2CB+t3ALyszwF
9YqVg1mME2OXqMO1ruK4XImticGl39XkT+yibNYDpf6MdV3dpnpa+KiKEFXoY1hl65u19DvVLbeK
mncEwHYZ2QCc5lA7TKNx11dIA9uyWHdQ8dCFxCGxS9+JBRRka9wwYDY/s4psPFtFQeVxpBQ/Zm2M
AhCAnw2DyycmA32ICoG3paCSMPgP8SnfdTmnO9ygz7NL/lGvd/mxc5xA9m+WRi6K0U3+oLhbe7YV
n6g3T2ivpsrHYvYZRomyT/Nsaytu9aot0tw45R05vM2mUkjCI0miEA8jIl7gmVfN6Fh7Em68PLV9
AurQi1XTLbs21OtyvpkZjnvdgN66L3ZaUr2TKu14qlOGJXFGViX3uonDAJyBBREOtt/gkDMo2rMB
S/qQ2GkQ1+Y3J41/UIiex66zJgA2H6ltwaSLYKpQ0XG4GMgmIZjDM2TioBKJHOJQFSI14lO5JonX
w3pETHJjJ26Y2LOPS5Ec366gNVmmd2ti35aR3T22Lo0yIsIYWY7ZticNj0EQbmS1CkqrYUS3Vp60
3ZkmVuHNHGMR1zGpa1SeRDpRVTCk5bMQlJF62W7qkZzBojGNfWkU91pbfY7FZZYv/MgkW6eDm+3p
vJ9awdA3HYiRFOpQHySmYg+u4N5VB5RcvHUPNuXFDaHMPCDyw4KqfQB1+qgMRXUzSoWv7gBCS21n
45ITO7DG5jbZIuWIpmHUwd+RSdrFt45N+k+qSHG7dLH9WQ0rkMElCscJJYjJ4OoaVut3O8It6UcN
aWhwFAcUR7XbcVpJTCuIpFHeWl03fpcGN02VVXeeDTPeKkOTXaPTI+4PiPVwbKAvcVxRo0NeE6Hn
KYgHH+tJNEHCEnskTvbMqbB5X+ZV/67Uc/q+Jm71oZdCv4m73tinbTtvmJuaUEvhBNXz/IQOmeQB
KzJ3pqI+FTWzUFdlomLj5EZlyNHZcufusCIvQ7opa6KxcsP6xDR97GKEQV0fGyAZRR1St3Dm7IJh
qcg6U1Z5pPSPD9hE7ZAh6+CrQ3/t6DHKv3IyHhq3GW81Qx6rirhEEArfERXnN5VO7Jw9CRQcdh2d
I9sq3yNkCu8FYWuLx5TWuHY55CE50y5TxKRzgEPSHAgd0jxv5UKRzMa1jEj/HpR5WghUVG/LWH1f
jXXYJGaqbkz4mg+T0kz4N1XB8L5YJctZLk+F5iTHKFntl0G29y1TVNWrCcb8fsmu8hvSAP0pm7cy
zk5ZnRCfw/bBkorCdNMTl3qYXRWKDF0CjOczsWHMx9W4N+Yglb2pBgstbTRGidW9NRa5RiCz5uMw
GfDsOa1f27VSZR6bu8HDt85qE7KMFYEBPMH1QIbQCGDmfNt1VypdUP6PmExrBcTbyY0DpJwmULER
dohx0svBuh6Hl6Lpyrca8bmf5YYaipakcpjhZjhYFe93iZ4G4PuGW1GyGROHmCl2sTEyZcdN5Nbn
S1ijNjh3ki/qCXoTHtHUXuvo1Wuk5qAwOfWTVi5n9zlLct3xnNVma3AvWcuO4iCzdXsiYKqupr84
uQjmujA2k5vYjHXfcS/BcdiJkYJtsfiOwTTQH5AZqYlWv1md7qXLh2CWxqcjpO3x8dUwsehqG+v0
ONczm/Ta2lfQgpHb8So5pIMxRCm7Q6MroFUoxo6O5Uy4qHMNKty6+J3JxkHMX0DsMYnKqFBq7Ydi
D1NYxi4B6nxOqzJxXFvcw3F+K/P25AAt9kudYHNZzB+TnAnQ65QZTeIwh9rM6ocIJfXWYtJ22IJr
oJwIkZGTOJCDXdqfIycWxGLYc8CnbmbkI76uE/CrmOKwFm6QpMW+aqYnsSiv0morEsyQv6bUDMdl
mknpW/VPW9PPK3mgJFYj9FOMnZtnV1mOEln2CAlXGEZE+rzb6JYQzq2DRwsM+y3/oM56G9p6/4k/
9lrKs2V236ZSv6HNt2xrXWkPk+Dk7rheYrflxwCdlmDEgLUIX1TcvlLkDMcREYY/4t/ZIn1Rg1Wf
r0ZEirfxeBRgrVAwSY2pfXO0lwdgcJHHYJ6g0/aqJwnkJZ3GnS7vCPpmXhq9k1yrnWLVCgdJE5JQ
oyBRKt/oh+tKSTaTsDEOTZt+qJ6xlGEirsqnC88WeN5+0W6c0bhCkLwXvSUOWau6HrclMJPkeyou
EWhIV+uBjLZcX28Z65ywEFxzxrqZGC+j9DR2E2v0ztSK55VE2Y0jh72Z91cO/Ytpl6LSOFzkMUj7
kv100XVSARzsKnnqC8W4r1bnE60OcqR7FF6tXw35SyN/IrCjd7SjayjKUz6jE4Rd9Gat6a0+R/Ca
Sx5WJZ+xYJavzpxmp7Y1/VyQRUCeMony5rVd5CqWFB0krXxZSic9N6PRoYqwQpN07A0H8vbKMBTj
OrfuiQ17cmS1N5U5bFtEyPooP4kIIiurroWHW2Ldz47R/UDWeISBrXt0Nx+nVDzM2GI8UfYnntmc
oqt8cZA/sgTMjr8UDg2pNt8YeT2z5a2lb5nrjWNVnLNrkyTQIiMeWskZjpXFNxvtKHJtP7aMfoME
SwNnyJsGI0CJtmaZGOic2ybMK8wZVX0qG4raUVZ3Y2ztGgw3UgF9Os5UGqqV3I9qviN5V1JjVPjY
a95oBPVj+iNzzJtRF9s5JufchNU9AxBCuO6e1GbdGkYbWOqIiLE45q55RUhbQaZffAlJr6Zdk+O7
DOjnEceXkTV6SY6KtZabAQ5taSDxTrNihNjU7Y07vcMjyzactVf0TlWyRWO87xiGcq5ZPlj4lTI+
YkQt9uOyHLRYpaZadyW1acq20qNn8kEZNPcETZCYmWNHV3L9gB/IPIkGXofdrl6R3eFRWwLVKHYF
FFZvdo6ZIh7oSO60FgL01HFSGMzz1LOINpPuMw06RyYUqCmrT+xJJxHVT4pcW1zVziFmEXecelsT
55UUReI72XAW6jl1tH1vLbeXyGzuiIXEcdR4WbG/UMo1x8gmEk8Mbtj3yavSl1fZaqIPBaeA+gJO
N+t01zxY/Vy2Hs7v6pq0OOsbRmLPzATHsGl+44FlH146HIdF7tHT6TdsoJ+mOZNAXSenbEFNFWvx
tSIN23PEC8UUniTalkGWjhQ+rpjRYlb3dmqTIK8hKe7q/GmyCLsd4VGwJmU8Diu6P6vW9tW0bOpK
afdu96OzCGReiBgnD3q9t9lb0NM+Kep0sK3C2JXFgy6xWhkF8kNVsLNYuM0JYkWSnGtowWNz9StH
c96rPJWvo+Vep8ohhdQU6BYiqFI/ASbuvWGYyEvWHIVzb0sBNNA2SjJn3thDt3Xz+lGR1m4mYC1H
hspaMK17PUct3RoYEuLHqr+UIW67cfth2DvI8fxBj3i6u+G+nPWEV4wBrpmN2iazrNsqB/KupcO5
7tN3e1Bu0bLtJtsst5hwQYG4B7XT4m07Cn+2HIplZVaRtKaTP+n8EOV0rWXqC5j91te1+kRG5Ye0
1/S6cfvMM7TqbeGvDJFWBBP5Eptc0baKq6LuFFXAw9zfYcMg41GguTOwRAdpYWUeS+Rrii0wrGmp
3pROud6S8dF7KnMzqzNJwctWzCJNdVO3w12Kzdp3S9z0WGpOemN1+6kZMRBUyls5Jj/WNvluG3kP
bxBQgQBp6elW92KT3vFSzfYZwnsacI5ognhw+RpNzrinOAl7zliKLsF9sCvuaNU/tLDfd1nUmF5r
OsfZbT66ZJiDTHTyqGPl8CO9RyRI5OP2kmlpNvKgz+KOO1+GlmmmoYmgp+iHBazq4ASiFyYGhqi8
GgZaH7k2h/QzYn9I6A9YqYbYDtnr1JL/WUb3vSE3c9eoW0UZcj8bpmN7YSNn8YPalc1WtumwBUAk
Aubat8T6HbLJeEf7jvD1nMUOymHnPc5Y4twh+6iIe/Q0FJKqRlNAkCcyu9pN6c4+gsnXwqbyWgw4
6y55zHH9OAFyxz2kbuMkPbZZEXtdgnaavDwHgRIDs3lOKEkVOBAL0pAhE7yomh02GSrurvWWxF2D
1DbHYBUd4HGl45vaHDtbUtCtBcP4NHThohgEe0+pemoUi1hvcSxNSOnKFJ/psm/WHpx/SzLlwl31
uvYZk7m5n1WTgF4m2kHcRN9Yaq8NN7ovNLchGoDeUc6GoXUzzdUuOdeR9lJp8mZs5zy0kEueksg5
NI14S2fnYwTT5K3kIfpA6UqCLuUt/kbNtzOHYoMgPY99daNMw3hb6e2zOumPDskHviWHbRuNYTKa
W6FSW9Eu94eC7G1pPJTDGEKeY6DfD7ykyV5J0xtD69/wpT1mOcGrWX1Dt2yEQeVASIeWUCC27LT2
M4riy5NCkLtY65pFNkX3rhDYaVYnLNGfOWpJP9aVO13JbjCe8aSXqg/WMPEQEiQeZi4v5+kxErTt
CqGrs8Jauy4Z2QZrYdLImfv3Xp2joDQNiPsJ9ajpbsRqXKE7DFuIBJGRfGZqurn4+gTK8keYX+Qu
UIw2tFe8EeeG3yztk55qb4XDTjA1PX+zL7IQs8O5NC1727RkSxUyQhEqDCW5BQA5BotL/cDBKYin
9YVP7OtTeVeWbTjkRqi0ZXeOwCof9CFtnyfdRG7dOzSBhvQboWg3CzhPMGOA7WN+xFWTwZJSBGiJ
+dRInG/5QuDGTNNnzNv7LMHnFaUvlcX8q+ysByxpV9U6X2XpxOGgvCrMR8ajTpCX1XPaaXsk/Xji
3FOvdOdkyMORTXSDPObiWhqHUFGMb2VlBIqtZWHK70HmnN+w0Ie4wgK7bEIQCHvNVHZupgsedD1k
wot0H2OGN8fRwSLcCBqAQ6anDc+ouywulkHcgvmcFuCYpjzZ2EqzR45x6q110znpHfKoyl+i5Ckf
E7yPItuMRn5s2+laHdXNrLa3YzySOpuQZx8TouWsnDiYWDRGnJ/oC/C7VkewI/3GzW0CTeaNKNyb
6RLqyd7p2xqzDNlkYNtEfT0qDoAULaN+zs+RAUAlW4BxIIosDJq17E+5SO6KtXo2pBQbayJp3LQz
Gi7Mtxeoz75TCXB7JbiWjjSQOZpRkbL04F0U97J/Hq1ql+objaHqBbpGshm9H4KOBHy2dxpiYZ8J
wCDo429mElm8tTa3ahxtMy1yNk5HocKjvp90ooSzo4IrBLfGmYPnocTjFjWjl+QqXJOiDwmYgFVF
C6uvbYr65XmM0x2jPWqA5t4iESSw62c3p9IW+AL6btF3jLAF85Kp4+w/Rul2TdVlk+E4fC1U9VUR
/VEhVBYfTHege9rjv7Q82RE8wn+5GYje9ddkeQBueJ6G4cArddLX/HGaEBLBV3pCrp55wOGJVK0B
cDvXNeYJy7rEt6+Negsfk4QcufjmNBx5KWCvlRd64FPEmQChvrLTs+Ymm7uXrKFqU+1u3GpYQ2K0
5s1R69pjntDmM41zaur3Qiv2zuicme2T+poHMiMDdqTJRTsy91V6ZEXL0U67nJW71wbpXTFatGU1
OLnxVmjLtblUrAJ9dSCNl7xlMnphJ1Dax2YX2m3R4jzSPcOi+Fzn9NrWOfsBCLvE9PlJC0N5Jkmi
Msjq04s90fbvIlGe9KESftsMxMTr7keajDUZPjzfYmKtm/JiuRv7MQ2Vemie6S3qWR0hSeckE1Od
k/wbtIuJxWv4VnBYQrMw56dIZgPLZBdfO263M/P5YLVrtkm1Mli6mjJrWn2j7PVd3d0bJprqtPic
yeJ9tATh3oZpd7sVVxcdXXe6rbCzeUu60O/syaC3CKzduiWHVScbj7DqBo+AnpMeqbvKfsk5foQL
URocxt9T1OgrfhavJKxMymlLVpk/dc2jY0bfitJVA/ovTDG/wyJ6EJM8OVO0Kde7AgeW0eLTnZxP
sjkCg8mEY+uvWtG9VwJI7JriRujD3FSe8arske+FK4RNR05Pa57s1yr7AYLtYzH/J3Vn0ly3sWXr
v1Lx5nAg0SPivRqcA5ye5GEjUtQEQVFUou8S/a9/37F9ry1aTVVETWp049oWBaLJ3Ln3Wt+iXOni
e824JT6b2tE96k5+a+j5tOoc89R78hSldVi7apfqTkwuuJaGhCQQQJPSTk2cYT7q8GGvEgenEHLE
UPNpTM2PqdEYKD9pzrWNf66W9AEI1pn5COUtWno09HXYcrzbDCm56NMoH7CjXioI1hQ6Rqx3dhY0
lrHty/il0zPK2Gjj+rm5wdv+wYlwNttKnEmU6leaVZsEI6txQ7oupjjVV5uZlmbYzFdG4r1O9V3b
W7FLUxQn4Vy+sntzJOwkAr2eV9eI5XXXQb+13ZduFN26G4l60LNwhPbtu4q6pAO/WMRbMsPNdVzp
14o3SznTPQe4G5t1gn/tOCfbq/a+0YR+Qu1KPJY82ajxoF9on/o2uxoSWt1a8oWS8tFjIBVmNe9M
Rv2212ZxgR0ZUZgZ+gFROT3QFiWhiW9PEm67EgwIEv/N8Fib3DjdTXFy60w9WMhBwEpCL2bQ/aZN
3H7t6HVo7JzBwFD8WDJymfI+gH5GJM6SJDtO/PXRTyjRaERT4bJfgvjx63AwcJhz1F4rBBtbZnbV
qh+cnfLiDVygc42YYI1Gif7qpO/iyHA2adPhUjc+mT0fzmJqQVynR7ux7TXepoKxxSWQKTcq6hb0
g/rVYNtqV1gp/Zx0cR7Kxu/I0yK0+jyZlb2f6fB8Qok0k8xUVi+2oonG4iaxvyoh+k3vFB0FqSIE
VGWTtzKr9EiL6HacRx+rEkl1E83+yXnIa33oAi0q6quxT3MGg3o0dJtSWM2edYfmgdFjWko+F7Pe
rH1bnf2+igPhpK/6nJ8qQYJ9isdjypYroYHcGqI8UJ5TXy+0Cz5j0y3PU55KPs/Uu5XWQOO+hxqw
zr3GKlaDzNNt3eU8K2m0L6k+lHzi1MDGWm8LtYlEgjsFQt6BWKPU5QAzUYDUTrMdpBXflHOvk0du
WlsHYNymXCqBHy01/S+1SDVGNzSugQJ4R9z/SUhGVxxGbt9sCNxKLmWGCMlMSk4Zgs7rGLFPUI8Y
QFeYV+d1VNbt25wwAp1toC9uzzVmZY8qZVrGbmdzjjhgJs6uXTfR74gqd/FSezaZkUvJ0Y/KPkrW
Wa8MZyWTvtsPi9N/lk6T7x0349DsozTRpQoju+bwr1FS1mDJ11Uxj2ieim7jsR8bGy3FQ40FbJI7
NGzUu5HRkvBCu76YNgvuAbnGQT5tdTspbmZz8k6RBj55LWvRfp1kgwPerflkfNLUPyyDgkVg9QPd
Il1o7lOfNmOosrratcbM8XrJfHNfYJM6qpbaapNGGjuRHZdJuVqUJbCKjtRNQ4HFNJL5xsBT+Skj
xe2LJmYaLXHbOxuzFXIfCRDcNn9dSaXtNxfDlv8ip4mflqXLtV3Hy4ZJrYtvmHza56kQ06211EYQ
DX4LP+7S802jSG1np6uPkkbQjnikZzJVlwchtGpr+pwy2K+i0zI307VHPXOmhzHvUxxkG1NcyAO5
RZcBusLeMfv4DqiIdRP3UxbqIBq2Q84hHvdjZY03nHUYy3ldid6whyix7EXfSTrqfP2f2zh1r9Xc
T2e70vw7z+TAvoaZql2Z9HbCekpwR2tYX587P26vrNjLb0ZRWUcx+u2z70ftfMiUrUOqoyrGGZgh
X9TdRFPPYA2wpg8TVWWl18VXqdXmtpZaNG0kXtJkR/6CmJg1pQNNETkzfiyPeYmJK84HQPtFBmmP
80hP2o5tTPaZBcShR5M13rXhNElM+ltXy8CtmWaPQ+UYG4P+xXaxtOgOmO8dSb88As1jWYxwvh+W
zp8e4capJ49eLmp1jN65O8h9U2fTVetV5tbwPhVeY28dHNw+QC5BQMliFsFkmHW4GEBMQrtL4lsF
KIE1qOqselW1RbbtWeLvojE2z3OXOIjKKEvkyRpGjoIjPtVq5Y2jg3gTJuge0MpybBCp0mbs20as
HY+OzMZT3dlw8mhdpn18RcgbU0td0+YQY7C7NqPUz7/wz2rzNdVp5VlDXCH3LlAPXjaGbsJKnyNw
0Edy+EwDU2CWjPYj6nr7qXFc4vE0uN6H3uqnE122bt9Vtn6q5in61GvKpiVC/xwBOyp9LxbRVev6
Zlghwz7QqaaK0FP5Ulh9duc7cz1cqm/vCKXa+thMEjqZVcDKL8v+tnEba2d6i73JcD8/qia+h8MZ
36ZykBuRtHQ8WT/dZwQDctwAcLCYCJLlbA1OqZ+1i73vHkuve+2O7rOVN/obqizqHzUy6bOxr6+Q
AnBeaxH8rUe38PfZ5NTRWeSl87CY8fIBGMXGQehEz23+wLzSvx8SpNgrEqEBgc2XMd+sr7SEIMr1
VKbjAiIEMQR6X+tu7irtKbFmKxyR4q7gO126VKnfk6aM1pfbXZxGy6ehhywqO+ocfKFq0sYpnaZd
E3UWn2a1RKRhW5b5rMee/7QwZtjakHLjlPaUHNA6lnTLnnq/cG+RaOju3o+5pysdjUSYTN34gAPd
PgwoXsLMqTjL9DY8Dub26QNGKzrbDTPbxBScHBGMb9KU8ZAC1ojswJ36wG2yIkDxwh7ueyb5jYM6
zlke3aJhUw9zLOmGwqu6iuIZ9/xoZJxpAQVU9I6Qxji2LzhTZYwIUjF413UGN4EXF7/rqi4XnWQ7
8NNg/nlfrlqr7drdzIwxWzl6MZwXTPHxKnJr62pezIiqt5zHoNDdRUDirTltoJlWHBYm68Q5rwtl
U97S2vYx1/p0X/0eYXtlRnQC1RyZrH1MUNy2GRHjURpeTNio6DDhOpEDnaoayrVW2uRVsjLPXpCI
2n0YqpwpPWaJREe7IusXZ1xcAoksaqOqUPRbNcTVMJkElvZRZz8yhyRJNkZeZU+zd7FSx+hVruZ2
GF7sTBj4jgVzqwzu6MbhhfmY/j5qw8whQ+llnPgZ/RY3htU7aocWTodEM81bqBvoajQ/vnaVZgY0
icvD3I3tV4cB1WokxfNs2Dru1smUe53qNDRRDk9/+Cj+W7q5/0KK2P+mfLCLqPTHernzS/vy+pb/
x17lL+UX9Y1y7vIn/8wJE8ZvIAl8RMVEGIM9/LdyTgjxG0JwSGgI11CYX3Cf/8rNdX8TrPJwQBHz
XqJtkbv9qZwTNkG8GPR8hMZIX7Ed/Xdywt4ht//UzVnu+7ATLSIsLYMidkAqdJ2izjWi4pB1+nVW
ISudXBoY2kf2teuJtHujpd0O75u1QO5E5PSr0axfyylas9fu/nYPz39oa/8edmhzP/6mCf/rit75
cGAsGNXozgCra/0AQE2SZU9KbOcX5dGLqcer1lsh0ws1LFcnD0k3M0nSRYul/0I39bHxOmM9WctB
DOLFcmGnCFKNA1cZjI4LWEaizB8Y5rgbhqUsyEvKGlQxfULCh+6IxkdU6Ie8T54tczngdXxYipS8
kfkS30n8KHyrXZkrqPytZoeLV3Uh5blkMrO82V60l0UVpIs861X1gBLtoSn6a7eAuRSreCIiJ/1o
jkmybjTxOrb6o+gnZ1vm+j3BnnJFV46fBCFsWX5lOnoX0vbvG/qe0Cy62tG6ZhoOfooEaWi8dS/4
nWXsIXJEyAEhMXBA1fQJwsioPs11+lyV7p6+Jbi4SQaDQgrDGHObR9WukM4bkvVVMXxifL8qtenc
pbYWeFkuN2T+FvtR1nQNDYR9QCWGsJ2BpYzL0BPZOWHobEBm5ZbzQP+eua473DaN+wtXz7sU6L9+
1cs79TdTOE1ufUDKORzmaCRVND4SN4uEyLziJu8Yc7MnW8AqYjtynyKT93cGqYGWJA2HhRLV7hqm
VnRkanlPcbMFgv/ae120XZTBAFDmH80KhzUve3kbz/LcQ3j5hQvNuBg//lKa/3XpF2Hr3y4943w+
M+9sDm0kdzNIlMI+JJhrfG8K8JKAAYruPIZTkqY5LYnnwdEfMYczVIqDrB0DuiX5Os94fQXsKaaD
TKvo5Zx8U9FOqO7wed3//Av9XVP7vUt9p7WNyzq2MzduDz2tAJGQ0Cv9MBuiYB6YXnK8esXOsq+8
CuwdhLlWUW/HUt9RcZG1WJ8KPhW6ke4vzC7f2sb+unOXf/63O+dQNeBVRNyC9XvVJ7h4er6sP7c1
ci7JlPzOeoQS+fsP5p2hoYx95ld62x4QqJ1oJp6YjeGQckhPti/NC0g13TrWCaOC7rDlPMFuHido
8YziXpJkAGcpvokuUhGl2hXk161pE10IvPdZz7N7YahdlbpvP38235VBW/8wfrhZRkYEGLDDRNKN
Jd/8ogX2CFaWji8+gl/YIt6lVv11yy/36m+3nNhFlRRJ3xzw5e0vjTmnKbg/cot0cGVd6qa2vu6Z
svn2rzLdjIvV4ntv3XsLRknExgQ3AzHZcm/NqAMyFEy+FecrNTpfs6SMAqIAtA+ZxME0p7uUFPjJ
0JZAo+7jxQD9RyARqDipf0yh0dFJHz77yAFXhTe3a1w7v/KmfF+NzmN4t4c5NtTJaPbqQzcO+BRm
g/H1ZdhnIRTzrAUSYoNfT/ofDEOhvVumtWcVT60B1c2Tl/wfJUPivT6SCRNEkkahoKb1owD545rM
9yNMw9cmMe7GS6OAmkMPaqGFpGb8AkT+g9XoH6SFxVPNGFtmc1gSKuMMsakqnZVhOg/6YjwhZKDL
3m8L8D+DbIO5djY9Z9/e1m4Yql/NJA+YpnOrIfVdjP5urBiTKveVhXYXAZomWeyXlujfw4//+V6Q
Rfntu1jCyZkLcACHFFjOWoP9dlo6RHoLxwxiQhcnlJw51/GEQBXRGBhQkd1VTq3f2EI6q+Ki7UFY
SYNJWhdGFkKOCKlXGRUmAymlyNZA/Tqmj/TSP8yV+ckXzALGLN/S3XjROblTiVzCpSb9Yjycj17h
oquwrQf4o7/YHcT3dwcQyt/+klFzketYombCEa+dMjk6TnSAZ/422GJXlf111n7kcR3txdxwRDrS
UtmUOejHny8rv3P5v3eT3y35pYc9koiRGoVtrq/zZSaLraDoQc0Wn2tKCh8qQ0DXg6AHffycmdZr
rdGnTXAPs12Z7dbhDKV7M53ZmUmp33+Bl9GsJluQJqQgtlrFBexRt026iqemCBD23tZ1Zu3wAbsF
/lrCuYp8OFpayYgJp2tQxh54Ua/xN2VvnLx6zLa+Jnd5ZLwshuZRmg3VGiJTRAFINcXR+cPi5XtT
IW1nU2Ic0Oh3VWuMxGm3n+yIGVFjR2d7jhmiV9r1UHYfiBV9is3seWARRzWDWEuauzqGvj8yksE+
8PzzG2xcVobv3eB3m5irqxGrsdEfIFZ5K3LLHtSAgqse6Pgg8qKTA2mQdqBZ0fTtzFU+lkbogAAO
2ImzjUcpsmYs/eLHtKiS+nL6jyQtWqZ77Yhtq50ohH9+rdb3K3Q4BN++jDg1ZDOY/XBg8n7dDlfu
cG2ic7HMnFYnDgurtw9M3jEGuwRtURd4AtqkjwnAp2BQMt9OBFlX8YLZoL3JpudF5leu5m0b+jy1
1+zqyaWL5RDiau3axdzmluR3jQ6MJyhxnKBt+jCrPtEG3RU489az295ljktrmkE3o8g5EiHTpdw5
sfbSODkVw5fJcDfSQePApP3n9+GHz+zysf5tF4wW1rl4HNqDrfnWlu53/kD8uht0ok32wmvddeRh
P6j0aVlX9Dl5M/UAis+2F/bykkAj3lkXB3JSlHmo9MYNzAargjAGhtIWFhA1T8uvLvb7Zcw/Ys61
GeqBRBR3wPYHP4ScL7lPnHS+ikowlHnu3SAHGoPq8gEiaIZ7gE5qLf3qZDlC4hxJwP7FdpycPQaI
92PhMU1drPbKH5gweGXVrWnWYO+oM1ij6hf1jPOjhe/drj+j7LmYtaoDTd8uWCwgj1mXObtMoSwc
/HqBh1LjxDdTdG8W6syhKAFV9kjlCtmc0iW5c5sIySjULIFgsbapmes8jUNYMdZ6IKxmlRATsjaL
tAvzHJn3hcqE9z0lvt4tdATw7sRwClGHL89dVRDyJQ1rhzkl25kMHFeNNhhrstnhFQjMFMiT51Xd
4WVo5/TOjij6LlVjpPIqiDNCReb82WvjczKKbW0RBsxXtIdrdA1tOITrh2bW7eM6lCYBOiYS0n00
Zxnf0aWq10v824Pz1GUXZZ9byXBA17g28hzFIBiizS9e7R+9Le8KGNFkDiC+vD5EWsf9qjlMKDXC
YR3JMLi0HWG2S5p3mEzfJguPT6fVCxYNhZe97EdycpUd4vh9EuD+cXWSLmMiMYgbTiemfTMZw8kq
EYuQRfiLLeoHpxLnPSWhGuvSAvqbH7LMe4qH7lM38QxsfZRBZcRnomjIY3CfCMW4mdC3bXNcKkFC
PhZ6JvRljZGcVSFe5jS5+/lN/OEVvatMyH+W8eSWdDIakdwQG6Oz/AxGdx+Z5S7WHFwmht8ERj3b
YUywXIDLbtzljXZorSp2tywwyHoXekZXwKkTbEKR/MV39YO+D3CAb9cuY5gh43Z6fZDxMvLBg/UG
MgpMKHfskCJq2mcEh7mac9NJjs2gx/SV49h66BYCmibGFcY/lb6BSWXQT9ArFm5kiL+4cz/YDb13
5YZAYebVIDYPpZXt0flux0oGuuZduQy7HT51r182tg0HWsS3v/g7Lz/7OzuwZ397R8hW1IWRM7GI
EoEdOdqSV0n6T+Id0d8FkaVvle8Hje1iNkFPkEYflIq2Bu5HOihIsBcTRXjc/YKM8A71/68jFvz2
by+Hh26PjRDTwR2GD2aaO2uzG5DaZdM5SiGNZYo+ip2Vb0xzjyWrBBnV9xan/jWYeTs0OzQTs5Cv
VWIhVmjTF8fTfpFf+47O8de1/XPj0+tem/pDHyPPoIcjP0XUzF/FLPwDudk0pZEFr8AXb5JkOGZ0
w3KlPul2dWoTugGDMPXd4GHxo2OQHKgux9tOOklgivyO8LBwcdJnl+wcNP8z4rTu5ufP+Ec7tndZ
7v6+Y+ewGXDQglFrhg9253uIuIhO6DQQUm3xLLLu0yjZIJjHMIXqkOTmDMGhodJTiK8LxpTkSFQU
OK65kQvvOzfBQEOUvMmSqvbnV/ku3uev2/tuz3NqbYmx0fQHQ6DoB959JZrpAp8uv5hNz+mpkjdU
ZehLF0w4VnUS8B+hWXtcWcHlscI+LB4bVhM9EelxjZcg0Gqj2/5+ff/Tjf4feugvf9FrVSMjk3Gn
/vN34zy9mOCle/nm/4Rll3Tzbf/Wzndvqs+7//y/f3RtLv/lf/Vf/sfb7z/lYa7f/t//eWVo1V1+
Gs3t8pt+vc8K9LNOf5ao7uWff+SPFr9r/wZthSR1EjkgCjkXWs0f5nhH/w1onKF7DkArUq4uj/rP
Fr/pMBZwATZcaFo2cU7/7vAb5m80cNDF+TaGWkenzv7Xb/5nv4qb9sP+ldCt765sF5TQt2+9BBSs
SwbWIY11LzpJEK4doMSUQJm+6yUSpbZw7hLZZ7gsncqudgzfpqreGsiIh4UR5kI8PT33dBb8s8lg
9GuJeM/hbv46J6Xrw350skBKv99zOjBmehoaXrIat9wF6o9cY80g0bvV7BFDU6H1CREETl08otFy
PLrQyVTQNB+iDJN8GX22h7kug4Q88A+TXmfyau4E9IsISjiiHhYNOh/D4n41soLRZwGetz2UFdbj
GSyldY3lznNOEqaEPC020rhjppWxPEf+Qiyo2xbueJzHtKpAXggbP8/Ka1tmvEuh6/rJpW7Anp+L
zps2BDcsxMx3GCLDwsyjDnEBqY4wZB3ZPKnZmP3tPHu5geOTzu0HGmDNuWA+6d8snp2jmDc5rh98
3UoJ0UjBvqx9XOjFSasQXJ3ttikncxXrWYONqBKV30PtdLgdHHRyczj1rT8lnxjri3ovZ6oywQSR
kKZbzTTH/BQbS88oU/S6W90yapf1FU1ftgVs7uMgbmGxlGpf6FjcV8VUeeoxJbOIvdMkdJgGZhuh
P7ViXM+fulIbG/RguC5yXO66S2Y3yu1Mkb7q9qSVvI51E4mvbp+3zYPpdmV3IhNkLG80C+/2sWWo
WtygfB54AN6QRZdmLCIkOlbI55fLRbpWQUaxGyfxAwo8G652anuptbZQotCYKWCQd+CDS8d7zIwW
z2GvMmbbqAC5yyRhJUwY4iWqahyYhX8ne1uMN11R1OkVRjToLGMxluoLPb2o7cOuIQvyk9k26oiW
3ePQXCjbc3SMWtNwXxKSCdIskbl4yKP4EsJV4e5rFYZkDmkFrhYTcJjNJJpiDNkmfP1giIvuunGN
5loy4q/IHyn8Z/BTtTxQYuFPXalIEhSBnZyIxyhq4CWAhr/cnBo38bwItrixVWR/2cnTRTGvEN8U
2qHISFkJnTYu9HBua+sM7VfsOw+MzxrkdHqxkBW9u0F8lXk0PTXdWHlNrg8hg0Ukc8Nw8WHki+M9
IxMaZ9qIHsKHQiMrI1N6i+e2MjaRLtxnVIT6qqtboFdl3F18tNHYzheTfL1t69H8OLYOoHJlc5IL
J0leThB1qey3NZlGXxI4jxeVunPvtn5VITxOlwhhtSWrXdXUBZfSLliHB9t/MGdbBaXvjNNGSceO
rxHV4QzwWBb2Im7UM/hIeUjgwr8YpCrqAOW0iubn6IzmvvOjpLqrNSxU6xiDJDJ4Mt3IHakLv71t
Zi+7zSsJ6rcdI3EGLOTFAYpsqH1O7qUvkMOqPVTY+jaqNUSws62BUu7IsspV4+xmV7p1MJnIVDYa
kpZ60zHPH8POQPtEn2phN5KlqV/pcYZVwSq7Jj3Kok/Q3/RRP+7LNKvWLZKucmcuUalCUZmzukpF
sy+9sX0je467U8gUKNCAXgX1u7nPKtE9lsRDIG9xZ9pj6TACA0Atqa1bazZ1dONpke4kaqfPRUrU
2TabqhiDqqjSxxYsyCGj004PjWiFW5LjzPza7lltAhI7jCNnLp9aL8vmzySuXOsJmTskrY/pFa2l
YTrWgx2Na8GKgrClsQB4GBCL3tLW9q9dLbuGelcV9709iBvVYgFeqcJG/VGq4bFJMRS0naUdTGzz
HHdZVFGDkDUMbD+JgAG4ZVpt4onPuLnw+1GmHe0CGfjFuEXDrRm9rg6VpmOkR+2UQ29gdXZPLv68
5ZFXZFGfKWvzbB+juzl1GoPf+4jUBNz1niy7N7XAddj5Xex7+4ju0ktCG7bcOJQXcChi1Xm3fWkT
vTapTjxJh84BhqmZP1O5FEs02A1iJnXiufpVzdcwrA3Osidpt5JzjisKe233Yww0IzLQo4hpgas9
L7VZB50dUUyrzEXw29CHtYPaAwAMUt42LrPePLoyCf5hltwRKgk1xe27oKjzaL6pLS4HcoVhiUdD
79N5wytH9sFY+LF5TIqlRQbrNM4AfpEX4s2LawNUQFwSiILSHXOjaekXF6+AMMUowCDi3Fm0ateo
DJ9MWcYt48Gc2LtNlurHxeH3Rj/HbhPM0eB42B00j4ZbasfaptWT+QNIx/IRGEdiBXFct/1eDDrI
lhH7n7mpe/JYSCyLahVqcYMqdHJ7fa8IszIJRXFjVuEeOcrMcAOXblk2QYenq1gTauLoYTtWXrOF
LDzjXu5rbLh5gXlXl7a1MFSF6otp0MzS2zlK2psCxFMVat2cTEdHGHq0npMmg42CiHJX1TVsETtP
yvIhbWR/O2Ebwfcj8pb5LXA3dYjJgei20cSMDfVT6tPzm8hluu30ntlp1MfMvIapVv1Vt7TRgM9d
UhzXYOjRVSIQNVbSKw0cP2yYctwLvXQbgIpFmq0mY5myTe05XXNtDjFdS/o5aB6qBV/RiuDi2D10
LnvfqqFn2X+djdz2VxZvAuq5XPHAVDR6uEEbaejrRLBPlbxSevvkxZFGZrXwoj6opDMxfm8m9aBn
VU2yFYb2U0te2LAz7Wj4MvZeqW0qK2I6MWZ0PY8OGDcaRSw5W81mI6eLoez5wW9B568qwxj1dSm7
uTg38WB+rO3awLOIGpXd0I/wQXkiGYswBguXBEoZk7s1Nbq0GzOCwLifDIkzjBRCKe8kjUD9uvDt
hfyqokfuUArN4A4URnft8bQK7A4E5tBM88VT7xISJFZ54mTlTut12nRlQo2EzDkpTBBmNLnWFNf0
2IdJZTd0QQhoi8EDOCtngVi5s/04y49N7ImHGmu8u6ZeLLfoir2bFPlcF6ROnai7RbTjHdetfza9
aC74ncsy2euLiiniutkbXpdh9oywnGIxQpvoxjlIXaJpHiF9OO3O4eln7rqFeS0/90XndhuU6Rqn
vKn0H9DST2nouTEvsxZbitxlrdNLBKSQFIOeFWg+algy2rUlS4PAhz6FfstaqJ8SWU4DlZbKy2Ox
JBOOkJ5srKruiWbFRzINYerW04tvlBPtJpmMYwlBPI+NncrhAoaqzTjAca0D3ASXDzZMi75fwt7E
0nkTG0M23Vc9II8jcRgaHKNpzor9NCFSCFqXiSHAFAH5TnQgENeLcJBFJiMJJet2MGJ19Ltu7nZi
cTDVjQgz5CPP3LSPFvVw+1aXBMHh67aW5iVDFUpDlLbvdJ7teBa3pLX2cdh3KZ2QMtWLjYOU6COJ
xN11bJqkIRiCRAwqU3wdW1ryBiQVCxB94JdV3+9qNaXo0SzYQkgPo8a9pegx+7VOSkv7AetsXV9l
MSUDvrJyOuEQ60Br85Ovy2ihmCmK2Mw/pIZd9Ke05Aj/Ucttq/o40LNxbgQKRm83Q2V+wFVg1rxn
eX1TDahUdi3qWTughMPvxcjXL2n7+vSru6bR/Tegwi2zvESQnORaxEicNNeJuoNVq8RDdtjkRCOJ
ulpWZEOToneJvcjdA2897hlDtzXtJtEJ1DpPjk/6BQpvviAedho7eVj6PKeNOevzyOYjC2slnK7H
twRz6sHqIHIUKydepuq5rvp0fPUrFoVXGk9i+eIPvLnqqwEwrdKxXbvEAAWJ7znRus/ZR9CtVJMZ
qgbNEi0qfzzCrWXrySeJFyVrJQcpmXTJi1U4zsdpapUXTlotdbwgLk091IDmKDeUDoqsOVPjfyNm
RYSBT8fIGptqPouh08g38gczG+qAtQASKO87EM91SoGOejpVVMpdPBstYz6l+fCn2JUCMyFtc62Z
JV10NPr4CfNkMgf4U2X0iHVJ4lFkthUVbmCYWOgQD4AUxhjiDflsfRRGarpBGlXURMz2E3kzAOqQ
byyzDUkkPu/ShhRC19t79oAQZ2X7U+s/oxY31F0fcxq9Kyu3ztfKJtqLilb2aLtzcB5rl3WUdEaB
ndtfATQ3lyseq5Mcabf490bpJOkWw+zQ3GgKtmYwsMKkh6pqxvvFzNPuXJcEXtwSTTVg+eBcilQY
Da8IOcbbxQ6/LgaulvJuuFez0tm+iG7PD7MaowGOizCfqvbCV+7aEcFrJacXXXPFPbO7nlAvDKvt
Kpa9WQZ51VsQQ8YxeSvLOVL1CtM0GT7pUGW8hUJNQMLGXHeJ74J4Blexvi6oSXZ8hP1H+vYRNpWh
93aGA5Yj1V2ORo6eu/aaHXdSoQk9K7/qeCrIhbKmr7JiBd+dILoFuhhPol/sc+pFNQFLizWt8BVq
Ad5gawgMuzHOUOjQzpuCWIxVV7C9IWspbRKltRxjYNwqNr2UGFzck43eSzIg2fVfJyFLnGfGpKx1
2cbC59vK+cLqusWt2Wn6hXdl5/aNgThPne16BnlkIiEiPosDWR4kQNni4zIltmJ9y4mSNFu7TMKE
s063Rw2oXc19L2EFmGDRTwqqHvW6Rv6oWimrdp5sAkq+mJOmd89QDNR0E7skym1UavVqZVR2xK8w
lfZNbuNPZc4+WN4tP6KxTwPQnovJXqDhV7ZWDhRWRZNmO90ZmWU2vVc55roubPEIVsFm55GzfZ8J
lw5Aa/N6r/PJqbw9+00X7y07NvdV11TOtugzEwOUcqIC5wqRflfjzDIXZu0w4Z5BpgClLqoIrkNY
1ETHFgNPDuGBKnXNccIjA63xQQD5I7yn2lPJR6wKF6191BpraRTeh6j3UmAAtR8/NLJxnjKi92zg
D1nyUkfdcu+58Ecvp6gCPiA5V+TUmf7ZGaLkk6v3uQi0MSv3/CXz2ZxNLWRhzW6RoaGyzLtpLADX
eGprS7R3+yKdizgE+Chw9WZ2c3llPRtkEWWA3EwmB2X2uZ7wGqAZyPQ0Ksb4Xg6aW32qs5oyx1Bm
ZX3Vmkv0YmGpmF4wWRzkZnWe56wTdFTZdeZ3+UnNDCPSXpMQRLkdTdi2CILuLgJ+rMKawaobsWuV
PRQhw0Ya1GcQEnnBNEHbRsvblT3RsSBgIi7UOuckvrKTKYQ2fW3Y7vwBmXq/k7mnz8dOVmX7qggI
Y7MoyKw7aLMq0CXoXmJCaoCHb50nndPY2s8auCAE92ra2Wzm+KozY0/H9le7+8WbtAjD9ORaAZpb
mXwoJHaTM0Niy6BGFQQR9USp3tIuLObQV31xbavB/P+cnddu3MrWrZ+IAHO47W52K8uSbdnyDeHI
nDOf/nzU2fjRu7aqCehqLQhrsbrSrBnGHGOGETEo5/uphufHqMcawUPdhNBqKOpsbwU8pJ3n1XCE
mab7S4MXMgYUgGeyQ63D+2zQxI0iqFHRvdkPkKsh5jS9EAFBjqAozbzsjCUpu1sFCT0Esppx/qbC
gHYd0BoBzsALkodqKPN/meagM0rMq2Etgjlb8tsc5YfpdqB9b6UpBMm6n1NYqg7gwxSkRC327OQm
2QBpmVVYcfDZsUK6OJQEsr2sgvWAqJdmyhs96PuK1XS6v1D6pSHZ9o7OSW0x5/pk9rlBQ/00IaQZ
t8FjrI/6nRl4T30fedQTpxGEJGZzuW+NuNLvssIs/mat7Tyhyea9zm6spjdFpGXBVaNlKvQHcFj1
p2Vt+0Yfb4yfLcswnswuoDoJAd4MLG9yvqMRWwCENtDzLIbjHBHXW8Xv0eBK7Exqod9VsmqwmKzk
uV0AQWRCh2aIUMmjQa4VbdIWZU5/wH16ibRlQsOT/Kc7d61yndsT6bgMqpYn09OXm6F1ANTOgZfd
hNXpd0VBrpsRt5tMdTw4J7hoaL+x16xjhLbxZz0Lo++ay+GK3Rjs4WRa/aksYzC9DdKQK48cjKD7
xI6NB9Qk0XVDae1nQELpa045+nGuvE678grtxVPn3Ux/gBUOX5AEpneo6cLwJrGgtSO9ZEW3Vg3H
LhuDynlrg56gzpwT3LUNhQmW3/oaQGg3HGyc52bfKxnoyzWf889YBnrZvdQg35mYKH55CAA/xh5t
3oqxCgim9RyufUQ1/YsBpaynRB2n4Ui8baZ+FM/k+AbVrF9R5CHd4ASGQSY4V540T+muKR91FXs1
Fr9Na5n/uvNQAQBXZovmuCZ3/xVFUf4xrSHhf7XrIaVU3tGMGBekgcl6RfpnPSQZ6lfe2L/WekHZ
fizoMIe+qumCQ+k5SbMD7xRMOIfzdNdPE1KYENIsX0jVG9NxGoAhPU59O/4gHVUVx8Gu3b9cLP3K
thfouowcOj4tvTeWhh4puzL6x9qG1w1z7fxKcyewN/Sw/pt0/D/FIpL7Qp1w1NyCh6+sYBzR/ABr
ROspwAUYqObvc32cIZEp4v1Z1eM/tYVzbP67wB/GEup+ekYCkbwa1FX60pyyJaZ3jH526r/LE8HX
HjoVkvGNtzG1tT7xPxVZhhOqdRm2qE+1qfKdIr2roKgI1DvgB1sF33ehJXxeKLMB3eEx6fh81JaE
pT2USunw6BnOdQ1z3mEJwkOujdYhyN2GFe1v+zh4iW3r99xtFFJlExRQFpHTIS7ZLhWdtC0kKwHK
xGRaacvpt3TptfUYvLOGznpsziqerRPUZUoflJ+bqzeXBamfxWpDrNwhKo0wrHvURlM/DkFtQHEG
Wy1tCH+g+DUI7zWawVfsXqpXxuR/6Ayt1NLnPyiY6V5vdejPyLf8g47xM7EoWSSv/BpH5o2SKcQc
88YWS9bXEUAOM/gJTU8Zy+FwTjwDqaofiVJ+XJ6KpK7mrH8/W9tlGLV4qoG8LGs3WaWeIvCuuvNc
Ne315RHeB1obsBv+9xCll7RmajW0yVckb5r6NK7WEI+ANoVdPyt7nabqnJ5Awpmt8vN6/t87MqJF
6Wi/Dg18IbqC1DI/kbK9qiwgUeGLAlliHR3VnB1DNsHclAGT3EVHsCyFSx96OLST72iouisTfe8K
ucL7AGbrMj4h8OUStKZQ51QnNfqVdxsnRLaFgonR8NwqD8y8D8A2v4302dw1MYhwYvjlGfHRzXv4
LqKFjRSMjd3Mis49ZKBIuZmQyGYiZn4/e8Wz0oKHbed9heomNbnLJ0c2McG0DIu29muWk19w2SEl
Pna6fT2i9YP/uTGE5OURtUUycxWfjPvJL9XiCoUUOrztAzuFYfELO+RZ/1fkG8iN9/FKq3LSf1+E
ECpu9FbzybcV7YZB1jFRHvOduHnJOm1vpoCUIEBPkk/8QwVWasFGA4tQgdZqebt4zcb1kM1asClT
UjqtE/JD4hLGV3O8p0Z3YDC9/EFQnlWQ1Fgb759sKMG+mAi+d22bTb7uQrhGJa/Qfw1kE0tl8gNs
wAI5OfnLywfmfbQaKyyYmog4QaUZFpkS5ZunKteVba8WYEY9Zyb2JTYlbXjvtf/gVN3b2OwpWnxl
/hlHrxBCX/4REgfDFkwPOaPcRWNz8smz+zFJ0cL6ruT5KdQ/2zbMcN3GIyRIK/2f1/QGNz0z3YkG
LBl9J2wcCE8yqbcpcZAFUSHkmuPvUbv2DFqsoMGwvq8n2yGr2HN5zLC5gbTklI/1PgWGBkfkbj1e
JTzr6yLVo/XQU+1SIuvGRcGdcfZd+Qek7y7Jmi1omMRA24LRygJrqZsQdvwBX3qne08W2NPYiu8M
bXkA90J1XIV4425q7MN6ES/vzfuoLw6IYMJCaIkzdzVhzTJ8dezFXwyOhztBCuz5OvKv2vziwFoa
sopddz8mUG/1JEUwdNadg+bwmoRNwN0PU31qtORKi9BBKX+oKjofzuvlXyk9xoLh83rVyCJan9+O
MQagC3457amYV/1y6I44s1yZcjH2HZmzeX6Z4OLkOUHJbPMUC4K5/3e6RFGxSK/RU1C5Skt7n4GS
JZEFt9eDx51lvtinyPhBSgD8lgqJWrFxqKXDCjYS5fqoIZs/+UpOBRReEo/5V1ip0v2ERew4mCxF
UxzbgMJdOv7ZWHLJebQEk5ikFqTvq6bQpMVIb3zTLMReSFBW9mejuY/oCUFiDcrWnibRbuM0vo+P
pDlaMI5NRqdOrGEqFEc51smDGXcH+J0ppwWvrTZfNfZPHAdrhkyerBbpzcJn5lXv3MUohVoDTWtF
VqIhsPUcrjbqHbfJEuyno3ZwPQY8DB16nH44Qkk9K0X8aWORJQ+6JZjGTG3iulj+8wCGxq8ygP21
cR7m5J6j1Rv5vTHej+PJpksk1XyunDtqDzxMcFtcXf4Nsp8gOGlILtbo0AUTQut/zTx9spf8Kghi
344OlwdYl+q9JRQMmw7ZVw32afI9Un/72vH+lWV1xVG6/Pn3u6g4M4IFiwZdKdQaj4WT4Kioi4/A
0n7whjs9ze71cQTuY6MPz+KNcBZTBLw8sORZswSbFKVzYSGeNhOEeQMc7vOXLgh/upH6tZqh05jr
n7ph1htvqGSXzNWbOHvadBslBgodM9yYPTg892EZPdrnDfeRRO/GGJKz/tYZdDZGQt06d1sLA1da
X1U7ed50QyQ+jynYkrmi87xzCQRyw7ij/evICsGYmNyt/uvcD0c7TD9jrC9vjCy+eoNMnk2kTVxj
zmaGM53yoZlBq3QveXmTYK+wmBwJa+l/fnhygonoVDunxwZDuUY5A/4E3LTHAMcqgCj1LbbZPOuS
I2cK5kJP9AwcBhMbq+ZAEdjXjfgR2xBOydHNmj/4xZeXcN2Yd+6sKRiFMIusrCiYU20nv1bLv5qh
5jvNlLeDtnHcJHbBFOxC26JUMtiMMarzVVjkvrNY0OK3p8tTkJ1m0SxQhm6SCYE+NS9f0X78RIR5
+cuyHy5cfOQ6aOCZEeFAuud3Vi2vZeZ8d4b2z+XPS666qCMbOKAHBt2YfKCgf+w5fKAb8pryNlUK
QKuXx5BMYZX1OjcnJJHnyYltbCZYdwpSDiLnef3UTdeXvy+58IZw4bW0oF/dGXEeUPrB46alGYqy
J72sT/XqI8ZPm36ZbLnWv59ddsA1iWYmmP8ktW80E+vLG7qo8JEX5Qd9c1EjPA0mV+m9avZtU92v
QcVEWGDAd7dejRYPDHjrHoPSVKdNsyJz/AzhstcG5OpuR83ICZqr1coTqOF2r6vZfLes2l+jY3V+
seYHTNrlfZOdC+Hek60xXctDCKVvnH/J1GkgaPLliIN5+fsSu2IId36AA6+zeDl98tvPaoAQAByR
lTffAHW6VrTPHxtFuPo5yHSKFuMMKya9wrQu7sC6PqzvjFkvV16ZHj42jmAImhIaRJRqZl+3Z1CI
kUbrTPlDV7tTvwxPH120t3D37ITnJgggL2E6jZY/9GX/0MDUBbXA46zE98P4sa1ZmYzO7xHFnxIs
3zD741LjnaGTg4pl3pTfKqV9CY2PZVffuBXO5hK4VdAG5M18G07//x9Jj8a+jwC4oL+3MYjkmdQF
k5CETWBbCO+CIUjp4Qz2sa6vESuvsQtYW8tj/0MH4I2x5mw2oYJMp6JxAKJ0gBJ0vC/dDq7xwMQX
nWAWz9KNQEE2I8EWRKXVOiDXaJtykK1TcvfKMIh7UkqlXRgddBR9bG3eyFBJLKouGAEP8AxYFBxb
b04fPQiGKarXV41b/wI6ubFy6w9/x8F442U5W7nJ9BzgVUQdbjhQCU/rYadiSy9vi8SK6cL9N8es
VQL6AXw1QtwLutGvAArBZ2ysj8y/fGtEO/vxY2ZT4fcirGT2uZ+/u6Qe6OMsjoCxDguMWsmkfa2r
j93Lt36ys8GKyAJLXbIbNLSVrFT7gyjZowFhZW9EsJy4XzM2ZiZ5tkWN9pb2QgiuiDKYkkPfsauC
xYxPK1apNkEldO1+00uXHOm3nPDZvLrUQKOWl9Vv+umowsJO6+rDW4bZtfZRtOw3LZtsv96ySmdD
lTOSV5XnEX5YyoksjRa+5AmaGYjLNI9z8dSkGYKHG4dPtobroTwbzG51N/Zq5kXQgdnUy+HKAnjJ
6WMllzWhbnsfe3/eyoNnQ4XgEhHvKTE/1fjFCt2VwYxkVLpMuyFtZyg6NhMz6wP9zn19C77PhtLN
sVANeBd8IzconBJKqad6sDkPMIEeRiBiuzDKJkBWS/esB473OoQ0nlWjFjxrUavsL99s2eIK/gMs
cXYGCxA+EYWj3HY+tTACJyCues2BUW760jbfxq2amcRGaYIZ6bHjYZXhgGVR+9eLrQaKFEBOl2ci
MbJvZ/VsQW0r8PpQqWc/1BFpaip17wb6534M96NhblxnyRUTOeIUPaGwoDIGyG2/GlRf7cZfcw3Z
CJGwTfZbi+OPHUV4C//r1AMrVQJrYKh1Q6gg5tC+r/5dpvAMbpW/ZOlBdXUrzxbNoWFRQ3qXhz2J
fiB9/n22M+BpabujQfAAnc/NOKD1NaH/QhCQW6lfG+MvGi8QOOpOmhd/Lshq89/fLgjPXN5IySlR
BWcjtPsBokdig1DtH0PuNmxW3y9/WuItq4IpMXNrrLr1jFilSWundwyg0O0naBuGzLtbc4WXx5G8
l+o6tbNlNeBCshE0xvXLgrt5sOnEW/Lnjwb6quBPTLNraU64Oi+29tsd3DtYKG+hjft5+ddLbIIq
2AQw8oObOXh7C/Dn4xBXqO+ZoG5pPGrvo6IE0Qch9d4rh36nZUgdXB5WtjmCdQBc3A1RukL6TJjn
IR++xze7aXM00Q1SJztjpce5PJRsf4Q4Q2/mTGlLAgCH+hVKCIe4sb40mPrLn3/fTKjeurBn2z8p
YVHO8MP7ngJ63eMWqU75mqQ4GVp503fTTV5df2wowUxEC2TYjUX7/5A8r2W0cskAc58o3N1QWF6a
rcLyujL/+1zRtv3fUwIcWSwVKre+mmTGr3gA0oT604qrT4P7DhRCNik5kFAbAZW23XJq398n1RNM
AeDo2qwmffbnMoZ6W78yLfsRSvLLa/f+i6F6gjWgHyUu1Zyva4X+PTanz200fAli/bR5Ud83ZWtr
+n8dhMSMcfZjVq2KaYBBwA3bXW7EZLJvC0YAKqxpFdLATEbd85ouQSdiw0zKll0wAKOKPGLucH51
tdrXXn9TWPrD5g+XLbtwz4NOT9VlYdnVKKM7rr/LV+wFvVSb6QrZCML1dqLaHZxKwYAF3YFKm1nY
n13zWqmyjZMjcYBVkUUHMchJ9Rba2OjBgsfvBbe3QWUaPAWy5FCOMdpmhP/mHr1z91ay5HNzMsdN
Fasm08mN6ouH7t/YoRbQLbeJGl6t9XZFNQFwDkhcDHRjLprz7UMXRGS/sW0e/qTQeGdoTPSK5FhZ
wb6skUeKNsyXZKdEBhulKT1Diy1iMUDw04qcrfO73gZ3GxQbHq7knoi0Dsjc93rdGIRgxtTRBGL/
2y7wSAy9iCp10kQxqqRe/DJzUb1AfAdhaSV9Kpy2u+ur+qdaWcshCMCJX94R2YDCpW8bcPvQmUDn
RXOySzQCIdLeBkIRAkUObO20GePJRhJswAIcOXCMkKmlWXVljxDdw9sfIVKCvFreF8mtHuuNr1gU
7i/PTXYWBLvQ0M3SRih14ItW0yHJ5um67634qC2adhXSLONfHkdi3VzBOsBjTCjXlwtnDrVgxzzR
2HilutrGNN53Y1QRSgrxo4viDYxrSWM8hVN7p3bpbYMTsAMp6ptm6m14GZKDLUJEk5X9e7DYIcut
b+kC+qZV7unyEsnmsP79zIFxE8NOupprGYBBX4PexKU2Gre3Ng++vkXmLBtlPQhno5CvQkTRcfFd
AIa6dnJSm+J2Su7pwdoGbElOlQgNjSqjwdcDz9KM3hF6vl9KozxEoXWq1WHjNZANsW7Q2Ty6vi+1
cI7RtMrTF9WjEEsuxPYUv25pZ7y8I7IxhIvPPlCJ0ZhGEqNCCUd6Cud4n9CGv0TIwo0bh1c2jHDr
66qcPJTCFn80pwrNXpRLvUS5JtCjn1vbMGKSC/g/IE+EzuG74qIvCjLOpTrfowYDa6EebZSXJLbL
EW54qjazndJEyAZAZqwsSCe9rICvhOoFdK/HzVSi7GkWwZ0GDY9zMmKPkQaB1+/BpIpEMWlVBWtp
Baa0VCNVVSJptu2KS5ZPxHiWAUqw7gz1zvr1t/IVmXhAZUv2N6EZrgDmWYSva2KMgolGHjBVUp9g
4PJBlKytLZiGTNXMQoclxadKnhSvCwI3BnnmIhjg5/6e0j5yeRyJcbDXE3p2qaANM9NUrZBaIcU4
zCEVQvUJ8Vmaa197fSusWc/1O66Vva7x2ShxBCGvbjW6nzvHahUidtSbaVrZpB8TWCHstcplTcc0
tvb18s/ayru8z7BGc45gMsy8sl1ect2P4d2ddNMPDPSQuyPPd1VdQzXjwwn1AE5JzV4AV0IyCh0U
YL02u0m86F5DqIT8Z8p2b6ZZJVdfxHo6etOjCUGlJYoSw1fVjobwKD3NSujcmnmP0vHljZU8W7Zg
YoA9m2ni5RbYK4ifJ7rBdx7UV6fLX5cdT8GJGIYIhqgshCkypvnU7hYblqHap0kn29Hh9Izk83To
tc0DtH73vQMkmJrIiJREm2OLNyw9NAQypvltqo9ZlB7a+b4sXmPl6xQ891spVMkuiZhJmGS9ZVQj
y9dG+2aymlPbTPcVEnF0C25skGyIdWnP7sRCCzDOVmL5CeyItNAb3R0tv+N1GIfN7US4f3mnJGZM
hEPCGDYFTVBafqgVfxKoX3nfri3vz+WvyyI0EfgI/0mRLfpKr6pnp85UricAyWahwoGSXrmL/pNG
Rt+ymmta2f5eHtN7/yyI0MY0Uwhm1pMdaGiodASC016DPasr72Gq5eW5NhR1Y5MkYAZVBDq2YWQP
7tRbNAqv2cv6ymruw9g6MdhQooF53yfuMUWwT0mO2/liyeW1BDekHGEEzytG1QAFwt3zZQiedHM5
JNOxsb4z9gR1+dg9JO3L2mDn2hFC2RtTli2vYDg8b6TPDWpKP6/a23HlHaZhu0MBpBi/D0t3cg2U
BnuYYC7vpuwaCJYEtjrbRcbL9q3mit77l3yy9kE938W188ERRNsxQlYU9EyoUevbieazbEp/ovFJ
Lu9weQ4SayiCHI2KFu2hDLBOSIXvchMctarc6gv9skt+00SThyzy0+WxJPdZBDvORu4NkP6ZfgGR
JSwVwylXh9d6i9tfcvJExKNSdEsNxsr0aV7+Olrmnzhwt5ZJZixEfCPq6vBSrW+fEUJA5P3qy+cU
QbkR8fl01TffVZA128WG5ZOcLFNwOrRkiVJ7KWw6gnQX/ze8n7LwW4UCzYc3Y13FMxtu2xmikwFD
aEr+onvm1yxtjpt1PNkEBCsQmkptLlNu+9AIDBCf0XfT1ADoNX38MUJmtXHhZSdKuPDG0Cr0XDKJ
oOqyfeiU16bizvukzv2PHVnhisMhE8NSBOOna09wkHm3sVFD2rRs+CKyZRLutxZA7IjCguXrKEEc
1JkCcujQG7gylu30MTM2zpMsChEBjqalD2qVMJCN7JI1eMf1GEfjH6diRJOeTgB1CWz5cMogeLwR
xUlsi4h47AytT6bQwo9TuiP0ezfTkh1VoDstHaTlYj7gBl3eJtn1FMGPOhRtDWiqwQ+zfzQs2G7w
JazMVYJ9P0IMBVgPcriDDnnY5QElG/cmEXZ2e+aoKmByywc6Vn9Vtf2EMPu1Wn8eiw1Taa4H7B2v
UYQ/5koYwx3vDT40oFczUX2nQK9wB+cl+tTJLiE94ZbKnprOQo4qQBN2h1TeFUEcMd+avlw7qqay
eG7C8BA6/bWV39thc00/URxpXz3+3zotVngW6p2vHrD9CsXxorzhL+YA3ztpaitWfqj0+4GqcPli
ki23XtL7zhZTuCzGEeGWhupGCOkCibXsNFzQMskgMSq02LtRTbP9PJiZeu8sE3S32ry352y812DU
+Qbr2ngLf3Nbw2sHmcJxmAyzP01DgWC0PraPhFOE102nBte0e0RP80h7+EZAKNt5wSJ4zphWS0Ru
sA6L/Ti4h8waEIn6lmymoyVxrSEYBWWICzuYSOarkfJiwpyQWtrzuDIDjAN8JOPny0dYMowIcQwa
SynpuTZ9E3oyOluDT0WafZqj4gCnGdLW+pYGgsz4iDBHqGHtLrd591fj00X9PXQKXnvKpmPiIkAx
0XU07Jx42sE8enlukndBhDwu6QIsh1q+v6jNHUjin5E93y6quVFYky3dejbOb39YWW7hplhTlIN2
Rh0+WAUo5dwtj4WyfPfGDSsjm8b697NxQsecBsS0LBJGy+92KK7dBM6arPrg5wUXwIQree6agkjY
ohm2i5f7GSFtb+t6y1ZJ8AFqZJRQkIBCX0UFO9KnL+W0fM7GdoQXE5qWTRdWtkqCE5AQIqIRg/QD
DFnXTufcuwlacZW+sUqSoEJENjqQVcO1zzQyZ1UuOq26Iqilgzl5sbLT4kU+fS4fO7bCzS/jYHGS
npl40fBp6Knd2PadO2Ubr6RkoURYY6TAH70ABvc99V8FqOs0D+YxRH3X/9DPF6GMXW/ZeRgPyF6M
5V2wKH4YxA+b3oTs16/H7OwyQJ+qp+PAr3fnynwCworS+xzPN1BJV98vT0DS16aKqEW76ufZNEb0
04Mf0XjUIhVWbHMHqZSyj6qbpgywYcoevyUvXkmyfOyIaeuUz6cWQ2oI0yX5lOJxSX/2WnS1msRc
felrpM4zZ7fpmEt8MhG/2IUZeEWTodqbTD2AOQ0S65OOqleZP+tNvuG+yEy+iF2EThqOy/WozWZ3
tCY180GgnNq68VeuVxQrHqIKwl53/hbP2d/N2UnOyJu03dlCll3XTkgGU8l1jG9l9Be1yTur2oKd
Sb1MwdLQi1zVnUrRyy0H5xAunXcqc+NfDn3iAaGf8s8Q6f112rjdbWyvLdP5FjmRZGJvOZ6ziQVj
60ZI3pMImED5Kasarh1dN9WWoIckdn7bx7PvuxpMfFNK1gbCuPt89r6Mm1kSSSO5+raaZ9/WKH/H
XdZwFgLzZ2mo097p7Vv4Ap/yKb1bAut6NvTvetlob5GJqhc+iK4TbOvQeOD5pkVzB5Hgxh2XXAAR
oAnrWpsaKSFjayS/ahMKtimYoSXNVwo1KvSN83Wzd1DiK4oITa11nMkMiB4jD17EKPT+Zp3xWi1f
Ux1492WbJRtDMIuQvc5gqnTLd5zgtV/0g1M2+yo2XjbfcdmKCd7OUOtw81aEcXqm3w+E87Wt7TVc
01V5UzlsvuOSh1aEXobplPVDyUzSRbmNQvM16K09AG4cRHMOAOJBDL2VJJddZRF/aS1hGtqBg++D
HTI0iMholFYDqB6QvSXAgonRLiDi3RpQ4gyJgEzWUB3MkPHgWnlRq+l+ioz9omcP1dwexi28mnRa
goUyF8fW85Y4P1jx77BulkV3hTTbdZq4fh8XDyCg972RHPXSbjacbZmxV4WQSIlJGRpwxvlzWiFa
3R8aRCmOo+dpB92DGHVxRoir4+dU1eBft71b9B+jDZdJtq6Cy5TCggqOKyFBY2mPaeFd4UKdRuDK
AXRbm7v3rvnVPRGu6bpZNc1mZvsL7NVVhoj0XN9mteNfvsPv3jA+v/79zEKSI+vQZagQWKWHYLfE
X70RyTo11j8XQ/fiOCi1wGJ4eax3F4yxBHsRx/agGjE2Se0Bwetu+fDmBRIAWDn6xpvZ2HdvM+MI
VgOLNMHrTHVlLJ8TsgbujIQC5CFFi15oWe7CLrlalI1M0/vsbIy2btzZClpup47e+n5p9G0d8sG4
hwPuC+kfxAOV8hMozv4Yp+rX1um/DWqYID0eHSK1+1VaOfzE+bS/vLrvX0B+iBBTTYrmoAvCXTCV
lzJ/JMbVyuA66r5Ny6uhvFhF8WuznefdR5uxhABLtbMhdhceVse0yyvdaONjAyPM5ZnI9k+wJEPp
TIpera923N1pmfZqaerfKYxOsODOv7WqTg/2qEdXkRn9uTzi+wUr3RPhSkpT6A4alTghwNWAse0D
4ynOVbTL1kiLMmkHeRphV6qelmCjX0MyTZHZrimzoZtKpPqMGC3xzBhPoBdfZtu9tovk2nXy16LQ
b0x3iTbWVbZpgrEcZzdJ2mS0/d7REJ2EArjL9K3+funxE8zhSKqFNmWkmjFU12FoLnetF//JSveL
Oib1XjG1R3C7h6ZM/nVapW24+xLzKGJdI9WCXKtnTlr0Q5tNnUx2tJ9Lpdq4Ve/6OLonwlvV0XBL
aLttP+/LE1iI/dgk9yhD+R818CKONQ+LWHO62PYNlLcHMqFxR0tGkobtxhQkZleEsZaT3untErFE
S7R31fSL3kYQ8rkn2glP2VYBVLZQghmklFyXQcE7pS8mXaq1AvlxeF33unPYTEpJboyIaIUmuPeI
R2x/dB/i5WdH3bqGJXVCBklxjNVhg3N2Y9UkD6PIk9rWaomb3rNq1D6xAas5dR4GPfRX87AJ838L
tP8n284BE4zdZCoOeWKejz5oDyZBY2+GML1HpbYrxiy+QmopQLkkK0+unl45CgpEdeo8j/EMKKiY
s4ODDAfq2ls0jhIjITKqjhMaGx4k6LRs04W06txTSNnCTckOiWAjLGXOc5qPcEVDg0LQpPdP1VLg
+ppKfCyHwd3YPMkkRJhrVCKWEJkUr6sqcvaIouafwIoHG3ZUYnNEztAKvlw6WzDcaWPdcFu/6FN6
ncNJcfkxktxXERQa9IM5koehth8hitPPzi6pv6EGkBEpIgSzxUsqW6P172d+S1VqUxSi3eJryWwd
A3iBH/u0tH5dnoRkp0Uy0GCeIFJFWhSN7+C36SyPUxzdKJzsTYMjc7wc4eZUqMaUcYj/DdL9MDjO
r6lA5dYzwyt1wilXKGFb1m+vRVMoQg+E5E9XqncsIjoLG86fxEj8D1g0SXPSC8yyXlUY+rA7NW14
n2T9N4C8zS4P9Gk/JdpGwCFbU+H26OiILEvFjvWh9oRwUoEqH+zxYZ6VfjkjF3J56yTHW4SN1pVZ
s7CpDftAfqi0+hDBbtSp7Qb+VWLERYRoNsbK+KZQbFmZuUuj8jRH4yGtamQlOCraQOsAfQPVrFUb
F0o2ofWinZ30RMnIBxaAZWxT+ZJ0zVMWI39pVWWyu7xikqskwkGdqXJC01hvLBxh+1WDBW7f5fXy
xyW7LqJA0zx05sbi48aALKaWZOFN2xbLHsbr5eBYqIZdHkc2CcEeoOIyelnKdTJc63UollNVtB/h
yNY9Eb1pZkuQFohp+Og/InGkaz+B638yvOfLv1y2QoIhSCYkeOyJ7I3lIPs16OC/StBsytXHgI1M
QPCcswnFmwBFJL8ZuntNqehoiuLfbmD/7b1y45TKZiHc7khBMOEtHOi9HL5b5zlOFaSnzPvNgEMy
ggjPdBF4RYpN5d3qgwcy/AqJGuoJExHH5Y2QHCFLSCbUoYE8YWawEfSAeXE07TSz/Hf525JX0RIu
8aTXoY3UG9UDk+SYnjrdjd0sL0OIbJdTfwsja1O7eT0377hkIjozqlPdUBbWyVUdn4Ixfh/eH0Im
h9VHa/UHs7lf/c0Qu6hbH1y71XidGSnVrNKihxPNV9o5vUFL0T0iAbtFXfN+okz3RESm5tDUEDss
3zwgkpidejXZQ8ryqdb+kuSkJE7mGejCrtH7D26Y8d8TiqAThUyaVVzjQb02vzeJ9xSgkFpqw3bZ
RfICW8Ldn6egDvTWM33g4MS0CxQmNgRz/aJexQ7cyuXiPphTttXzKxtOMARV3IchiiSmH6aG4ewK
U29/V55GLato0psKyah7I4orpNs7bctpljxfIvPkpDQIvKDd6Q/j/DlCeggpUSBaWwdPFriLOMwm
1CCe10ClZ/pfrbT3bj0fV29WW5Id2nP7UuluZnvBm9mAhEkWUQRjqro5KKXJhNAqu4u84K4btX2U
hZ86O/tm4785W0BrydKJuEzDDIpwcGzTd12kfhCWXDn4h+21k1hUEZqpaSYgs5Hj0JgGDnpvHRQA
uCMNqQqkZBv+mMTyiYhMequioWks01dLLdvnUZQDNTCWG8dZ2pOKhPNzZYzphhl6vw4N+FJwAxDV
G5CUYsm6bDIPfR6vkisxvR9tuwsq/TUcki89JDBdiBqg7dzrbfqnWRDog73u6rKpl62qYDmUCZRV
ignzx7F66bMBHdbqsxt0nydn2EgbydZUMBucCdV2HMNEPcb+ZaHBuabdkAH8hAd0s8mLKJuIYC0G
LTNJFzEK7BEeYMf+gABefrC85NtmGCR5c03BbchcozfC0mSxQueZBMmxjZstcIBklUToZj8M5CFa
GoCiXo18lVyhUbt7u0j1ndq61xU4hcs77r3/4opwzWYI+1wD/wAgrO6+RK6TPWS1gmJGE1U+JECU
+lRTvylHw3tKUGvdOGiyV1HEbraeAsWzqZrkqk4NQkqKpR3417x4QQl8lw81urcqmpwwtH/U3Ir4
TWVItQ6pRBNpUGNfJ6CRyocJPEfPP2i/NaJmp9UmfQq7y2srOSAinLPT4ybUZ8ZbbOBDKeFPO3Ub
Eans24KxKEIrt+DdsBC3mrPrUqfHgbpAu7E9slMh2IGyTNCv1XGJurz5Yyvjo1k79BLBZISWmU+b
5g3KfX9D3fp0eaUk11Wkq/SSwMz1NY5QJuOmD41vYQrm1UCADsnE4eflQSRPkiHYhNGM3DLuGCRy
ITvvDCQYndt2q8tH9nXBGtQlvGdzAcYmAMDq5wUNg1FW+FrmbbzdEpMgQjctU6lqSPhxw6dlB0fJ
A85x6dU3IJA3TZpkH0TQpq6FbmuajKEM032c1c9JX3/rvfZHp30Iva97IkozQeuzmmzQVl6tHx0D
meG27moEMtwNrK7kZoiklKYZKHk4MABvZrMra/06cb1240pLdlkkosyciop+wMUIIDnyZu/Grupr
VfNeLx9R2foLt3rJ2kXtVD5vI6+5rKLBILibhJ7dTbSAbAbC1U4w891YMkRflvedVjxSL3qxhg9R
BLC9wvNOgtYsrYZrAILxOYQk5jDDe4IC4zdNja6KNNpIbMhug3CZVddA/JVEuQ9f4mFo6wMvR5kp
TyAPN+23zD8X+Scjbxgmu8eLCC11v0qcEYGuAhDz9z5DbfXZDpE8rg+X9142mojUXCyPQq7Bc4FK
6WkeuxujjX6uq7coZg1yNvtLpFXi7SVXbbzZPic5ciJ+03T/H2dfttw2sm35KzfOO87NATl13HMf
AFKiSHmeyn5B2C4ZY2Kev74X1Kf7WhBJtBxVEVUOWUzmtHMPa6/VpXkbw+WTaVW/S1KefYSAXxV7
g1M4XtJm7oaNv3Av1zyUJIpqrjncpbhNJq+E+O3EC/tnnvoawymygJG6A9q8b9OeQKYJ/e0Zi6xn
c4Ddq5G3N5rX1Y/rW3XheVxDNws9gTGuq7FTDroWkBZMoS3aJqDJS/mPyYiDjBmu7JYfceGsP4Nv
QnG6BRG9uxcscn2HcPsrnci8i8O53I2lzEvPtFG0vz6586PpNVZkhNx37tBkCUPAg0p5Wh/otEhu
TRKMa4S/EUP/R8SazKwRo1FXo5k/bHAm3PgN+Pw6oETSfYdAsc946M052aj4X/I311hKCOjWUIzA
WSgac2vm6BXXFtLoqI14Vo83jq3jo23G/sDLDGffigK5/mEj8X4ptHv8Vr+lmGzT9LZCJgYY0trX
4H8B/xsMyVI2RVdERCFP/GXRpBMy2TUQwt08Ohes/aOt+W1gRYyt5iJD92WevJZjmnTouZjqe0eO
5tOfnBezxlZWfRO2QZ0iDwQQmDuO79UIVRCS3SaySpCSB/H49YEuWKo1sDKtxrQ2GgPlttkZ4oLQ
rvs0FgU8rvbd9SEuXOw176VDBlumNnL3XdeBkTmlfhMAk70YK+zeIXHIjyyd6S0QJPmW2V9exjM5
zzWvZTFZ08Ta4fsCmJMBbA7QUPneq9yHysknNdS7Ou9u8VjfSKDrvR4w8U3w5aUVXU7Nb6ejtUGf
VD0kM21j7+PC/Q4RvVMURG/nfCvQuzTEyqMpGttVc9Vi01Joy02fO9nvIrCkDtPn61t23lyZNcaS
d3XmGgg078dmgHyurT4sz6Z0IB0Wkt7Hsb8+zqWjsXJs4PY5kCTG0RAJeVMFzm60Zu+CKNTXOrxD
CH0zA2p5txmtXngu1/hKUEWNgYE08r6a6ru+RLk7oBvR3QWjQFahCo9JmDoxPlqhD78J9exp+FPb
vTnn91yvgZOkt52Ah8L3MunBD8S7nyCGAa6r/SsWG8HQpSH005PLypYNYYgh1JIxpcluivhRpWXj
IZa4vuHnN0A/wzJKx2R6whDUJNBEdOz3dp62MssXnD29xi52gBzVvYNPHwvnkNXQ0ctn7IGU5ejD
pX1dhS5EvxxQz0I17gDZ4K16xLJCz82NXmMVewRbZTThzgemQVGgvYNuqNwRheSHK+mnsezvKDC7
G/t0/tboNVqxAJMwsTXqUuj1/E4SHDV3nNL9FP1UCUYt2Lcqz4w35lz90SuhzeqepqkF7D5DAKKU
+OComwCeGDjkb209b1yfi3u3ij1oVI06yBFC4Qm3DT8A9QmWC132XhEGfjCGu9wdD5tF1ks7trqu
Tt4MVRogKOdAkfFymvwMuG6bJLthyB7iqv1TRJxeY/ocSfIU+u3g0kir99B1BxZSHf4wu6DXiD4T
oroXD4B6gkfGXyaT5KDItPbLJqbrgllYI/pSSfo5WUqVGnp2Dm0+dkQdecJzQHg2zMKl3V+D+nK3
z2paY4yh+BvaPtB4JoeFcb5Nb3AQUOBz06/2D0tQek1T2VeUGDLWCNelet06+sOEEHBzMheO1jNY
X+3OKeIiEIGowEPK/A4h02s9xPe6dW+ywP2w2Zx7aaRV2kE6BUrUCoagZsFtOD12OO5MC8YDd1D3
0M/+lojp4brlvmB01sC+LAng93Ls0CgOudN4ffkmc10Ujf9yQ3IK2gd1d32gS8dtZQjkSMZ+UOAH
mYGkB6TYM7V5k3b93aaHdt670WtSykpEOL0WdQBZ/wQz4Q2aVVyzqKujeud8uD6L8+6AXkP2plBW
ZtQKtQZ3iBDhxadYp+h6Lf/w85cj8ZuXSQDTsibDtZ8aiWxQgGaHSu/cVG7BBi681Gs4N3L2kU5T
ily4zEKvofLvzfjpQtyo14hDHNA2pR2SMm0wvct6cQeIfAtMVnDSKnpFiu6XLDKEyVi1MJy+WhFs
9XhdwKfqZ2jEUucoxSD7BI6D+36wR0bsjUUw5zmm/zIzvY/y6Djb9gcR2Rd31DsgfU4TSq3CiFu4
FFtKG5cOyNqHL7rUyA4porIlp7Ri39EEuRAtbFjUC2d8DVgMw8bIOZnhWcec7MFfJX4I0YVfDdjK
T2Yh0JwB+/54/bBfsENr6GJuK8GDHHWnDLWl+7ysg4+i7ocZDbeNk3kmY+o+Uy79hbwK36rmXVrA
lZ2ggx6NWCq7FHXOZQFpCPrFrQbyC1ZoTWtpQpOTtsL9TdrJxxOky+RVnv50tbu7vmYX7tcalpjx
XDpi0DBzQd/6YwD8SkaqDX/tgrFegxJrMGX3UQwLB14K8tHWaM3ZJ0bXgzeM3RTvq2EUjpfXc1P4
QaBcICO40/zZaXgkYvnNNCEj2bPBRUqB5t2O1IEvQIXDObtlQXoP+cGd020lxi/s0rpaHMZlXPUJ
0mozdPmWmEiyeF/b5i6NnJ/X9+nCEOuisaJwTAq+DDGTGLRenfYAIF8EY0A22uXl1z8aZk31SWJw
bED4G+aAyS9j3yITXth3vOkAkciSL9cHuWAU1sDOJi2jlDgIU1Jn/AyIIfhful1T6jc67hc29euj
XOg+0muIJ2nQTzX1iOoREj30TBziHLoStWx3HSuh1Bv+mtGZXGsB2c/qc931t38awq65PiWxphgb
7JYUSHXSuf8wlmm7ayuAS820kdC6cCTW+E/WRsWEfxamN9p6JNV3A/aqFvpQT39dX8MLFnVN3FlK
sHbmQYXnHZLgpr8Jo8lDSxAkQfco4Xsi5RvvxAUruoaCTkVAHGdMUDlE1Bo0PPWg3vl2cz8uzWMV
ZjWLWYnDTOzzXh+gg/4avhZrkr0s6+NCLELYHxVCIPP41B+qx9DJ3Qr9OgBEsaPsAuJT104b9vTC
jq+RoLMEDY6N0Oo5BnofyvFn1oU7DqaqzczUpRGWK/ub0YR/lcRxA5T6yKJ71ZrOX85VXqSHJI+2
EiQX7v8aCUqiac5VioYjklXuK8heJbeJCkHt1OUzIDBxss+nIdpYs0sx3RoFkxGQNrA0X7w87qVq
2o3BO5TXE46CBKev0gqtrNH7jDkbJvTCo/eMEtRmIbUMyHJX5n/HJPgR6Dzw6DjejpMBYTKg+BEH
lhGgpT+7PGsUatlTZwCLPpD4CytfRD+HsS28YJo3ShyXDgV/eihsNaRpOKDvxybQSszaAal/nbwL
TZzvs7a8uW5rLpiANeZ0zsekzFr0BMLVYTdauG/V3GovHuN6A1dz6UVYq5znGbY/pASdbo76zIP4
XVuCiCu1b5Jx+tbn1Z4P+du2Jym6swCzto0w4GfcaiW+NMGVEaKsQWZwpOgAYW3tkbh/XbPybbmV
xL6wS2vAaTVC96+q0LNJpuB7JqNm70z9ISjQMR04+tcfbdIaZGpKx6Y10En7YRHnJq04gD/lDbC5
G1t0YY3W0NKxoFOWQrYHXVpV94NmPEHBt2ihP9KW2fTh+iQu2J81vlRAD1rIAM3+nUhuGxUgriyc
k5BqUblCjPenKas1xnQ2TUtUkKk9Ly37iLbH4m7QxfxaxO0IWT/k/f7MAqzhpaQpxiDTmBF4/wRF
tscx93GT1IWn6UD/0KFemQFphAb5Q6P3I1gA8n2sqf5E0gLdIX0bgyscpTtSgaowm0p/7KyuN6oz
lyz4WuQc7c9tU4oYYMxKvR4K2Xl8ptwr5+HN8jpVY/OlzuIPsFKjv+kyXAiM1iBGC7LWuursUtZN
ndsEWdk46JoNW3fpw5c7/NszGzdxJpIRHx45+Tdh6bs63NLtvfTRy8367aNBQB3H6EcBriUMfpSD
/UprvVXPvOBGrekdu1xlAY/w2TqP/Rn9wVKjc0PPfqzLnQk+b7ohF8zAmvaJu1MasgYDFZ31SEmj
1xT5kZLP1YaduWAs16BE0ItyR4PLZ9+P1J+r5BDEKbTB1XGzq/rSqV1DEqcpIekQIfVRuo03ZV8B
YkICOSx/kOhvAVMD5U3vj0/r6m1p3aZQBZK6+2zmg6eBAqDTVmPBhRO1BicWMyGWJIDjO23zEcqs
bwrlxBuG68KJWoMSq96NiwaaZvtxJMxXJcQfOiEKryrn3UTj7yyHDmuW3V03/Bd2fY1PbLsqMQVU
LvdWf5BtcI8ooKjqT5vI9Auu3xqe2I0zCWIJIApdOiGtOQJ87cHXHGToVUKBDYtuH7ALr9gargiV
m26wUIHc9yi7t9Lu5JT4C7xmKsySRL6+ZJdGWQ7Fb+ZEt0VVOsjC7onN7KukjgtPdD3sbBq56KPr
W/BkT/lG9HTpzqxVszso/1kugFhHXTEB/Cmv/LSf/1r85U6Xf4VzDG2inPgipTeUZVu5/ksnnD2d
5AS1KWeokAhOlPMDsjvtjoaZe7i+gpcO3TpByIspCtTCLVrVtt0T3iXvFIe4EgiN6j1rkNW5uT7S
peO3MgK8rSKTLfSfRKEFOH7gqdjFpbtbLDVVwssUe42GoP310S7Maw1p7BbipzmKwHGo8e7mOf06
VM4dFB1i3w7uxtt/wT6sEYzAcKneVWhqojLw7BKq4eVpGupFzWc4VrdTuzHQhRdnjWDs5VwFSqNd
S9P4ZsiTb0b3bx0UmK4v1oUTtsYw9uEYqBnAfniC5nNf8XuTqK1iwoUrukYs1ui4lmKhf6iH8CHk
zesurJKbmPIDTZyj1sOWl3lpx9e2YKIAkQcgsQBRXJ3zGNLt9a4A/83tJmHqBfoBvUYNznHbJnHv
opvW1toeupAMCjWRyHEhh9xkb3MSANtXGCkdX0ex+uSgu6DfUeEKqL3YNOp2HRDoy+9nlt0MZcC2
aNEu7eHKSnBDJt45KD3KpfAoBsm9bqvD4JLlW6MIxUAghQrpwL0GFk2EELJRQwghS9fLRXLsilcB
yqmgZNkudl86NitrIQQasiOJ3F42dEXphTwQwbEmyPd6vMyNPAVukpYHKylAD4+34D9/jv8rfCje
/h8oSvPf/4U//yzKqYb6Q7v6439/LCz+/a/ld/7f33n6G/99+1C8/m4fmvVfevI7+Nx/j7v73n5/
8oc9wM3t9K57qKf3D0hRt4+fj2+4/M3/3x/+x8Pjp3ycyod//eNn0eVQDXv/EMZF/o9//+ju73/9
gy0Yrv/8/fP//cNlAv/6x9sozuKyjPOH5tlvPXxv2n/9gzL5TwEiJIniNUcL7RL5Dg+PP6Hyn8al
Rggo6boEPGv/+I+8qNsIo9J/4spRimSIEJyxxaFpim75kftPSSUF840SEDqiBGmo//vtnuzP/+zX
f+SdfVvEedvgt/EA/g+gSAHbwwQn1FUGLxMIP5cz9JsXkArWTHUPxG4dpc4NU30H2LypN9yy56O4
LgPDCxWo4QuzhvfQxJaLAzDfm15w0JRVld9Edrj9beX/Pbfrc3FdV2EgrlyAEtakZFPf6sz0ZrrP
dVD4c+vMvm5AMHF9lFVReVkyF58tlRBqWTq2TPa3JdPG0YVU5XjPh6Ihu8ioJvSUG8lPDuSb38xC
Dr9II6qPWUURQssg1GInZAa8W+ykbCs3eGZtheYaPeoc3eFyXQzp3CYUyOli1qRvdgTMt8cp4Fss
C+dmLV20hmim0ev5TAZbVnZ0orAc7uPWSbPdnMbIctK56awP5teS+uHAWeD1Y571Prod7ed57jq5
A7N4Afoshw0bruTT93zZBgE8CHGJFtgMsm7zznVVB6DF6O/jufihcje9oTVofR0ISFzf8KeP4uNA
FPzSHOqfnEm2rgHCHW/LmFX9/RRGxc8QFhyxmLRQFeDj60IXZmO8M0stcPNdTEqKxSqs0jFh1jVJ
TDCzXvWlX6AhbZekw/hVFEXzxckDqLc6tle/Ajk1f1NaRr+yWCofVHxAglyf+7PD5cLWUOBIYYEw
/zXUCNmnfCpB13JKYD92NkStusUV3LhSz0fBnSVMaHA9A/u3DnhoUhpEHUacHJcwBNLyFy2I3PDS
zwwiYTVd40ojAXhftvn3a8tzimNZlveVAJy/VbT6FKuCfrm+YIu9fGJPXaYYTglRkjPtrm1Q3XVl
AWK37J7TMJ5vIpsnFfgD617vkYwYvpYaGuIemJS1u7FVq9w3zimGxvFUmgijjLsGCJMgKlGPbIp7
Bcex9EEelea7utL81PZjNHhiVs37OStrdhBQak0AWx1E59VcctQu0yl65+jWad+/eEG0hGiNdDUD
ueU6r5z1tmZ9rup7wEi7wudVOSHBV5P8V5Yklb5hdnZ/VUmL7OP1gZ9dW5czCrQjXljqarrGAEWK
swqEcNm9CSLIAiuRQ+lYB7sGaoj3VeqGG9f2+flaxpOaE4LHHlomT8+XlU0dVizP7m04MH8Y2bA3
quC767N6Gi4tm8yxjArzwW3BIVn5dq4BV3uXV9l90SScvU6JmiENOrvtCORfWOhTb6rxo3Td5KFR
IHHaOGRnJgl/BG+45KAlwj16Oskiz0bAnovivoB0oa9TZ/B6ME9t2IMVeOpxlnjJqGAcF57iLD8d
BlwDNiwqnd+z2QEKYnCyVHrunDvfoiSDpiaDItbPXpLY8cKmqD71RtkvRlZp54eTaj5bWUKqTzZO
MXpA4daDnya22Cw8nlkNjacBip+a4bqv09cpL0qRZiy/d2gEHbN2im5ZPdudGqL4Vpm8/1yGw/yJ
jXFyK5tS+TyZ0zsjSPwFPBTBgc9IhpkcLB7XD8kq1sD6KQbhHC6EaxBoyXUEPw19MkDifTplEOV9
3aU9CuGcLR1nJUXHlJbzKZxIe0D3kjy4M0pL0RSnf1//Fs9W5/FLSANbKwQ8h9VZqepwoAwgxVMY
qe6jEoE9kiTbPCvLvXpicTGMwCQXh4yDTnh1VsYIFJ20GcZTsFCqehnyv1Cc5jwP/cEFAi2Jsuxr
R3L+oUwnN9iVc6xqH5qY+qZIZ7RWdSMU2zbuyTPnRMH4uwoEQUbDLVsDYdo6LSY2juPJGQUH9Zhp
7ibBhhteOWTjspwZCkqUhGKz0TrL1z1yzPJy6NqqOyWCR7sR1AWneJrHU69j+evFO2q4wivtwvvi
ej0UmFvyEk1w3cl0Mz9yUbtgf4i3GESfGW4ESQKkNugrRUgCn3N1+eeEWO6O7alL2+6Q9YsPXTrT
DRpFy3dVzYMXVQqWy4LxOOeSUUj04X9W4+V9xmaO8aDv1u5G4Hn2fGoTH20cAuqyc7oRpjxzEZRA
1gZsKfBbYULXPlU7yGCoQlWdwhHtoFyX77qZfm65/jA6w9sgZ/LFJ0RSgiMihcbDwdZQYVqDbD2D
03OaLLw5OB9N8HVC/veAJmKyAVl63J2n13ExPnDO8UQRiqf/6WqG9RQGgcjnk1PD7fDcmBbKc22R
0t1QV2Tyi2GaM683NInv1Dh2zJMV1ZUPj4RDXXuY249sageouHQJUCpNAWPvw1zm0U2UN07opwKS
rKB2z1oQr4tc0vuahDmUFJpKah8u6gwBtH50Uj9xNLT6pn7JfAgxVdaLOzZZz8npEILat3S/vvSC
YPISjxaI4RVhcmWLBjOPTeMYckpYgwRLOGe3TdG82NNYgnUCX4pK/BeZg6dLDNz0kOehS0+mqMYH
O3euHwkuPl2fy3O7glEoXUwrvFm+9p/cqYDwuTvTU1Pb4VUWmHEH1pkecgUocV8f6vlLgaFcnE7O
hYHoy2pCcyizAsk/cpKgQfV5HNc+lyBSuj7KmVcRwyCOWxIqiJfX5ssiXgsIdQiUIVtIgOdFA4pT
iaKEN4GQaa8G1PLwVTp0bCSu35ZBsVNNl2/koc9N1qWuQCiNS4K8yNPdo7VM4QUU9KTSobhJ52Lw
0kIPG0v6PBrAIcGHE40IEljENViJRYCTZkVOT1y3kHqAunDvJ7qZ3gSyTmqvahlh3hC4+Se0uVHm
u7NDqOcmVYbir20b+Y5nSbf1Lp6dvBCaISKg6FRa7TQr8Y4PbUBPZTTnvhmM9HIDUZfrO31uFJg8
1+VgJhDuuqFoEjX6wVtGTzqs0VtoVPBmmDnfAE2dGQXWFLkXBF54ONa9nkFnwg74/fakZJp/cZAn
OA4lVKKvz+XZa6hhRyQEIV34+wSprafHRTpWN8jETie3SKPvBG1S35DgNX6Kd+19iwTvS18njafC
ZXAaGaMKV/LpeEjRDz2yLcPJyWLAqk2g6o/xnOV/xR2v7ws+gV27jquNS/H8uGqK0fDkiyV/J9Yt
h0RNWvVhS082nodTjvog2Zm6Ie/qbOpuSAMSUa9kSfyOmXA81pR3nynrW+7x0JYHMnN7d33dn1sL
eM5wPhDJ4Zwu7v3ThehZZlB5yPjJDC4I5vPebXbWVu471dTqWBEJlc6kCl+18KTvZlQAjQftSrUR
VT6L95Zv4cJJgHuLxVk7Qw0aBnGRCn5ybAR2RrQtGX8u+/ImCCF5XlE2e07ExQ/iBOlLEybL0AYP
gOtSXNi1mh43eWqCsOcnlcv0WzCO0Q/rxO+vL/OzS6Tx8UtMa6jCjV0DX0ej4ymXLTvNNs9qLwwI
8Qu+Sat9Zhik0jRMId5mjgzm080sEB/MSJSxUx8k2desiJ07PEbO/sWTUULhvODhhO8jVnd1VFBy
hSQoO8kmyT4ndWVvCKKr4qXmbclmELhySNcj2bY+mcxJS/QYleyUBCmIz0Ie+7qLs93LJyMpjh4y
c0yQNaQy1jkFb3LCTpUOenBBovHByYp5w7yd2ZglabUEiS7qbGt3MVVVAT7+CqMkrj4iUmx39azJ
xmV+5nJjxTTewuXdhVe2rgHLfGyttR0/dUlQvk+Emb5ZRsSOJEhgsN6Gr7LIjTdc4eeWG/YDtXKs
ICjxYEienrlajXPMnMyeaBRXp65L5WcYK+fQ5s10C+1olm2cizNGlCOzqaRCzlbC917ZbqACorDP
ovykIFvig8mjeJW54eBltGcHo8tUe+0Ui2M7u+7J6Kp5Y2unPyQ0re5saOwW9c3juj4JBhD8GmRC
kQAAZxhSOk+XYMzyaNJ5ZU+V7G3m6aEs3ss6l/dFR/oHzQb5RncWhGvA04fZjkN9VnugAmq+104J
NWQnHqt432gelbep6UrrL67bh6EBSbznuHmebi3hYghW3xgPOop+EtZPw4l4+o3rAODqJpD2lI1V
g7aRGO0EoFv8gMqNOIVl3Kf7phmHX5pOxg9s79BdN7TRlp+0xLirr4EI+zFNTUGKsm5XTpHplUVq
y5MYApDdEKvVTWvK/C6QfaK9RPIs9wtD6ldFMMeVF3Vz1G1Ys2cBAMykQKWHEWQ0JRIZT5cCpPkE
oCPBj5WEKHUQD2Zn4Bp43QSx5pfamsWe4bbA2CioI7GnQwE+n+GxKdnRyYLmjgUZ9Qq4RH8wCspX
BkkZCV/jWa2zsU7UlKCcwHlXt1XUV3dBEm6RWZ1btuUF4ArpSyzgai5DROIimQg/xrV6DZK5n07v
5h4NqnHDNTgzEMPTiYyFVJSy9aIxDoeQ1jY4unnYHYe8FSAYdOwx7sNfL94esCoK1E0ICijIJTzd
HpMBfuS6mTlqJ65vaTfmfhyhI+FPRgGdFMJNJH3X7RwTnAsmQrwCERTiD6IxoddaVE+uj3Jm1eDV
CLYky2CV1v50IaoKjOtcH+OGMq+q4hLdY8bxqQ70xoTOD4Xi5GIB8ZKulg2Vjbp2JqOPRcDLn3HV
/FBYYiQh3FFtPNbnhoLHjvcTBBkSXtvTHWoLFFCcKNHHDhX8n27lqhsu3eSeptlWI9dzj/QRq0AX
ul+kvddsE5aSUrnZFBwteLa9zKT5hwSJVnhtTml3KLK1p7ZQ8W5oknCLZe8RwP/ULmJwhVgIz7hZ
pvp0nk7BUy2iIjgOVZyGPoxwkfrjzMz3tO2H+I7a2P1u2sJ+g/KwS7y2S52HojDlXZxoULg7OBQf
iES3g0dZnDU++ljz/iZp0uqHrFk8+m4zAphAbBi2Hp2gZ9oq1qMhImFOgmwBRxM1Ddnwd50s0htw
7oLMazQuhqetMZ/a2c5iN80ademi09rHExGBLL6DIvUo4Azuyso07ysGAnu/D1T4Gn8/6nxXw0rs
q7Yk79uxZBOUeFLxvWoa/iWJmio9FaEz195UlYHZePOeO0fIJHEcUtCCoMq7dvSqsg7tXAb6yAvz
KSuLjwZcY+g8dd7aJHgLLZiNCPO5y4fxoDK4lNSXU7TaQz6i1kuyWYOFE45lP+nhaAMQuV2/5+dG
QSSJ5Ds1Cp7f8vPfyr2CkEllyz0f0jjd5YEWflJbtQGePXPvECujsxweA4oPajUKG0Uetj3mEhih
7hwIUr91oS/vuWzz3p3bJth7ZI0el27NJ1jWdSmHftBH287tTrpj/hpJDtJ5VDbxAUlRcVM05R8t
I1xnhScT2fi1Yo9OwjqA7gUmmOriNo2jxqvjsd/YrOfuzoItWR5mhP9YxmWZf9ss8AhEfO6IPmpV
RX7amO5mmsrurhzq/m04FxS3hg9HFmp2aLtkq+vyTKyPiihifEOEQiyyjkKArB2KeszNse3zZtcj
t3xbByHzab+EPvNUHgvjAoUx2H3ZNfEbw9H6t3ENzx1YVyBphew5Rbyy7P9va9B20NNVJDVH+H0Q
M2NNPXxLxRC93GtwUQ5Hng3FalQgVrcvawsIZk0uhpkr4zl9aWf0Tsb8Hlhcs5EhO7etgprHWAQd
s2uZYJGxII9nbo6scIKvGW2Hdz3qxg/dmIJpibfBq7LrfkRQaX3jhLP8+WILgBIosr2IPZYa6Opu
lkkOqPfgOMexbzIGSHvL9iE6kbfKK2c2TnINNwwGDdH/OmPGQ1YJnirnWJf19JqAvGgHJ0q8f/ls
UAwnS5VzATQsa/3b8YjRWVjWxgRHSDyXJ9lm3W7sxMtzPkAiAr8CLwxGDRWxp6OMUW7N0Ovg2FGr
0U0/1zuojYv99bksZ2z1ij8iigDGIWgtW0cW6AEiVoAa6ZjH8MZnldOHuNbmbZU30ceGl5slxTNm
GhVLpAAwt0VuZGVfcmJVF6YtXMtxKckgtXUcujLZhdLZqkefOQ0AaeCCsce82RrX3tMgihJW6WPP
W/eAsoq+Qzy7laU9MyFDlpreUmJ+frOikE3MonX/mIsZfXJVKV9XbWROcVGkn65v1pl3B/yMwBQJ
5DLg762u0dR3YdcprJ2eRQE5Ok12SVJPb9PSUYe+j+lHHnTVRu6Rn52gBsQSTFmY47pWk/Uo0yPl
ibatyc2PY86cVwuI6RfkFeh9iobI4a5vVfpBdVQ56BppwG6b02A8EZR1uFePTP6F8j7Qls4EYJLX
NMP8dWyLFMVktIhSv+0y8pm7Csr1uuzacJelQYt3FXkBdL60YqxBKBEKeYvgQN+bibapV/ZdLD0K
SfqvfMzLtzrKx88Ol+lfDGbU9Ugf2lvhFtUEHGRIpt31nTjjeeOJRG0VpXcEY+t2gGicuqDmkz62
TmdvwdRW3HUus3d5VDu3UAChxzRpAYEA7eAWY+OZU42h4atB6hcQi8ft+s36FHbMqqqg+jjlM/Eq
lerjmA3ty98mwERwzAQqHUhxro5aqvCsphUmuNDN+6wrMrRrx6HfusNWFHPufC0mDlU4aIS76x6+
sSpyCEiVMEHo7TqENO0gXBpzX9RKbPiI59aOg6ALYTriTrNu3+5sQcAT0KmjzgL1pq+Y8MZKlS/3
qjENrNmCmIDPuwo2XafIkxRBzjHsxvpQQzxq7+rm2/UTeG7VgDrHAViw4ohpnz4PcMxiNSShOhYK
7CsBTcSdqJi9TUe2JVD8HAULxDzQ75CeR00YSaFVHgXmGS7hOMICtNHkg04RXKemuo9lWPrQymRe
OBWhV7v5wbIOnVDTaSyLz9fne/ZLyKVBQ1HgBRFOPJ1wacPGKQc43UDJI4qokmTvFl2wIzLIdsic
mV1n5LcKTdGvsLHOnQjC9DbQfbNFs3Vu5QEFRlUBqXLcv9VqaBchtjPHCPDRlHEr+j47dM4gfMnl
vLs+6TOvMzxgZGBQcAQY99mcaWCA54YzznFefRRYww/RYM2BwBs4uZmMX56WM4uZRzcDXDUM+nSN
87a30NnDyZ2VaG+MStBxDOnll7vXGMVFfRHwRbgcy6x/s2CC1KpNQqGOCD7VAbp79Mgsqzcs2Lm7
vphIOBq46yjcPh0lFryPIC7kHhunhyh66saIIcRWnenckwzlY9x2ODMIWVaZWSdhUxgTxz0qXdFb
xgLXbyAw4IczQqNaDDPItvNmQ5nj+QkEngexNG4i6kF4gp5ODVhhGqPhUR5VQzu/V3W0UzZtPFyd
LeP86CQ9dRAxFiwZRdEO3TFrvjenHZQD+WZxjMq+CDymQ8Nu5qBW0CLLkD/wysKkH+u0R+sUVR3A
zZYHzb0AK4/yWJghN89IZG9DdyCg5w0qqKVqMMUUXt/k7ezNBJIsePcruhHxPL87Cr4SUvZLsVaj
tvl0kRyunQjQffcoWIiaqZ3KV4Nr58OQSuGltXC2CgXPDxwGRDID5bMlPbumkcviDqLWZeUepwUC
2ELb6g4Sa3rjWJ8JkBWKsxJpU8SMABqu7GAyzIPOkfQ+tjoEfDysRO2BXZChNblGXMzS6G4E9fJe
aKuOGXSAfpm4zja+xbm5IouK/AcQleiOWi2uCSBJbRLuHrnV5HasxM+pGbacrHODLI1V8DnRYWXW
1uh/U3Yeu3Ez6Rq+IgLMYUuyW4GWZFu29dsbwpHFnIosklc/D33Owmo11BAwmMV4oGpW/MIbZl3H
/oQs8XauPLz8HH+Lpb2J+K13LOQO6lKUc0yeltNQLgX2o82Z4d5mCGJHoG2cIzdkF9WE4EfSyUst
43OH19chK1FX5Pietj6EIY0Rdz/ndkOdPByXsr9VtYYumx9UF0L3MxNIY5oSLaU9UHCnV6Ddu9OS
dcQIdJemGWVv1ScS+pfx5gudrgdpCeU3qhnEPs+PGuzPXqxz6t7W9GHuRhtYSKGVH19fp5c3LX8c
cCi9QOpSzqmKAX7xDRtfurdWN3po/U80JlLdfSeRy4glzh636zbYF0K5l2UTNgQ5F+eZ8waV4/mX
eZ0WKB1511sgFxsEoFmfvmxIlvwQyxxgrcY/P2hqXEVsDyL4Vq2mObx//bvPLeJOk6GvxKfTNHv+
E1w/zYdg3IJbtc72Yy+M4MGZLr5jZ3blfqkQEhMb03XdZ/+fN5k0sg2MKaAWpexHXzOtB71fsoMu
L+r0nPkeSHscNsPiTYGi8XwkWjEOjNsmve0JKyOImkacNZ52YeHOj8K07TwxXrCTLdmZraz7QqS3
Benoe/ys0JkejfoCruDcKED7QGXq1GON03yiyu2NTILt4QZtem+tQR2OVdFeyFpeJpugvAGYesTg
YExOYfWGXfCf2fVvK6/vr+0yG6+4bcvEDQpqd3O/vFODbh7NubPfHA8yMgRLE7YWBLhTpSi1+Rs1
w5JKV+cb95PVDXk4KFz5LlwgZ842F7ALXWvn05D1P98TOR3nuqq2LvHzvE0skdpmGKDzWoY6AOG4
FOV46NPJ/X+O9DOK9Ks01b3PAsoOOBLdVLhCz8d1SrdJ7Sxtk6oxTHSC8LsooK1euIb/Ov6cxFAe
mSBgkL875VR40bUlvnPIvibVtm4atH68HaK9xC8wJzC6K1krC/+CzDL/DJpvf9QXq5jDSakt6RwY
rtE6N1UeC21t/ZD+lmlFrt53eUhMJsvrrNpEGa/Fun3T7FJmUd53unWcp0otUVm6/idwEigDGzBL
0mjxJ8RNpZVK4yj9uisi2symOKhJmF+2dFv0MBVuC++e6/CPBlSlik3PR0O2zr1cZ0VEqd73dLyt
GEf3trxZinQoQgLsdIrK3PUfq1aXXdgPKCc+5ZvwVFT3QVrHGPXo38rVMfSY7rg+XetaV7Y3clVt
Hk08UmDwXTHLA8ju2jt0EvJBZC39tB68ZUyb0Nzy/FvmTEYVt77sZZin2fJtlZ0386H2bETeotpH
NL9aGfuomD84nVPARFlwGcjLDTh67o5c2VKfcTVtjOIJz1FVRQX1acritVnNeJJAG36wvcb5r/Dq
2b7L0kxUIRRYPX9nV2NpRVpTd3+E4X/wQJj5jQWbrgw0Y+U5z6vqunUrpI+lgUNrJEnVgqOvz8ZV
lw0BjdIMVGfopFX1x6prLdkGJ11isCN1CnssT59efz7+hmInm29HdIF+8HdYx2n5zldZPYnCnZJ5
HpqP4IPSO7+xrcdiGnGczsQkb1CPVteeps1HF9mxIwIM7r0lB18LnSpLUSoogkdDr6YLp/7sT3M8
nlc6E/CjTtNbY2ols98syVg75ft1m8xE7+dNi7QW6iYIaEzL/wzgBNYbHecloqW6lO1DWk0lu9mr
mh8tlhu/0tpoh9AK5vGSb/HL+32nTuwvP+kd8I793/95FS3FK9ZCJE3KOtWHaKLKf+84XXspI375
+jKOTXwDxg9m7GmlWp+6LFCIZSZT33g3I/ZhH4zONI+Ukdwvr++Hvwj+5/uBsVzKbMgZOJQM9t/y
zzd1vhhbvdDHxBNGacWGm8+fgjmrUJVvq646YMo45IdZSCQCTJN+uBpn553F3v1s+i3atPlGzBpX
/tDcL83UupjFTWmPUnKuN/Hqr7DtZydYUKv3UVfPigatLDr8D5bRGTat+TqACWjUjR0trFkZlU25
fFOTizwA3bZsuPXHbQ7QE5+HS6IqL98Z9PJ2DJy3N1Hh3zz/dndbpsJdqilRXAixWZfNny6X+ZXa
1uaoIK1EXqOWw+szfm5xfbhnwHZ2nvwpUdMyh7wgfJiStcSgynPq/B24nuVY5Jl2Iec9s18BVFFE
hWYAbO60MGA3ObelIcaELT1E42amN91szm+OCqhGgarydywqgfjJqdgg6UFwNwZIL0Ybq87oYmRM
LtFrz0wbZGUelj32gfpyEvdOttHmhZEPSenMZlSt/hRNslWHNheXEs2zQ0Gk5XNM32OHPN8WlZdV
ruybIdFaRMT0UtfDRYeZ2De4YL2+Gc6UMclld8kQAipqbKe9ZTQselwWCHWgD1rhsjvROEtmRZ02
i49L58gPNDXGdzA28yIElTJvYQfy/JB1zSUR2JfJDa1SGJvEPWCkIeI8/2yeW00iNjsAsNT6W6dw
/HsNZiqGflYFUyxb++HY1Wt2XXFfHPRJahfepnM/ACL6XszlzntR3jTnFqJBYPTJoAx1bEbPxSG0
NNcmTutm+q5pHh9vjMGx4VwdBbD/C2CHl+dlLw/tfRRCQDpMJ1mC1rmo/cANS/zOrtDWnDZUa636
+Pqanxll73Si7GLBFQMZ9nyei6XQxsEEvm0GkwFwwxmuG1eXbz6VO66XFiTdJi72U+BE4AezuZKA
Jq0+aQeXunekBxdv0DPfAlqNNgAQbnqep/1i+BelKFbXSgpbtjsSdTrwjmgXIuazo3CT0U8Fi0oS
93zGCNopfIvSTkSfy5stN9THgsju0rN7bphdpIYWDUffOy3eVjKQzhCkqDI05fgwzCK725bCu1Ct
PTcKTXx2OItvEUmcfEzbeeWE1VqyVhr9JqdqHiZtMR5f32R/367n73qw5+2ASfb2+gtIbdUHPblg
bied3hTTwdaV9sF0RBDnntRB243B+3Wpp9hX9XIY17n7ZWsqaBF8y9tDVlb1ccLJ/mAVeNSje7LG
eVl4OHQ1zYHwUovsWbUHbIDEUQ1pd6ASp+5M1SskYgEFGXqPRZiss7gGBX3h0nx5P9PxJoe36NrZ
QJJOSgazZxGle6WZ0E1YYbB6QYTj44iRhfP2V4dSIDUfAgSebLpdzxdravOZa8iA96QC/1tQuGnU
cY1/NrNci19fsZfBCJ9CbZr6PeXAF7TAbaFkv5D7sPtEcyDkNR46WGuf8OkUVM6d7E8T1OrCLXFm
Ksmwabfu1x0MjP1K/if6SyvlrW3uM2i3Vtfb3Dt3DkS2Olxn45JX7N/O7bMtSfcTwNpO8/mrDXSy
863O1OpqcFVSi8791aB1sN1MZWqOkZrGJj04WpmBlG6asY9SV3GXlL7mHfJ+s/MYT5ktASFmfTMl
ivnJGCDoEQybUYaA0rE3scxRbBFwkvSPFGVvxMR+fRKUpaaHndOO/UHpFclf15jQwoqVjC6czMkM
ohytaxnXg8zyqFHjEESaM1vmcR7U+vH1RX5x+MluqAuBEmBTUWk42bpSp1TuldqSWF6avwcSshvl
XCzHv1hViAnwj2HUupBMXwQwqaYXYwMRIXF6G9HOAhZND2vhiAzrRTLe3lw6WVTKdhREwdVwRZ/W
74SnyyDQ7DyxGx0lEN0cY6My8qu8t808cqdOvdcHNd8UdWEdNGdqQoEITtQim3Dh9X5JsuH1BjtO
O3iXGHvRlxb5NjS7okfS6974gczeNEIP6G9Se0ZZhELzs+aqbUbn5+Aby2e/RbMl1LdO/76sG4WP
WtJ8vZDUnlkKCuEgJwhc6Y6cphgSb9ZS+F6ZDMaaodw/m8dqaYpDSX3jrdE+nw8ChKxxv/jpBz4/
y/m8TgiB+ww1b3NYYPYTFbaVX7imzuxgoAww6ZnpPRXe//2fGwOCm0cw5pRoJFReaExVGY1evR1e
Pycv42LqYyhO8YaBu9RJhJ8PA6iFhLVfi4Q3ucgP5mxNd3KUBXUonyUO06DavAgYW/Y1UJtTRGXm
az/Xcu0eIQ6s9ltjNn4OeDjaq8DbLffU7qGsFS+6ppXJipzxoVOyvlpkf6m9cG5u94XbsUREwaf2
SVg3jpqfdmWSbv18IL1WN71qpwv1433qTk4s2YZFz90HScAt8XxqqUyl9mKmfQKoPo8DUnmU/9vx
BnmWJmqc1rywY84cAdjKAL2B1BHen1aNV1zIhs1FVQMTEuMmRXviMCxbc29rZvfWQBGO3Z5b00rY
meynBRq14S+lNh1On+m14ZAG7W2FbMWFS/zc5oQVuyM+bQfKyiln1VQL2Q8qe4nWTQGcr9GuP2el
u1axtwbZLzNoca1EquCXZ6xeH8qBWlQ4BUs3RLYqjUtC3i8iBwp6bEyav2BCeNVOHvG2lW7VV0ud
SNA3hxlOnh9haymveiOo83BiTFAPln0peT03Li/MLpcAvhZC2vON5PsSUHSgVYk+dt6Nb2VlrKlJ
j7ppgwGSG1v/zsBa79J++uu7dbKBIfZzM+wKYntD7vm46VaOvTlVTZKZA74hJMWgsqvUMB7Z1aIO
C3+U72cKmtqXrBfVT+QiuipUwnZ/ajX+uAenbJrEaNwNxg+m5zKySlF94yvKb1s1TR/KaeuuMLpd
vEjScQbDgIClh9hVbnwF3Z9/H0YTcQi6e1WstXpZXyPCCH1Idu1WH1pzKdYQVLraYuKr8udY+5TT
et+qzHjuNefz3DSpzs+EKINu/Oo/gC9Kb/ROGfOFUPnMjUIyS7cBPCoJ2mmxqTKy1RyUatAocNLI
o6Z6aD370gbcJ/z5giANwrMDopuOoX26Eap5oTFvNkWSl3CccrhAn4GJ5I9jW9v9US56JUKtL7df
ZW27IaTM/svrz8Vemjj9AeyInYFEWq2fhrHIEQxGo/kF6i4ZL73p9pkIg1w1v3ynkrdIFAe3YpRr
Fm6udunSeXkMuG2I5wzYT8DvTrnlhtVCc9qqYte0qMJFFNe2ORrYl696KOaV3YP+3JvXlW3PWFQG
EYEB+vr8CFRGz6Pr8DyWpXTfW0ULy6nGaf7p9Xn9K0d2MrGkkIwBYo6CzCmwo3XdrZtKMSS9zIOD
XwxBg3zhPP1KbS/t42Hxxz1u19Mu8tHzxjhiXK06Eo3SfvTtCG5Ca9eUwAcdwSyc0SP96YtATEce
imaCHOsiLTDzQHyfbeBRb3550P2DcA1YBIgAUh3PZykNyGjNjl5Hzr44YtD9K8itj8RE5oXw4OUT
x0CECD4nbc+nTpbDkgtFj2CgpgsRfwob3eti32rSpO58/631A6IQVgO1BDYcAc7J8+10nS2Q35aJ
mH09UZXQb4wcw60Lgev+Z56vPNx/Ynq6/yD/iCyfz50a8jSwxqBORKFN8NShyOFptBSHrgZgmRea
dQmff2YS96YPwBZIGMD0Tp6ToaimblicOikL5E3mwJlpPizmYXMuOq++vBb5uH+GOkHMqW12urWF
S647/RBvNqTDdXq77iRgw39HMZ9P4SpkY1jCq5OaJDTSN3+KPe2i1uHZaePicxFSYP+dVkNsvVCu
vzJtdSE/1+hcRX1p2NRd0u3q9dvg7KxRgUddGbwhjJfn3wOClhjPZiRTt/obT6uHA1xJ/8KhfXmX
M2v/jHKyNvY6VRM18zrxJk8/Yh7iHtuuz+KeqsKH0gyKGDjJeAOJ6M3wDaKoHdcAJNyhnHnq95kX
ML3qOWgTLxiRaDcqNzZX8fX1STyzXKzULghL0kz0dPJ5oh5Ki5ISnzcHerRWQ3E9rmUdt7pZHF4f
6sx6IVFEdIaCJDJIp77dtTNoSwdII1FmNv6oCPQT5VN7ePsoHitOMZs9ARXh+a5QXPPpkDHK2ky8
QkA39tiq9T69fRguIg7tLswHiO35MF4NAVCkGUhK3TdC5XgqRuDwkkvNmdUBxE0xGy1tiLenAm61
I/zOt+kIVsMkvhhzsB3qYF0fEZN+eyKNhBHB885BpyR0mq5bvYOll0YS0aa+eTVJfzikCH1cOE1n
rnGE7/gi8lNAoqf1h45wSMCq7xLVNs7T5E/dcc3xZF7Kqnj06kle4CGc2XPklEQkNvwpMGond948
+J2+Bm6XzNlkv3Nrc428ui0upLBnR2G//V9/Axmc55tBNFohK3PtEs0yu6MYQWX6upouzN3LwI7G
HHtu390OtM99s/xT6qhcH52AheDHH+v8Q6k2+tliWqOi8uTDyLRezdpFEbozyeXOswVFxlW6E+lP
Rl2dbGndLQD8xN65dU1V9GFad1lsTM78kLlZdmMAYb8zZr2/ymj+3HmqHz8VfXoJ7nBu7+wqtSDz
YfZzjTz/fm9NkeQb0y4ZUwM+V2uLq76Y8m/1ZA9HQBb+pZjjTAWPtQSawpgonVEsfj4iPLc96l3a
RK+6xNOkczC9NY/Xxe0wLgZjECLrpj2IyQ8OdWktoaW64kr3F3OKlvqSy87f+PCfGIjSE+IZPoEW
v4o++mnVxzV6zVyGzEl69HLDxbPTMTRbgE6jZmfv+q2SkYe62GORLfajq6w6LnvE/ETuL5/Ambmh
2ALtbeHf39/E80tnet+XVMaeT1FhOorln53E0Mlxyhyq12hO2vH12/bkHvw7CsJq6AMDiQOSczIK
1omFO3iGm1SUFXetBv9YIY0Yp9Iybl4f6i/F82SW6YRyD4IApf1xCpSvC92Q25raCYx28aCmxiRN
I/AdItHb+adcjiTLSDP6P2ZrBO/d2xhVIbQz9xmehxvWQb4UeYSXsa/Cwav7n22jNyKca5S4w0Uq
/9M6m8iQNqkMREzlZrzVnKH6vZqa/ikbDKeKVinAq5dr42QR0NvVO45eW+uR5NVTUd+ZwQ3Wdei8
KctcSghwfrqFUIFrFRGAUWfupppuWTNaRhnRbWm/1Zs/4EORLtutqrZGxWW5GYkzi+GDaU8Y8Upp
0S3LQYNcSg5POQHUgbnuqexhSQ/gFRrC8z1S135hrzUyZHaztIAm6yq4GyozK0JyB3WYvSa7cbu1
j5aV07ULQbXHrQouYYvO/g6QRXSgaWntnZ/nv4MCZ7YLThhJM5iAyzo7x4dCGW2nHRFh5syCJgym
UIcqhvL+tiEauAkbbVqvdYwLOoYnT8bfOQHXQF2QVx2QwcmORp9AtDmwh0Ssyn5fWqJ/PyHbcKEH
cX4UUibQWzAITvvhIDPwUtJ0uu6L3x09E/rnorfFhUD89J78+zEsK5uP/8K25eSNaACPzlZtmomm
1iW/CgplOFezssafYEmGJ98fjc8rm2TAkXgQ36E5DiAqV5U/cX82j+TFfRG+fozpsrCaJ+d419Xe
NT3ow9B0fr7aAk1CH4zplozzPH7TWIRfkJaLRwXgIaDalY6IDgfpcnARiqzDqvWzOqw1p2mu0qau
51B3szw7pMLrNmptozUfS40mNjUFAf60yig3RmY5a22o95tOg0+z0yV07X7jqrC8xbsyhkoVse4s
5Y2zetuXbaoRq51NWV175aI+uJMATjiU6FVHDjyPh67W+zLKTR1ie8lenSIvX1QZKRHkAnOvIr0H
WoVvymCN44MYxPbNxXDcOM52kYPXGXsUyCAxaXD+t20q4hUjMLRr2157XDf+bFhWNj0vZfX+79Sh
ZnMYhgw0DX5q/s82UEhD1Wltfhj4bPtgoeDRhgAq0gI/hqBT8bB33mJWsnjCrsH5r14yLiq9dRsU
mZdOrXCo7OI/3++nHaXnSW13Hh7vah1k30Fp+O7S/QymTxpdVTMk95DHGpxFF+Hv1ViHfBrQ2snT
un60lCdUXBsDE9xLe5gii1txCOECzG3cIsLDgc0ltSxHx0YjqALjfjSX9LvRtr/VaJqfhchpsKpW
iHvdUuNxWzGnxU9uAW2PB86jXXjNfV8O86eUHvdT70rfukLW1LiZpnpgd7hpfj244/QH/x6rPbrO
Ju0wCCoau2Ugh4csm/BtaAoLVerK98mdbK0cjVt/KVqszB2zuMKsnWqjUv26XAnHnH/6qz0M0dJv
/ZM+b8G18Mbhl5ttixkOcNnBs8pm+O74a8duTKfmsRpmeZOa1vhLDEUpIzeofCCKzqb/bDZDuxu6
rDKjdhnWO0kP8as0iv6K3ig3HKX31ol3zLiIhN63P+iiU1vQ8t5LqCcreQX6V39fWRoSh7UTyK96
2xc/+mzdHoqp274rlAM+rhiZbOFY2CCaNyY4dFbRoMBZ5/Mhz93mprNL41Ofj7JFJiR1P/ucgy2U
oy4rtoPpJOa6Kj9Saq7u6sxtHwNp2WUk6n4uwt52ui6Sy9Y9qLLQi3CcbO+xgt40HTQtTzVC6Taz
r2XliC+B0ahPfa2n31Fo8x9rBbHmOAdeucWFb2pPUk46LsTd0KrI1GarjdjIpvqw0tv5iGc1nqst
Nq9dtPFJ5ZU/WtNylwnAinHTqukOZ2v7aWtN4L0L3rMENGBWfi9uBhKlg201XmflYNSPlV0b8k6Z
rfkDM4H5kwMuLY+NtUdGwDMyPQuNWojh/Sxt/RFtZ7kDW7Tgv5H2mRPRrvONyJyXAWeHXG0iWr02
aO5LfCc7nnFVNSHewGt/twpbvhdFze+b5ppbaimlx43StNrdWukNeueoDhBsqLx2Q+l0MEp4XocI
apA66E4RbMghVluP/tQ2fEYgh5rgUDqPq6u5P5ESLnWefMv7VM5Z+6vsbfZBvky4ZRhVN9GuVhRa
b2Wb57/KOVXZx2zsjE/64tv5wcngU4WlgdjDrTEuLjG47Os7lIl6Is2h0LEhlX4pIlqMMo8Uwi0/
TDDLa8jVZ34Hy7hlH3LHqMtDOrcyCFfNHsFr5XX1bjHAE77fNYT1K6MeQe4P4+jlYVdk5R8AGUEa
itpZxKFsC/83j73q2ZXzej1OJJeR7jZbGuFTaP4xZjUtR2+eNMBDUKXan0vqIE/spOpraWhFHk+F
07dhwIeR2Jhp911CMgeeCu8vhpEf/C7HkkZIbeV1G6XdolSYSmd0wqAXsBkkOt116K1j4MZa14g5
7JaWd8DKNSSBLNQDrm2vx+2dTcl+rCfduracoZOg1xv/P7GNS2TC8hgipWfabeU383/Qdr3Po662
L6BRNP9+NQPtq65XZXFcFlOKowXuSUZa0Qdb2JjDtIHI6bnos6VMn7bNDkAfTTU3s0xLMMwrfNzP
KWWGb0Uvt7sq23hTRlXwQAhEAEkhF5l2n9x1ravrXiijuWtyYCixWZTL/TQsUEGmViv+g+OSfsnB
oyd25oywXjL08UNQxcZXM8fsths0niFt2PKPOL5o2SEHuJMYqtct4OlysWMU9xBujua+6fJkEqJT
1xrc5OGO8401zWyIxXlXjtMahNB3C/yXENcIwlxr/K9bNftL1NpbT9i8pf51k/vZB9lYA2ZqaPe3
B7cExwLpv8tmVrR2RSS1zDXDDtIOJzgbGj8GSdCws8vaDa78qdidHHKep4M2NmN+7xsCEEwWNFNx
kHyTyUJ2mJv6a7F9zByIEsT0o11EotBNBNBzub6rhFUDFAc2W8S7vk8R1oVR/JlM4tmw0JocDlm/
GQTuvnQDzmbaPW1eOfRXq0q15gjGlJe+HvB6iLAj2a6DlJbufQOlqwpbvzCsRztttJ5oo+rzm6Dr
9euaqvSx910hYv7XFOlWSav+aly8Xgd1NM6/WqMv7jI5pWXoZPBWoomQWJKnZuzXuVTlGBmtg3gd
Nn6OirTBNp8Ge+kDan/ddmcDsm14jILNvULctL2vx3loP4qRchRSwibC+EY6aOQ1LNMYphs+zjHN
gPJBBAqbFG+2NBKdOf/Wi6x4gAlsuZGORgy+DLVwq2gW9vAI1WPQY5otIuBXGptGoXg2fHgw5nyN
uLfdR7S0rT8wVaV9mDzsGq6Wdu38MPPs9np0Wqa4I0J51xhT8xRQOsfBobE3zlvmuXdBaRf85Y68
OB78XvywNNf+g50s3R5uNE3/OLNUC/ORa+vBIhIj2Nqw4oq6tUwx6OViCsJ23mexTdvAiiDvzL+b
vJ7/pI49jGG3t+ZDoIGKTq/rL3GuD+OHxS8gn1P+rr51tpYthzovPIjdbbCs1zWue19WcsUFpFnq
iG+pOzbqzltp6IZLUHHaEMrpqKGQDIaZX9qftjRPEZNQni5CBLC74WAH+CTGtLDEB1UG5Y8V2A88
CDG/awFXfi8zmFsIig5DKLe8+JhuTieiJlcWfZN0mdownTvnP2GXACxSR2pmqFXSeDflUzaE2oiq
WjzKfJf+L9fphurIMCNrlrfWcRO75GFPyDKGdjOXIAp0I3NiF8uwL9UYlPJmbZr1J7FRWRxmXP1u
myIzyJF3RAbOQrJ4QF9hkuHSVVYZws5VBgSmdv29IVeQhxpt3TbOp7UiUKPTIMNmdLNHvCFFgaRQ
pl1N7mL5B0qJTuI0I08q0lNLFy0FPt6VPmAeorslvh5TL4bDjHlRE0E0GtpYT1N1X2bBWh74a+qL
gkbafwiKmsCulUg/RarQ2M62rJGW9dslJXir5h0HqDktAHQ//SrswMxDGGooPKZ5Zn8Yp2B+ly0d
ztRw9CjK8KSOdihao6QJP9fFb+j49RAXg2ncignAUpxWVspxWSUBg6Z1CETCFp6/gVuRNum83rw3
7Zm/rxC5QkanKTloTW6q/NGqaWlGWGsoLQQSMiBvki2qvu4qX+DRFuT+N9fKHS9ELX1F30Gt+XfD
1doRIEAfYABi44IU2gOK9JFnzfWYOLU9vy+XlXy85CmhvpINwWPVb9twrEj7hgM6fs2vZqHhHVsq
D9ob5I6Gp9Uo2i6uBMZCP1a5tfaVNQoe0az3qy4aBNJjYbD4tQobzcVSCh0KWtDNQnoe8uQ6Jtfv
2PyurWb6gBbSmh4q0YlPDvFPh9PvrC2P0iiD740Mst+4opZfDafmxK3Lisp9lnmfRaHSn+4wB1dF
AFvoIIRPtl4vLMjdMpcrblUCZeh47F0bBVKRc8+BdEr1aCnHDUpRwyTHmzUr55DBzwKNQLWvP3QI
QWTxXK1u9zCZlDIj8sH5jqrnrhA5uetnGxes7iZFLVy929Q8P8zK2yE+vcURdnnp3jv+6KlwWTUj
A2wwiPS37Zd8eaFvy32mlb0kq0MQL7QKZEiwLHDEZ25wetacBjxwZqOyZOguhvtrSo36iqg/VXG2
rtoXT1l+8Q5pFiwWqn6cHsxUcQ1qlK0+mmL0gqsRNLm47uzW/IwPnH1vDYEz/vbAcplxqY0IzzVF
3nzGxJjdJaAFWgcl0iIlREq731rTUtpUQwsJqgWFzE8CrOseNCSPhhvkDtw2RmROWO8rr3a/wttf
56gjGk5D0h//aa2Y9jCjmPnFa0fvk1NkhR4Gjb8+iczfjEiUNBZUsJQUW7SNmF/r06FGoEPvv4Oh
0d91vi7zeFsN/bs3Nv3PTpUD0sjm6tw7gwvBNDDXnZ5NPJdGvec2P3xSh3swPgSJ0HbmLHSbPs2u
Nwgb16M0/TFqzU3+WXbHM4xj6rS40WRqZQcLywo9dpDikBBGG2kdXi9EnPQP99oIyC8ohIATd0zG
XtX+p2qv4WSQTkNnJRv/v9umm7u9fr5SjlH1Vi6HwK56h2hNBjkbJ18vSei9KJ3SQKS4i1okpWyD
DsLz8SnAoKDXAlZ23aGLCgSGozrT5S+1ddUbxSP2b6UGBF7wL6IYUYznY2Vj3WAR1+qJPjjWR1QS
HNRVHPeaM3VJnfKkGbAPhdg5XwXIF9/GF6jBvSpTAW5OZGe9H8yleUftIj8A3jS+TUFzocp9djQo
kHuP3qFOeFI5tIFej13mGEnamQ/VsptQrdRJO2ovV0O3Pr2+Zf5awT8rXe2KQMAhdarQNP5OnX9k
L91+kfmSYKVrlrEz1Zl2XPq5PMKX1otYk1lGG1obK4IJz52GSOPOfRKVbf1nEMaqcErdSr8bfJGB
wus39Z/h4tAUiiZLLxEFXm4wACD7HtvtfgGLnsxN7a8LVmTzxqLDjl9J2qIlXShBz5r5tj4bi45Q
OmV+ynkAC+g3nOwvX7PE3pBKEPQzDou2tLHjT9b716f/pM/2dxS8H1x2MZ+Ec8bzUUTqFe2qDWvi
wji9XQHKPcx224aOZg6fMGAyYjmqS9rKLyu16LJj3QIlAXgTeIPng0IhMMa669ZkXHUjSo15igLK
HvHrn3ZuFGBxFEUdunlwsZ6P4qeNv1FqXpPZ81tCyMC+rsX2NkjB3/mzdDR+9lsPCMbJp0y7Upud
j2vCY6AnKDSIwwxp4gmDiemtfSE2BExEgIR0FlA6PBmqX/WxqMmyEpRCxbXTbuqT7+KvM1l0By9U
lM/sc3DffBReo4jC6ydzt029lyMqtCWSjDPGAZASV7c1B4YqLnzWy+sGygBdLrYCnVeYn8+XKW09
Y/ofZ+fR27ayhuFfRIDDzi2pYkkuKU7iZEMkOQl7b0P++vvQq4gWJPgCBzmLABkNp33lLaGFx1FN
mUDrOuq9mDwHigioDhnixqa4tN/BgADA5mSxcKuJNTy9hV2gcMWLOWFNJBFuBKMbPFZqQnV8bjMk
F+RwY5dc2or/jrp6K1QnsUm1c9zN0Ih6LrT62W3D+tf1/X5pzeitsAkXs7g37X96XkFHCC/wMJnG
O82s833QKsGPSc793+tDXZzPItLk4oHx1mtnamO9oKIiTpoiBsJk0/SDYJhv3ICXdgb4DFDGqgXe
eL1W4LnTYrJx7mwGNd/OnRkeEirfsb8YZgxerU2ozL9zYnSd6bkCcoG/SVd0tVBaGhCbhPjAiDhv
91lHudJtanHj0n3z+ZZR4PsCzQetAeH3fMu3howAUbt0XbM82ol8qH0C+PR9ONXXPvKyRJxjggf4
X+ej4K9TlOkyyhhhrROJqvHyJun/n1EMB+AALyOAz+XA/RPyOaHT2VVpGqdWyHqbZZWK9YtVHt69
Lig8A36DUQ8cYi3bYhLHp/os7FMMqntjpWnuD5mb3ZjLGv+xfDLgxKCPAHeqwA5Wb66RO9KlaWSf
hsLUPulNjqNmNbsE50a5Nx105KMZtkYxGtrWzWJnX2ONs58SYOnvnC8XL7h+ELR0kumbrn7ImCdN
16I3eRIWpuV1N3zV7Da4cRe+2YbLIEuozOP/Sl44X7o0yMs6xN/wVCPY71MOVbzIxh39+lQuXkvL
04UoC9HkWit/KsqMNogQJ6VWyaBpLGyIOsOtFZvljafk0uWObxYXE97CPMerHa8ZlE+Bq3ADCo3a
J+jqgxro0zGFCffETB0qu/kkhxuXxvJmrCLYpeO/9F2ZJ0Hs+XfUSq7+dsTc1UmFhRJaM+6pjrqk
WE0W9J45xtnXQpsLzS8EKdKN0S9MGsgugY6ro+aOnsj56FgCRnEAnfMkwqT9ESL0bOw02Yc7FRRF
7DdNrmZ+ZVj1jXFf443VtHEH4MhwyWhQs1Z7tGoE3guiHU64ambPcROhoRdXQRxvpdBrdV/0bf09
R7JEkolFKTQEty8/GmaBipIyLWzXxAqh5EVukd8hMGjSudeNCkEe051e0FtBwmtwRBdtWsNoP2fA
UX8ksWb9QiiBXtpUTGXiNckQBg91GSFQFTq0FzdGr2bI99TT9FVT6uzYJ5Q5NjMc1snX88D4pYaj
OT6AjahCT8dgbfL0QW2+UcJV4k2mDuN3YPQkqNSHNWPThBNlsTmM0JgLUnCpvtpM3X1eykmCK7aj
72gbURoynQih5GLQ0cIzakqJGfmp3NDTCr/bIuuyXYDxDfqQONR/iYayp8LNdC1vGEckG3Wj/dEO
RnTn5AthBoG0AqUvGdibmSb4Q8bGUU4Ib2jpQz0o7m+pBPpDhUiM7beBMnxBqKKxdvFMFA2NzayO
BMS4gU2o4cb4CVTGi1vH1IK0PhXfdC3Pu4NGky7wx0JUH/PUyRNPxUXlV9rqdr4XpUERy1GxJPGq
SoxfeKmcT1iidMmDMxWVoJyej0/jlFZi2yvQ3Ld0yHXd62gR3jKiuHBPEdOYZKQQOXEMWkWIcZfR
JtUhSidsiV3cjs3zOLVsgesX1aWDxLd0Fz8BLpE17soJFWTNuB9OlRwoz0EC2CMSlX3Iy6F5UAsb
MAOK6zdinEvpL/vZhkUG4Av09er46pmguxoN8pTBzz1Mo5vtqqSpf+ujVm3bvk19yDXq1mn06YFu
p7NDBTG8c/XC/Fi0+YigVoVKgKOKCmXrudwY1qD8d/3DvOpurk46twvYbMg2dALXmki2GlaZkdby
BDqr+q4qk/Y4TWH4S9G6xp+H+HeiS8UPaHqc2HrhVo5G/+jmgXvosR+izeNY9NjUwg/DUttf/3HL
93nz2yBT8rPAvQLsO7/+2tjm0Y5JYAGPiKd0rLRPoaotUghq9xLpbvXy7vEWKBM+PQQ86JWsbr1R
glxTKo1QvsowHdUKVwe3MQb3dNCHEvxZGN4AeV94QCmmEdgjFrUISqxG5EYxW5JlcTKC7r80dQrg
a1m9ye0ieXflR2MjgpBfqFwLZ/r8W6pa3rLMwjhpvXCgCaWkYKWUx3wuO88GJXNjvLcgT4JsCj9L
dYuMFrDa+YBmH5LU0j44mRowhwq9l59VpVL5Vaj6eEariF0lQsOmDZTY99jSZUe10otfUS2bb4Dm
SjoTyk1a/QLRW20p8JAQ2tC7peK7Js2OKpARc7CNE0UdPnbUpVsLO6i/btLK77pdia8StCQd6SJ/
wvmqQ5i/NYGLlHpxcEa9eayDOUnfH0ax+kALF9tIoAmrT1UOdYNJW2Se0oGUtSkoo9silh4t5FsE
8AsbbtH5RX4JJhhe58t9/E9Iz8z1njfOONWB/ls1M+uud81vRivbG1H9hbOLzuRS5mJq2Byv5uTK
0ElSFEhPczxrL0k1FQ+alm5j0LXbORPBjaN7YV6vePyldLckYKt5VSh16wMMupMjqdtFOd03ZFJm
OplqeyOTuDQUu4cdtMAv0eg5/4RhYOQQTIvx1E/03PNWmvSshmjbiuBW/WT51ee7VSfaJVXQqRIv
2P/zoeJ++W4hHh9IPJqnhnbEJq775sY1+/ZxZJVUMknKXFBN1+bhcjATlKji6QQ8w/2gUid5DmHZ
foVIa3yPVNV6rpyBduv1y/biqHAHrWWHENkvJ/WfnSjmItJD1R5PGYL+GM3Navu1R3P4h9kU+Y/E
roq7eUpgIF8f9sInReMVMjen7dXW4XxY7MMjsx2HnpJ062xFVyFykze38Kpvdz/wXN78RW5gYc5r
q1GcEc+toEP9D8L4tqYBTkuVVvEzt4nxaQyCW0rhbzeljqordwh1NlZzrUEdDmLiIZHDyQZBtS87
6d7BFGl3rszL7+/+guhswelCTofnZH1buWZvGkqjdad2ztW9iQWNP0rLuLs+yoUvSBGFYYDhvrpx
n39BWYKUbIp0Ps1RKz6ZhnR3mTbE+8TAgHaeK6Dq7x9wUT5aGBmUCdZs/6mEkZKUznTCGDlqPEof
6j4wmmCjTJl1qCIQEdcHvLATsUmmTk6ZbflvdQDQixJKjNjsqcrH8Fkkw3Qc4sq5cQ9fAIsvgk6M
AtOC47bmkcnS7GkA6xMNphGePFnRR7WHS+ZGhfBDORt7LY603WKIeww1mF+tGrzTgnS5VRZwOCUP
emlYha8egwEtSCtT5HwauA4Ok22rmylHjDoCuv7+r0q+4GJqh/UFgPHV7ay7obBHUKmnoCuVT8Uw
fCYwbW68Nq+uYKuLGQbLogTGJQKZaBVNuWMckqpZ0ylsh3I/qVX8OQM8cWwdJ/1gNoD2Zok6gO1I
BbRzYG5kWWnIqmT9naT7PHgRWp3HCmQtmri6+6JV6Xg36mrzMajo5E9JhvLK4l6dlVp4g0p2ITJD
XANCIbEuQsnQW8+PVl7FM1q+6QjVRdK9x4V+LH1Aw8l/MMhhmcMhAo1RJoE6Pg0NGLQ9tDDxVzRh
6Bwo+QTtqRoToCOaM1rD5+un4sK5Ny1eIqJiEhvk4s5/3GDh/5HMxgQZ1kKdyorrvT4AeoptZBKT
wNZuROAXEqCl4bKI+bE5GXI1IKrCcBP1bDrlNfg0BIdQUQLJTufdrmT1UUtaANdN6tYfJie2Q6hI
Y7nXg3Qs79soEL8UkCZ/6MADp5zk6L509kgp4P0fhWgKJjwXIvqmq6sCKJXBm+VO6PbGrqcNYewJ
OT1PfdpstUiU/ruHWzoaDkZEVJ+QMDtfA6yGVCsC+XTSZqNGqh4x7ToM4gfdTdRPotDGG+NdeLzg
UKKFgAr6ImW2/P0/oUA4Nj3wqGQ6CSlzX7PltCnCuPRBKd6y3rkw1EI7hEJJ64FgdzU1O1EM2UaT
ccIcsSIQtWsA081wUIoxujGrC/c7LX0udohNcF7XNMdRDbSqCTTj5NTpz3ZGKoHOq6v9ur5WF0d5
5T1T4UaharV94XBZQWSQZolK6+90ShkPXdPoz9dHefvZ+KedpZG8YGCN10P0zwpBCcgTYLD6CReg
FLhKCAdrwSrrQebcqJq8nRBuQWBNILu8ChGuJqRWndljgaadijKGxUATFj3ypr5BW3LZUucXOO3I
5eAvQhYLGe98y1mTOhi9dATs/uqbE0UPMGof8appqQ0i8JVNduV12i2S+oW5EVlQHOS1X+LP1eNk
FrMiM/SZT0UWlJtGttNmHCx1c32xlt++mpuFYjbJ90JU4xU8n5sBGisuBC3rQBoJtYTqGFv6iLqW
llHREdvEcd7bW6PPxd0JsIQnkYt7DZgZE4IGLU3dQxW74wNV336TIyd440StF20ZxaV+AagE3AQL
dz6xEIh6IjTsH3OZzuAtraT5qUFMfCo0raW2rMzWU6klxcEAfknRsrvFqXzzdPIL2P72Uj9AqkFb
LyAW3EZRKFlwsEsr6cFm6fBSwyk3Dgiwg3xtQ7l34E09dP1YPAu8N1NKqML6CtZ3hDjS208NfJ8b
C05cvFry199FdLeouFpUXFbxSGkpMYqTIjgEVa98NuF7dd5Azhd4iZh73bdRUmmOdm4gwJThmQev
o02xTHf6voYyVggonlkbYgoJ9NeINl1nxOhcyb5KeeU7s/NDRcutTYF+yc/UjdzPSjJKdz+jxHsU
mUmXswcfXnlJRGcAbpKrPEQL+sU3gVvWHuwOFW5Gb/3MTGFlyJPHjgVN0eiDO+IJ9QAxxXB3amgn
GpxUgAt3gW4rD7INA+C1NuETaNqp/IKLgKt5fTIHgIDVCJLLgCrVRpWKiAA3JnPmp4Fjb4SetOVG
V1wTXpo6VeKQJ2Z2F9d69Kmpe/GxMqr+UcssuEHSSB2/Lav0TyWoWFG1nzFaiDPEf7ZBpWTGJnPb
0qRm1ZgQLOLeBVdQxennygiANs51V7persXcjjBn+qXG241HGwXiFAcRgaA+JBBbfbbyJB7unTnW
Y19rjfFLFNdm6ueVoSH3Hlbxd6WN+9izM038dMy2eNBDmC5A/DWs1QYnbwS5am1JiPPT/McMM/2h
iNIK2RjcUP7WEAfAjJfm8FBrs8j80qqKU5spRQrMFvsUv0s6jLlwGXN8t5iSF6CT1ZfZnIIfVdBH
UPdCJdtpEC6CXVaRj/hBqxcRDg+ho3upA/GtMkLRI1kNFGGDlvP03Z518z/coiauy2CQhm9lI+jk
2Nbkzh2KYPAgWMAVoJmSfcwiwI9pp7sf2hQ/9K00NeVXqQbu4MFz0SGCDFH2pe0ge3t6302tL8tQ
tJ4DJC7dCMhPT01XJf9J4BAvhtvD1dODsTE3pVSx6e5cpQ923WwgoOj0XT34olfnH8jfIJ4Jvrv5
JaBGIsVbxfJLDhAMjbOlA7YJpD3/mJClSzw3a7OcCIvQGbc0l0plHQ3auCPh1DOKFEr4gVhxps8p
MKDcNmWeRX6vp+VD76TlszSkCdcxmGZIEoESD74SFe3PsJeQ/9p0yD7UUzPD2mxE9J9Z9sLcgg7X
A19vxua/DPkUsbFHQ/8DzryUeyGU4hThfldsY7dt/qR5Hv5tw3RxAMA0uPREoohviRGUP8zKzT8X
vM6R3xaZ9ijzYnyBKdY9dwPNH9iLSbrQ9cAgcTOkSUWAb0qIbw1ngpMj88aLy3H83BmOdp8AoGg8
c2rhs1aTrcxbm5UYfCcPE30n2lqZPV2WAC8VWAJfjTjO/o6pIfst0G71sXbzqfBbxyhfwqAuao8C
mdMcsJN2fjm17TwaRhZ8pgsI6Yaylw7vU8q+3eh6nfZ+WMkxwb26TkNaHsC87jFLxHQiBIn8qKqj
VDZq5WpPOLRwzcVRY3+3A2Uatrki0qe+EcG8LQd9SPGwiiq5YTWh2CtuYT0E9Ii+z4P+ewRBXvHJ
Cm9OzUXFjn31k5qTTPxJK8LWa1H4/xCrefiF9HwAYq6WmuLhbFCGOwX4fHFv1mH8AcZBCOOgD/La
A6xM1bpGhvWlyVTtzzC4SbNtgjL8PMUL16fT8z6E2zSF3yAnkM9MZQQUKjIUxfD63mW75MJJnpRI
Qcwwtrrwi1nFZgW9NDYA/mZN+C00ovaDSNk0myJ2sUDM3T576YPYPXRcwN12yLnUPGFBuywtaUNE
UeKq9DIzq79cjzPWqRpngCiausKSK1B4XT06DTSvHIteaKLOfD+5mfW1taJyF+lafyhEZN+oCK3D
mtfhsDVfFFIX7YTV6y/7UdPDAFaqAPH7hO9zcJ81RvCckqFvkH01oLfH+q3SxTpkex0VLrC7sP6B
2qxyk0RMIxm5Lo72LLpjDcVr10P0vZHgXRoFbRxip6VGQyv0PLLBnLdsVSUTR6UKoBcnBftBpNmN
0HodxS9zAf5kLQk2cr6v9Pd/ovgkMxwUHCQLBrz5FLna7HOfgp/swLy8d29wmFHNBRlCWo0ByvmE
oghBxkX942A15rQflaj/0cV58bumIP/YRGny9/p4bzcHLUJQIQRCsD3ppp2PN+ZGD7VZICcBp/RX
bnftHgpC+WBCmdG9qWsQZxxBFN9II96uG1DDBTW8lJww8NTOh3W1cUYas3MPZsLtoCuJ/BGlU3wj
x3u7bowCepK7mUyFVTwfJQ9gV0k1QcoSlymIF7brRQNcSTVJbqX+Fyf0z1Cr70j7N89TitcHq5yn
TbbgeISe3fL2fQPGWuJV5GgWQQOKGrRcz2cUVqnIY7ymDlYGfMVTQX49SD5c73H3LZqLlWrGfjlR
oPIyo+GZcFKoQj7C9MYTaPEqv5FaXJi3Deibs0FFFlDWKmfijVdLxw3dQwyD++BMjviYlYVy45i/
bsN/UzPmTVuZlsDimAosdnWbUDQUmMh39sGdO/AsAV4S8S6bYjyh4lrEG2la48emKyCmmLmFtjpR
pP6kq4BZqYuk4a8StGngq4aJQzTe1Do6KTVqBACRYMMcRGbI9+/wxXeXpOu13PmaefxzZ0Ay1iNc
i5yDUufGRoyTvZk6GIDXj+/bz09LmrQOHREyVrb5+X6IKYfy+FbmYS7j0cenLvbjSgtuLPKbWvhy
AfJwICgJ1QII4OoJQYYgMJ0m1Y4ZpO1HXVXiUw2w7Uta2aTGcRgeQ9eEeEXsfaeFQ70Z0Ly90Rh/
e5gpuoJAIi/H2J7L/nyqKV4ozVL+PPYFDJrEnYL/2jgP/dFU8pfrX/VCugqSgaeSZHlpNaw1DFM1
QZZ1mtSjmaqcIdxkp0fMkg1vtAPQU90Q3ClVnOw0YefHFO3ve2lphY/OSfHk1mn5aOul8+f6j1qO
9vkRoO7Cq8A3gCbwJlUt8BdRIrtRj1rdy4NaZ4CM7MbduEFFLVqDn3p9vAvfG5olNT/uTo6fuTrZ
FuqDvQKTG6HaHA19Nze8bpqTLRfdrTLtG8APOwteDs1MSmUmD+3q9sRPpTewEZVHoTTpya1rRNQC
zd1rkp0Gkjb2pynJtwA0pgdrAOUV4LWO7EQ7PocYRWya2SSnHsPkuexbw4eY6N46AssWX31+bh/4
GRQ/KRuuJX27JFIy+CDdkXwTrqo0tkOVfVZ68VdBL8TBoMVs5JcygvOodOJBwRxwe31B3p513BPo
+yL8jlUjIOnzA1BEwAS7yByPVQax37Zh/MkAROX1US5ss9daJZquFEXfkAHAuspk1mt5nI2g/2Do
c/WR6Fj4jSzjXTrN8kZsdWlWS2UIOzBjeUZWSw+wLgTnqMtjmaTKswbzEKZt+l6VsuXq4nYEwkwb
hPLTstn/uY1nkVSVKQ2qC9bcHzqzHnZN1fafr3+7C3NBX5U2MskvyLX1CvUoCGkSxdOj6RbmBm6l
7Zdwj9+/DxhlQTeAY18Kh+dzUXU8G5OAFcpLq/ettKt2rSjfi61BoJtKHX1AezmTwFnPRylbU0lw
HOqPNeo6GzR41L0dG4XfUzO5cdO8/WxAixae0NJV44/Vxs6zMllkI7Rj0IfFcYJ96uW9Gd3YaG/v
MwBcIHNpY1AnN9aQMdRjxji1e/1YEY8+DKIO99Ko+32Nzdb+vfuAoTAFp+pK9R+a6/m3w7a1dZEn
0Y/aEFmbQSsLHwnwW4iMtyeVUTSNQvwCX0Ac73wU3ZCBM0yMkjXCkogHyfgptkXhY+BWe31Txg/X
p3XhWWREG/Ft5P6WNuNq5xlaPbXBxELZVOGe6rHNTkVUToewBH41laj+ofGi4IuRxk81euN/hnyi
Ygjp/4c69unJHLPk043ftDz75/cynxkhDGgjSL6/eRaTiRtxmlrt2BaR+aGgs3cfqU23N8OlPGZX
jrVt6lpuRq2xPuLZU/lGoSXRJtN1tKHUToyPldJUL+EQaY9xoaefdV3aHpK77aZRs1ts3Is/F1if
uXTB+ZKrKMZWUldKJBuPqRmGm77Tm++8ds4H+JXWXktMy2+VBZuulLcgk5e2C1gEWu9AlSgErDZl
a5hj2aFPeiQ+th2PaC85JpnWeChyGA9ZPZQfry/N5QEXS3C6oTSJV7ulcmZA57GjHcdwVA+Zoiie
ykP/LaVyttORjPtyfbxL1wgNIkocxEc4DKwmWE/Y1Pf6oB0nFBSfhsAVO8ONbx2CC9cItxTxJ+E2
b/E6p0QaELkkK9ePScRTlXdNtAMLRSl5dN/9mixXFVCD5X/gO1ZBt4WdRY5Qr3ZEgyg7ZgqF8zwZ
buFNL3y1hU7GMBCpYYisNqRZ5VUXqOhSmLWV76K4TI4uSlN319fmwl6giABWgBYyF8gbQoZbRkFB
D+1Iuck4kcJmaI5U1l2B+hzKaXV3Q/fwwiqdjbd6vca6mEOzo8RW5l23TUJj8oWCjkHfY5FxfWqX
PuBCxcPXghQYsebzaxht8wSLukgcKTBKP3K0wYcMcMvU4dKECI/x0QLTDdhqtUySoikhZS6OMs9j
cOTDQGzWDfsiqd7bbOXlx8sEIjd5PTHGOhhPkOaYYohLx7Hrmo2KcImXlCiNXf9sr+CE1cXNGVpI
3GwIKF36+Xdr4LinTquqRxVrbGujIkX/k0Jf2/pc9PXO6jDo9hukTb7ndZWa1PUsBeUtXD81n+K2
+kjFz1yUasZw8jSRTYhLwgiQPhJ8zqEPs7redLGT/zbmXPm9cKOQGwmqBSI86vxDGIoqGxIaugH4
as/9+4OaJWoiioI5R962uo3Gqo+gSJvOMTV6Z9NNQ0T7Z7wluHDhXHFilm23ZCYUhs4/omFU+qym
untUlAlVR/pQXO9u7U84te7yKkhuhAAXtiFMQBJwbgRaGWuUmFUqRgX42z5KLpWd2irDfrQi1R9b
S79xZVwaasGKEbcDGiaaPp9aTH9/NI3YOUZNq+9G2hmeQZdvF5j53+tb8cJIrJOxKBjwcFDjOB8J
zoAcxs7Vj+hwQR3qEeXlTVbuZ+H0h/cPhXL30gan+El6tRoqTKbKpfd3VMei+1G0qusFEKN+JGVs
v38DvgpxQCNYtAzWpIxQsS1ViTL72LdZQj9Vc7cdafINGNiF288h6qJrB7oAxsnqFA8dxoFNWKvH
oi3snYV2JUKTqN+9+7MtjRJ7iXJp06/lN7p2tGZDbdVjCqTraAgl3WZxZezDau6214e6cKLwOKe+
uhQ9HBCY5yvkZvDhoCmrxy7L0zuXnuLWRSJhW4gBUffU+nl9uOUhOr8FHbK4xcGCK4JTtQriOy3X
lNJuS8oKxbADc5AeRk0Nt6Wi0vzlkpbIclEJuT7q2x0PcQYYDTArMDXwds4nmS6mDwn9xWNhWOU2
UI36a5Hr+TcbqbIbQ73dIIvrCGkXs6QDus7v3VFraQtW+bEjaSXgrWiGtgjtXp/Qm1EIYFBmWESd
eR3ZiecTMrXZbPvJmo9VMPfQwbLuZLbNrZLY21EI+eg0oZ3BnJz16cVXvqC9WQfHwIboCM2/QAVt
Mm7swOUOONsSi5oNgDGCS5wLmNT5XHQtwac2adxjXUIhjN2piT0nscwNxP9s26DxmXm6WuQPVqxb
N5LkN7ufsYHdkSeDISNLWcXswaJYaJZ5cJxi9Nry0G08SzTfNM18lp34dH3R3uzC14Eg7tiIXTDR
1aJNsq37SZfO0UZF6klFWOwDauvJDgXF5sa7dWHlUKgjyEC3g4qupp1/U5xecf+Eu3YMQE57Tax0
vgEl7sbKXZoQgSANQprvi0bI+SgIP3MVB6Z7TNNAHhpu+nskNZvNaBbDjQD39WVf7RLYLQZYoGXB
3nR1xzmxxgER+qOYInlXhwiB9pPI7jvNCv8iuG7dodSQoaagWfdIky0yr677yY76xHe0NH8KOtc8
FGYaHWkvzqaH4BY6hAhcRwAcimb37qWml0mRZ6kl021c7SswQwUmzbZ9VBxlujNFXR11fs+L04zz
/zEUXVqTHWwtrZfVEyvbBrW+pmYRoPFvwny07wDt4HfoRLeYCLAA3pzVxftqqT5Qt9ad9b7CWSQC
I2FwI4z2gEtyU6odSOd5REtSXbAHhTQDQYYDGnzHOwqjeKyaxka5r9R+y7QZv1lyyHSvsqYi2SdB
EBV+h2Gh681KbH4KkjangwWVe/QUcEPfImTi7uHV6wUx5RQERxEpKYjyIAq6DdLb5uybHc814rKR
/UVCiftoSUy5FtJi+cS9NiHwLev8s9Y5FM+LMoo9CYD+UYlCAYhJrSwgU1reEK4i+/EXIF71ElRN
3Gwo/piAvGSoPYpoKJ6MWenujdxNv3e9EKknkDxBNrmozXCjxOHw1RopAaBr2I3f6B9VHy3FLn5U
TmPk3Gqh/TcO8zrZjvR1tOfKFWWxgVusln6WTN0dvf72T+E6nQum2VXw+QLYkh1kMRndcemDPI2l
2dqbDC2H0Muxwqj8tq56BjSGQvXgDEThnQQXA0cKd4W/dqwrUAeyRAKOLWMqZBOkB68cB2fYWerU
3BlW2mrII7e67sexVD7OGnh9TzMUcwOuNR53et2b33Q1658j2lTgREP9m46iWgzCqenynZXEot6E
jYlSs5No3QR13VUfcoAvNIULt9M8F+OD1nO7cnY2YWIiN2oVYfoJ6deg3Ro9BxIxPL1Ftlxt8X/u
a0xffLxlgvnervX0u9XN4ACVdC6frcSIvySkc39GAy4WiLFC+89G5qveRAregNCgLXtn63X3WOII
uOAVa8s5dnpVAwIcdLfehoVVuVtQu7r6UTGzRe1ijNTfUlPYcK4ZIDeeEiPo+7pAFNu3CwNSp5np
kDL0SBTDuy9QCisILJFaLBiZddHZRKIU2pwoTuhWI1Vrse0zL60czPI0HeOP65fS2246mAeifghg
MOgJ+FZhkARGSC0/b05zV2nP6jQLiRhHENieQkD9nwZW7I828whunJkPDqKrmGBhpo0DXKnM0WK4
9YPe3icLcRFpGljUvInrJxHIAKD0CSHlxklNa9PTiZw2feBYv0rXSkvfkapyUvoM+s+UWkpwoOpr
q/dGiH4isudCHzwtHwq5pT1Icmy3GSomKo9sstOdWPsZSzyMkYkoop8NdjHNXouc/itw0v5Xmo06
hPWpTKOtFjfZr3roEpQZwzb8gJwocloI56fOp6JEBb2dEbPmHZ1FfhwAlX6rSTiDUxYGakIGZdZ/
csOtwasCvFD2sVrqyRb5UDXdDqMDNiFtcjQmaiUtnaOepMkHG3fCwaOYaO3zoW2TTRaE7m+Velfo
9bNdvtSWyHv4xLXoN6lp1x9iUdQ/smiC/ajD/9+jxjtVfoblCcLntp6521lHZdabsqxNPb1QlWBv
OSnfaUzcRt7hWWDAla7RDPWEkzv3bRlg1uB0k75HeBZsW1QGCZKeKfmGT1zZJQfEe4uvVS8xmSYM
Q+K1jzL0rgssnm2Qvm1f+ojtozFN5Vf50IjcCjeVM5ZyU06lE/lUiozfAxXEEHl5iRYFv18p7kLJ
++K1Zta4Xh0kdflAJoo9d94oQE6txJXp3kVE5INcrKx8KZwCDrZeK1+kxLJy43aK861jJX9gbhBF
fmjFc8uyJ81zONlc3eRK/ZHKaV8/hGEz0LwOwxp7Bl39lbrDOB3dOAi7feEUVb8Qq7riMAhlBgWb
Upe+kdi/SXmonlKpIMZEgQ7t+1V828Uo6I9mWZ7aLjQAzIbtVwI2464Bz+tLHA52OX8UN87W2wiQ
UXEFdnCyomOy7s3Jrq2G1DVLLEriYVewPz6hJ1zduMDexs/LKEseRzRgg8o4jwBpP+hBYbYlNPlF
JoRagvokY7vfgYwZ7nvR3UIEXbgwsKYktCIB11Vz7UueFb2sLTWqT4ipTSewwPkp1Gf3qU179ca6
XRxqUZwiN16wEasYWlcl0hFoj5/GwbQpwWESMCcqnegOi9HrF+HFoejUuu5S1DLN1VBNXiHrYs31
CSoftkhm6c9qiYPuBBLg+kgXtgVwA7hTtLRoa+nLZv23MazDfc9kXJ1q0xwOuTXb2CNZynvLPjw0
S1NiyfNfTXnPR0HIV9qQ5dgWCZK3DdVLT+DGskmh6974dJcmtLTCECnQLfD+q/BXaGoTDIFTnaZe
KEcZG85DqVov17/aa1nnPPuACrkgNgjDaCattce6MqP5Z7TRqQiUNveKMl/iAl3Mn60ImwRg/hRz
PDmbyalO2wDpXr2JnlO9ExWNumJU76TrFiizlMagbjFSg0eh4Y0DbmussmONLTai39hF6YRfVvI7
C6zxhxmq4THKqU/SbNSwzLk+qQtn1wRRtzQoaHO+UU1pkLdotXGKTjjVdL91NdI9e87yTzq45sMU
Ayq7Pt6FlULKbLGAQqaWKvhqk8vZbWdrMCOUHpLO68ZevLi5694oMF0aBZ1Pl/II6TwZ0fnWc/As
W3gh8alIlGg7jRnWWioa1dfncuFOR7EHjiW3H3Zi6zq06Dp1SKOOUTAPOc6CsECzUgOF7Wmodhpt
6a+0FG7JqF2Y28KaAhNJS4kbaVV8xHI1ViQVwZOwCwfbJH2GXRFT1ruxM15FXs63O304l/LVUhdh
z69uid6YjKBxuvCEn0FteGLowvnOCOp+9ENhRuHGTOPE+DxaWvgSjG2oew7SZqh/z03/tTSz4VuI
ERRmG/04PyAn3zh+PIbS8ApEpaY7V2TESkXtVM9dNgUuJh/05bx+sHCQQkDd69V8gaXPUv5GcKKP
fGecne9IeusvCfnV4GuRMX6mxZc8WNAA/5SCbNTr0UJ6xigUW25BI1Z6Xap0QB5dPGw9kVZjdR9G
7dxtii5MfszhYLUbk3xvIBSRbv4YVv/j7DyW48a1MPxErGIOW3ZSU5JlOY83rLFnhmDO8envB63c
7K5m6W48C08ZDRA4ODjnD1Y87su6x/fELFw72tkhdcPd5ERdtk/KdPhV9vli7/FI0D80eu1+nkXd
unt17ucvk5rCBZxIapD8n7Qo35mwvLFwCVM8sAzYMt2hBgZd7HPq795z79RZTPLnaa9lpMTfRyvX
Pqrj4NlH3AOSBxVTtqe0iirvwcMjxfG7LrZif1D7zDgUXrF0O8MrmU1vatlvtcXUHiqJazWP8YzF
m09KV4w44PXRC2/N8lc/lwosCC/WNR+zBKzSZzOziTdFvAjfLpu+l9jC+aM9ZdEHa+rMD/ykFoOr
yoPoXxSJSYwSLD/2KSmSKfdP1FU0oqZGLKLYaCPJSgfp8tzWtA8wUp6SQDG95BQLo/LHQjexApjD
05BtQaWvIZ5ScVp2gQG56RKNdzmeKOtSbVGqC9xkcR7Nymu+g60Yfoc1hKPcyPSD0ZQplgWhoqQ+
XyD6m8J1vlHWuj7RtEYkQEHKcRjIa13+ikUs7pJUUfKIUHF/TIZ6eeLhtsUwvk4vKAYimimRy8je
rqvFsSVaDl6tB17lRYc2xLqoC82RnN6x3/sZgeiYSAZxTcIpvZbzSaIIFbrWCFoRmb9zZ1Y/dBYn
DL5xjju7PX67v23eUA6rUMVmQZOMRyRAiHU7OimxuVBQqg4MMtEHavyUZKDUntWK3WrlXnnUW60+
1ZhzfFBie/7kWUW4z7FQedFCk5dSmpdfkr7cxHjKDXv5w2SXF7AymRbYtXWmGlI1kJTG5HFKDO3b
Eoa2xnVECu5nhmlku35EcvAQLwlWmYndmwfHGXhnT5rSf9xYI3nnrX4KFQaAbaRHnC9ntcty+giL
UxfRo5HFNjMW4fyNnrj7n9VN+e88N/Xv4MWLZ8wKzQGu2IhbkqNixeE7am/84oVJGPBgLjyEg7P8
zhKE//ZwQeZ+P+Q93jeFqnUu6mDL4Py+/9uvDwggDZW6psQ8oWy8uolwKlyowC1hkBYJu0i16z38
F2PjwrsxCstjSr4/nKGrxxLS+jk6I0UYuGGO7F8e/lYj+512vlStwWTS1gPSQNrlrU+hC3o/xnbF
DVyB/V9lhC99C4tzib3vWVFu9CmvLCqpOUsePsNQfqblsMqLU36OiiRFeJ7zMuM9HjbJrmzy/CWJ
+uQ/tGwznyZneCgpWJw7yPT7trfUF92by8jP8L1Jj+/8kjQZiXLkwRDpWeJVwIWDHU7e3FtnkU0Q
Ik2ibjMW4Ub8ufqSzJe2KQmg5E0g73IZUHtFhLbXA1rP4cMdmgG97XhQtkSCb40CVlwqnkq1jXUh
bayraOlYzcAI3RlNujDahaPWbzSnrpJMYoeE8FIbxDTjSla5MrpI7d0qYi6dfhozV5eWMhF3cF7v
42jODnFhthudo7dteBEs5Kg8dmRRjhiurlZwEtRCLb2JghhUut5NX8Xk7cyx+giXN+g8ZICq8alM
xlM2Vf8MaPc7UYqlTPtB9MuHxjJ3i5Geu946IlR3btpoPJQpFoyVs/GckBt49TsJsIB2+In81DVF
xsvxZrGaIQnQc4sFBa/B+llNdvZrQjrhaEAY+NmRGWFYhavnxiJdXahyjRzA22iE035dYw1AAMjD
zsGhSuEdqyVOD6ZCabsp9fD1/rG5kRdxkuF00U/SqXisAmBrwYFa+jAKBoHwqYOpFiyMJAfQa8bf
YhNrwY11vbXrEB1DeIL3NC+A1WURhjqNvJA+WY+4IhAj0/PVWT3C1059vFWCvA7f62rwBqX4Y8jV
lrNLhJJH1IGDOM5/NLmmH+YUUk/qRlvpyfXBRdQVGVOeN7xBgeFfhofZ69kYxcRqLtpyzsLw59BW
/QZz5xo3LHXQSYTIM7hVuHEvR+nrZlRdq06DZCTG+rUp6PKMwq0Jr1r/b6h52XigGyxsX+/iZPSh
PJo88pWs1f1YCxElJhW2n9UMwNP+/n66sXUxBpCQcIIKqcBqrTtNlUbUHBseE9EBDIr3zJOOvlpn
Z//eH+rGYvMIl5e2QbOBPy+XYTbhTWXGkgRFkaPFBt3+0NXJVkXw5ig2RCEwF6R/60In7UiDE+8k
gdWm894cp+IlsjvtvfQ2JCrRrKHCZFI04/19OZexsrUwt4ok4EWGT7DTDjTUR2sjD7lx2Olxw3fl
hiQZUVePIOJ8LxrFTgNh2vVzKFT7SZ0i5WHSsfL1hWqOG1fMrQHli8CFX8G4a6YvzVaYvmqaBwDd
UIMeVItIjRImyPMezHIyHN+9Jeg80RYnJYHDvO73tOi8enGpi6Bk3+/iBbG8OUnN9y8jcBVJSKEA
KdtLlx+rKts6n2N5cY5afFRa/ZyaujiEZf06JPSN78/pDbm5uoksiV2BAmETVtYEFTEog20gjh2I
Ss/EQ9SM9Quef+G3SCxDsPRSHAGMk/bbapSs92m4jv/gOo+QhldEJSKyXlboR1lryB+LZUZoBdvX
VntgpPZVOsmhBdDaaryj0V5jYT/U9S5Mq56eqSXpeiUGPmDr52469eqkZo+Qy1RrR896svdQm+q9
ge2lfWhnzel9kYT5zwFR3k+WnmXzxu1xvaFk1Qg0CPh39KzXp5GWddwlTqgFY9o7O8VpwZ8WYEF5
E6Kgjjb7xoa6ptLx+qNpSVYtdbvhGFx+6yUWHa6Z3hLEpVKZu26w859xHdblroqMcfJ1Z6wsv1XK
QdvHhlmZmAmnunHsu96LgN4KR3YZ9fqjXiVGeExVHFYdPaHjnQpqUPe3ynWs4sfKxwxAFgrK9qo4
Gad9xeOUH9vgqfXUu8lzW4TTe2sKckW4wamASpjd+smk612HHoyyBCnl6L1t4Oyu9c60ccau7xEJ
8pVMNko2BKxVqAr1EsWa2tKDNOnNPQ6n1QNavsOLhOK81ytK0ikIhiTCFBfIulc5UKyVSIvMvRmM
OBL5sWXnex29oI0Z3bi2Ic+TGiDhABSMwHG5lVzgEAN9yzYg3d7lSp+ekkbsh7QIYNX4VSqOspva
t9Yz1aCnJWrPsTxci5dvgcVv7BPqUjwXUQ2WoNbV4laKBvw39mpgNiTYqKgjGpIb7zWHYVmhVsqY
xbNMtp4u50vOnmpzrzcIZdju94ZMaDdFybtpKoxCKCAcA3UAkaZfjoIy+2w3qd0EsJe9Y6Q03QEy
a/T+TU93FR1Y0nIbfbFVGABbIRpDCevAdoVzLFytOJc1NYn75/dG1RDdV3pNQHKB1XGGLyfj6aKz
cqVogi6ywjP2B+Uz9tQ2TvdZ9kHJ2/ikTb2d+KjsRMeF5/CzMk7hw/1fcePoOdQMgQ+QJJBkrnaH
MzRzjVFFHWANYe1sXeRnxbbDJ00fko1G3jVkhNMmjwMCxSTopHGXE64NvdRZ0TqIrBn1rCLfg2Yx
d0aYfMCGVYEqnoDRVDQaEbWZQZueKvTVxu7r/SlfHwjeehL/J4szDl/68meQK9d5ORsNOBEjOmVN
X+8VuNMbEeD68noTbZNAHLp8nInLUZwaX2zH5iK3mkih7G+7R0PoKtI8uniOljbeuLxuzYrmMg9Y
BCZp/64CjhGPihoNI5ASEcf7ArmT/TSYzv7da0d4RjNeatNA+1jtWRrjVJ0UJQ/6PAt37lKhdNaB
lro/yvWmhLgFYZuDLgXv1vV7bVCcXMv0IrB6RAHiJdYPiY25p8BrdeN9dT0UqAYuOd7eREgi1+Vn
ijO3R7pIJaJMk6EAA4utnduN4YE6wKZi4XWZgRgpjS8kAY5XxmqwxXAHywRfHahxOHwEL6JhPYbV
g13W7JOhM75UYQ0O0Gtc++P9Jb3eHjQyZWlDyhjKpb2cZ1g4SEyJumd7DAaG2mX+mhe2dbo/yq3V
lHpCIL25CbjML0cZyaDiMrP7wOu87rmazGVvujPsGsest943b7zzy1TZosVjkqzRdYbNvQonFJ0y
0xryAbBqpe8zXGMe+xQ8BPrFqvMsDQLOVJFdxLaGXvjo9CHdBidA+RohFPVvkU74VVspAbajlFkc
TYTfN2LAjeV4wxdjmUao4WReLsc8SeHKdBiCppsAmJhpfhps0O9YR2Wf7q/8je8LiY4KH5h3ksF1
pcUs+3LSJ7UPEKssDtXiVr4DQPhwf5TroPbWBscWwCCAUpC6nFCPW9miR4ROxFRfQwyek6IN/aUx
jlmOotv9wW5NifI2PS2uC67H1WBm5fYu2l5NgFua+dIpoXuqRL4Vp2+Ogl0EXA6ZXKxVYLI6RsNS
15rAXeb502KX+A+afbcRnW/tBBIKXjJITVKYWVXQY3NZOrBNjFJ70y51pu+oKSb7xpk/31+064Fs
YplBiRf6Dfn0aiD4j5igI/MWgFPPzsm8DCfEndUjTu1bJKnrzcCWJrVFxhoWPdqvl5tBoQ8pceFN
EE1RcUTHcfJtIwUwpy3ZwevFFgrt1tT+HG+V/KGY16AczxpiI9t8MxG+8Ps6Cb8Mtp1vdDwMmfZc
xhYsIhASkw7CFgCJVVqUUCKZ9Slp4UuVavMzBQHwwTay2juj9OcVIKxxIQeJ3JKipCJb/ilgIpuI
GS5hekp5VAtc0hOMwHtTURfqIKHo6KhrafLklChaH9j4hrsz1Nwxj6Iz528RNRVpX957rxq6SmDY
c2v+odeFCDKYnpm/2Pb4VxgXKrd7XxXfcXbWJ+kKJrR3HzyuX5dXu7QjIq4alx+2Fm220NfLAz67
eyoyMe4FYWt/f6de14bBAVPqoM5Gd+WKEFSPepQVoiqCXJuNzzNlt4/Swjvyw8FWT72rZr8r0N3f
7o96Y9NCNcbwEdYipfC1ZhtuC62xxEoR0FrGVn1AAHIBoj2Qm/ptucXwu5HygkCgh0RJDIEzLoHL
pYwyvfLq0i542UbZE69FnIlB3Xy0PCU79Rm0uLhB9VNJoMp1neiDFJ92auNlVmx81JsT50GD0LXD
i2NN1OR2KDoe8wVtyVqN/NSMjU+8UYtDn4nSAa+rqBuplUwpVmfIkFGVBpqECK7jtzJgpWGFRko1
hcWN0+Iv1NRem8ICENz/1SLz4eueeRyN5f01O4nYIn2UnWpZwLhc9VDtYt1aRBbY1iBOxYItXapo
xb5Hme+ACGy0ka9e53U8e8ksyHskdGDtvMLTjM4G/gloe2hFsmvodiA/ONs/Q+rI5U4rUoHCMMZE
nyZtzjZ29PUFxuBckLzieGYQjC8nO01JCOvRyAIDWZbvEUj3Jy3P3i2WRt5oUUXgzc0jH3Gjy1EK
xVmE2SR5oAx6vG+asnpuzHHeKCHfmgtxx8RIA27QFbikcsvMHeH0BC2A9UMXasZTLMz64f0xAIIA
hFhyYdCDqxWL7MGdhjahMo4V2Ek1p/ysNUI7JtSZH7wu9TYi3Y2Li40hgdPUnXSEDi7XrjPaReCz
BhzpTVzGHrLKzx2wXnMY2V/ePzfIGPQSpVgTo12ONZYhlxmUn6CuFRwXK1AixygPi4noZs1nBNsQ
ar0/5I2PJmmIPNgoQpJMrJbTo3rRLZBxA9Cz3t41Wm8v0MB9/ygknFRl6JDKrbgqMMXA0+oEPH6Q
xnrtQ74bPw6GsDZKPzcupbcEDRiXVBBdI4AiZ1HHpCHnVI02fxGGppx7tZufF/yhPui1Gj+pSH2c
7y/gjf3B5pB4NZMdxjv08pthQcw1OJR1AMxieCB3t/Zw3pp9EZrvf+6SSRtYUgNw5pOthQBbJ7b0
TrXKYDDUcNeaxW+s+AwIbqJ8/6aXTwQqddS4qA2udkWiTxnC7VEVIECeHwZ0Ak4ZvLJTnnRbzKdb
H43tp5Kv0U/D4uBy/aZCiNmbTGiRohv3cecMLw7KVJBu0jKN/EWrhmPei63C6q1h4ZBiFcV6ctWs
htW8SIc615WBPPN7pcmiXew0H7sxocnmqfNR1cp3M8JReeOmYaaMjJrpalXLCSFnNZ3LoNTT1wwF
153oZ3fj091IFbjMAPZTa5V2DqsYYs0dInkp66mMTX5u4pkukKuoT9h8Zf+mcSc2+qE3KqH0taWl
EdVp5FnXZnAwuXlGl00V2GORzT6BW3s14kF9gdwTZXulmpX4IW1GKKEENP08uPFU+niRb4EHboSy
NzQVJGRwIFdYHPhg1hSPdhX0taE9ofbuPCEz/24qvFRDlq6LUixBUhou96teJrMyYMnBeW+9h9ro
iwe76crD/ahya3v+OYqc6x/sjLmsjNir9Cpw5siefUDE7cFWE2ogRWaexQyZeYTwvPWevhXMyLkg
+cPtlQHtctiB1n+og6MMIvm0QOQJ7HQx0OKuzEls9cBu7VSHorL0h6Guts5KVGR71Vil6xAnUO4n
Ay52KsbKFzWmnzWJ/UYSfWN/cBzoh4HUIYKuX0YNXEEcJssxKCbPZG5zvXeVeKsJfGNW1Op4pbCK
6Fkbq/tANxqnEUM1BCRKzUMiAHXadR/uE1XJd+WyCSa88cmkbyDPeIrywNDkTvpjp1gdYOykagZa
3CTqA44BD60Z50e3s63j/U15tYDyosM1kFsImRCetJdDue6QdEaumOcMnb+Mk25YR6FCpX5vtrAa
Z7X5MzDW7dy47PO6Th/tHFhAmHThxhG7yvsZRXLVeCWDHLtSxiyMAhtVksiz6hS59VSltvra2VOL
07VWtE+D2RnghqOm+TpbbbKxF28NLlWSpbwP4gDr8id8jXxYhtQ8u5Fa/LD6CSPGurEzbd8ng+c9
DImuPUzD5PUPeZP31ef3f0l2DFpXUkmBl8Hll1QRjB5QTzLOohdoXKqz4ltG9P98R2hS5Cy8O6gq
r7Zm7cJYJ4waZ957YmfGqXVAodTY2C1XoZJzBgtQItTgDQNdWc/FCh2vcsKzVaniNEeJ82K4Ezzv
vHmzqxG7IUv6T/cX8OrUyUFlUR6DKxiIa8yhHulGSCE4PHuWmD4rJWcbsUZxhqC8VZa/BrYTjklU
KLKAHSd3Xk2wbYysMabCOQ92ZfyNk+BwAqmTftUKS3lWoij/EDapeEblvjxlVaOcEmHbp8zLq2Pq
qcq3YdDi/jTGdrtxgq7jAT+MHcTvo1yFjNTlyof9HDsDGdu5wmT+mImk+rjM9pbQ5Y2lBk8jG/4S
zEuB9HKUUTfb3h1i5yyoCP0lFq176in//7ukvb6Ry7wF54uqx9vNh7oX+tWSQ7DascbguEtX6Ywl
8A+3s4Qw1wEc6XZjhauuPyqF3vkqCJOfZaQ2Lxbm5tMOuazQ2lFM1x3+jyR6xu+lHvY4VItvDJO/
0MWq4EDPXvwbT5G23vFvoiu3KA0abF6hT7jz1VQMW1hDRpr4bF0z3BXcFhYsQD38TpUHapXI877x
MQChDpRAKvA74BxbheHrfI41kGg92DDk5cAOVutteeyU1LDPi9Kj6exQG/nad3OV+L1ldEfXS/MH
bjXzWRPj9GvR9HpBY1SP9vdP2K3NxYMAbK0E4pNpXf6MxOghueUYhAlMgKSWRgLDbRQbo1xDPZit
7LsiC6Wj07S+Pqcs7scIvvZ50TgfVKOM3i/zusFXJS6OImunLyGsc+BElfeCQHQ641vfYPC+6Lqv
89ALQPmIf94/d6mAhDCwDJ7rwmOWJao2Zji76jGIdb1s9EMzvr8kz9RdQhdvSXTlAU5drvCQZSL2
rBmHToCwO2Op0dGr3W6X9N5W0nxzU3HVoRVDx4/m3aqoN1sLHJsCN9AmG5zWz0sYkvM4W0E3qHh5
tZG104a5gJ3jen6fumgkOL3TPtxf1xuhRArlk3NCiKDUt/oVCojKqg4L+gBObf7AP2D45MweUgeg
weLv98e6ygMl2UcqOzMiFgXrseYsxBWMVg/JUtOhb+ZqB+SRzdQXnWHtzCUb3q0Vx4jSqAUGFPpt
QGwuv6ehj1HrIQoJSAnZm8iq+4cuDX/gU/RuhUJGgvAKZAgRS7Anq5EQkIhcPMyU8zh1+G0jBaHA
UR8MBYehRfs/PpqsfANc4JnOGb2cFtmQMy+ZrpxRczNeurAYD4UxmK8pWi0bF9qt/SFvGC52IO94
l18OZea2UGrTi4IJs8dHRzHj08gj9hBizL0ReG4MRfJHfKX6wNW+LvV1suOd51kUJFLeZVKQaNJR
Bd03ZV9vJEi3huLRjZ8BiEMqVPLv/3ghGOMIF9lbRKDOWvUwu4v55IrFe3YBkG6ktXKBVvcn5T2Z
EsFNJqquNkbsWpWe2FEc9APezW4jnBMqI7XuV6oyfu7UsvwbOKgYduHUD1+F8LZKLNd5NWVh2D7W
W8eGsHY5115aJiyhHQfz0oVHRxJ4hYlAGCJc+1lhODKMHQmNfXj3aXdkMQk9cmRsANdcjmsVpPG9
UobnKmuTv5OoMZ+URMs+ZNnifjRQLNjIVG58UwcQOn0+TBHo1a7nqQ29Ena9coYC91OP6xhb0k6Q
gybK6f7M5HW//qS8ECStklOIBtHlzHgFRbDU4LZrrbt4e9PovPph8bwcFZzM0L+UXrPA/uNm/Ov+
wG+JxtXIgOvkesqG3yoREU3nhCO5azDZqb4fQUwfFq1HArAcwn2W6L+zPnwlfiMPNb+gwHBwXOWA
ZCS4HE0Ux8WKC/w2o+EY6egve4UXb3yEW7ud4qgmuVlstbdL74+DxfOxNI3RIOB6jRZkkTD/LkYj
+273g3qKBq/2XRRvHmFqha9VjIjP/QW6ccMAeaI9BT5FNkJWiXHOMTDUmj3Xtmq141Rkn3Dba59Q
rkm/l1Yuvr17PIf+B+ebQh+bbhUdcxfDLB574TlX8XcqkAE/wPRPXxJ3LDY2nYzpq0//51BrYGOL
H2yKdkR4HjOMjtxqRj4MPb/3x2BG4RnOy4qa+hrX4ZUTAThhFEfrotcpV939oijlx3nC8/b+2l2j
06nJ4r8BCYhvRgKy2swFxfui04vwnCxKddansPwXCh22ql1dd+CfEnTB52Q5UeIveWA09UOZu8sJ
K/oOO9PeEec41fXHsEpNPwF9/M2JGu/1/o+8ETyBTSAGSRVJ3n+rDaUKe2xUZQrP/JyjWYJoGMvy
1ZnGQMXViH5v+FJ2YqNpcyuSwduDr0PuAhpstat61iqq0dI9zwIH0t4o7E8xsIgnJ2nM/2co6i2g
nHlQ8DkuQ1lLmcyDyqKc6bl+ta0UohVQvmOnh1vX0K18l5AlUVYofFLzXyUty6gOHWZkIfFZXw7x
mC/PWgEksXByyIFm1L2obtk9hKKeju6YzA/tCJ/v/ue8dYikzIokEWEvsuamTl5UVTW6X+faQc2O
azncQ77fMnK+EYWgdEGKkhw30Bmrm0gtM+iXqeudM2cG+EK3u3poaXIeSoNztEcAtNz4jLfmhbQ4
WAiZEnL9XX7GPhwSsOQ1nEsA0Hv8CXGBEsoW5/bWvJCClQ9htDhgKF2OAm2nmBcg3ucxhAFN1zl9
Up0hPU95HX9O7EF5f5rLNQ6zDL9oFnMt6YKK5ZRUAMPO6BiOP6KUKk/JI/N1RChoI7reOnJwlak6
oJulsY6XU4vrsnEV21HOtTmXT3aVFj8crET2OEdsDXXrW3FbQDDk5uCJudodLWqlaH+mEaz92A56
EbeBlRVbaKSbo3ANk91C8+I1ezkhPIcqo0AAIhgx7tmVvSH+hk2Tfrl/nmSIXl1KcAsZQiVzR7Zo
ldyqBWp8GETYZ7NwlqdW8byD0/QCRf3SHF+7DBE38oF864BdfS1eq9xPkEjl2FdEqrDuRGrmE2ou
yeDspzoyHhKlcg+FnS8bG+NqHeXDmH3BIYU5Qey6XEeeKUlYCqV5dLPJeTY8BGzqatyiGl4HR+l7
QLuCtzE4RyDvl8PYIyrE6RA1j2GmaTjpIsBT7Wah1zHWUXk20cWojA8Y5SYDBfhBB3xvttG+MF3l
v3d+Un4JuZtkYhGrr2rHHaV5D+Nkfoltjf2eLHjCuUpLnZdkbsR0MhLHA4of22gL3h/5KnekfS8Z
yED1HLKCNZrcKytygEVtH4HFo/8YJ6qOyKMzagd31vWH1m3Do6Xm9n9m2irOsc1dcwMmef2xaV56
MCiI2eSu6/JPFfdN2Jhl8agVlfcbhL75OYXJsRHWroHeVNdkEYvaLXoPyKBcfuyYy72K6ql4NMqu
+eiVoXFo1LH+DuTG8O1cJB5JzjyQXlDD/3u2XR6HnoZ71Nw73dHuS4gEqdI8gQPPoVllzsYy3NiN
PDFI4slrCVNIZVz+QGPMtFa1ovJRwIVExADT+D2k8PRzJfgVFviDvwbamB8mfAWeZl2MJ4Bc7054
HZ6OEgEhxeW4ReVt9MdTInUxkHdFVT52bbe8WGnvBn0TW+9FaL2N8uZu90YIXN9p6KiXc9eVj4ni
1PumVfLnRhjJ/v7WvsZNymHoRVJIefMuWD0Zqaj22ijG8jG1tPmTKxKxm4dYCapy5Cgv5XDKhjZ6
sTwElmrTHL/kUT8+DLwy3x3PpNwRr1aucNhg9irQdJWm5/NgpY8U7230kRFx/KlZVff9/oRvnCR4
/oA6wKMBcrrmgvHCQNMke3Syjqq+XXtI02x6kV7fA2RZb3hMsJE0j1fXTxK6aeXGRfaYFrir+pAu
tZdsmi1ov0U2/bw/pVuDoXjJh5SeiwSIy/2YpWpnzQtiNMWsO1/BtSrPZGPew1gtw8YBvLV6RAYa
IWSQEKdX5y8Eqz1Wo1c+eghuG3NX7xQXauD9+Vxlc1Kgg0YCXAFZTViDPAe3SJ3SzqvHlurwbzOy
tWM3FdN/ybJEe9VkS94f742JepEsMCC4aGpCpOBU8J3LBZwj18EuRmSPIe5jClh+T5uQMCNL2aWz
kRY+SnWIYZpx4TxVoe7h3p4tWADl49giXCVE6+CmhGhNZKIp6C8zPUC4TUh+75oxtf6Zk6EHKtHV
3o+aintQN6P1MDRjF+81rW6Q6otCJ/XNegoDWik1ogHtmLz0bk9rNBMmZdu5XIy/k3KAbYK5V0hp
MFPrD3pGcxGNhtRDDFrJ42jfoBmZ+OlgJeY+6vryXI91V4P0jivIft3Sz/tyrKfPdmvo0ckYh/an
IcXhfAG2rPHVfnRTXJKFOp770QPcmqHcWiGy3Yy97w5qpflTLWKoP+FYR8TevPiVj0OYv7a9U4nz
xpdh4VcfBmIi1rZoHbB0a/FJs0HGXcTIhFZcWijCQ5t3nDSnrbapZHfjEFEolwx4KeMLZuhyDyg8
LsQI6/xR7RPn4FWQDqxOhSxqbvEHr2VJHaIPDRbks8m2r6CBNA/VcWkZyuJZum/hvz4MU2YfwqZX
A9S83aBWlui32wvtk+WFzUEvTfNThMbdz8pttV1eDnqLCkESPaAKm76g4pXviiR3/L7sMpLbRTxB
XuiDBeXbg+mkxj8IHZgf73+bG6eUBj69KHydWTVbhoo/bkEbc1uvkBKukWIZpAVaup+rDlnkMDR3
VZL9uD/cre8DvJ9PQ1PdYT9cDtdkigYlWSXI6eicTUY2+GXtqkclLLeI69fFTAdMGkpqUBWJQHC6
L8cyeLUuVtO0j2bF/e+7kTOn+7YrvE/RsmjtwS2rrjy7xMHer7zJPamemEef16m612sQnlieh6mz
65w+/OShwfO7haFOJWnRmkNvJXW/cYvf+BbIA8O0lwIkXOerG6AMc2eouqZ5TEp3+o+mnYFGzYBw
H5FLXZ6jwtnKG65TYhNMCieSggWdkTVxdGF/tXNdqI/R1GgH1IdwBBiHefhXm+h+73PQ0E8Z6mHn
eHbGQLPDtj7e3xAyKK9ig6QMcenxmWghrOYcwr2UMnbqo9U5e8No1aMr2o+Jmf5nFVl6BAGwBZHB
wfp6TK4jOB2QIOkErd+uqC82RWEzphAZ3hN1F4OnIujry1OUCaPeVzaGtKeUnXByChGyUSPXCpGE
NjCpy+uOxGYBw83pbafR8gcwbR4cFCv+B/G59JwX9Tz5pi3CD4qdTMlJLez5+4L9UuaHEzW22sYx
gzIKOgr+rObFKyF9+RSlef8JDfUenlaLFIBhxRV9FMzj2AajowzcVG77xbTyGdTZJH96po/Dqz14
wz+VES14f8Bp/mwJKo5+vZTjj0zPkp9OEorl02grScqtE6afC3DpP+bRFB/gVLlf6lbvftmRWSW7
Kh2T50KLEuXQ9KH3a0krO94ZQxShL15Mw79N5LSjn6OZ8mlOc2A4thl+hvvfov9vLeavCCotV6yq
KY9qEod/C7Uven8QMzBVLYxyBPuTccj9KaNW5dP6tr5WXlzl+6qJhi+G6NHKB6GR+X0sWBxYCYAg
mhjGE3ANlgpd2gZji0VzWvyQco9qrksrXd/FTbO8dLnT/8s71wHw3hTdi6MqUXiwrXLsT+kYivbY
F5Pb75o0b/lsZeuN/gBjrds7ItRO3KuojuSTg45lkhh0yut2XHYJP2hEL2fESyBsh/EfJR/oZnGN
5c2zFeXp9ILlQNmcwh75/12vJhmXb2i6y463tapzp/decRIDkFKAiXXErkI5O9/Bmct+uiP6476R
as6HLB3RlQF7xvy1yW5R5l/c+JBYqfaT9CSfeY8ndrfjFu/KXV9XcbXT3CrVDvngJvV+MgYr33Vj
kT+1mWGX+xBHBpR49U75j4c9k23jULEh15d6vBPhZP6GGZjnvhLqavgkllFxdwP/6f2itdtfkggk
/KpP9P4A8inT/TBOCtunJqc8O1M6x0dEw4bwmCha9AugvN1JZtas7vh4KAmrRsg/jihMhyecO9cx
poHm8C1Bnmvc9WS7bFhtwDQiLtHL98NqDpMzMJjuE/rR2c/UddJ/hmW0Bp/Eqs828tMbSTCVAHIF
ZBrhfqz7lrUEOalarz42MNx2tSeSp7DcjLA3LjwoGCaKdBDZiXAy5v9xv6KrOXrzYC6PFH/KA+/e
ZZ+hdrmvHK3dCKU3hwIHS5GH1w8wx8uhSsNY5nbJ1UeXu+s5LxFb8tJ2fog8/A/eH7WlUhalYBAA
V1Ju6JWKlgx+edT1vA4yWgj70FWHQ1hkwy8ndeFwzVb99/1Bb8wP7AylWvpgtgRKXc6vKqnvLwS3
x0RVq9dCAfLrU8Iqv0dzswWUvgYpORTkKFPJAgHXxJqZ73BHdHmrzo8Y/IStb3JjEOJw3XD8Zcmb
eQcnSnlZNCtGINtdosWPYWP9h5eLNvsDl+rnjhDwn5m1hbLxna83LkhICR8CmCgJ8ascKu+iqF3I
Lbm06/KHhX52gBahPfj3l1su5+XNDJ9HTp4dJWGQqyrS7DpZFEVu/9hiAL8zTTrRZZkXfsX33VeC
IH5/vBvTYjzyaJSkZH9wlQmoKcIYDSW5RzXkiqmFIQ4J/oiH+6NQ2L81LzTQqI8hKUHasdpGyCvO
9FSbx4o+8rzT9VEJKMXjn6UpSVYeZi51Ot6jl7TPqS6ioHOmBFUEO7T6vdWEcb4DJJxVe8/qpulo
TZr+aFrTkBwBpjpfCjPXv7bokzp7NavaxbeSJKRx33Z6u49Ah+Kd05bOV8dsKuTIq5gOzpRqk7qP
1DqsdrFnlr/tqK5Ufxh7Nz3UpfI/6s5sN24kW9evUqh71uY8HOzuCzInKTXLlocbQpZlzlMwOD79
+ShXdztTauWuBjZwDgwU4JKVkSSDEbH+9Q/xtzDsQelaw60/6M4U6oGi1t60aRxH0fxadmMd2AR8
tkE2Ku64loRhf+2ySI05ShR64aeJDY9xLHvyEqRmiTsn14a7khKXMnPqDGNTirFNucrMuCrYakeS
cCBmr3Slyx/dKGm/5nrcZutuJijJ71PTJQ/I9LJ8JWnUTIHklFL61ujadw1xVlkgi2SQ+2hSAPjC
PHEzv+ebJcg6ySS9zrxZ6PfcdIQOSmbL72Ps6cq2jePmaSpk8hjVoqt8W0SClv5YSM5gYeOoPgwF
TJydpW7HWyUaCEAzqirAuaW8HWoYPgEtkS4PMqJRMFzpamUfa+b0UYEJ823QrGFn1lMU+exG3ZeR
85K+iTsSAbtSKvnGSyweQSxmvNKUQVU7rKw9fIK1WXrqOmZCOdtk6CXOP5Gizfsxy5biQWLNvBrg
MD6FuZ60ODfPGEvaRd7uVKPrxAryZvW9tETS+7ktKUa6xMzv2Fc7sVbxvfpQJ7bxyKxq9BU2HYoe
oC/OysA2ZoplDe9s/pv1HjYrSs+J6P13Ylkwjt90Gh505WFzLx4Fh29EZ46a1Lx42Is4GVcxsMkZ
1VTa+FEfVas4D+ebIRQJeZf/AQgLUQ+yqYYChgdzbLYlnHzQyCAa9kPZaD6U1yhQG3mK+v/GUoa6
n7P+spS9xrt6HPO9THflvjTC5AJpgrg1FgwkLaZ8Bc9Zntge31jKQPAgHbDjw5M/xg3V2R20OEs6
hBSpdTUPg1L4iRvWfxlbBlqANQCRAnYIl3b43JQs6vvaSLv9PIX5fjYW2oKJv/P7s+PFs+5oeiz9
N7phy34PSflwmMZ1RNtWcbfHwX40Ag+5xBV2gKbwcfh1hI/ieNy7Sie+qlUpOHWOOgcA3oAi8hUn
t7+0uRN+hq9ldr6pNAJ1wBSbD1rBkTaYLYxl/JmKpAxMtXISlPVz+qSHIm7PTKIVv5Z6kyZrUjfm
fDVIhWq4DSfqkXLohtBPyUlIV2ELuxt4rBPdOncG0iNk2mCWrvTRdWQW7vWgZvKpy+fwh9k12YaJ
2LQ+6uJk2sQ9KTB+lCRevnJV/GJ9vZsJAGKL6zwSJIADAo6QHQEaqNBOyXRf16ILDwa+wot2iVPN
0c0ldKvNY1Xu48ZrifLolJagmiQ9a2NdX+MoVfwoTeHev/9MXx+lGBWWN+ebhUR1bFMomjJvemHw
QphZ+CGenPaCHHnrEiXleOK08uYFLgJkmql0BI67buQbZbY3j3JPmWmnG53S/tbE5O8WD2kPiNOr
lqrmFDr31gWip4NzzH2FtHeEcKeZMWRhqMh9DUwz+qFah5ezbuQflcjSt+/fzLdOFBRsQIDon6lv
zeP3MBI5bVx2O9eorTEY3dD0e3D+oLMLJWiicqp9xehaP1WjZsP2od7IacwuO07QgZ6q3iZs+maX
dYn6FThLAYvIi2uCAMadk+neNzPvosuGeL5bx46LC94N7bypzeLEk3rjnoEBLeaYCJExEzg6gBl2
n7jdLPu9SXLMnro021GSjeeiiuLd+7fsjUmxsHAXcjEHbPDAw1mvChIhB73r97pWtw+AEHm+ohwE
HVDB6+wsVFaFqeFt/v6wb+wDwD2Y0mJVCInlmOQfe7acUjn0+06Ft2gJoAA3bIu9Xan9x2yo3BOX
+Vrcwhz2vJ/LMzy0Y0RP0n1I3Nzs91HVqt/01JpZ65TKTgOtGswLAe//MTFle5fX8xwMpLL2U+Y+
LYADIEeFf5RP7Gf5JTO9/mMXJm20RhXRPQi7r6+Idid1uoH7+1DEYVevx9BuzodZq65loigfhGzD
K6nF8gH7yvwpsR2h+5pQHuwEpICKVyuqzVSipwzev82vtz/WxKVxtvgXUqYcrWmuM8a5OWfDvlI8
h/jVMqa/rJ8KZHr9MBc2NwSehTUOr2b5+S+VdWR3UjUKN9vnRb+ht18jbBjah0ha+llFG+LERb2e
svhQ0WCC1A1lCPOGo+HKvLbg26f7LoxHtpdxk6phDTM2z/001D5CHDhFQ3mjCOUYgf/8glMiOjpu
nEQZqVaV7eT7GnPoPLC7eEyXTRcBIUqOOdvo1MSPTTQUzw1FYeObmA9/Rk+F5bleDmioiLtUujXN
ku4vZ7+hE4JDj/KbTvwS53N4P9wMwh0AuiTjsAfTQJS1QI6n3tjXd/1wlKO+tpYTsqROLK1s4u62
K5QppQaLsr1OvQDTr+s3g9cV2/cn8BsMCnYqeukwA3jorBWHF0cyddILO5H7rsNQN+XMfqsJe171
SlWcuTTbL2wzLmGOpsOZIR1t17jJ9EntNDvoe1VuW7Wz9rmXeTdhneQnvt3rdXr5ctTlEKJeJCGH
X87jekfHieU+g6cE4V638BhWu7WXi79s2c9D5glzeF5gAEJ+DodylLGYJ6eW+4qDETljcgTm7U76
SC/L/eEJk2FoEb9QYJcX7HCYsjT0Nio5n5sUnivQyPBTSafzOunHCo+IFG/c0JNruiI6nbU+XSvt
MH4UrZ1t4bo1/8H9JeiPZw/6A1Cw3P9fFpY2UiS1rEbxGs/KHk1af0OgotiM+FOf2HJfr5R0yCH/
omIgzYQz0uFQQlD9kyXCS9Qa0udftYFTjen6/en8eqVESQBhlEblct477vLobiqKUGNjB+9OdpT5
nW+AZ60ErMR1087tiXry1HhHL22FnVLcUZvsJyuXDwhtupU5ddjH1srlqE+nTAbeIL8wdSDlg1ex
I9D+P7yLPSnCbe143R45DtYpZORVvhPrxa5u6/ghLNsR6CMenW072OVFNzrlHhdyEaiy607J7t54
OaFU01FbHJFfO3q2UZhoTmWBmtH68SMlny+wU8VhshOngnBeq5Q5QkHftjzEmhZKrWV2/TJRpfD6
Srqh3IdK43zIkNMnQdsKItodIW0aW2ky3bsFgeSB0k3Fg+K4/QP2JDhPZgawUjDWrGfriZqHGD7A
/lM5XMsyefRe46CGmRaafxrMx+KusnBGo5uBEO3Ici70fEotv0EDeF4YTR9ouSa2RCmJwOq1+f79
Of/Gm0X+EjINYuaIuX5Z4X+5Nyau1xo7Yr9XCirLKCyMrd7IU8XNm6PQQkDUSb8WyeHhE7CrYsq0
Nuz3Me4Jq1z01dYaw+zE+/vGnIINTZt24UaiMDl6zqTw5WW4vE9WjtGmEaVfzEk4K4vWz4lDzhvX
w0iUMPhGIZQ7tisOnUgbTBpo+2EmIqoc6n4lSa0+McrrTd0FtqD65D+EnBwvsBNfXHVLVj2WP1ah
0dRWSAdIjDKmOaCRIrfJrJzySH5rUETt3ERqNHCZo/OKBKJP65Q6VIH9tGm7KYZqWtWrZJyGc2Mo
7DuRKeoJ3vzrJ4dqB78LOCKsS+wph/MDkl2TImUiMVkZ72WNUVujV5/JhkhODPSqkc/ixyCo4Lg6
/POPlsCqnqYpL3SL6AfRfwllbeAeVeAno+et8iEhaD7b1EXuXKVYpVzErdKs3n/fXl0p4t4FSICC
CHHhVbegUQBQEZA3+7bJXF9kxrwSemsEKQfqE9Pn1SRlKH2hSRhwihjz6FpDVfE6xYmavfSGPIhG
RwvmgaT2v3xB8BEw5cFACkHxS1TXLwvIQMNy8JQy2TuqtDdIy+4c0tXXMo4+vD/Qa54KrUGeGejB
0o3E9PJwkvQFmUChmUZ7PYM1RLxq7NSkWY3YHlTjVJUBuaI58Pk8ZdFmMtzp2pua6QHvruQ6Mfo+
J569IjjObAqnIG2ji75bVT8tEszKMdGyY5Cxe/87v3qZlmlNxxJiDe8w8qXDr5wR9ZiYkaucTzAS
HvGgahVSTO1kH5tyuCbRLrGDWm36vxr9xZIOR3mRvTA0PdvDYW1vwJakipJ9blglLkmiC+qkbNbk
deeneFGvUJ2FEYOYCFiHtXcheh0ONobRGA/mbHBuSfPHBKnF7VyOVOR6ZJHl7uVanu6meYrOQ3RF
fQC/di4+t/3c3Gmt0JVbA08d86ZLouQsS5Si9lV9ssuVZRbWgAOO0hhApZ7iBSl+nxJbVdWRfpip
7TPOl+H1YKWwAdQCYZ6fKtMERbHAUAyqQJta9H+ciGDfrEjV1Vz3tX0hvUpbeAuCSswJzTo7l1aU
3UbCccog66uQrBU7NcSmxVUXB/9q7ldjNDTW3pva6cHjNK2tlMYOf7S9Pt0RuE38riYpc1o5ka/m
hdqI5RHhgV/LulfUs7jA/oQXIjVF4CSRlfu91iVdEOt2bgWEwle7IVRDonOiZsV7Y3wrzLRYfD0y
cRHqeaQHUV7UYYAkyBqxXiQca9OjYCKxZk7gcBRj756T1Bl9oxXjWZvIHuqEkhZ9V5C3kxXuslmB
q5EAFV2VTkKzjfNG064aa7avrbCZ5c4zZzkHlgmjYG0nXfrJrbK63cHDttXNpOU1aZBtJ8s7s0vr
dg0JLnpQ1A52oiCPgEvK1E5dqQa9MO65aBOoK7H1LfSGkBcMATCuCbmZar7bVlXD5qzHTzlKAlKH
yE3Bz0uZifUMCzl8yYuiJdLEa0njmUZL+WQUmbvR51b73GAtMmwmIoGvVaEUyiZPivyemLR2MyWW
u8mmQo1XA0a0N9xp86uWtPp50zXOme4N3rrvNHHrDUP5kSrZ3HhtWtyWcoRU7zgfp7ku+Xq4xjxM
tt63AcZ7TB1kNTi7T+YzZkcsNOosvzjYjn2tHSjIgvC+bENqOmBkpZfdl1K343mjuAPZ6XWcxJ+K
WKZPAOej5+spC9yqrB2BSLmrwSlw0YYkFLvGGEy6iE3ySwsY2g02FdVKL1u3IMDQsFs/G3Tx3CwQ
FXpa+aPmBadWmLPqy+zG8SdasBW/nCE2WhtVGCa+Qqj9TeuJngi3uflCT1V/NEnM+8INizJa87N1
b6SJW64zvRrgw+aFUazg6KR2EDeaue/nNPKCJNT1rTZFWoXNiRhLHtYwhb7ZerS1ceWX6W0NwMIR
OjNV6dcueq2mneqd7dRqvi6wpn8svHp57FWVjSgYROf6dqo0POsKCn6Qu245nYWo5OD8dKp4VOwm
/yRmT1YrCj4qlEkB8NwaSBRvcpnkwm8mGDRBI8KWlu6cFmOQauNyv0fZpWcljDw9cEs3ekqyRJPr
mQDjKOC803/UWEwKAlrD/ipSzPKL1TWi3KCLiu6TZC7dIIKt6F3VsIOvvKiZ9nphaIMfw1fSCW/0
RtsvPSLVfddKp3FtkXu/p5TELqMNo+xy4GQ0owYe6Iv3ZgWnpzH77CEe8ackqyeR2TlVbJukHO4t
rBWsyTDXNS9hF0gt784yvbVTFFSjfidcHMgDmevyiTxAq8PRLMbCJxKciTYtl+RtPUU245qaKZcr
rXbie17ETt3NtKqvWjspWBMjDA184sC7G3MKp2FVcFGe37ZTawbNFLr+mMZDv6mpjmLfalK3WY+p
RXZJjejEr7KhHteONObGl8OYYuYcupHuuxC17fXE6oidtmxdE2ugWOuhPqU1r0HH6uu7noAIiFg5
+jDUaab7aQc9JphHFthAnQu3WkeFAes4TjFTK+JMMwNPsa1vkZm69w27QHjZ92n/NDCFbs1ZmTFB
tuiBBqGRiqusngjPMUUyXqnCqXim0rDvs7qXzQoDkAy82lbyaasLWLMrZ3LC7rLOMZ25lOkEqVwJ
NXZeSPD1lVdq5edBq4lMT5O6/iIVHRo6OADWAQLmXOtLsiBQ1yCORkARtqSsh9pUBEaR1pJ+vnD2
ZmaE8VqyPq8ifY7ioNM9OPEOeWufe1eDwauMFlhYvXTQ7AJt97bIE/XOZlndG8SRlSsJWnoFv94s
8LkHazmvJl3NWG/M5rMdztVZwttOg52chtxX4moiXiLHZSuANMb73ulReG26BMH4qnTUrTpx7Aji
YdJ40drBuK3KiscS53UsVwSn5rYP107eNXVmdBvO2XpLoL2wntm+6xsw3Nncaaw9wufWDN+hG6Vi
04VApddm59Wmb3upjFZeHvI+C9eZq5VQ2/YHzXebHyqjWy95q1ACkm7OB7ZbiLEXbufQLbcsMu9X
kPErd5umDumnzjQqP5xw4n/rKX82WIVqzaqcyXunbZon8U2c4p+5GULyg7ZTqc3pEmbSPWOHp6ab
pvMqK8D3UFo7tGNsR1HfqM6axLtSrAVn+6/CUrO7pDOHH5oCrWQzw8yYAiNRYCQ4EmV9E431Y6fn
1RPCi5S46xK9PRJ4PdsUOtsd9y4y7LVmxVO51osqTVapVlPzeY2pGL6K+xbM13ocr001SqY1OESo
7QxyfqlA80ZsCWiYWCLpVTR+j3WF6ddVjae2NmfXim10dHaMwnlq59T7nOK19bUa5sZeabShyo1E
lvCBtC1IU0WNjUSsNgNSSMzf1x7pBZva6IEzMiWCLZqnEzGo3VyESkBAgCFXtG6LG+SZqR7MCTxb
vW0mMyDG0WiDAcZgHNi1gaFWbgnDwvyodj4bemlewdFJ01sBPyZbNZwCcfY0lXlcFVYTQgiw0xp2
Lrr/KyQhbG1EPbEU1rXWwPWIaeUGc9gg1U8a1nVrcPsSpUfj3agYiH6W0lM+WnlrNX6ttNoIK8jU
U1/R7PpHhxvSJ7V1cwNKrD1cJJbGzR1bqVw1nYrNeu5NyqOW6eq1ZhTasDLGbgoDnGbmvS3m7F6f
dCwu2s6AD+vJetZXtCSjH1kvtA9zp2bfFDVxvbUhiO3zpSuqHzaQquFXFIS5L5xMnXzovaQQxXlv
PCeQdHJWs2RK/DLsmigg9bXewzGdijX5Ia6xKi0qk2DoDCa4UWnLIS9nKV61RRKOyOpzELR+0rPP
Za9V98okuihw8sWrMqo05VsR5ZBx8j60d23otN+K1Ha+TGwyzP+2o09qAgE0QScsLeSNmETt41ll
I1AE+QIRBWt/jntRFbuBFtoPRCQ5kzeUvb4TiUdShDV5EiICFNd7pRimNQkIfMasJmUdOEUEE8Ab
ygp9a2Hgw67VlclhJxfJtYfkgPbZEGVwvtKxn8+Rv2BfAkRaXPSxoX12lUnHDXnurTN1aqQTgGYq
H0oV1p3fyiF/KsKBdOVK9YpqK6iE7izZqkZQ5yWbYCgdaEJDSu7TLm/a7tbs9M4IujaLP1uyGqRP
2EIt/Az7wHM6pelT2c2xs0qw9viSxm6/F1aagY3NwHq+gxjVuin7gZyDMaytzI8wcv3qtkZxO0Lk
VfxxpJEYtHrUKEHrcDxPp0khMYxgQG2Hea0SpJY+mivTbVN9axMn9q1ycPlYd+gkvmYkyXsB22+4
L/rKzm6b0GQNiNtZtoGKTvDrCP7wYYqLzv2a20n7oypLmQRaiCkjZFYINsGU4zTmO8zOBPOhxHoQ
ved80aWTN7s4HChF4c9b89rMs/aqTd3JxV+XnRMu1dx+QxKBT4MjvRi5FuyyG2dyFahefW1V/kAi
wAc9SlIFlnCa3uUdSaa+2ad1z7NWtQ+A7Mb3DiOQetPoTmStnXhCFg4g7p2yMHkFuy6FIfYv2uIw
Rp/z2Mc6U4DoVfaX8yQe4q0aRvIBFFS7NIXIb4aCuBJ/MJ2GQKEkmpfskXEX5rJ+dMy0D1wntG4F
XVO6hqU1nSAevaASvyKuP78bqnE2THqUx1G5VdH3c2L3xjlQQhREvdURaDqyw4cy4yxvaZG1EaFL
YHhmNttGQpLPay3aZPPkBeqYare0KdygjWtjbbXazIlODuepmYhtpOIo6qoUvP7ciHHTgA/8BDr/
62n8P9FzdfPzi7Z//2/+/gQkJZIolkd//ftl8iSqtvoh/3v5tX/+s8Nf+vt1/VzeS/H8LC8f6+N/
efCLfP6f468e5ePBX9bMUDndds9iuntuu1y+DMI3Xf7l//SHvz2/fMqHqX7+2+9PFTDX8mlRUpW/
//mjs+9/+11fNM7/9evn//nDq8eC3/vQiaz97bH8/lvwmDxV7W9nbc7f2lcf8fzYyr/9rjjaHy9t
OWRCEEIWxe3vvw3PP3+k/0GgBqD7C5sPXzp6SmUlZMyX0P7wSITGNHwJpMKBh99qq+7PH5ETgMWC
uljM2RCMf//Hlz14bP96jL+VXXFT4aDT/u33Q9wfFQ975sK3YwYuZItjQ2YqG4X8njnaIPKi6ixM
2Iv42qwIIMtYOpMfvUjrB0OrHn+5aX9+j1/HPQQh/xwXqhhcNXqVr+BWWpVA1khgNuiT9VXfGuIu
bccmSHAKO0WPPkQhf46FnS/yP/j2tIqPIDBuZdf3/RRtcjfKAhfV5qa19fkECrkgWv96n3+OAskB
SiLNdrRsR6h125pOYVOobjDyKdayLYYNx69sBwRUng/xWFzggLbWzS25xqdiFg5Bvpex4XFwOkEh
pRMMc4SzWkMXzW7O2COyLRZU+CrKfFmpXbLRkeSsRW3+tQC4P4e0iYBE2MMSdtypRMOaykrNIw7E
TRKEpUpQmpuC3zRW/JfSdn4OxUJOmCEXR6jocvW/4LueF9diUBSFXnKd3OghBGxvLpOz0HIy2rHT
VytDSTHj7Z1L2zsBYR/tIT9HXzQaXOXC63jlx6G0GWNbyrqmWgji2pkpbRrEsX3s7kjOFitDnx3M
zKZuk6Sz4euyV1YaaIAxZ58Xc3KOyol14p688f6QoQ1lHjcEQO9jNyrUDDEolqGsTTP3NnYz5wHd
1hpyZHdK9/fWHSAynuYcmDeL2DGfRmtSwEwziTc9+pQ9/nLWt7hy869l31gfm17tV549ACKn5VmX
XYBvqAGKznS9xP5u5l7Ot5lGMXuida0f9q5fHszC2EKDj3MO7qnHk75Q60i2JksXUGKC3x6Q+qhO
4FYJ9UnlN27ufsijSbsy+tmIfGCipaoOpyuvMobzATXBp84e+S3AxXjVmvYcRGVZNxd6p8O2wnZr
JYto1WK2fpFEnJAzOLUxmH/pK2OS71J7sO7DUXraiUs76jMsl4afNYQO3ma8V5j3hzMeNX5Mn5Sn
i0dktrH6uds7AHMtSTcklwfY0Kg/MEmzfXdSxpFUP8kJH/GS7ncj6J4vxni6BDW0ZADg7H0CzrSn
FcSjOF5rWHj8PAwcnAV+XcxfZJiHax+bl0pXlSMW7BD1aIUdm9CaqtEK1zPY9UpClmsCTp2ZT0e7
2OOFp91BndWAtYuyu1wK3xsY9UPvp1MIAqM1IdkNmCcip6SXEvlD1spgiRM1kMR5ShPgZtqjCzaj
+7qahxvKufhWhHTwfaUanX0SZ9ZNAin/LgHPJnxtEyWqK1dhJ80toW/6Ob156y6xQ3cMtHackOlO
HvBhOX/M6BZ/TGFjPElTdhutE6c47a/3H5r+kFtpZUJ+Y5U+fJpI/XorMsxwHZL88TGvJ3Vbuo11
Yv95exT8KBYaH6EHR8+gnkmsVzw1XHsRTqmDPj1Xte2eWA1fHxeW7EWuBVeDJYFjWZZ+WYqVqknm
xiJDVhtsubLS2fksdOrrKCrzVdI7kd/VgwgmUepn7x8Y3hgZFxoOAxomFRqM0MOR01Z6ExARCLpl
oI4lugRsKZv9SSAvjZyPQyTiB8UtnRNX/JI7czi3lzWG6c0JApXAC6Xll0sWsY1/b2pQqleqUfkG
nOEHoxfto96m2A2CMsKA1VRlk2FklwXqpM47vBNrK0CNWWNa7jr1RUw5/z1tw4tmKNqVHrJq+DiV
iA+hnir7PnaMD7MSIWm1yzK+Q09SPKEtMa+N2ktvxi4Lt+/fzdeHlZ8LJ550UF6ZnId3c6yNZqpr
1VvHtddvzMH17muruWsz7G8qZ+wwMjevXEOPwXgp+94f/O1byguH5S4taPe4X5fNpqmg7PDWNHi6
rRQmrFPSwoNSqZ1tmjX9da6gfiIQJ1wpyHVXhmZlmzlXjZtCD6d1U7oPmRNWUIVCYnh1qLoYO5Q7
IAN7jclzExRi0Fe1Wj9HhlX7XSEe86SGYqsThPz+xRxRmpa1GkkBskPWadIyXnGxo3HUCB52nHUT
6c7dzHLih6ZHf7WQmgTJEnpAIJGHx0dornKLnM2xENVNKNro4T/4KojykOfTpoaJahw91TI3jCSr
eEcEcEStduKx78CqgPbaM3fWlGsnnlVaAqibm1b06MmcC80Q8u7EF1lWtKN3ZjkC0yHHMwoW29H0
8nia+YBP6bpvxEXZ6Wc0e9QznGCSC05o0s+hMAa5EV3QjTZ3Rt16Wy2tcjzs9VNZym/M9MU6islm
AwQgnTq8J7Ghh4Sy6DyetjI+RnHmXtq8qXviDJtVbkbOFibNo0f1uVectjlR5b+xKNMDB4BgP0eY
eVxeVQ3YUgrMsR69MLwMWw+LpwI5zsv9/t8oxtH9y048/0Yt3v6Ghv77o6T+/f+hLF94Yf++LL9P
yuixrsTzQR2+/M7POhzyyR9UZkupS0W9vCD/KMOhjv4Bt4mIyZdimhyNf1bh2h+YleFLQvgl0q2F
HPTPKpyqfvl/vPuLPIFdV/8rVbh5eJbF4w5VigN7HIczaIJMlsNZOiaJOU1CweK/DLOnGMC8EL0J
VM7SloIvPOj2VDxK/FpSP/UMbAjGsGd5KeAQ+Vbbyhaxb0gKeOhO0Zk1iHjdItyEjet0owjyyaGN
3PSas0Gefz3qtYVXQ6SmCF9TwCZRK1EfADuV1yIX801dh2npA93luAwlykcdnuh9wkEpwc8hcydf
9eZrFdk62VdEteVBGM5bTaUD76d2Yn/KO9OFPoEo0fDpjChBNjhZ5ssCjw0fr+E6yLNmPutpkZwQ
2r3wWf619Cx3EionSj7oTYgNXrmUgF87El1mtR1na2eH+NcIYSVnbku8NrHwIfDyVGwErDoAXrU/
z7HRCNPxi1nQYEWl+jhKJdrhW1teCdPY26HMsVvIn6vI8tatZ9waM/VPVPUCULOeL2eEBisnTbrJ
N2EVtvTA0bqF5nyCNnZ4/vnzumAe4QJmwSg/niGQsqt2VIdqWw7KNw+FEno94xLXiDLQYuVDWtIC
CbPmFLfmYCH/c9RlnmvsbFQlR6W3FcdpniJU3CpGD98Jq41NguTH94re9HFo1E6cS5bPO356zmK+
CsUco81jvqEoemOk2K62k6lPN2gC1QvdapqVNkQxTc9ZYGahjydu7bIbvTfo0dGywq3dFqNbbT1s
uHyUOaCqWaitiTF3Nr8sSjc/P/TXSunY6fplei7mZ9rCyVoirg5f9FLt68gVXs1jnOYN2nZ6g8Z5
i0367KXaCr1ztJoIWdjMXn6VSRkFcdmnT07dZqsiVijwiqK6LGccOmwaUScOM6+XIRa7xZAZuMMG
lTt63ALzmC5y6JF07icbBs1eink+07102JGLe+IYeLg3/pxbwB/w6Rc2JFv04a2oI+jz2FZVWzec
4zNmIFhSnp/Kd3hrRuHjiZ2ZqzODj7VHYgpbU3RthVwrNM9EGkla6PW0zYusD6wRifqspeP6/cf8
5qVxtubKMOpi3MNLs+2kyqTBpQ1DmgZjSY5epaanIh0XEPho4kKjB5VC8csfGLOHw8ihypDI29U2
ds6i7s4VZ6FQ4RBwsK60fS7q9VDcDeVOAehoppVZ45BVpytP+UG5oglvoxRtIMOPyPj9sjI4Ya9H
7TtEn8W0Fy1NFiT0aKd0ow71Sjjb0LB3wljnUbtv1O9mZ64niOhR+1iE8xneDG7ubE3zq2zWsXcW
5pe1ZfkWLJC81LZVeGtEhDL10wV+P5T1Q1AUVpDNNY09yCVyWFtVsokktnx4e56Y2C+JIYfv+BJV
TgmO1xxUwePqWHitp8xJ1mxT9HYbuo0xjWTLui1TcrPT2pmCxmjmDYhatINNp/mlO5AQw4F/bVmF
OFOHPLlKIHdsQ4X6nbxeFNNR89gkseuXBJtvYDsg63p/Hr35tYmYNSg8OWcgMDt8wqDw/ZRoQmwn
F/85n0Jp2ZefnI/Gj+LCpkRa4xH0iY57CymGg/7Wvru1fwY5/KXT5btNnIPmz79tCv0/2ephtfj3
Z8oP8WOy9HYOjpSLCck/jpTWHwunlj0Z3RV+BTycn50dz/kDdivHfhXfZIs23D9PlLrKkZKldelH
Uu5Q9/3zRMmHsRJy/mNbIKCWvtBfOVEuK8yv8x0FJCa2gPPUHRwrj0tsq80bfODTdtcXirwkL7HQ
/WxJTEuNuDilEjjeNhhsaUUtGu5FxH3sDJeUSgJ6bjQ7fALkIgprdkoyRiv4nNEOvgbo7C/P4Y1t
9K0BsYZeDt9wfskoPnwtUq2rDFckYgc4CNLrmYlyRdIuPgFqXt6M9nAqRvH49MUVcuZCYgb+v7yI
y4L/CwhUaVVMzDPdcRy/Urqqme3s1dgtb9oeY5oqjKMNnIH6e2Sxq7x/rcd7CUUjOxfDs3ctOPfR
icGLlbDU1IZbmsLyJahA3+QYKp0Y5dV8YRQujLtJiwW7naM7WhizyYGZUZqxl+dQeq2HIlL0jWhg
a554estnHczNZayl9Yfp/eL0cbRthcQQlbMcmt0wVOsuHxd+W3vfGTBx4yxkwwr/UrMERR0DYg4P
cshhg2ruqLoyBrphc1Q0O8dTOj8Ewt+p46BsJ8d6ev9hEV62PI+Dq6OXarm4s/DENP4cTRVYnBJW
DJ65mTv0l3qWK18wOC3nANbmfNsUKcwLihRjXZmji49fHK1kSn0I89ZUvuObr3wtp158F+nMJuzl
GdRRRXiOsvm/nJ3ZbtzKlm2/iAAjyGDzSmYmM9U3liX5hdjWttn3Pb/+Du77cpTytaALVKGAU1Wm
yAwyVqw155gI2xMOMfE6TAfFMCL0NGyR8cawGh9j2SXYxJhkINsQjXiMmm6+kavUK28AnvECMxZU
kF4ZeY9f3RD3WbPZC/GfG496n5jKw75sEDwX0a+AmiyQwaM5oktCGmMx7jIXDO5VFosuOuapwf43
9t1KmTCRwyBi1NQIsW0LBAGyzbzn7yKfzyQWMhkLJ75YESgntufyt5Z+gdXmRTZhNR01vbHnA/t2
nz3LWGYAGBZGnLUH6i0e8x1mvKov/bRb2/i2sTUX3WOMynh6HiarocBYjSycLkeqHsB0fejExW40
obnstMx1k52BAeLVsZMEGS7KPY7IRgNBDhs0QprXMiXjBrHFWDfot8t2mDnkFLZ9Nelmp93q6aKP
V5XhwiNEX2kT3SWl9q3Jia/3rLoYVtCEwjYPQIOGO8mzTHYA+6N+7zgIWvcqrev4QtVp+6MJdYUU
NoLwXZU8E5Txh4RYhAUdY1cWl5pcmBgberomSPRhYRwWVYvuEuFSMflA9/uRsQ6HsZ0Oo7JGBSgb
CylqoaOR1qNWf9SZWKXAa8gw8xQJ7oaXEmM7vMhZJE+V29nD94jMjPpgxwZ8xKheAKu0MC3xxIHI
da6HAvpJkMVNmezKVuu3Y95U6h7Bb1F7sKNIX36acdbkTMxKjRgx/mHzbtSiONkVeiEhHRcJ4lrQ
pPN6j4A8VE9L1OJMK+MkH9F5w828FIrh/94ZMGVAOXQn2/0BCFhqvde0xuhexRPivJ0TxdgNVmU2
QzA2duxe6KELXjCmkRbddIXhIPALDRzO/EfIm9FGhm25S2Mxo+aMZSlTvzTqhOQg5iFUtHoDwMtn
jLTyxFFFufcZQ8zhCpjlpH8vlRg0/m+ke0Os58La1Za1fcjxtnR3SPhsiTVClU9tjUfEL5rCqA9D
Mk0G/K56eDYysDg7UcqRJN8ya+NnJzaz63rumtSr85DetNmAwXtgQqKvu5nXA/WuPkzmySwM43pL
8UQ3X7RAWxMQAOBtZpA331jt7lPUo830aqDjT1WCtGevxaucvMolXxVeShl1IKdSfEs2sbZ6/G8D
znvw9YwP4k2HpQTKtmlD1sZeMa0AQRtV3luoLScPdFkndv0soCNgtTNR0QujFvPRGIvJ5j7tDF0p
/BNGFmNh5gcTARpqjchcbvouS+tdKsGQ+gQmT4UH+1JLjyFaY7lLV5UhYysKqHClgvWJVrmbhhsj
X3QTzhoYhKUnQgJdswbNDd/Oz1JvotWnIduGPlPDEM2TrQ130Ebr6pB0Sf9WGlb4U4eS4Ow4rS+5
r8uCBhOmmSTddbbT82FLZ7DIqNiH+1pLO3IzQ6H9UlU41cFgxOtzHafFcAE0dh0gcEegLiKxEIiX
TWgRGV5OQJLWFDMHAmHn3inmWPohH6XMz81yuOu0HoBhhhzV3hv6ygQzj6Pa8QjDySacLqFxAmuS
hN6Esrz0Z/ijsZ8YIeCkLSXYuLbLJkayDar2SR/6+bFu41AGDHTb/DCMcandlEmmwWQa3fY2dnuS
pazEJXJUDbPLkB3vzLMxVJHlAwYVb9YQ0eNf2yk66NVitwdOu83jsKW6wrWJN1Ek8Ndytwk16+uo
6+P9LIss9AwNap9vj+jwGZSb9SlRuT4E8doR6dEtq4VZhpD5kw1XufRhVwzA3Xrb/KfRnThjOZQy
9o1On+hHAjclnaOmPeiXjEquWzmVmKwkhupytUobjoo2PyVaWvxa6fL/hACSHkqzn19da64D9r7i
RVXd+iI6F0RH585piFUHBSm/2cSmVaChmU9GxXHI741hsnk9Bb82iE5ECTD7xmPTT9rvGcHuLbV3
1IEimJNXRUrYa2607bdeQL7zsqpJW7/SklDHLkHCdyCTpX+bCjRQflRYUe0jlk3vyZUNUx5lZeBs
gmn1S4oS9W/tRANPrurq70kYKebRsaMeN7D4j0WP9kaCYWSoe2e/jmEERBcH1888MbIrLIWETcM5
ycKqm7ypqJ2numyybxr9u8tiYiadl691Nx9knye7sIDblzKrei2SRntmUGY996u6gtA/XGt12tme
yYT8qu8UzFYnnXeDzLrWb8sVgi+0+Piq1+pp32pD8dBgCLkszPVaymrYFZ2sriGduorBpVwZpFv9
USETxoeGvY22r40KWjOeZSH2kxE/1E5t3xXO4jp7I5/Vb5wvKTGjorjQKzErv3BJU0V83++G1S12
GE4rv9CzJxaF2AZPhfPNyAWAxUXdF+40XJhiNE2/00rQ2dYltxBdGBjd+eKu9qu2QraqaMXG9IpL
80IjJqD2UohmUPhz5hrN7Mg3TcvMX2g0BBmWy+iwn83PyWT/htY/Xpjuatx1Za4fQXSXOxJTm19q
ifVpN3XkDPjW3EYFE7mW4zJOf0wnpQVov1+E641aL57rsNZv0hpFiGpVf6E56xB5ybSSdDr0Qjvm
rt3tV8aKtZcofflm9OMaBzFv4q8kH6oscDLXurd5LjcVAZUP+hy/Yf1TfFhINrskwSe6rhG+rndt
3bpXJtiUg8wdGv1JQwael+eLcYNqc1XsR4SFunpGxmpCrvURS5chaKgXq4MhTlah18LGrcgk7kHL
wWSDcDiY8CiDfkpzyo9a1bzBDurgKR7kftM73NdQ9Ew/Z1gtDjn6YMExbUEZ0w6LNUKclFHrZ1Wf
CY92j7IA09q34BCzwqfEUi+1JIN4Qag9XpnlPLzUWdo5rxRBLX69aiofsyITP4ueWc2xy+ZpOmAh
muubWETIP5C/j/eR1UAvLtY1T2/txm7XYCVQITlp5jiMr6IF0/cvrc7OOC21Mb+0GR3JlwoT0sXc
CLgb5awJdNaZDvcdl9Y6I3KJIG+DC+0PdSr7R+IGcCppadJ6I3mPdrApgQlw1ovkxRH1ODPrUFie
kdi48y7suSmfnPHiNayNdvUmipNdwbyk95tKNr/huI7XaWwYF9Q69YOBbUE8aMplc08MM/+Nbht2
tGPERrl3+UjapJOnxZ3eLe6LzFxaukZd1s9hWFT7rrFitOWZOTy1irO4L82Ggw9EUABk2TgTKoDi
vMWkE7ouyGwWF7g9eDG86mGavIFLGu6brhyPbrZtLkvVJ0DJiuISsh6WU854fhmGGa9/0YzfMzNd
3rrJsaH353Z+pWtDeLvWkklNR5u59aFSh/Nl4YSUhHhCw/QfC5J3v0tUa2Vw1EV666Sp9s1qlwiY
kgN03ZsXbMW3eVhkfaCNRvTCG0u1iztxeGZ84gCilNk/TYj1G6hpG95VIZMnPAAAz+2KOjYZjKvG
HQWcNa1xH6DFgFZlol8/Lc7QQJcsx/KQheZw2Vut6wuzrzvfzKbpuFRiChIjnkG3u8X9yqmdV9qK
LopezQTL4CVIkPkAJkuf4VNzgJLp8n1jBOFaQZ3GNAtXgSZjxl/bSWzCGvukwbD2FovqwsZGRBE0
UGDPMc6IUU7W97Zw7+GIwxydZLev7bb5PZetxXPg/HMcBCVvOdeNN+COxG1Zx0/GmgelWzanta1e
dRFeGp1Z3jqFPOGUOtB1LviOI4/S3P6q5nC4s6zsMgqF+ZtsmRPGMOpZAJ5g8Q4En4ye5qSBisQt
YEU+Oy5bql1GzwhIyHPrpcCZ0LeHONQP2M09FVf2jdZ3h3AGxeKZcJg2c8XKKDCwZPGdSt0EjySQ
iRvxIXKWzo+c8KCn+t068AFSkVlRBE3pP3DHEGfZxaXKzG+CmM2neARBI+qI8RO+0yByqf4puppT
Ip27Red7DVy/AsHraKUnzNL9PoyL8sqI6jpc69u4zS7ZJzqvSbr52EhAtPik7OuSJtpeorL3hsno
/ZyHgyR+nh4yRBR+2sTHNrTVSWvVFGhD9thQdnlFGV+QoszvMqSDP06TPJqIPzzELd+NUh6clP/f
MIcJPdmYLHsssN6SGY9dzIudDlR5cOnF+urazY0wyVeb8il6459f9pC7MH/GOHHMtv4l9PRy7sLh
Dpat22PkzK5a2z0URi98KBEIZPLOvchcrkmSPDahKv5praM82ahhvUSHvo4eIpT8qMke+Z3a6XV3
r5fTY5Ro0Ips+3pxRH/dE2nw2Ofz3PmaSy6OWctwjx5d/5bT1TB2aY7Fh3UMkG6vDcZJH6KBKLBW
ww8KkpBqFLNeHcRJPz0nxdrEXLDDANwuOV8YvMRe6Bo32dTn34zSHmF0ijHh31t/OiL7pZuFoNXQ
ddGphLXEILMjFbpHZBiGh240OSx2TvNjcFV2PXOs3q3JCKbfyPYp+r9D3rtZ6mcacwb3O8ixF75R
UERR5e3NRNZ4ExcOcTAVEOc0t2tZaN6AQOjaRutzhalO7lo6DPtGm7RfBpuDN+Ehv1nt4jev2hX4
loeUkDSfmo6wUMpY0Zx6yz7RHHzk9P2t0XP7yq2KpwzoqTcY9XjIerIeokEJjiB0BWvtue/ifZ4O
w/di0Kt0H2ZJfcq1iWN0bTynA/ERfM1+ox+cd5XjHjhjbIpKx70F21M9iknmF1nhVl6x8J5EA+Yw
pnPkX4bYk4ysfbAayW8gpnD0RDFV/25ihDt7GKnkIu15NOPwMmeG8M3OlH4YouiYZB0fxqYdGaFH
ZnmP+tHEZONIT9nRY9ZVj02cGd81N35yrcTZYd0yLuxmvlQDm7WFHBNSdOfcI/kuX+kYlW/Yb05R
2NY3ecMoRROsuiokNUSLHjAO/ahWONC5qGD49yFbrj2IHyIs3JdKpraAfTnnP7jGqS0zwoa6QX/r
yP07TBS9k9eKejmyYrsgQ5jAEUlkB3ZkOKyjHk5PGQkDp1IM5c9MV4VxbfVoD/Ys19ClPxA69i6P
MVoZ1ioOGQ0sMo1kI/YZMnVKqWwiVyfr7k0M+9mutlqcMI5T/FAp/9Q8NOqYRW12P5Bvek3d7/h9
nz8OWIP5EciF+CkS3boRbm/xUNPyW165g+VPdZsHIQBoTNwU/Lf11DF8aumNx5wqJPc0Y/rc05MX
h8idumNvGfObPS0jRTVqZyJprYtStu0Rm00VJLm+wvZO++5iyUd92ZFnPj0jcpKzR52m7hrVl7M/
DHFxh0/nMaIJ502LVVwNGYWED3I+Wplyanhi4RokwTIw18bO6SY+rye88mVBY7vXW0RvTVnEBMIl
+n1fzTTXrCgtnuizqddC9MNNVKx648PTWH6LZVp33boMj7RYJojXVtmws7tqIO8hb8o9uxMATfh9
zXCMeqkDDq0bcIScBl4LvV9Kf4QdeG+Ycy9Yvys6xj5jfUMUCFNtt7odkcNVNCAq07KelJCl0R9G
SM2hb9LNXS/U1nYFoorVba9jpHvsYAhP3mAbnc3mNruVrzF2xZi3dqbkg+2AWoAX49JAo3jFDl3i
I8VgXJpev4bSPqiarj6+9w5UBAcxJnIMAtKrNSQOZr+ace/uloyEoEv8Lfn2ThTFacKEMR6UssE2
mHXS/p57Fx78nEydFZRq5FjRRZPkDDsL19esStzWc6kawr7GqfQhJHQvsmvjH00kqCdFupS5h35s
pjnL4YsstEUWD0k1ViUn4CkjksSISC7rHRpV+MsxQnqN3mh4SOsQSr0FLU/ulN65r1WRtmR7yWl+
1kJryI9mn6z3QM9qgw3XxSrZqbEnUEoqrT2NpUpdL9bS2DpkTq6YLkxU/QcjGTJrZ416Do65zalS
uiGu7gyzWN9EbdWjv9Sxk5+SqTb1g67iLMjtGVfp7GTp9QJnV+z7JlY/VJxOmg9wZM1PtHGxOCZx
K8liaeAheqwnHT+Bk9rj3tFHw+B/a9c/l07V1yaItsqPeNJ46bFy8+Grw6zy8q7uf2ZJSC/KyVTy
tC41flzTGqhuZn0st6eh8BSFK10cwsz4VnhzjXBuhw9vlRw8wqXx+6YZ71VROBOVd0OPhj8CU4k9
5fZtJeiT7ssm6qgq6bdSg0Cm1Z5oJbb3kzEIjRVBx5qlm9TLwV7TJAhpotf0gGlAYOI0hudmbK2Z
Ba3P/VZ+VIx8e0LP/KRoyhG9nNYlR4fZwJO1lHji3SxLV6/qivWlalgrHqd4Y0PCZOptdYCn7vO2
l7c1/YBfvHSYO4G+o2FYKxlfZEPbLjsbnsCK8N3snV1PVMU3LTTNi0qO4qqwO4edWzPiHPNq7Tw3
LVZ+UDR4d92umk61VVQ/XPp/flh3z9OSMGHOGjts/Ym+CEJTWS+vuBDqY2T1zIRwvsdi14YV5vqF
X67eUXDTb0rHZLhZTYl7GTg5I/d52lpS5RBZak/VRotW5VVievqYWHJHRMr6k2l6fE0/LPwXNp8E
O4FeY/BkE2F3yIHN8K2aF9r7csyXV+UY40+ALhPG3bmE6QGrsOFHXbe5QrbOie7PZOm1HgyaFRuy
rjkosdha9cM4zULsaze336gQyaXRe7u4x3GboV7rmrpCKO1ODySRKUglZjNafGqt8TAa9lgdF6Z+
LEoIDzmOaCgknohM3bqztm9WEGZpnvsxmtiQmIoCnoUxT8AvRncuaEKISrDRzlbm7DtdS5+R/svi
wqJH+JLT1n1oLJKWdmaj5K2ixwzHIAKn40c6OUi0ddeWSjV0Y/eQxIOO932wN4/20ndvJKkTZRem
23Vznq9nOwOvYbjYUBNkrSXVEbRwKfYu3pTK70KUsWzpVJED0HOTAzb7i6dBw//VKbuHAyFFzvkw
sar6OI2pOBGLJn/bdW9CRBHTMPwi+sxSpzae1XwRuol91LLJXXesesVRPp2H323eNcNhLGvoEjNM
2snLDb25a9tGf6ETPPzkzUbP4SwkKIJ0YFQ22O2QcjJakuiWY1Vync4O1nOXDYjPVibKb06pVS8x
3xHhETAEvTGq9eJf2tnh4is4h4Iir8suswJxox8NGYUSvRc0IUSksUCIra1uq9wx8p3Uapob4UBQ
OnyUev5p2bMidiOpx9XrmbTXfmSK9YEsLoY7Mp9JAmtWw27o8erIoQSH0t+Zkfbf4zBqnzLHLBK+
xjG8okLG1rcqCdkUE17z5zZN8KJUk5UkXiRRB/s9Zi7l2XUdvebSZp8ztJQWQjPXpgx6MFK3Ko1Y
eXWbEmdBXMSgw2denVcogOYbfKgSWY1RrhO2F9pRHrs4sJJ2XQBq5i72xoBEO6s4KDOcOKSZ0T8g
ElR7KJHQXVlMzcIAdqpz4oZIkquVMf4ierd5jLKJBTcx3/5FTTfqvlzA53jV4jj/0Nt3ryxaMQS9
lJUL42GcF92Dp62XRwqRiKZ+HWGtdhq3wZw3icCeHMqfSWgGeOmiapi5VLr2vAJmEDsGH5jV1Tb/
CWSuOE2UorKYJIzDsuVhOlmys+joGzutH3hx8e13Gzgj30gk5Koh6jEIW31aJ7N9Gc1IvbG6ysVf
RN8+l5xlHsqwYaeZkmrl5XPq6XLWk5nIDZuZ4h4o0GxdqAaEApGGUXHb9g4fnEz1YqUn6dBwmqOe
FeZOhZ7fJc689VXGPnqr+7h5GSeoWnCo5LQeLNFwaG7jCnqCMub+2Uxtnb6F4NB3FzENnv7J6ib6
TluQBwGreVn2EHLctyjnWPDYmZ2TsrNWtIynVurTfnQFeta0E608VCC1uiBKbROiL+FdxqEZNwsk
QWfU2q05srFWpREZB6ftzFeOh7O2K7NltK7jJhHl6LnJnHT7lvFmfSgyG8t3KfKFSsOiQ0nRnXKT
bd5M+eVCkClxaiOno1u3Ed3PUcS5OriAn14YJzTVAbX3Eu4jJmcNrSf2shObxGKzznNJpHw6lIpu
DJflsMAewrTDWHGnsjp+NLGsVxxuxnZm6SJGlI3sKJ+SRk7XdqzIfqUkjoS3xjRbKZeVrO4Wa+AO
kkmEPficOf82NcJ+KXqSHA5TQazDNg9mOsHTbMojMuD+2S3gtV9lkoicfSk38tlSVyWoJwVKyKOl
OardmvIhPXESlSHpqkRZ7YgYFyyKyZmr2xDQwr89/LzpobC01T108K+SAxQ77dWSsTMfTGlSqtFz
xRpE42bRDhZL62ecV+azYCPUqCFbK3pgAMB73qWV7X6DleNQ5c+SOiHR4/W20BeAZo4T2tCkWBmD
V/ShIrFG0ZLe4bHD1WbprXlC25lc4EsBhSJZ3Rdh7K4/Iyl7Y8dwRD21oJPqQ1kXSwt4rKU1xOFQ
JymvJ0PUwz+VQ16hhGY7ilR82dZxl97yeJXwjZ7G8FQxFfUmR4gfRRM7mQ/Njn5ENbfGPxSfOuPR
ot8edaRVMB8INLprJkWHMIxcDs6QSCJm2o651H6ay5APCnPWEzVAt/qkhztwXrIuLD0jsnLpUxHJ
yzTXtXnHHdVXZa41DosxzR4j9hCb7JWJxgzTYuF4DY1ycWhdEQYcDVwLI1ZiPRguqlZYW3n7NBIr
F+6atZNvUUzzhdP+Wh7+rrL4IP9BVsExCFmyaRp4ns/EKkpoyhrqitPaMKlXSx+W56zp5+fW4TxR
JDoYlL9f8FxoScvTApGPfRzDM4aAM01HwcCqtTWtP5qhGEhK7PuY2TXBQvVOa1FFXRH5NCc8W44+
QVIadGnKIQcO9/c/44NIhz9jS+aQ4PTRdJ1ngRgb0oBh+3DUazF+Y5Vru3qAmEUfr/yE3/hBdQQK
gJAfLoWQHhXr9qf8j+CpaA1ro4n3R9ssrc6L+jC9p/eXH/9+Rx9/SUzM4Dnoj3MsQ/n9/jJWUxXa
JPT+OEr2qAZgIDAaN+bIFtbBmCTx/9Uy/j+dqh+fINfb3JiUsAhmP1iZ86VnkJr0R72Hqs3oVT51
CXFxFhCV73+/tTNjGKojHqGkuOJ/onSS5/eWqca2E7n0x8zNFJxcZKPT3HWHBkEXV5yIiKKDVl7a
i1pow6t1J8XYXbSyth///qf86SlL0yHdgr+H6vfsx8xrpAJMgYdjUaQnXVW/4mp6JekrOtT6/8e6
MSwXqja8C0KD5fsflLnpGoG77I/QwNLjxr85aoUSn7g8/rQ60U5i57EAO6jzOKXWpCLr07anGYV8
ijcNf3Qp2k/u5U+Pzf5PeacwP9jG2WOL05TCZ4j74zLDzgnazNW6OyBG+XwJJJu8LU1NTHv//lud
r1BUmyi6N2CrZSjFWn3/AK1a5wxaz3rAmab/bWNri5ELzHG2r0F1vP79YuexFTQkNg0eOlXcgnjk
zrHfzgCDyXG6OWDqV/xTdh2xZwhQ0j3KZ/3k6mCaZmTuT7Lr1FsdTVRzhWUcwzJL96Ux11eS+vHh
kz9qe+n/V0H33x9FmcrHFmItrpP3j8DR0TvSj5mDaHEsv8vb9hG2GG1+uS4+J4l6D9prvDUrhCCE
46lDXzbhYViSz17hP/wWBh9BPrV8cZk6nu8zUNhsBasUUngXBSIJq9/QyKZ7MMPW3d9v+nxFc8+4
FA2Uv4QvCW79/T3PGw8FjdsaOIw4/KrDM5nDDvqi02W7Cj80LGA+gDp21fdXmXpGNObqzkFi6bQj
R2KEqL0Kd4kQmBOE9onQ80/Pb7vY5h6CfCPOLpdhzIUcPy7BGqLoB0eEkM1Yr4n3/iwI4g+PD1cf
hmQy1ljQ53Jn2LylZq96H0hnRNBi6PQBRPEZQ/4P9wMkh5eSvcpF+H32cSsEtT/H0T4w+3z63Vqp
c3Qjff7Xqpgffnk9WNBk0FLzFbDtc+OVMU1MyUzmq7qprwTQry9GUX3GbfjDU4PVgPUQS8Rmxz7b
fcloLSlh3C5o1vpXmpTufgGBEHz5TkhK5x9nweFiOCdBqx5zBIkOXbBqdDlL04wvytxtPykk/nQr
UmzoG4VEm/f1/cp2aBHhbDTHAHFculuhwF4ImiOHv9/LHxaAg76BcGCDlA5m6e+vAla1q7U2XoJu
qeR9IoqWGAdpaVcp4oHPsEXn2w8vq2MQ4kdSGbZlzKHvL2aUvQ6frZ0DqvmRPhIiRNLuywX/WzQs
42MGOXb6ZMv7w2PcjGmYE1xkCiz199dkdWct2pMZKqa13Ii4mIJ0MZ0vBshu2w5IKykIx9k8r+d8
kzWpCjq/zHLHLd7vvmYCZR3GTi/1Lyq/twvx3xJHIdsbJo3391MVLt0LN5wC25rHH5Ou+n8Fx8M3
UBXrJ1bvj2tDYJwzcHVAVMAxfPZz0eGmE0hHNCgcZQSGQbb2WPZ1UNW0qP6+DD/+SpxEsBJSJ2AN
Asjx/q4aN5xHJmIAeCcrzT0dCW0OjO/X36/y8YYkTCn62dgB8K//Z2X8nyNA4qIyaexFEJaup0FR
lfOlbCwL5F/RPf//XIqPBJ88IgPOw3X6eSC+PlQiMLV62LlJwZB4ysadbWSf8QC2V/R9ccFdQYuH
OsH6o+3z/tnRvRhiHQp4UIGS94ZRDPPOtXP5TxsjRN+PVf+tXBEvhAwrPvl6fPzZOATwNhO6sB0M
zrOTENBbKYFJImiNNH9013Chf6XLL38J0ViyEWKt3Owcm8Pof09ujD11NQu4BgWdoGO52uGVhOz9
5SXI09uOonist/Ph2VXM2UI6kcdcRYXjTmZZv9dxEny5KmL7Q6tlUghSoepnry/6Un6uWbd5YkmI
3ncCsEbsfbp81f5iK4OkQfRslA5siecuUUS9ecdYVg/izk13LRD9nTlD8oizrPzy78PGQeNCghzY
tsXzT+xUjXZpLmqb/Ua71kzKgz4Ae/37G/VxrZnobfHY8IHA83j+RjF+r+GBtSowt9FktGAkRvEr
v7wKsENtocCSBEG2jLPfR+gFcju3V8Eg0mnDs/0bxqQc/P1WPn6H6LhsKTTAGzaD2dmmq2VbuLlb
qgDVan9LxqJzZbjVwEkkJ1b+79f6w2PDSrsZ9/js8Yqe/ThQqGsmMrYZkEJaoyyjckl2rWGMX17Y
sIexJbPX0hpgl3//kiYjHOuUJL5AFsvirbZCyIXQ9JOf52MFQWGHxoROjs24zjrbJ4yoGGiH1NzN
4qjLztQietWx7jPQK4//kcS+/PQgQ8FYtLZykpPb+7sy2tbEqKKbgcYuiUvHWY9M8cNPfqOPd0WC
lsKkRnuKmuf8EMNnjf3PTRF1tmWVnCYwFKWPAifUfeT2y7hHegrn/u+3tv3p77cN2m3w71hjfCOo
Kd7fWiGH0WECrwI5k+DwkHUrmEp3GOziaJLcSB87ajGZ56GBp82hqW7eFWs1fpbXtv1i538GBZqE
/6A2O+LZLzrkloNkp1ZBgT3/Ar2WuFVgJQ9LNs/3phjn28YgNPnv9/7xpaARgeuEl9ylhj8vCkkJ
Yq6a5SpIsSH6Cj26L4h03v/9KnBLz+/N2SBK1DM6HTrgD+8f8Vp2Wtokehck7YRws7VVTdBANm8W
n9IJb4jtyBxfS0w4SknCEClA5JC9La2jiZNlj2horJJwUV/Famwx3Fd43uvens3TUsz9975P5tlf
M9OK9srYTDNuNJXSb6F3MIwmiGQ8CRqwwyfr9eNvhiOQzYv/op/KSfj9fWV916h0NHsMgV27w1tw
GRVU1LO96CeO3o4/REvySTH68R3hmsqgT65vhtVz5NySzNDacXIGbpGuD9Tyml/qi/uPKJzxX6cd
jE/ODX+4HkUiPxt9EjpyH65HEHgsF60LBs78uwF72IEYG22/6EpdOGgoH/++WD7uCWwE3CE3R2eO
Aen7Z5rMZpHludkFXZsWJxTjMOfRJ6OrDD9ryH28NWzG7D8bU0ZgxT3bEijpsYlqOcuyafvfeRnp
MNrL6CakPtolkWV+uT6gb0xVxUYnLJN+xvtbG+yRIXCot0FS6dYFnhdM/Qpy4yer8uNL7RLKBf6N
3VtnqHF2Wzm9/DVJpjZQ/Zw/z5hq/MyJ0k8+mx+uYsn/+FeUImzdLP/3N0PWw5xJhNuB3lXRJSUL
HZNWWKcvrgauQslLmwGQk8mE5P1VcORsw99uDJii5kdMcvHRdRKUNPloBX+/1J9uiHEF3wEOrxb+
h/eXyteotURMAsQcKvmUFbZ+Anha7b5+FeK9kWcDUaOWP18DHTJZXJ5jEOpovJxhNL/PTdF+MRiY
TwSoASVpbgpOCnyb3t8MipbBrjVnCJABmfs5gvaRz2H5xWb9f1fh6E2naoMEiLM1QOYnUNIxHwMr
qujVEqC+c3pUDl9/ZDaHBJPrSKLAzn8Y5OEppOkB0XwVPSLXj0iMWdKfX78Ky1hRtvHj8AV6/8QW
c0EtiX6cZnDcINpqO3kbJXN++PJlth1ebRWOMulovb9MuJL/ac4JOSNkglQXZVlY81WU2EX99QtB
ieAbwIl0w4+dvTlVH64CZeIQrIYTXWsIeA7pbM+fVLtbhf6uaqGLz9iN7hwS0y0X8/3tGDpGIaeo
hoAQE5EeIiMW6T4uyrq8nqNK3uWRPtrXUzfqli8zVUdff2m30z59JuwgYPjOHmc54kaasJEHQ1tX
N+QVjXTY58+6qf+1s89vE+kZZF4W4rbvvr9NPNTzbC3cZpUb6YWMzOR7VmpiOKxxG9/HkkymSDnx
SwU9Yt+2obtXWeJ+8qy3Z3n2R9C7hzFO/8yguj97p8eRJPLCSqZAEdlDKkpXHRDOhSc5Y0RC3NBM
dzaml8n/+4r9sCEzKaYlRU1K/4ZN8v8wd2bLdSrtln0i/qBvbmH1jdolydYNIVs2kPRJl/D0Z6xd
Vae2ZZcdPlcV4e0bxxYCksyvm2N++DC475gvMxi3VTUmpxyR1Up3Ru3cI136H1wKrgnpLS+VWZAP
WYZTYjXSSX3cpg79KyZdpu7rjI711GFh8qfY91eP82rhzftk5YDv/fGdVnPe0GIyxm0b+GK3cBCf
KjkDKTB7o9k0WcuL7vTi/fdP87ogP75EJhx99me+COY8fryqz1wn7eVxpGxZGvciHqZ1FXTq7zfm
a1IdGCTWOpWpDw/SyxNl4dA+bft8Yu6o0btjikj6D6/r+uZ/uhfcN7gdMuufwl++hSHLpWT7V+28
M1i3UAeZmsAUpGFKfFXh3Pn97x8f0zs4TNPjx7L7w40pa27REi3jVsdMFboVI60oDdxP/5OrEGVz
AXLrjxCannYDvAMO6Rmt8T5Y7HaVFEXyh7ToV0uBZtN/X+XDppKVsrIQho3bJo5xByLMiYbJDFZ/
ey+WDsjIuW5dNB0+LgXFSBIzmNmwpdtar5cGX5jcGMw/XOXnTYImKkuBYAOgFYXyH5d1welgytYa
txLAHXO7/mquIBnkSf7XdRzagDZ92yu2n37nx4mHJi/7Vs8V76ZPcyS1Q78HpO/sfv/Urs/+x6UN
jJGvx+QM/ce8+sP9yNnpvDgH9aIW12bEU1K9RhDbolbOhuqTH+t3cTnGCDSKevrrgMciBLWu74u0
hEPnx4v7ZWkbcUqM4HWopxMNUsOAb9Yflt9PUyzQgH64zIeNXcwmzUFInltovzaNSDEjKqO6M5SY
ViaJcNZlHuDRJvsyTHEFREHDYPECPePz7x/2zx8CaRHpNxsWo0lERz/ebyYTFm8WD9scX6EQ3bl9
H2i1+/T7q/y833OVK5ea4B5a0D8DE/9qeviNCqSez8OWes6U35i1BuFgbv3pM6eLOopZG/21dBhe
/sO5/Yvbo/uPl8M12byuqR9vr5NV2fvW0G/HKWlv3T7Gn87KvT+s2OtD+rBi/6GOcXfMJLEf/3iV
CUZ8qdfdNRIC6ilSdDmFKqst863yDyvnV5eio8GMHpUzGkgfLtUXiz2NOfs+BCv0ClqPT1nH7L8c
Df9vqx3UjehXMm3EI2Q+78MhHQdyHKi5jVusa89ZzqC9poxvNaEm6DHzD/f1ixdF8Z5ZA0Idmymn
67//a4VMjExSujGHrcrrZlPEDXqodki7598vxF/sLfQriaSueQZl4g/fHWIunPVscrN5MSEBiLRb
M0HrruxRs1/SOSEtbLzxgJl39oee6S9uEGo3+FVGK5nKCz6sRCrtbhUgKdgC62jWY1nNny0hwDr9
/gZ/sT7ICRne5DHSavuYShXFwhwcJLctGv8525saE9VrE+V1u6rR9bz+/mrXx/Vh4dPrYy6NreOf
b/vHtwbCMRgLJDLbLrHKqJOLbCPPa2ds5f6ZlMdZL/b+cIc/X5Mi+LUPx55FP/jjLFyFQYAW0NDc
jpJxUYo9Enik/16rbjrYKjf+EGj9/N6IhxmAgONmMED2ETqKsaYv25Y6Y+o0VKsWr8bBc/ZWv3+Q
v8hyHPJoWmU4QHBfH9nuGLspqXtkOYGfb6GdvekKxwwgB9+SxF3bU/bFDkbkiKR8Vyn6X6dy16tT
Sb2uHGZwrqvqX1+fo2nJRIzC/owG8rsMzO4EhWl++f1N/upR0ow2YTXyNK2P0zfAnJBcjHwCgoZt
5PYAYjubife/v4p77WEQD1H0/tiKrrq+7iSooq2vWckRqESwKybjD3vjz58ZHzNxEJg9Kpi0TX58
YJMMMtFXpdwyMZBGraid904UahMLW9z//n5+sd65FFkL8SOv52M5Kev1wvHEILe4pmZd1OSqvHh+
o1s7xxy9h7KVzdvvr/jLm8Nj4EostKg8f1gNWaermpYwjneNJx6DDFoH4oJhblaIILr+D0v/F1dj
+6Cv5VPFpzr74WoGEt6l1LtuK21HrrEakitX1PhHdpb463Oari1RHe1b/hDw/PjWGoAVPvA5uRX9
YDOtZ4gnZkLVvo8xaP/9M/w54mGYjRMaUvH1u/rYwx1wsa40Rel+pIXSRLLENu8OY1O8w1ActeK2
Uqb+PulxsfxhGPsXWwllQZqgV8c01s1H2nfbGqJNbIItw2vkna63w2kSK0d7zsY8iRBBuStYTU3U
duMKHXLy1/kvl4cyfr30NbC8HsH/2kvM1DBlsUC9Aiearucu1rdZKv5w8Py8aK4XuVrrXcv5ROs/
XqSnN5927gB6I6VL2COoWQ8iQFPd/qkv+vOmxZWoi0B+5W9Ysj9eCccxJOruAsQLXNYm6ai1tzg7
/uFQ+9X9EDiSw/GtUzK8Lqd/PTRklZh/NoQ/s2lchZRXmaLogigQo/jD1vWLG2ICmF4IZWOA8B8b
Z9LSOrP1OD8ZrMpfs2xw9uNUlOt/1v9f4Y3/n9DiH9DGv4Ug/3+JN2YJ/AZv/Cawn+/6tw/2l/xP
/wtw7Dn/wWSMg4MKFOkCRdz/Azh2ARwTHlKruUYAjPLx6v63c6Vt/IehE/0f3irBP4HkfxOOLfc/
EI+v/k3M2tgGP/FvCMfX5fx/IzrCqWvHh0FMevK0mAh9flyItpP5eIRbwdb2FRS/eGye+q6bXmIq
h2dv0MxTL1rjnkmRPxXNmWz58Svg4lR4Cf1Bu5sElD8lNxCOdfTlytiaGFvsjKxrnrhnbziCk4iN
Tawv1Rp7QmdeubHbj5uiiY8z3k5rtczF106iJqwH3bof/GXa+irwnoN0SR71wO9QnVWTRc/bSX10
bVlyn9aBuZtMa7wHLVZW4eA40lilvZ0CHl3UeGdAi/wSx+ydApujMUpUfGr8pQwHaAk4LnchSDn5
xQXvsFMgEzfEj/6boia2hFo/Iega8bsPJSRyOG6qnMQhgEmlKdCPqPmRvY9X1Fza2dnj2MfWUdl+
9p3opej3fVIa4Mmx36pXnTmU93ZfI1+Ef3Zqpjg5G5pk6rcfIf1A/GhuLaHQeBdD034NpqV5zGvq
UqvBaNOvNULvT61IqrWHTmfld0aQRHaf4OCUOPaQrBW1FmPVsKE/adPYfbKLCZJgXixXOhS7ED5k
sY7BuPJEfvVzLp8xtoWLh0gcEbA35WtvLv2zX6tq73U4FI5sqLsEbtPK8sEONXLWdnmdi7vZz2vm
HpNsU+q6+I5WVVtXQ8oQQiykFdqJOaDX9syz2VvaijKkOhtB3FwKL9M206LLXR7nOUI+cH55B8yq
rfEJCadJfe4dKCJANcfyXeWq+LTEiXGc9cE+j2MybmZhtc/2AJzNcsbkCd0VIq9sSQhsGHUNlSFQ
3lIVz8McYeE7kapzG9sSh/UFCxd8XBo8WtI6WRUa9clQ6PKgMUVz01w9EOYiVit/MPtN1mTdW+8H
Kxh4N4Eu14ZtL1EFtGaHrqPbE+O1931jWreV0WK3nnAeF03yzn6hHQqvzqN2wYw4rfT+WGmlvQFk
oe1FVRjPpJZd6NRWv60zY0SBqJevud179503z9/LzALRYOdz9ohlHVjkLpsHhO12v2qMeTwtUKqH
Q1Xr82cv75dQB7znhRlwIQggTr+sLSsuN2WVNHuIJ3ugBl9RhsZwXJt6xYfxpWUTCd1yFpFlARyx
R+TYhjbfOa7mf7P8/pzCgOyNoF47I9bIDlMKTkfJJRmR2Cw8srhFJYz4Ml+5wEGOrTLWRuLKbZrG
hz4xHprOBjJWLoz92/tBxcwbNcNJBF25qcoqWtBeBrkJnXJux5fJNFDjm18lPjsrS0++acZj22hw
jdBLgrkKkZzeqyJ7rvv5Il15iDPrAmXuEZjOg5m2OzGAarTKlS+mrTtkZwsqG/ZxMG4FMwFlz8eU
V8BIE3mpKvmmielZerDcwAEwxArwPU8MxpKe5sBB9Tl+SS37kubm65zO/dmFgXILXDqOMqe37jpT
vM9pktE6Veqm6bVTPruHEW9vozN29pTS8PzGaJPAwEs7NBQOIXcnV7GnjNyiu+gB/DsegRVXLMIB
/pTd+Kc+KyBVC3mx5+JUB3Zo6WqdTogKcejRW7BCmRHyUNMskmlvrSGEfC1cV0QaNIgzDYl0X9Rl
vgMrcbHz2DlIBfACkET71Uo1ZNkoxzfKcFZ5PoMQqj+BTfG/aYGl7VzpHMQ0XSYns9cMf8NwckY4
Y0XyYirofd0YRCBaYDSkh7FcQlu8THXfb11jWNdAMKKc/RMkG6STV2esYOFaWHXn4ltltg9wiZqo
D9jte/dmngqJnC8Bg1s+MUB2Sf2bNEsvwoJiU+bVewzLATYnjBWgXmeaB6HdGyByh+nBKyGkuSUi
5CEyWtuPfCc7FIB2mVR+XWr9Vin9TIQM0mM8Ae/SzqM7jes5a+55uSsl/V06AiTWlZcijeoeQCKu
hO5Bu6mpGrnpugYHF06YdGh2dm6lg9WGEXGAUgMJVAoffLkx2akmUd+bC2RlrYbcZ1KC9NzsU5K5
n8wGyEbAu8okoCxEb1lQ3UM5us2lcW8MzMzqvjhIt2caXQtOQuuuVqsjhIYG7GqiMipY2a2wcKDL
+0cGRVGZ8dMS1wXVGuyNHBY05AQYs6qKusVEoj46t6MPgi9rmttpHE+NNnxupuom9h08S5K33soi
ICgqQn3tbWc9Oy5+p4Utchay7bMxe+CApfuQDMORKt1NtTBpJbRnx6pOxqSFIrWXMC3H+5zDwjVw
n9O9ed2lvY4E1dpPCQCEfglgKABE8QqQNf26UmrXO09wVKAFaR44CTXQxZUtLl1JEO96Q55U6ZxV
44qt3Xzj+0pXzFVY0WJhUxr3QxU5icjXKRv8yUiKNhKzbqDqUJe0mexVrnczfEJTr+6quleXxXe1
Q+XaDwVyfHDctg4bkastwppXQVkkLPqJ1aOVAetb5xj0WKxJ7+/EosOYqt04UgQaB3y1Z0oAqRF2
w7zurbcG6cBqthGWOAF8mSAAGtBmcX7MfO3sJbPGwsnhAmSi2ox5mzxqGXsMWb1a3kZveIjr8tno
3dvFKq1n5RXKP82x/+TTn4JYBNXFCxm1ZvaLJ1U4OGeJDX24ICyFOvvWqW+f/SbPwtHmNXVadoeb
L980E/n1fGMnxWqqjGdP855sqEDLyOBfYIvPZkkhLY5TPHGZPA49VZW3fQGxcbK6V8+Vd4uK07BC
9z5L95AsnEiLsfOM/tlvYwiTiXgb5MKuZfqbnmnl1kir0PPyK9GgakPpjGycjf0+Vt4T8DdU+g5o
nK4pvnhlEQHigYtZijbqerVfNJmwoFrCrQQQWWLuG83dVW121+XNYyrSpwIDpVizo9lLcTaAQOc5
xU0lHwe92xVKrFQJng6CTpFWl7kFsGzQ3mOlBFtwrYfcSVvOsfYgKLXAcHMIb5vPAay0Ma73ptQ3
gPxSno3+CQD6Ks9qKNb9dxE356BvD9Iut4EMPiuRPTSaxm35a0M4DjS0/sGqiwYmbGvjZ529AgTo
wtpGOOdq3iHx5qMBbxcDc/aqnpU/a2W8rXV916axG8nFiBo9XS0YDydltoK552AzV506FcuVp8VL
1LBQQ3vaZypt161oT8IfYGWxg7ltANkURETYavIOaMMXqfe8LbvKqOHIAbvPFlzBrACrq8dEMp5p
TlQAGt3d+ENzzDU9ygbXfEaACyN5yB7E2I+rjNx3p0PnYcUDNIB3GprTuBt1U4R61tobG/lKOCAQ
jPAGSLa0Bp6UA8LQLeRmGEAdO8PaoI+/BVoP6NaETKr5iRXqnWHushLDOpPYe13O6Sf6/tu0KA5a
Ud3bKSHZxI4SDr33GsgSVz2VrtwZcGTSMJCqEV6sRjdrNzR4echZ8oX2FVYLBTslo1LroG31iM75
czcU9/GynJHSTavaa8moY5dn38bfVOOstHK+rxnXg0DjadtCA6A9mzxgxZ5IyYS9CYrcp7LLssNk
EYCztiDtz91zSei2SxJ/H2dAmEYpN3rj22Fa19GwpN+NQIC+ruRzfmWte+YzZZJdEjNQDRtWwZWO
+uuidAH3tymQdxF4t6rwo7pO8z10yDakOXqGx3A1tmxemXHRQ93Ek0CX1NZrxiXxkYJMUZf2ECU1
0GUQQ/dLnz2LHhcONuokqyPHbaOsB+CWeC8YJbRsbaO1ZWImXxW1vutU/oS6M4usRq2h3trEVv2z
W8xnm/Zx6y67whtfXPDxWErdmUOww3r8acIVwBbatu6d99k9Jkkn0JjNgNGn5biM6phZ+re288fV
1cCA2Oxoxv1nqyPMCZbyCFpoihjEy1cwyXZW53RvzRCvPcnvMLYmHVA5v1YtCMFJLG/8rm/+BAm3
02/whIIOBDMkNC0N1lk1fvHL4t6a05PsoNRqbJkr4ToNrBIHPzJDWjwbz8wO2mKsYj/Z97ZxynQ9
rES77Up1qhDCRHabXCp3TreNk6kwnzBBlrINJ3s+wyYCSBUY68TiYM+zAUQRm2tirzrrgU7mQXrY
E7jZsoEIk9prN2fb0aXLRi8uFkS/iBn21eJY35kSgQw0ImhM1645XzTdxW/X67dWnT1LC0uEvCWu
Z8sd+nw1dO0Y2lq/ma699gFQ9wVXV71adYWDhyUt1no3BXzXYZ4OJIyl/ynwym5vpANkOr+fNjXg
hz1oPve+JexeS+VJUJigxff6HFd7PfXKjZllyRavEetb0zsmmOl0pp0yecuuqpOdl2Lu0JNLhAIr
3tBQenwrkM62RDFUnIH06tohtYP4q1O41iemkiAVEWbAi8HmMrsjowJ7WqmWLJbJviQqKsgX0VXF
d3FxT9pMY0FmGSjD+paTabBnZEYREjXI75M7XPOJdIJB6aTGvra1dj01jaE2Tiu1WwXY872e4vo4
1pm203AFXOejmPZTvwy7doHH5g0uCC9V5ThFx6p4oNhhYdKpCBvrtnI/AdbFpy534eyWxlSv3FT3
NwwDeZvZ89t3h73+VOuicoAJm/GTK9vxq4m07OD3efOJqS0XrC2kxlAvZnUAUzFinO15deRNRrUz
syp+FH3tb7JAs3aDnqTvpgIIDkBf5lpoaVPp7zK42WxoAcaIzLqq732earfQXkxYXvFBqXla10FV
AuxwFg7QAGS/P2KJprpeJz4bbHVHZDEEkaxT+ya5GrGFpDDOQeXYsmCwnV763LWi1oBG35uB/Ty1
mvFWW7wHhLXflirwHmGX92uzy5mCbVVy01vWvkjzZz/TG6g0mb6FrQHvqfVrE6vutD5rwaS2sh18
ki3seAB3XesMWrCbGOdm/dau9tjDcQqiuMW8wSDPnMGSBc4hbgacr/HokU9Z4KffpmUcX4WrwKI6
5biR5Uz0bLfaeRlK7azHgEZlPPWHNDBqMKJLFgbk+1s1pulbwebekojNhG7LWHi70ffyO7CvYm/U
TncMhkRt5ikF3UYnMhyNRsF5j2N4vU790ibl9OZ2/Uun+ATq6ZiQVm0raV1JyYmbfdEtwRbboD3N
SZwG2GA2RinRnEscHNTIOJKyB/HVTmtxtGt7mq50ZL59Zqkx7/CA+1givnP1YYmoQTSHsRvbc2u7
+Ypm+y2/troIt3K30ujbDWAPGXWuc9NapHV1p2NlYKqbvhpcvnBt8nZdMvbH2p3qzQK484tma8WK
YQdmHkdDbTlsivt2TOLPggGhvZsQ7POf+dBhKHBuQUWTOgsw0wE7yU4i9BFh77ZCj2Y3xV917jzS
MM+5UflUzqEV2+WGDh4gFwD1UY25S1iDXPlWZo74TDbhvw8JJMg5nuJT3dht2CYpqKDZTC7x5MH4
zR3v1u4nf536gEsbq+/W9pjP0UJjQGOTMBjpIrs84Kyb3QJ9ZANXTreRUokXO+iru9zUy1svQb6V
2UIHSeFN93k3jafUW5bX3ODQc9PBuU8Nf96auTEf7TEYboN6Xl45KmyCZL9yV3ltD+sphWfKcVpk
52akBxW6S129D11DNEn4emogat05QYPLRmeZT61BVJeafXOkATZfdK/jwCHpg08XIOuPxgWwGF1c
c7NkcRfVejceSVyYVPMa9zZw0waInrasSgdXQX/RzUtTpcUujWuxaXWnW0NtFbsBIPtqFO1QR71u
NG8a3/WKU1Vfd6jxV4nHjwY7FkcY78aR7+nly4yf5xFWgrU2HC0+emYPdrd8dFsv2wYx7H3PJ74w
Mwo6cijtx8Xrxsh0UmqliK9IkuuESyRL/4l5oiEMEPYcZV311w6YfTBiMGKaI3xSSJ9YjKrlbFxi
TQ9aAmll7IzJH+40NNHPiZLOCZYs4lfadMZuqTt/NTJG4kYVBDAmRRxKKMj01OcKinK7GZPks1Vm
JbG/UWonrI4xmakqvN+2Gd/vIz5C5VqfwHz1U1mZOwbzGMHIhwQHDx1XywvG7vkTSlVMVeYgKG5b
Z66w6MmuaSFApXBSLZUBo2nvwWX4VBb4d5Dks792g1QevclxwOqq5rWgAvhsgrg24dcuQnNCBLDd
jnMSO6YiPzsB3hYAf/Ciy6qpWHVu6t7aTjfAqAfJ6mv1FPWmtLtd2brauvCMjTvEZIRBjUtoAQzo
bLdqokpAzOKYGW2iMS1GbTe62r5MrWv4r8d3BiZMm3xcKmbbfMFq7/XLaMlvuQuVt+6b7Gtqasw7
gwmo8RiiLpp/kVKz1tDPKypnGtWJhVW2HrAM6A+Nn2kH/KF7PWKXBHrqa8EVhURdt9m0RaaevQAH
qVWcsH1TK5F8DpOBMZU9kIsy6Au6c3YxSPOLpH7rRFp8iQ3KoGsBeWw3BgnN2DnrY3LEKch2aV4E
Fyhcy6ZXXpfdVboCLWV7CfOg0mvZG8d5IOMrcJzb2/A2CF2TDtNUJ0uGNbmzxRtX03bSZucuFaYP
t5sfD4lhGHC1z8zN5BFwIhIOQL5SBhc7OSbBs9vmHr5QlrFZqLODKx1axe7SNONhcaqSYNhO25ZE
vI7NNcII84i7iNwprPBw6q6mLdYX9mvc5+ZnWxsHrGqN6mAvwjGjBg8IKpSYgb8nxtDtVWXEt8BP
7WeNwObW6VAEhhk/n0m9zN93teBEMJrGekKEloHQaZfscrXs3k4p3XJMOIQbFdf1VQhY9hDNtkZl
2HtQtpwNc+NIUPtYd9Eg0mGaAUq8lUujnbPKVV+Z4zepdy31Y6aa2l/hbGLeDE013SVzaa6qyeug
+Jd5jUl4Ic3oSmkJwDjn6aVlMIaJzGJ4ApCl7Wc03l3oU4b95IvhPRlnWI5DzVBJNIt1M63ck6aZ
kSGQjozVXZwkzU7DSWsdwDPfzwbzLleytWKqhsBbyyndx/pN7jbe0VZYQlKdyeSplYZ5jHH95o3S
+g1ZE3WktwpLNUHliO3uPRkaStm1YZ0tR8lL17TNU53olJxSbVoOS08ZL/K0TFsbOVUwJKEebhWD
vdxOXoxrHBNG5qaa0CZKcyIMsInLKsYFoXPn6WqkqPxEMhgfR3esjySmcmPCiHicsLE8YC+JlcOI
evyeslt9sBoLsXtuq6MMcH8uevuaB6YQNY2uZFVY1DTTpvUekzpGlIYJ53Bpast9ETjRbrGfqp9k
oKXp1qJS/IbHsqbB83XwnnDS0luiqQJzK+cKs94WCGdBAyu07Sy4BiF+G46yy501c6zm1qJArp4h
07q3ZCRGdZ5NBp9WMVOeOcPCsdqUk6zbWzuT9a2vN4MH8LACMMw+JD93tSO+tq2PtZNbpekxa7r+
2RTYawGkp5SMGPnrIprqe2l2zYZwZXjCIYlPoQjszyDoQVJ5eQ1SPHXrnbJKbw+tlMKtIXLtXJlJ
cdsVw3AT2zgmdA5OEEVmp7c1JNFTO0ACRyqA92mhN7cUpVhQfWC+Zb4wq23RzwSCaAz6dZ6M4xNV
tA4PwSzp1kmVW5E/19eRtKDcJNqQ7jM2o2NOXPTEsnjvKpfggWIUkOmgf9D6oL8sHXYzoYJicV+y
w6QrY7FYAUWZVvd+QJdCp9CJTxzx9VjLcU3PoHqn6dBupwqNKi0WY8bZQeOT6doh0ENbTuWpqCjy
Q7e5lwPFMoNZ7UufNvoaew3zQFOxm0NGR4u11/HKUyjEG/Y4uUVb1q4ye8bGgRG35Isz+WaxNrMa
O3VooYNLkQkErPzKe7XI4Jr+m4fDwarvNf3ODdRy0+ueuUHtZq48uJ/natLJtWyv66mqFA7xXFsT
cE3yDr8Z7U7oyyXIgosUsXoovaZcO5rbq5Bf1UlIw5p2gwBseSqu83nkINM0gP1nMC+KJ9uXgKR9
bb8s9FO1zohXRu03D9KX1BqkJ1eFn1SvZeZ3r+wt08l25+WsY/11TEmDTlllL0+JybnVe27zmgMz
51hDTgTnevxSiNq4VHH3XgYJRd06jTcNFZiTadNyC/XWKoD6l/SiBvzojoYdl7ejUNYbhIYdwih1
MCW/a5HXSJGTsWv3FLDVnVv5NgDojoJhRNkPdGGKGPUUk5AtriruBBzeUNhlcyx1r5noJVQ957zW
fNWQ9sEdZKRSkNFuycSIwMzlOBt+vdKvNtlpZb3nqBn9cAReTDMlt2QZSQYldxZH0MZdMkinVV3U
zxqi+2+uR93RrGnsqbiYN2TD0xnr9nEtrg7dfdlVByXNY+EJyTJxXyxbAoi2Rmsz50Z8l00tkNIW
afW2teBcRjB1ypuB8YuQCeibApuwr4mrv+V+mj4HNWUyGV+tvQFuOSVVP9Iy99TkgXfmg3tB8Ndd
BfGzjdcaZiahy8umVD5TPloI0/zGQjnb+s8JTm+rJF+8SPUi8sZhb+k17lNTdZ5wYKJdoD2MnbSO
Y075jmx5CtP4mu4PgPu7Zn6pBO0XLMES+NrctkePdYU1EY+aKTRPTu6jMpN9g+o8pJ+/kLguUZ1C
j/bKJ0wyntpi8fcCUd+e2OIwW+pVg4bP71702n0i/NtCNDeTqNaUeE9Wrb/GVXX0Wz1UZrHHQ+BB
qOpeTPKMZWDJo7CKnR/E98kgvWdIZ6DHqzHGXQf6vCbdvSBWdUN9UvpLUFINHTSb6lD/MLkoBkZH
0zdSUxcSEqoAmMe7E1E3oony60J1+rCI2YKe7cpxwtnTs79kCkMwYq7AizSV1dvOdqA91wLC94bS
2XxQmoXgfOqal4mtb7swGBotmW+9BFneR0m6xBEtu2tlqpkertN7ZZQPDk1TxqypfXe5lYTdLCCN
+gHsdRGLk3InIPhqKvd9zRAcw6jlKz1x8u6ik5vWcugZMcMbchbf6OSfW9w0m11AbjeEuCF8F43i
JvSaYdt6IXTEJ5FdskuL+5yj7oa0ldqwDOZqa7jxcjOyF26xSzpwYI0vYqgxg6Bzv1rynso/2Tu6
tjR+1luXAHcKaDT2tk1iketUaUITo0R42P60wTqAQ0obu+Y+gaA77ZBEJyGoq5yHVNOLww1tK3yx
gDsMgoG5PrbmyEgm7G8avZdPjEsvEU5v+XG2uvlERmkDZKSIWpFOF6GWTsOngHbje16nlNPQbfav
eN7VDxAhFC0mAwfMpZyPVI4rfeU4tbMvlyJz+Cxgt+qaZmB+4HQnjurpqdA6eUK5N7y52oBDJ8kq
Ob1j9N172/TqoISbvmR11R3hBtb0h+fM2Qf0preVbgOM7pjkSKIxaywiLz3J2CiGusQhCYF3uGTI
YSKdYIMizDwZj5Tqxie4SBgdBAK6I6OuQXWalaHV66RXZnxoE0trMfCwZbmh7Q/DWNC7fSz8URz8
xbPPno9lC4myttdmvEdtT+GPZmctJYdqAR2VxcfUNTWXYmVSHmI9a4poDDT/jDmTT0tlNrM1ukX/
GbsCMiJ6mDVfDLY+z8Xi5qAE2IjHtq3uDWUYTjhdffLMJTDOxIn2njq3lgIzrhmUD2qduCxlNhN/
pmJy1xR7a6aSbWYOisBkYrP3vYPeeJei8KlnOWkibiS56zFzWozUNIO2FRkwvpA2B6yub904976b
Ms/uFqDotIRlY91aAx9gNFow8jvPLa70URRTSd/eioYdkB7duIH0oK3cPDMjTmzujz4k0wLcXjbZ
4/0YVzSe06TV1r43zZfKGeonN46THT7AdegHfr9ZXCe+wT6s2cVX/Wj9alXZi9NiYFFjPRkGjj4+
YmBV73DCMz7ZmE7cYbzWr4i9xtcOCz2UfUI7NVWHv1Cu127U4LNwt/Rp9jh3Q3M/4vNgZhT51lQH
GwpU+BJhAoFcCQlFJmiOgX7OCZEWkR//i73v2JEcybb8lYfes0AtgOlZUJNO1x4eYkNERGZQa82v
n0Ovnq4IltOJ7vXbJJAJpBtpNLt27d4j0jTiDwUbCaoAtwxB8QDQ/uzgG2qFQ9aiX85SaEogiBEF
SXxR+IgKyYX+FdzlQUc8YCyvhFtb5CWMD+eB0Uc7leK3MLrwAVmQWjtvElxZ8pL6yAlXUNEB5hwS
PQYbvo7pbkgK0UJr0dM9If3w3fwcu2SWyDnuiajGYowi4kJU+DJMQMNwiF8wPmRLMdFKSvqqonG8
hDTsXBsx+M3kRbUhhDjWcE0ftiJcP2Fw4IkXtNrJky82zXFAF2gbxBHKpe5YoxeCTprsk5F0Zgih
YOVGCKX3eExwbYJqCW55dcIfezpFYWocy1Kh6RAXSkEcUtPv4DDBQYPnN9Y/ECJ5zV4rL/XMZmR8
1KMIScc91JTCYDQbDtJ4spjxgt4SsDdlpBTNuBgSeXCwQPuIq+EYC4+GxN+lUu2qKKzzR/iroOeJ
C91oCEkA9Xf4IMDdoeDAjwWNDxXCmPI4C5Uu6pCkYnZoQr/ZwWMi24adz3TYjAAFQDCUsoI4QUei
A/42iIvqKyED/7khuCGQMYMhWiMdIWpZnDzB/oR6RskO9bUiYx3YEeGCOOaFlnWAE8VeAvHxohWc
AIbje7jNtHpewtJDrLnm0y3YXC0DOGqMdJQ6sMBwrRgmOPZAlwizklCfGm5Md8wQBmoB4RaFTFKq
laMK5ydDJmhs0MjkurGgJneDI+OzgxpIMXPK8miYvPUEpcvF4ip0WgEsA+xT6gPvwi65AbqBzCHt
lAMLpWUNWEVKzLcS6m4Spgz5ibtJR1ZQm4GE+0DNCMEmZtt4w7f1oEKPMQT0Yboqe1DUcmGYZJeQ
yXtGARKQGi9E5y7DTkExZw9McwC2SRE9jSNT7wcORsnwZ0heKdzuDC8bixe38sVniNjzv9iknBIK
GL4D0dYrYs9RMM2mYhhOZ09dlaCMwqR7cagKm0xaYdeQI6o6XsFuabbuYUXdFJuhyggDLXxI9cdt
dkCPAO9KMT3VqAJgARaKz+5VCMneiCIy91WkYQSO5yLfNyPCY0kxKL9yXdrsq0KQ3n3PF0yKKWpP
ZlA7gs9yFJ6ZEt8LlusCv0X/ozOlmkoaLPKyc2iPho9OhtgBp1MpYH6BT92oaA5sJXhHo+ICa2eA
Jyb1XnrquBPRwNlNizyzrjr0aToub2SoGnEXCh6fOUukWkuU7keUwGYcB3rQ/8oA9zk0uMCLKhWT
8LSDs3qhpTC9AKDyd50gDfHH4dLCmKsvqdbGOMwmQjlOc33IkMoRnxVvFWAv4OF4I+qkLO1DyqlW
JFybNdi25ds+RX1QLRPQJLjABwKAQ2q3g8BMuGuBF9PAxiw0piitIoZ3kuwh/0FvnWWBkYw8Fn1+
QqQ6BRuGWJN+oidA6w/AK7g9LHTQJBaKyyI9lzjNYBkvDMUoGSiGV4BpAig0uEL8Eg8t+yTwVZeY
rkjQx7JwC9vlcFnQmJCEMi1TZYlJkIHka7hvIKhX6NAqYN66NuVToENl6Pp4dN2bbe2hK4ZE6gL7
mVElgaAN9G8Y48Ofz/s/aZMcsiCtq3/+Yw76B5kGugQshJ1B1wBUnZsRUuqE7APE18BsXN8DLxAi
XlYQ0oiYNXqBOqA5pcYCYKFluH06otjA6bEpgUf8z9Dl8+eYS4MG8CfuM7LjDVj7MErk+7UWMFX4
J1/pf9Hl/4DU8rcvr77X7//zO62Deti9J7//+Y9L077HDaDkt3+zfv3zz//wJ7KcoATpDwmcDw48
AnqqdQPd3f2uaqwXgf/jxgdBsR9yEjhy/g0tJ7g/ePBjwQfA1R1/khPsHFlw7f/zHwRF/iFIFA+u
DBThSFpi/hNs+Y0r99dem5wIAGsHVV3Ew00Q8xn/phJYXMxzrn5qYuhOJkPDb3rG7c9c0rAmfDRE
K636BIo2ZXagWya3WegF6vHAj4eK6dtNE0WxAlyPAeEm3O2zInIkdGoR2vrUEWB1r/FU75lsWY2b
gBrJWM25ynXgc4oaOwd/r29Tf2fT/YSrTzzVif7FgX0CPWGodMz2HMmWHO+yDHvm0KxASysVtVAU
P8kuJKzHI/1E5f9rJLCnaZACJFq6ibx9o4c0CYBeXd5wZzoB6suHa5YFhHoA970cCBLJ57d5kwPi
JsXU+B8xU25DY0Rg1EEWAVF8Lhvvi3nWi+hanLlAarV0rDzg/lhkJhwgDI/f8m/ziUUmQgwP7wj3
GDDPfnIPQqybFqdacSE6vtb9gX9P0JfHLZxak6u9aYr/tRLxVuDzoEOKZTjpyoBJ9HMoASJgXsIP
xQXCinriVRYIi7o41k5akFrRw1JKQhORsVIP5qXsM1LvIwUMVBjCT/g9EX4Dz6OURIUctLYHeFKX
KEO3rJWgdQqbRq7xAYSCf1MimHFebcIEvbbWOwCJF8hwWF8huf9kCE4vAxEYBtsTIqsYeC7dKPYD
bq50HF2oqCN0AaJgCvSmkLAMdYYOKrFmFPO31cgIk143JGRBsgSXeTZ5edcjaRlK9jJJvkKFvh9N
iejjDZyKUivvO+kIY3BOoVGXWVkhP7lL05uCIc4BNE9DEQgSLrMVIoSgOUgQ1Lo0At9pXp66YEe4
ycpuu1EOf64OJAKYVLj/QheBFKbH+LbdqJzKQngb0pfGpTIzJPzIZCNiNCBMBt8tGP3QcPqZbIE4
GcJlgVa5Pi+jLQjcKbTLQQpIGY1AZ7opVpiZf5t5duKG0TQFxrUILZZZAM37Im6y0PXQDYXvuxvX
zV6ggIV0czhxIylF44vyTwQQnsfHW/OmjfVjSlhwcyAzBSnCiaE8FwOg6pEnfZ4rn3CBH8sUxW/f
92WhS49FNTyXTHsJ42FQBA/lddxzP2rSU8G3UYUESqVe3hyA5qnkYQD+BOrdUUP/9iimluGg8QF2
ncqKo9HjltOTrf74yWeZEdYMB4a6iBULWSOIQMyJ91DiF9H2boengqO37ogeXZxPPsQ7uDdtwpRV
OOADAtD/qebPdfS/WQqSDhAUH3Hggm7Gf5v+w59ZCkXTfyADIaH29idhDYv4X0kKxSF94cFigzif
AI8Q/J9/8d9o/g9whSA+hO4CnJ8Qfv6do9DkH5Chx9pkRBERYWLN/d//88O6qJr9/UciPW2hvxY6
AT0zXNtYJL4/93zrUSJB9vANzB1q3zviITFptOZlflM/rTlO4T3ujSFIP8dgvZKE5YwHb8Jjs/Ov
cqcTr9/m+U5KMlvt/358YYoc30KWIEUBQYz4acYRTq7TPmdOppMf3he7Si+eguydGZorM3VoctYj
XZFO6bfRAcbjgG166HyAm15qtQAeiJpIZW/HHQED0aqymiFwza4iez2mG4DQw4I1kqYXZKi/AE8Z
T80RSP2okJMK0OxgRABUE84cipJHBbGg0JXOY71GTqV1LF2pIx3mWtNRJXAOIWlIpN+pk0asxkOf
FLeZqgC3A51ZCveaZ5GCpR9di94njLCyr06KeEXIORZY8iYBARq3atySE1UaAIIYwhS0GjAfS4NH
JzcFAQtl6hOaFmYttTmEbWGwHsaND7pMJMpRSxTWxMHWvD6JD2RMftYiuFlgPzThmQ4K5BKNJAJp
zbBGC5yFXBdd/YuEu67mondlwO/GQ5OAzkDME5lNVZa5QUP/FNJ1YrRzK5Q4MyFB7yGi36O+Q0Gh
FgMVTRRq2/o8cO3QUtcIL+g28PzInQg4SJlwPUbxhkrCEOgP1rD7/RSiBvQtNiaVpC06pfMJz4pI
AcAbhis2tO92Cu12A6hQrqckIVAOGYNSQuzCqxyMudeECtptSKM2lVLJmrvMTXzn3kKaHa8h0bRu
2ReUI1AOwW4hKVqO5oTd6FG2JoQNzx+7wBIlywMs//H++HmA/rU9ZomD5KYQzSBixkmYrkOPpoU5
6RCFStnknszTBQ1sQ99qhE9VKynL0oizJAksQaGBYyDl4AVNXiU7mTFoMFFWXugm/3BvEqdk+vuG
HwSvGKYNX06a7TIqR43WH2CnLRONLbVqePLTDSsHMghrgBN7KgXya2CnBPCSp8eTOtOY/mtW6Z/P
AEZyAZqLNDpiEWiSV106IdHGSlL9ItwC9KClibRLMwYIoDBSI0F45dhJo7IcM7uEWym6ewH8YDvq
2Z8KsWB+AIIP8oWQvXZEvkFEWZmtKcDem6xZ3iTUNR+zaTU6KL6qICcBiySzyE18Oag23K9mzS2C
XjhF5rIPPNgNSMW90Qlboywv6Cm6cCAF3u5FmKwNdQbsKFStM38j2F2sBIQCxb7iSSAOdWOWyTmP
Vu4GC8tv7ptS1ShbjgMxOKwBDFHTqSnj8PkHoLQaTCsff//bvf3OtM5VGCgKHlVUHA0OI6M7sNm3
OuEMCogTu2jbWpxeyYGSWI2aKWiFaJ6MJojeKzsQEQzpWOjnRE6tQTuXirizgaGQm83aSTtL5f+9
NOci/SLZpA3k1QeHEg2SRD9CRlMkAVGsq9Tsi8nkEXDFzgZQRgZPsvh4PCMzfbe/hp3t+n7I0nbk
whGystByk4tKrnpJyxL4Ole77AmwxHHDi+GKttRSJJ3r9lQNkdToOGEDGp7pK5QMBoMiIc4wtqev
zeVSqJkLvbYeF/uihFF4wzWaa2qhjaoAfma6Z+kpNVtb1HPF1fytq4EapqxM5TRl9xbXPGRDwpMk
+Xp0cMuUR+4dvaSQ0UpR75AT+LsOhX+Bu/igmgbo+ZOgTXDAx8ssvbK6pZ9lib++5Sy68QJ6wSBb
jg68p5W6ia+47e5wY9RFLpShI6OEgtVKANG+VZ6kZhAuTiNWh1iPUfjgB0BoTAvwXTgY24f1e1wy
olxzAoT9NlH6KuFuJEoD2KWjkw9voxgoSH1VlHZ1v2x1pq21AlWJxiJCp8pOIOnSQgtG7QYy5kqT
2UR+rchTE2ILMceAew6HBszfK5pEMikeaTxhRnVaFJCaS3snatgzHaroAKAPwSfMpeGNbrnjSyMa
cURvqDg7QIrMHupw4xMuAJg1qvFGPYqqiK4i4x88trYgsKUGqaBTgeVV2zrlzZ5r4Xl/QrrT9Vuw
NpTcJS0umyipLIzK+TOPZlYtNW99i5O86kAzr7kd0/mfPtVsC/gkP14rS2F3XpGALDmuwiPCrmgE
G46WyW28ocxo0wRKeqDMWhvfUZdz+if+ud52Z9qpzMcjL8UZbnYMB7AMaxIfI3vEgUaTrYMXWyCX
lhtr/DWjPQUe3GNiTzM1FFuSeevp4+Ohb/ZodzYIN0ujKKFGNxs+wE4fN1vwG5WRZDUJqDi58Tuj
FNsDwK2WhLY3215TwD0lAlgEEY1z0WCbi1cVL5V0GvtNWlZvfjTIaJRqvXABjAL+yq5OUoUeRp48
wkYHcloojMUJSBElFiT4Ov0knlpE4GuBPAvetOj5etaFW8RcOywgSAicPIUGvRDtRs+hXNsrS9mN
XsveIfm924AXcPa7WE4yc2BRuPUbp6GRsNJyHkUrx/5SOGZmMQSYUL+FCAflSMCTXvozeCLPxG8e
h8E2InDqPP4SN/XAO1/iVm38lov5QIV2+YhhvGv23p1Gq/vqHcHkz+RndiGMSh+vzTn+/Xg0Zvq+
90abJTN+E4w8lWM02iDw8bYjdCE+42ZT+9qI5jcVKt2B2LVWH4Jxp5awiDTbU6uwiRKQMn2lrCh+
ZUB5ilToqJJypcPqvvN2YndoQJJeU8O/ucbee8zZhToBVphg4OzsdPYAUYCM1quRh7bpCzxO0PjD
TeOzaQ8Bl1oZv4kha1cwh8bKE7Bf9GylK3WTj7zzEHNLPFC7+iqgMVfQKCQlle2PdGpyZw5M0oZD
NrYPnL7YCOBdBJ4SrWUBSyfH7AuRQKaJbY2jq0EptoDMdQ9hGShfdCmmO9lSyWsdmdigssTbIpq0
AgeePthvRLKixbX0ALO5d7skKKsYRwtoRUrSAzTuMBSxsqturdE7kzo3JIqQ9oEaVdBOUBbkWx/6
o1mCg6vVberKISQhARl0OT2jwC0tw562BZ+h7JiKJLwtSH0RO0YKHSNWimMU6JTLg+LkwvknZ6VS
gR8upD9zAnqSMDnQoRoIEk9NVScamFFELghOfkZtB8r64/20kGfM3SfHhODF2sNcIU8eWlNEruaP
ghz1n49/fyk6cFM16Ft06MW4SdkScXqwu52kg5erEQqhlDiWKO2L+BXo8O5cy5oWgsO8Dwz1CoqF
lOPg+B7sw9w3keU1Mjniyo/2FyCQIOLJba0CmsGWmyzcQ3bn8WsuTSP98y0Dv6PyGKQbp0iNFNAa
YLgyYg893JXfn7Vu/p2Ozf2SpK7NYi8VByfRijdSE18/K6tTLUrmr3piC5tQR5Nd7jXRTOUDsAsK
rX5SSm0AdPIRfSBZ/PX4RW+x497yn20uvs1riXSFwYmoLdt9DpmOJgEImsFbcq2ObaDzBggSIB2I
cmkQNqiNwSXcwgWvRPmLVCfdl6/ktfXMCkg1u1kJdbNK/b/nh53uvt+WWeuVHtGy4eCAeAvI4Vsk
XmuoQ0CvffyKImgFe70iQdxlV8DFILfHRg18g4ZPGiQcCNeqepWrbMDHBlC40Dvi1u4o07Tcma65
HmDhgUzZhPhuo454QLw3eqslKv3M47Kw8kUWFv1UN/7+6mhfjmPS8lj0TqXVTneqtsD+Azi1CdXU
lLb8S3EIzVTLlUamjeTKqYzs6WttuJub9L03nF36ppZmChowNnj8LPlGTfdyFpUyhL3BKOdpY0wJ
pEIqgyaRIKp+/hmboXuFmgwgrqwlgpQK5lrwClSHWvJy9SEWCt6lWUlRl/KFuR4kx49+0osc4LUu
CfLAtt7XXL0bhw10R9r2CWh4kAqZUlD8Vq9b2zP4ErA6EAwMMthBMq33dRGs4/SaZibH2BXkI6HZ
A8CtFbdb0I27JILMwKFKd34JgQqIWD3+rEs7fm5dlgop2NPTg5c69LW0UEHoUjkZSEl5VBHDVGDg
FUJ21VpOFM8CEcbiVSOyAgViGTaupDKIBMbjh1n8yLNUsqUqboipFNl24G9KvjcE8TWB9I9wDEhz
6EilYXZlJskwHNdy0NcGMKOqQA5rGgRKqMz0te6Fb2OD0wXYRQ48eYAtZY7HRbZVR+bYEYJCApq1
Ei5v3nX3FuUsHqMDO3FIpm2H3EPBTZNCdcZTx49iBzhnJpOMikp2uiOFJ8CXC0ml+hWXqqVexK1c
9C0S1YQLBbkGSReozk+52rxT5vAKDdl0F2qPvwazkODMDUTcEpwaKcIQA9Biu+DK6MUpVys7NQYT
GEhr1JP3+EBtIEpzJbb8ITOCp15pr5Ltyv4OqZ7a6d4WN3UrO4tr63WhvcPMIrAPdhbR83iorDd5
8MkLO3MVStLRqsjVHLk1blfaQHzRB1LnIoWAwoqnNrIIO1FKK7dhq0vtF0kfgPrmWQAij2IvF4md
5xABQX6IJF2GuocHnYVEHl8fz+TNWvbOOpnb6zDo2XMgSVBOo3A6uLUGpaNuoDVPnvaMU9ToDVYn
dcquNmsXmKV60tQa/B6uBdAxvLLFkKHFxnLvZJvY6PXWYtRqG4C7odcyyjrQzLGGA6WBvpl8PH7Z
6UPce9dZoIbkWjym08C8zTkoxKm9BveZrbCSdS8t/Ntq/bbwYZE82SPi9yGwRQAUr0in/AqVOUoL
t4H6+B2WrjS3MP9tkDqVBmmMMYh0JjJZwF19B/doRQLj94VUM8s7RPu1s+NWQLkzY3P12zwOfDEs
PdohpV0ToSyguKJa4IYJGQRCTsG/TbZ5Bq6mTmPR7qVyS2SHjpcLpBVXujt7koa+A0gh6RWCofSx
pxRkHGj0C4XeEYRaRXqQ6Gz4Cs6bV4ExCjXCw4hCnmT2ldlPMjQyWJhk+LuBZLiAddlBakxNmoNX
o3e2905ZoYkM5JNW4ubtze698WxxihRL8Ako1k6rRlpiSzqtwYBUz3Uww41R5VVe9k+DVW9YtXBq
xd/WBrnhDoPxFmv50+NvfKtP3HuI2ULlWxoqFwmmnSvUHCDel4GwwBIZjOYLTpwMpaHupvWcXJwh
YyK9vqO0Iu7LJxw1oZLQcnsFIWWXQzUO16kAO4wVlEqExN7l8fMtVb1uQL9vazBAQ14AwQEFD7iD
JhABVbvyCnGnbQ/wvUZb0DCoN7gV8mCIrYT8xQ8zJX/fxkzGxocBOcbsocWsD5C3TLS20kNB5abk
H3TBgpD58yg+RQbG5fpnlMNzpfvtNQptdlYG4mp1zPg9AfWIXbpWJl7KUubYvKllKEQkngucZCuT
feNK6SjDaPDvVnxsTF9HT0z+TaHlUanwl5Bzo9Bq9anXcoNSKsuXz4+/yi1k31s1syM/yeMCiiN4
kixRGxP8DV4ZbTpRwfKTAEy3MvR9ZfBCr9VztGPN0MAtEPyxBPtr72nMYCajHr5QG6/W+vOg8efk
mHy5O5445OEzU1Ha2km5VBu61XG/fUsv7sH4mAKl737kIlRNtqgcBEql0jUEym3GV2O7Js6+Aag4
GGf+FuCrNXOmpQB6O5a+DU4yOeQyphMvkzst2UV2pljcUYOblXYW1q4k05zf+RZzJ/cxjsqInVZr
icXQOo0G4w8z1yKDRCfMVaVtuQsO7EupxFvf4A1RWUWEL6RGtzn/9noJA545EOsUauGMOqqQctIB
9FcYG+thH6mp7Wvcylm01AC+JZ/fxmIBcgjTKdMLdrXF2pwaX3JHtBOUNwgluQBXZbAyDvJDZHmX
XCE2krrmnLFwlt+qLd+GpjsSgnUg+DvikVIvvczuoQm2vkIXbq23yPf954Hra0sIGjiMHpmk9lsw
wCs3CGtt6pby878Z3tBkE1fTAql1cHdxslQGr4qXQMllUqUUYOtUQv/lr0XPhfIMNbu+eC7YpiWL
4WhFNHj7coIsMbqFJxZ/jCql76HWufcUKPypiVppV0+F7szK4At58dyEKYQT8CiVGDuSWS1RkJNr
a6X3CSV/d5/NSq31UIUiP32nWociNmuMuojCDykXWmklWnKCiIvi6ZDdUTgTCt0y4Eo4yQ+Aa77T
aqa7CH0QFt2gL41Lu0qubIxbyn9v+89qRCwTjLA3wWO1Kqmleu8011ZubUpGt88KTFC2NdZooHem
VVeoU8j9V+a4+0ZPnF6rDRP1FwvyAAatw4FZ60zf8vS10LQUfOeudHDBgG7PdHhT+9HpNN5glXxf
KBCVkWmrUsEesYRjcci34Yqd9VIFlJxACt82UwQjjMSdRsw9SE8L+5CwR/nAuPBUABxJ9ap3Cukl
qLRKpIksEEsrn2HxVWfJnNB6UJXrRcoZP4mX8YLGFq7j5S9kC++QKGD3eQKBb3mwmHNnsR/F8+OD
eHHYWfoGSHFel9P7lmpyGr5GNUfo96dVB4qb2mCHhahEeWq5NsELMZ+c/v3bBIdJjdILiE7OiK7T
b5c5N8URBFMssCPXqEg7UPeV61JlfVW6rLzk0pjszzFp6PeFMew5nOEo7ZGnJpXu/2pB6QTCHdUO
mXmDo6ccCaeB3wZrblpLg87CWAfq/SRxB1RV/0ZxV3jTIOUdVnL/pXYhOUugaiKMhLLFNHKUnPAy
vfVOuR5t2TP5AmMr6vp45hagOeQsZPU9VF3gP478Y4gFtKSICBxU8iWvITQsiZBRzV1ckfpwZbil
dg05i0WwcEaKF2I8EDehDbKDqMu12Ib7COeO2lxKs3JGO7DAL/yqTNrMbVpH70Ctn3zcbB6/8kIE
AMHj52IBwXOELgEWS/fFqe4W137mJTzAugWwb6ivfjF2fip3/pE//ZcDzkKO1EOWEiqDuKHspE/J
vTSdjIF4Ru4kmftNP9PnoFH9UOF/eW6uUq+Ph11IiP7m4+KnAvzfRaygfXvOTvU0x9VTvO/UxBq/
JNs7p0aLhbXJtGiUeZSrij2kkFYqvfc3ByDRPye5hqFp48YQORVIX+nak19cm4pb2RwLVRuQP37+
etFJRT35QgEFRNu1FWhQ05GnCuyI6qv//v5OmqM2atNxla/E71s57+/H6M0Q5Xtcg0SPN7Q93ghz
6fihwwIn6soJCn6QlT0kbwUrI7NUuj357D4Ldi0qaX4NLO7UdWabykDcjOgqBnjIYNt/MVcoMue2
+AHFp+4Z6j/0xj8mK0t8afJnkSkLRw+yEXhUAFC06BKsnCX309y/2QYSTQPhjAo/y3MvExdOeOvr
k/dKuqoYKdRgrKzbpWFmMQnc/wTeH1Pk+wxO9I6yGJ3m5NACOd/V0gtDy/yF24p7VvaeeDWWcaSg
SLcrpjpEvc10Ao2ucK1+PJ3O9776LGCNkNdiiworbdAAncX68hVSiXWIbMu8+ptRqr2vBXqxsmsW
wEN/c74mhqASIS2PbSMHWoDr2aj7OkQ1dF495DKjQO5HllQ4NqiYiq23srYX2jLcxNX8sbbhrU0I
A75sY08VNFqmSTMIlGjnQzd9I53aDSy0NvQrfYEw3IFQ2WP5WW38N4hgWaCR+bzOcTr5UtvJttz3
mrth17wkF+Z/7tPHVi1fp0GNxVC/xFDaqwH7oQG3C0kSLQp/JaDwS8PMwlUDcQQvJCnKiXlA5Pyo
VUaI5EO1XouET5cfZSEUt3Bn44Bcr6EAHALJLNaoFmSvZXuuaWjpA2IJbSc+akwywGIFgLiOPoQk
l/0WMogxJBfqXVCrNXzeUA6BzNWRAJiJge796H+wYP5B0CVFXdPt00YtBk6HDJgZivokkRZpXQp9
b5J+j9ENg1ofx5ihdwUvkAeIF9DDfngrw0sJJxKevKYdZfgRL48NNKMhIAb9JyOMn6NiH4GPDQEm
3eVLlWBblP25QHm8bW+3tzs7RZzF5Bz0SKrpKqTynyykhXKV+IBXRnmubViJJZ+kq4wQEX5eGW3p
g80yvqSJYWEGMW2nJD56aIcRvQa8AYTsS8jNaX164Huz2sa8TKDhU1gNSPIoTMZoeIe0/vgZprVx
74VnUZasS4HLXDxCMykfRjgTdIGGAEKxxnFc6IdAEPbntuy7LInhcjgVblp10CITVkjb2mw/CI21
PsPTVLCLDXpDXIBfefxSC+VUbiJnfw8FbNL5ZQrDJIC14ZWx6zfUJjx7NiScbF6vDXBFhk1qPB5s
MdzNomvsxzCIEsC+6Ojhwg2uxXj9ZRgDvRs4VQqnynq4K3zWoEToWg2M1rsBuIW/BnGUmZox865R
AoDH6vKNBTg04NFDA31l5ekWjtE5RSpJ2YJtBga1AiQXW+ZVMJlzuw9R21WZ5I3PHAFFX5iTOHD+
djmtOQOSS0GDShmfXMDNAamCpNbKgp/W9Z3FNudUFWkdRo2LzyIO76V4aeA88PgtF07bOZMqELMs
7N0cGfmguJRdoiJNpdeWsyrpiQsyLVlzjZ7OkntvMAuxSYgyZN3jDSpgpH3o50MYTAuFDRQajdjf
Vv3X4xdaCkTCLBBBRI4P3QyLCk2pffZe2N2TdxS0+F18Ga/tW7TyRWaqHf8f5MLNmblAYFdFwmHm
WKPalU5s+UqsiuqoSDimeQACcKVoZajBbfKn2ATC8XntvF7apMIs9LRo7SZQ7kVgODAQqQLIGIUd
7004pSakDD+ZdxFykuw6/n3p280CEVUGfchNr9opxB5XRG1Ue9PXY5RpIEVoBOorxKKUXltrLC6N
NwtCsEAZOnfAeAz6GJJ8gSKvs8ZWWuiMgnE/i3Ai0XDQCkWZDiXpYQflJDk0e41GYvV4BQr3V/qc
7+JDCR1ULizAOH5jul/csbA6UvXbFRTTUtScU10CNqs7bwrRrZ7ZvVnuExseMiq80Hftpt3UWqZ2
e/gDab4NwXAQi4uVw+HGsL6zh2/p07faDtdWXR0yiIj4Ki+wACJljpZH14g4iJaaIyR7KZD85diE
cDmHQk+sVRAKfPXgA9VowwbCcwXEnoCLGCYvJkVQgz1zeDzpS9d6fhZfhC4scrfDrBcAe+u8gnzp
F1wIiBNoXxvpSKvttjUSFT56KwMufeZZnIHzRCkWFIkL4XV0ojdIhgfACwjb0XDP6HdKFrpF/K42
gtdEXxlyWqL35n+W9QzxUEXUNGShucfInL42LFNsEB7+y6A2N5MuIshKujRGiC1U7LpjbSU284xW
qho5YNaauTmopcLZ8XuKyzVpCJfVWvDSy82CjBBAL7aY8imOgerzJTMmWUOIvG360PY3/sqNbuEg
5WehhYwGl5AK3C6jnlYG6CfGnfn46yxVCOZ6Q+FI0HUY4BYFp7HwFV410YmhlHLvMq/JYMAiJczU
poWJA2j+qICePfYkUUek+MJT211oE7pk8a7Zg57YMEp4pGpjZDXvq/oN8xr4rwWujh6yHaLWYXKT
ucv58XMvBcQ5hpr1XG8YpmgLKydUUTwj1GkLiEVDPP2XI0xx/lvcSEImzwspnapBn26iskwO2cEC
opVqC2XjqgHG5rrO6V3YmHOQc1x0cSRmHb4DCKBa+yLscQc61VaqR9Z49K/uud4BDpe/Zyv7cuG4
mlN+Bg6OElBPn4oEhU2lMtz3gCX6vVpAnNbmnW0/J/ZAIn6kIMA4cfWxpJ59tIryLakiqMm/Vr7Q
0pzNIkvoBmzKEojsk/0qtnqoVW0ixzxkfVAARolNcugzNMPpzsbprLMHmD8BOGOWK9tyafxZRgPP
GpYsIG3voNTTfcXn1oYqU7vWk5jOgHsTOAstlEcO0FEnSGfc93v3vbU6yO4e+Kfu5NkdnIYMqMqD
/BqOCv/xeEIX0mpuFmZcOJ+QIrzMnLaB9hws/dBxyyzIHEKZ8b+r8nGzPCaEqoBP5Jgy3Hc/4o3P
yo8ffWGy5uBtceBKKD7jd10I9dZtJbfEzi/geKo+/v2lk3qOws5JKZfyXoR4A4wzd+lFPHooezjS
sVVch7IJI9WSPXFx1yhRCyGfndbct+hTwbkvGCKJdOC3o1b9sWAK9f9xdmbLjSpN174iIpiHU0aB
RsuyPJwQttsGCigoKMar/5Yc/0G33qb5Y5927G0EVCVZmSvXA99YMD2zFJ4D7gyBl4RhyUN1SbUL
7R7+fZ8LS1q9Pd/fLivJM2hJt+eItv0TNsyerR6cF7pD2r2OWjA1uRxjPMLkMF3Jqboq6OsBJjC/
58e18++CLEC71zwXDegjEAdDGROqHgbDt8bLGOaRXAPyh7orILHplh3x/TQToP9WVt9CLFXvAgFc
POZOFPHUeIiGRfUEtO2m+zDW/vzSS7mLBFMM23dxQH5jWKhNiZqDiQP1ozNWfv3S4fNeb9zCgHrU
8+nWiZxgg9TBkhmG3DbUJvCMPcdgoPid5HZ8JQYsCIi0n1zkt0UGt30GtBU+PYawlz60/YDJdWIn
YfoQlxinQ/lwBwnmytUWCiL3ouKJU6MXW3yHbsc/zBKuJE4L7+Re9muKY9tIQozorLc2n64CwJ/a
VdOALF1RwyoLX9B7mW9V9o015AY+L1ENDZyGKZ0s4hd6MrZQGUfaA3XrI/zA9cquHRF6fd3P3BQi
EWhyr+a29WCBGq5pUBa6oNqPgOS3l4b2jDlY5FZuhxaE+mIkBzkqevGl3nY79DKcyUt9wMYO+mbY
dBvBRf7nqhBmaa//Dk0LIf5eHJzFGsBKA06QzQQymIPR5KEHlgJ74t9/f2ET3+uC64G0GRMqlGBs
ZSccYKBiC6f4/O8/vuA0AK/RPwNrV/UcHxD89bl4y3Yp345xYLz17BrLLiBiBXQdXWqv9aOWii33
E7WToIOfDeO/XYFJhdkzHwgBk0oK59RB8y5DepmbrogpEKe4pmstzqVA8rOSf1sjAtfFvL21G9nw
8a40/iD7ve6zkADqBWeBTdc8x2843v/7mf5shL9kSPeeajo8KcEqx+UI7BytUJO/Zepk1FNzr9Ic
Ea78Bc5iA9z2QV+wmRrJ80bMwzq1UfxswEqFiql082aXQfyt5TAXl6JqSGGJb8fEcHLZZZjC6xhW
trDDgBHhr6ryXqLEjHlcVr/8+zYWBs/gPvvn0uCCESuVgXdFdjNkWKNlV2fDhw2R22wHf7TrC5qi
KNDpp/E7eR3fs2ML451ru1aEWEj77jXqYzIaJIEt1G70xWt37Q5JpBzQqnQ1r9qRCIXjTx1aW3oW
3eI/JrfyXXqjtzBSNW7loJvWV9tWkeHnD/U2Q4uSO8KruOUPPIi9lSd822R/WSg/Me23dSmDW2vW
Pb4Bkn/tfRxJ9vzCAnLO9trHuIvDapduqhA6evR+gsQhh/8Pqe5CheBe6m21gzKrGRISyEo3EngT
XTjTEPziuXLSySthLMSm/3Yg+Vlhv92nBNNKSyqQNKYKCJVe/xgXr6N1lZ///RwXvnn3Su2adbHR
tlgo8QC3VrDk4OpxxvDTtNY4XfrI/JStf7sBuC/BIa3R8KJc9WkO5Scxt8sgPinPtyQbhTAoSCeo
OyG+xr6IyO1lBW8UJ6BuJags5N33ymogg1kP8qgKCg/pbXjU76u2X/miLxVb7pXTZawRVdNwe4DF
ArIT0oso+zjaqaFiudzye/MpZiedXQfqzpAA1x47mxMwPs8VwOQzvEpKkMjC0Yi6GPzxAZyOHu72
UY+yDQ6F2q7X7EwNx2AAwlvYyOghGuW2bny4a1usX1llCx/Kn87fby+p0mmGYxzSxfnIkyeFn28u
/JmvwB+FrLyFpbPCvQhbr4VBkWCGvROv6UXZcNTyRpzu7WKP9Mb593JeOiv8/PvvN9LqndF2HGeF
znjoFPVTSp9ktOu1TWnBFP9btXJQf1IPfZnXNitv5v/giZ7AHwLBsjrW1lp28FPl+UuA+jl1/vZL
OmpqsIJHhi/mW23CaJsIusiFdWc2HXVY5wsp+JTP6lGGvUNGYEIWNNPsVwe9DhQIGFLYYM2tS4ub
UQ3HzsT8hLghx1L9qknhw6qPEPxNTAKNvmV6ZSXaKURrwnNnAQUVZBKkjty1cFuFk4DDLH+JGGqQ
wDVUiz0xUP4bMltRI5rtGza6MGuGW4cnY+rB5DtRffv3+1j4Dv3kMr89hKKdLa2u0TkWneZRj776
iEYA5Ab//usLG/teLz6pQDRKcYM4rH2K/DVOVjb1Qlr6kwv99qvhJJiwMsGrm8sj+gkgxAKjaier
FlUL34978fesA0pLVZyaBxJqsVs+9ZESSR4OHmDRrKUACx/In2342010I2CLRo9aZ+/DfMLO7TqU
NmVI/NhH0dE6FStbbuEw9lPN/e06OoCyUgMS0m5WoJcvXgFBtcHX+vcbXmpu3guzrSppRawiLCCc
Yo8SXCPhUoc0qtw0IVRJW3QBPKz4ZkOv0C1H/NoE+WVVdbUQFu9F2rLZ8FStUlRwQdZzkMWpV1C5
dhkGqm/9FcvJgtlLPciKrVfj9d+3vFSWEu/yqCoHDcfUsKqLsPfjoA3ASL9k29IzXS0wfXiimJ/T
zviP60S8Kw9Nk4jiEMUWHaLxaEb5HpIi9SScC1tyQA87TSvHpYXNeq/HTpuqJyWMundqAc4HJFNE
u6w8sYUkRrxd8rclOPKWK2aCoC913T5XWhSEU+hf4qOhwE1MGz2lNZwqfhpF3WMzOuGx4moCRibL
FidtvqtVBTTm75Vfs7DxxNu///ZrYniuAuWBYyF3B689d/ty/wWYIkYwzE2/T1fS7aWlKf95lTxl
ddXKeG2NlO9EGVjBsfJ6Bh7ymLuNWt6wASubcOmge6/OHlRQQqAyuI1PqRHm9yLofuydEFSYFtFW
LvKTPP/leyneguVvjw1IQckybgo7GspeG9wuknj5HmRaF4rDAGOwzRZTlEHyWATkyTgJYWrZE44U
1sovWOg/qfeCbCiAoNe43SakJxiRYU4G3QSGh521mGzhVv73FkHF/PMWJ5P0YiOhSJYDYFfi070B
bbX1JUxA8qhLV76KC7U41boLIM0Mx1xjxJMUNnBk/3llmCOJMFkDE4jJzY9ruqml+7kLHbMwF4Bk
IDiDZg75SY0B2yzMTs3Dmtro7xtbvddXa3EM1JuBC+hRayM7fhj3a8LwpT99FzN4D/4gqfCnFeNJ
Ua997Cs57BiOdbpSdv/7BlWBCfljPTPF6AxhxAUmKejOMcwtLFQpGEazHT1e+fYuKPNU6y4KjDMl
As5XePilB2O9rnpPC8dEqTdSgAmaDhIOGC18XxIbqE8Ev2/ZcuGGnIF+s9Z0XKh1qNZdiwlUE2Ue
JPwGIC/h7wJcolHsIHs04HeX24N4Nd1KuFYZGOBj0PEXc9rocHgo96bfQzWAs0+9F3ZwAfq1EoBv
N/+3bXYXSaY4AxJswA+aH3tX2FYH2cseAinQNBvzFCsFiKVHb942xW/xqkl1IRMHHJn49KxVYTNt
RaAEOfwEZ/2NmZOtdpssrXC+cwnasKkcVeZmErbGeBHf6WBn+ZpWcmEMAbSLP3+KQA0jAcxG3GmD
fOqSxs9eM8CbLUPf9JqfKcOeKPtMAWjO1pFUkCts1kopFDmOEvtShLXANqbpyppc2Fj3SumurlIr
ZvgxwkSdjmPcSYbNuYGBalhxpivao79n6KAv/HnHOK2CTZYixNXGZp7RtdPOLEWtZ+VT8PecVr3X
EHdzDrvvGvdAO0wjScwW4I6bamuNwFsI+MsCNe9iD5CNYDjfPjSYwQzq3Wz3W+XQOxi49KDWQfnj
3xthITzfk0EEC9XU0sRler97h7O0fRtPEHdrfbmF3Fy9lwWjntqrAKKjmQFnpFPyODnFMY9013gp
3/tn+cWAAwN8dpK95BSAaIOd6AL6tdrjWloDd3Enk+qCdv3t9qBuyccQtuxWWro1WekyLQTwe/pB
ASgw0PW328NwMDsgHQBeCaXMf7+chUqFeq/qbecEzGoBab6ZIzjYw5X65iNM0T1zsDt3joBGvkwo
YWoPxWblkgt3dC/e7eZ0rqrbeVkeXLB9so20qQS7gAMmsUe0muRNQ1wdtNogPwm3YDmtXHlBKoix
yz/3K9DzYlbJuPL4iXm7onEB2tPR9PaSQD0WvuCQK3xDcKfWPr/kmM1H6uWtpSkL7nSgtvx5dStL
rCnHZDm6bskbaMfR7IMPgwD5mGxid3rNg2nf7aGRdTG8Q8/Cw9zYcMHek63uV5sOdEk7/Vp5B3/v
AKr3quAktdRUVhC5Boe61O+380Prg54btNGapc/CrC3QHX/ebyOpwGdrkCCWB+uFAmaZOf0OW/Ea
u8yBXfIu9jVP9WPIJiHiWtkuCzHzXgssA4MlEsAjd2Ymfwsc2kNzgtVwTT///eQWtrtxl+pMqPin
lY4HZx1TDGO2uzXF5lICY9wFknyAISdRcWCjO/kdRXDsjGf+qfiol9W7/sT22ROWqJcF1anayc2m
yJwi0l7l3bTy6BYOWEBk/vnCDAaX4B9dcwPznne4BQNbgemDVrDfs8EZv0zge9cK8gv1BfVeFjy1
M0sbDZ2THlpg8L2dGsMDv8ST0dpzNKPO9Qmn7PZ5iIZIX63L3pbeXz5591rh0RDEeLotSf5SXhnG
OJCOfuqu4sYh98Rt7q+O1d6e2d+udBdq+lqRZjZCuNGdBfg12EYw4stK9wxhbuXsvXQzd/GkM6de
mjOOlrJZdhtTBqu5zVmz8tleOofeO9ibDMQ5ImE9Ju9wABO83oGtUeI8SWvik6VwrN8FCNBeprTr
mLgzHpMzusjkMnyrVyiSgCnIMoxeY5ZQOk0R3Q9uUdiTS/erzJyF7Pxe2Zur5P/JumYcAqLGn41j
GVgehRFB7hvEa1y2sq0WIoZ+FzFaaSTFrHbQW6EYPotAbekHs5OA+14zdF7IsO5FvAYxmmSSbwqA
2IdpdyO4Uwqj0RKKJIE6DXyCyMO/o9/iorgLERNgQjM3EP6M4XHM3Lh5B1HYMWCA3yWvwoswvmRr
JpMLacL/6HBjSyvUBDpcmrkKJk3rkJe/OssfDX9sC/ffN7Twcu4thtVSMjUxZsouBhn2XSd16RQj
gS1JM6SdXZdWb//7Qkvx7l6G26dynEh1N+9ShwyQFecEhJOXInY7SCJLFx7MrgJnp4rZFQ3VGdDC
Vwp2obK225Y+x/eyXMM028Ig/bzr42iotuA92xSWV9QTMSgI99W4wYhkwKJsDMs4nD4R9rvkqyx2
dSmuLJ8f3ddfouK9dDfmRmnBlx++oc0Fc4K2VBN3mF9Fw0uVHRm9OYZhnjkfuvqQ87eJxUgaVEeq
Xkqg6lnl9AV7GkbqqCImNxkF1No4k2KjwCLXGhOv6ZhXKswp4w0qHXDRLHAkC3S4vkrlVq5rryTv
AzpRVIZlo+jJ2aU1fk2d/x9f8V08y0QlY2OOJyxs40j+pheoKyJwCf3i0Gykh+pCc/uRPK1cbWHX
3/tJZ9ZAJdqD/dE5yQYszu3goe/rJzcfH5gNpu+o9cJrGfbC9spmWTBUU7W7UFZJsSkBQAW/Wkx/
y5e2RSWJ0qOcwOCpeGp1jJokJ1D/bDZfKNGCVMd0Os29IqM73ZiPjF1gSwJQAbYAnGF13UsUqBVS
uwQDHP5v3eTWamX3EgURYbSN1FO7w8T1lT34Ezr+tvzuUizTyPlsKAMYQDGH3QTaKbPqz9omJwYq
ERezhwl8i32JEk0ngxKZ/sqFQ101v+DSbCfF55y/d5UUTMmXWTxTCQWtcFAF8CU3nDwL5NjBphnm
vdZjnINI2ToZnCw0MmxL7HIdJsstBGBx4TLpWUcjR9ToUa2CuhZsQQTS/QsuJ04N1LWcCnZJX8am
2PdCUFheC1DGhD8HRxxLoXvDMh2j8XSM8A7VSot0QWGFl/Rn8idkBsu5BldaEbUAyRXO0oa6KNhe
WZhCdyesNDUXovq9nJrok94xTZ12JgT1KhyB7QQYjKTCaPZ0sfrXf2+OBQEX0Kt/3k2GBVUMGgyK
e3fYg5ti+fl3E0CDqm3kAN/e1kZ/cJZMpwvIznjpJQ9EK82wZacaalve5She+mfhhj5qN33qdC2K
mfDR6A8cjiHmyoJc+ijca7E7SVJh0o8NhYCc0w94Ym/V4+yJNyui/MVwOMcgPGZlHIm4aweNhbE1
9V6JrcU6EKAjEVESrqH3bx/UGc0FjCzqx+y5Nt2kPs7SZag/u9YXH1jsTKY9mi+qNNotr55ljFhi
gu2zi2dXQddKzPx+2IMwmhZuiaKftiepvnJiXzqS3Cu7iYx5aEFBiii1EUtm3yJ4JjBKg82C5LXJ
q4WpfQi+m1eRrZVEllboXRSfa16PuYhLwhrsXPhJqG/a09rxdOmUdy/oJhNtc3obU+gxYBHg9C0f
tBpPOOw/1AvK5HAjh6fidtpqF+uBfvfnpnDmkwQP6KDarnW5lqrG6l0gn4AVr4r2ttkf9Ii8gjUU
kL0USm4e9dviWO5R+RBgi1n+UvFT/r0nNflnhf0l/v6PHBy4VxOvD27wJbkA8vsgTi+1kH/Qvnuo
FJ0bUIWkki3lUBXN8CiQuhdFOmdaEjVZ6zYt3VcscWVEQfowxScz86vmoa8eiQZUIM0dhrYD0Im2
AupTMo6nGNajWTn9SuMu4sl0aLRyY1bozpMa9B8C9IgM4EzeIgFqcNi0YqdkwFBmzXaOOaowABkX
iTfA87JIPSXGqK/Iz4JkTXZj6bAfqXxLllw2qi6M3G1TDmm5Kzq2H6xHhmFPRQyhafM4NVOM7h2l
2OOj6QjyOz55Lo8HvzOr9y4LRa13JNyuZr4SokKSA/N/0Y67j7ICjqMoXierdqjxnbTWxhxbJ59l
5uJzk3O/Hp/F0hc4auqV2RCnSGCLkPeZLU+nVC1KW5HqQ1Km8PWbBuicsqH2Z557vBsjJEtmEwKX
FYEt/BYnxRbczueeFK6V0yctHYNaVV9Tq3DGtvxIx+HIxzSUrKCr4QTKqbjh3LIx8CC3ZFdnDYyU
VOzCSSYUDkpqRju7rTQELkUHnRzG+rC4kl/zPCjliCS/qrZzVTgAgUtvp8RE9KW20WNUV+0xkdLV
In9gg/7WmsrBaiwSNEanl55R6uSzL2X20VWshC0Lg1U/tUY8QbhpAeokjNRNAJAMhQRohZK1ho2n
ONl9Y+C/7GXdm9QeAHEELwz6e9QC30ZoXlK9SV60ij6T8o0XvN9puRZIo+ZWfW5uCnV6k9qp2FSK
1r6kKTzCLZV+zxUL5qGFcbJH+GOcHofuqdGPado6ApgGtT/BiYL1G5i6I6M3aHpKGyePLU9Jglxy
SBxNtIRXfwnEoml16NCETQpg60POJoya/YpVW85OCsaJ0y1JwpJseB2NzbFFKpzmsaN0tRvD7mm0
4ZmXDrbIXbi1YummiMO6WwogN2O6Itup3U6cnE59AFqnUDc4iMIAzhTO/bhLW0ha9EBrHBSwDQ8k
X8WJ86s47wE7KAeoJBvRbSQ7FqZtIbJ9DNOQEn0UWKGdzDk9WwA2ThhIqerDkD/WWLfGyyQCMcbA
t3zUzG5XNV8l+xqx59QGdAf5vR6xSJT+3PI0MHP1Ge06TIgZOJIIo5upBHI/MYV/defglO6k2ONS
faHqaY4v1SBXoUHFI8xGjkUj7Ru58RgoX+HEk+dOMv1ERz1xPufSocRg2zi8zXm1xW1MA3qTAox7
2mvMZqe3+HYSE+ivrWhQYivkVH5UJvUMpq1yMeOh3ZRA4QqpKygAqGsERQls3rqkIOdQGFlhaaho
YDXweiJ2XYmOWjwrLHWBfL/AfXuY8M5ToGmZ4Vfs0M8zc0xDDA3FK/vSG3MQLxq/HOfnnmFAHai3
3hKQi9pjcuhei0nHQy2P/QCGrgA/qbRHqTyDvByMDiFBI4t7ApaKVmQ+jmcYGgXRZLiMEvEbY3Yr
TXEqo8VLElkoMZfKnnib9YLrS7WjAk1gzL0XDLdHVUWEqbYHfI97+zsqqJDjjmowiZatgGSa5TNA
6zdKCkW7pdevrFZPtTzFuzJ5HIZjx744aWyQh/kU5Oxi4q3rGapF3MXcAXZHqVeO0YlOq2x1YZOZ
wMLT7jDDm9zM2E5Ii7BEsT8R89JpMusSAy7s9vgaKoL+KPMWFtpCHuEBDwEr9qg8WYnXcbvZGYhs
RxGla+PUc9g7Y3IpLR7E3haKNyjzTesR6Aux/9CtWLMFyDXeCisQpw0QEJg2JrrDC0f6wP/J5pBw
pwYZwrSlwZEgZURDQLF7MKn07DAAJFPtxNlOynMlnTJ4XlGP4wCTMN+Utjx+EObvtMSIHv2USth3
AN5gwIU975Knvkk3AilCPS2eOGFwWs8rOWjLKEWjg7VlYPap4SuYwtMsEIBHPWjxveoUGfCB3Gm7
ZnRy2NDCllPDJ01DFLxZOW4T5YJInk3g2kywLHrT0EpItK2F85VKB1hQGLWjaZtUnLlDqxpXSDjf
M2pkH9Jjk/mj5sUFZv10R761Z6G3LAPFMAIMg8HgdjQcSc9sLB4vaVVHqKBAyTCHlJwGTXZng9uC
CZSisW9BijETBNE5LL+LGd4uGPs412C35TD3DrmeO7wCo47Q4VVtu+PI4ZYOQ3KUPiaPFjug5HIZ
dmUg2fVeJ0W14gmpxxT0jOFqw3Fd03LSIeMYscBTe8/yQwun7hzHogEzmHs6h0qOs6T6pYhwGlDd
qToQ8amcBbtCJYBHhu5JLVoszROsowKt3SWqm6SYC2Tdg1Yd6t5rYdmlohAAMGoJPhF/nB96CHwI
P2MUk8YNyHnUg0u3aXhdBtqD+jRNiEd09HWMnrdy5/BpBLDa7cQ3k/wyQLLjOMb42VdnIkhgkrZC
nILgBaJZGMRLYWUpjiz7kuRZzaVJnrQqUm6hwtb7fUW36EYl5UGfvAa+v6hQq3ZlOHWNOPcqjI/l
fKlwaFE7t49DGTNtXUD5xgL5EzW+lznZov+oYnPM6TswSL4pWztLZ3tkeeD2DqjkGxL3OlYiDpHp
XE9amOCN1ol4VHEKLeqM7wi4M7Rp0I5Ce85R2exZ8xgRmI94idjiEzPlR/DZbSqlHtH1d/MtbbyM
zli0xFF0eZO0xRZWVFF/e/io6JpD7ncghLIZTu+V3yPQ13gXqNzwcYzg2+FIrHPpdCjQpe+ZcWq4
Y/GoSLkrjyyYup46rGE7DXUAHSRtVWFHxney8BgrxbaV34FWplOM6Xzen5RMOGHkxGEwCIXL5KUz
UFMSIl0A/pTBYnIcJFsdHWKS/TAyBeGJ6mB0Vs22k43KseYJmZW0kZOXzkDJqFMNJFVii2QPSVkq
G/5UjuXH3OODTwzFJaUP8TJ84q0qUBPdnwATV3jrdrNid6j+o2gp7o0a+zcP8REwVAyRV3OkTqYv
UxwrZT1I2XAchxf0i22mto4I78CmHFwZDMapUp1U21mFBl02nbbWzIAnhqUIPmyZ/lgPrY/BSvAj
QZNFLcASSuCTxfSFxkYgxO8iSgaottmzFVnGAyingZXIAJ/eFjMGgWKq2uZD0wRaGUe1ZX5PSqK4
PRFOJQ3jWnyXCEBCGV611rNArgc8MVTmnzjaTnNgPkJIrmmmbRlbCL4ZspC5eZumMbAa2Dz119J6
k8Urn6/qhLTOq4uHGTgAifsTQCqwmo7DFJ6VSAUcWSfnQVa+esx3OSJQgPB966BKK48sq/dVb8m2
QoVQr7FihWZj9L5cBWJJPlWDeanFYaF7aytWM+DxgLM2VPeGQic2pudHAH+SLaPlsBv0FlQ3ytMw
ncaoB1nFxjDvua+kvc6ndKOI/WuFb/gGs5dWUDXv0kw8SqyvcQRjtSJOr1+JjvQdkn3U2bMT0O6A
ckrlR05wMOlL0NsGOL70zG0LyLemLkI2G7JY2FKJbNI6DoAZvcK+b6uqQjANSHF6mn0rFtAzCWBp
GqD2hvkmTgaSNCw7HXxyREuoJCp6wMd5q0Bd3Da7mbxl1quoIVQcjNxK7RwbnvaAesK0P/dqFJla
rfUEhlDSj7DZQbt7284j8M4YxbIzq0t3Izc3Tawca6PZaWi6JXW5nUcLI2w4DDSxXyTErSSKx1eL
G5VXaJTP025MSj+bM0ebnkVVf6tHHNMkui0lbChUXIn2RdrXFBkSL2sQ4zEJ4DFN8+auPcoZd0TF
T+WPFr1eU6GPgnSuYZ7SDE9gou5KtTiNPMGkgYm/BDDoocMV5HYCxqSYkLQpz21TvU6Ktana/ErT
4SqjPjPKJ9btRpp+gQwCeCPQXYA89VOM7yL6N6WAYTo7ri8J0I4SVuAjB2AIeyH38vqACFtVntxu
czShJX+ygrJ4tHAcQK5x27tqHXFL3kgU8C18/dmAVQKC+MXoWMgyhF2muZMAZaj0PogXfXI7gskh
VfqSi+5FG35hEbo4jyF+OHFZek1K3Dgf3Zh96gZw48pX1XuzwXYTErl2yHaSItoC/9JNwZZApaZP
ivlQZm5pwIUbpe4KNhQjaqkKfVU0crJiCUgPIQ8njJMwfUKMQwt1qFxZf5nTIprM6ollUA+05UYW
nVKEoTWGaArNNazIQJ6ofJLERWzl+Ztq4CE5GcYwCJ5ct6kzT80uMaZr6UuquCYMPERhZ4qb8gMN
xkZzEmBL6eugvGhmiCxhHoO8RSVDirIBbI82jQzL1xi+1DimbLWxO82DuU9gmIF5I7GlroB2L+dI
aWGY2utODzcrnsMzFTkR/zXOYMACd6G8xFNA4BvfYFw8KxNPJgeVvesYXzJ7ArIfjna9L+r7HJVb
mGACmMVznxmRXh0QPRt8YXqyUzCrKT7IMJYcsX9q7poiQCSA7amma5lvCSx1GpCx5VBDDzJ+n55S
CBPYzX+4lH1jvo4Y6WsLh6PoBAqAFNbYUOwQK74W700LwCgHJ50aGR8X3M44cKVELNoWHG63s3Uw
kQWrOfMk+EGhINw1uSvlHUhSCNnIstsyCROcuBQr9xKcFuQc21pET+08URR9uVtPyR5Gd0HLcaIY
eSTw1LckeGZmt0JCBkwq8xL+FQOLmRWTz/oKMa6ysybok6DRCjhBPjUqPHaCUvKMIsZNNFtSJG5F
FOTGmauL43GojFBL0G9XlV9iAjOqstng034SBtUXCj+Gw+L4EmN+o6FFOImeokdV+W0g9IwUxw5P
Qrk0JqEMZaVtYmwbnZywY2+GGvYQ11fTe1ufVEx9UBv9JQ78FyJAYSP7znuvmGz6BYSRzSr9Wrah
nB648AK6dyAMgFSYMAmAmRyevsldgEhNay8VyIzirYVPbV9hSI3UFepklZb9ullD4rRsGN1DWg3D
q8bE8VWNWYtSpdmpkSBUvjKMAaHcQ32COWma+zro0DHHyVfGyDepvk3stYQ2MGQf1KhoxmhIskC2
wETS59MsyZiYyn0+9SGVml+zrmd7pMAXS0zoBlITB45NF67UZ1YO30mCg5sKO4U4To2Ap/Rcm5if
ik3rLE6Wbo96itPLFAPDKjxU8uS0wFHjvlxx6j7Mok+DJJa+BVPyqi7+NQ3nnB3m1qnfFPaJHmGH
0Q+ceTpXKZziU4fBGOkbb+puCZzBt9WzIINTATc6WNSZwa3ZYuJEpu7rDAN+niGAXuZKgz1RTxp9
Xr1XGX69rUoXtbWL2knV23hCiB2rVl5WRKbka23ixI0PphBKDFP5An9KJIIUkl+Xi1sJFbuaAQYf
gnlsWaeywrj0t/4hHdWr8ipMPuDeUiB1rqS7desX2WNH9p3WOugcayeOj7WWuChWYJIVvthpGuTV
ocG/Fri9EdU2uy32HQkprDd7h5KAwfHSOiok0AHPhqiYGh4DZgin4CQSkOhUTzpMpeJzz2SvK+0+
/8x0P4bqXArVvQIlYjXDbfHDILldxGh5Xhmm1toNUbZlWYdEDwCBx6jrwD/SzpWzMCZfQvoez5eE
f/b5HNaS38CNqnZx9KMoEyYNTIJtIFVb5ln1sTJmhFPI2RLUwPIIidxcVz4x362eHAoNnsI6/jNs
Dw2ggxrAV5U6I8HSyMP8UakTnEDPjHj4lkzElSkssEi6h5o4YG26U82dftTqHabITRjpQDZTu9an
0DOcsr3EuJaoTNBj24fSDCJ8jlY9bMOYjnP4tiER0gQBY/siOAcYqrSeSiustZdUwgBiMZx19dOA
QS9BgQmQ+gHBjL6oDeCEgu6pbFdSNxV/tTLsfumHBf1c+V33Jw3dfwWz5ZUHo09JQ4FjL5evqDPx
9BjXIdMeab5vtF2F6XlIwEtMz0PcJAoePnpTE0pyiIRgrn7R2CvALS9K10DRjnuwQ7Vl1KrIyG9j
iP9H0pktN4pkYfiJiGBJILkVCG3WZtmWXTeEV/Z95+nnU89VT0xXdZUlyDznX0mEjwbLi/64kgI6
4ibxWrSCY9bvFYAWSnT7I+NIhcvsmxnPq6utRiTbPS9X8otLpX0rf83aD+uXzNoJPPn03NPw0eHs
INK4M5zhHOTllQrOlVHxYVJUrz47wYYGxki+8rPY5bW4iegtnM5kDSvLa2Mw2USxm8TFqerY41mq
rShHytRvLJUfbjkG90JZsExT3mLuBFlxaQVyc8icbGMXCW88EYGOp0UXZS/IkC5IDn/K6/LN4pbM
GML0iGU2ezPLSzivyvwadDzyR4t1phB8A0gCVUH8M8WRsxvKy5zenGVh7DvCrA/NGbnayraf5vJS
GK91cDIZaEtYsMw3Am/Qt3l2iPFZ9wbgYeqDWyXFrn0uOQcJZ251Hln2mltV+Lb1r1/2uQLGu6n/
tel2xPhrfxp0v6lcmtgGp3/8XHa0GVVqzrTvQmwBN1dZuTdjnxAWatAd2+9/ecsUZ92JLQzoyASy
XGL7tSp+++zTqtsreDsqBKN9qjpXpHx37/xdi+RjMppV3UAZ2s+IRR2+vtZRtxFYRFVep/xjjk8L
CSHhe1uEq9y4JsGmYB8PV7bzKiYP2M05JQ04mLExih3qLNfmpBpYxACBMjrY7btWHyxkR2l0GBhl
OUcst2l53p8S7v3eYp3XOFMWxQMaYqRoih0TEMtyzPtIqx7PQjDhqF6RzA7q5WBkc/yAuy78FOX3
mL23jSvwFBFC45yLsnCJ6LXASrRDW4KjWGdEDENBW9/GTi7sToXOtWllK9t4k4wVgVsurooitr3W
ZEnmXB5/qXkxykueuVa4CY0f08k803pJQzdLdlGz6cUWkoNreLDdkTqH6pXc4CQjtkw5zsWtpQy6
OvXJJWrvZgGAe2iVcT3gGUiyf5OzM9Q/JrpaCV2LKUVnjokO6YKFLfWUCQ2OW9e0YqwKnnmmF5V5
ZBU1cjcG4taVIfwJPx9BLfSbmav2Zyy3vClV5CXNRibbpmF4eWkphmvD38A6WMF+QQQbeXa2GX7q
hFGNBCds+uY6epsokp08vT3jG2YWbFnw9BcHxP3JoMdXsqIALqm8yzFX4MYCJVGSXR1mXta8pRZ1
3jmExyHpGRrtndJ+LtJ2rXifk3dIDbxqbwskzjRt6FynG/uUTmuhvy2/RnzX6QRXWH7vATZ5zmWr
cNWcb59iRC8sPJsTKz8iJVHMnxa49WUWEmx7lRMa33COZjS7dr6CYZK6ThiB6WcS6+5AGvmsIQEC
XnzhBrIDEuz0rW59p9N7cym5WKJtTG4LY1rwa2X3ESUwUFbGUStcows8NDqDxXgO7Aj+sRrb3Yxa
0rQ/QuPYChJzUn+M+JCmV3088CRkNRiha2DHqz2nPakd0k7AXk8X9xjwwb4Mk0f6k8Eeqb0p8N0C
JFmpLW+YgMQQY9gru/4tg9NIrLSzEx8WeE7E2Lyd5bmkMLJfWZLcgbdRKT10j6tl/nnggR/Ifm31
SZ2uE5IiVv+q3Mztukp8dXRLxQvaddvtiK1W439y2KVJ4U0jTJjaX40hWC223IQhOfPttZh4w1g/
TZoNUOmdk+o5HNZNta3HffNaU8pKwvwfu2eAFFLcQ9SKch3cegTlH/Zfn3qR5pYqCfVb3Vnh8pHj
dth38Af9WueO/jWSvfabC5L7CRMMA7Huw3+ye5+0q3gxiCHQh2v7bsybkr+RsV7mBajyuQi1LTMI
VZwuW3wQ/1sM1TWQbBGeYBb2jisZXIZtgc9hkz4gO47ec2h+ajEn5brLD4D1jv4bhV7WfsXZBqSV
imc5vWrKoW28dNoG6oaFz/oTqe02H4n4qfpPQF46j1fJP52R+pYWkoesemgajHKTg7xnp2Cqd411
hMdeUTgvuHWVHhTWrwzwwelmGp89CQDyqv6V5TOrRGZtRViu6ulgllzTE3vrzk6/a+3HMJ8f+D9B
UJxsen75D1h6PHJilTzF0ZboGMc1yy38ACouFWAoWr6sZKdSaai+ZnzlI795wSCd3sCbV3CtdnBT
b/AmLSWH1rSpp1czuyU8U1FFmDhRteOz2HXVqTI29uwFkw9agiCMMgBCuHPUjewyvF3kG20adVdr
Ps+bPf3ruRbCp85c24Hbh5ugKjwqesvxtkREHhyc+gZUPH73Ye2W70Lc+NrV1stIKrc2Q+MDVY9Y
Hr4W65AE1BpYYAm9WzPUKDXf2vxmQs/Eb63yu1Bgz4Njz/Aeh0cRgXjo2FwnzF2jWjta6fX5D2kP
drhOLktzNwT4isZNSPT+O1lxSrpliq7m9YBeSuH6p34eCQBFfc0XdcKOecjMTZJuM811mF2pyJGk
i3UbKTmj/YzVl1OI3m8l36b9hlfTyn0QboUWQ+CkzFedt+hz7tjUc7gp3R2irWmfNGR++rGrt47+
PfJ/LrvB3lXpqlDuQfVafRZ6sA+SV5iTx9Lj9Ij0G2K+2vf2KID0m8lwjezaWAdt4DLXsC2/OsF9
ihCFlC5fArOaxqC9mF4CJcZJ3DI5WzDkw0odHgFIsZeWaLv5p7MwUVUvYsoPk8XSJvyRZyvFhrpS
XizMDvmvMLSPUsN7m4HlTRAZuKsa3eDmOMyF11nV0f7/9U5jQ0kD1DyObkRLU1l+CvoPcK5YV7vW
3xUAiJVi9g8Ou8zdtoG15xqSIM9mnoIS0VYTti+NUe/bOdrpRelafbVtquBPTap/ziC/FD3e1FDL
q9SKXdFurTT181GsbbnWrYGLZVWEvmCbvSBkQkC6kppXRj969KWjRtAPgdywgtOi2xg7rTo8YLjI
U60/KPv8hxr1bWwQuo1nrzzXt74O1/381w+GhwKl5eICc94K/suqsdYWo99MXR25xLf5g7luNH+R
fgHVYvbx32TtdaiTSfYfhVizjNetK+R4TGsymLvhMHe8xDmYmI69BpBaj0/ls9N+hKbqJyOxbnXq
h3Z6BQLw0/5R36U/D8NjsQeonWg0rprHnKwS788VNDXTOqw5XqvlCKYWLMOHJm+xkVzLYJfwq01T
eRbKjWzRJuWaIOj+EkVH7s1x9heHGevJ/AvH3xGldQgCsGLAJ4LC9jRxGJEuGqRlhSRquRy1j6EX
Zrh7oA8zwHd3GcNtMexnkFjIKqgEI7w6BfwFPM/O1A6LBeSur6uUU3DZlzMw0W5ZYOOO3MJx70rL
F9OtIG+7WQXWusSgGdBishnUdlfOp/LHRnOV2sMFcBmUYhguSr9XnpfuiToLPJSD/WHKkE/Xy/RN
bm+dKkTb8GsRlVKe9dtk7PKU7L4dJXerlH5uTr2h91m4RfMinGfULsRJIydQ9JvOo8+czHc0Cm8K
DwlThsqAQF6LJEoNwigkSKpYjQO/EPC6/crsj37c2vpuJqmIuq7pZ0ATmEPgnQfOctEzreXrFJo4
mMgbN6JtO5zz5M2xjvN4SmFZAXrNvejQ2wHu1l4D61z7WR+D9r8TjQN7cmPIY0TRyGd8HeZzrd26
P+cni61VH6+t4LuaALDi+DZZ/YfGzTDzm/voXlafGUowZzwM//X+jrEPKWp0noK9qxtc+VQPGqPE
R8r0yBiZ+eB3xrRytg5NVcE5SzdZcXOGp2ZYK9lZhVvu0wPFxdKQ9/m9BvX8Vdm1wT031U8Z/JrS
TR2WfrTKqeryuavmaZk8k897cknOtdxZMLi6xVs80pak5eso/qjqo/ol+TV9up7yn6B860l0FemF
FRASEvZIiONSJl4nuD9xDLbaPizbg2jgAEkkgmLM1d0ysEmAHAP1+bzLHbPT0cre0gU6HTlLjzgg
a33Bx5vdib6ZxHyomeN0y3O6p0U7Z7U7jYQ+bwja8MUhsB/d3WI91x+TCs/vCuN3fsgpUNQ4a7YP
A9lKzbDx2G9SncECFUnmliB+jAwofRyMvslH+6KxmlRuZ2ynZW08O5eheavviePyPACCAlZoIeSW
8pcV/0glq3Lf+SgYNLX3BpglTLZq4XhzsQpRyOaeYa+qSPX0S1xAh3uP2e1jnv0g2OIEUuVXTZH4
GfQcizVM0dnhOig1PvRxI7p91bPROHR/6Ie6/8KS+2ST+S0WX4HGXL6CAbVE8TJ+KI8kmO5JQaXR
VBRqdn7MoaHuJlalciHo7xgaqGIf9wysgl6tg/64hKd0/qjj9zBaO+o/FYouFncrdTbm06SuJwvu
8ZCBwDvQPxR3qLH16mjqV58rh7DmpgkIenyTYPtK9W4lHLNe1H9qhKAPn0TmR6nHrlGgMpRPs0nE
lcWXg1Bf/E7BPk+UjQp/HQU7deQDSm79UPtOnm5qGw4H4m45V2jpQghQhNjDUxVwToSexatdld9J
dIpBpsPQbRCRhM1WNrk7087GwhA1X6byYuQj4qARTT52T96Q0GZ4R/pYRH6yFMwQ4NoWt1Rtre10
XM8mepwsBHgw0nOXjatKs489jD75zopr6Nc+vFExCdcdOgikVszbg92w3qfPUUUiwJCZDRooEBO9
2qYW5TaSLTzP/IhdEeYZxKS7y+pTahueS5ZxIEVlPDblZ+bwTMQALkynMipPmtTdQl6V1nt81MNV
dOecPzDMPvmv2QkyRnnNxE9QkZZ9T1Tk+RoLuP6i0B8fmf60dMQcsewyJweowjkq8q32pwPaO5EP
MlLPC3LIQBdeYd0V+tadQ8VRuHyWzlcbho/fcuD5T1DFWCFrwlHYzN2xq4vncYpQfuUfXNlSA060
rdWARDu303+tBYSaTWTa3MFBsOkgIIMYeFfbpyL6a+HhZ7bd4W8RrfefUOW8mKceaj1kR6s5E1Up
30tGorh5H7J0b0g0WVGy1/mLh9I+UIt5yCft1pNJMO4L8RKkF4GWMQze1HZsvcXRzn03BOtGf0yb
5UeUJZv8oEwfjgZ+jdDN7flR+rfYedb1wZ+yfbvAUwXXIgRRMq5duC91mMNnTdmacr04gWcNv025
jmBXLHsncpdp1yx2sfIa6wOT9rdVfgkgprjbmQK6ZZU0NE4WIO8pibD5czd2pyTXnzMBVk19WZTv
TWIU82/RIJfoZhXWmTr7YvkcWy7SyLkRY807NzVf1hS/Kg5ce7WYfqEN8E8oH42m3NU9b3jXm5xr
9nffgZRwA2ujIrd9Kj+DaN7T0/cS9vtJf7WRFZdYCOL6birhtQXUblgwYlsZjjHsPnCaVN0ihthN
GVp801Ajv9LNZ9sK45shEAjVITN9sZQ74YS30qa8RyAcLb/1MF3rprFTatSM+XJf1AcExJETqrSu
66csgslFCCWChzKQvVE4zT13qNJT5LAX44AXgFy1lSj0be9EgVsndur2aj1sok58hY0d+jChqBbm
6CgDBCTCGOgO1Zjui3Og+F22FZqDv83DdzAa45vC/R6Yl3l4Yf1skoMj8U7UsVegSCq+TEt4NkUI
y8psWKdSwvQlThi3Cf9i5dmgpIglFKuMY4xXKpog4TSEDamGx2zqDGoC6/I5k8qh1pTRlYqxNsnl
0HlRHU92t96MPa3YzsanKeG/9E3W8TTon83Eip+jpqgKuBI4S/kg6EghLg3XJshoqepTE1V3y9Ju
Ifdm2OlrxOxin2jmeSB4E5hgZoqVQFh0ujMGb2MLrsD4EBEZlVE07Jo2fxrGXsBqBbBdBAxHclPX
Kl8mhjnXlnngBkorVk0ttHUU8nnbDjRJryezB8FzbIvmkuuOKzlFlKk6Ge0/J6HknKCReuhLGpxM
b3LQoZpG9WMqT3aZ7+KwxxvXx+D7+UYNzubgJ7SgONiyDCqpZ+VsSAJtSQooTonB4OwyRdralhIK
g9tiCo/4lGKmzjl/na290vi6sy/NTTjdBnkQ/UMIteJt66ruymMd+h2FHdBZYgGrTxTwSAMNmIY0
S1snkwHur9mvWNW55gtCmuLlXzs1e/AVttGyc/PmpaI1I2S7OUNvK/ZBRM+WuW6Jmmg9JwZnguiN
uVl6Nots2bIBOBiksLRKue5xNBhr5A9+SYBtP9ueEfLjVruwlrt+jvweBUKvs1jWb9G4rvt+W2fG
rhadgHtjZErQHCJ65vx9q59L4NReftuc2wy/3fCZdQ6BNcZH1fwAnAVNcerC+KSV20wfnxbnV0jA
7pwNpdH3s9n6s8XnUCk7GX0ZgtIWxcN+RlrUPtPaynUK9VN1NlQ+ek2F/MVpgs+mqCnQSQJEJKjx
Jk14Sml9xra2MPlQDNj2905Tt3oS3eYgdYNa0nYnXDOIUUKUCjrcoZ03bWMT9zmVvfMzNJW67tVZ
eooWxmvNDH61Ej0qL7XRtxRKVh2y4USlbyE3jZJ/AX0QVdzkS64i6WxpBLND54AE2/BgAHk72j73
0yTZ9rVziKYJJo/yG1RMI4R8OYVgY5U5uVFb+kBtZSmQnA3AN3IokkMy1eBS0aXG1FYDj/RpcVQg
44xB2y4oEae+/Bg1x49lekaee0rj5Bo8DIoGuFPPeL/gW8lR3ViWpa7Vvuh9q3ooxE6TeVBFIp8X
pJ3laDl+8RDtonN3x4iY/CDaWcNqkfnWQepvMlAJtpMEb1KJSsG4dbzyNfRSkDeMbJ26tobPYfkn
6q3O3mkgJ2tQ2kSMJ3j0FC+0nlv9NNkOs07l0Wwd6OZK7/gr/rUV0X+B9ZSiQGgYlAubKd36TJWa
DUaxvCm/F1X6qsnZOs/Q3GAJGav5Q72tpYaXDWe7uljRm9KAUu/Vony8cEVM7mRufVUWD5rxjqbF
71PsaCoK4sio/yqk/Kk7yPc4DDdGDFlRg8KlqnDcuZM7aoNoXvpryYRpJ2Yc54aEoxnOQ/GTBl/R
ANzJKyznX0QGIxN2nuDH70ApZlVbN5a/9H6LO0K9DGJjB9dAOxlBF11SnJsGKsSbOS0/cTWM+6R9
k9mmy6xfM4+pWRk2JnIxuvx8lPKlcbZGegOGDGLF6yo37V5iS3ct8mHt0c1Q46ZGt+0eyjvyrtGG
TA6aX7mOuwyI4VLWxzlC8IR6Veo5LH/uWVGztSKU2Gvi7eyZJgeertVIuNRjqC3gJ1SYPWXrZArm
yXcuX2QnSLgaVCAqW3f1LybZL9c4XsW6KcbTMu7i4KDLc2smbsgRkw5vQ/MM6QS1POYQqb5TgLwh
OnWw5bqKZvqDyrUGQxMN6b9Bic4p07hoDpPyrx8dn0P7GovaV8ZXYQiiV0e8CYZXpIp5NZn18gw5
w9By0mbX0JLmtmsWMkAY/9dl0MObalf++4MeuYiYGJB5acu0e4rZxPJ8OYYaSd3gFAYgUDck0Krz
WWbWQ8WkbXJ1m5Wfy0zixyTcZtFdTfvognLvTBk/By7Y9NO20U7xG9sHHAgPqf3lPQJYvV3ZYPId
Xo3SyGIPMHyZLSynIB3Zsnfor9YXL68iCBKCvHMZjugKWHsT5TeXFgpS1I0I7eNkE4V+RT5MCYCd
xtuhmiX73a6Ww2VSZ9wtQxtXhKpCaBcZxLXoWD9rAlGsdgZzMPxh+ItqWz6jDKhXQ1T0lz4C0efY
n+C1wkibPVXF5+EAVCVPap/U7lCJNxsZCgaP0jIvVWFsYnwu+wZXMsYVpdjKnDpHhcG7nyUv7IKI
ctKDyHskOr1XFbm/83JPl0FBvLHVOrXgAgQdaeJuo4fHiSanyhZyVevJuVDWGQKRviRgzjBYF20F
ZkGVuB6zZqsPCpLWCQyQQezaK+EtHDJvngz51E3z56SAGxqm2nhSRz1c2s5zrVGd5kzPIK5pc28e
m3Krh3+lQ8p8rF0MBlFRjalbOvZFb2GVs7MevKBSz9Zp8q+mcGS69w2XZlXfAnk1CLBGT9irNAnI
tyn9Dli+mvoejR8ah1skXzrrPpmgutqrCmiYPBRB90RAFhv8OR6PzckZ8Q4EUV0/2TMkU2Bm2taO
I/0zwK2aQ5yGC5xcGQSew3ClDr7xWO56iPNgqR2QVHs3Nqn47JZ6Peo1hubgZYqHrRHYXp5O2osq
f4JecbkWzDqO35BI0ctgIchojMpGETwqX40a4kBJPts2/w2XCJTsXi3trk6CNwV4Qe1f4glINrIQ
3LRmlm4je9J5fVD1lqqX8/itOIekaWsYAcInYW0z9XuOKBmUBrpi4zuP5RHwol+kCp3MbIItB+kb
57hZcmDam6L4MwoLgrEjkmjS+oM6RRphwd/leLd6fEJg8kI43Hfppp3zrQWKF/afJSnpffSCEwu5
OyrEgY+b42F87UekoUIt2FYSzwRR0RfYIVvE244xGgQdbGp8/DRJ4xf1FVo2Y5N35Edrq89h4fzL
q5wBGvzSmnMFbcEj3AHR4ybPm7fOYrwDcEus4UggcaL46MbDbtrYGKJQMAsIEek1DdtOkzxk6lRk
rCIFegNCOzdQvZgW8u8qMYN3gF8OsPrX0quvgW8WHYcWIR0lbC+9EGQMTKI8K/1JUkvjtuwX3lzf
yXVEzWKEbj6CcpKW3GPr0nrOSZa5vDSvOf/U0mXdDd2uVxGBLPJAy+kKW/GkIWpppJt18SYOZnqM
gWeU+xzyjdXasbKfgCCPzQDwLa2LFpZb5NN5ODbvEz2yRV/iH0KtRsKz3fG/C9gPluV52QgbFV/D
i2USbVj9jQFAXjk5733aQD1HbN0KDufcEuAyovIxJ0xknJ6Qtde7NnPkdnFq4NdIPBUJaB+zkOqF
pVMfjR6lmdQaxMbqPtAZhpPWSxKTrS7kKWzVgbkUJ0prok2PHNhCEVyt0QJAss2TYsubndauFpzK
uXmymOgNGfmtBCyWLsfYIXWYVyDAwvZep4hTxmlbCuNMKSDU3Ss85IzHYjOOv3ptH/LEWQvJNwz/
xZ/3Arrb5OM2HOpdzF9La9HwD6+lNvpm8o+DfzuX+SF27G3QbliOo/5ovgZodqqKbm9UK22puQHY
7mIPLjLsfRR8BA2nIw8K4pooXp6q0PQ72G0xTUCx8rUiIq4caaWxLhZSb+zWUM+qWy+/AqVWF/S7
uvjn0MVE/MNjchrRxhU/Tn9XxK23f9CBRfFnqEKkoGPrvVj5HMnpFpbDjwqi0VAdkc7eWA2YyBLU
43BuQPypuBjJRzBeGE/LDgyr4i1GdKHYvtopN71stk5k+A3x8e784GKMKdyxpW8MiQJ+LreDch/r
dGORZOvEB316qzAj6QO9bkJ1Zdw+aA5Lyxo3GxTAyMdLP3KwJwS29N+OOUZboQe71LT/RfTbDnW2
mWxBrTiGtwLjTY4gT08tVGYIEyztEDMHCcybQRse2+E2jvGmmrH+WdXewEKAKXBNoOLDB98LPill
gOxEdmWLFTvygH2+BC1jTQrNaZ+i9jBB6fLo1lhfSnxTLQ9/EfK1j1n/0qtvG15eq0l17T/KYsED
mozf81Tira+KD61MLlVMiG1rdBdtsl+jRSW/IF/cypkPSnaoHCLmWtrt5E4DFUvYKh+fQxjx17Sx
IDZ8Txha1DD6QZTEfXwAO+bd4vQs7XQTlsjPU6jMY19douDGMhOVkMKHPHzYJv26T9admXybAKfj
bVZemffjOrgMJtTVRACAGo6IrYOOfQNInv1/36XowM1xvKpIUheUts48bDuWEynjbKXL4qTXs7eY
+X6OTP2Zviw0sUaHZzLuprXsUeBqWsjZnWmbypy/dWl/FfqnnV0W2btZoyBw0VskWbkTnqQ5faJg
L1NnPQSIyINJBVUuH9NRGeSvWgOazwrshUnX81wUDyb8ke7AZDNVM7susRtGAZU1sxNXob1Vpa81
lCzGqEuLE305fqc3rs3bTDa+kMYhzSGXOxnsp9S4iSTyU9PwQmfCiLGpko2moCxF2t4LT282RXJS
ZPCMGaKLv8fRvobzuxn+YPWFymcLtUzF06NnzbwminFpwdkbuzopk+paQvqlpVrP9pSihIpsw2eJ
I8ApH32siP/iEdfVSEJbLhPxaQcpabNDTRloNv5/XFcyRKVaynoiawXirMYK3Pd8T+bkLxGaIwyT
U3GX8hPl32J8V5AFBpKHwZsUZhgOlOpNWssLO9PO4tYpNLgRJ1RPAyYopfualvRkZ4e5hukISy8u
MqwVNqKheZtO8yaS4UlBa1BPydFMqr0emnhkJtPvK1338P+sM7MGdVL3dQBqEFfRW5Oqa/J7+Qjw
ncQohsvW7/LxFLaBG0KvlMuMLn9JPEPaXlaOaOjaWvusFseKgFaIeFXurd24vcOJuqXBAeB6pyNu
G2kDsHCreVkISHs2xg8O3l67y3knAr40F5slw/7zEhHfgmr9mQG7Cm88H8K5oueW7c5hZQ7kS1VY
sDG3xfKn8qljktBqQAPRbUYZ3Hi/CpU4PeW3RCRvTKnbiJ63JKsQJjoVUqmkUjzNkJ0bhy0fsFbk
+6wdyaID5E0Sr2FzD2Ovhq+px3FvV9Yz5VuV15rltW1vc7QxDE/ExqECIdaM164uGaFDFoF1mQXG
qq6xpJW+CutqyMnNHulLbCtGcU6mHuP4HUvbzlGLTail+mbRlu/Jeh6Zzarl4ig/+XSHDmdFfzhC
KcUhmNeUixuUiQ9dm80muk25r1E+yHarRtrX0FaIjPP9BBCjF3s5/ITGgvw8/rb1DCxc4e5zyAV7
68r4OBECTiGd/IoWlrXAWA4CBn9hluinM34XUJR5PXORz2eFF3tQTawI2irup3csQ53zExt/mrVd
2vaSm2eYTGjiGb+xUp+ipvAMHPmJ2Ryz5dKIbEPn67qBOzLya1N82Mnb3HAP4jWXh2xEy94gFzdO
DdlUaSMBKR98hV/aWKdiL3uoEOFnTYZWVGjtYh8b5c8gMjfDN2w12GAeIqU+rvDmyzUOoohcurbb
0jPk5nG0huKdaUzUcdz6iJ91S7rhMHjlchJWwS+GkQsgRGLuVqUGWkSIiiWxyLZz9ZTrTzrzjbrp
lj2ZsQD7q4UcJHvC0Lq8PYivcF1WOxy6MaikuQMwEmLTDee6d3NgrvAmwnVdMGSjzha/9aMbC2BE
pq8K6g50EiiVoifE5KvU+JLsz7AJ6KuUAeK1waGrnPoIKQr1tyliPIelXDf4jmAH4jOMpmJyvaKs
qIPcjdvCH+fxqWohN45xf2jnj1l4iWW6enrokms7HS0Eo3p8rlSFRzNKP6pc7Gwp+fS+nerSKMXe
smF5GwdVJtZI5YuxY8daDtyHURscad1mkbd0cl86DrWAGLdYccsOXnsy31TxZ+YFui5rH4fLa1J/
Olqf41vB6lCPmoc71Zv1DvlDulESBLLyED5+ov6LNZ1vHr0U6DTWv14E66KrXtWhf4qhY3qb4Ojm
oAwhNjFlHTXhS5g8nor4ajrxvuaT1gPNh3VxjabfdcZRqrNJIiojbBK2tP2lW7VrT5iNGe5eZFi+
Y9RAAAAh4FPDtk70XZASlDyYiErmpfDm4cs0DeCiHnggrDbkYoGnNmz+Y09Sue3qzrzT1Hn26lEQ
yVk8lUlGMkvEFFYMHeiKNYSTH8iOrrWatbee+s1CQ5iRNrg7QZ76qX2Nm5K3vQ1VGu5MMlZEp+uX
UNGs10dun+pZ7PdeOJj9ztEADkIHLEE46DblhEwUCxSWFGW+18sZaWeqvadN6S4tSQXo4Wu45w+b
q30KbzUkkIlxwmn8IGk+RXdpLMwSM36wccp/ixaz89wGzKg9yn6tfrOpHG7ynvFr7L4j43+cndlu
5Mq5pV/lwPd0kwyOB8e+yFlKpeahVDeEpJI4BeeZT98fy+5uFbdS2TBgGNi7diXHCEb8/1rf0i/K
Qjt3JhZEnlznsIuszAl3WXtTUjimpzZq8cKnCObQOLY1PotYZnrT3BTWL8KN4BxF/ZnXvftYlN2A
DVzg3bgty6TUGfKrtESkhr++ZedJ/qyJt6/Trrxp95jTChHqs9TMH6CPlKw5S2T0LHz8uGky3Npk
CdxRNd2x9KwNal7tdScRPmm4GtYVY61sbh1wPcj2w+BtqM/0UFmr+tqxmzO6K9sc0FMuk7sAXhbr
phGpGmxBlugkM6DuG4yffnyVJCsfeTaq0HBA3TBch1DNF6yz4Qcg/Q0U+zoZx6XovGVUrYOqetPr
fMtYWrVVsG/YOYlYWZp0H21J67rwtjqVoaC/MwYWZtadQ9V1VXnDuLQTyRIbOpaStB/J9MKFG2LL
tsK6QLBTeHedQSijU2zzaXlB1a3If2L5bbqNE+JmI5/KokbOtWI9KPQNIiIno0sNzyizr1Q0fBH7
Cy0G5mzhP/bKvmcpgeUN/2IQytWYpnzHx+rS7pTJE3lDdSeL7otig/EWL/51SDN0YPf2gF4UfoDK
Vfe+jm+MIsPGT+6dZu0NtxpMFuWMYYmlNXc3pfKzqxHWRJvGXPblT3TfPvm+6m3lnQfd/aCdtd4u
9pVVH1570YVEe+quev1OFpuh+5Umazd9CenKWz9Dk+bUY00XNXwOmCu6R1WubUKouoNOgVNJwdOk
7GfHiv19ct0nVMwdbRJ5hhe+zcLmKmbScNsby1yl/aXePqbGndNaV4pv/sz5dkrnkjXwSm0vaU1W
avNQBOeN+yRYLOfUwWXrZevKtbwrp+mWesVDC/F4NDomMDYrRP4ZXWNfuQWwwwqVfSZtYy8mU21R
OCA/aYsvSxjniVaxEq0uXRNpzxgxRY0JNcZEXNUlaiyRDbtGcehEZdW5Z2dMC82gb1sEWMsC25WW
PBXqm4yGbYGXZMhJ6S3HEQBOG/IfmftBeGdaVJ6VebGTCm4pqWw1TAAORJjkIpjyYPp1MP4KnKXj
RVdqVruUmK3zXFPZeWiop6lqnrk0/SvKenn3HMQE2ac6CxiL3oa2Fa5912as4pED70uTBdGAHa9I
fsKduwhUNtEZnuAouGntlOl32DowcvpkW1tXQr/SxZlDSYgOpGpfSLbq1XBwTG1hFkV5btiBt4oC
8we9CYAjtLnLAIQUjcWAJ95qxpuvO7sIj1c80tGOUeDT5QhawRAXC0vHkwUgS41eEwfVa0BrZtCN
LeXb3GBR64znpYgPiajuQgPJryIfFD/ce2gzTMW/NKtQLJwcE1od7Vwn2OkjhggIa302rEBttDQA
0xvYPwtRPuYRfoZunSkXXgMyekjMZT7Zj2K6xDcNr2rL5Comp7IVM9EVhYW62xKC66xvqW7Tms8W
HrvFQO8xC4RVsmgK9YdSeM9KRFuYzpRlQTsIzF8WH+tSrjWE+W511ocbK2S5EgwffhTtUxcFO0YF
VlBmRpFumJSd6bZxm7WNjC3Q0rVn3QR+eKjR5pgqVYppfS5x4KaWe66VQJ3udRuMnI0WKKawS2et
LlYRnngyzE3chZXy6OvlyqUzUMsAwcaNzxkh647MYjWO9HbT4VfhIgNRaMkAfWkHDFFOcmFTNSwR
mDYhkiJUgQtBPzCR6boyilsvS68sGVwT/3zWJ8513hyiDqhS07wjpImUnaNc+bG5ArnxQ/OCvZdY
6jIOMCewyqcN6S6oYR1iD41T1CMo/h5HpR3B3xsz4F3sp2Niux12m4W6fB2fMDwvJmTiTbfAM3gC
mXgERz3PCM7jqDVV3UTBZ2wC5T6vb2vv8cQFTNTCL2ha86DgwgjUQQpd26tql08CUb08DHoQIUU0
6Q5pQ148N3GHNdYsTVb0AT3X98Z3aCsZY4D64MR5HGGoihnqOK71tGxd1DljfznhcyV+dlqAm3GF
vgufkr4u5JK8dHqennKIqDeoJw5tH7sF0yl9Tr+ohTVaNl+G3gCsC7vL8j0VQ16/ppaHWvouJp6T
3g322qSR+1acddqZ1bz0NaCDihdMKba1i1cRN0hY/yikvo4U9xdfsSrYMX4pzKXcTWtRUHswqhvd
HJb6wErN5aKK22B4SpmGqxdRaLsQ/YfqYjKPfOsl6B74hmJ+wpK5dHCYeXlP9ESzi0zlXBoV8nrI
72PDihbjPC+2wIufLCz/nkQSu4RwVjCyX9QWW2W6K5pyp8X1eRooaJEMQlpZFf6S7A/04lzn3/US
552gi/v9I/396L56tabX+dN9bfNYZkmqjgQxBhdXq+Tcu8624eJ19Vjt4nqhbpGWqIsnZYm1Dq3s
4rxb3DUrZ0FxeulvP/zlGx6kg4oWev39GWlfP2nKj3+eUWp1ntkYWnIYbpiPsRBa70m+0Zmdpnbh
kpIOK+Lvj/X1mAVI+uehbC/Im1ThUFkUaGdOWmL1hI7RTyXy74/wNbpVWLOpp1bK1LfDkDv0YayV
SwsldH5AdXkC3T2RCv/69IQ5HfbT0zOQl/gadaHDgDxEjq+yOjXlfD1nijku2XOrzJJVJg+mvsgu
+bKzwMLq2/C9/BjuDb7o5sp78k/Eqxy5TeZsYlEy8F3hwHXErB0ey3vllhLsBCbMThxAt47NXdMt
/HSrAkfRK8X2xYWvtzvIZyrKIaX4QXDBj9LWF7krKHr7awrCU2sVrTRa5DDq8L0JdntAQemJyZo1
/3lDE7RlQ7MriFF4jaqnkB1fAifXvC6Ca1eTOxv/QOPD8h/oXXZgcVVTv0Q8fd29qfmDNPf9hzlM
B7DBwI27JL2NxKMCezNfo5Hyr9QAFtokOrnUOwfb3FOL6jO1znFRG80aEe0NOeZr+45exxg8DOZG
BboSA6E9KCyTm5XNxgJdAxPVuf9ca/gMEJlheV2PBk7+TdrRSNmCvbydTLpU/z86GwUVhtYleUHq
QbwBNsyvu+ZF8LVnRcSUk8R7SRtxzK/o5Pc59AjlHJlv6fSLDjReu/AgjKVU1ahVdo/2E6IAU1wI
FkfsQpp2R0MMG2XVnVnQqJr4cmK/JeK+B9GMOFH/VeVMrVRWPEQqpNmNqHC6V9NA5R40mzAZLzG+
sm4JAn2hqhbTp38tSx+nmfEodeM6jA5+htLKvUoQtYK5iCg8Vut6OKt0A3XwnaNfNt47EUl1fyX6
Ym0Wr2O6x6iG/uGxxNlnEReTM+2D58JrpVEf1e9iJmqtuCuNsIHn7tzpeXtdNumrHtsrl520xkIy
SakcQD+EODLsY9Ndsj8Ny3UPf4ISBvuChRO96l4K1iPfBHTuSVDP/V3ivVTqZcr2jGJQbjgQkQGq
6TByEMvtYsm3TFyyMhrp+QgE3SlnFXdbNMuIPccIOk7O1kMQvSeeBiwm+ACj6qEczpt0r6NbKVHQ
o8wsImACYcRX2Ww+HFCAnoqJ1uiWBJ1bIzUm4hdxxtj9dWMckuQGtpDmn7kW4KVwzQaks/dFhbsx
xm/pP1d6+MMJgsc43aXq0s0f4vomT/WV1vq3CruJpG0x0hMwlzrLoMGvVIlg22fxAkl9jrC2SbK7
7+fV3/Elf535MAn9OZx5RVrHHXKEwjB+MD/BA1Xal7Bi94QGtkUebdFHDtgGjFK7UYyrRIMlAI8U
dUUXlAukU73AzxpTSZPeoSvsD8VANZ/Uk8XnJadwqlKsYHfYAvEPbpCzg93YB8jkcezEDbJYq1yi
Di5s1sgMj/hMqyqagIdOOa/lQXHO2+TctTREO/eSPq5EciWrm3zYDVF13VJmlC4NoLypt5J2wMIM
ghszdN8yz1xmzq/K23uIyFRMI0l9R6dhndf9Tdx3r8Jrd0Y/LAVUhl4Codb9S2P82adnoj7Y4/if
fbnM2YKrd8ouNUCBHBBFjUgIL61n/R6p/vhinkA3H1mXC3O29ogLRXNExCH8l/4tfYs/jI/qRrll
o1VrW+etPminjjStHf76tghzNvnz7G1dIIA/dB+ExjH70+FEVn2rGxDLl+V58N6c4Bgf+yJP39NP
n5lIUS3V8dT4oKRM1vbaFcqJB6Id++np4j79dNB5+iDtMT4EClK8zAcZV5kNPsJKQkWsVJrIIZCM
NBnNdUcRf6XUNkmPVtVc1lVmbDNZZ+daOnonVmpfr54MMbvUBq6uJJNLv/BiRkuo8BVl4kablYFr
/H6YO19fs/GbT//pmlPVRb8vlf6CRh1+MVCMJYg+xMkAg00/WjiVgU9cbtAbHVJUNHl8oYRvHnx6
xRsR9PWrpL0c0Yor73FBJyKMz/yK9l+pbJz0PIiZZjX6AzkuhIq6b9KuzMRdCeTT4eT3KNKtRxOY
nTikxbhybgP5pml3QdSuqJwu+aiW2qECGCcqyuVx+NyklxkifogqruSbof0sSUpt+o2rPObBmxar
N+VI8zdKVm2ASlODx+1GNG2UhjTDx8K4aclcr5NLJDd9ThRG/zMPgdeTitHQQBvcc8VF7cWe56JL
3/rxQS9p3AXJZdljY6IWQK88om0Zytxefv8IjqzHDTFbwqo1JRnTqmgy1dtAAXGIK/uHYvgPho+V
6dxLIA6DQ2hP7Ei+Xgoa+vTvPz/xNO0GxDXqvvZz684u4+qKTiWGkiTLXDj8aQpERtor5HcxAD3H
Nq9PXOiRFaI+I8mryqgyRwxir1QlXd7RSzfxYN0pDeuWFNVgavc+VsorU62pkb4nhbpulQq9b0dZ
paEKnlFcddXQOfHy68dOaLYq7oKkav2gEPugqxRcurL2BGkDqfIcZiq0r5Cu8K9OR8lvtDYtQEtX
0cGYTAZGLYG/2Eb/VsZyElbJ/MyCyA8/Na3Sfd1hmSxivbzpbVYueuZV951rRaijOw19xTTowESE
iDXlCPuncSrvxCz2+7X561Rs/L7YT8+30fQoUiHTHqzGgtZoU5HLNhnQTWx0y8azac/SxFPznwra
Z9PJ2NrAeBqufBFO3TpUPVX4njbJXS6HrYFgPUEaGZBF6pAo6aM6Lstm15U08/Apd2VO6wa0px2u
E986//5NcaZX/6trmH24esP1VD12M9BgHU1MFFdL9cV7gUce0SQCkuMIvKHOzhSUFVeIZnOU/O/m
XX4Tti/dg8Iegm7va3fJsALntB33CmI2Lh/nARdEKA0YpVerBMqys6MXqtngh/WF+1R/xPIC+wHv
4bvMLi3KbuySnkpCXthevrHmVNDjDGyZEZwp1To+r0BM4H0nrXCLx6BOQegtip9Y3kt1kVxDMXWM
dVzdgLEZAx8F6Z5mS3oiaeJ3wtdX92ma1T89a33QimwE+3UBzn8jdvE5DawLNLeLgJxxZXHvEBJn
LK1z0naXwcZFLrtQSKnLNxaBXRZVhnjlLViR7qjATn9rlSyxx64A6SwNangvYo39cSuX+FCvMLxc
yi2L5Au42Miot7SNz+S22TX7YO1sMN39p2/w7LtnOb5XWhlXRd72EjjDVt+qN5iWIYOTC9+tAGyt
rTNu86JfGCuotsv35wd/FW/Y2+7hARQnlhraNA98dXtnC4JwbOKeWV8n2o/+9Aqf0XK6RdaCQskS
BMQi3AQP37/y2vSbXx1rtt4umR7ieDqWd1Du0jMCLK6HN1Dsy3T9H1ZQ9dmHxq2RDJX6YF94LnaC
Ir50dHSbaR/rJ57ckfn0d0bCp9exVtvC6ePOvtCUySTbkIlURBkkfWXjyuJkONCR2eF3LNOnw6TC
LQHzj5TU6IvnXbMyhgf2BwhU7E1nkW9R7R1KNe6pRdKRL+bv1+PT8ZqsawtPYo9oG8IGYJgqxXlC
iR78IJidbpXrZNOkJ16EI4u+3/kmnw4m6MEbUtJb5cOxHdUXARHAOnXrjqz2tNm86htWPsSGIFbJ
t2/aAvMmGM3vX+Bjhc7fq+pPJ27biZNZQUPtusxgW8Ul2os4cK16idMGIHpvsWxWbYzVOTqsK61H
ExCa4MiIeQjWiRmw5iT5Fxy6gC7RFDUVj8z1F/2oNijJdfAxA7JZUo2A6KtKuLcqXT2TTqDuG9gi
q77G6NTi+QdLljrPhg7Nk0xmDzliOLr2hZNokGA9D1iaVN1fDTjipcx7TB7SyCBcAC38/k4cGwWz
6Ys+eTmiRCURpAKWBIWdOWQJb2Khmyfm/SMbO+P3JPLpXoelaWHB4hCBiMNtiZYSbntgrlsbaaKp
2eq66+3qoLe5dxUGZXMuEzyIIHgjzG/5uIqY2E58q4+9r7N5KxgShAm21fPcCnbe4bmD5G0IixOr
42M3czZnKZawIrX3hwulOJB3ofcbx4XtcypI5etJV52thavWM7JeEN0QypKeArTe6tDq6vo/ehHU
+Xq3DhNZoFq+sBwYP4bq/qwA2OpV9yrb6MTLdixGUJ2tYTEDB6M+qhxkoJTRRGj6k6w9jxKDFV2w
d9zxahSDvYBJv9IN5ELfX9uRmUSdntenN7CA/VMUnt7jTXxokucsOlFHnu7NF59BdTZDOTa98bLg
d33tPE4nyCGaeQ0PbLC2xhPr/mPnPv37T+duhXVTpNl07grKAWcTxumJD+CxX54N/RJSiF0m/PJE
savju049kfV1ZBios5VIQ7pr4ikaPyxXAKAHbYXuG6bh9w/zyBhWZ2O4rDrfV3R+3bSDBWEkng62
f/v9bx97oLMBjGSq96PpzF0cuCo+rokZkN46xhJJ6/eH+PrmCHc2ioPE88dWIjQydGz4gqa+BQjj
jdrh97//9fdfuLNxHKbd6AMkzg4Wwn1fHb2FZtv6mdECOySp0OFFZe51JVqHTIfK+v1Rv158og/5
8y0NJDK40UizQxM2r1ksTCriItnGEthFFjc4UCAcf3+oI5OIcGej2WqaDB/UGB1wRcWX6sOYYBRf
Kjf9g1icaqUde0qzkZ2HoZOTCRsdapGxSE+LEKJv4bxGNsrcHJbBqTzkr9844c6Gt+xDVxNeBRQX
iwGuJxk+2v1eGbAIVj/aID9RR/l6rAt3NtaLRJGGgfr20KpO+FDw4Peem3m77x/J10NSuLMBH/iR
7/p5GR0Mf9OG91F7peYnRuSxn56Ndvr6teIZMjooEFMTu4devC7KE1/UY2NlNtw7mxWd1nJXkkeY
9Sn+NrhzGoDH5Qg299Q8e+QozmzEmyJqEctO9572Vrstf9H7iMjO8BY9yJP37x/BsVHhzMb94Gh1
O0iOEkEcK1dRS0AFLIsFvsRGOfcwchQnZrBj1zMb63FYx4REcyRk1vgUKFjiZXaqNQT+ksCMExd0
5ME7s1HukgHsxRmUzcF9auWzlBUwkrfvb9ax357+/advap2YrteHSQJI4rrFewylPKjDE7fnyIj+
Xbz+9OPY4SqhI/I/GAeQ+Q12PyrN12qxNrITM+CRwezMBrNRN23bphyhqR+hwuGWPHHqx+7LbDwM
ae7kQadgIBl7OMdvFf7Z+sQMdOStsWejIFXKLkJ9FB8ifQUPRIXQAVpvsm2sCniDp+KOj9wbezYM
DJkPqTO1RTL4dYp+JeTZ9+/MkS+CPXvrkdkZpRU2MZ7LhNeFUp1tUH1HTGum+uP3xziyVRL27KUX
GjUPJwrjQ+dHYNWttB2uNCVt0EEzHWkB9bzRn5DWbhatUSV2a3dMxY4Vy2tcO8pO89vuxNx47EbO
xohrekGTWrk8VP2VYlyQ93TiJTvSQhD2dMRPA6QKBukUMpGHHKSGSysUlwQggUXz5v2o8BMT0nZK
PnTsImYjJR+1JnCSQh4iBPiF/VhXJ2aQY2+D/uc1NDTOxsBy44MzKlsDXE5J2T8k8MA+9U2d3qu/
7i3Eb+nbp7vUSKNU8pQjNArpCTUcmmtP+ahLyLMiWn3/vh27ivl490Mq/CZ6pAgremPcxR5SAVQO
2Xgqov7IA/hdC/50FbGVDZbWB3TA9eRRVjVqauX5+5M/coOs2UgPIqG45RjLw/jW3muv+Yf3A2vw
97997LRng70WdSvxu8tDPVgmPDz9qTSUEzWIY+c9G+M1uJx/icAaRGDEYz5am+Dm+9M+9tOzMdur
SDKLyGdkEe9BfxDxp25A7Rkji/g7SNCedP/DOzTduU8P1s4Tq/Fr7hBOJMLLGuAZ31/Dkc+nNRuy
aUEuHURA3pgaIc0+3ajXbrrPX059h479/mzkuk1lpo7PO0++qXZP338KHC9xXy9QcHx/Ccd689Zs
0drmWRiok86vMRfJZfWSXyu3fDDET7H0n53d0lsjl/7+WEcux5wdyrCqrBa5Fh8KcmSRR/3wH8xJ
u7TAZ/D9EY6tLM3ZLFGpHc51wgwP6Rteb8Ru0lnIJ/3NvvF+sE7+/ihHRtw8H9wtMlslUkEe7IDa
I8XQrCxPXMCxn55PFLnaoXnn/FVqtYlNpGnknTjrIwsmYzZPqIkYSvw/vEwj6o5Uwdkv2ryHFNkV
q+9vzLFDzKaLTLXBQ4xtfGiheeGTB+lhURg+tTk59vOzKSNp0oE8XT7GSUKXZT+E2y44UYk4MhsZ
sykiUUVNpCQ/3d2A7CZQp1z1L8nd97fl2CrCEH9OQH0RmorTIfQgs7G/b69RXExp0Ff1z+qq/Vm9
njjM9JJ/8Rk29D8PI4sQ/EXMRZDvRnbMMGVHLMCYaduQngqhzeLEW3pkIBuzgdyHnuuFyCYPaAtg
cJk1sMFt5y3Ct/zUV+3YSJ5bH6bwagPaHZ/MgHhbAldw/DD/re1yQ0sfxr9zqgt1ZMzN/Q9Fk1TE
LnPbihrClLJrmAm/fyJHXti5+yFStX70CqrgrQLKjVhl5TkDlPX9jx877dl4Fp3SjC4O6Isa8pvK
Z8HTbn//8v966//bf8+u//XKVP/8H/75LQOrFvpBPfvHf95nCf/7n+nv/N//5s+/8c9D+FZmVfZR
z/+rP/4SP/zvA69e6pc//gH3bFgPN817Ody+V42sfx+AU5z+y//fP/yv99+/cj/k7//421vWpNjT
bt/9MEv/9u8/Ovv1j7/hR/50d6ff//cfXr4k/L17As5wmIZV/fLXv/b+UtX/+Jtl/d1yXEt3LFVT
bUOferHd+/Qnpv53w1RtzXZ1C7+McBkWaVbWwT/+Zuh/t13Xsmzk6JQ5jeksqqyZ/kiYf9d0V3Vc
VISGhejnb//n6v94QP/vgf0XEpHrLEzripP5Y+Tz68J2hOEKzQBLRjFu9vloPV+k0oR3oedltekM
CJWB5moTet7cdkXQnKia//nu/et4jqlyZZYG32K+rtWtyk1dKKfrJC4orBAwNq4cxfdO9b1ns8C/
D+RojqsK4JP2vHuhR4WTKY7u0GHsgTRFRVPJbWGEBNr5kBYpJCmIii2ohxl4IsvTzmXsihztO42o
EwPuz9HMuRiaRVeU22s4Jrd6Vh0wjNDRDZOoTeKL451TaP69FTnkTA4jE/un1+/fD/jzA/1zhv19
LIcHaWOstTFHzUsEPbiLAtiZu276XmE6L9Tr2gSIW7du8qTVZbBPgzG8VvT21G5xtq//16F5Y1Wu
UEDtMmZf20gNYlOzWhdmmtZd4B4NbvhGlgery/iWwMylS+JoFrh3r62uAu7zVmLhvK96E5Ggmlse
nPgsefj+hsxkHP8+LUfFMCWEpurzbriWp1GrGKa7NrMi3zhxYO9SMeAeHXQQJCBe8B0RaiRKYBkK
dG9YCUq6JyzLWg2GR5bS9+fzlxFnaA4kBIP75Li8C7NPe0oWbGfWk39/HFjGRnFhocCMStSkXdJ1
Z5nvj/LEMf8y6qZjMtYJ3mLAq87sydRJMlj6SEJV1hM0LCXGHyuFZPX9lf3l1bMcodrTVKfaus07
+OdqAphw5SghSdx2kJfistHaOgBnFjcpNlgleeuVJHbPWj21810WJwRpfn981syz2YxJxYXYwOvn
GsIWc1FFpOAbL4kR3eS9agny9WLY3Qth66pOXkPVvLS6o/7sR9r/BWkeD0asauWFO7gFARJVnr0g
iZTv0p8MHjJITMKN1LAZNyRyafCbwgrkkGdRzsADowT6Vapb8qqLYGBA9jSGe+knavEwOLV1o4O9
J8XT8PUPI3X7+kqpkkbFFIvt6iHCu54TpNcXVE6dtBlMWBFDyRbHriUuGSWIqxIYh+5gaS5a6kZG
qen5Ehy3exFSo6vXShPDobPMEWCXXhMeEcVhyC0eoPIXlklcUqqrottmehVAW1OyAup4VZiWdVVQ
R3wUmR2C+esnp25fJYX7msBQhIVLxg3hncsyV2zkp0FKIF6mxvgrqgpA4irXdDiS+Pc04wPttzHc
tSXYid2oVrK6Dgpt/EiGXM9geyTBW6H6vbIRgWmoZIRJ+o1OF6LuJcmu1haMSvoe3VDrPzvDZvWZ
esH4M9TrSsEY05DHxUSCtrns8vo5Nly3ZtZI2EL1vRo9d6PSG6vMUCear24LFEDaZFjWIT86hJ6h
El90eeHXRHoxGS6SQoTuXg1FWROP4kZoxxQXkEs06mB+RkWtjFUFZjXZWl5rKLvc1BWo4XozHGq7
M0j/q4h2z4McOxXiTROjuJfLnbSFxSoQAhVOi6qG8C5EQXAkQQCg9IesonbmZVb7UWZuADaAadE6
VxMz623kIhJQkR2X4lkXxBtx1VYXXAemmhFKKsuEnCLNi5A6BW2gvo5u6bJJ7cosvRvy0NP2pl1p
7iGzdTe0tzyePgIBiD32qeHu9VvfrCX+TbWrHHipGXMDOfJhQclh7Egf0EC9MQnR3BCGma+pYLUG
s2RSd8ui93jraqNmQ+BENkaXzOxosjSx4RGmqITxeSx7KDmwMyfmAF97sjAUF6tcX7UoH2xHz7nw
cXCBHroIYddZldfBdjSlhXawkiSeVr0g6he0NoyU0ojCe82erDnDkHWrxjXMeFWYwgc9GroW+FzH
irZe0ZNEA367xmmGUL4kaaiP5UqrZXEJqIvuVpgGzRlTqcK1GG4BDKWQRg3maZQvoaisYUuqdBlt
xh7MGqL2ABWTrkVESlswIReWWg/vEf/3EnsCvy1LBE3/wetq1RdDkKbavib8MMMX4xJaMXb2KEk1
lVX7MxSpzgve2p3/2qc+iepm1HskaGugwrYtsfHPrq3Fcs0qqFe2bj8GEbWS3CJT0cgr/Nl+RsrD
KDq1R8EKbWSax0h6wG/tERkmxLhSk45OVG/7vb5D7wy4z5SERMZ2Sqxx1NS5Bf1+wkunhU1IUYV8
H91og1N6LT3u7DKNgTVB6gB4brVOaC8K2RGNBV6DqCwZqs6P0Q/DS6k3aPvzPCQYR8ItalfgZz2M
QYAZf0nP0M+6kIYHny9Du8jGoPwZRLEQWzk6hL6YolY+lKz1Mf+WA/kshR+59aJSSh8Al69h4+si
0V7ImPUB5ga7UHdjQajsKkx804roFfsmFu8hhEe25KFBo9TNIr5LLV95qRLLuQL0ShiKMmpgjeMs
00GLh25Ur8rMCB8dbSQw3NOdaSLz4jy7k+Ch0KQGngdkbHRq6ISaFg1kd8ga7xJU6/uRwAjzQh/F
FClRK623guOCZSYPcyxqwstzuamQwPVbJ23d5qI1TKffKiT7Ngs3hpWwrlIpn9JW6sMqGcqWnYff
2Vs5COWdadkFk+75Crq5QBe/3Jjl8ZKlMoUPLaxJKvVV0RJZ6hYA4lJDpGumYa3ehymUzl3ZjxDx
ESFU4my0kyA7xxRQmjSBdKabhT0GRrztFLO0sUamRKXoja7opDvl6UjARyaCC5GTxQ3lJs1vR4Es
fuIl2Del5WK+SMFsNRdWVViH3OkcGAqGh0K55P/uQEo05AGBpq8hdKbRh2LmuEOhGRKNYuems2d3
XzoHNTTsUYFPVZQa0IRW1vm+J+maqLiwb6HN5JD8kjrHcFy1AyBWdUQK3sgGKlbI7Id6WHqQMiMH
qmTb5aEgIwYb3iKyUi4x9iL3LB1VKCk1kqGLjPUGEIUqC1WScYNquLLtPFf3g1eY4VOtyDK7KAyk
AZfZGAewCaWrlKsObcgIO4CA+lS/wm3TTbHozJOY3EIticmGF51LkldZRy0xKiKAL1cnRgliwusx
IHA3/ch2sFLWjfaDL0XdkoTg2taeml6OWkOqsu7Pyy4Mmh/C1E0s9nEraioqve5s41hLzgCPloSz
dEU9vA12ZadXmuUjZa9zBbG8YRdZh7a/SVVgaFoeNld5JFVv1fHaPpU5371l0YkU6r8dSjJz+qi7
K8vRHx7qwEz7QxsXnnKd6mF1bUNxwhxZaDgKskQxD0rpSQKDKd+SlhwkoX/nKooPDHpMiosys0jo
1vsSY+DY5jI6x/znV2+e3hXkK8s+qH6UOQYRWI1G2l1bhVFdezZx98+NFnpPoaHIaCchxVYrj8ae
iWvIwrcpAob8UwYOA1BNrPrhxgEXx9IwtG5rrec+9w0A5I0aaz6UMLL/robSJXWlGnOf6St3fQr+
RQ2FWSsH+SPIPbJjTK1iTvE8D/qiSSwGKHDWRHhmLccjOXpU8dFnrQvJbLBz980Io/ahj9vUWleK
61wz8vVXWCsBAUZKFZDIbA2/cL2ON24eEVWleKK8i4oAMcMYjsVl5Fl2vvf7qJfvRpv5t7VrjT7J
HxL3c9dM4QlqyweJhnWgvIKsYM3XxLZkFcKVa89dWlvoh8OkLu8qM1APkeVgbawVg0aAVuplDaCr
hpQX6JKEUSlijwWFGiQ3odpOMAXTZm8e+PaTCg9eAc3okGBni9gkatxwTVwWjloWZ+bAt33dDjbU
iihxAViWIXMBSukSXS/aALI/bF8lSZd8GsVZtUx1HbGmTDMkjRMcTNaNF8pdHMEsXvlUIsi60xEV
MNeL4FHGKU8XZU93rzSCuDT8qPGH5vgaQUZDgkmndcYfUWNBIzb55MFSqIP/zd6ZLDmOLFn2V1p6
j2wDYIZhy5n0eYpw9w0kPAbMoxkAA76+D/u9qq73WkqqalkivclFRkY6nSTMVK9evQcnFp8QLygV
hXgL8nD40baLzyq68dx34p5BBIfZmn3RqnXmLl2pziYoTnM4PMWqJY9qapISwFtvA/Od74OOfpUS
f+KHEL03nqkdierYD8mUUqgWpDoVu1rLQp0Dm8QzIIEwVsspr1TW/qA0au+bggkYC3M+2ZW1rPz4
hTy5ILvxoVu4rL4vsWDXt26S5LhGeFM50CpPDVikqbNj7sgmFb+V10UVyVFhwlttKuEBK8U2nY3T
/OmsZc429zyOb07ez/V9TLlKYKs3kJJf++D2ssUSKzw4S/kGK9X6rCL5MFD8RVbRVlG/tvsACSPb
h24VsBq7GHApwiVfK0gIbz8ocoV7/vO6Y3vPkZZc525IfgvFjAzIpo5vF97AmMw/K8bNoEIihkST
1KdFlUV5JNSGXLuxrn3wPrkKd+sg/c900M4Hl400xGsmFTlRGW3Ituzy6TOUxcT2j7pGSEc6j5fr
UjhJXHVquU182WTsrVfhYA5hsOhs17RFOMJbgOWW9g6Ow7S9RiXHxBM8NQbb03GpCpYaW3+ZIP4k
FbdyCYrTZR89NumuE334U/A9IVm44yknKtYwaPLiynJBpSuwI4/b7JfK2/hWJmGcbJtB+UDF2nWk
ruxyj3CnTodPZNyX3WmJTURiXOia7/6ShuGhna+RwqrMw2Dr13yb2jmf1n06tu5v0zYMvNtGQFxp
oZgXJ4/I/gVDo1nFxTiO/EDt8+Up4Tm+z0wW/lFewW9A+O5CNmARu4+j6q5pbWXO92OVXXA7Rl15
zUtNi+y8YH/44+orFU8D/OXHpn2cH31pve8mDu0Mx8YZgZUsVwjAWufh7dq6EDLh8tTEpsf+SBc/
u3Nwl5uM6PXaRJYPoJTaIylGaFa+I46HaT/JvqNnMusEQmXOrsQ2gaffxh6ZlCu2SUl8a+jA5eCH
H93QdfKDR2Sos89pjMUmhZH8HSkki/aOVTSxVZvyjeqHfJK7BH36h1+410TvlbCAo2nG6WMqSji/
zTytX40tpnjHV5XM1WUpSDnotbdG1/i1zD8uRqAA+kMz6pPXeH31q1ZB2vwUVWSrc6AGoU4ZoUDO
KSsCDzBxSnV9aBTZ3A+cT8G0VfwLYlRNOf09KuW/pGb/u1L1P8jbD93v5sUMv3+bux/dfwdR+zpJ
/V//Ihv/P6L2t/y3aX7U/yCDX//G3/RsV8TI1iFBylKiW/4bPRt17S+0v0jFUeB78InQmf6uZ3v+
XzgnUUkil5IWUhXi0N/17OgvFaCyI9L6IUp4jI3iX17Zf0LQ9sQ/Dc3CKFCBIg7SRexSnuf+8wZ8
ONaZTqgiTx2ZtZboCtY/17e284uO/O1FzQ+jVc3wbe5oQO/rnjAWeK2mzOh1LDLG4G4Ck4YkxWVd
Bv1GjcOvLpJr/TSt5M9dkqEzy2fIieTcxxFxCiTuDgU7NrGXmoY8P4R+F5d/1X6JvCDJrF9yK2hD
jUh3jRIdMevdYOu9KNYkvURR0z1GyVRTTWtnPuajHlw6/sp+XRlcLypgLZQaZHLmP2Mu4IXR2dUE
QYZeWj8Yg9pO5xjIhMxvftV3t+3C6a3zMSXTqZA/ym4k7Vx08cIKIxKVnyOx1blLrV8F+zrdeYgl
dbcK6p617C5Qp9bP1+DU1FPS0RSEujxnWdASgTfN2UvfOk1ynrjJ82M4e1F3UdG1LrYVOdZghqdS
VnCb0YCOCdu89mt005Aaou5XrmAb92C2HMT2PQ2+dIg+JpFDTqS/3DqOH03H0AwCtCHPuyJR24pq
m6Qlab/zIlb5PHlB5+51NpO70ngZub8YmUmCqeRSYW8VzgK4mTH1rs6GDH5UZvqRPEHWLU5YI0hc
aRA22K1M5pg3eULk2XTzkGW3pqhDRDN25YhA5lAqt1W7OCytF8PktJc6qEb2N9twHvdtFLL+TJA6
RsIlT1S9lZXjLtuoZlK+iUQJGCSNTWu+O+3acSMna362Bd5+9os9qKprZ1pC4vzlSohKSDv71WpX
FAfXLaHceSE1HD1SS+hkXyEDnFf+m2SvbL7U9F0RkJqpSSUxSHHaz5DoiuxHOk2gTWNwLT9sVkti
uLpSZd9aOxCXFK42+0Z8bRjR0qEwHkSQrPVNtqgBdqks1Ydmlf7LhXxVnms/vV7KWV1kn9LQsGxJ
PmBPf3R1kZNVkxC4PNigfcmAIWMiijvb/Opl6urfRdPWLXjbLF1BLLQkhTWxEvJCZjgZx1moesos
HPwbb5DiGv0uHbOPORx+QptpSXPpCaVX2M24PwguEHL+JqFnRDcoRJU+izhefyT+tCKMeH3mHi35
E/6N31jicswytT3fbpm7t+RJzsvDNID1g5fRD/1j7avMFYcAwWxxdmrKp/aJDtUr36A0gAH1cklZ
y63lriffo8YVG0kzTTBysNZNDEssTAsGQ1mbBdeOshmWW1/PRMeQlMvHS7pm5vSURVXdvobLjEdm
o3lJ6Mh5ZAjF5l629aUZxvhS9gjlr4lUaW42br5yEpQ21eOZQYjn7vzKgRne9Es67eZ8SNobnwHS
S1mMIyBPkkRApa5dO+ylRRR+GSkYfzRrNeid0SulvG/EqF76zojmGyQl/46NcLWe69Xp5vOUr90p
DhME74qg0eQIMKYK0Iao4fBUT3nk7yt3VMOvXFlSyAK7CLTxYEYGtrqrQfUMo3F3a2nq5NaCmiY6
SgZlfSF+lBKCIxfxqfBVHYL1aNXAr0Pe7SEhL3La1mxbEWofuou7R0hp2WIX1RAfi7V1gtexB0Wy
WcfJkGpsLOC6CJvF6zolEcmUsq3lxfPrat6lUbegfIkZbu3UFwOxVtFChlbAwhiJVF7Wlie0Xv93
31F2gPhpzU0iREdXWK+sauR5YvQx9kXaHUKEQhbZnbq9wuEMNgFyjAx81mqJs5sAJrgLeIE0n70D
qfpHFrBesJNDDF0HGZA3rfXi7pOYzYwEuWZtfsRDs6CqodAVT0u/Nuw6wGDQ1IWheau6/hqPxKjA
DZM7FTMA0oxTQHzNmCDJ3idt34vf6isPsZUpUzyCCVBLEeTM9DxmMO6qOb2UTn4J5j7aUJJqkqdb
Itr9giCkZk921zdXjM5t5CRnRALSeKbgl5su6YOnGgwdGRFAkaic996GwIoLIoWlcvJdVlIiK4W7
HnPxt8IhG6RYydfdJ01zXfUfk/JPgf8O2F7wuTTrO8nzp1CFhJ7n0wjrfoRqnvnzcnFkC6PIhRWv
gqe8aT7YvftRVQWuN4XXZ6cc/xfdZfAnFSGsL/GcQrK6laOJEXUWROMeEAHk1rvE8gE7Nn8v+xgk
9EiCFmJzemxC9RL2xIU1qN5y8o+2jAC2xfp7H0z3KYH/I9XvLqQxclRiTyYmrjFjo3s7Rimo3rq8
MKw8aooDeHR5sqkbn3h49qObATpckM6PXg7OUYjxFrf7hGvXNH9GqMRbfNJHEnaCfcZ45bNtnZxw
DMJ14b6525WFgXzxftKEgooevMdp7LW708jFm6EuIS0ly9mpO0XCltqvhqLfHVNoSpEOz33CrdFn
elup+sZlbAAriHFMWkFTHHXTngGq1jdpJJxulzQW3wwYVRCoi7zRzGwq0ns1a/i9oids+LAFkujU
yx2ZSRcELISBYJ2OiMAXX4F7ovbZcUAdfaudOxuuxWlaSLOc+Glp6d20iJvnenTW576AGTwN4DDc
pd3bgs5zTNka0lqS1bsCT6kdcyBLBZLnck3vYqnlHCWghwsqLgBKU0rXNJR/EjXk+4gDPwrF/CHn
sL1NkwkETayTc+eGP5epvIooaNm/g4kWeasm24H6CZpfAayHYhsHESjr1XsB92TAmjtyK/Op+c4b
nH9pxLcd47CDQIZ/hhgiX6t6plQIh5va6Ymtmx0uZKy6aKNLf7aMfmxqykuTGrgTldqk5LOfRQep
y9aT+yOZW+LOFC+KHINe+L+bMgZR3LoNsZt9dbNKGmPVQjZ1IVyTKE4IrQLn0wYuef5OmB+Ga654
s+rfpQA8Vrl9cOAYghxFe3xXNMl9FTEb7SPY8egTdpMu+Z1gFpSPyFtI/3A2EhfQbc+JtiEGxT71
zN75OuaIpYzxzwt2PFphZGFYKa7kMyHFmyD0HyaOw89qcb87diBtNvK4iELbXcHLwdmI+Fs0SSbN
xZeg0N+JBLZLP9gHTeTwZRzis80Yz43Wb3cztJ1cZQ/MnLpd2jPEovGL35Cg8tOcCk36G4L16Kcx
l1/wZ6oCtDo/659sGqTnoUIj7i2feaVhRsjllkd574ODSqPho4nccSOWQZKj1HR7RW2wSdnS3VrH
/umguXMWXridiS/M23GnZUC3py4r4XnT6kPrbpHNAUock2S4pHK6V3kwfKKPyl/ZAktIgIKycX4X
VVf0V77uYmAWLdPWzw4bCnNhUEVBwKDHs5I9nypdAAAnhMRMbs8LhEceodNyXiTnlcjTA6tBGtAC
CYB5CV1EQJHbDL5/1zAp2pYRkWpVQ6JMLX4ASXp12tQ5+2P/Y6zT6N2T1XQji/WxrAb/VqXqSS+k
ngiq0zBugtMccsh6RaiPwieZr4vjBaZ5F+k7ScjV7UgyNyO5nKWSmqmKCEb11AI72CxTLrmDOr0L
w77mkaa/xqr5mrbC7yGI6HQXB+KhW216DAQCN7dAuTN9cnK77lCmRLAZZ12+135EECIc0LqcBvKP
U/8XuNBxVzJAuNF9PBGfwq/5kRh1yo3+mCt9g5e5473P7UXIhBT1ZLL7tUIYq70JolKssvnkjDYh
x1x66XddJm/cp0QGSrTuFSWNKjOwlHg9OqjP6q+jymtQs67ara9ateOSPLe6fud8ii5LV4/kEtg/
rRIndxx9dhYDOCap479WbkkEbj7x20e5F6yHUUS7wur+re37kAlCET345CzfRX4W/0D9jh9Sm+eE
5QWE9w/YMQg4mhznkchd535ykmoHIfAxcvXAqSbF05K277IAgsuvtg8MeT1eRL1HzmZyWhIwtAMg
D0q8LxxbeA+1s3intPAfx3l96J3ktSS8MR6qlzSPk++4Bub5GJPc85Pj674WTn8ICoSZJZEM8wbO
nTuqGBDDZKK31nG/lXlKfUPp/Ir9IvnDWTA/zHMlgE5PL1OSH+bFC48q1QWP4Sjj5jCVADAL91cz
+afAN59hHfofkeBULSUYCE+NENwzwTeqAfj3UEvhUnFEC/BGS8A2itFnvxImHuOT2vFuQkqzUfrT
LI7YEpidnsZ1/pmksr7pk6AmK5ya8XN0Ka6FNC94JwgDyiAslU3zvAQdRKLsRCcFQpgVXoKNrqHF
mPebnuFgqF8bfCl+Oj0UGehXtDLgEq7yHko3dHZt6r/UQ8iBpCeygbmm+eXEsYzzV0IHqTo6N7pU
mSj2GvY2LokyDIJjyejpKIDfFGPxQfEbUWp7/THoGeyl/fVRt+bLkB4O6QKIlwmJf6UejsIo+z1M
QbkBSILuNuRAeKGhzYAyE/vTgqXfZ+Xi0d8nJJB5c159ldrt3lFc6cpqwSJnPX+lY0FWkoclaZv2
ojpOCdSmimAAGjjGolxztgCPbrhLpmTe5IFp74wkaN5o82EphY556L/Pa3PIxwDYSx+K3dy40N41
o3DP/YzrEmBMVIVH1l8PtPYbat8PrNP8+GgzJcUTsuZj3mByS+LiXVXTXemLrVINyL36NTB2vBlm
uCWtpbkNWQ/tGzAUi+Hgr5ayOWL6sJfcteTv0Um/AIfyDeV6NGwc8l7TQxCnLWEArJluy7mfSZVd
b4TnLLC8oQu2VfOQKkJBAvcMVU8ZkAX6zFQEQHIQfU2Nrl8wIvCyS8mEw+gbl+ncGpbfCZTZQxz5
lnnij6a/3dikOVMmiUugUizuRJxDroWHanVTb0M3PlrJKyvmmrM6zMOJvECeZ6gFrV7ucJifrfD1
R61tsnNmML6JeRQtZzsLTSe59POzg4ht8D9Tczc6gxafRcRa9U0IryBb/yQYJQ58fBeyboJt2TOo
y72FjSuQm5uAcd8ttL/6XdbmiHOCI9UD2AeqpQ7IOwHlePR4Ew9LTP49nRO1hIszZBvkwt4tg83u
+wGpQTXuKR2abSunD52vQFaqApQIsKdLD2Zl18VBB1/RBkjJZVH/9Mv0MmbZz1xQvU0p91JoB0I0
AwyjN0nnblw05g1Gx2SL/YBCAuPXToTEyJUarmNp+u5n7IAyTU0+/2idWt/ICDVV8lmTp5u2UKKR
1+rDlYQ5XokbI3ZFbmJueigTuseSBICWujYuj8hbxbm2JN42MtOwf9p0L9F6ySqn7e+zubzpRw9G
vYThESy09uAGd8jzpImlZpcgW93XKV1Tbju2h3HnfSULxf7Kd/89p1RNt2E4X2zeTre9u9wNxVB9
Bhw7DAWb+9SFGTjHjvg58r09cQZ9m9JK//bkkuwZO4zb2CEPcdCBfa/8hWxIi1geKf1NBajbciH9
oBhyvTUxG4iogMd+YcM7yET45OUUTgEWmR3Ke32Ldkhe4cw/Kq9qtiIkrMw36pMH/b3q0j9d0X4k
XH2Y9vvavjYwyI7gmQ9lJJ7DvFsutLaciOkXfFXv0TZuuTeiPhPvR2d6zSNx8m09JH/ymmhc14AM
a9JqfZjJA7wdpjCFJVuQnZuVKcze2vNPbRHIV5S8eDfp5FYW8oo7KMatA47i0ksi16ugexuitD0y
G43BhSXpC7NiQYfql2wmjtJTm8kDWo49HGOOgNoR7pq8ZYRaKy+9mY23Es7Ttt/9YfIeW1SOPSP0
WxeB6DbKVn1RZVLugQ4NpLxW7QHLywCn23j3ixyYGjfQgxaZcsax82+HJbwwevk9igqiSk+H5oFR
rQgbOaTJ8lRFc/DCrkC0m4dgxwro3YAVhI8Y8Z8RWywrqEvIQGAN4Vzl4UIJrgGHgVVIU3m2phme
MxYnnr0sTEiQZ0KpNuXSgbvzneLQLZ2ZSMkNrDnpOiOzbMlPsisMm0we6iN3p9eeGxCQd7bMSDVN
CVA6yBSuunSW4lCkSfRZJm1/SkOi72yHgYGprtiGUUE08fwT66h4beRcQoBbLdFGdeyqfVCXxb3y
1s+sdJ6bcpHvdUmKCgXiW+D1zl7RhD6mBhzK1SKQBGO9Y1gjmbp9mhQvB5hfDcSZIaDPhGiC/iPn
gaKbRwMHtZr3HsVnshVLz68Ao3cTj/0fnwLiwSnLEexoIh+dJhte4Rv9zleZI42Flhg+poFnAO3r
fcumZLMlRoGOZg3OkfbG59bM3ZbZSoTkw6yvi9Uf01anQkNAamzzFUzymU3d6p7Zy307ZPZMk5Yy
7lIccrZVv1M5ryedVuVmjsVNjpcCjdk/VKvjUuQ254hPs2+hpWJdL17HsGjgKixOBvQyDC8G7BZM
oxiuThgMXJR+L5yTrxdIonC8x19hoBOoLuuVgtYiGwQeX8lzCCzraYos09laF8xrcze2QMYc2Dkr
ANRHAhdEt83HxvuTL6P/wWVRwcHzAFPbqJ7OqiFplks6OqwhCJwrZeqz9nq1x9QExtXz8h12qjLb
LVEa8Fj5FVzaoXU5SvqEZ2FTalqRLXalfep3WbVrugKWX63GLuLqnDsyqQkxzBoU1LI1SOJCovaa
qnP2g825mIjipjJNCoIeB5clctkO0/1kBJjPMlxqtXf7MXitvQKHTBYsfbtr83yCiFYqi4lMG2aM
1Vikj5PR35hQ9ze57/yMaquunAVgTtPg8JWmonIeSVyScpt11n9J61R8wyM5/vZcNyeoPNFES8qM
bBVCrdXw7nWiAQ1a4evAALZeq3eXbymHXvFatiq4KWkgKD/E+hS4EdTDuM8okfDksuKdeMl7IJZ7
x5PY/4K8O7DSPe6Yq3AntXERPTNXb1jS4YzdNyhu7UbPupp22svEmVQxSkkR6nu2B3ZNIrp3rLxL
vks8gQKWV2nZED6Zsry32OK5TEa0rKmfDsykb6Q32E/ajfjU9qK+Z/f7PuL22MdT590MAA3PohSv
dR/dmSq/cYrhyDexZrGnf5ZhQrJ6UCanppHybYXwyT9qc3LIMSmbQu6wWWA3Rk1Og9H5VYj2e6E0
XnMH8ZX6+ee1VLLrxGQBb1Jv2fsLPZ0jzZSpC3be7GuMdR5pnlaCsaL1OZV+UPabRnQnzwYOoCaz
kCDQRsR/e2DSfC8lh4Lh/76J47MzO9QVURrFcKdiJvfppSe16WQCf+aJIKMoqzxccZgemD4v/pGI
VxSIgDYbDpzrTgC5gDxiS7xfa73H3HDxGp9oYCg7QAjNtJGG+rOIl7sgYf6RdC96rf2ratkcgqgb
CBrrXzIr3gE0ECBOyi8ppag3O7YentJ6fu2LcniWrgf0KiTftw3WiuUPNnjjrkx4l5skfXREFbsb
MTbDa2LWEEvGGtfZti8ijLRdsTrPclIYIas5O/vDbJ7kAE4cSwbE6k3aLbhbVBmAXs0uLBSW5zDg
Zh0Ir91gNl7guUG+O/VRp5Pj4laoyThM51+lCDIKcezKC45iJJ+NjBeSCCq38Up4ZJMf7jl/9LTB
TBN9ekuivzuF0RiE8yW6k3DyGCSlgb51Bkabm1kAB0Py44eEQ3xg0lVAXsXiByYeTWgfdpW3U9k6
09J7zQ3BLw3aX+DxOygk3mbP1yPkHDNNOh0UkQcJ03kob1Fo7ns3cj/HuWFRzzIe+5b50nvvWHC6
8yau0p1Afj1pgycVd5xb7N24y980+X0RVDcrfig9/xwdQARjPHDBIatBr9/WujZfuGC5eYLZl+uR
qw+eqE9R9xAVJE3sey9nL7CL8q3HwU/R7RfAyad5cB+rUifZ2TMr4PqcyjyP2jPvnH4axGy/F24M
s6oiwfaHcTvvUAwdNWPfustN4MUIpb6jmi9bjeMjrzKfEWI56jdNiG8AH0GJlz7Ee+zK1d8iA+5G
L5iB0iBygrfMfHhlcXzqsO1m8NFWULP+UKyQcnw2asZizfe2z77o4y5jUOansYJ6ui3pFMZ9jfqt
OFRD7xLQne4cD86WazLvJFPdPsxKFmd8nyxMZ7gDBTioyXlPXPABiyFPxRZheBeXtj9QEnq/R67j
G74eW8xR7m0XjREUC6e4N8O44maZx9fQwRoduSB7MFKgDuag8lC29RuCcl1xr3rihgN4u4qaxF8T
JJi3V0aaqwlJw4eo9SsVJSnQZqic6+OM/Zs1AcH/j3U+IBbO6ILYpY6MvsTIZ3khqC9xaowjnQHh
2VQTCDBmretlshAGB6sZV8W4zjeiqOw+L+f2SaJmfGXlcE6jmncZ7YuQ/kk9p0mj7rIgP2NDDJ80
ZKltNVsguIyKWL/XLkbQvlW8FusIuXNatc+cADDEopZfDZ4sYIRTZW8Lpu/s1dTZvM2aPHirmrr8
wgI0xJgnW3PdWHirkIp4n9oXkUXiMpr1mISh3jHr4i6oB9dheDX5+jlSDU8tA+l7FPNioz1W0J3i
uxa5OCxygs8juoHUB57xfXaFxcQhLvOQ4mBPA/3edDa+B4A8nctsZuwh6nzvVoBSeeBZvMEmRxhP
20RvZTc/lwDJPk0w5PdlI25Jc96pYvX3gVbnyMUDMNnHEkYJEiuEusTq71FYiLuSufRWN/KXYES3
qfUS/p5b7yOyjeFCGn7Ey/zKosi7q4oWZiVjBVe3KL5O7Xb7RMIGy6teHhML7qwbeVYEVxWE47Te
d5UiEHgGLz1qdbX/As0mZSt+KfiW7te+XOl0SkMysCs+XElPZU3xra2R/Vezevf+1GS7oddyAKNX
UiIvrunLLT5R3sp1kU4Hja+9+pprCJm5KfqHKR4+Cg1IFYPHtG5L1SVowB255axUcAdt0X5R/1rr
IhSaQpBvHAT+mwNzpPX1TZuu4t5ZHNxU6L36mcaQsefcjP7beM0VQYL6QxiZ9u9cNNZ+42Bv5P/s
F8Vn23vMb6dlxBPMytKwSsrtIkmCi+kX5v88YifXISZ9GyYuY/XWB9BXGpDY/uyuoJ9JZ7NXYyEq
XsjTRnVJhTEM80vhioixl8EywJbGizfUdIjZyBctaVClmF6ab27kwGYB8+nzO3Tt2XHG+6Qiu8Gb
h5GLhdKGy8R/NzKmmV0QPSIVLpRGzvvguvG3LHU4uwSaV8AGQw3KqiBrf1kQMIdA7cs0K65HWcoU
if2bLenGPKfUWjhvi0dEj5J6ySPR2tlNnPHbAOjageKdMKGRu5ch/YPKu2QnqY53eTJ54FFIFoXA
9BmVhT14Y6oOSR1xDuDOZrFeJt+5ZRRA0LXfyiBJP3zrDe9+gHYeOgHexUGxPbKKOwC33vOc1vEd
vj2BHhk2z9pT5sD74J7XQSXvI2T0Szu5ITOD5KVOvD+eJTLBkacxnBCVEq/+wzBPRwBn9Xybx236
FNDvMpySLd/3ar3HgnE7dEmyy+OoOrNGgStbY6sV5bjwRoyw1kywPthoKqBYY2rmURJJ+yY9P9/O
Thk8TON4JeKUL6Jb0KVaO9X8CQ3lsskymcinfuyG28SS2cjekctUsSnSyD8oZaZwB/UJs0Lu9lW4
X2iuKgaGLAptkTUy+opywHUzpKt5YXmoBx3d2/JeCdYUNs1ckF+r2xb/2zBpLgCtjOofl666pkY3
0shXWr0uRZCyoccgqxjZfWQPzeESaPz6tU8WF3NKZQwHYMDq19FWPggowzbBlhS7iMyxuZtnZHKL
JpAU7hSxk+OuX74y7IUHq2Be3azYd1AO9Exgr8NmyQ1zTzIROWeCmy53i5pe15uZu6yqP8Rszuh9
PhCyu11t6Nx3mJCqnawDdEGe1BQOc1rWb+yEwTHy28i/n1Tq/3QWgZg4R7GBs50N39hcRSCesY/u
bDKyNZAOWATwUvofHesG9W0Mru7MhnzCdhYr5Pii8FV8Z6yvJSzNcfmd+rP/0LN6DKuyzqktOjmu
/eNUCXnuVuWytr+IqttfHdLdrXDNkJ98DLt0u6PTfzUY0ECAWgynbDM5eIuiDlcI5peq8VkGaXDO
DsLlghso5r/yENsSiwc1bh2fsOhzh/gAbTMdJ5wHDMIw6zAKg+DMT+7x3VhcUuwgwG2clUZwmJl9
7xictu96KMdbE5XE7WPMXvEKcEEkB8drx3nTTGH/UfYez9pSgn7VRE9sQ86Y6yQtbvptSmwoLI6R
rRBO5VZCoZUJRTeedhjOJsxito8iesirJur+cjFs9JchWtuJF8hHvemUnZqDl85BfVzKyKY3fKtp
tgUODwAabh/dd3XWF6fBDcnfXKPIYdVM4CDa97VLpQR1Or5yv7xFPRXVQHGtkAn+sBlqX9PRx9dM
dT1tu3bue6iLrVedun7On0ffb2CpR0LTjQ7esGwY/JqfnHAGxliBFyAUSbYFKBR2jMfrhGm0y5h3
M2H7/tP7wpM/RNxq4uIzG8yHfqY521YeC7lnPHAxQf5EWZFdUrXVdiwsTLHY0sBaevP3OEy9jFOx
ngPMu3UlWLoytuNNGlkLCWoNKqwTAyDa0B1VfD9jtLvFU9fGJ957zENrn+f6yHyl1VuP7dqMGeAI
Uh6tKyuZgjaueV5maeI9jfrEALWts+wlcW3esAYx1OpnU3LsPus5RxHFyYPP+kcfe7mHAJk4GVMC
uTZPrIBxQnsZlfrBuCx17tUwLgNYdbBomB5YQNhqz4j8P8jn/ccEkpC30Q88jI7sGbJYzJ7dP67d
ykzWLIu1y1ndwHv8jJK/rfX+fxvs//R5q/59F+wL/jTmzv/jrOED/9L/1g17/Yt/N8OG4i+XCt0N
AuHiY8Xx+rdsB8Txv5Tr+eQqBMJX/Nm/emEd9ZfgU4sFf0O6Lq3hv3phHdf7y8cfyx/hoA2YR/v/
FTOse10m/7/BLnwdQhmFikfNk5FLasQ/5a7AtLLJEtb5Y43Qe9GdqA/BAAS7gHq+UzqZLq5Oxh1N
LdZq3G770kD4LAtQvDVRtEcGafF/sKX9f9bA//k10e5g0I0xF/C7/uP3NWRdgJJpKh5L04XvpABg
XKiVrV79tkp+z0uF9eV/c3Yey3Eb7Rq+IlQB3YjbySRFCaNEyRuUrICcM67+POC/OBzM1KBk21q5
7B50/MIbuih9NvQBZJZhWEQOUguQrTd6Wu9Zo8lj4UvtczQmVAwLPSz9ueoTgM5Jsv7nmzW/oacg
bk2hA3FemKCUjStJYxlTbIvFGLqJ2hDo5V1ffK6AGoL2SCzFtceAul45FpDTwrT7SIOQUB6M1L9G
3In36qCJL11hD5+NQYImZPWq30mQ4wlCL+cM0SH+I7wu/Alje/oy1jHurmL4qAad8vX+h1xqAPxv
K4D6mPeoA9LaWWgAaAGwWro7oWuKPnqwfT3icTK0w/1R5v/LYnHZtJAOVWFY/DP/ijfKaapU7bBs
qNmmlRLvOl3rAbKU5VMVAYi8P9SlkMLrB6GCInU4/7oUMOwuh+qoFxY2qZmrhO2fpIM833jiuVY0
6ouO8eX+YLe+S9NMpBMsFeryUti6Lw1dtIEeukFhyXdQ/ODHZJH9rNFX/CuJlP99l9As3dQdIRAz
WJwPoTt4QE5V5EZZQGNfl/1+ok25ItZwYzvA70D+QEc0gdWat/2bhaKMrNLoVyMXzQKAx1LFx9Gm
fXB/2q5HMSxtvoAArczCEAtJCJSYe2+YtMgFBgyKp8V5xLPRSL0/ykLsZZ4ygz8a1AFD5TW0xOXH
NOAEYX3HbIUJ77RMpMFpLtTRT1TpZaZMYClAQY82+JQhJ3pJ8mFF+fVS/OJ/P0FowtZ1XVimpS9+
AvB/UIFdHLl9IP60BUVkKTpcxAK/B3E4F3y7KsSyxFo7cTem2JbMskGoZts8OJffbieJB+PYjlw4
ND4Om3ixxcRVKwt5fdgMXOwRU4dUocHeWGwXu7EFf4WRq5aOBBRn/BBj9qIk4Mb8YUVS7dZU8mAK
TdUASFxrElH1pdBHEkzFS9tXXQNWMsPviQJusEOqpXw36aDgktTM1zbSZSz1uoqORjGW24SQipW8
nExa3XbWe3Xi2sM/cd0966Pc96G/sSP1oU2VzxFdX+F722Gu3OLtkU6fgjH6Uc0dr5HEHLPUuP11
f3dfL7BpaTrEGUGkQKyxmHpK3IEwoNi7TqKEXx0lcj5Ghlcd74+yYM3Mn25CvzEsywDaaWjqYh95
shE2RibR/KLFu3DWAOl7sznBk8BhKUA1xxqU6LtZtflep4QLmsej84Frx/b+L7lefhNNqnlLa9y1
2tLoudf0CjZMFLlBoMWnopANUYk67JMUr2BPzXT45FP4UVirDhrXm5yREeTi69Hcwu34cvVTqQHO
RZjFHQLQdzlefLvQzLu9kzrGhyyM1JU5n3WfLh9L0zaJLSS0A26w5XhiBvDi7Bi5M3DtM7oPeE/X
g1Lgi9ZLQ9lQ6ciibTyW6YOSYHBFq2Ramexby04sineg4LHXeQ0uvxmuIvyBJo1cq9CcJ9nQuzKJ
Wag71oI7K84eWq9qPkUDGqig9eAUdiEUG6hRK3Hhq43t5WzQuYc+RpQ1358z4ezti9QWGvV1emtu
GEKUgmlRWKByInLrfdtposLEPk2QeaCU9KQo1d4cO7vclFWfA/nSqTVtQUJ1ru7RVtnnXkoPPmsj
FSqLb4riZNcDnOIRriWZfuPZ7+gpi+95FpAWjz4Mj5SyyTer04ePadSCXKvJc3+rwxT+KdGR+Ewd
azTptBXVn6IdW/OvL1hi4vkM8jeHfeniEkJ41VNkf9xc6cA0JISaSL9428CYQDuUofx0/5RdBzQ8
/artWEKzTQK2xWxLq0NOBaa+K6uSXmkgDYJY4FhRrhqH+0NdX2AMxcVFcqqixba8wLS2KMdG1WqX
LlH/qMTS21ElN//LKKY6P1IOegvLd7Ac29AeAoUPUiV7ZSheKDl3/2UQyzId8j3kpczFKx+UXWB2
NCzcluoISAYfHKAzrZl/3JgwySZA+m9+buHxXZ6EUSkLYURN46Ieley1zvs3Dih+/fWqSETpNGJ0
rMm58y8HsccGbUfEJVy4gfS4h+43hfY1Vdrr99SG2clxtgmcyT0WsWzD6+401ti6EeDXB98Yq5Pi
qMkD6ae/nyYka6feXHtAbk3fnFzbKKjwfMw5+duLxLRKQ1qjZFC1oelndHPPD5jo/fm7cYCI+cGb
c4IM7WpXp5lWUYasKjcOO0wZywjFTiaALBWI5f2hbqTxtgFPzrJJdqRk+11+kUxru6PiVrkRlMRt
qFKxpkqmHYoWFpEnIM4IPUANJ4L8kYNy3fd+KT8lJTr6ZmcNX0TfyBWB7xuTbM6qTnNUojvcWJc/
yYQXMaRB1rhoxTtHy7d+ewrcsZUPvzHJ5A827zEPlJBLC76m0P1ErYzGjfPI/6qMVYyIj4/2yDau
+mOQI0XiqVPW7+n7abTR+35mSPoRrE7MAnwUI7oa7arRzl7CVgHqVjp5mq38yls/EpVOg1ILC2Qv
zUnCtKQmkBWtiyLIsMunHlqbcJStbuOzvDIhcwiyeCSJFP5/rMVOsKxCpJQPWlerAvtgjNL/ADm+
OuRBIB9UMCQHmjLGu8JwlA/UZAFjUJ6gmeFFp0jzaYZNgbXy+WK+jha/CSo49zungSfMXlxXWTMG
tDOM3i1ypXhHOwKcWlVY7a73uv6nqYUGkMUpq2e3RsU2D2jHVC4VoEIFu9fgyzrS2azBUwWFD0k0
MMU28EH2ARtrG2vbmJgP0iGGeBQYikA9OAPuv6VCUrgmTN1wJSSSN+aYOgnmvzaZ3PxuXW5tO4Mr
4edO64alhDsdoBWGXhH2n70JlATlNmpj0e/Iovjk1XX36DWPfXxs2h6IYmJWe/jk6Oe09K6rwsbW
bBSUjZJEfM4hD/zqsxTsVY5zcVDzpZSU/wRNq7u23vmYA0fiXeZhcN9Tqj+CxgAJGdT1A41edT9Y
0bijHduvvGrXG5jrUifJgBTGm7ZM7grVakmf1d5VlVrZBo1TvaBTCNBYldH5/ga+vjYcCPuw/C36
kpRNFw9CObSdbk5W7yoVYKSgTn6Xcaed/sMgFrWh1z/W8kAqskTnNGsGlxob4DIlsLbU9v5OyHNO
mKh0UQDlakJngEru5TYZmziHkmcObhfVv8PGfoys/qA2JV2PppQrm/LWEukEayRnsxrwq/Llm3KN
1wPgSHNvcMVYJZty6sZDGiM2VChlsnKeXy/Vy/PsqLw2VDzn0aSzWCMnHCMPjZjRrXyjQO7KDgGJ
xuKAOofYdRmWq84Y1z+00MT0leUzaUOBbYDUkdcOqUuKvxyCppLW5uSn4tgAO/8TSdSJViblxmbS
IKhJjXSR/3yZu/S1xQbjEXblCFRVbR1g9RVIpPu76UaKRE2A3Fjq2lzZWdY0S6DBVqoxH9OEpszW
qGNwVBr6Q+hLgkwNN5WlVqfIz7t2o9e19sNvYx/Un+fXn7zWxyHw/g8yr+5blIRVG8lmEkBLXxYI
DZQAKxkWk9tPofZjmjUKONSRm1lwwJMhW7PCulFeuxxwsdNDNYI/WTJgQ6P1wzg5mE/rItwmkP0e
R5RQafIX3rdMHdVPTZLIQzfQWL7/0TcOAEEWNS5dcHtQiLo8behemXWUDpNbWrB4pmTEtw5C5y6T
wCH/w1BsKOqVOttnedbayQtjEPiT65moQPROiShT2/UHsGf1ylDa9dvJ1HLEzLkjMtcBLj8LcQDa
QL0xUXCy5RFMK8BJX/ef4riykYFFj9NJM+AMQJXBInrVrpMV6kKGUnz2Ki1a2erXBQl+jU3ERV0Y
qRZVXv4apYD+PMbt5I7cDptag52bpy0KjHZWP8awHwEFN/ASpfxZoYqxElLeWmJd002wpRqP0DLY
09rYaCIksl0xJd8a37Tg4eZfaxlVK3vpRk9nVof5/5EWsz5GeZmJXtHc1ByTZ09FrOmgiRpNNEdr
mg9AymdsDvTHctPD/nE7vxJUIYrUPE6oLDkbSQEOkmSigzdWDXrtTlfhSh6iSXhQMlH9tMNObU9W
Umoq3qaTMDcgjqJ3WZlLZ1sWgV+ufNP1rW1TJgTgRMJIXiKNxa2NXyh8Eqj1bmXH5WEWpzk6QZ26
Acocyg40yejAf0XTfwPsJz87NANfxjhX0VkrbS8+6K0xHa3Qsf54caWovGS98ilWOu3r/dOlL24v
dPBti+YmGvAGr8tSmB3vSXOcohzhQE0Bb6TJ6dg70BD/dhQk3zXboYWCHhAb+nIng5CIZdNUraub
TXiq5Dijlcfu+/1RljcxZTMyTBSPZhWkWT//cpTMKbqir6veHfpmfOeTz26KIXa+KGFmPYyxGn26
P95rF+Ht0ywBbszxE/HG3Pa3FwMWidagWJeorldK62cTE9jDJ7N84IBphzhbElmU/nPCbISxqHDj
s5FIA4UGgv9ftYSLtK1qv/I2XReEL1bZIk+gRxnWUrkGmHMzGfi9kDNk8JSsJjA/aOnsx4wWevhP
zX+dbzKpNKCF0ev6t6o0/7luC+sJWz0Fthe6xS16KZ3Kg4SUM2quGogz4CQVzIOoDhv6nyKuEfOo
DDxNAGcNu6DXAWgblEnDbYNxdr4LDFk8h4pdQYqijPPz/hS+GlJeTiHK9PTxoABqNMWXd1zbaiqo
37p1nVAD/k26PJ2c3lbf6+VPJZDKF5Cy4/dJj6DBZCA7oVon+Y52BbzTVI+cRxVNn1+ZRnNuEyNS
ne5SiBgJqMtceRk7S6s3Y2+pjwGonuKdZsnpAaVm2tdTozf/BoFdlEfLapwTy8vKpL0TuGplVp+x
maW7AIXB3LYTzLHNLOcrn1vEVIaN16TNY9o2iDRKc1QpRI5xWG2grPnlvpWd/rVt/byC/REpR4T9
fBtCZpKVezMS/XMwlfD5gnysvxZTpE3bvKJIsqX8bsUAVdu22PQ2jHIagAXcBVMLHkejAeAoPG/a
A7fJIFs549Rs9caqpieljxLxKDq9+YJWjp9su7ZubdhSJXKatpl6zwo+wOc8t0FhQgj/hx3WglMK
Wg2KT4IIApqcJQRnsr1+hk7HeXs0RE++imA3DCzR5Z/h2JfhdugHqOQpZIFhn/qZoW0GvTimCJsE
pxYhSfCcmVd9FTopzKbNgxEq1yS/eRizAfNXjco+3t9Ay/uLaFNHO57iH+mSqS776PWYhqItROuq
rdnstYxiY0FTciUluzEKBTP6shYQCVoy879/E+8XCeS7PMuIwXWw2FLGyj6JjbXE7yqy42MYxuSD
LEqnzmt48mYYL2/S1lPa0U3qujipZjPtY6qP20hOPSyG4YeRawN4NqmCmSLTrp24XknW5mx6cR4N
juHcuaTnQsnz8ksDUXij0nstjVNN22UAOIBUBhsKxNk28Y30hAga8hjj7/vLeAVDmT+dm4DcgSCa
yHIxbg4EVCp2ScOgxusNrL9Sv6RMA9hkxXH+ZE3R/XEIQuJtZE3m+8LU0kNMrcs10U/b9mnyVcv6
TIcQ23b7URvRb7V7H95U04hkpTcy/5arOaIhxb1FDgi+4nKO6qxTYQTonTt0HR1tpGceIhEle70Z
1NNQIINr1FaxEgze2oKo8r2+17QDZ9uat1tQRUrYnhk2aBhoiM6rEVkdxduVUZYhJ8tAFVGl6+FQ
4iMQvhwl0/LGgtjXuz3eESe1m3AugDvWgQkinPreZGmAzs9YBn+asA1LxIE85DXv74Ub08sZo+EI
GEnnzpOXvyFCvqhKRoVMvrdBlCMZcvRHEZ6NrHtwksr7nDaW+Hx/zKua7vzhBLqU+OlVCCCrl4Oq
ZoJ4NNxlN1Sdkw4BnfjtPYnjZ0EHfyxRWRiKH12i72K7cQtu9UQDlbzqjqndWGZ+B312lWrJXM29
/B1NWTXcuT7ZztAMD3Yg9CcH6cfHtIL8iDSr3A4CSrgo4CaQFlTbzJj1rUYcDPsWdlyK6P0WmM5q
7XeOZRabnhyXjTffTeS7iwlKsMPQcpjOrt1BDIG/8Qc46+CiR5SfapwxNqgKYF0Ac+FHAlL4MOWz
lklG6Hp/pW7sDk4BGobzQnGTLyYII3EUD+d02+9b1KWHrP0w4MawU40BTK/Mh12hjMXD/UFfjZcW
Xz9HlITKVP7nI3K5LCay/oUsRpIh0EBwgjvvYBZxfUTdxnsAHjZTo/xPpZa0e30mGFVRwmTQJ9jp
QWOfya+sY4tbAa37uIQZbowbJUTpCGCRcoA4YT0gbNT8HJ2wf5AB/ksDrg070Wn6Y6fqcBcldEQi
0Z3Dym94j5Un0XgID059D2E3SylzIijMcaK5ghkDrURcGPBPeZ4lmVYgUcs4m7NCN2xuIzEjxlVu
U0PDjLpEm9x6rOq9jV4x7MEq3QUp3N4ICayVN2mZic7jIXiia9DysHaZsZtvr74SD20/bj22nmh7
NzatapfEQbOPgio/3l/oG8ePQJRqs6rSlaK9czmU4uu8v1OsujHws1OPjv+xQ69g9/ejUM+mrSwA
lplLayYI1lqEO4bqInWR7wRQ9VOnco7uj3JVzZjnDX2bVzAsbdbXStqbcCKbYO0MdaC5ALkh2nNU
iPdQexrPnZnF3/1h6F4MJwiaR48v/Zj7g5Zukd6yyoMS6yqQ8LxS1nqQt2aYUjC9GfomtGcWJ6nw
RAh8FDUfx7EBkMTVuA25a1cSzhvxxNxzJIShLjebji2uCUhwkQx5mt3YmDA76Rx/3PmQyxDxcJIY
v50oeKF4O7Y7D6VnN+pkS3aGSAux91SH/9A81MMTSoMw6+2gfi+HBCKsZfaas9V1CNsr19r1tPB7
HZpWcxKr07u63HiIMlNOGw2KG+gGbD3PsHfa2DUrT+v1yaXeDyJP00n2deK7y1FI8e3JbHPhWiaX
RyuDgDxLNu+mOkEPqJ/6NavYmwNSE55fcjAky/PEU+dPYz0J1/TsYGeHXr0BwKTte7JKmHKJs3Ky
XsOgy4uaL3wz4GJ7UR3QsrKVwkW2ZIP3cbSz5fSIF8Y7isXhQetz+9Thc7ePnN47pHWoHynVxDvI
ZuVHKiFo7GeIJuZ1+QMZwwjGrRQPmYmTxmCsLMb1tcZPtanwAfdAbnkZ7We6EYFs4afWShvueF4b
fJxQJEIOM14Z6uYyvBlqca05RDzTQIPAdfS02dEqoLaU6Agr92NwUFKI0fevnlu7mdNtYrRHlExh
/HKf+foYkZelwpWh7j/4ocpXQQBdGWU+E8u15mSzAhZoFtNc7GavGPOhjwWbyyjNbeGVlpuZcbTF
uyg/DCT/exBkzsv9T7tOkGjHcHpUyTmiw7oYNFNxtUrtWLrNhKR73yR/VExXPtPjNt/VakFO7nTI
4kKEWrkhbq3h/LEmrkRzx25RUZSmGDlhiJgNRhGeuLXHHa3n6b2eJt7GGUX7H8azuZA4u3MZelkZ
bAvDaIU/SFfBzGnTI0r6bDnIn6SBPu5yasErWdWN4zD7MuLkQI5NArooplHtDsehTSeXJIcgLhrF
0W7l76jw45WRbuxOsIygk3Uom0TPi5G8EOZ1aFSTGyFicswC6xns6xqA7sbnAAC2WSkGoVG1WK5M
Drqt4Hzktm1SnojJgt0k6M14eeWvfM+NnUEXBpw1aQNdSbk4bY6TapVSKBMrZYsPzZDL5xiZTFRH
Ru1IFTBZOXc3xwMSSvJLAGNdfVrg5QiTVaobRZN+sEjYXsqk/UeRFrIV8RCsNCJulEUcghi2oIV4
OkydxZGDKKYVaEmqrlmo07FG/PgsAwwssKhSD5zW4ODbpbYpEhuhhqbKHus+VlYygBvLyW+AuINp
qASbuZhjSGktuk4qIoTU8g/oVbd0GyN5lBRYV6b3xvYkclNJNqSF0qG5eMLCwm9ME7St24XCexoH
P6KUV6kr99hVh0Ly6NC+Ixd06J0Tjl3e0XmZo68zRxyjZRc/pdLyIEtF7I3Mg5ukJsGTiukZMvWT
Dku4wZ21bzAPLExxzFGff0hk+FsppHbqxyI7ZHEf7O7ftLfecuodM/9qxiZchcmofdpjraaqOzpt
hMZTH7wz+qg7hXX4HacpapSzkVKSpC8C1jn2iYVxLLC1nDV+jBdlBC3eVDYQig5sOCTHGPkFBJWR
MqKqtBJw3tofrJouTJo+dA4X6bGdlfFIiV91rcaujhiXph87S5/Tc2+NOnTjBZp7lJTpZurLFQVK
TLpnoj6A5EfDqhi0HZ6HKsneN2aExx210pmvpfJCiObX/RW59ZG8CChWGNaMk5aXW6YPca/Eh0uD
2NGgQxhO/9RGb5ySSOv290e66vLPu5Nndm4NCKDn6uK82QjPxKy+cCe7wEkwno6ajzoKT0P2KZEJ
+r2zMATWZ9o/2pCLL1CDx5O0wpW750aIwT1HqqsKbb5cF188BGGYT1UnXF9UPS5W+vust81dS6Vk
N0Ww3D1f+3T/01+vz0VYQ1edJ8MGysJTOP+mN2kbdhFKjFGhdAstrGaeRZC80weoVRsal8h3cbsh
w2vCc7PzuBNIrFbG7J6TIMSBO0XsZqXxh85iFewE/ZS9M6rOi+ko5r9oJoTKIUBPEMugsAAI1Vpx
9ieKepTTU7suYpS2aiRbKsWS0d62FMR57NIR37Q2Hd+PCFodp7FRzGfdqBH3KSlSbNjmJXK7afrk
xb1JM3aKSpR+HAMRXITr9Akljb57gpKEUak51SMcNDVIUvxB/anYGJqC3uyAKdUH6dE1e9asEcp5
T6IEmR7HJbpXRlsP22T0BuXUsFWOhmVmT6qSZT812so49hBufaiFCUhNLYv8iNZbiP9VYyOTp/RY
R2XeZE+4TxTdSzGF6DJiN/ULBWzcNhqEGeZqX+UUWCcVdGMaZNSOeED5a6DyW5sasJDGj6JyAp10
ceVO9KDw3qylCzLngzUV2rs6tKYvUza0f/RR7R8biIs7i3bf90z1lAEQfFG/1yZ03u7vsRtPDIkQ
CDOebw1mz+J09ciOKcLrJSXWzH+ghQj70LL941+PMh9hoaMfCXlILB6yzKqFF2Hc5iZlaB88geEa
vts//nIQQaVGAwyEziDor2WqMaAzN6hNY7ph05f7UsesbUJ/beVNvrr5GMXCsHmmzwnYKIuQsdUC
fVBR/3aHyES7O/LF+znJOZWWvnb1XV3v9LE4+TMnmbCbCPLy+PdIfMsmjBU3tyKJqFbxMVYxJsDp
TXlsZvUw1QmGna2jdnV/Jm8MPKPoSDC4eqGlLiJWpHTQJu2l4qIxGp6tCl+TpEzbfTilv2w1MHCc
m5odHmpru/F/ZYCLKw/kO0kwuaIqZijC4sorAZ5OigzjM9L7JKlUdVDOzKfkuUWDc9rR/8LZI9eq
7pk2YHQyavxxi3ACd4zWybPuqxQuzFRxPuhIrf9McTr7GiLR8KFT41jHVRxxkM8UVpBlKOIx8w4a
og31gfAn35cZguIkj0FZ7yu8RrZWXaPBW5pCYORZALjZcb1as/Zxg7Noa2LEqiS1lWJhHXSnavZE
3PhiGlzHcPAs7+IkPJuK052TlAO4HfMuc7Uydd5Xfpb8iHIUz9Bmd2ofyhx4/1gx4xfUEDRkJTAc
/21WE1JVZlOL3+ht4wM09iUqBz3OR7mu1wiMRZF2rLVyfEFr0pdbB5yDf6hrw/A3RADDLwRW5K+0
8lUkXyqFrDSqRbGZwaTOHoVluM6BEYiH0Qhj7IFtBUH8NHlQuJm4/pHUBC/csBlOqFX278bI0T81
BuIXGz9MzFPZT6aP/8SIGlnrxP7eSsEnYOVqjCgZNbL91QWDgQ9w3/l7vxOyw0fSybB/NbsQeaBE
YFKc4/i0tUta9lZGJR03kuyg+so/qDfGL6ku0pS1yR3l9auiR2oAukuhMHrR7RJvSMULsB9oO/wv
G70uy71DvOXayHQddKfwH0onjr8nVYuLRFe08n1gwHjZBKSxiLFgJuOvHJyrIGHevVQh6BqxxtQF
Fie2pmRKaBCe1RqX1sFRlb2GX+Cu1YtmXxejsSuQTlkJOK+ru3RAMOiaoySdu29JjlSVUs/M1o7P
mIZg7tiXxVcYg+O2VBS0Csc+OiKanBzjnB48tpniJGnmTlOsPVm1Gf5tCgoPmpSFQgwdXBjg8/35
JmaJEHDsHAQEz/yOYC/Qn0fvvccCoYMF64+es/K0XOeExNJYl7Hy9Ckp1y/mvE0SR4/iOj9rUdxu
pKVMxwhDiC9xntYfps4en7Dyw+W8SLVjmCbjR22Mxff7F+bVKyqoV+ik9qwDT7qzeEVVHHZwC4vE
2fKxBbJHLAVMgcXL/VHm+/7ybjRnRQuihZm4TXficmqxCqvQIw90d5LxEWNJRLECTG+SHCJoIBDP
nEqE2iqn2/djuIbpvX73GJznjpIqnBesny4H50ITFlg13TX0yn+2dA858sxXdh6aAvc/8/r1MSlD
EiwAo3pd1MuRjADjWbXC3mKq4YkEdENQ94yOGZoc+77LLSqxreSeNp2/pIrPwh6EHVSEaCrC2148
e9kYgC4Na92thIOUk2LVP/yh1A9O74yPsdn3O0SF8r01TcraJp43yHJpZx0LilBcIBiJXX5zLUbD
TsvUcPEC/zrGjfnZas0IUKkRPOLyeGzycnzgzgl2pp477wctenDM5Ngowb9/P/kUN0jsuL6sq46e
WZhm4rSG4aJB0n4wJvLpTdFV4oQz0XcmHwIqpBJcb+N4+nJ/6Fvbm7LmTEekvAPE5nIOeDOjIg2l
ATRwmrZ2G6bvQmvwH9Ix6T/klf0UFcgiJhE362yKdX/wG9cI5VSYMvTi6LoDHrwcXQaZ5UQD0WMX
5siD4FdwwiCn/pD1lv2Plcdou+o41274WeUZwE6yR0q5WpEMuqqnsQPf/ojFNnA8q+2mLDBpkqAs
N6DUefB7EmyjQWwCmn24v//Vr0/D5b6zVOpKLLUz92SWWJIBJkGPcrzpVmqKWGUdJTHCc1H6w+Ch
+GgUQFa3SFom/rYpGvmNeELDQrqJKzAnYgyaLbuh97fo1GXJoe3rFJcm8KrfCCiAy4XJiHQ5mtBG
sYnCOj4RvhqAKMiI4Eo0ofKtxo1JgTkWt6dE0/p6G4Nu/TlUxDz3v/TGI0kUTdcYtiNDA9S8XN8y
R7MXvT3THQfa43mtKA9OXTnvEcVqD+CFYTWN6K4DWDCwOjKfYCK1m6IJqkOtCbyi7/+c64Xm1xDZ
z3VaFTL9YrfVIu+7Pi9NF6Bcdc4y5zcHvD9ZQWo/9WJYa75dv08Mx86mgs/TTP5y+fEhGMEyNAbT
RUAak5s87anZdMHD/Y/Srm9uGOvAqpHboKsLaf1yGGPGZ3N5Wa5eKsa/gOHJ7MfgjL+H80HkCedW
aZRvclTqz9i4Dc9yiJ6ayFF+QRcjpMZBx9j7wrPjnSpSz3U8x98hCReH20zrxhXswnyWlltfgOCY
KbBcOsuoCQPwsEB52XR7y0eO3/fFvgasuAFJJw73J+bGvHCxzCnpK6hoecpis+gR1paWi6TrdPQd
Rzv21uhgWu7JDQK28Pbz3tlVna2uHPDrgNQyCEfnmAxu9FXBPEskMsBW4J/xYhhOSJH6D/ii1w8t
Rp2YhkTpnsZ3tnKXXl/k1JAJ/2gtc5eDkbncBv6UKSZSFsEZUYjkKe2wPCDjK3ZhKZD+n3rEOysH
vKnonQcQ/tPu/mxfn615eEPgaEs8TJ3+cvhcbwyh5gzf4YBzopnU0mox212LIOwWpNQazfTmeATf
QFO4W+iGXI6Hh5jlj4kdnKO2rI9Wn1Qn5KK0bYxf5Je+zdZa99eHeUbbwKwyeZ4NMOeL8UxPaqA0
wjM62DElDlANmad4KzfUNW6CLIZaJ+SeGZwCA/FymBY0M+1oLTwLbxg+jUji1tjgpYn+7OMFgBJ/
lhSf4UwC541FgzGa3+WoYAfgAKEA+X5kb3TRIZUp9XA4N5MpfyMz7Ks7TNbSDxHW0snKT77xmvGT
CV4ADHIR0TS5/Mko/9L/kkV0DkbsibIw4PmMU/FtSgLlqCJDvysaW0OduuLX2l6BaDumt1UtlU+k
0fYeK3tMmezYPoVai/hoi86J5hXt2aqz8LGR47iHte2qfo1ndhjJ+tGq7fpk4gf2KFJL20UZXgAZ
ue9fJ1WE/PQOdTp7gHiWF6vpeHipox57TikONCiFbrow1Em78WE0C/HP/QN0fTMyGrhDEAeIj/BO
XU5jhRS60dh+dDYSZ9wAtYp2wqhVfMPMcSXwvbGXGQq0L6Jzc7682GQJJfVUm2wU6UUev+SId+Jy
WNcr03dzFCYOazCeby79yw9ColbxkdeOzhKLuiMEDmXX6Hgt35+2G/cAceP/jzJfi28yX0VLq8mI
GCWQlbVFyxR4oON8tNVSwwan/g/XHGkg6PAZPUZ3cDF1Kprhlt0hAWuNhv6pbItp242jhZKn4jy2
fbBWm7t+SoCkm6YlUY6gjLts+QSVii9IB/FYAPY7wCNtdnlhBsdeEAYaw+jtxrA0//4up6RmqQDh
+UgqCpdziquG38J1iM4zUeaUlDjZopuBy2cQ/sxltJYF3Hi5SP3AnwO51yUb4XK4wDdwOWn6+Bxp
SraxZPbUDMonjET/iE6ekT59p6fG+6HE2uH+3rmxQ2nvkNILCN+AERapJ+ZMraEl3Ol4LqWH0Lfk
vkjHbmU2bwRovMazsCWJNVGBWGzRBo9tL1CpTyFjAocDElXzksGdUTEH49raTIliPKgEYzs6z1Q9
W5ic/sbrEBUKxexkq/W6+rsdYK9NU58j7z3Vxt7uo+nQdM6ENn6Gy9jK3Nw4V/A6OLVQ4GfNzsV1
hBq6MXkKJWGrT+feflMeQ7wDjkiqm9sRkubKeDeuP4LCmXRPZ1OCBL/cBDAEk9H2cKtRqu57SB38
Iaq731Bh1jSebiw6KHOo6DN+iCHnD39zYZSD56RFZ6Vn38cdT80jfdsIa1hZ9Bvn1p4bxLPmCmUb
YxEumOmo6XmrY+bmp7TXVMXc9dDVtrnpxFiV5D5OtLq9v7+frzEFM+QFnITg7ALcX05iOlQEm62f
nXutsreAKdODkxrlEyYB3rEK8v6cDjr4ejwBd1HiGD8KMWVIbiPFaRNrbLtQ6Q9YdmTvq9Yu3+uI
Ea88PTeW2SYonjtfVGuhCl7Oft/aqe+bY4bgchs/2epEXV3tB4iCdrOyBDcWmlWmMEiDigLlEsfR
NAg4WTDxzyIqh22VKVg8JHV6uD/nV+xZAn1olaAOeBBew4XLL1KtXkNpKc7P8Jd0QOLSePQqI/02
ld3rgaZ9Qp/13RT53ZHIJz8UsSifUR+l1GEgRF7gbHGwlOJ3VeThAcBUtq+8ZDh0Uxw+mF3yXUSz
X6Aopp8+rLptokA5u/8Nt2YKXAIdUaTmiEEWqYPSzwqQnZ0TS6saF3BtInsRrPFKXhFkl7kfwbpj
k6vOtB0QYJcz5cP4A9jnFOes0WO2Y4SfZ4H/s4KQeYq/eSuLENsNmMG7UjTy6zT6BT4yuu79oB2h
nbtBDF884Refssk0//Wysa4PjlVF59wQ3k8YdDiPmkTPFfh/bFY2+GCnK0fs1lTNle+55Pwqi3j5
DZNTStx34+KMcH+y1ZBOQ4y7Tp3v91fkmg/DrqIbOOslQ4ok9bgcx8fgcBgaJzxLz0NMof+a97RQ
4p4OWE1Vv97rrYbLsc3lj+B3O/QPda8+Y5V6uv9DbrzNlJ9phtJZoUaqzvPx5raUKAuwoFl0NvMC
nldeDA+RIbstAvR4xk/9nzGzDq3XVF/kkCUr6I8bs/B/7J1Hdtxouqa3kifnyAtv7rl1B0BYBoNk
0JMTHFKi4M0PD4x6G729Xkk/YKoqxaBK0dmjHvQkUxIZAfO7z7yG8JQk3gaPiD3TcfSDQYIcw8DL
D5XWWVBGleFeC/H0gEdkrmNNwZio1OTYM+Qi3Peoji5Ls7PXcFRjzwwrY5njp3JCj/Mnxznb10wT
hCMFDMg5OhmhxwXIC1GPtLQheKnqZITCC3LraTQ7KZu9zwvblfFDQ6lOj3axqLSNrkGec9tAkf1l
xG+9ppZCXjREMZSSRgzf+mHmq+KCLdPck2X5VBfjPWb7uPgAnFMJoalNRwGllo8DGWNBnkImJSes
9epaEyG2M8FcOQzoPqAVhbBksSDrcHzPgja9ZUTKNerTkeT1UWn3njD8NlmJvNVfC19W9g0Pt1Lz
oWKdDVIHKMdsY7h/vlRIXs1eOJf1WhW4/qgmV52kw8ixSql+UqKMn0ELtHu0WTt/iVFwfIl92Wgv
Sk305VKBBo0rsxOPe6MlPMQ71xzg8wQ2dAG8qnOv80sJhysBJHfZ2xgueW2lpeVikoVFlQ2E0lYK
2lA+k6awXiehhTg98UWOFVulgxGupuqrDUW45O6QKiP385rYukDEaLoqe4AZE8Z/XwpEYYSLhUl1
2zZqm3iqHPYvcmXpiQfiEz/3sk7yLzg9F09NOmFCRjCdbxob8RUPPygDp1FaxKmnS7gSu9OALdBZ
1CdmS/G1KCtPYX9HnNe3wJqILDcOTWII7M8obXxN4BwJb3RquqYxqkmmm6QoTrptXdvfRr2kEXti
qX/a2+alNmPaKNSalK2OJrYm6UYEL2Y6mCIBNsR+gDikwLU0xSzYxqcsmCxiP3yW8rXkpL18FwNu
XXVqjuYf6BAl2dEHxIugLirtTR0G/9boGgTVyV8w75twGMHKosGClGBPfcZgyG88mHP9Dpq9DL+V
IbiOWvK5ZRvo6hPmW3i4jlMFMVzXcMCMR2XYqUODdUUdVoJLp6rmjoD1XqJcne4LOWXhiE6U2sLH
ivZKQVCLTlIzJukSwm7qe0UR4a2eDGX2qqOrqi4K1W7URc+KxwULKyJoGalNVmd1pfYkN8m41cUQ
1G7SCrtbO0qh9W6l6xQqhrRRKw8IVrCy6hHsVqF1jjE7WnQKvj0KsCbkQaDWWGEuL/NizBbQVJ3U
04SCz31ghF/9MijwuqiCMPWyVDHDM/h8ErF/rIXfZLw+H1DyjG+UsB3snahM9ALLmZ2ga1iCuDRl
nGWfTbOlZJqMUNq0bNolcKTzJQek/oR+LV5muAUHL74IZqcIFcJs1eMB5MIyNjCKw1BrHyY40F0E
TaL2Z7FvyN3aHsGaraaqKG5+Pcc+1WTp9s0gE3aPGdEjH0UaYeTHadQ29aGP7dQzytI609XqUMtB
hTsGiqRG2r/Wg+acKDvPu9uH3Q+OAoQyetV0W2Zh6I+73xgTg8XTWB3KJNW8okU6uQhURBd9Xayb
7iTD7CfPOTPVKRxxiJPMHD0nztvKYOs+10v9XZtSn2p9DW8qLdu1Vb5mbhXLWtX+dkJLFMozEmlS
iwOOdXRZ1QwUe1K7+hDOLOhZEH6JK/EpvMWnGJ6GhjXDT8EoUQE5juNwPGR5yll3UIR1GNrwBaca
57zHCuXEbPnJhQh9ZnUUYNLMm/nnPwQffoMITqC27aFAAHtB0gIvk2bGKhHVqTD+J5cC3I7MMhug
SUHgaO/rFZAKxI/DAUNa4bEnTEvolPYO3lpy4qk+Nz2pVv94raNUN9YKMErYKB36BB2jRtACDCbE
w7REReaCg3CNd4V1jy8TTtdhXLnU/Ivlrxfi570eFw50JJmkVEAQOPr4aq0kAzNiW8NBRV9vYdam
c5aP0yltrs+ISx6VPHYOlZkqFBQ+Xsas4kQYlTQcBlUpcFEzu10ljfQ/9H7cAXzAxino42sbu+ht
OosPg0NrF5Iw7L9bXuBG3jW0KTGRfRzfyDDG6OCKpicfx+xt6HGwBdRRLBInPPnQP5tLM3oQYyp6
+eoxJBLBF4A6aTUcakNbJ2nw3Nt29CSEcG3fX2ttuEi0YD0OYguyYQeG+rZh9rmlpUl7qxpliMPm
iTD+J7fEAIBrpPNJ2eM4nYhaLbKn1hkOaHKmmNn7/WXcA2isVEpJJ+KIn12LBUQ67IDLovL7ccwd
kXY4XGfjoTIagGhJbN/EvYVMpIZK1K9n8efeA6Uik6Ynvhdw0MCufLwWVrSZFAa6cugB7JL2yVYu
41CtpbnbOQ60vqiPceF1hoxIN5v1C+9kbKfOoxrLKS/mlanuhGntleC87N2x9fVdQBgdz7KpMBka
P9OWAP7M1wlO6GUaceZ61dB/G6Yi+cJh0467rJemLVRfTmRrAIa2n/w+/9vlMR6Uu5uTwndx0fml
/7AVAjvqtGA0x4OhFRrMkBKHKwpZ13QSxIms62fjRyP5T1QVdcujNSt1bSeNiTQeHMwGF3nSpV6Y
YckXjOFJAde5wvrxXOax4E7NnVKqZdbR+CH4VqiTybWMJrK8ohEl/H0TWfMc1XJNCveQYaRFAol+
w3ic96pTnNgY5isc3cFsFQXdAaQ6xeejF5s6kjEQc4+HOgXhj8AXxtVBgKqpNPFHBOGfUnn2SlSn
7NQ5+jkoAQCCU5KBgt+s0X105tCsm4ywTaeDQTrj6lmGHJXZC5IinQsPyt9fl/SHITfDRQfmeywo
J8y06ixrlA8ORB4rUsWdlmnNduhhnf96Wf5k24elNdOaCLrIOrWjOKTN6noq09Q4TGA/7nwHEELs
2CwdIWBxuR1yvdtCAjjh5maKHqmDsbC6CMoEBJKorftf387ns24GwFP0ZXwpBx4zG/EYjatCmRHB
g/MEfE5HOdcWJ3bYz4MJIQgcGRWuuWBzPJNz1YmEUIVxqPQwWfVdxSOrs3duY4slztbKiTLETx7K
piSCRTxMcgqPR6uUAjxiG0GlH2SUezAQpfRVFZgS/vrV/eSpOC0Bpjmc4nOv/eO205Z1RYW8Ng95
ZeRn2BOamzbQwjXZwwCwQZb/LhSL7WAuXAN/nwfqWEfbr0U6jfpoHmilKF5GNLts5Z7CdJDiXyfG
U8Tsz6sfmg9YLLozKFzy/4/Pl+UB6g9KaB0UBxiSD/8c5ksjbQNBmU2ZqtqbcttaT1L49dcv9n18
Pu47nMbv2EN0ZXX2wI9XNsMGwZCKN4sPVv9N1wmlAymtlkYr3fGK62t8vJGMq23w9XIK/aaMzQUt
XX2JHMJ4oYRG6jmx9loTHLpoTucHG9Hild9YuhtZRn5ier9jo47vF5QzihbsWDTFj/bJOsHIa2g1
6yBSKV+aEIM8q63jJ79Am03uUYh0fAyESbLG86LOS3LiACvhppQWtWWWbgjf3kt6UEW/fpGf1wHw
D+AYc72Cls4xDsTveB1GMATXvgrsfQwa1YsRpTx1Snw+qCCbsyEht8I1cHT5OFzgyXojpnt9LVGP
PDgCJ1g3HWaDcaVs+pcCe8+DJSgaeBPdFHsVBwgIeVGkKAX6flWfuKQvxWXKaQfnKoxwp46GVj2z
sUTa4MPqrMM4Bvtm+9CwXTxHg556Vy2mxWg4zWEUBt5hZk567cpGXOk4wRnZPVri08408ypDfC90
4D0AOQefLOvT0grjZBM7Tpc9gXrC5NZvhUjc1DLTJaWa4sFpYe13VZhcczpnX60g0psN2lP5nah0
B3hLGanX/mRZK5KZ7EUWRVghzuEP2cLkYd7AFsiTyy40PalagjlX3YyoSmh9VZ0NZVv5y14Ryhbw
Svw1wptc5mBLk8CzM70S6NSZ5a5uq/ibICRFxlwNpgdRqOZlLFrMVIsp0S4yFXXBtYWfZ4Tw99AF
bou2Hs0cvwzTddrnnZeGqcm8EpRXwXkNzVJNS+NcCgBpgz7Xe5xLYjNRTsyHT2VxagnE98wGQF6U
zbSP06EZEUO10ia6jhs05x2zVxcaLsmPtS4h3qJ1zVllSbhAC5pcE6JxJ0K0z9sWl3+v1tHXopN5
FDlEE/4zuo/tT55oj9kQQlMJE9Oz+sik9Gq1V7RLJrfv0DD99Wqbv/jDLoCYKjESQHFSGNSWj54b
t/asaUENXNPMqfZDYXWLKjSVs5hi2Mrw42BPzC+dWOKfwwmDyJzTm6UHJoFs9ePbllLWJetJvW7a
rDj3DWqpfSYNi4ye+1YQt+2MIvFXJYZjNAmmfGknSX4OPVecOJ7eA5ej5wcXgbAsuE5EEo5LH02l
Kj33ol9PoQmibmhtQ1rGqtFjzDwqF0ocUu31C7nEUVcPWkBLnfGk1XgfQBYVHar5VVHvOrKjftXl
uX5RYdMbuXk2yf0CJ/EUZckSGw2vc/x81ceYYGORyviirtcGS8CkerzQC93ZJmQ2hKUTEvsLRclL
NMmoiedeXIGoBy8t0CcMrIYT7Ncz4FNEwCCwFfIfPMEQyjmOO5q46ivinGuHOi3oMyfzIElOq7Lq
8yW+H9Hi19f7NNXnCtp7HY32Kup78/38kPgEaG3jCBlr17VZJXvMjDRox76d3gm5uE0qWX0SRW88
4XpYnyAmfDpZ5iujMDj3qTmhj5tPlSbVtSqN2nVfDbqLIXXqAbo5dX79ZHLT3aJEMoemc+X96IVm
Tjb0aim062gMirPISTHHNLJ4kyWpxVE2Bej9qfGFwuA+G2PyaDd6tEWZ+pSw26e0j8cFpwCfAwwO
5ttHYJi01Ns4ClrtGr7EeCv3ebFxSpp8YSMF978e05+92R8vdRR1Edtlus7OeZ3ZFCeHUso8IqR+
+eurfNqjARUBuYGaio0Dlcr5Ln6YOZGlyCgsteZ1OGrKKpGjbAviXcOLc8w3bVkqZ4Gq4aklt9N+
TBTlxFb5ucwHoIlaN/gDsP68z6OQIdJ7jn3T169LfcB33s7WURhjBd2IHWjcpy6XL+qp2xZ6ddlZ
0amrz+/w404FcofQnaTaMGmrH73jrrckuclD43qahmnfJop2QEU33HdJMy2qCJwoNNvqLdHk7LlK
07u8iGbh2io+FTjOR8LRjRDnziQxhoGi/9GRUTutNVlVJl1jSl0j/G31dLIRZWkuK352ZWbYwboi
H0rNs5G2+9YH7aZhk4VG2tejNzVYty/E5MSvv54enxaePlcmYXZxrKjgzo7Hp04CwONAww5qOwbr
QTbO7WDUNpZeaAV+Odl4hnRvfWUkYGdEnEnUI5L8pQ606NRyOF560J/g0lEEoDpHlHkMEFOsKgpN
qs2HvFRFuKhHqUyWakgQ7yQiyT1IMvQqDPRPpnOnlACRl5lAuC3QnebR5rP+YkCOfQS91iraYtLs
dG6A9Xq0rCYUmVxZr022TdDNyInmU37uW2lvuVWRSJsq1Y0vAhLBOZ2FvoIIGtVPNmdp68J/KXsX
jfLuFUt6/cGRy+hcFDK9BY3EyfGKHLqfl1Vz7SwOkuHe1sYGjHKc7XAKNBDVinPVJXor1UVFKiMh
XVJOg9dMaR5TZ6Hd6ypDFp1yo/oEhJoTKkIGKJqgWz+r/8hBkyt9KZKbQE8qdTtMYG7cJgxQdow6
u8a33TKTty5R01tfUmsqd1PS3KhNq22Iv9PXSIl1ENYUiykbxk4QegjwUsVQcNv5dmIezvvAjwuE
e8VYBCQBBHfwSsepRToZRZ3F3CusXIQsEzttvK4TyjrT5Hatq2GxDZUiW6txldyMs2Al4ItuofRJ
4lH/PKWkohwvWLxb6LoAPZkZJZx/R9EWyrrRWAlJvZEwD0EkfUNxeqmYz6FNSaM2V7OGS2G+ZEp8
YUy8uaLb6EPyNwNsbgIKBd6qqOPAFXkX6fhh80ZexWgNX5Vv0qI1PRPHTU+eRnPdEXmfZbUs3LIM
++ceTWiUO0/EHJ+QSgS41D+dmRfHqcwO+vHoaNrG8C0zs24m9SpK97VyWdCVtbV2gT7lYvZR05Hk
jeNrs3EwbnscIappeukFxj4jIq3spZ4rrqM+xHm8lrPqxMn26Wh5vz/Akt/v79gBbbD7QUqU1LoB
GrvOlva2W9rusAzdw6/n5vEROl8HdQoaGcxO6nlH70HvywG/IN5D4qoeUihe5/YLltCJ9/1pKz6+
zlGQF2l+2fUmzyN7ilt74QIVyMUydsGG/Dmv/uPL8J/BW3H157qq//u/+PuXokRlJcC37+Nf/3sf
fSHKLr41/zV/7F+/dvRbl+VbftNUb2/N/qU8/s0PH+T7v19/8dK8fPjLMm+iZjy0b9V4/VZzqL1f
hDudf/P/9Ie/vb1/y+1Yvv3j9y8F3JX524KoyH///qPt13/8Ds6eyhkj+B8/XuP7L1y8ZHz2sm6q
ovvtJoySonnJf/uPv/64rdOX/OtPv+/tpW7+8Tt9oz+AA9PKBkSEV8Cc+vRv//zJHOrMHQNWC/4P
v/+WF1UT/uN3XfuDHQRjTTRXcAYEwfX7bwhDff/RTFujxafDhOTT1u//vO8Po/jXqP6Wt9kV8Iym
/sfvwKg/7KLIZpCMzODhWe3E+IxXNlVEVoM8mu4koTwAOTrD8+oQV8qXNEPrBszaTrEBajjaTk18
a1mnxZs+jje+Xdy3moFzuYSRTK2ed9I+QozVn7pV0JQ0Ivq1kUb34JBNnEqGeGViHmd08bBEg8zx
6gJulzOyLyfU1fN7YZtbS4zPdmHsctu/HTkBMUiTRhediIXuGAhwFgUnDwzfGGqtazTOrRYrN5kk
lpEpQX8lVyxEpbhNYX5TevuybbTzQbW2pBC3hSXdog196Wetm9vRRiAG0toc4kP2lGXxa144OSiD
AnUolQQQXMcbVM/CLQFnIWKhY8mUV7FrRJZwZXTG+m4+bIrxucgjPjMkT5KW4t4QZyWyAdFroAw3
II0p1ygGHhq1tug7ZIQo+tzbPVC1srUvdf61NtAMgpB0jcrFJlbqVZ9Z97Uy4GDnCH0pheoKGCcJ
BV9VQ/0B1dnfIPc60WZRMdDyv6l9cZ0qvBWpm/UUHd7tgP/tMlNb4dmFvEJNlXuusNtIklp4opG6
NUJbB9VqMDIUpKGjuOez2YwO3IymxdcW2iq1a56XPh5ddOsiLLps6UeD49mxEGguibc45dbRGCb6
pVTlWnqIqUKghihcMRJTLe7Bjjz0mr8cZenSTOVdGvs4f0ziGm2jL0ZRxq496AQysNvdvK6ulda8
lZ32QjJuaXO/1aWN12v0lCsJ+tN1/hYIkboONUIHGWrfzt4m1EIWJImFa1oRUjNp3HmUsVKvrGNn
M8TjA5VepECGZ6MNWCLWRWpJDvGc9K0F3gafhziHllWNx8YiRbJlaYygvKXcd0uR2gs00JZQD66F
Im2UTn7oUnGfKMbWsIr7VG4O/tTuRzW/Vgo7AuOZ3fvTeKPStVlI0nSD7AjxcEFcGTUpMlCx705a
5QCw7LpFpxqPnY0JG3yRjYwvgxHq544KwMinCLwQMSmGwghX6k4KkwNljaU96p6lhRufkW9F9dbZ
ySaxlaUdZ3uwgQyBbx8GnVDI7qqlVftL/FtQv6madWeJtSmU87DpO69t/UsiodpjjT1hcL/m9tzB
GL+pSr3uVGkjx+lGLjEVnMvUpfzctyWsCfW87dODMg6o+PepBvbYuRW9/sUplS+NY2zLJnu/tR5V
UXzWvyWhfgaQfFtKvBy9V851J3wdZeMWIPVu7DL0VHr9LJWTjaOV13Uy3MhC2hhxthltZoWkh6+h
VF7L6vBc9PY3HOMue6Gd0aHbxeP0HBfmNjFGIpnsbSjVXW+Ik9HwT/dG5COQx+OEICf+GM6g4x4Z
QT9Md7mdyAtflI+xkpZkAvEiK4Mv/ZCfx5a5mvz8PGjqxzjrFkV/ypH4KK78c4cmzjUcDIigvR/7
+GaO6IWoKpm7yMqlFvgSakDGRnQS9OP03EmLG6QInjMl2JWjfwaG8KAG0Tc8D/4Mn76fwR9Oj38d
7v93McC/jRT+Hzz/4bXDdeaA/ffn//4lfRlffgNiFqX/63/8zzqZ/7auxpevL8QCm5fXInuJfvsz
FKh/jAX+9d1/xQIc6hBbKCzMbRGKC/+MBYw/ZvwUElIEIxSSiBj/igVmCJcKkpyY8k+36L9iAc1E
oZquqYrnCWKYfycW+Bi0kviBNKWUNqPzEU9Rjlldo5NUEAHk6s70xdoQ8i7TzUVZmwsqPQs+vEqy
co118InaMMiIoxBkvjAscpN1RlMARtvHZUaCr4qm0Zq7MhyXlQXGWdfvIvg+6FWRgyvZUuprAaC1
24tAdGSiGCUVdV8BjTHQLTbWfZ4sar0+Q25wpYbZM920ZYgmBg5A13ElI8PRoqJebhEbuuqLVyUz
1mMG5yEwDlma3Bbla2jXK1Nk53oxLevMvI3Hbu+YbCmOgZnNUGzN3ARkNay12Hyymix0AQvdyo1s
uYjxoqfYx68hlkJynV44Uzgj2F+0wGi3XWXfBlm6DKrySZW1OyqmW000izSKvoYcNAl0d7Marjuz
Tdy8Kx0q0fZFn1q3EdHs/JUEp9uu51Zqqd9i6HfZO50PsMIPV8h6LiRfXwxYJ0hJvWpNlLFa6YwO
+qIBPbLEevAchM+XEVWULUYzm1yKv4ZhG68QyUJCvC8fHd9fltr0PKB2ATxYClfyIK3UqVvS3r7D
rOtq0DGDtDT6E41uXrSi6928ShZIASzm1NydiZRWWp+VpbnI9excsSUandQmoxEYZXsi6XlnjP+V
97/P03cWDBx2qg0oiX6cLqJG3G1QpOpOtuuFPBi70IDOIsYlohGH0W9jVzP7SzWObjsz2IUOBjdV
Dr/duog4eJuwvClhDolx4DyO6scgHe7ThvdVlOtQMjZ4E9KN9WEkddRh9I2VqQeKaevId7ajwJst
K9KL3BRX+KjeZzXRX8iwx+a5ZlSPCqhtrfdhLAw7Ad4ei6vQnUdnYhYXRYxqAkDmQWmvIUgwZnhd
RzijumlIRy41QNzTrA7TZ8smLEyNc1FzYMN7eO67zMtagyANR+R2LJ9SozqbuuSCFsAGTRQAatlV
piIXnw6XgTZclkLcOIG/SFNpByz9blYmAq1wB8BipRCPjH52ZbFMhlC/SNRqZenDvgu+UFhYmFl2
FeBiSCbgpU6yEAozRGlWWpphZtaeMUHPw8k/0ZsDRfl5HwBng6Q8FQxgsscVzy6pqgx35Pqukp3b
0nRuYzld2qm9wlH+sZJzsgpluIwGY1k28b7pS7esimu/Wxd67vnGcBmPYo152HlkO0u5CFZlXOA4
o+5LIwXpUaJTI93qWCdEqXVeTmLbaiaKHVPiSuDjKyG2QJrWutXtM6yTRwL3xuqXddk8+OyEtZ95
oaavc9ZbbI27KOm80izWflqd+UO80Kr41UfytO9MHY8yuFh5f1/BySpbjTsalkWULc26XSRNsyLE
XiNks1KJ9EdZXXVtR2SeeRJk1aAsr7ou34xGuy8d/C9KkzWcLC12oaLJ0bap94HWXWaUVeB6upkF
uL+aSBbqVaz0+8xR13kZIgg622JUqsuSWBToMIXiXje7S78vN0XyFR1nOFDkDYPlyvaXSuURVOmM
QThrcfGqAffFhP1zOrXFQ2Yd+9LVD4fo93Dix+TzXWDueCVTrpqdnEG60m74uJKJnTLTiMr6jne9
bxu2lMDAM8nwaj3fAHm6dFDptf3gkFr+VWk5SykuUZEC6DrwGpkcZV486ciCOHoEUiItNuVEOKZV
K5gGG9/UPTRnL2ykEIeifajtfAsf8Y4O35d5laisW5LGVWV2nj86W7OwaSs6Jwpycwnm+BmBfQOT
wXALwJz+8Rn1VBWUTKfmLoQd5Glcs1fbxTgjGwY/PrE3KvMb+3Q1CFZIJBmUxLWjvbGT6L6VPUep
XjRnRlasLNdaaOTjVrBrhHHnWz2xt3FeVYU35IErY/joKh1kPMs/qTRyvJ4pLcwPDLxLmdtjxy1P
zUgCS0M56K4nEUJdd9ZqdNP5UBW5ed4huVSWRBmpvq4sfdOV5aZvDA/9/lXGepKTFryEeUG/66JJ
OVEH/yxsrfMiFI9Dnl/FebAT7Khql2+xWUdgsrgCMXgVGdUDjtG7DmvCPFLvMqmj3Mhj5mP7gA3t
hSYN91WqnVfCXAVx8BWM5rqDLGWP7V5OjQUKPm81p7ZqDpd1zEUIgTI7v0nGqqP2PlbuaInas/3x
XuF3XOGXT0GmHXR+wZVS9nlVuq1l83zQwh0WfP2JQZ5nzI9jPPddgAkiPCzP1aFjPGKp+HoUhrxW
U6Lqzimupf7/j/Sp9GEMh1Mss/TfR/q3UYY30Dn1ubcPcfw/P/k9jletP2iPkouB7ZupACSO3+N4
Vf8DrzH48agjUOubt7Tvcbxk/0Fh3iGMp7k4M2Fncsv3QF5y/gAaBdoSkxvgMXQQ/1Ykz/d9mCOz
vOO89pAVojfGTR7j8+LeLA19kssdfdachpc6OqsxqOTFIJXlKi6pEkUlra0ytpOlb+nVdiqq8EH2
J41Toa2dVV7Y8uPQ++HXXm/qWydR/W8zvll3LWyNl0qZgxUHTdRxzmRheAW+wT+LgOEKik1qxZLM
p33eFm2IBV8dogpsTRs9t8wvJpzKi1ZqVY9uNtLKYP5XalvhSRK2bqrrFVhtgHvyQDm6bzFtM9pQ
us0drXgxeu7CL0IogH3pSGhla0VGXd0M+Jex8/1qmY3adNmPk/k1IrF/e7+X2rdwuK2QJ7SXck8G
n+IPfRgN/oSXVHQoLCHdinqQt0RnUMWhB2v60kfMI3OrLCgWBhW3vdVYxTmwrqHjCbvwq9wqPFzR
FTxIYQSPWAwgBcYpsqgTSQYITaQ6zfWufdzFtYS9SzKuYtzepMlSQSekwMSmpDLPg7rJbptMLZ8i
o/CflAFleBQFpXGYQXG5cQVCZdrbeu+fOTH2fRPe3li+Gnm7DAIkisqAQYT+4qCuUwxncdRmsMLy
XDwoauF7EnLWt81g4aDTy5G8GauAaqLSkQT4skiuja5PNOTMcH/1uyy8wpomzdyp0tqSqt5QP5SZ
bTzHpWzR0WKkwZPVt4riSw+dnwQba6pB1XRBvvTRgdrKTuafWfWgeirlvLIxp2fD7PWv0YjVDCUn
rb4cTAO+vu48gbceLoY+nIjw9P7Sym2bwZ41k4WdXemQk7/ayWhsFblXn2DoJlfD0PpPfZtoOASP
QBYD8o4FafO4C/zZV0HpVhMqwRcQhO39lHfF4xA08qMIw/EORQnzSu5CvF6R+7rQEz257yaqkK2P
8q1tzaUx6qTLolckgqlM9XLJttd6OlZbEWOXMSJ5vHSGqrvj/LmMYoTiRwK1ZVQM2kvY2TlhvN+E
bldr06auWQ+5Y4aFKxK58RQ/K59MhyIy2pTwc0sluMqSNniebKlf9whQeGrD2lS1KVk2OPfuieqT
vQZK64BnnX82RgXya1MTrfUQpbnG0IjMzdbYBVGTr+ustvepE0quHOcymhl8H1iG/Mb0i3I1qq18
xeFZXYUqwCvcmGUyterRwbjPiyZn3INdyb6lTj5cmIBiMTO3rK8+sLW1mQwdUMBY3mBnD5BoxKkX
6qh+n46RBTdXMtNVnzaz2Qc4eaKwoGrFIpOrYhMG9XBB7bTg4bshBG3YggfqQAK4hZ8kbmOr/r4O
agvDSuBZbI79PqI6eiYNin3W2G1y4/t6sUP2aZxL8UNyK4dq8RiMVngTtqF6aLK+3lUmTjujlgdn
RZaUd0UFV9KN/b45gxLbbsvIkvbANeq9EUXtPYho5VwMjegpqOvTVdGp4qqd0va8tKb8WiSdskFi
w9ygjRtuMxjbKyAWKlR5Yb5A5W7PTNrhd9qIZlpgQLfOy6w/gf14V8j664h/3745qhwFFSEaufZx
YFz6Ro0zNLxgXQnS+0IPbAM9qwklLRsw6rpR/J0Z0N/twP5tCuQGH0tIYWtrbNpHI476dSQ13dov
U/Uh0cVF2culh6S2epPFVvwo13Gyo0GdruK8nLbQOPKdb5XkN05WnBIugVD04SxCtOSd8s/ao+SF
Z/axCTGtUoJMrSx3LY2JBzvX2TUjMx/gAk3tczi/w6oWqEia7293fs/j/Mbh9CsrPHvCbQneexNJ
KiMzSfm1mnYtzhJhdZUMsYybLeup0yIy7VEo8toJjAjxt3nY1dFqtxL6YGf6iMC5W84TZJqnSj1P
mnaePtE8kZBgC6ELM7nEPM2o3zHjqKwUu3aehsHIhGQDa89qpen3KmI+i2aeuGUUSvtxplBJGMTj
TW7h7znEqAeyvXx1hMrGjDXxmQVrdpEPirwwzKL1RDbuzamRl36Jv1JeeH3to9uTryraYkbptazo
II62rWxdOtRe8l3Ovk+7ZwHvA+GX5wR9hOlFMlwj4FwpXRFfx9pjNaZuU34zIvLI54DT1Gw0L57o
Z+2z8DqvXvLhTmj5csi2anEZD6/oHLpaeoEmh1vqBMiPSoP9NU4sWHxGD05H9keawqFauml5nsfR
0paGF4psVZDQmatWjXVr9tWyiS4NGf2FjLOz7dAiWUa+FxvRNslWYYoIy86y6uvgtbQ2Eek2qq39
ws6QanmS0oeR5hrGlVC/SmsRZSvf+WKrm/HVYsr00WXrrOxxP2IeHMWIEbToSIsIKAcdG81Z0h+x
w4dGLjCPCbw67T0Dr1k7D0YXjv020ksCdFm9y/PuIvvf1J3XctzYlqZfZV4AGnhzC490JEVR7gYh
C+89nn4+qOp0i6xT0lRM9ER3sFRBJpOJjY21l1//P692vminuVPO6C6vMAwnqQvaw6EmxQ7CT5sO
64m+3JTCHd0nka4KIz0vBbNU47KIYWum4ztFj1uPmitbZ0oXYa4ogAqbEOCcSLgDYErRlL3YsiGQ
slRv4Kz5Y2FNrrhtkh3X63tLmy+ML7l0HNtjkgi00km+malXZir9XKt8DfCIUf2gKwQUIFl9hyz1
vVjLX0pmHPF6vsq7lbmC8gaaDY+x6KeOVOfaDeelF+1qbE5LOzEI2sbvpSlc6+ZWqj3aLhPvaBOm
HUPWHkG5DQ25DtfqcU/8vT6r6ucdZJR9W06C0julnjvSsjqTBOZnuoN/GYORdNH2pT4tmZzKtgEL
pbcfxJRNTAJL6/rQMKtMPGbwvVGFelI04/t+Ypjf3G5iswZ5klzy3fpcDJu31NQNp00IIYWeoMY2
ZC+pjcdyYpAp/pxXp9X4NDQ8FtXZzM+K8UbsXZn0s6lcGjqAc+DUyNpQszVaTn2+eHV+lRlJrEcC
2dTb4BQYquSuHuyKqlkB82pVuQByuWYblMK7nTHAutvcETTRJX9oGx8po0krkvsPVLrj8qNWq++0
UfOFWLSF/DaIH8AB6DoTZ7Y6G/GjptR0MVNTld1qoPs0s0fjyGB083w3MZTfqSL8MQUV34gQMlM+
pJCwW4H8LpVhuJ+NqExoGcsiUE3tacMWTpwSTkpO4mN8t1veqiuOLIz2KN2Za+4dMwdGz7BBpJZX
5WmT7gvaivpPfVY4Wv7VVIP9G9kwRwIBeW2der4MsivL9wxOXNvuxgnUhjFsrI9WcZazu7lmvGJ5
7CfmMFYplBklroqLIgImtC7wtne23oGOKc9Ov1yLtPV2jebHB1U+jtXkKFnvKwAAG168rREIKPZs
0HIo+5sl+T3e5w4rhaG8a8ubqlWBOH0f94Zf0grTfGTKFO8yoVSW2LR6OkD4sV4IeccH0DLdGTFJ
BAPESqY6upOZwN9TenJWfk6TN1p/z2T5OZfe930KuEViC9X3ttydtMTvzSO5rL1xnlz4At4q/e5o
s0dfuAtY3cO00SjQnbqvCSjPSXomtSUMUlhbN2Apm/JNDT1E1YZ9crgrkp2a7TuRFCoNAyMdnisu
uTCHiw5mjXEx1g/SAKy4JkSbaIbkPzwA/5ZssVVmkpiaMEa/FaOx7mhH/NTlH8XRGxvtjyj9WUvO
z/kzgsO/mlbiPNqZ6LXSoT5/ke6heaBNFKkpzyvQMrlNi3np0peFIGVWR1WdVpitpVQw1ne9ulXM
ZRri/LHLqEJr4krkoVTXURS2UztmOBdNXBoaSVY2Lz48AeGHU7Ad/kFxeAqGPJa+OOj5Waxolt92
waSwLzV345T14VgP6ildaMhXJoNqRZ9vQT/nqDcLhoG26De3AKYTHf0W5HRk5PCKQcvql9HPDOvc
TZR+0u20ia/b8gxZWgTvKiFIRddk8c1oPjet1yjMBHZPTbG7jVEb8EC17Ylmi0udFiLnKg5jsRrs
dZhDpdr8WU7Dsk0phu9jUOl1MtvytC83sQAIYW/fGCCGJuTLxatQTVe98XQ6UJT3ef8gLGZUMbej
tjQvKpIrmdexep1s1Zng9ptMylF5CycIpXtyzFo7eQVRopXbcvpmoljUnYvFuMl94in1bKvD7E5j
D4uUIoRCuUdApKb+XD/Bm4SoJLs3biczpswwfN0zzLFwv6mfqnSMGi1+qA1weYvU0SWPKSgmefSg
qvqwEi136qDiNo1Hic6QcldsqEXgUnnTMK8ESMzHtGnPyvpa6r7r+1tjA6/ckh3RwOVnXPo3ec6X
kOVIH+Vp0VAkYBGIxV6WD3dR6yFb7+Zzbiy4DrsITElJonH6iC+0XwtAqQIYozJvGRKmdkHKgOar
F/2kxQH8kbP5R4XqN03Ffy/7z571rf1tlfrZu4JvzdEFNrz8qP+GpWxmLg4Qk18luB6/1cWnYvpX
sfp/u9mnZptGytcPU/31U/Nz1us/Pu5fWS/11dHyTeLxP/rV/pX1Ul79yDbTOQwSyI9E/p9ZL1mj
++2YaBaBkTCZF2V1fya9+BWMsEgaqBImk+T6P8p5USp+pgzx/qlNmfRkHEry55ZX2kiMjEmXax5l
5+403IQ7IVTsFi5W27zKp+NH9WbedM9o7dkfHLqcTtIjuPrSXfyQ3WY/9urr9m4LY2/1Ky+/I346
yU7vDqf8Unwqo8NYWja2r43UYDrnXuKuvu5IfuwUruzqnn6ao8Kjn9eZ+H515aB1i9fxSfa6YD2n
Duw2YXcGfM4RvPmsuGkkhNhLVwqzsI82b/TFQD11QRHk7uYJfhPqp/YxOSmu5Ba3IchWe7pKbhu1
fuuTHr8lt7mxJV9xx1B1hetCkiGzzUtxNcLuJp+MOz3obtsVAo5IdfdTecuiOWz9KqTryaevLJxO
5ql5iO+FW/lYnKxbc63C7jSGvZfRStpGqZN4wlULDCeOwBszDLu6pndQQMULGsYunuJ7Ujb2+rk6
jZHqFR4cRp7iD/a3yINzwX8DNL0jBbqbebIXf9cd9tVvQ/3HMlRPCvkEtwtojgpVu4kG3xPv48t6
yoImoC7qDNzZFNRu6i9+F+2eEvTnyZWCPtQ/9OfBrXzF0V3lVFwMb/GNoIhAqb+vw5m/Wl5XD6m/
B9YDAPlDZPrpw+IaThFUJxIQRUBDnlMHmzs7mQNG2Ck95SfTV75Lp+K++Cp/sT7iKbGOwe3t6Y2T
OIuLW+nMnnYaLouv3zWR6sf27BVBG4p+5abhdDEe4rvtsrmdK/qii0djdy4zma/FS/V1f4szhb+R
kOOR7Q6n6ia6jCzflJt1HaLisX2qvS5av4s+4MSR4VZ8SHafnudADvNAi3Jv9CSv8POretXcMoiV
KJ1cQrbs0bg3Iug62e0sUJzC3+FRPEHL7eZB5orv1BCw7/PyToggLnRlFmt645eM7zdXDNXX1VmJ
phDDtUmOeVNfS/dIYgDYnl96HedE5LWv07l8ku4zIjKbd4LhHG0BIbZ+UgPBz+6Kx/yaX+RTedGv
8Am9zq8GJ6C/5FF6qk/q+XcA2Uwj/s1RJ7v+81FfmkmGw7WTrpuzeHPKKRzd1o2dIZxsw25ZQ+9+
/05Hm29wKsuojXZX9URvc0ZXeKNEij141SdSnE7p4Ne7o794WESnsN8CeeLDjeuQt/Qs04bzy+0j
TpgPqHpojHb+JfMMDymiy7pzJFfxDZ/gnuetIOXjWU1OVVA4K1+wSDqmWwVr2DxoZymkG8JNgiTI
guxb1TFJfAJ6cvi2f66e5nA8F0HxZOb2GmbBdteGVDkdctDz+bXgGI7wVnV7XhvD+EPq61F5ViPo
ztzmyfyQXOVIuiXZxUSWrvodAhklkfwGKpTXdOr688mgrT5MovmUXMrzfov9wVfvtEBp7k3eHduJ
A8zZdQ00R0K81+M8+LNj2hKvfycZ73z6UNpfarTCwlnA93cHTzyNrmJ//Z7z94vLmeS9sWM6ubPZ
lcsneUOknZZLHs4Bw9BX89aFo7+6mj9HZWtL7uIR8TmZX6v2FlrIo3BO3iFxbut8Yko7ypzd0e1j
cV/R4TTq81Cuwrm+7D5ulLc4jTedrXtg0PgJ5mZ/9E3PfK0adhlYiIMcwLTpkkpwC7f0Sq92aC+N
hLvtdFy3vG6fkzsddg8gHLlk7jV+6nEEoi5sPDXApfNWF3xMh9GbG6PobunoXu8ujupI58ITHcXO
fJAqbPDs/C2YMDWDJ9iVPdnfEyzC7KL17dWtI821XIIKaCN4VxeKr7sQvso3xgdAjBG/7D0oPxxU
JRKwQHBTsbrGAx7AjV8bEeRgthwIYcuHpKf2KXEn5yfD/2/K73hlz0uJ/2kyj9d/MpmLkRVUwk3x
2nn6dceUNc4QCPbodiF4PwLPpHd3v3dNhztgKyfHuKQ8Cboi2JyFVwWX2QbJnzyNbzN24y1YmP7m
VfZX5q6cyW7s1ImDmZ00XGLu0xZO54ljOPqzfxxZwip3dT8COhrMPqbZFuzcTzyAI5Cx3mey/RCb
w0jyCzfxWCHGdeav9YAYMzJPMYqq901UeeyVHGHx43Qqo+MDITlAxkSnuq1+x3cpSrPzBr4mr1/P
ZjB5ig2E1o8Xik+HPA+h5gItx+PtIwb7+aDOY5ATkZC5TB4tzsrNHh/eeVKUIyyj+8eN5DgKdAqh
DFLXdEt3RyoJRAP1ajqLY9jd24m7kxEfnZtBtG5sGkZc8dFe3Dlnw28+5W/4fPZVtnsn9nRPDEaf
sognuZWX8aU7eBUnPo/tRqaE+/KJjmCvY0nbdx6L07ocwM+iaCePcWKnT8O5Q3ZIC7iMtjulKzh6
VPGcMxs4WvycmsdpIaYWoC6oMxXFZwZUiPBVEHRX9GYXohd7Y3xFYPV/7BlEkjxMeCqwHbS0YRg1
BBk4UhQnU2uuEdFo5R+i3HgWfye5DRepuYeqsrULJGxu7MbRcTuHqzT603kL0QQ8vQ1pYYN4h2Af
oteEx+bV0f7evC6nje0YWLXJs8efCOKgvaTRcOoOQXX1QLg7nrThbmGNDjAQ4MTvg9LrnceK1ZOJ
Q+Bq5ztJI9tiuSlaoeDMHntBizSLpqv5xyaPLL7gn4gdEPFoWrJKCCzLCeXzGOihHo5Y5cyNPSsU
zuigs3C/hEO4IcfHtVS8vOOMJG7upT8EU8JULCw0d9qg1x0hKlGXGB7P4OQdIlFf0E1heUgy2kVE
xFKUR+z1wcgW43c4lCydwdvf7+8BACJKddMAdRVCxknnFqbeQL7VYKSRDMkTscrdZyvSot6nFYhX
4D0IBU7xIanZzQzk0+wz/OCHsbOcrWgI0+A4DiNvqZ3UVtDAINLihqS4uqhoRwjTaPyiooaty6Gr
ygBiLETmEEuQP5lsqtlRxhO4hIFUyewlWT6Ps+iJD+bT8qDe0Gk868qVrpV77HfLYsjNhbi/Lp9m
F+7CE1EwJvhIfs866gDQT1t0Mt6zcf8NGsEMFp7LcoMtHF1icpBBgIsmTkKMLgLV1JkxFJwL3Ggx
MK/aFxCPI/FhC0xMDFVit/3EOCVqDQ5V9EHzFgnA6wdyFsVD7otnA9Yn+60gKYYv86TKCP/VwW0L
ScC7rW9xnwnXliLTs9zGxZlzSjZ59NlYVzwpP3Sb+EPCV19CYx2W5zitmyMdakjkUXNSHQX/s+XW
KTNfBg0hEdCazMswLxa7ZD89yR9TthF357B6LGW+MInqzjbIBnbxOv3a3I6t7k4aCy3ZBrQnv289
C5fcDPI34Oa57V0VdDgqqaugn4jCz7t+re+qh+3bGh6Owohnk+Gu9CGag6MeB0wOB9bNquz5TFTi
lZzj4pqcKPnDqhDy46n2q1NxouYWlBuwIXZ6R8fjdbgO3wAjtDffCgAWcXCCSEk/USIMspC1+GSD
HNrjfATMTt0l6JzVzq5ERXZp06OL1936WQiaA+/CG3FzQorMhrQWr+hwuwTik85Jjy9/tMWvgpMQ
M1hO6x1+S+vxgPztOt3Wi+7kvumO3u5ZwYijtpK9twc+XvYUopI4UmLHurWhEuxeh8teOGLUnrUb
4LuJPfKN+Gg8dfoTaW79giPmpbQl2VVgEkpoAdlZogAbXoer6Vqe/mZGmUTjOY6aJ/YXQSG9cTcR
hdRn+X4RbCot2ZMayXhwykf1q/lGvc8Ctof35o8Jy9E/ZN8g2z3r91WQeKVfFXZG/pgSv5M8UJD2
SPkEmEjczMMPBacE+rFA8Drus8JThCqGu2eRDnw7DoDP9pcxpLhhawEvMIM42Pf4pp8YxW4APvKK
S3ZJGuKayVeCxaekwfNn2k3twpqyQ2R91CBg5c/ey48xdSvkhG+aN7wZn+94vCB4+CpuWI+/SM2F
PWyiIw6zfjw3iw+kIfGTup6Fj7inCKAwXOJwcE07eUPmVo4y2k6C1G+c2s0/kHJ1v6w8xPjL4i7+
6n0iw4hSAMbTNjmJrBG6GE+1dVtHuga3RXZHftrcww2lWdNWf3iNdFRyCfofK7OwibkILymbBLIP
VAGvApxsj98H1OoITHRjLxnLkb9UEegQXnrbNX/9vvm9F3O5w7sFNGUl/Oq4AhBBtsyxhSvqWIVt
0T8YCg+yr/udfyxjxE/OBzv5Wr4ubwzHq36DcTvcOpwg1FqMTLchgejV8JB21Hri5x64QJwHCkS+
xHtI3gfYHB4csut8Gh0FQ8vinePQwGbMv+MB5Hihh7N9CPd+2p2n73lw+LPHdh0hyGgTQnORDRMN
Xcc7AR2l2/OpZN3AEWHzfigUGyxu7mmzmbflO4lAQOY1CbvDJ2MXDfT/Zjd40odXJ5xzB6NGMFqj
7Nwcm1rgSXEfbDphaED6ncWSgGchrQNBtXu4gxZONBhXnul3b8AO9a2oDNYAHG9OpxAc78T8Ousd
jMOOGlon5OhNF7FfGCU6cN/ufoF73Tsmtjf3wFkOW6INDGlw5F/GID3UsHfsMiEAShm34DKT1f8+
4DEKfsuFcg9uLzx+0eYPWDCOlJ9GwIrf8ujwsemGBZbdJgJR3ZWbofrhtd8ItbEwR7go4FX82v+m
/fNvwtjj9Z/cb2qoWbU1rXTFScXTrHanJrGEXfe+4qd4OgkjbEhNAQhLbnBhDSPL5Dr6O0WnFWhA
2MExdZp9uLm7C9nQ/eFvrZF02IUAADSsgkQuCc/U3u/ip/gaX/uLdddHsjdHSyCR4bDwWAeHHBNO
9XLSyBkNb8s3m5eEYxTjIwOchcZmeuJI1ITVabiCHH7uw5p/dPwfRuM6nvXo0IiTbz7OR9jGCud3
67vVvjcwQlUwPFFquxuu+ePw7TAD0pvDvlUkbwpPCyW7wQQMD8Z5tb/MHG7GEX+oKsumto3pR89j
7VTEOXW1kMGK/cc0dYYKLnlz7qb0Q+NnHnbFdPuzgDakyndiBBTHl/yR244o7dyv2TwSSyTpDpOy
E1guuKhc3yFz4mw+lXPijOFwWv3DKNGA5i8uaoL3HD5a/LD6h3ejkWjAa7blt7t7+AZH+k72Wh/A
Fx6N4WBLAyHQ/cbdf9wOtN84hR1qiicyYEZUrHMT7adaeRh0jrvdkMqa0eijDf0cPO5kEPI6gL4d
jas/cuuoAUYVvPmt8LBz0BRv9ZQTpcNIw2rPIYY52NCXlF2DnDgr83N8JTNY8X96//AjLbfGQzx8
bKIF7oFigaONd9Z9exXfQdPWhpmIq5dfF473oURkW0gcp8IJa52sxrsz3N49ZBJUC7cn1DrTcOU/
MWnhTFFvM6uAjigfVvhPTv2hQMIjtCW45swCUUYIiILxlrvDRZzwfw4XT/E6IGcZhT2VHphwzuEY
rmzcFGFa0SUtWuNw6VrcMjI5OHWtcjmCEqhNUKlosEOPXeIv5S25X9wVnXSkHJhZRlOV+LO/Pq30
pf/NaT2mBH86rbSMaDAImMY1/ibdqSeQVElDHP7ek/h6f9QZ8b/SdeYejqyJajxcS8mv7xlXJMs8
ftCi7FG7b85k1R72L+WF178ztuErITbeM08mLkl6F5M/PryH+D451Y+Uy85SoJz27w35zQSfZ/dk
spybD7UNjuF4IYDGjSE0jmZcYoI4vw+3uxJfQ7/vz8bTfiK/5w4RRtMrTg0ikl2qy0CIef2AccSX
dMVbgcLbPa8m6SLfyx/GU3XBCuHQytiy2J9IcnakJvRwiKwHM3GXLzM0AVHnq+fubN2VEfodLU76
nMybciffhrMREXp7R4CfB9YfbVH/38o6/w0rNkfR4xftyHfVp2dYBT/e/kc1RrNemXT4yuB5gmAA
fylTc39UYzQE9F/VF/2VAogQw3VA1IjPWo4l/RVjhaoKaSYkTyrT//9kdvAHYPR/dqyBewVUFJAF
4BxY4LwBTPD8kND4RHdObmquxExTYkNarZAISDJRca2VboU524Uxmmdz7q5CvYL/WMDNQNjXNGbt
Cm2vtEyiKO33VohpoBHha7jlMiwn8HtMBv9PqSfTJSGBoQNom/bFHMZlA05nbpnMtcwC1x06hs6G
x0B7FOp5fituHamNrG3yzTZ6uVaBEWgXmqLETnwYISN/X+/7AR2ZwlVpD6DWrVRNk3az1aaVSftK
vVbSZtXQ7bIO/QpQgCXRhrL2ClUEC7QCJt8AHPA1jSZIbxylZvLlJtdO9BnncVB1wHc4DE/v+6lX
ehq41G2Q6CBt90pl9KbMCn8oskx5YzXFfGZKLDVsMLhzvl9z03CyZKM+PSZgWNrmMO3hXjWSaqvx
1gl0lMVy4RZLqjzOEjfpNFuxx4yH9b+byzr027NHC34cKGBQrDN9qv0F16aMpVKccl11l9hqqbBM
AoAC8VLR9qjHpQ4jWYOm1g7Ubzk1buIgjiDPlJkOaBV05CEfXP9mcuh53wOzNNKB6M08rAH1OYO0
L6SNIewEdlaLJDutwDdJ0Fe36RYzzNN1PMldbPo/nbp/kyr9N9ez4P5hOtYEyVVWXgyCL7EIY8re
cb0VyD5K+dkHADBGl2ar4Ysk533w6+sd6/95yymlHzD41EYZ/CYT+8LkAB9cMPGrkk5MuLVCSJaT
2gDnG2dx+Ztbe54CPraSS6FGZAqqDA1oL/DOhsYaGElQTFfYctOrhbX5ki3trtq/vqO/XObg8qZX
BQ4TuNJADH6hH5axyfckM9xEkEnOpXvnp9Di/OYq8Mc93znqz0cFmuZZlYlo7ufF7RTLqi4ZFWFn
jONhJjBfNQAvpWRRttOsjFn3NMmlqH0oVeDsg9qQs+9JncskDvKuMWMH0GtNXRlD0Ga0UFqs6926
lKlEf9eixh9yFfJD+6B/hZ8m11s5tje5YuAzX8SkDgH7Fb5ZOYPEVytR6Bea1l1/p8JLuXn7OCFA
8EeYQFzXgKwNTNEOlQRSmzYpzmIue/UhlSAjXwD/2LfKN4s1Qd3JtdbnvgLAyOMCtDs9g3NfEDGX
cmtRhhtA0K2Fbk6daoFNgsxRlSqVu2tzQjIhnhhHdTRhEmA7HmYUsObEFVNFjSNWqbadilhYwaMs
dKMMhVrbEr+WqoYeqFqfq5u0V7XkjjBU1RQ4hsKAlaVZKySxqgrRS0RpzH1Q+FoyQ/q8bPGlmkUd
HI1u3stbTN+x/gQa3Exyph5z7XNfDDWFRXlou4CR66E+AxIfv6/kXhhca2+y6f0KmPKXndHPB60o
snW3h07Kxvu9LoT8bWXB6/GgbHSZAhVitHlogtkDdQD9SbM9lHVFO2HcQmDeucwbgF+oDvEGMN7e
zt1lp1+4eJtkm5q/himva3Gm+zS77VMtyOc9X6fts1bGNUsBfdy6myc9pqJbmX3qc0WzgbGrzUwA
PVTtM9xI5XURkm2x07nVZrsX8qH9Gidlkc92PkK6FWrCZsFTqkuDDlNk1QvCkzCVlvFUcOLIxWeT
WfoNDfgkjXulGp+GdGrUx3mXUoaSgZWsvSEx1zVYqmPQhsHqbb4ru72maXSOuzJ+r4Jirp9AhuxJ
hQiJVH/kWaRJGQL1cVCldYY2y5/kZDKEMWjBjOu+JGYJlqCTJAxHOrVpZYuzJMos2LGSSbJrQMb0
ONa6QM5KWIrELTIwRc6lEpsdLb/TsIUFKCrlqbc6I4CZXdGDVm3qCS7KqST5x8M1AyhiaTEaBUEh
ScO6qZLUe1r7HS35cthaRfNhk5FJd58K+gCnkdEDV1waoEjKIWEkPSsmhlPzZWtH8Hn7eDwB4DmT
GGs1uiNVUaDZDiaW7cnc4uQi1mppequigYwDxgvoYqM5SOS+lmO0KTda1U37daBuFTP34EyCJKdu
JStrEaz1xsBJZsEcYMOkAh2U3ipiclEO/iofiKZ5C1O51c75mMkkOIrO+pg1RoLX3vcGUC+ynLd+
R7+5HulVl9IqsE+6eALVRiGHYwjCbAPgUNM1PlvJ3TxOvfYmTVeAVhplEmfIEMX6Nsya0aKP2oaM
VxUnb9SZ+3WSTsC4mNiZqnCkKYeo6rqpfVuCDr6DLs2SdyYBKJSkpcF1JurLaVbt9W0V8mq3YTbN
ZKBwsBtoIMYieyqcdJDJCZ2QitzJzMZOdQkVV2lm3eAKxt5WapAtdSz9jrbhBRQ6oMd06EDsojG3
jztB089zG4AKGeu5iBc3XfMDAdyEhgQk317pCm9ivLd9u1bCskeyDoR2IAqJ/HHkmFiXGgjg8dIV
sH8HIF6KpiON+sZAc95Z89OvDdUL0wtiAs1rkEZDwYJzDLHF80XCn5GkWZ+nbrrU6p21imTnJppe
lF0SfmN6pcMY/WTmf1wLxFjsFYYeJ/yFscKbbFEMRuoyT1YzXr9XdmYui6vKjfZ206zsdasAUJyZ
cnKLTUH0mhWawZ5+3OjXN/3CvzkWAlzdEUSYgNRLyoubtjpxUEajzlxZ3Qw9xNQkn1X0Ibl5JoEs
GgyYgP9NQP3CI0AacAMYDNZw5Zh4EQ9L/lNYnce1pAqqSi6zW+jErtGu5doU3q/v7K9XwUkE3v4A
CtaIUV54UvOqZCm8chvdxrPqJW2SB/MBv/6PryKDtch45w+f9Eef7k/30jX4PWWVwfqSjuJDP6hy
tAiD8eXXV3ne9cL5AVSQWRpVgvCeCeCXoqkM8rJ2gFzR9lkangZA2NFiKflWY2EhzGR1U0H9E2f5
HwXd/3eNkv/TgP/+mEv6JfAf3GhfGyB+3nwqvg3ozU/P2yMPKlP+/s/2SEV6BW8VHY2M8h6cGIja
n+2Rx284YbDAmsox24uQ/hmgK8YroC6AyiayonPzBwbgn+2Rx68UHrdJJMBo8OEy/wOgvxftufjc
OMPHWDDY3MAPEcw+P25EeHsjaGXzkFTfc/VpFWF9KgYXOCJnpWm+6ROHuVoH/i1G+Ci9MtL0a+l9
CfPzlxW80HaMRhaK1bOCDp1WHlyUNUVYADKW6xZpfeGa3UM2faz00Rl1UECFrz8W8F8gyf8vvcP/
DZNMR0Lo70febwfk5Le+/l9XhkWo/v2rNfhnUT8+4U8pB84SS8Vo4o/B95/STpKqAloJrQKUUAcw
j4aR+VcaSnwFJAXsiogyrb7KgfD0p5RL6iss7dEBfMg60v6PmoCfa0gAw6UjVyFjvAGeOCLa50Iu
ATQNo4i23hcAYbgwln00CrQkE7H04dQ1YyJEXP/Ijh3XZCrlIFeQNeb+pWOrfrZj7WAatQJq8v0O
iIufifXupl1V/cZCv4SuPS6DETtOLm6Uxb/nl5HavFwqWZrveymtLykweXuar265q5ThBGbS00FO
rhDFRGttPupkSH6Tk5D+srmQcsLURGyI6T4oJZ6voDHnadvhAr0n80Grc1tY/tIC1iFaM5WiQStO
VSXKbpwmDBx2sxwJRUHjNNMfYUEqzdb0fjtPqVJcpRGsOjJ3yWdFn9Pf7NQPuLD/9Kp4IEClET7T
NXoAMaA+n69T3FM1B+kMhBClpmWyzsGxJGACJKyiggSwFVCi+0ABTelumbDife3tBylNc/AI9q8j
yLhfmJhRbrnYd6cKSvlrGgMnWcrG5AOwrgTM29NaYFptqIrT/aJvy3tJGahSa6Tr0kGanWIU6496
vj7+dDD/TRrqr0KAaLP9GH+Z27T0F4+grjYCQEUt7wGPol8cslTH2LXsIi4QXqBbaTlh1O+mgm7t
pfUm+jW0CO6vF3F46c+3l5FeHCrw2mT5IDZ6vr3NAIWWqeXF/VKP8hnQqnc5mOaesuiTvzGuuid0
A+h9+jvxO+7t2XUBuEN7WCIQGWBCyC8e6yhaw6zXFbUeY0ud3ZTeldD7OilDWG6cD1aYjemjEWsg
IyQYNqEnov31ncvHUX6+BKwwN04Ec0xbHXb856NeS1ZT53pt3Rl5MwRGIqhu1+3Ga/BzobAGGz6Q
tkc1ye8GmazAVpO7yPrYlyaZcaWsa84F/OG+OZfbAzhuIQ5HINdC7Zaj9H4sZWY+GTvdrX/GeCaS
QwSFB+9UPUDSGdF5vupiVFtgr2Vqv5llPG7aQufD1v0JGfP3w2jH/j/bHD4dVJpDhUMqBfzQ88vI
a9MkjWHuACNU0ZpMQrBKCKnJONZUaFRlx379pLTq52yiTL/rdD1NJLl/84j+zSq49J/TcFiCFzGm
UABaNje7fFcrsXjT2vki7mv5YR4t836MW5XJTKWQLnKVq7qdi/NnTev01CX8pAW76khLaNo1Hayl
ccYCMFrP1MDBJwM32LGRqzN5le6wJWr/cZ9g6/718v+qY+E8NlQw7vDxOeIv2eaTBsq6vrDEu7QC
pEnIkg+DgmzlQEtTuJU2mJzmyaLdvhuaK1xGVEZAMIkjY9ZEhWpqwbTylkofNWDUrriC8WjPypZA
Byn+jtJIeh40omd1HEmyx+BGw2hkvaRrla21qIZ6HgGTrbrXMrS7wdLFxkAyUfIFIREOEBLjzATi
+lQ1LRtYSQ01E5jHcqfLZ8bR1JoZnbbKxzvBUMgI17U1/3Fo/wu8vv9p8YvOA/l7t877Mn362vQ/
e3HHH/zhxQmG9upgXMRdUYEHwkyi6v4IVsDgekWq/sdzRcHjxvGrP/046RVjWopFhIOzp4KI+x9u
nKC9OghBwKqAaOrA/f8/1J3HktzMuaZvZW4AJ+AT2KJQVe3YbJLNptkgaOES3ufVnwf8pVEXuqcq
eCZmMVr8UogSszKR5jOv+ZtU5fSFcTgBglYlToYEiqjQOWuJ5lk2TQtiYCMrba9yiNkif7R6kBfF
79Kxr7CivK5AR6DKXj4h4+eJEY+FNugRx2u04Tg3oF3Ndq/Py4W44nS7r7+KpwenkfXeF7a5VSmV
BJbUhDUfY0Wv3o0z/iJTR6GxS6wBBXK4zc8+18M/N+dzdu+fq+o/FyoDcsQwOqXPtWaUVGdOlyFS
djYiIevuU4U2ddC4pVPco6fjQj1K8howk2W3QCBKjTPn0qJLgjgvtQ+dkSm8kGl/QFGPG3k/qAW6
bRFHOoiawemyYNI77Z1BrfJTk8+IJpWYDecBWrMGUhKzbX6uZ5VBkRgT9SnJeuerNog5Pkb+soDa
9bwp+1B2vjJQGXdUG2Q8btFhnYm77+TQGQFPo5Mc3UlH4br229S7sZr1a8oMX9zAwbX7fdQR6tC1
lAA7ZmN0jqnywDO6yGyEkiq5fZBmMhySItbdoKqpcjeVRFU+bZzGgXtfZp9ip7BgSaA8jvAolhHU
fsdp+NLYVMKx3OCtraOMK7MyTGSCklq4VZjmdlsEpTPDZIKG2/c7P44b4EUGXmK7bKwAttkJ1/CO
Pqv64UUNBpc+Bpv+TR7XaHOkhRB+kFkdldoynpa3neUhkO2aC8tro0sBRkmTFVg7D+oyuq8+7aES
ZdGEsrPmwHBBZO7joFYjmrny3KcZ80Fw6HIy+itEarGs0szxUoVqjco2m8kjR4HTQRvX/aNYdnKm
8KiSM9pYexsFpmtXl/69Kxsd9JFGGW5HlFtf91oG4lfKwQQwOOLPcGlHv/gNBjYIGJOsNwSixZvo
lfyk9iROLhQbaJ7vZNp3cqdGz8xulChXeRZtKhyUJvQG/BVV0+5w/khtShAwUMkJiaDRYCN6JjvY
/AKFQ1A7KBpXUPWtxyFvOjQuuylcUMy6G8ahvEa8vTxERurvVJR6d9i1Qn6M0ApWdFXCZOwvRSxr
WPTswzhIenOb8ItwYCATXrPm5x9GaG6dLnpmhIkRyTe+3Q5vfTKlj+dn/uooJKlE0JB3qSGejoLP
p5llA4ZQtDzK2yWlCSfRertQbN3kJ6wvLQ3UHmEAU3KF9WudDtNkeh9VEZOhjeE9+DQb3w9tb/8y
bOhLyrPvEZz6zNUMBs4mY+mb/FL2t3k7XvyCzUQ9o9KpW+ewzGbjtyC+CKuuH3cZfaHKbQSdrggo
WrOUF1SsN+frxbibNytasspOUwRGxmSYblTtIsLc2F+bpBlAk9cNxN0sXn4upZvSqNWr5eH8B968
Tn/GJ9rVURAnO+egn668hq5zHduaHrKpYaHZRbRLEmd4EHMnb8Riud/Pj7fpXfzzqdcmO3KGBlvK
22QVaaUVEXIEOsrgLbhKLxFhp9fmR2xFoc6IObt2ZO6/G2ttvFeGM/9aVl8gR8Zzf+Faebm30S1e
qzCrkwnT35ygSudyXshJyAIXADBUm97bOB6/Oz/hdT6n53T1cgZUsJY/KMNv0t7JqwyropMQZrae
Pfb+oq7LfBaPDuo4oJjY4YiKyOivvBTXVYa0hxMXPSKwE4Rep5910HzazDXb2al73tlkQEl6TMcL
WdO6OU/nZuNN6nByaUoSF26SJhI3Z+Fz6qEtuuQwF3NzxO+jvcOqSn45v4wv9ykEfRQB1oeIfonY
BDXKS4ixSPJDhYLpm5I860mb6R3ntWbvK9ozd+fHe21qgsI7tStsGilYnC6gNs8O0k8eoMa0QtV+
1CRR5UQLZS6SC0NtEiIU/V0uPcQObP1PYG1vXpdEuG2t5zGUvqYb1Z5mvDugDeJU360lasZd5Zo5
XAkPjaBwymwIZXpXleESN/VyV4h6FYmJm/lhivsIZmvd6/abORULlINJ403+q5Xh164NsbWWRAvS
Fy8wRnFvi7bKzH0qozm0+gVgfp8BGkYe7cIJNdeZP9tg/4xFc4Qq5trr3BrRGmoAYpEv5n5wB/xE
FAppwYTI3ce2HPx21y2lBxI1T6SF1MFsxTs8Bm1QDdkEZBmfpDbo+jyfQxeoxLci43E52Hnk9bti
tuzHrpM68JOqQ/VeCScqg8hYpHH91+tF2GS7lDZYLnKB052U5/6Mi11q7Y3F8u5MaXk3yqSiKXD8
e39+qM1dsy4XtxmxPdXktTW6uVtLwI7ogvI8231iHJVhq3eOijoCy6zt9gaC/o+4nQwXbrhNeWvd
v2t7ng4V2ivcBe7mbFYgNtiKhbUvyrR7j89PBLujbbWD0UbYIvStAciIqut83eczttpIliI3lUVJ
Pwe51ZUwI1VrYIgQKRcpWJCTx2FI06PTFsWwGzs/LW+MyZTO7RxLUR4R122y0OtHTwa5kXlTeH4Z
Nw/Dn/m4yNHwyeitiTWRfR5alV4/dZNOloIOT//GH2qYobNKLoyy3iCbvc1f7fGh1raI+BMTPctW
I+Qfi3rGh0f2JQoIYIZ+Vm7mAtruveTGiormkDuTuisHDCMGHqYLT8Qr4yPU4tDxAMOL2vYm8ih4
dDtAp9yecYncjnVbm8gwiea+cZEbGOzV8Eo82Vb94/zqbm7ydXV9H4NWS/dA3HkvbBiATKXlpDuI
A1ooD6i2u9Zr9PfcsUn3vSYu0WVeztPjsgKpQA2YPoS/2Z2F3bh+rFUmbhwDTJYKOJxdJOV1ThoN
9y5NrL2v4ZRp+wvM4dR2kwu32DbkYcak/pwNRCwJtWijnu6nKE3t1BQNM06m6IMQ4MJ2y7T0Lilu
v0A3MsRIFcI1JqS0ctfKdjqANlR5LaSemtR1pgtX+MsNTu1GsOWoArA4q4nd8w3eJkThNLqw+aBx
tPOa8relPHlhkA2kcq30r5I/lD/4d8A7f3gRzza4cLQeSypf36N1FanAjF3nR90lxhx6USnsQ8Hl
/pCWhkPu2ONUg/wx/YvjpJfJb3eu5RdUgCrcqcBCgvEuqFYjeCg6nDmw30DIMS3huboVZgV2ouSn
Ls9VcRXnXgYxr8oxS0uFoV3E3pyu3Z9Z0W9cddMoYqJYtdlOWGNUdZnasKFkcehik0A2c6fAGAr3
B86/sx4oQ2pf02UWiHuOzXAEwTrDGFLpvO9UDZo7LZ13tqflH88frNOQhV+2QgR8ii3rj7PdbZPH
1/jYS95CYhegGMfes+bApIQDA8Nwnv5yLMAkOv0UQZ1NECVtVmEYpqYToINDwcsctl5cIFSm4D8J
wPB/OxTJAuiiPxJVnJ7Nbewndr+oZfBC6knWXT5PYk/lZjw6mIRdSIY2eT5LuCYmVKZdPi3F6bXw
+fxgSCv2aOoxFqYh94pfxYWEw8ZQGOKHb1Hw8ixqSNWohoM++CaSn1ke+E2uB9awgvny2L6QH774
qGv4zqPOy7pmTdu+hNm3pWV0gtlr9nJARRbvPXeCO4fw818v9OlQm1tB2K1ulpKh0qRq9wtVjZ0A
GXuNgfUlSN9poLKuMwVKdPDpVPD0gFk9XWfTywo/Gjw3VKU+Pox6uzyBjNTeq3nx3o1djHqVLK0L
D94GR/ivUXlx2blQTXh+TkfFhnxJ/DGDVBZPWKzqSAz6s51d09U1r2IZwUcVVRdYyQKlMu2SO+70
6iFx0/bnaLSmE4BwHd8r2Zh//5FJa1x8OSkTr2Zdpz8MvfEsL/NehJM3+4e6wTF8bofp0IKi2//t
aQKiaLHwFg15AbzndKiJXps9FS5SUarSr6y4c9/QrM0RWhXy4/mhXtyUoJLYtFxL6zvzh4L0/DAp
o24qTjZDdS7Ud8mNrMeAZc+Pclq4+fNRYXXgBEPACy575UU9H8XVnLa2rUgADhUyO5iZ4Xyxuri8
BW3uqGA0/eGtW5Xq1huj7sITt3nZ/xkcYTsW03ZcHXzq6eBdnCs7ielLKtcabqikD4cY4MhboOvI
DBfJSvR2nCfKGnD2RCOvifzTb7FY3Q7OL8NplPOvXwIYEtFTQTVt2/vQyziq/RllyzRfMFBWUf6j
c5v5vpi97soq9eUgKrP+KCZ9eKy7obw9P/wrB9oz0dDjGyAqytk+XQhsDvSszzU39KFN3Baabj3N
9hAdsqF/JPIfDk4+JJ/Pj/nqlEE0Ii3IA/TiJcZYbdG8uRCY9CDkikQlNTuS3+s68bTvPK/LrbKN
4mnqFjSEC3d+PD/8Kzcz0B3oTaCGKML+YbY9C28GhCkzf25QXfIMWpCYVT/MRR696U1z+Hl+qA0I
719f99lYm6tZr6up9aQS4eggkjvEvXNTZZ11jLWhuV3cBA3lXCAKItX4zhFTdK/HWMuWVuW+GfIl
+R/cIdRFONtQjfCZ3NQrFnuJB5DeIoQph3ZBwz2qx3DmY3P+vxxps62UFpfQNxiplD5CPxTa9qWR
Igc06k14YY3Xv+s/+di/1/g/s9rEGVLHbEDKToRGjQ2ccot4Py+F+TZB5rfGfGjvtZW/k42IkNRJ
rfFNO00HKQEBnP8hr+6rNWNYbXpWWtLpURooVOL4wZytcUGkyInUzpx6VJ8MGCR/P5RlUdfHv5Hq
ithsqyTqkEfvuL6sZLaPsu1Rg2lmxF4o71ydH+o06/tnddkv0ABBk3j0LU5n5cvag21HcDqVtBft
xC2/+no73IIPQFE3Ff0F9qH9ytfk7eFCtMGcQVU7HS9eBhKEoeJrNgYqA3SldpVpzhcegNeuIGSU
uQSo3YHE34wiCrswG4NRlDIQlZqUdm8l1Oo0vbWCtszjnd+n1pvCtsp7a5q6C5f+a7fu8+E3W3a2
OiFgAHDpO9TtZZd4B5m7xTGZHLQJiZd3FIqy4/kv+erKOlRhqRpQc90WtKGH6ZXGMeBLYr4h7VJe
4+2RXxjltVOw+oAR9hL4U/E9/X5aKovaFkwtk7p39EoM9vQYsUaAWhcW8dXLlTNFgYBqOcXNzVBI
OnduTp4T5r5kh2gNdRA37ecriZNYGWFGOeMRdlD2VZ8P9efGEeobzXR92dfUcy/sqFfPCaiYddLM
env6ARqJHlcL5j2SY+pT27yxCwu1T7TVw2Hqh+v/wdd8Nt4m49GTpZxp9jP5xK93TR/bOPogWvv3
o6wmtRSNXWJ+se6pZ29lVIwaVAfu1k5qxXujzaA/TYn+P5jL81E2N2dfItSfKswgDFclxwFU2aGr
Vbo/P5fXzjyBOkBhqmekwZu5dDPVy1LjzKeyaW8WEadakDfZ9GVcaJ8FlYVYPBgyG6uDtkE6SJrj
cOEnvHI4aLZAinJX/BSA6tPllLiT47hUok01xagjJoM6RE2ykvIM++n8bF+5YvCPBs8DDYD6+7b3
7mJRgq0r3lSzGZdfRtnOgaJm1HVV/bXlCTtIFOQP58d85YZhTOjZukOaZm1bhN28aJpcGDNOG0DR
WWbc4HN8qXn16igm25EO2UqiWL/zsz0pRncFJePWPnRlGXpm9dtqcBg4P5VXlw/IAP8CQPECUyw7
a1hcgy+VWgWYO03HccvixvuixGC+pb6cv5syw7ow6qtTo/TmsXi4/Tnrr3o2NSJxCzskRm2oTbyh
3mrfYhD7/fzUXrs3fccBzkdtBtS0v7k6OlOlQ6EZXB0TdMh8EO2nfk6rg5cU6q7W+v4xU5aCeKe3
O02fzGNem8t1Z8rcweOsuVSSenWpYWpZJjcnd8zmGh9RG6gcvNZCirvgqae0nPGaMJujrJeeq7uA
LmJbAHzOL8Mr1wGr8J9hzdO1TtJEaARNaC0tU7c36zH6pbQa8ZTex84qblYRCatF+c9zUBOesTw5
P/4rNStrNUgiVlwbpJzU0x+QdnPcyypGxKic8yceuKHYAZvvEevxOvHNG53pp+pchWNBrxuPFYIW
3/ASSPDoKRCG2NfKicF/F4JuzIWf9uraUNmgxGMQIm0fs97tE2s2qAAQvwIcgd2K6E0vtXuyZe8+
lZrxeR5QSe3wFc7MCD09Z1iCdnCXR6j4Nm6a0RchJFZ0WWpfN36cYX3iZW9TN0V9LfGi8UKJ6LWD
s0rO0zWH2ARE4XQtMQzRvAIuVAjaBZ3wWKD0FUWXGIyv7VQEIVBoYOd4hrf5Yk1SNnQ8M76YHNGb
TydtDnwRTQfDiuejXy4m0n0V9lMXYouXz4bNyVgLxJRtid3W2T+7FsoyzjLhk0V4Bgz2BHDPHtd0
3Lz6Og7Pf/qXVRmGgjpmAUwiw9h++SmrtcEH8AY1uyweumkwcjjZ4wzVEAxKscdXLbsbcEEvYNqM
8yXEmLUe9tNkji1nomFDh8kCZ7K53DEyWorCw8Y6H6IBsdC0yX/l2kAMBdrQvkcDwY+DdMBs1cnK
We3dfvqg4QCSBJ3V1Wjdloly9z42t15otyrDlknDLzno3HpBuMjps/ioN6P9LVVzjdWyiiJ07eLS
vPeWGFUYU6TttI+F3r4nNDffcX2a37p41CDjK1lVh6LsWgTsi2Z+i8BBV12IEF5uZAR6KAYB3GK7
Uqg+/dQ+XWazzEi3cgcYeFeJ7H1LlfOv65aMsuIyOCs8Wts4pB6c1In9nNpbO9DVKZV/cNT4KzeL
+QJG4rX9BIeF+43uIRt43drPtq4HzNDvBkYCs1pfi8wyP+qDsg5W3ToKAaCh+W0uqChqjnWpJ/Dq
UnqU1Dy0hwC7bE6N2ed2UThUjUnqDGQf57rb866imq8v4nM0xc1RuDXiHp5AOj3lKWzpVd9yqSEs
VgAa0/LonVNH07vzR+yV93dNb8kSVuQW/2ETBfadwxsnRwpQS+egFmF05gcXOOgjfSD7fnbQugEb
YcgfyyopErRIUyCL7XEIcSXSYsT03GH56zogvwlfIVLhlde2xVSlkZv4rr+IkF2Jf1jWY2k/jOqn
YVdVODdKSXSZ4ksImtcuNhdwKk1NGmB/aILPd0drJhxC9H7CVBUIVJhOeSCP+mnMxkU1t/VuPrlY
4MGsvD3cx3lrbXtzd7eR0fk+lc6w0T2JyZRmB7U1x++5bgbc2lfzKS2ZzK+y74rDkDnDsSo9m1ow
TnumKuofXmMnP+vZ1B9cbW7grnd2euHyffHsrr+RjbHynuh0bOtzURxrcNdrfqMj54fBabUfURtF
37rcVch7lmmiH2s3mX8P/LTPi6m64/mt+eLIbH7AJhRrp9LDnrFEOXqQwM0T/6PCPvXCFffiSlgH
IQEjsDZMHGJeBLnCyXremTDztDtaeTe5tMrdrGHQ7Yy3ve28d7r2Qnzw6tcHBUvORV2JLuvpNTQ1
dp24WorQvUuUGUxxEXPtuS3ZbHNMIQt+Pr+QG2AsZbN1kp63Rtl/uPube9yBdaELTUSh0IcojIcY
f47OnyXedXb7ex6L5ntZ+Q7gvmLExRIcoVtcSt5fnK71NxAwrHgNEyWgzddENsNPYgSKwhSUbJBw
4dEB1Z37oR7qD+fn++rGeTbUJv6ixxkDmGHjlOVs32Qiea8KQ16dH+S1j4huBgxPqFKr8NPpR1yE
Pc6xlmmhaeK7uy8x9YOD2Xj6MSo6/dMM0v33+RFfBHxks6wS7NIVLgmd4XRErVsWUFgNcpqIS90a
nlzeiE7Id3KOU6xwh0weSuUUF66BS6Nurqo86mMYg60fjr5fHRwARr/NJo4PTeePITzs+k5buujC
c/nyC/K6AApcCUIOGInN4ja5Uu6cmMhYZ6m4tfXSvTPwor0+v6Avzz6jgE0hxPEJLrd0t4nrxVPm
GIXSN/ATTUZw94lNxzadcDoDZFvExyJfIFNWmUwv7J+XGZezju4Cvad2rhNinn5O9KTKWeKwFi6+
icXjmmbtxrJvHl2ruzMbpLlK2dTXS5eID6LJ/W+kaPrBpZd/s3iddW03nvzry5AECwP5FWtM/3hL
rq1TJ23LtkH3vPXRly+r/GpG3uQpao0+2q26MG+a0p0KzCJVFpz/GAAjmPD2UYQl4nBLAGV9AQmd
jGKBooHIUmL13m28otp28VwpDC1Eretk/0Q/laidt1lszF1AdjpDFUknqXPwTHyhYk+DkpTDqXSO
5VCnFkQZXX7itU8+0YB9qCLLRyiK5o+9Tzq01oIkt0oEoqOqoa1caQvK7Gllf06GwU+Os1UJgBlV
1z40eoTsYqkZ0zvbGfW3g9XmKQzOoh12OeWLKvA7TWLA2Xmji6lfDl56KCxASbXO1w+KdrR+wraY
f5eg7+98lXdo5Is2+zT3DoLnJV1e6uyzsj9Y9VI9tUBgmE+9NE9OLvQ30SiQfGuwyPahkDr8s4ww
zt4tpZA4NwB4/6H62UygufcojMMDQgatait7vsFzcUSQO2rhLRvVhB8lm7m/8gvZOPC3cU0NErce
4jvNMRdg7PDOv0PpjePQbZR+DVRl+DQDksYFqrZSK3Rrr0reaZPZIXGe5d5jjlFsPu6bqWnLHbUk
D701x9Ou9Cb2wWCUQ2sgeKyKVpgfDXpFJEaC+RVN6AEXaPDuKOoIf3SLFkfq6dWjkcSeZxwH0UtU
HZuprYLSSpoETlQxof6d5L610yORu6HjDkYbxDKhU6I1uvjWz0n+tR1pfu0y3cfm1ZI2Km4i8hyi
btS+0GN2ZvJ+ZaR5tzNEOv8aHUt/V9OQ/pVMuUDX3y10uZMaGmWhB4NBPXVeEWO9VTZRftW5djMG
Cv/IGvYrjaGwRgISI8nBI2xrlm78YHQlpRy8ZXF+rTuHrNXMG2EG0mp7tRdw1NQNsbOHWJewJSLE
3mKaoZ9YMQYDsQEaqFez9ntp2AOzMxqUV+y4faDS0lI0RQavCyZCB+2Qyahnq1uje+85Stk7iYe8
uUsqRwZtTQ+nkm4HsynRlp+0AwT+bpaI3zcWd09gJJF4GIEzdkFfzWVDBmCBu9KcIv+8lDHhwdia
8i3hpfcOyjaOcHlTV5irVjXlTrM0Hpa6yQBHo0mKX44FtfuuiWDoHyahGfz9gAlQxdOrLkc1tHCR
SXdm/YvJYftIpWfE+QKhAzhYsdsixq/r6NY5ld2GxEfzdxrO4zfL7/iL6AbCMdSKXGHdXo/qgxPF
+gcan+ZXzEEBhGRjDrV3GVT7WMrOmbHH9EZUUq3IdUNzSHUk3uoF+W7KJemv3oqWm2yk1I1kX5o8
RLaJbqdlFFhKaHWHmz2vvhdUTjK3oZ5oE7jBqUHfXosBgTd0CeM7r7Pn91qria9qzJ0HpxN9cuVm
CQRGGeVOWESeic8LWcobW8tQm5GlED+mAV1G9t806tcahugqABuYYYq2QFZC/yHB31VZCX7Yg251
qOeXlv2r6XMlH0bNQtgiTjIN3VMdQ/BAktNZgYD5nl4nSDJ+acy6/GJEsfXUackSB3rToiIpOsf/
6mUxJn2LGdWULupYzjv0UyNqd2le9jsqjTFvXO8Qk7VWcpwya3p059y86pxEg8bpWyqo1c2Qy/T7
vAAmC4xcZp8TR0+RnMBblQvYcdrvxRjXjzFQeWPXe27/2eila1yhMbaI9WIY3F2OlehHPXbdj2Y2
5PiBednchcuUFvMXqmbWHI6z7eT7JU3Md+jGjfORQxHxq1NLH36kbYNQQbGAqA6KLO3ELSq1KPtG
yCZYB9lSmQqMbqbZ7XcRvsDmEgkNJ2QASvsFacT0AEGqwn2tn/UblygVPwLK5xp151z/ihWoGq4W
uyqMYJRYqlPiIstBaXPUl1B09iLDeagxhnZTExZFqTu5i7VGL76Ocxc/2U4M8Et1SYQy9ThAMVtm
HWXJPHOlfl0lNmYatQmk6iovxHT0MjfzdtBB8uHKkK71ZGrjgLVQ5bbFdSfGoQ504E5+AHAo4p9T
HIvDoEdFemu6s3ZMkk7/bbYrodCe9Xy4k04xYcCQEVHvhs6eoo95r3Xlg2XSBzn2UvUj+yV2+VM4
plDfRxp3ofTy6fMgHK8MFifN8U20mtWZuIYe99GCBFv87PNsmsLam1FjL9wOdfDBn46xm7of9cZX
n20iUGvPDWpjnWJF6SfXamH0ZhPUiPu8h7q0h2xfZt8jjVcnMEzo1CAScCUv9UFSq7WMRQ9yVQ/+
TohE+zZqnV9Qh6E0ESJo2c6hMpP0K3i/+V4V2ZS/Z2tPVZjEtXGVGan2o7XtYbi2hqj6ptMryXcw
jVUZ9G4Uc3f4va8QrR8kj0BVaj0WycKf7MMEwMfZA8IETQDXoMcUYHGXT2nRG0+aFUU4S6Q594RG
HPLNS/34zk7z1gzKvOBp1+3efozdSPvcdPZIym7N5ANaN1rYgVAl7XcZanmfrBIpzF2F9ujHAhiR
GTbVaPxGM7X/NVlq+QJfeuLgNXaGtXcrCBnKRYyoxNiC06Xp9a1qqSQfyqjC1EOKVF47ToeCxVyW
9gOFFPnVFIl53zqlOYcLmtb9R6vNcEcoldWGfqWa+47/Ff7yfl1j7mUm+ffEQnMGT3tUaXbLMhLO
uV42/jIN/JfDWI/cu6zW669D1Q4YO+hG3u/HpYeA7FWzc9uXftdfp6lq+iNSPBqSiLI0wZkM4JV3
9phwf/rIW7cHiDf2Ozsp5w9R6S3tUaBgWt+Pyp680J0ogxLGDb6gq8C+DqCAVA0vKbD2gCyoTMIF
yli0c7Vx+Zb3ZYnrfVZo3W5kXd5oAkXCQFRwxqGay2pE12G+icwWSVGr+GWNyYzhSWNrb6SVZHkI
EChwJhd2c8oW4rWhhjQek77Kb6VXN1jI+FP2peI89jt0piW2Um2NJ7zsbe0zgp4cQqdPum/tsiBa
O5LBO3tXq72bsrKqPmg1HXalAXzuWzl7R92SOH2P/N6gKEzzmGE33H0vZhHr+7SQJh5DXhHRt5j9
lZFKguAgXNRh+NIroW6sbKr0MFPadNtqQ3IPdqzMQ70X9nuku1GvdFS1cx2bWRd5RnhsNyZPyWTW
EkbgWPF8V5FCJTqXGlLl0VxjB25VMQZ0madHx0wDOLAXU2zghecQsYaG44l9U1RNv3OTtPlpF/Pw
29MbIqIydtEUhmrjBHE7AsOXS+bq0KI8DWeq1G+tXWuqdpUDgYAdRBGFusBonHjYQdXM6x2RL9eZ
T/MefrvjlN1+yViaNckyL1Wt/7QFThMJiDA0YPjnWkTcolMRusUMekm0EE4KFkIZeUwdRC121AtV
pCByF+vGGiNEYSwrf+uJfnpwlNeEs0yjD6lbadeoJ6orf4jF+0L5DoXpNLot2xEVqXG0jtUg8brI
Vnn1UsfjVQ6A19XkBVneqSqom4/nU6NX6jfwSyE1w6/REacQ23RYjWqKej0KV9z+0XAH+9o2lLGr
axtrI3/AV9KIsnsC7AT3N6hb993gJhewUC8LOJDnSejJz9bF3RaKxexP7ThLH31QiTGcng3vuWsI
x8ul+fvE/GSoTd9F0/qmqTIqHV2pJVdJbnQftBipyZIkAsMviBKqbh5twuNP51f6lboDBB+4VI5n
obi+VVp3C/Sr6Hv75BWtuZd53uw1pDYupNmvriRwZjJs0I+oFp1m/kovc09mmR/CECs+FZbwusCD
wXak6naRpfP6YKTTVAAF2geb+o3Pi263KfUbO5sxNkHimMNovvcX8qbzi/cyf2eDUMz490jrnz/r
rlRFm4A+56vREJuvEhFVV94yK8CHSJc5cT3tEFZJHs8P+rIMR1FsRQ/AIeWw/2lvPBvUGaYoqeWA
SxTkv3AxRR6m+n1S3xlRdImC9bIizlirgDBlexcS8WaCbRlXfScK7AYAd/2a/M6ZQsvp7Q/V3Ouh
HNPyMSkt+dkclHGcK8d8Oj/XV3YnpVNnbRgYKBhv983kRoTdJnVjy5zEUyOhNQorHf9px/2/kCwa
f7X90P5Cu7Hu/hdP+c9vfVqV/x9Y1a9l/v+zeFHwLWm/pafWJ/wf/uV8ov8X8HR4b2vtzkUiiEL2
P9pFjv5fHFVz1blgk8DD4E/+LUGJEwp/xs25Es/h1Fr/W7sIH3p6nrAbYL9T1QXr91fqRetT8J+3
j7MHXBWwI1RzX6B3su0tOLQuMyEX3L8Tb1XE0xq0aaT1mNHOv1ONJkMrGxpgnUB1IzhwX82kRWd8
IRm0rMm+cJH/aWRtfw5tFdRnIcyswL3TO8Gpy0nDbwzzvVoNBAPZ4N+g4t7Pe1kNWJKT4n3TqKfQ
Me/HYqdq0oOmTnGh0yN0xpwh+eoslv3gNfV3N/WXMLIn6wPSOIq6Wz3ZTxQNqQzGtvbFatMuDdqW
9h4i1TZFwdmvxZMZ28OObEo7LqJP9d2SauBoMtfVsDKIIz9MadF8WJSD/26UTTtQnClCeCDm6Mll
1Rv4hzyqrRDjL4JENPIM3cYLxnSn5bdBMQV35xweOKyexf26tL0fwFvI9At360ZW8p/vatE3gf7J
AOAfTxfS65XM6MdRHBHD3ijMvTmZpJe+DKaeNEeL3ozFT6M2jqMc91b3tSy8I42PhgpAqceHSnyI
8GoVhxSDGT+brxs50FN1gpr/GheHXZSv2W4XNLZ3ZVfahY7X6c31r18POsHh6gIgu2VqqSbvqzjr
+PX5mIZxj/6lkafl8dkpffhnW51oVr2y9yEs0ruFkgykcvPUGUKlSdFKPGCX0t5rDp+0jN4NxZ0E
IKLERNjapNUFOMwfDPHJFmcrgMkD7gN2e8WpnH6Z2Go7qq09vmZlU1CoK/S7qVj6JBhTff4Gctr6
xaFFBtQ34uodMFzXCdpMT37UVVHcOelS3UlIew+DrRcUipNEu9MzM/uUNUb+MVmkFTbthFGAuzho
rXpAa8+v2h8Riu0EuM2oiXkrVHgbLnORKIw38jZM5DiHrTX1OyeHa68UFU5oqdWhHSysgscIx2Dy
9UNKnZBqfC12leHN1w4uDHh8JHI/u1UT9GbdXSlLy8MCqc7jItsbx+3eFRIhnIKwDuMDR7wxKm16
O0ELObq1/r5XSOLkWVyGg4OFwfkJrs/yyfwIEOhruCtJEIDMVsUE1Q2iZqimKxi6vTLb9rpJvZEG
v/0bWhA8V3VJ7uo0KGG7MyIdFMBZcC0FLc/TLSFzrQJZy4h12z4uDRngMkwmTjr/zd55LFeOZFv2
V57VuJEG4VCDnkBcQR0UEWRMYCFIaA04xNf3ws3KLpKRL2g56EGbPbMaVVUmCFzA/fg5e699Vpf9
h9ijbXL6/v5gODFFYsQLD2f7+F6VQHWeqzDfuzYwVYuzqjnsGjW1/UpQKWSlQerlUtL2uFEPlpOL
IJ1ffv98T4v4uz+ArUvjbjENcw59tzaNkdIto4jbIMYjvy/qkgDzsYyOhb1GftQz4koWnbTjqrO9
sW1dv6bD5KGAb/wB0aHX5Gt/oTJfDGqOh64x3NNUXUKRJa6vALMNONZUgZVXZEOXOJfQBUz82yzC
vfoW4COJOvfl/IleIh3NSVNuSmIyGGqYZjhJN77tM8W5p/FHoHPU5KGdgWBbXdZQc06W0hsGp37g
nUS+2JGyPAvNSwsjIxKrqD+nIJTONLrO+MD56eZ8nf8Uu/y/qLea5+pu6J6fBwqu/w+qrI1O/99X
Wf7SENfymhD5H5q9If6AmAN2HvUdmikIkX8VWYb+BxUWwzqH2TAM4k0t9u8iyzD/QB7KIgwwwMYi
tPmu/6LZ8++j+uDQqlGFgQH/R5zv90s+cBSuu2nKqWs2hec7LUPtCqnRqCHjV64MHAt3ajVmC3kN
Z8QpxjukI/ITMFjtwm1E9H1iV0q8Wmjd9zmjXcj4C6swtp/mIdPmqfUHxRm+1abVPPaRXTJEGjWb
zF8UlZ1vy5TgmkrHI7p79bg/3i65C6i8Jzk5nlNKi3cbV9fYdJg6RfNNbSHiOu3IVO4z089W0fIl
xmFP0lKcjU///LLIiliON20nVerb5cqdG5NDkqv5S4y+WkQBt+bpankN9+CskfJy6qyPLE5vD8HM
9rnV19fcquZXS+Q8T4rRDNs1VUJqowbM3xRlXtvqX39/c+8oNn9eiacpIHQiysXO+/ZKapfaqdJk
up9SpbPh1XpJ6L3Mk9bLKqncD4srzstkobVbj1B0EPMP3ryO5HzPaWydK0ptHlDyTNKTuW5iGkwM
Mj+ndCTbuta1b6pZKgAoDcppLyrc+qYhmYMRnybzIvj9zTB65699tbJvz43BCfJ/VDsaewtf1Ovn
po2V0Cui0/wsU9fCTxrIKD55dCOdKE2bQzCbleZFFXzO0C6pwAOlbNdHF/tMup8mAgzXSWqXUVSt
+NA1sFdboKB8TsTCFyOK1rlzKo2kJMVWNq/zKOrRI19PAYVxuk99u2WR6znQnyZi+EgLnzZxU4Oc
j7ZHNW0PzY2nlchsnqSojHT0itPz7bdHnW4Pvc2hXHnF6bdgqNCGWFIjEnqFE8NcaAxyo2RSimcw
evnsr6wf9Rm+NVqr9TzOzKlHdEvaus4vYmZU5idcRAuTSVBSroNrvOQNAZMexqHBof6BPuxJPRKt
39BmnIPZnER2gd4AzeRazkzcyr6bOYm1GV187Gs9kL543dqxmkj4cRdjQHOsa3F2t7jjWRtnc5hp
lS7PpiqLfIxJsxlWROo0QKPL+Utl2nXq57pesn3G423CFny/5IZ8ak2UExeJZrf9jRq7E2lqUVHe
UozVx2SWi0Rq20/rT3MtyzWc5iwlxt525/kKvHK7tcuVtA0d2S+3tVNDcEhIPuLl7oco3ltFbpiE
1THl8JdBlLbnDCbztpGJvwycuC+Oo1lWxCozRem9XNXXXZ/Oi77rgbeHZsIZykt7WS8+9h0z9xHe
Tvd6tHRnupqW5Z5/itfEssdY96HTrYjTVrO/4+wWz34fxfpLEtGW9FiPjec6BVMUtJluUIPmcvyG
eHT63CB5EP6Y8kMXMVlqXp/V9GxnSvnMV1DCBLOUbXde8qvNPuUFSVV0lKZon7cqOc9OZ7V+Pdbt
Y78t0jJt59anT9g8WNsiPp3W82pb2gGAsco724IfbUt/v20CEK+Gu/9VLiYnoJbJ/LohfJuYKQxi
HizIlpsoiScwRzEO6VWXCgcX4T0Q8/WjOl/7ZRHEwGqzAdIDpEeAwubtxzyBxZkSm0e56jaA8vKn
ky0yKB2OrPWYXiAEYGfS9ZcGjWDkDn2wdtaFMDvXj2J5Cz3l0BLV8vsl5m1LjeWSv8lRORAihrTY
VN8tl/95MMxyuWP9dPNOTuvOPD0T8/R8CuJSNa/dHtuyPcDT3/A/Bdi/iO559XME34Zv//VcDaBz
r76Vz//7X/tv67f/oqBMm9dV2Okf+rPXtZVhKKL/6llxOPy/ZZj4Q0cfRjUFIggt/esyTPsDZDSY
LJsKTCMuggrtrzJM+4N6iYOCipwY+jewp39A6j6pAF/vTnTamIXwKm9dNQP79NsXuuoHy44aZky9
WQw7JnZ2dSW3+F8OmZFhz2dKZFSFHzcufrEKjCH/FQOO7tDReyKWM2lh/fW5blz2Us/PTfjay06b
0MAi3F4JDiAIF77ywgE4qeKO5ZEtJ+C0Ugb1OCvKda/2+TEqGBEgxErNbF/1YLCjxtIIsdcBLHh2
hVqgWNa+/rN4+5+X9l+bc/o3p4aa8+P39NvrN3b7J/5NlresPwjm3YSyNiIdgxfxrzdWcbQ/gIrg
otyMRPTwt//pL7K8uWUHsYNszVsAmir/079fWYUXnSKZvqzDts9rywDlH7yzJ4LKf95Z+sIcTDYU
JXUVQzQM/2/fWVMCbXTZn3c9eMWL8nN9O1yYj/GttsN9u2d876+7/IrA1/miOxLOfkQ6txuv2q/d
LTot+ZLft7pX+mcynAIZLsHDFNxdND7qsb3qNR591GPqpwGTWE+tvXLdrd6yy3++euR/c3I4ETN/
vQusw6e7oPH19i4mRKF2PXEXxeMWt94de/JUkQl4+o0++vNna5eF8KqP5bm4/eDSW8n5y6Vh9QjD
wsVDQ/HtpXuawLEm2nKn79fd/JQZfvHoXJafEQzm57lfHlfHL0ApVFfVBwPQv7kyDSSuywESBMXW
w39dDKcOUbzOiCGDFv+ucvKLabb3RKVeFVL74C5/uRT6eNZUzmds07yV755v1BvGqGK62tnIaFDv
eW5B2m12qDvnz83vvw1O2R7Xm8f57krbX/LqZGRNaipQFSKMMm4ncVfMDx/8Xm+PENsghCYag3R0
65B1eWHeXsAB/T6UXZfvRJ0l7RfkkZa+Gyreni9OzmnhCjJObe5MZY3alxKNkXVnIVlrjnlf9PNn
mI6tZRNqWi/9eVMqZD9RkxMbJ6g4JYm8lWGEQnbRePP7P3x7xG8fDKc3Tj1Yuzdm/Ht5tjrXSmMu
ZbZL5cNS3iDV8qrmAz/arw+f7wfbFf4aoht/gWAUxEOWklP2Dvi7P5Pcjnzs93fxTjpwevysg8CN
mMDQe39PIEZDm+n4CtMdbsOfjUZSkpZ5+RCdIf97QAvu5QuVFadwpfrgHX5b2v115Q3QxpUxCr77
UNXOsmOpcmXrEmPTZXQznKU383768sEd/vqt8KnwCJn+cvAGPvf2BTOJcc5q3U13hve19ZoLw1P9
yZdB7bvhuo/v3X3nV/4HF9V/fTswKNDzp1qidXKqtV99NhVG2550q2wH8OZYX5mH4RDt1rPsivjS
40fs33f9pj8fJSRB2iWoEhz8sG9vUUGkVjH5S3fwTffiTLmur7ojSg/vGbPiToYyXP05jDxUOF4S
foTgPE0w3n0Km02Br4A5hMmn/PbydoTiWE/1dJccicHgZufz6Ag8MBgO8qCE+aV9i00KjW3tI4z2
UYNlz9mz8tO4ca6sK/voHuPADdRz+2geP/gd/uYrff2nvd9OpyZWp5WQoh0uZLxhJFYb/WHQ9nBI
m02/7NH5hsisclC+szMOfx+8CMa2X//ybFingYcR3Yud792zIfEPjMaU7kovPhg7Ip53zhnCoIMT
5lfKo/KYng/XEfKjxhM30bXY6efKUQ2mi/q+vunOxGHxxg+++V9XFaRi27JlMp3ehCxv/yQEqpzg
szHZDfC9k0uaf91tBs36343rf7B1bEg+iq3tFIDTffttXn0D4HuihAMbKyTVcBEshT7mHNYNCKW/
/5V//ZE3/zENF3be7dTx7oamHjfMhAJ7l8bih0Vuly/5VvxxXT+Kw/hlLaFNuFm9N9I2vpxTP+zV
LWG6UiqnWZSQ5Ou9W1qh7p5Vae6TsPjB6vgeSo6MiktxatnoGrbBzPLt0yPwBYVyPyqh6eW3yxUZ
VN+HO/O8u87P3NC5zm+qsL1eHwhBrr6q3z90oP7ykmy8VfAzZPrifaKmeXt5gLrgiqdCCZkWHbtj
dJb4SeBSPum75qoMGv/n73/D99ezoC/xH3ou2ywO+djb62mw09dl+06qtAu71F/Jzfv9Fd7/dlwB
5gkRle4GEuFw+fYKyZjo1Zgs6W7xa9+5KQ714fcX+OUWiGxhnkfCKFQA2hXvHlnMCK61FyUPsUbY
XkIQvCeGqfngZX9/lZP9mO2Sd50CF3XY29tQcqsrwA6gZVLWeGe0bXKeO/h1/tm9MB/hl+ccwta5
WV/fNeEzxZh4OfMi1FulucxsLbqNy6Le/8OrWFTK7Fo0eARv+Hsbn1tMvYTsX4Zuv2reqEWj3xLm
/cEP/8sT4ypQahgYQVAU8H7ePrGmXeXcDVUZzoj9kbj1fN++PqjqR6vD+3WIfZ5mFeZLh74VEqDt
D3m1OgyTC7cZ7XpIxh8+A70ll0dgFU9LVXywr9BaeX81NIh007fCECYLHyttlNdXA2iR9gXyvSCK
4uLKiCvUndcWndPFSYO2bBhiMgazS79vBO+jmcdrT6tZKRVPGbLpvljhimIZx1gDAl5dbRqgSc+A
0zXiBUbtZL0MS2NcU6JqR7MqBnUfy177biS1nYTqEqs3mWU0iOztGH7F4iTNDnkq3u8MC1zsiZaj
LE11Ucf+MOoOpOzEGImyWqR5TwInuuKsc7RDXK5Tcd6uijsE7jDizgEYwEg8H8Y+8qwsVddzZgdk
t1ZJFq+BXhDA9DlrMe+gbDbc+c6w4lVzvURLEGZnRoJu2CmGBBpsiUSZPySXn/pE0fRgzdrsBnjd
OO+1VbjX65hO906+8Ic2+NxLD0Ihf+Isu+Ib0Tj4VnqnQC6e46i9tfBFX7ZMEfoQwYjAjdnY9LGt
seiJQYjzpPRSq4iux7FMC49fj3ifwpBaEwzI08naUBv504gbw0boPNlXmOpkFUp6/xl9oNT6JBtG
a/6K3r/cmYkmCy9ZZX1V8Uc1PohM/UvU4ivkOcbG4EW12qZe2g3NtEtn8HL8v+nF+cCbU9ZPG3Zm
INGxX9QI7W+cxpkqP1nAZzPbNoB2D0JXCk+UbdWcLUXD1aY1piVVjmoDlaaxmNxY7tR8bY2lTPWD
tsAZ8WK1sF90M+kJ414zWgijDWDFl8BFULO72Tr5JZFdCwqyTolZzZXoJl+HaAgTu4NRz9CfkXu2
76am/ZbpS0namVYOaWgTJtP6i240G8V8mS/dvnb6YGrpNHujI4G5ATqo7bAXmasELlrjpyRfK8XL
ZhVNT+YalHAOExqS58Z6DvEdOaDJVUUUATKzYSFmqSKCR0ci8BA3MkW8IkZjvZCLyDDMjVGTHmyL
HL0QA9ZcEFHLG8gMMG92JqO1/VJWaLjR+VuCoQb+UX9yK+ZGyrAaX2yNxD9NlMVP3SnNbzYMeUCx
Ax5PfzBrzlQ2a89hMlLtjm96NQ+dZWSgO/h/fyutMgNehaTwx0gIau3F6NFeeLfWlj4F3iVvrV0I
/mU+MPbrddqKIKXNxD4OlXCKHc5IBcc+2uvSG3mdlmCxe43nNantk2vWM6+327hI8ROndx5a3eTz
agezjP22ydXqoCOpQ7I9srp5SP1goiW6dM+bIsImJnE3jfQvm269JCqguc5APjvYjYZixvM2dwl5
qhyVSa0z1B99VqZxqLaFcqcag0m/KUlVTPC1bc6etWZRgfEjcQy/tdoCG4ybFcU+NTI8ANhXCAgl
QlhLwwwPwlPOdE/nucz2gz6l8qkxMxBCwDDUUMHtx/Q0Nop9pRTjlWNv+XbYMM0LE4zK6NfmMDyM
hi5vnaEiF2mt0MF7banO/R4nzXDeK02B75P94lkH7IIlBLP8VdZw2A8MBQyMHyvtPN8l86jEFoGF
sZkc20R3Uj9b0uwlp+xVQz3HRhXwvrFrtborl0CTWtmF5mhi5KnnGKsY5oC+8RbMtlkA66dtgggr
4Tzo851ZaconvZdYpmGHKuD+a8V8jpVKuMcmF0l3cNzBAm4R9+kQSMqOiiAPndRkixAUgWmh1Gnr
tat2pfdpk/j4fyuJ8aefEuyNLYoY4k+a3iMStzKDEQdc7ymRg6gvrrt2DZ26wcROxyzWgyHrIuyj
ioQ50SURpadImmw82vjV9n285TwNelowjEvc9Gu3pm4eukJZy6vYzss79M0NlsapXVbfmbpxIq6w
HVhM6zLtfEc2GqvSikndz7DBfYvHUZjhXIrCOB+XpNYPotVmqkzAys8TSAU+NRSBY5BlrZX5eINA
5JtGixpVptb6xe0b5vXK4uL7tfOmuSi6RtcgjDmkfGROUcBH1WQ0XU4ySvOwnbUmuRpjh/xrUY4S
aohjNJG35G7ac+u6eIyrUTd9YxrTF2DDCWGRmhU53kgceH4UxDTFyOs6lvZpxfyDPAGXPU4atX/G
ho2HuFXWWvHMZTZuCnyYW4aQ4ItkOJES5kt1+3PETG35nGVkB0gA9RsqXFAUnj47LK1VOsLSwQhn
rnzM9sj6tKhM/+q+aNBD4lau/b506yfLzuCu4dBiyL1EMUkUymgy65WEgJ+zoEhejKYcIAorTq4R
F8Au4cqneDTmGliQs7ARQDUZgyZqrdzv6y59rIechQfOUP0zGleEdtZYNtpZMlsOZGCi8+wDk0M9
gxJciE/MR8b71ZXA3FYOgD8ztxrPXYcUJI+ktzJmUGcoGDG1crqWTlMmfqNPxs+V2UiznzicbsE8
mFoDjQTqxJvLMb1voS1nHoEhhghwO0wkfk6x+Faalf282G40c+lktCln4tnwXIlcwLOTednjzee/
nkaSrJAqOuSdqFtZ0uMZ1DxjmBZWL4BavFplrxGEU/PpHuZq5Tf2SXhXngZbWyOv6bXc2GGBq77C
3RxbT09LYq1447LHAd+HxPfdUnOIucvwc9asP8RrU1lxJ82zBM7Ew5jUYT0Mhahnv5XtKkLmyOqL
JfW+9exJMOHtaYLGvlDX4akrjXIMFKUvDY8D9Pi5AHaI9dYxVhGYmdbdZWy0WmipmbyL5pGQk0jg
VvetlXXOpg/xTcBC4uOw+1TwMRTp8jNTZ+zMPfJLi0mXUxAx0aUSvxm7b93vRvo037q51FYfW/54
HLtsNH0WVvNLkYt0RCA4JJftUC5YLTt3vQU9yozMnjTrZzUk04/UnPQOASguX3/IzOi2LuaI9zua
7HtCZJZAjQ0n3aVajtBQ9MSnHNaok/HqJSm93ovWTcavsuWBfKpG1X5Z6QgkYW9YpR4U01CO+15K
TcOcNhn9npzX2gjryRAXbov5zdM7BC5+k5jpii9zLh7cwWnWvaHE5iO+PI7D+MmTZFd3Fgzf0Sqg
cxjx6iye6O35ppDCITaKuJ4f8dKvQ9AoZMAE5mzoLy2maN5F+NtVaJH/1SHZyuTFqJmZ6zVLSf91
KszNtW24w3nBhc952dEra1bWkia9Nq6xm2KQjKGJPvAlcprO2iErjMI6HZplVwiKIVVGFDELkqrP
FpZn7SZdYHfFh2iZuvZlaFNleaCLbSyZT2Gkno1ujdW1VFqn36VGY+a3qzHIKVgp/qe9oltYktt6
7q0nzjmNdZVEbTNdyooY4CuDVN38kxxGazj0yaBP+9yapOH1bTQ9Jikt+bB3FMYHQ91Vy77tHGMI
spwv0M+IX6VemEirhGuX2+S7KB2141JUqsq4QVsQyZdRXpLZGSc/aOU6z/O8sjNhhU20vdKWufg8
2BUe2dIW6pPgz42PlVat6iXyzlU7o32fCjzQblwoiFN6nTdgHEi0vUijfAZ3UbJpX6w0lijMi6yU
bojYTRFWQPpCjj1JcyIHSoaVLt+ljgk9XIdx/Tp0sfi8QZ+bfc5BR3qAHFrlMstYbw/uMEWdzwJu
alvwLrv9HNjOQOpGnipjuhcyjtOLplm0CZMfy0gOfmnN7thhFZpXxVrEex1WRXwtpTSmgyJW1mwq
fbsMu9G01p05p3I6sxNy9Lw8rtrqTPSALzC2RjFLkIjcgrU1cu8HZ1zTxyqulkcFw4a7j6YKX+dc
KeoPd8nSFge7OuHmj6RgDF2Ynew9M4G6vc9WxCHHltFNshvLFf5DP8yL9omul7SvdNStbih1hbVE
HTqBagNqShHYVaGJ26xUgTTIPipxErul6J91cpnnfddR7ZxVkR4VZxnmQcytFVv0tchBEe/bzNTN
OyS5Hci3YnY+KVozCvS1iplPCHTz3Dw61InWU4rpnXJrMiwLUylfyWWvjizErTEaatBN85gG9qyo
+d5tJ1Q+dAfc3MthZ1hEKlcivtm8mTNHqXWcwiJTc6zCYzHnYKorjP7ZqitxWI01s3niQBa+KKPH
so8KoOt5snMecfprqsjvMozLZBaqafwVOAC4aT2vmv52xYZeXZjOQO6z2oF+Qq+j1CKwMGLfgZFd
b6U7Ojfz2Bv1vrTU7odZ2ut4ZkoaIp9q4Adf2nh0lT2LBOKiwe3Ij1p6POGXo1pLNWzJcWMjNId4
etKnRcSHXOr1FFbliGQqFpGm3Q7YG76i/ku1ve5E7suGlC7OxMqx6apX+e0Cm99XPbPBHALM6LpY
u5Z2l69Hoi9rim3VAfTBPmsSH4B7hlzXcAAVM3hWNTo1Pl8SlX1Kl+JFK1KlPmubCMCAN65TM53X
64YXG1JAY16iSnZfIlO64coyuqHwDKXn7RvqJI5DbaMgXddFqsXniBc2UkVKD9YXROcBmYjob1P5
qJGGKgIu3hidQRNwxOdabBLFoonkdxFZ1Cap4XyOAOgYQdpa8kHtTVveKVldlb6+TMpzE3GQ3q1u
2//QFWzDXlIt61nhpEoO4mFc79BYN62P6Dt+Jnpy6gIBLMD4Wfa1jD5jyywflzZJUiD5aXPppit4
U7POaern3cQBRtBV+OksA9GvpVqlL3qP28mvEgIwH/VaNcbAdGK7OsemqDwplFjuEbIJhnJzbUrJ
ESUdrfNqnGM+cW3MH0Q1uBudQZ+6GxpCyUNBemx9puV2kR+rciCuolSl86Wt1vaLbKJB7ji5tpE3
mCoEJfTDuLSlqegKZ2pBjjPAE+pRy2ra+LAtWeX1IC22Xr1rJs0HEMThYpn1+QLKH4SNJCtMZtts
Otxbn0ub2r/WHpKSJcJX+JcTPRRTAiS52Q+XQput6m7uhyq9Ud2u0s8y7Bv9BcT0Oe4QlYG9haYs
6u8EP9o0WYZGWiQtcpII4rLBtTzo9lrtat1KsGp0GZ5vu16MnUhXJMH0xNECSxiASti2k9PSCZIL
G03dCv0SYf6iQeLgDPuDsi13D0vrOLHfyUYOFzj4q5uxSLBcNHFuccBbMTDnHpLX6kffxdaNZekl
hvRhdlpqEl17oR2z4ANz+qHbo+pPILygByC1dcRhFBrsvgMrAdoerxkMdINla8zJZd2OsgEeFbXK
YaASTbzCoozx4mWSBD3aEbo/iwPpDZbzbr0oxkSFACUVyDRPNiSJ+yUxlOwgY4Uz18KnanrLYqr9
mQ2cYPKWEyWl0Bdr8CnipUTrt5FU5hNVxT4RVrbJ9Vdc8biuuhODZc5H4/OUZOuTVej64ySLNj46
dqYJ2kUbxUWJN6JLFifQXZoT6WWZK8EXsPFfpLnCgilOXBiBPcb1eehASKITO6agjaEeYw5XhjcP
rfOjhtMye6gc40s9HQ3wNlGlLeHY6kN2WDZOTbQRa6I1iW6tLIqic5EoIG2ijW6znkA3AkJSF+RG
DsCBIw6e5I4j/RlUZhA5fT4kN+kJnGPKaj1LYhdwIiEc/ECcPThFNzxr5J4nBs+84XhQPkPmESdK
j2r1/de46s07Ie31LjrxfGZtdnpfP3F+HNi+35oN/mPA18CPdGICyTLtj1pbCEhB2kYN0jaAUGMr
6hPxllCFet2EMNTImR1ZnshD6SIHa9cZPKALpyv6yZtPpCLdWbQbw65aJ1CyjWXUb1ijaQMcdXFS
Xs8n6lE3qPmje2Ih9ScuUtcnfe+pGy6pOZGT5g2i1LUbT6ne0ErVibJUTbF1mZ8ATPYJxmRXlgWf
ekM0yROuqc9Gpff6E8bJtbruZjrBneaN89RvxKc0LjlikVIMCKo+QaFg9wOI0nIVWFTmMOA4Rh1i
bcSzQ8WxP6FvwCkppmHTN1oz+xyv3OmMzwdSN/9yVpa+EnYKpbUUF+bY23GQq0UDvKTDnwFGIoVL
1VVuwvECnbGz1ykjgIEgTEWfkUxftRJSiN9WdXwQa20lft/pOJ4jy/46SlRAwUwkNbpXa2pf7Fhh
0cuqtRpweUX0IvRhiJ/xXfU/3K7tmrAck/TFMmpsNwZKu4eBuKmnNkH9D6trbnbKZA7Xs15hCGV/
6p+rzlCeJOatPMjrbCnoYVvmp5pRwIPZDBXnSa20R6/Dct2wUysjy4M1mSra8ilZzq1oqR8HGrFq
kEJ2P0vzqE19WQA58/Qocn60k5A0WSGZnFtti9jGTRv3rDB6U8GgtJVQQFQWEbJhU32sxug+0sCj
oeu4ffHVgrq6HWkrbaY+6RzXF4CENL+Iu/pHT57J4lOMaawUc9QidTbpgHm2ZbUav+UiG8+eZfW9
mGr3iN1UZr4FXSUGWTYXUYglrvq0pCDm+LprameYfCCJZDxRVFPujIk/aayrZ24tyzvdpq0xZhYb
fqsm9n0Wi+l+HHXQwV2cmeFIsakF82pweDSG0lXoLxfyZwL+PFBae6IarONvSUrs3Yayy+40gNNh
YbSkmHQb7tGoktFL8dJN5GK6EVz4yJq+2JR0ESffLLsuHcd9GmhMvEAp7g+6rhhjSMN5GPyNPupv
R85QT3axZQGCMtxmuq45qN3DkC+uab9FF4O5VAQTYkP8qgtaSTubXfJsjWf7J6Spwg7RKhn1ucgw
/tIyzdb7zhnU85jAiktlUpvBJ/Fh/akkDh8Rndv+MV7n8akeJ4eemZIt39x8XhLOmDZDklSY2QWn
/AKVFY1ntO5GMSFdIMfvG+ZSwUdrG/MLuazw5qtsnB9mmRsIZph4jb66qu53MUg+PL67rvFnlkhY
B01ffxXkzkDoniJDejQvkC6LlqhAY+Rsy67WjJelkgAnEgXFhKdK2yoorh0BMnCo22MxE2bsRbJD
oa229ucN1IhKQC7lfar21YM+0OYINDGXPU7XGSeJTDOCLeaoL5OgEoPKlCRPo6th6XrTE3AQAa4W
lfvVTZLKpmm0weiNVWtvDTtpvsfUT3DLumzrXkClfIYaND/Yi9s9mtNc8WWK5Jn2JSC5iOlrDQlU
dBcYQqofJWPdyjPrMpqxXmjGMdNk1oZuW6UPWdKPqq/Wun0r4ozjcbpuSC5jQNoGYciB54FZQNZe
Z022jalvMpqwaaHQ0CmjRvDHRoifS6wPq283bvlzpQvCtzrZq473O4vZzZ2kyvyuSww+pSjvf9jC
mnX+Pllf2gVGak+nu68Ea77Go4fBglyJNkqR7WArxHGTCRfGc5qzlysW0QHhaunyBjMXVRHYKo2v
vyvdTzYn9IdVbVoB8VGLvqOUx3NNZgYeapwmLsc2vGfXi1GZTwK+Fn2ZXhst1CbaZHoT49den70p
Qc5WI/QffIdT2+ZHIfUPr9f2zRqCFl+oaSPxBZNeA/KZxylVvZr2AvccEc0UFDzEwUshMS6+m/fA
34wyklaAM7gH8CObJAUspEbjYVgj6IyO4Dhyyepv6R8oTDbd9xvVy6bvBNNJB5y83C2I6+1sMmbo
ZWplW4SN7YSwyrPMPK7ttdCys148WFq2h6O+Y9wf1oIAFkxDitmHo3ZOn+5K0ysQf1e4X+i4OQGQ
ILCyR0nLsyPcu3QuVyX/YJz6dyNiwmDQ2ml0EyC8vP17SWSjA6IwiE50s31QmIBdFVW8/uOrgHRh
VIvmHSShI97pVFqyxDV3HIpwrdvoETGJfSXsD7OD3+sciOvBIi42I4ep01nZfptXU+ist4WurWYW
mhDd7tWpk5d0J+yjQ4EZOoR9fwBj//XZcT1O2hv/XxWG+X4OPdC3oc7Kwmbzd1Ugoz00nx/lZ/3t
XaG35J9EEoPc+u1djcx7UQCJLKwGFUmZrjQHQT7CQdClOTToYYPfSxO2N/S1bos5PsmxWGEYskPj
f8/JWJq1MO3ccIJyW9dmIa7Uyao5HzDj0C3lukqKjzJe3n80XBIvPXfnsAyR5PPuFrMUUPTIXC+o
6zQ61ApGTxv8fmCoJAf9/u5+vRTvIbpblW0Kt4/1ThKh9OtiQdwyA0V3K8hghEt0pFkz+C4++uHe
vx64d1x9k6oAqNIF78jbH47FyyKDXIhAiRKacUlHHm/XahySfn9Lf3cdbHlAGbcPAB/S2+sUC+wy
N0oFOUGGcSCihyi+2f4oYPDX14KsuM29wuqNnuh94kez9MzF0RkFDB6MW5Z1m+JN0ctdnsCVHYuK
acn/oe7MmuNUtiz8izjBPLxS1CCVNViDZfmF8MiQQDJD8uv7o3xvXKustsLd0Q8d0U/te4yhIHPv
nWt9yxrmt/Aev9/c6iVGuQSBAX/AuYU/L3wjnhQzqsqV9Y4ZjXGBcy/d/e0jREKHmhwiATL2wD17
hMBX3NpbQACkfjteOpmNMHJq/3a9OAna1iUQ9zbHq9aZtMiZRWqSLWZHI5od+nl93BQQHN+QFp2v
F1wF9aELDok3HP2P9fJ1yHpapwEgceS2y8yBSWzscAZUIdNq6Kt61tz+9bMLeGr4NmwXCNO54NeZ
Gmdi8mlB9TWGXasF4x30wfn7n6/y++uH+WRVA0IQWnfY9T35ZW1fJGJwJpwWs1zXvMkcz9oPTtM9
kHSv3S6CEyjIihSHf77q76vFqlxlqcBNhYDOP3uWwbAEMN5Ti7XQWMIgYTob230WViOwmNOl/i9s
S/9/4VKrx+G/dzBdtJ9foqXW//lP+5JrgYnivGMF5ZySEqggfrKlbPsfViO0bTjPdHRoKwLw39iD
4B+oUzbhwasnhf+cn+9f5iXT+Wct0NbkOP3nf/Y33qWXLydOVY9Wh/gck33F4BVdP8lfXk4OVD2V
NxQZJQGW8eXYmdkxzcFiHmZ/tIJPjkR4fDCrhB38r97Qn5eG7IAAkwoES8HZJlM1S5YJmxhzxtI5
VoVcPdC4d5sBgm31xrXObxNSDEsx+j7i2FbrDU/619scOUR2yLlTUTqV067rrG/Z1M47TobcJ6Pp
6+s0yac3jCCvXtPgWqxoWBjOyUUOUzhkFJ6KfJupKm1n8x3sVPKkwVa9hrp9x3DBfuOaL1dQajru
k4UM4Trh6pSTZ9WqM/Se3tkgtew6AXEb97l1IxTbYqgRTHBfUjC8/+U9v/1ZXf3KZ3rtijhQ2OEw
bSLlPvsVJw5k2yKVKmI1FUcLOcDRpZnb6Y01fQCUPOz/+nqr6QjTFvZQqu2z63VF3vl0uQqmUXJM
R4FIJU2vWzfJLpAbTm8UKK/8hlSS1F2mw1LqnEN/2i6gPZ1NDshFA+53VjeGVlxl5aBxZOMcLD+9
//PtvSwaTj8gwwd0vJygETd2DtIAQpuQASJUlJnuYzfmwaWzqPKNZ/jaRVzdg3KyCp/Ro778Gkxt
Dmy3a1XEDlslUTdJlI4LA7iLP9/M70+P8EEWOB4cFEkE1i+vQ5veYD8xVJRM7dLv3bYcsxvLlWay
G7TAwzSfyxScRN6VVNB/d22W1VXOTXtosf8B43p5bbPMy6pJ2yXiCEbbwDDvH4101HdxZzRhkjHp
Xioe9BvrzPmTXa+6umpIfwLcZJ8bzJhJxAxu0wUgUxWXke3GLqoh3+AA6s+399uFWMlYu8mbIt2e
Gz17tL3mtjJlIh31HFIwhkir92apN2+kuL12FTxK6MnR/vD2n+0Onq/hJnBSHaCAoT4Rat+trX1q
/F3s4Uq54k4gkeAixzfx22c2Nm6d5JCNI2dwxTdsHOQbM4u4IbRhOFZsYojDkv6t3u3MR8dlsek5
zCnZR6GvkNz18h3xh7hIulwgBzb3tcuMHo5UN+9d0zpwRg4HItjG9bDXOXX58693/mHQK9IVY1gm
WZph/0qu/HU7sgfV4f/qFOA/K3k3CSuJ4FWteuZqtLeJLbMx6pXR3/75si9rQu4XTB/hA6vhi3EJ
8MqXl/WqYJwwFepR7LfK3dqttcQIujlYmDdFJbXsbwmBXI9SnoYKrw+t+dluVEqGkE2sMRmkeYwK
V8pDHOAt+vNdne9AdAt4wAGlUQ2toYbndzUafNM+ab11ppzjnHnqtlXVstd0DUHxnC1v7Hi/PUWu
hykF9CXoXea0Z7MTrbXlNCOHjZBUdtulDeaE05opa8OsZ7t441X57RPkapSGtEVroYZz9eVvNjAR
Jic+IB/b08VF2/txuJBh8cY86LV7wmuz2i05SwrOsVF1lqeYdQk6h73gfSXORn5FX81hVAFCJfrz
7/X6tej0+OZwq5zPGfvZgxZVEP2KkbTYNlOXXeHMyC5xfKg3XvhXHx4WnjWWDR/JeUOJxHXJ3YWH
ZzKsPgLK69DYl93frpLrT8RHhYacqhwS7MufyOR8eBoIzYlKb5QPqK3zyzLJqzd+otde81+vctbQ
uSUCLMvhtStdUzsmOQ9LcV4ULRgLoBCmxeOffyZj/Qv/M01jtTjd1jqQXBsNOPEvb6vVbAbRsL6i
lgjUx7rOs3uUptZRZErsDA7vQ/7U3Pmi0y850Rsi+DwWmQ7DhBzN2enJKN4w669X/O1fRB1mMrHk
1Tk3OKWi9jxV8uZ43VjuNMNo35XSIMp9qtJNqw/fmHyYH/78GNav+bdrEle5dlzg4U5T818apKGs
Fony0otmi+G8PjnLPiCpnsiGQfuQWPIuiYfpClm9d/jzhV/9TJibUpwzGGPDePn40zYG9FuSXGk1
o3UwEL5vM/IyN0Wme290Des6/Ps9/udSZ+s06awF6Wjc45BO8zvOtu7I10EzWTl1aFjlwe/05R6R
o7kjE0G+8aO++o1i8nbpd4lvPZ/OyaCzILnxo7b5BF+MTI+96oK/G57+62X+z1X8s2W0SZSbTqMH
Q8Ia56M9pHlYBX69cWq7faNnePWG1iWbFQFizrlVt1gmzl59jR8Ob8GeiCD5yZPDW43Cq+8lyY/s
qyc8+1kBiO4xcZKcxzY7bnWJSMS7RDifPM1Mqz9L5DmX9PPO3kfL88b6/fqVSXzk/IA14nyylPqV
PpUMJFH+CiL20kYSB6Rn2s4ZZHo5N4Q9uRwhon8bxdc/fxOvPVpKXopEPgls0Ge/4pLpUOS0kUtb
mXe/VLa8zMw5eWPle+3L+/UqZ48WH86EUmch1rc28h14IHvTGB1I5TkYrv93N3S2dXBmX3p+ypdX
eWN3gdEt3nX98BYl7LWtA1so3mDmAxyPrH/+yxrmVXona5MbUk0VRIZpj5suoCIzkObm4eLL7o1X
5NUn+MsFz7YO3eJQvM9ML2rcovhaOWYRibjIPnTTYP0PvjbGVytX5We65Mt7a2AnD3PAtji2rfXV
a0d1gV61f2OLf+2GmKbgsMXpbJNfeXaVzk6bxOGbFoiPN7S78dHk+BoEt/9WeO2rl8LrzIFFQMF3
7q9tUz1Ja0kEfINrPcxQuX7zIO4dBpJa3qhkX/uc4H0FjIlXZNv5ewHkb2lpCryo5wAFVUuDlgdt
8Bsvw+tXWU3cK8WeIvbls/MDQRZom+CbgdFJPItfv1NyGt6YNbx1lbWa+eUdV6Kjj9H4hVRLIPdC
nvoWiUT5P7oK+GfGiTYt8fl7EOMLmlFIRbLBe9sh7UTGlWfbv18VArDjTO3pNWmKX96LIIzHXkru
hU7ZDgMzKVnbrbemM6+8aAxd2XVBPK9EuLOroLAbhnyqjSggtqQO2xmU5zZW5Ds5uJODN77T36+2
DoE4baHlpvUMzpaExVlVVDEwR5s+BH4M/O6GKnLSIWdIp6veKGl+fx0cGwc8DB7dcBx+qpeP0DAz
X+l6akZaWxo7Sil0OIlvvdGcvXJTDseklKNIENYB+surdP7AiRljR0yjDZFnjcdxeui0yQiGFr2S
+Ov3gsNfzu25NXgxxvmwnkhnSgoQopFEsP+NAZey8XjO01vjmNO/+2VBCDhtnclDvCXQ+jzhoYbY
oWpwa9EyKjF9idH5N97WQJ6pLkSgCI7EUmtb4slWnBbu9dGa2s1YYqMPUdzQS9AL8Cd3DL0hzEia
82YXoHcESon7I9/wZ0ZV7mKdiLNt3I1gaPEPtdb+z9/R7z8Pp8qci1IosPH91jsnLfTmvrXoFwa+
2R2Z4WOyGSy7AS0jKnn356ud77Kc8HKKzTiJ5RTD6TlnhF9soe8BjF7BLC0Bx2rieWhSWUQJ/x0c
dASDb6Fqzu+Qa3K+vBpjOJZllrT++S+r3tAlmSwwnmLqWAL/WHOMjuHTR/IciaEq3zpGOf+q0Kes
SEbLRRNDP33e6TpBNjeBwDybtEQBhYvu2s8tRrk3VtnfnyRAEcoVXj74REwFX96V5ldtLvsUEWPh
NXnkFjVuwjI3w8SJ60+OGIwp+vNv9/uN+cgD+D/2eGYS5zQaJsETs2KyqWU/tUhTqvyinjr/jeVi
/Xz4p//6ZdHO8dfbpLhwHMg6eFaKde1E/FWfSgRhRSU+F7qrNQesPm17l5lLN+2SRp9hIqt4+Ihb
YIrSwRQ3RVv6N8loAUZAZGiRtasCotATmfb3TS7iz5B+NdJqtb4MWQ3lx0UkAJSNB9KN7INhkpQb
2nlsWbyVQXyN70N8dd1yuqXQxQzZM3n5kJL7twV5nN8jF+3uEJk0FYG6JMkckQXW9XFyiJOYqa3S
gxpmDuqwZKrrymtJTezdrHxw+mHakxRpX+hAoMU2Q4L5NCYB8V4oZa81s/leo7mtQ0xUeoiH1PhW
5khoJ6PLP+FNgwVH9PntRM4s51WyTR+sISt3nlUNUcy/JGx9eNK2o74IRN1ZOICLuyctRaY4S1Vl
olqujDgcG9znIYTgPIvw+yb1PhGTi799Kcnkqhf8GyGpLxPjOns5uFPpH5teg2lQWB44bM02UQn3
yzUmlXzrOQMu/7GrTczgjW6FdD8KS/0gd8q2hQGVOC4XpH6lnm9tAr9D4AndlUpKK0fQV+nPHnmn
H3KbiQgsZ2eDs0MPpzoPhp2WptZ32xxXmaemQaJIIVuERNqhxkQhechTpmcfelTxCVRjZ31SFXGh
1ynBnekGivNS4qZnErmLgREgX85Sx3uyULw6oQwa/cMkbe/jhPmsCqVmBBCAwPJ9LvKKgAWSK5Mf
RW9URxjWyfCgGYUEGtxCZIH9ISVHjAlazM4lNjUd6ul7uXipcdsl/IeR1ZrujaeMIL7kr+0YTqJA
YWAwuyY8kUJxPJaDGjCuMJCZEC2xeR8Antjttin6VRkpwcTjDzHcY6KX+XhpyHSsbxoWHWfvlU6m
fxsBctS7Kmi8J2Gl2mWLZDTbDn5SPplzfmekSkZKDt1HU5koujttQjJeyry2tkm/4CuYRxl8XYxe
kGg8LLsRVbWxAb8tribNRNpKYoSNpbfo1fu2gxXIala7E+l0HX4vtK4JOOpqKjEF95lSyYHQlMkB
6p27jSPHXeYZqQwbYav6wq6XtASbERTXiSS6NRR4O4ETNF193XdcbIMMLUMmLP2siHLi3sUGDaWv
rvI6E1Z5J2ljmLXMOD/nR6RIBt/RVMsORyeMU3J9G5XesUEO+c40p8XZwgKr8zviIskkDicwOgkJ
PHYxSoS9uYa5v+80fME8DrMHQpjgO1nw3DphIDxhh6R2dB9Wy4+/8bpASz5VuqisA65hQRxMnmiE
mvh9d6MBBl8h6d3UwUVKlJ5y5FmX8SbDHm+ipe6WkSxSD2+b5vVY2AdA3/GO7Lvc2xI3rog1Y43n
UxNNgNcM3dnO5lsdokkH8LerlF/f+rA87F06F8ttEix+FcXuWHHONCtaLatJ3G9lDP8HpgT+BYKv
YsvYlRASOPpt1rxj/CkZiDjSYOrI1zXT36adWD5oiUYwrGZh+th6Geny4VTM6U1WY2UI/baqQdDr
5o0zo2gl3a7RVCSNznbDFjIadPUF15s/TeKCdF1Pu/Qx031LWnY/YETm4keLyueMeiYhmjOv8imI
YKUsX0j+BWNWV/74PC6m8PZ2DiKJ5axLPruE6thRKROd49YUnUPY5FnOv9cgUdZtyToPrWaatC1H
/BrMK8sGrYieOt3oGUSmsJ+lW4btojdgW6xGHSHDjBUqQE6pCNS2CGyvdVzZeLKs0pyRXfpzHmXu
nHsXmMEnl1xJHJ0R70BpXOoE/YidXmbeO6EyrONBr2FIJLh1niIs6+ZTmjRBtu+Bvy3EAMW5Gy7V
qH7oiCXSCxABYiZ6OXHfBQjTsac6tY5Tw5+NW7OpVbYxWmKTWWVT78eAgeya0smyDzjKnWfX7Rf9
0upbHC31nAdoQmuY8ZtBVqwjMreN7zX0kGVrl079XJSYbjY1YjoZ2ioh8Wr2jP5pwc1NbkCGhgpv
WOe9h9hvskFILGWbdilwNTgxEIJN38T+u5hzm2+akJ4blsaE2SBvelgQCdrxem9gi+s2ZLu7X3nJ
+gTQfaMbWyy13EFtKdgPZHV1NoHadpHv07G13qdYRpxd2milvmkmOX+TMmcN8lFup1A7vBYrvQ3+
KMKANHmbGkc1HJWVdbvRzRWV4Ns59WjH2/DJ4m800RfEcDCAXFuQd9pOe9Zb2/o0FWjGorEsrY+5
XWJgQ7UvxN7ggJksb6+1QqOZ1zeqJHoJKqIZvMP9jnc4q9v4e6PZM/4UZ4JuFbS20wBxSftuJxh0
AB12s+HGJ6ga0oHUmGUwuevk1lZ24ZPyY80+bkvQDVGnKfHYZ0uBHbi0hGBXnho03vY0f1liFutr
l1Tpx3gR2bALVo+RjSrxnegL3QztbI156Kuk/K4NrI2Y4vo0eC/daYGDkGlVEhp4cYtwKPtJbqxu
Bjws9ZT9bdQafsCgDCYrwu3maXup4pI0tCpvqr2SC+r/gYftbGqhuMXJSGrCvedCX8KWM/Svjj9b
1rHxJKbSmqxhO6wsfwkuU10RASeg/8oNnxj0pWLWBj9cBOvsphittGMlSKycKBNDXqdjDOdGMGEA
K7Bgi6SbCBx1aJXU4RaQLr4hfLodPpoxK/3FCHglj1Q3OebnGDKWsV1ssxPXslo4sMcBkNZqS4wF
uKc0wZDzfmmcRQyALmWaf/HMLJPf+llzY8aPHhHXe3si4rh7pKcsFnk9ef2giR0shgVGA9IUO6/e
E/kwmfFudPo2Nrbx3E41Xb1mtExehIkVPbR5fnLY6vWCTXkjXc3tiqhf5jH7lhWpKT4CRILUFSJg
nliKKNhsvrRWVru6dBUsBDh/ceT0osM1lJR9fRObRX5p8Q9w1yU+X8K4s4vvrNd9svXwhg1QH9KF
9IuSMRRxeo3EmJZN6fcuT6AKSXNu7vUSLdPOdhZnX3HSUOxSDjgJTB74/0R8wOYVCegmmyo2VCe0
WPiSTVVTCF21tpkHO1Um7bPN361twZlpe6sBtbDXyr6Xkd9SlELHcoS/jct5el/kve0e50loH0eD
XXJnJ54ho2IhzGQ7laI1gh2++bnlPCnp76WFdpNQkBJ7Rqn5w7groFtc6gl2kotB1vPy2LZjimfH
t2v/qZBai39VetlnhLI6fiHAEgTbBuMS7MRQEqk8DUxHgRko/34u+qrZ8ARJ4E5RiMa7ZIZ4uLHM
2B9CK6uMfOvDdLpLGtVcm7WbO0cs4OMR1YyL92TI02cCQaznnDTk9CGvYQjs7XTJb9K5Y8Vqm6y/
bNU0oUkPfIv0POC2lIwcdj17xWxi4mZekexaw5CkNg++Xe10u/VvK9XhQBel8gg16QYdB+biUDpb
5BMSOevNd4VXV19YEc2HEjcq2XJm3Cb7xcpzsM6W4XLgurjTpoI+8mNVWdj7UpjDN6V1UqeFIa06
imtVH1Te1/EWHVzxI8B+CBoHbXEetqIfb2ebRF18SEb8PTddnCRT7VK6gyoS32ef7Wwr06YlYwxT
3WbQTHZm2RcdPVxstJdVlVIWjp3l1buCHQF3EPOiCFIypDkRWLW9FbQ8U9hhFfooF+cpXlS90Yvk
szNZ7bYr1xu33b4jZVcNQD4wEUzxxN8cF+ON4c3ZTesP30ggyiKGTfnVnFTcQNa1fiLYeGR3m/Kt
P9TTnP3A62MOF6k7VHiWh2aHc5SMKaoEo9qwFXbkWI7djkMVbZeLxKRCbpbyy1CMzVOu2fczjVBK
KCTVUVgj5fRCRQT7npCTKsr1bomIKGp80tFMsteHxMVVTVjmJgW6RCJCHt+Vk68TTkT84Ds/1i6W
3E+jSc3Gg60n87tF4HVrYRBe+anX7EwVBB8CDiCPATXCpvOqGauaPmkPdVZpz6UtqvupHrRdZrb2
Q2tO4/vRL808jEFMVeRi0YQScd6Ec073uv5sbVQvPt5i6vt9FpcpPIXce4LFNN2TjrxsYnMZr22n
LDZV01JUEboeuk75sMzVwRjqEsFKv7wzoZptppYvG2oewKpRJ5uL0mcN6Mrtp6wpsoMhy/zjwg6y
1Yh83tgTPEcnnv0r4mUyybtpQpjRYm5LCnXfeeyHhMHZl5PK+ouUCTa+TP0dwZxHr7L3vadUiEYV
4zzp52yFjPoCF4eYmAyQUl1mPum02AdU42Iv5Ww+L0RrMAEs8g9VJUA9uYnu3SwgAXft7B9nFVeP
SnMr/u1kcwrltkd4U5capzE/1Ng1F9OYfQTwkV5bOui32ta7TZ0VeJ0LR3tKdat5p1qneiAvob9T
Wq/c3WjHBR3rZOoHu1D9VudVtJbR2lnCe8Yf3oWL0i84ZpJP7cBYdymqfGuSTgYGq+mONKGZ4thV
D56zJvfSnT3H2SbtAhfMYOsflgSIn5pkdoFgzz0WGJ1/+L5mHURTUFILM4sC2uhl0j+BH9TuikDE
BzPptWOepdkhqxlHhKmW5RtjTm5l73S3dmFkD1nmds1mHMRVOs/aBXOJ+aC8mrVsVN8HlBo7/IdG
6OTu8JF5FCGcg4CfCEDjawwV81Jy7PiucOTnitqLzgJAIxw4O+pGlR2nsso+a0kpH5D9mpeV1nbb
Jl6pVcp1eca+XqCQbcZdTklZbGJbK6zQYeq0y2nqwd/l8QVSrPdL0AZHe0T2CoqiasNlqXiBKzGZ
29TFpVdz8HyJ00e7JB7kciym+MJ2pTgOwvlgxxbyft+A9dvZ9dHRU533cZnlk5vW3jUGvjsWDO97
iWFxB0LBuvVE/KO3u6eBe/hM+yHbTekU8hNAlhToo5+7W0fk3b25lP1lsWTtwdKn26IaLL4bFtVQ
NTFMBIbht8gxKLvsfnrORvyVZJGRqzDEGRw4i06EfWk1gJc1SuiQRl/GvOVl/NGwlEhpopiTbdTQ
4TAyzd4NQrKQlkNRN2zZ2Sx6KvSsndt9q3fjvKF+I52qkm5EM2rcjYnU5y3/fKeFbsFUIRriQay8
gELTWLea7m6eHKpWTPzm0ZUMbkO8v9bH2inlAjvBNb+gyC53qR108U7YEp/xMrj59ZxALAsZDxXQ
YppkSnAcQlDY1CwRFQZrAFh88LX/1WCJBfyTuM6eqC2z2JOBGiPSEoJ6K+4EmWJYMF0Lu3DFSHZK
mfakoBaDMOMdakKB8dje2WXKoNhpc0NAP2jzepPV1mBcCFytA6xjHh7gw1lbXaBw5vAQp6OM3Lrw
brU4c/0NeFQPRpFvqWctN2GZ5QRLmWGhJdaT1BIDl2wJQ5kmEEd96OvOdCXtxoN5aZTBt1Zq3RcX
pzX8q3LqSEazkyQaWbW/Vlrmi4i9rbR2fRvAsVrQ2iUbP/fMbpu50n6sao2lDU0lrNlJwxoUZtSW
9dXAGAXOZz8ByBxpiYKoU0WTb/PO7e5B4EK9C9BjeLjnAENQPyX+Z/AY+AOzsvWssJ/6OUY/2zsM
xKZKMIcyEt953ys7vsLDTFROxaETUSVZPl0HTm3Aa4G8w8DJbepHr1fMjauli59sR8zst63Kksim
FPsxtIL4LlmO9Wcc3E15MRM7hM57ik3vSrPWppm0Z7xalYwlamJbsNGYlaKkHCj9h0jFTfNcjz73
UCqmpgHWbhJ7dcHTM5PaBmhAWpzamHNdNxFJvD7IrcK/W5oxaHdlHguQaG6roEvN9OKRR9iqftGM
1NgIDtppB1eLkwryoPN8ZwwjS2RWIeuPEHuQGhJUvkvIWdHq5V7qnXZQsfNsOaWZghZLcrGdGMMC
hBxJ8t4o1Y7LYSix0m+hYKgPLmzc70nOzgP4rqnu/Czr0ncmRR25R+tJDTOfwv+GN9cdt4nXQ8dZ
EpgfhNL63kYzTQJvJdrPcqtlVrxsbNqtx2KMmWTzAua0fX4CVwOll6xDjUFxAyRLjFi8exvUqG0q
S+yAGo1XC1wx3M5jxwCp9kuvCTO9QkppMkDyIfkBMdoJAA3mg/S1IfmR50L026EoTZAeDN2uKpXU
w72+SLvea5JPijakQQ27rWwexs7P9KlmQgLhICL4kw0EApbjRMCUXLmZqyDzN9D3teNKX/2Wc4Az
ga1VhD0ZbV7pkVo9uI2o8s/GHOTVpslSdWPCAAD76OoDWU1LVTVQ95z+ekiB9EapVWi8kWlpPIyD
l3j7flCjHSHps3NwRyh0N3YSp3juW1qyy6Yy+OGjJp3q3g2N2B7Yffp6th97ToDE+7bpqga+tidd
e4Mvrlgo3wpOgX1rin80qqD5IYpWZmFc1robJmU9FOtAe1CPfl9oxbZirWNe63qCPoeT61s5FBDa
NHAZVtgEJinDfTLY0zZwpyK+apTjGSFjUQe5TewG3b6qBSiKECm9iTKr7ibQh8204O9SOfC5W69n
HQ1tWDM+RLZS1LcK+JpxpauKPGoYkJKupGwH8NBwYYa9i/iaVnRqeE6xleA8nscAFDJTiV57UowH
xwjiQurtHIkKrQpjTEP6hxkco+Ps5pkDgWOgiCO4ZJA59rddhxh3y5JvjvcOhFfRbgfTgjPBLDPL
3T1m2bZ5gIZkl7w52jS9jxUUix+t1EvtMkUUVl/6M+bvHQtL095PAbC4d5BN0+CLhAwAsqTC2zKU
GyOzNWfvcDJUXXRUuYSnV4ZbVyFfXtZAapkJZgqDOh0NudFLTpGMcK6HSeqbfpEw4zYlB9Y/+s6e
vwiHTm1DOzYzptNV5xb25VgD7rhgPNMHjwXodSSkotQWjTT7IHah09ALaozK4Ul37mOAz2++WTrN
C+6ywmT4Y2TgcuLDYAMq5GzYtugDVOAIMKo00uVH5ufFtNVSuwOf1Ri5T62da4sjrl0wZoymOK60
lr3hGK04SJNp0cq41WghAeEEGb2lml3qvIrTppDhdTd3IdjYvNnXML/VVvfAAxEME2vATS0FPjWI
KAGT8kPZzNOw95p5pNrW2Mq1OwBkwIOI2pQaZAx4WGkT6XnZl9qmVYGc9l3syOC2zHuljrEMsuTo
0uRnYTKMtogsTgrAmNdjmxfsbcEkDlrR9vUdp1OxuXMq4YzXhWtKDuIDmLr+pYgR1C7h0FV+dVP3
0ms+VwaHXfcKYHjpsN3NWl3/PBb+v/Ar/j8LZ+Zc/pdzz9+yAXEpNr9mrJ3+5z9dirb/j2siY1gj
/pBhkiD8b5ei5f9DYjs5KGh3ENmv0qd/mxS9fzhdXwVl//pD5A//NikGmBSxOHDKuWqLOFL9G5Oi
e7LR/3JsauKUcCDU8SUaJqIo/0xowbjLKeJRhzFBK7FAB+ncQ1I50tqAJbpIwX8cYhnTqidewwi/
ZviVHhx6l/SRsRy7nD6nTvreMyBcPnD2zD4sOWVm8MtTMTcJpZET6l2HE7Ds9SDfeWxiyV6fujnZ
Beww7iVq2NK7dAmmSd1QdK3VfBqa0lZ3sayZczlaHgBhrIRmf7BV0QEgqPCsMLR3S8Pfp5w+Pesz
8E0aT8Z21G0aWwO4Hdb34bTWt6d1P2nXPYANg/1gWLcGv+2KjKFZAxgpOO0eSb3uJOlpV4nnZXFD
/bTbtKedJ1g3odx1rWbrWu4g96O+evkRWGDHunIGzxbvqa/ZzUizZWdTDcBnl60ko+2OcPlN06Vz
2g3L086Ym6wm4XDaMafT7hkoZTxkpz11PO2vphDDtfZz1x0EO7B12o3bdWPuCvVYCEdyrrJu2X49
MzxZm7yoGoRVkRiw7u/+utXb66ZfANwD2HOqBYxTXQCfhhoBWBX1AlvmyKjCyYBodqeaIsG7QIFh
nKqNJLUXbUtt2zzajQEq3FzrkfFUmohTmVKfSpbiVL70p1LGOpU1aijieducyp34VPqMjUcZ5K0V
0ZRYttg5p0JpPhVNSTJQQImg5NJ2lQDDLbpWbzZz0tX5hbPWXm0ya8sG3jUlWWKt5RlcxbVU07r4
Lj0VcMiEKeb8ta4jjmk9PDmVe520+vRdQ8Vzl54KQm+tDWdfqQ+lYrS6bQbw9Yc8WOH7bTkbGM0E
B0xbJigUm83gPye6rh2sUykan8rS4FSi0hJRWpin0lWNM1acSvhUnKQ8k0fgzhjXKm9OjAv/VABb
cb3M0WAsBa/YqUie1npZTa53ZZ2K6OBUUJOPQHHNmJug52rqODIxy7S4IbF5PTJaq/KBNX2IjFOx
jhJs1Qk5ZdPv51NBn9hrcd+dCn11KvqRCbXlBQzH+jOnRrQF1toh+MCIk8g5NQ7l2kO4p3aCCX/9
uKQOTUZ8ajiKsZ+u87wNAEQbhYBnv3YnNBk0KkywaVq0dG1gasJyoYk3qzCsPDU5gk7uc2Ak+Cri
UxskTy2RWLsjnb0s34KipWkqfjZQp2YqPzVW0zB1wGNPDVf5s/la+7Dg1JJZwNs56Tm1asOpbeN0
hxZuWLu52ORADS6eQ5vSzHZ/C1O8/yLWHpBmlHZQ18fpquFVYAw1Qc4N61Pz6HC++CROLWUi1vay
82r17GYNTSfMNhpQlbrubXFqSyc39ji7XkByh/qpdRVFThvLeTktbXVqb91Tq+uc2l5qMlrg/NQO
B3ZNazyvXXI2TMi3slPzrJ0aaStI5ipyzJR8bGVj8TxwvjlzUIY9+Sth4PTkzak/z+KxQBJx6ttl
3ZU8+FM/T0qruAa+TZdfoBONd5mG6CNhlvkFWBsTAXBu1kdwTcwJ/GUwj+o0PVjWQYIdg+IJx9N8
wclVKSMLRbXccBCJpb1axxGFyQw0K/z+rjtNKxIL5/eeTo4pBiie9RBiHW4Mcc7hmUK4Mm5wLjH/
cBYUA1GxjkWc04QEDC3TEvM0OQFZxhSl6G3eOYvDhAvTX4hHyJZxa+bpTcVOlZll6BpxmjHJTx85
D7UuvIIwz8XMr1Gvj+/4uZKt6vX3wkmmmxTuYCLIN6uLRNzNrn0s8qa5FX51V0DkvlElInFfO8o2
vY+R27AjmEeyXm4BPS5MnTV74/rjraXWEPHm0hXIEOnwaoDQrP/y8F/snVdz21ia97/K1NzDdZCB
rXe3agkwiYpWcLhB2bKFnDM+/fuD3D0tUhxy3Vd7sVNdU22rxUMcnPCEf0iJmkm3Ddnti7K8I467
0CqxDfyJAl6N/8NCrZ+44xBdTLyPZmZFj/HYP6HbHi4FX8IQgRNXbfvDF8NaTpUnWL9bLwxAwUI0
733PQO8Ng21b/04f6oEExHAAY/NGPKXYdMaEpLQcX00zxD2upTVAo++5ET/WZto6UttcoC6u/Szk
YTVymFw1MCguBrVuJrcFIfJZ80OsKIJudJqu9rdGHzyUfIIMpNSnwGkFvuNFgJkoMLHeF17blpug
Uq8p1WHmQEscOx9gPgWnXI6YWOorN8rYWSvMGg2P7mPsL8mWfNdT0Em2EerYTFOMBK4cSOAnxDeT
biawxTxG1DEvV36Y7Lw+v2hoyzoqaoNaPd4kYXqXNPElxjENxvGVHv9oK/0KQ8xoh+L0cGdm3ChG
OcQuHwTOabiO2rB9SDtqZ3I6ShttjB77KsyueO1o1JBgXqKApuBNP/RrC/APKSKBciy0u4A8ed3p
xqiv7bhaK5lkImwdP5Zpgpaoyc1LS48Sc9TuFM2jSp/am1KLrzzb0+5rOge0C1L5Tm4Vi1RCvRuq
0l6k+M181RWqRVZaWreexHUyGWIk2eKqBt953Vh2lTj4L6i1q9PeuUcAN3vRzTG/1Kwcu9YuGFdj
K4yrRhryG1HVP5TIV7ellLn5SHqC5GpMp1dXatsJkESoc/mmViIFkShNSzdYFOX3RtEnixiHmEVa
Z9mCGl54G/lD57Opku4a+T3TLYI05nZtCh8EQH8bFzb5RxA8VEPwCdVA6U4mVHVgdVXLMCw+eW2H
snHvP6Ma9pUyOiHNjLO9l3yRPxiSrq68MlZ/4Jn1GIl0ekxAby4gexO/TJTsUJtd9FrYLTFHWKv0
Gh0UDeONX6hfIYIpi6HVftCRdQwTTIcijGVo+xLmhHjLul1iuPpIR0+OvMtCgcU5NCPf3yRmDfPL
uOz1a/qPdOPU4aoGNIFXkG5Ha5Ss1G2DqQj2YXjHcHflWTZtkaylX1nTRQZCuLJkM7ltDV/5gdLh
R6+fPo9K8BK2UncnSf34oFAx/uo3JRiULf4RFLJDHeENHj4rUAjPtTrbRrmAurPkQFXgxtdBhtm9
GAtxq8hKF18plLoQ/sUoYtBfSgBOA2W3GNVGt/dKlKfTVqvrj1WDwsiFklZ9pzpa0NnJC5q9CujC
2Kv6hupVrkyFO+QiyrJrVOsD6BNJb3bgMeKYvuBzZ5EqIi4H8XlIQTP5ahZf00hqVarTZYj9Cuk6
Ws5wUlPQcAvLol97FwVqU94DUZGGL1hH+ebcxiWOUi+McYLesg7SADDbQ5XiJQXYyEjFEF/6IKiz
7NZSgCbXt11sK3H0zcOnpEzd2uu8F2EHZpgugDbxlWqAYV/ROxzQsawrrDUGQ6bq1yFMuG7VwvgY
2f2IcnQVJysDzyYucqMDlHxdSZiyPUYQOT6rqlKIZaYEsvhUhIEmZcvXVO7/stp/onl2Kqu9yKsf
B+o78y/84XZvf1AQ0mCybTQMECghc/ylvqNqHxA2M+DyQBwX6HOBMv4zsUWyBygSJAWLm56scy+x
5S8ACCtsfoC82Lb+hnO48oqkf5vYEtWjrsD4JDFw5Q/J0N0Q2k2tYIFmU6Da6EraXkZTzmlI1cs2
N2SJCSZP2ERv0QsPppVkohmpS2NFNKk1O38y+20tq08w8mgeYmd9p5TNlzYPXRWq3HXWheOjlJrq
gyJVqMZh6tmv0TseVuCvpssBwZxwURfNLdz68qrWU6O+UHvZ9pcIlvItFMlIq5Vd0Gm4MMO4mem+
agqIBq2dMHEMznf08422aR0LdyOk0BE9i38iq05njmadhmCEiiBNOCtQWeizCspgy3FAyhJp3yhF
AsfNNR8HECgBdQKuEPF2tdfMXV92RrkrzMBaTsUYCYwVOJxUT6cOLKo0pc3v+xycVd9vrTxTaFAA
Q1vIzZShz0Icyu2C/Psyi0O5mRFH/YRuM/AaxRHcdcoaWXhD++hJVUFjLxJWfud7Y7itm0HzL/op
lAWmawGBPkwsM/S3lVrYD2rdegJrOeZJo+VEfWynx6joS7KUfinTYTAvk7LgfCsHOBA+8MgbkKAx
7lNQqC2RytGVZkdDe53YBZ9LM8WkUJnZ+jcV5zqeAYB98iAMyrSUGl6PvkmO/NRfcfB4WJrQt0qL
VT10Xheg2WRFtlspg/coo3Wtb4vI8rDDVZAjli7sGFJAQeXDTkAFoSXy7BsgHsH2Rrq5E7TsuXJY
RAjLVkYygK1tM2shWzKiOgODktlaqHKsdBSuV0XWVMJJElxsvk1tJ6PQKntcqTq8F/VnlgQT0Rkm
Qs7Uj+CnerRNJaePU1CvRagnfKI0PTdKhOgMjiOy7tBQF19oBGI8llIGF/cKFhL+mlq894TWuv8t
0ejx06MGH7DQw9gmpYiC+L71UZNe6NaYYOg2mJRxBe2+3AlEZPFsRd7uLGPgupba1rzRtSKZqwaq
elNjFDAtKBZTIZbpfJcukOtw6/WW9oKyXmoslNGzdlCFQBlCc/bwnMqLmLhE0sxLqqcKyLvStDeJ
CgYIif5++ggmWhJAoTQmaxw0+wpJb0BQOI5k27hSQ7AUU4QEMACU8aHSq6B0wj5uv1th0RDuV5r5
IzDr1l4k5iA+o5EzPmJfonhOoY45hk+oCmiuh86bh95jnsaXiGiL/GpWh7fXSHNhNAVNIst2fhXX
DWZWefmzRc7DW3ZaGgUAH+HlkhP5TbZBqEO+wioFmqllJTuZErW8kooWg7Nc0brJHWJ8sS59SzS9
61VQfpgQo8hXE1AVZamh1JUs6g6pOQQNaZa6tUX5DKeLJ6nSp2I5mR2rbaIm8iBmTIwBnujaEFkd
O0T/mAtlGRi+KCSRWBpBUGELoYvWvJsKc0iAmanFk1n59c8WOzR1xb0/fA6rNP5ogfEDUTGo8gZh
KDA9Qd4NADT5IHNVmuZwQ4s223Q02GG0jjJlHKUFrFqtdQ8919XkDXW8UpVLbm1SvnbuujaGtQLj
hGB6Z2r+/13EYTNuf/znP6kAn7qId23/LWz2CszzL/yrwIybA6sDwPofZeQ/VPCMDzoiUFgWc0fP
BsqUsP+8h8UHmV8xkMB71cebL+8/C8zWh1cZCGRXqVWjemb9zj0sH9ihz7pbyHtRp54FCOCMHYo0
jrHZAncBPSxT8s0WPnVDYEWCFKFyBNlOXkHMkAqgSjqEO6dqjX5YSIUoy0WLeL/ssCbD1Ml8rBEI
lXMPdYww8C4UpLVCJ+u8MnUMe6i8RRoGSPrrbYC+PAUXn/JvbMRU5WjeZBtGGp4Rdx/Bu3ti5vTA
dlKpN3XDxYyIJTPrLPkOpTufFjEsFpo5AEsdajQdsPa2xZkuAc9bLIpChkUj8hina4qmoITNMttS
ORikhVxU4gpLQcPaZHUSXFZhim6opykUorRBC2/T2Thk28MZD8ir66pz+wzvAtfKMAWNkzG8EVNz
PTWxdU1EL10pNmALHrDSojt4uOEXip86KTXoQ9zkQV0NtL7C22CwvSesswWgLEpRT1lDl9ah108Z
nX1q0KUsJfXeMzy//WG3kaQvEz9LTIrvvaRfwF7p/VViVEa9JLjHvXHMQwBapodJjhWMVXHtS2Ou
Y5JgKWTN6JTL120X0AQ1AANxDsn2BqCnPK2pUqvBXRbYLfUwX202hRY23m1TlQjc9yoAGxX/hWwT
qXmxG8oy074b8AwA1ciN8pJRSeTMxnaEkpVBZYNZBmcfGvfYBCWXdRV11LuHaeRvu6qn9GupGbjW
oXgO4mZaiAwR6M+6r/SbhEbofNIW17o6fgNlBHk5ZRrRVNdBJmsXXlIln8yY9odDUDVhxEiVg3qp
QP8/UvoFfCtCRDo04VIeh5smsckWW6KdjpujzHzHNvscqfwY5Pk6wlf0jC7Nq1jVmxCWrUPvnp4M
/0JQTE64z9bT8sBmiUw4E/phuJorj2tFQBldEH6nPfgXo4MAQpS3KFWto/tawwPNsszYALQsdvBA
zLvCzFH/t4rgCncTIHLzzFHSHM7R/GY+5LvvaqJ8RTsJjuGhWqHWjJ6Ik7h1fQgf4SKKVC++9cLa
snjTUTwsIjrugJtnd9pNodRfaa+IYacWSmwv1bLu3LiCbwmMX5uwcIBb9WI0hv+CAjSkD8nONpId
a/dKEHO5RGlFKGRGUb7DxtzACjl7MSLrSu3N/DpnI64AS2JY0tdt7PqKZf+0Rz26K4qp+YpxGph8
pcsw1QDPqmKhGMjeU6pL0s/R9/K7EhPZ69SAfLPAYLho6V7xEU5SBbSZBwjc6xa3VQH0LqEE++ZY
v/01X281H+VDFuP8yrleOTbR0qQ5OP/8De00kgez6wMFn8841D/ivtR9bkvjMcZqYjP6SbPVhR87
WRWMy5Kq8qzMb8J1bOtbU+rlrYHxwKNHac2Nk27cWYEUrMyyiVejpHRnXvmRr2ogw6xAlee9o0Kw
/1XtDrcoA4SaO1VK+4kqKyX8qJhWeSsUIDuQ0KG6whdkK+XnpmnmtB+sNpqjMsIK5qwaYR9Mk21X
gZWOcK98RFq2WQycUqYrAeR+LB4sqZMx+1OaVRfW6WqcakA0ed45k52vqHtjlRjbP73Uly61UUkp
wlrKxQDN7oxI29wiPviWFjcskwOuD63ZQ6t1K8qGFA+Y1k3w6mGaktpt/dq7B1jL3TGNJBQ1qISA
MmuL3aPhtUuvUyenNHHU8et+04WG9llBUZIyjSJdV55UL2WrSzcGuOjNYCbt2s8Uao2BhzfC71c9
bk516Z+H/3imLlSFftD811X4XOV1/tL8v7ms8tff7/+x/q/XP/s/87mDvvcHKFPEQnftz2r8+LNu
k+bP5H/+L/+nP/zHz9dPecBh9D//+Zy3pE58GvDjPQlhwC3sMHD5yEnK1CmITt7s0ne9fXSfiuJn
1eTZP7Z18i378TYOO/pZv+IySRb2B0RAZ41+09KhxHB+/4rMXn+kQPieSyFwll/V7f8IzWTxAQEC
NFiJmeA0v0Ztf4Rm/Ag5PkTD0BVWLdQGfy80e5U8/WsXvfvqhzpkLLGQKrkWbdt0F3AxmvLPtEtp
u44wCQCFjdcxAm+9O6PqpsfSX4lsaeMtrkMHAft9kYA/hjdmOo22zOON+QzMTxNb2/hIf8Xwrid7
jYeblmzM6ZNF+cX8EcJEy0YZotVzqd3J2qXnP3QevRLgBUBnHVn/Fgb3VnwttddmQediVxu3uXWp
RbddvYv5/53k7abwBjFJpL2dxNuhVeYoIQVBMOhA1wmeTG3tk7+J+LuZbTzvY28/6eFNLv2MMYpr
teuZGlfbOAx3qyK5SqNbrdsaMqDNnZ4vjexhAFqqOgppbLRRqm3Qf1O6kiAVYykP4mj7MR3vA/Vh
EtSPP8nT1w4mI9drvUmbrTHu/H5d8Tk9BctNlKx1+5Jm1WJKnmwdxpODSXAe32DUa4RQc24COGX9
Mkp2dbEZAkpEV2N3OwrMyNwgQLnvi5SvkprKTLdSIw55QGQbs9tU02f0QjfScDH/QyqpfQqGuzaG
FAHaLdql6VWmX1fafVnfe8lVFGwkHZubJUWfMFsQQsQInEbr0biopI2Jt3J8VcgrpViXwS+Bn9+q
nj7kKf/snwW/dv+/Tor/HUcDG+/UUXDHWVS93f6v//2v7a4rHzQZrReLdMdCtGRWy/y123XxgSIk
shV4JGg6Wgjav/IwxfhA2Yc6qkKGZiMSyS/9mYdpH1BixgADnZVXfNBvbXaG2LuKSObmkeeSLJf2
Oz8IU0sJDwqvduuq0K5kM40uQqHcvZmMI9HLu0F0WpM2F7LgrJOR19mPCFr8uiRLVyt31ra90CGV
bcpy9LanRyHR3X8URjHmO5kyMdHH4akVWbWUy0KpXMinYjcY4UNAR3aF2VayImOSN6eH4w28H44E
mqlDpfCdeY83+BJKs0Plek38rTVrAsrKLtwJczxOSR13dXkMzyj3kX0fGRNRJ9kidzYOhVDzZu4S
qYIxky65jErf3jZxNQIUVjuUY3CBoq9G3Ukbt5Fej2eiq8NQnsUK6hUoGMk/wpsU4vdi0G6k95sm
jG6XcD/6HnRQB/sZteXGP/Og74cCXskY4KVQKmb17A8VIvGYdIj9uBDxcicXfrEq7RpDbWCQ7un3
KL/Gzn9ddxBGdIijwNxYgkBbEDXbHyzNM6+uQ2jwCRit3inzNkXkzvTvwTwZ2VLysuqrJXx6TGGp
yqEzwkbYJnqbfk1KT6UljP/zIoJUCGwYk1XaD0HuVmMcvtDrwlQyy8zPQxnnEGAG5LDJGSLFwrq3
UiHeFTnsLAfDs/rziDj+J40681dJDsIHvAFVFQvxqZUdz2sa4SpAtTyn9rBfWgaYoeYry6c5lhJH
XAaWHnqzg0dzmfaegS1aW1IHlUG2PumKIj97U9VqSwCsCYaHkUIDoAsU+2XIQ1tyjLIeI7csax+i
RmZ4O7w1IVB3tnVlR6oPo7ayn2ibeC9mjsmF02Id/KNvi1Le9lGNxlTTJOljGFCHdWHYzWCJdnoM
J916GPVRewyqnBw684xBcxpTAUDny5r0JULk+hlUADbKqd5H8mZmf16HRi/R3ItMaCBjg+Xa0odL
NjvPdoHOh+hDA96NFgOshrpx9QaIGrzBCY6sAFn7rcaGGMVlI6CfoPeGtGttK63crGjGZ3xp/J/C
lMqrLo7Kdi2qMvgs9Ch8EH1Y0xqodONhatS+ddvITH7Q6YbRoBHOX/WRBCc0GqdlYwo/hZJBe2ea
guAGpLK4SAtFa6l2Y563qCqLkhZiZhT2e7oKBqoITb9ChsGDbIBWJFQ66vKtrkob4APGtawCI16k
dmT/AJ1c34ViBiIL4MygZZKqvEKEBlyLT9e6dYJiip68FnYqsPbGs0mvSPzwSYOCVRQxaEyAxvou
VqElr2SY9ALNqmK4UWrkI5adDAIcs2dl2gSGlru+V6K7SNEs3jSoLP9A9gckxDBODcYQMibTsE6M
4YVecf6U9Lj/1SSfnyQMoHNqChOgLs5kiGWDXBifLb1UZlB/3gF0Mjvlk1lEiaOCCUtXYd4Y0LQr
a+0HYfe9tRr1YyWK2g3zqXtpmpr6fI8eBIjTTNwprXxWokyZT6j9nW7PeFpL1hGEIvmaz9c3WTSq
JAD9tLEmcqWsg8JGOVrr3n7MfAV49LCMgChB8Hel1kCx474on3t1R9XaKe1r4rUhvemj0h3VK8t7
aMZlokiroU7WrwfSbwVG/zZt2kuiTqZhe/nW/44oClHdN2fzu4TqMQubnz/+8d/Vt+//WKZh9a35
Wb8Nql5//Y+gypiB0KpJ1vNquTOXsP8IquQPlBwQQEfZZO4ov0FPE1ShSkYZivOeewwRxr+CKuUD
FXEKB0hAmsRp9J//zDNvfy0gZpC5J0P9489vqzXv4x3qq7JsEI9gxUCne3+ZGTbyMQkIG0B6Vgef
zs62oXfWb+h9MDA/H8J0dM3J+g61maG+hCq4ZMVVBMQ/Ke/Vr3Tg8k3QiPBShsqzoKFbuVMTqPPG
zc8ofb+/ounRMSomOqTM6KPsPyRsyBT++Ki5PQWOJZIcgABl3I/Uqjin4jXP1/62nYcifmYYRaXg
uT+UmiCVgIWG5ialDUlweuiNRHfSKKdfjJsl5tOwFBsl/PJm9f3PXiPzS8DOS+RfXjsYb06Lqqsk
HVQSTwg7dZF6trQqPK/7td3/7WJ5H7aac/A/x6w0Nwz74OFiRTUmy4ONJaQgvByHJPsqMe5CpkNw
KcB5P59+qtd1cTCbSBniRAJZQCOPOFiddgGPt+1N1bVpcZBZN+lWiuAUOthd5kTPMLdax4Bvtmoh
vr/0U/o1FLMiRSYXj2e+y/sD2eS7aLOSu06CdLiI6nBEdDzwkejp8PFVkPkcYfnjk8i11Hm4q0Kd
hGVwpfOdYdXJizbMja84B/muJNrSOf11jizpvW9zkKdYaS1CW5NUF7/51EWA4ZvwfIFsT4018+mh
jhwR+DBinoBxCSr51sFbb+B69v5QzbuntrdEh/dJUStnGgVHn4dZIV/gSKQmur9vEvTC2ixTeNPs
1At6haozmKT8eKb8wfD5t6v43FAHiwrCvjUYEQg1BCYDxzcDe2G2xVXj178vycmSsTEYmPVayUQO
7nA4a5NWcyK5xVBXy9wU5a5XW+u3lwKJJLuDc42uhX4o8xhHXaPB/MyRQ1HFNkuncdvRYdgCc63/
xlC0xTFUne1CqN7tv6WA1+RhL1u4aZ82TylaYJsJcYcnKsLVmcrz+1WHWeBslSN0en6k5PtDNS16
FJUtCuQFzGId5MBOjaQalqfX9vvMmFej2iQV89XA3bA/ykjXVai5jDaYqcg/jVqNLuvJsIFC12Ld
gxn7Himdtzk96PsFuD/ofNK8OazbwSxT00OQzPBk68mSQJUbkTCbhUx77syR/X4a51dF+ZZlSO40
RzVvx8rBGmk6LVHeGPF8M9jlRak13hlB3fcXA0r2wOhYfTbXwqFbm4rDCsbEeu1mMsULtS7MDRGt
BlgrZRplST+jjH7ktemUnAxKGaZO6elgcehgewK1kunb1KVCbD/lvePhHLIb7Gy8KJGFWNqen585
CI+8Nxo18yQCCFR/yXe+eW9mjpmGndILQSGGfnZWpZSPq8a1Irk684BHJpQ6HDU13PcQ+rYOtOyD
oAQyMHQ8oGi7m1yvZsp0CByuGMqVFtjk5KfX5JGrllsWih96n9T48NzeXyizdOOglGHlxiKCyFA3
Wc4lVwKlTXpKKF5YouFi5JX+rYAklqII0zZ3ttyXd6FdWt2Zg2Yebf/iJ7hljmcwCPTCQ9+HsEFr
ME2aytUTFRHDAbnIbCk3DVIRAT7vH2v4HOjcALUlOYpkFAhOT8eRBca5zGJG844JeWcJmIF2Rvmh
clu78VZqJhUYGpDAQ+T91kZ2sC3b/pzf7bvlhfo5IQRq9QjJz63T/TfQo1o0kVq2riIjwlJ3FLlj
SPQk4dnP00/3/mUzFKVAHBp4Ng7yg6GKRvUto05RWoRQm2BNo3hrS3j2tkJKSbg9rBrk07xoSYOP
3ojiBbhN91p7YSZ9Gbqnv82R51bn/it+c9SRrUMrXFhjU9MqUu02aaUvTMksP+qJDIVDz6Mzl8q7
bWXQiyLhIXGal/lr0v1mB0+ZNXqSnjZuIfJgWYURhSPJHx69wBtW/than08/2rvTl/Hoc4HspeqC
JdvBNjakLkL3kROjCmz7OQbbuLJB7W5Pj/I6Q3u7hWFm8BQ4DlIPjEX2V07UeR71q57HKmK6SfWM
dc1jtKUbKVTki1GrqmU8tDXSd2qwgtKGdG08hBfIoTS3cBl81JhaX7ucrOa31er5arpG6GjQGAAy
fXDXGVAyUDSinq4D47roVBVfzTwJzkSP8wMeTAAH8xwCMYRB52J/AsLWk/xEnyiWxGERIG2FuiDK
j77nFmWrrFVJRFc1R6qr5J600UMb4dIz72B+kHdfQQX1QILEsW0fRBJovqEECDnUxVpTWWLlDgDJ
y3KnzxV910J1QyYmQCHWtwbzkTVq39Y9BFsMkgCzTJW8KSjtnbmWj04LLjDMyhy7H54ovpIrZpy1
7Cx0B4ulVghyhbEXjelwmcUbeGoD3UXcS5SssZcjeizemYP83UGKKD31aprBOjA8NDP230yVWLo0
mPPSBKF9UzAbCyMe421Lu+JlkqyBNTrJZ7b5O9QRjlvYSlI8A8snz6n4/qhGKwbJzxHI9kz1k1Zd
Z3lDHUxyQesuDFVyZM3YqobvDMG4i5D/zeKtav7ooIjXfbDQ/WaWTj7jEvJ+JmhbEfhx1OFQM3MD
9iKxwJaHQFQGXqiV2l4iO6Nc14Vc3k4aIYSE2QaayWbx/fSyfH/gsSTpzhNLyMAkXxXH3xx4Y5n1
rWXkws3gBO3Glxge8FCkS6629HevTIMTHJEAlXuTpsuhwn3aa1lr4XHpUqGu7l6lEVWAXPdxUukb
/F2sywlNlTPNl/crfB6UKhklD+6PQ8V0WQPgXFpMagg/yAVIFV34VNo3CQ4FcNIyK9x4uA+qi8Ru
x+tGKabt6Ql+f3kxrkbAxMUCGPWwQuEXhk4lNpxF9lrPCciUd56Z11969KvODPX+MgFoQUSCn+48
w4dFtCIq5nhsAiOf6N6PNPPCJ9S9vvzu88zQDBpLNHMB/cy95Lf5QtG3vu9bDNKLtrovZb1YSmiq
PMcVZfvTQ71fmwxFFjBzZQQWhgdHQz8GuIoE0ejKbZVsjVor6EbKIWd2nagOwnO2tTw94vsZnG9I
IdBt4K4AHbz/cD3PBbILfh3cX7FRqxJsat/pZ46846O8plt0vwmqD0YRfgXvK2GjY/LsyhFSW1OU
xqu/8SzEx2BzKEmBsNwfBZpFiHYkLqEJoPZVWkfGDv77cGbNHXlHYK/p4ds0OJHqmH/+5vxAjKKj
ukZzs1cGZZvnpbFFraX8qGlB4Mp0/c/M3fvtpMkW9WgqjPimABPaH2+I2whWCOOlKP9eqNGsqFtp
SWYuoM+cux6PPRzoP0xIBAoiIAv2B6uThqpzjTeh5KFmFgViHaEyJAQYFQ0i0W+/L/IqMon5pJrv
pv3BkBeojHJEWqSES0vO1NBdRFxyc3qUI/M37yUgYYqGF+IhXC+HfBMgbQ72UvNR2g01gh31S8OR
tP47A5GkkZ9SoD1c5FKLoZZcqBBYW/TISrwHnJ5y16U3tb9/IrEaMMOY73HocAe5vmThC215onWF
LRe3aq6rS8mUivuhQArl9EO9Inz3g7i5tv3XWMr+S5q0QPEtk7S7LEz/squKpAIfP4XoGGIecac2
dWes4IrKtYMq3JQRRhVDsy5ngzZXHevcdkxPTesF8GzcGMce7T4nkzuLLmVWDdlDL2Xg9PQOz/Vx
ltB10ykHoHb6Md5bFxsoRQFJmB0p6ekcWmtLVRAFnZR3MIt9scRIAh7e0DSfR8CGSx297KWJ5FO0
SBFEuVTq0ENcUyv+xlKcJ3P2Y6d6hsjP3tHRjiS0I2xxKHxyufbhIZB1Ge2a8pF+ZqgjG3mO82ZA
5Hyy6wenxtgUOWievnPLpIyvMlUFejD6UnEJsb1fFIFanjNBOjoiLQVas+B0oOfuP5yemYbWoUOM
tko9bEPVaDeVjccCWleefKXGRXB7+p0euVQ0AhX6O7OX7C9gyJuDGJcFixc+Yvli5yhX22O+8BUj
OrNyjjwW+CA6SNZrEHDoIdUkmjd2vda7ZVQIN+qT9qKMo2ozibC6kWYY/+mnOrZSOfBBllJeBXZ/
GNMguBah+NUMrj+T6P0R1fjJV7JVBy7+YUQU9FuqAmZwKd32qLPY9nerJQj6G/ueGI7i5UzxIY6b
Z//N7Pp+biSqj7ajMBp5WcVxtpWoqfuOqgXt5aAlwY2KacMO+jw0QgO9oiYahIPJikbRti1uYZ0L
KpDjzFPIUSft68AZETt1E4+tCFiRPtVkoe52ev6OHPdzPwpgHpGUrB8yFkbyFxHnUu8W1hiKRWZI
w8ZOe/kWOl3/fHqsYyuQFc+WttVZBOtgydu9Lwkk8pgjxJ+XQV4gKoh5yOpvjMJmxlYM9TC6jftv
opdsa1KKbKCSXHibpI7yi8LugnPr7n0yRr0AKAxBID10HMj3hxmzoIcAwkKXUyxE+qSsW6QQA3up
xEgobkXqw/BSKOw+YiiQZQ6nrbju0J/fQnh4Eb2ZbnQiktVoxv6trnVwaEaqHJtBFt3T6Rk5+lUJ
94lR8OjUD1OcIdS1IcmZd4ocCDwUYXqZYF7m+BOKKj38rkUrF9r304MeXVgAuC1BLRJm/PzzNxsC
lUkdkls+uGkTf6rgjTlClP0CC5Z0eXqko8vqzUjzkfRmpJoKZ4SjOC+8ywA+jVFyFUxJf6YScvx5
QCPStlYtzPj2R2mh4aDhUw0Iu1n+AksjkQLghjCXKXYUnzlOjj4S2gCUPugUg4vdHwzLrbaUeg61
GA/cFR4QSJzWojjzSMdGmeum1Drmcv1h9FqaAxeGXg8ummwt7K4A4fFi+G0gJR2Pt6Mc7MdYFnUp
qwULgTzuvs31zsVoZnzSCg9Vi9NL4UhZmsHmEi2LDsrlYdejl7VRRD4M42zEJ9zXLKwSpazuLzo/
tT71lS2j+mNVn4dCJI9KrEuXXtOGOy0dLePcCTGviINQEEQOMGD2AF3IQ/vTDla4LWk1zAFFTjjp
UTpKRfBpkM1qDdTypVNDROpC/wLDFejtQ+ivRis8kw4dfccUi6C+EmjDpjhYSdi6imHCcQdxsGKj
d3KzyMv6nG/pK6j58Fnpa8kzlwPuo3qwYM0CdR5cqPG3qnxzN6V+fIe8k3LNXYtEg+IZzUUIQ34Z
jXH2XbKgjHmyaX1WKOl9GztKQmcWwrHd+vb7HOxWrYjNHsxo71qehf5nxQTQzyiWuQJJ+/SaOzbD
2NSbWFWTMr1i4d8eP3FMWEIrhItgVBssHLTRTQv0nk6PMu+SwwkG6jXXJMk2IcXtv8eq7a1Ohw/o
RsTsMAgR3dUW/dx7utNEnGYuijjFJaKyVKpUL8rjv7GO6PMoVIFnDrU42MX0bH1z8nU8MBDWuSi7
qMIRJ60+nn7KI30IdgowK2Ip/gcnaP8xlTKI28ai6FGpY4AyuI7xGABX6WEWatjJ+J6lzhB19TVs
p+BZj+0Bs4cOcMx2amTpU4/IF50IT6KxG6YBhg+nv9+xm5Q5nREFJkXxWcX07bsu4xJ1n070FDOE
ukl9TC9E35jo8FvQ0XIMwRCZ0h9OD3ospJ7jSqxt0VCwDjuJaEGGSoxzEX50SbgMg/q2lfLIaQ39
i9xIZ2KFY6vZZOZpQxBVv1Ky3j6hkrfGIEa2Cw1j5UItrWYhIr39GzcPeD5cE1jOoNzm7fvmyu7k
WDdTdLpddTDw08vS26npqvvT83Zsy5gG+qp0DUyqhAcvK0QmlRCb/kBiqvWT19jydWpN9WzX0HxF
7t5e4vWG8pXo5TOPd+yNmaAYoERAQiay2388GnQdBqOMrPp4KwZhFVyUBTD3ZWrE+EymIo0fTz/r
0ddmojdESRKklX5w3uF71KJ0ZQ9u39u2q6voekioU61Oj3LsVOWJQNLNgrmUQfefKwwqxepDeXA9
L4VcWg82QoBjsxVod53ZacdeHp5BGsBWSkQATPeHSioN1TQ5RhLAV/trBLS0R89EZmSofAlFF0PZ
wgTvP2eKp/6NqaTkKuayKNemNr/cN2uzEGZNh1QiXlGH8CnMCxVR8Uw708s59sKoaVCPIhNCB0rd
HwVvIyPsEpWDroY/gZZ1igGRktt/59xGc2Lu4M2Yw0PhiYJLODMK8tLJHuSl3dtQ7kbsCU4vjGPn
Ik1LAkkQPEzawZyVPiuy0obB1RHZvWpDLwmWfYslVyXsyoAekkqoBST9GYzL0eQf9Q74pdy/tP4P
VgmqQX4jZGLLvtUEdnxZad56zVg/cjgaG68bum0NBHQ95VF309tBdptM5dfTz3405rQJUf4/e2ey
JDeSZNt/eetGPcAwbwG4x0wGgwxOGwhHGGYYDPPX90FmdT+GR0i4ZK1fieSGzCxzADaoqV69h7wK
mRwSLE8/pQPEr7UWVgV8FnGsrHC6mDyz+1boNL9Yt8b5aYrN/sI9QcdLpTHRh8Pg3mcVVj6v/5SX
JtWfv+RkxyvAGHa4eBHQe914YzVSHIuwV2dK5S+Mgmacs4GcAan901DA7QbcMt2W8HqbML+dMnur
AAh11pmv+8I4xKxEz+TziQpOC79dbYmu1oOVuFLXt0vRThc91Z0z7+yFqUuRV1AY43SlNHZyFGGl
qnrXxtvHCYyeTdNbf9R12Vz06HMoAmYubsPoHS5e/1Ihc+IknGO6OqTjBENSz306Zwohsc6QFW6p
Sgo6VgEjhQLHllI0IsZiqb/eikXFJtSIGP4kzMHXx39hJ0cmQ9YRUfsuGTp56l72spRZZiWhNZr3
UB+Ng9/063t/Nn7/ByORFCNkpALEhHn6pEFobVkVbEiCdLDeKBq1DhsuLO9Nm56m14d6YcKglMEA
aC/mBqgWnw6VY7wwp3lgJSvysmjxIcSJFsz366O8cDLtDn0ILJAIIPw8+XRB76Z97zoW3Xo+Sibs
UOSnrAjGLkkbo6SJC7DNG5rWtHPMgHQ1Zx7ypRD5yfj71PrjfPJKLT0MsAQmWqr/bdbj+HZyxAAS
KcTDpcVp58Ie5/rgGL6mZSBYrAtIEs5HkRs3AfY6bR6oGEsx/eP19/Li28foYdc17lvhye+am2nD
akVYCUAMhbBurRJ/9cSZx/9bBvN06ewGSnuf8F4y5yr09PlNH49oQ9Mh1xi4E17S7q4gsu3OOdsX
G1RfWQV9eeFOAfWxZlHyQ+t3bZloS4aogMe0wcSHgkqMiRINaT0IZ/fDmPdG9pbdqLlbxi2buTHi
vhlNWHeb16oG2RqtwRJ4V5kNMueY96A7Ey/LQEi3pQq/pkuX91Hdp5gDDcZKO1oqlxWP33HlUk8r
YXZbSwnsjd+wAnRqVtxh6h7o6QUYMlvypjLaWqBeISAxC67TiSWwUhsDbXnR0gc6PFiAWrfIakCn
HsI1zW5Xt9se53YryKo14LqiJVAh2JfJmbNDMPfpcF3OazdA0DKQMnSyNFL+X4AYRgKLGNKwYznj
qj2mtUhUWLZf+n4bxWXjwoY8aou0Gt13mPkd+gmxTaSF7oKLCjNjSUWm3btQ5Gx7F9Nc+BeFD/3x
OuhHvV6WCC7prW8pV91oW1dZgn4ny+LJ6XAwWmhvwQVqmI2oDcJ8jlsy4WALdO6WjzY+zO5jGejt
nXBnaINWtWw2xh+moY47vxxTBkoB9JPmIv8kSDbQDGRP6q5VRvfZdbWdRcLvr7sV2T+01rxr42qW
9nugLXaJvn1VxrUxES/hsTNu2DKlrhUV2Rqu+Fql+Oe7MFmnm0qMmR/lk9YP2s2dIYFlTLo6Gygo
X1SjBxasTlP/tvD8HnR1uonlQmPr80lksDyjwS3tN3m2SpgKkr3+isRPYcf+IHBbxge/Ure45Nbi
WCPrBz9oj+omtFP0dSVdpTIJx915EAdEX11Ck+vGt8JvjI9pN02f6bUdy9iHEIgVIU7p31dm7Dcv
aOa3vdV0NwFAHsrP5iwibjqmdyynYv5gOnXYRoXTz9fgtOnwQGNjDbGVtQNY9nWpQaKuQRa8MQeI
3ZczBsPLlzEIBjcqVmFv0TwME67TdL4WSTWZ9u+lcfCXMEy7uJiM3vjd5qRcIlprivkIFpEZazYV
+Iq+r8ID/NP6k1s3lRE1GckSuiQX+RX/9+DKzvP6V6v7/H62lql4m2a+86kEFjggucF5B/yZlGYS
OHbaM2Pg2dE6OtgK21JdaciDq8YB0V3zT5gX9jjKFHPa3i9iM8okGKkA4XiT9z9dX2K8WFYweqPU
76avQw6A6VINQV0e/CJzP2FlNE8XuMWmIqaMZL8t8RODhc6MPUr0NMYB86tNR9JZWZRTU9fjwSlD
bHf93q+yWBhb+LbMKtCHRsoPyV0f8/CKjwadKVytnz1XnTe4D07fs940jFhgT4n3YFACl0TNj8eY
3204WskCqtqCBqU/oJWygqsQgyMzycOAgK4JDc+Otd7yeyyFhixWGZKUeEppNYiDdGmwXyvwhwyd
HNpk3jU25ah+xMe698QgMbVUoNJFVtB4C9WUAvICMps+VBDtXTIH7lTcecKY3TjfehBkgSF7+OLh
hN+7Ak7SJ1xdms9iNukoHae6xT8j7FmdYAYCnJs1JOPLfvbGPlICtHBCUp4ukhxnN4Rdod28W5bA
fW8AgxJHVW04qdJyO1uYoZb5nNSjVljFocHFnmRXINOkbOG27bblfLF4/ZrtpTBvu64nDcA2qdUc
ovkdXYzey8hYjNTS35HJNYvxzjSwKduiwbRzo3qEoRnQql3t5rAy/q9G0WeHtZKTgONo3pD7Ct+7
bEUf8CfHTHyiA/+A4xrMFVUVNHDPORuLARBD+eJxlVbBX9Ok/+inDZCOFDRvcyZGtGxOsj9PugCt
B5UlugVI0COg2f/+j5M+Q9w4NUvoJIWXved11YibUvzoevCS7QRtUjS9wgC//MmpVMb42flxiyA3
Ch02m27Uf9+M/3+v7v/ZXRD+7//0vD5r1b3qf506Hu3/wb8Njtx/YV5E+YleEu4PBLnE0v9rcPQv
umxpzkVuR/yLzu9/PU9cl55eXCUAN3OHIm3Df/VvzxPX+heBss2fUmf628vyf37a/d/T47X23P3q
/f8mEekLdARUKUkABNjyom94OomszNdaY10YKyG+4NK0YbfcikOx1cYFIoT6THR8Ipz9ezx++e6z
gl0Imu2n45WQKpZGMp5uygygQAplvROZOE4hVfnBmwbCUdiUyKB7zH089zPyNicqBqe96jS9N/Tl
PyxuV17n1WjRnC5KjIE0dKI/PuG/39Ofbcv7DefkvXB95ZMRw6MXOU1ZhCEWaE1RQd30+6+qneU1
Io8wzuEVnVGYPv8CBKk42u2X5T2VdZIcsUZtmZvuegQ/Ul3My4KBYRH4h6kI2q8+R8yZJ9uvOU+f
DB0EdzrErJR8KEs8/QIwDHKsRqG7gqzmJCs2KIJlk8e2LNe7ccaOOreN4Mx3f+EhPRL33HuQlrhc
p58OWhVVrSsn7+PGhrRiVDUOoRrXyp4TGJX4uVul2KfR6UMyRegXRn0XkrB+Ot5AncmuYMKDvG3w
itgp248S7GwTtXgCfwbD53HWjZbx3vY7K0wwBPHeK7TkP32zrcIIa8hil4sQMh28ThLkSmPsiphn
IH+SFo73obIm+4ecG/Oryt0GFZDYgvdF3Vrq8vWp+NK7Y4KQDMfLj/LNPlX/2Of7HJaUKztcJSYz
uG16ri+1XrZbqmhgE0bhHV4f74UJwtzAbIYeFm+XID0dz1O9Tre5BU1dGs7FPI0N/tMI8XThl28U
6sz3aYHb3uuDnqTJ9o2B3g1SkOh0ibXNUyHo5OUZt7ZcxdU0223krph8z0UF5tcBEAv9KL2yaB87
Vr4H8bxZxNFGpRxlreucmavPlz4JV2xikDmSEeUa//T5DTcAgZW5Xbwt1DhyNVoXK9b27z0TBNHr
T71Pw5NpinaN2yqlV5NKxMmyEGPvGb1jd0xTO7hxSpzilBy7q/9glN2niKoUe8xp4kOTILOUb3Wx
nVnboRpa433Tlv2Zfez5swRiLyhaJOX3HeZk2jhEhliOGm08qq09Njt4J4ZEqcU//jzox/Y3RvHc
w79iX/p/LIdGVqlN5xysVv6lS7U/SJs5OP8M6z9rHNvnJEoOmrn2rXIva54M5RZt55sSZxvXzNWN
0ab+lagK89ArPF7+6TfCd5gueBLPu/PBaeNzyEU20HXbxfNKdyTpyOISIcnZ7NCe8X4y4Qg28FbY
2bKUajFUe/rycPsAitIzDOYgWLx0JATgwgTfl4l7QAlXO3LLFKmMdDewwXCOxw4G1kCF/szMf7bJ
ULlhk0Wbx3whUXbyajPf643RrbvYmFJg3BNbddc07k219F3CVRnvjCy0ziyE/Wg7eXrqfcjL+B/t
2KcyTn/uJxpQmaJNZQN14xzEvdaArj5keN0IL7uYzCFI8Lo8p7N4vr3xvITreBUTqOO2c/K81grn
FbJYF0tEIZFppSFtpVLA1a7FLdklK56J9N8AgBY340T2BZo2Nz6AUGeWz0svnjmGooeXTiX9pCZi
IfIayhacOHQEHRsggOoil5GEmxdnWWhcb2bQnznBaHQ/ffNIS1AQ7hEHFRCsXp7Ou82l7VNVXfnX
jnCdAnZogKiL8T7PzU4mpaXzCzonxibSMHauPLuyP09eG9600LupojtAdd44KyIHKHJ4O0VO0Ox8
eMPLr40i89ZD7nsc9Ir27F92rdzPanSM+opEpryjPpBpLKiFo8HS9uV1qbPCPvSr1XwcQQzPkXQD
uVxI9uqK3Kfr3uGWC9HQbwZx3dl9hqt4OMEa4+xpYieQAU5UwgLqHqxt8UBOsHvb6cn8poLVIRKw
qh7WfNgDDctXHT4Mm9uAVxwa/LIQo7ZVPJmLoOvYGdTHMN9F07AeyCtabT4dFTNXRl4PXirailS5
l87YGT9SUl8fiZKxbCZ8UZ+rbtP35ajx6YYQ4l/6Ci7XVphzcZhAtlxqdjT3Nl/q6kvbDp0AVGWq
7/h5B48OcJctqWUWYrlh48iOW8DgJMvoLjRizKn5Y7aV+OLUs1HdKyFtP5GrBrw0t+UKWKOBzoIH
zEbGJKvzffZ4vYmTOg3BMsLRELPOVqHdOVidVHTPd7O88xsuxn3dcXE38olEXRtW+Me5jV2uh3Wd
UW6slRvcGaKAQbyXjnzcvjL6q8apM/yE9F/eH5wiJX8Wan98nEVHQC4XCVl4HHLni55NpHdTh8ol
XnU3uYdVT/3X2rQkCYas1VwZQHYf5OS36XEjByajXFjM+02q7k3XYJoIZawpnNhXMxahpE0d56jt
Abuygr5pMDKBn1UH0dmuTAzLw3JfESF+nPMZOlhQcAAmXheOGOTMuLclaDqbTyGO2ru+qje+VE0I
npQJPgeR3YzbjDt6ad8OJOnHKDCL5VPfzU4Yk/hUY2Sv5vxlnmgOiHqoLd/8zsWEdG4GdS8xNMRk
H/7YLl8KQLEfHUdtb1ZJ3fpgDpIAvhiXioS2p4YYcTDOzmC36f328O++BE61esexmLWOO1f5OLjn
2roXVZjlh3IaQL2k1Jaywyjz+S6fq/I3eA2FXNmaqk+V5873HsYBiG0mAhf4MmX2RlQgVeOVeT0f
sQiv68gdVPW2q4X9aM6Ez4c1EN2VrG0yMZlGpVRPgLWPIbyUIkEm432Xprt9KDtCiSgjKwStzW3y
n7RLWBspFj18KYMRe05ZLe1wtCGc4GuRu7kXk/4NRaQDtVyN2QZKLlgXtznkRWAslFOl+ZtXzqY+
DJ27Jds6W79JU+dm3NuTMRyGsVrhUvsbnrSkZj3Iba5l3MgB+75kdtKsTpbG3IgxZO6GEb7orHJJ
4vfWc0HORYTI9MAaALlwwKgrR8VjZhpDUsNXzOLGNci4N0blzpEeuvV7YbuzHZEUy+8HxG5LNIx6
HqAo1hSpvaD1PgtjKsEC0dnYJE0r5oNfKeXEOWmnn6M18mMhOxofGuwK3tUzQcrF1HmZjOeuvuxM
E4Ii69mhlA9HJWZnwiHX6cJPGrA3kCK8oDEPWps5p5kEi/JohbD5KwwGAKz9aM43arFITcpghWuE
U0TOrAPGUMcaHfv7fNhhdjlm4QZTVOjbshrclZu4Cad1hY7wTjczu4G3NKWOd/3CI6BSKm4FFeOf
7oC9/MD9s+Vmod3hKmVJJ1ZmSjfGuJN4ZPDXxcaGtx0fYDo1XYwAaBmP81Q0wCVonqERaF7M6Upq
lb4tyWNqFn0Rwsz0d5dDz923ZwsfygtJr8xAN2NmfxJzH3zo8N8fLtxVjF/DzVfVFUaEqqToYTif
V4n4D65O7faHWlgbFA45qrth7f0c/w9d/pIY+dyxEruvgCDbH14hUPW5Gm0NO74/Vwka/elmmTBs
vCG0lG/NQFXlwcTHQ0Rsye7PzTXQVefAfL6OJVb5sUR+8LYYlD2SMM6oTuFuYt5ZY1BNkeTKXB4n
j6JFjO5/CX7zOefmYR5KPCZTXEmHpARdQSJ0yMTPIsUQMeqZN8ni1v6jxnvx6yZ9c0ukYVFBWap5
NK9bMk4D6FAZltFQF/Nnoswy5QTZ3Lcbzok2u7Vft4gjcmo6ublicMmfasCCYb/cdiXYuxjlvPtj
CsKiOtDOAZCgVGTFk7wTEzhH7B5n1jYwvKugxs+DQwwHgAjdmHGlpnYvcKkF10tltTbkpA7MY5QW
W0O1ZNbmgZQUbC/lS5ANk7+BdiLlaxgXwsESWpVLutLhllMpoMqVPq7cRNBNNKqltAWE8BOH1sDO
O9NX2pF2kHHRpdt3r2y0PDBD1/f1aCreBtU4ilvW1GXHzWtt4Hqt6WTJSBK/52+9doimulR2XA61
h89h4+dXdapJGJNJ9r8HflranAFzV0IumdnWLdlDWebbilv87AWItGp/BPIQ/UcFP0nCgfUpAMNl
Wdo4NFYWZTYNQTTodvuM8VnHenIqdOPO6tu/6ymtdSxkV1IIMze209Gomi/05VF3K6s2+AEnTcrb
Dfeir5M1gg7cstV5cDYeIRpyjIaIrfoFb43J+uEr3/wFiMBOfJMAClwDlMFsQpUbDXSNjIcKA7tP
PTE7Bp+23bkJdMP0Ng9G+6e9AVCssMD5Wo+r+5bSZUjhuLT7+6o0xJ3RLkXPUVd98ekOuaetUnJh
ytNB7SCL4cAGUx7roudgMTGHKP2svcrbApNJvy1wmLWbaeAab4y/gB1uX1xXOh+M1plvBPVz6hdC
9/LQ+CMtz3qtXdCX2IrUKb3Sd47dOPqywJni0wyorIt5ceZdu/hijS1q7p8mgqRvyxhq60qqrfyQ
gmpjXxU9QurZrNZDCr2EYpvrw3h1QalDCG70UaiSogwWMaDPYfFUazRmOQsLeMd43XeQc+N2JN+T
BPu/A+klXH+nY10TFCFlt+ICpgy3pmKy3m/tmtqJqtftk2o9o0304q5vcOujdtKXCxjfkSkUkuBc
wv4By11ccaa09T+ouWNnFov2YOT50m0hLFuZDo8FpRIkPPmWfhuF3f/Usy4/oDakCaCyRgFyrWj1
Y40fSHGJ84L7mUnrf5Dd3F1zzlG2DGt/MRJrCZAFEw6qMHHM3PMjVbW5Svw5GKzIFGqQxxS2eXoo
rCpzKVRWubw2q6C9Utpc8osdLknRoxLis0F3HydXbSCGU8ZWYpzTCXkrpGn3ke+W4jtXkQ4Eqdnn
IXDSuviugkW7SdCvNjGU55KcyGuF0n41l+rQV1X4gGrXCy8dLVpqtqar3+PuWoNwDuX8aG1ucTma
0woP1ynqL1B3xAMNPzCra3P9YPnDuiVTkZtL1Jh5SfjV+bjnacNMv2AXPTkRB0GlIijyIrvMw7l5
p/PWzNGC1tACC1Pab4FtOpgNB4B9UfFm7O9w4ebHvIFqD456JU4bilHx4wgEVNy6oXHfFxkhmqdE
czW1GVuSbRjlT6c0Cfg2cMnvAIQJn+8kpuuu77Cw98cpKCMiAvA4+NHtYRpGWupQ2pieJ03YbfcF
5cKK6MDvftJJI7l6WCLNY7gxePR32YQZYOZ56IsrfUERC1gaJwnYM2v1LtthtPgy4zjdw9AgOsdA
pCMJuminRPIONtjw5mmKV8HV7x36Ykq56SbnmpNks345hIi/tDR6P+rI/gyRkyky1UtNz1KUO3MJ
hndu5XxJ+W05aGfIl4NXVaT3/VGNCAZ8SFL4EPNOUzbTXyrI/GRyRktFXVFuDa5odW4c2trKvaM3
jZB1syalLuCWDZDJQZQ0Zq/oJr5NBENpBD0dEQslUui7TW/N/U6c8e8KpUv76E/Lwj5ARBj1vkmj
imH1wI7Tbb/sG6tpvnPydMUAKFetTbPcSNGgWofdtVOp4c63122MMwDDW1RqYOr2btwXkPlpo7R3
55S7uj398jLHpuBXuxYERrDJJvqLjb6sFkMGMOp2Ssl28i0zmrxp+VAE9XyLW3CJ9TWx/lVpIT2I
Ji7KV4p6dM4C7JyHcVrmaww2rE+TZSpuCCxNm+heLV9TQV1PNIGpjpsiHiRh34mjdhXWUbXkqD50
hrO8g0Tup9Hglf6HlVI03cAtuKo4aMcNUQflCx1DvA+92CAuaGOzmJYHZ6UAH225Y92D1XV/DdZA
WK9SVAm9Xde/Q7qRfyADCwBFg3L84jbFSDxIMVxe8JhDH7eq7ep3o67tz2O/5n4cOKBlI0RdQ4Na
JaQOLk3NyslaxCQHyZkrk8YuTJWkuts+6QFV6I3oF+o/GuugN1bVuFWMZoCduKKcern1K7e5hWnv
RbqCznjQxLwW51tdH+eghxURLmjhKO2u/UdjFeGU8PGtt1WPECV2J9qDq1EXG63B2r2mxOY5sSjA
REdbE8rbUGftLknyZqJKhEHEJlbbfChd6QW0pi3lD4Vi824pmuGWJmBaSJXqvS0mgVJ9men3egd7
3PhVBKpAIGG4aXltT+Xsx3M94RvXErneAd9m/s9pMVvwiNL9olIGdPJy6QwuhPL1l9BvKn1prk1+
NSCb/hmGq71eBGs/eokOjDxLts4ipYArXPbdGW2TDwaNGYdzuWFjqQIQXFNlzSgV0o0XqsArclVW
ZhE75dAoGOFlZh85EUOM003bKI4DeuBL6ai0JWB2ym8bq9hNVmOk+c/IeNtSTvkbyIzO76JfnV86
F/1NkPtgNQjeuMEtc5h/FJvvPoomY7/wUhQvcSeb4u1KsBDGfLhKx41q5FU/4FQaeYXn/FYlPM/E
8Ycl+7I2dB4muDWIvcrem9fkJtwAiEgG3Wq0drOupSzWqxZmucOVkb4L+nYV/Lo211BDOFmhjQ9z
idc/lLU8OJR+b9xAkBt4qmyX1Jj5xD3ZCDguCeG6HwMu4ipx2wzRuF1uX2laH25xXjW+qqU2vlZ0
PgSxs7SCU30NG/s6U4r0fMjJOcTG3PXqGqY5qi1ujN23HoKcv6//VcTd0GZ4wQMhDd44VmO+bzD/
Wg9TMHekGere/DksgVNHQ7hfk1tbpg+V1m0Ww8vz6azrreLRHWbns2YRL1f1oJxfaw7lE9SWAKNW
ORLqqc7gvbUFRrVR66YB+RfFDSSqSMvclGzC/DGWbo+26dbhBQoPq03sdmRLkayCMqJEVzE3nRUc
y2xPwW0IoJY3Pkl5Zfe7RATfDdjsA74v332PfH4k/oJ04/NGY57f9cW1xvCpY/fFijZq2sqndJwu
pp9g8GSFR5RcBL26KEgdYzZZIzvwxjrpa1O9Ic0Oz76im869UMNG04Wv+7cqt5WOTTra6amvvMY5
1ooMTdwAfP+ZrwSa0Uawh5nAYo7v6g1sDdq6svxMbpmbaT4PoX3Vs5g5Y1qMZw7m2JXqWmLFTxrN
AWaXRq62MElZOWzmhL8NBrzLW/d7bpEQjroBKHxiNmPxScihoe9jc3o/8eq0QjqXrUBzgC+25YVF
ou83+XmMhgjtNTqjvP7OEbfcaqv2ZLKnJCUBx+xK5n2RunizpO4hoy+8SZyhrSGtwq3149xz0nvV
V0Q2GfgDdU3+pLjhQrHqyBi5UMZK4+F/a+TbbNPmTU4hKqdOw2nuwpzwfkGiVr7HMrdojvNoOLE1
+TrqBxujImUHoxNn9iTng7eK6Tvn7zgcQ1/Iu6VMM/cKUY6/c9crvBdh1bUAFLJ9UhZelb2t2mL5
/F9osSyzGQw+LlnE+25S28McZMOb/2rSct28eqa0WjWiQiUo/cu+IkdyfL0i8ixlTIe2R4crtSQq
cZgwPU0Ze5x5NlD4LPbdqrtYJ4HLzWC6102RhXTCt5rTDQ6YnLLmTJnghWQ9LOxdDEGHqMBk5qRK
MqRYBM7SA7bh+UScdd/dEEdx6jVZ/nEZ+hIbuKpBylnKQ+7hfZeNTp2QSj6nA39WiqTUhcQVtQdC
EbQjJz9kKQKa6OoAk7cQfVXfzKA7J1ZLMaOlev11PyvfMRSu77sM22Yxn8r2sV2cxOCy7somKC9V
VaUH1zbXwz8dhdLD3nNFIyTqlfDkgVZLSgcIeMO0MvsLkdf5w2Io70yN4/lro23GosBF3w/KmlNR
y2DNS4BLVxN32BbHk6zLC+ng7GlOpOFff6Dn5RRPOFSJd3tkQLCnpt1poSY52gyFJ4oJu7NzjOOQ
B96hLjwi1W0kXq0wfj5jQPds2L2ego8ES8Plu512tqxlSiKEfsO4M73setuQTGJQWNwALSLFuuG1
N6I6PFOjfLYiGRQXLdbDrjxCrv90Rdr1LDsM0RRJb+51+EN5RxAQ3kXvNt9Vaq2JZqnGaelXZ17y
8wW5j8w/ni0IByiSPh3ZNNI901jsgYxAC5hVc0WFJOjo+exM+9ZYBFkzr6ANvuvHm1bTVhUrgJ7J
ZmTdmbdwgp/8S6lAv+DeQ85CoZv5pJbl6poKTs9rMP2ye8CepUrERJoNYMivcZqn29qwdaw32v43
Y5iuJqevLkNH074h9zvdhCy8yzqR+K2v7pHCiKs0syiI2I33j/dQav67GN4SuDTS+vD0veWqN3Qj
4Mlp34Bv6Rr2zVKlze1kzeutHgRc+3YcIjxJzmyhz3eTfWCkBvSwUWc8xQhZ1WymARbbsS+W5UNF
H26y2mZ5+frie2mUv2z7sZQJTR7y6eO5sLU7rwOt69QiuGta//NSGN27/2AQWmB4CoRa4tRmaBqR
GZhjxWWKtsnL2VLV/bS155zjrBf2LGzIHbR+2Lj71OafPstoL/2E5V7DpwK/Z88TuV/hhbeE+0ak
qUpEVtibR1zs5DvgoUW8wW2F0eqC1pAFCPLaFflNoBfjEQ+F4NvrL+GkrYRJH+C+CC+EbiDbMcVp
R5KYlpxeygKuRe3+hpijvoydevDmrb2xQ6LCSsOm2tyRjIw/++Md0lz8lGnGeAO4WEats5DBtYr5
0+u/69mW9NfPIk5AHYW04bTltMd00dml23HdWfUxa3MSbJOVJSGttNebmn5lVVMfrTX8+fq4L3wt
2mj33YhDcFehPP1aXIYCjIaZFKVHGDylAXFsSvp3NsE1vD7USRfjX6+esXapp4tRBAW8p2ORaJ6M
TeWUecua2m5XmUldrfahrihiD2tpxhP4pTetbnzAPFuNLn4zzmwkYo+2nkonMIfBCR3FMSIiyvhP
f0QVrkT9AxUKmonSGNWlONDqUUe+qZF889mvwD+H16SXlm+dMYivdrj87gfPQtxA9goyq3xL30Zz
kIomTDSn2xKJWnnv5Uo6Leto3aP21C0iVmvhkk7JzYBEmnlOgPrChMGFSdA2GOAAgrHn0+cgr7ua
HSSIWFnO+Av/gOAhJYw/uIPbPGx+anzCCau8W2zuWa9/x/0znbxBmB4c1RxfzJrToFI65tCZJHZi
EGXj9xnHuQsT4esD0ab5oNbw3NJ4YXOkd9Aj+sEVgIPzZEOBLcz+LkUNulVZDyh4xrdr4/wzP8W/
JieN4xiUIR0iqjvdFzhh8sIKqQQ3fNj3ZmMrdqwsf0s/jHWmJ/pE8P73WLgB8PHQSSGkPpmDy+A6
7DB0BPSDJWPLxr+Bfik6Wae9jX7IqB3OpkVxAfyOyuF09nP9Eb/PW8Kj9EZM6szm8/wNQ05C1SKw
+0SH5uxr5g8lWleprKTFoY4dwyouHM1tpENqcmbpPZ83hJYIZyhk7Z37py3aocjWymYNxVm10MTS
c62c+nC+bJDpvgHX988gBPtbZjyAg2w0+An7p+ZCjlGaXEoYD4vK/Kgd6iFUBNKjhPxyZkk830UZ
ihZhzjvhM1X3F/zHC8xJzVZq6arYH8f+yt3D6K0Mlis3D4ozQ73wrfabFHL6XQDGne7pUGDRK9Ov
mDFTlbdHt/acCzlZxplRXvxWocchCTsCeeLJAwWWNMtl5oFSCp18Jre/wSE4iIfFoUzoldOZAOjF
F/jHeCe7mb8oE19iepgmEIPvlYcNJGry4iiX+pxA8aWhbM46Dlo8mHFQePoC+1Cns2HxaOzVQYQN
jBXroepvDHzdzwSPLw3FQYflFLdEksT7W/5jWmRi7hYLwgyl28G5moYyBXGIo0RrDmdd1Z9/MTTw
XGVweCa9RcP107Fqt6GCPaBtaLAP+K68Fg2gUwT3Hc4hxbFtey8ea2d8LMVGuV3363G/Z9x7UqVx
4Xaq3vuNgmRAYE6NZsA6gW4KK3r96Hg+efcfyaSyENHttslPfyR26k7YjWyy3lJ2yWKlKSwBER5f
H+X5awcXS8cDbWYE1Rh6Px2F4gGy1MmvYoEe5EKCN71SyttwoHTVmaGeXV9xtNhJTwTU7DaIzJ8O
1eajV9F+UFEn3poyobTjf1wCyqCrNQCLNCsfBNcUrOei2Be+tkOtcO+px9bQPPXQT0N0Tw7BdDzR
VJbSa5hp6gzWcDlZ6Q0vvn3g4+trpvr2RkwOfowlxrYSW/1D5yOH3TmO+eNilfcmRZ4PlprPeTQ8
/wjIPD1iLVztiRVO30wWDktnDggg8FIZ3xtm1t6NJhUbTHfPiYGfv4yQixlzasdVIEg5+d6qLk2y
CHkZV0YYfhWiDKKJAjqeI8Pa3qtVrsnrE+z5NAbig5ja3T0FTAT2T7960VEtwve2oG7k6MdgtteH
oN+8/swmvP/up4EWgZ2NO4sJ5ADE8slzdW7qtnhEIfAl7Xu9LTVSupHsKxo3qDZo5qhmTnjHXhlk
i6OwolT/j5+TlBCRMk5cJhfgk1Og1JsVipr+BcLo8BC2Y3H4b/bObDduLNu2v5LIl/tyabBvgFMX
KDKC0SoU6mW9EJJsse97fv0ZlJ1Zanyk63o7QKEKctqSgkHG5ubea805Jl5R/+Ljo/xipMwQfGqU
rCah883ffzFLMkdWaCOaiPK70p03Y3eG6ju91RIeNR8f6RefGx4alNr4dnhIv41OA28BS4ekEScW
Lc/1irR7MESruPz4KL/YAVPgnNmfs88Fnu+b4THlBYacpI2cQajaZSQ3dHHiGZNEJli0CGPLX+o1
1HNoBjS9krFdDnr/2Gi1uSpQWrm06pEtRiO2ZTT0/8agYljNGzCIi2weXl/tqW08Fl01jWQIW6c1
6i0ni+muTPVAm4+7ma247hEMqCeo/5CBf3L8d5/BzETlfsUIBN/g3bzA5Fh5raZ4dhR18VUgWPGJ
UXvpJ0d5v81nac36iCrErFJnwfn6NGOhJ4BI1wNHRFExUhgKgtVsmJbsLKHDoMexubYiPKS+hFRu
mQbTvSoF3SpGFbgUwrZZVkJiXAX0ghbPw+M/7tI/QWi/uFPe2UtvvtfNH/Z9Fr+Kf51/54fDVNG+
aBRHsW+adArwVTJ0fhhMFfULA5V11Jz4xBJ73nJm5IUF//hTkb9o5PjM0xPAXQwYfOunv1SRvjAG
eDgS0QCXdd7q/46/9LlP86/pmPinZxvVjMvSmfTf7bhZ9CpFEBLgJVnxtvPUa7pU7bEIiTClFeev
9RJTe9cbkq3lybTDH4oOucJBlIoGnX/VqLCH+LM+Wt+3YqWuRAGZtxUr0zHX1WE9hBH9TXWQ1dXc
TlYacdzR8RLdMEWwUhNLbtcNcE0ZzuiiiPHMtRlJdZYuGDal9V01Js1Ckctcc5WgEQ79ZFwLLdEQ
ENKo5Xd69OQRU30qN1J2EwujdMwpyZ3JPLiObR+KW0Pv073GMjWl3z92ioMZPriR0qC+I8gw6A6o
/qNqVZvtCcq/pQHsMrK676XCLwStcY5UWFiE0oRNuxVQUXWprfSUVtTqTg5v5Ta80ANjH2gV5qMU
9Wq9UYNNfO9J8gnRN0ctz+49vbzLpvKhqrIt7cNlYli73iv2uTG4YV8cDV8/Sn52TDOhsTVlWvee
dDmMBIfqxUr3lr1xzMzoIqiKi8wguEWmlASqYumHErHQ0hI75S5OhmNv3kahsVBIV6+qZGUO1l6v
h33XlwR9tSifchrpjd5ipknPmtq/sMZqVoBFd81QnpOueqOb0z6IjR3h8F/jfLrp62TjSQ1hYPWV
1sl00gxXKbKz0a9cIo6YZX0ka0b+tU6X/aAwSATvtENFaqfw5Xvxq5Ls/fI7Ed0LLAf7uMzP5TzK
bfrwOyO33CFtQsf05Z0mabyT0DwJpPSpxPVn49vXBetQVNW6rM1TueSIhFxOxhitfTPaTJFGty1e
NNEp+g0QRqetry3LyrsHAPUtw0EhNGfYFU6jIF6O0w4Yr+NLa00+thlq8Mqdpq9dtsFZch0gWLMb
Qqq6UbhIRfkejzUclFNVGkOHbvPKspIV6rTMFozmVkgEtxImF23KleZd5spKVZNzOseEaA2rVo5W
0CGiIDyGgr8RLHVVyRHsNvmgNNqh6cwDeiG3zK+n+sbL2g3hXHdUthZUbteQT5e5r5+M3bQ1UvUu
rPxj4MWrQUxOR0ECk5NzpJKo5JLIc7SrGyG+o6K6BVOxxnXtGOLoDCOjczbQduaqlOUT2Ir+AZAQ
se/BnSbfM4J2U1W7Uid+jeWvkXkuBXxO5TrzvHJW/T8BXDgT4/4i6xSYEsHKp5ItDsrGyG4zoYRM
oms7gFtLs2j2Sm9tI6O4ClttgXye1NaTmnREM27dSjq32u5GigxX7U9M5aTVdjxCkasb48qiL98G
8a7SScCMtqKfuMqcTgQiwsgUeo/Nsq79OytB78Uu8GxM+gtjvvlo0lxKyFzac7X8niIPYyNYpdIi
0yJ3aDpHI2q5Nzd6VbqmWO+VPHIxfZzkOOps2BZ5hm91sPMwcEr2MlVuAAZBeqGkp8i/bxNDW4+y
dwWwZVkXxV6I0wnZt3XW0c0S9LPOL7kM8iq3/I2Mb6CfVllaLcesW9davdSCOyrex7qpCQIjbh0l
/DXFhoNiiTdwhh8lM/KdIuxBqlQoSZvlUJ5oeo6ENPNXTV30tlGsVX8bxK7aCdd1o9qtLM86hAEd
iGpdiZZ4pKLPpqCFSwL7wqkAENu6lLiD9DCaI5iNaeFbhjtVq5LhWyG5MOLuWhZh+FSV9xR4k2OJ
kwdCKd4Bv960SoR+0Pd2OPy+0a8TmdBZupitthZldVtNnasH/YWemP0iMaVuKUpq6MRFYt0gqaiZ
+Ys7ywuqPRKY4qRCuEmTRGS/Zp0qwrQvRx/GTi8QPyV05mlLPdemixGs1DD6FpBu6UnJXrf6xDbr
FplFGpxps0gwlyQGh7HG5RTZhW40diPJX+Nsumi05B7HzKEmbHtXBhVolyYT11osdajAZLwNo5oe
VJ4851pay8d+VKSDLN6SZ6jVXrLAfLjoI9Hxw6vAx65c1H7C2C2lFQoqt7ZO0E7dI5O0AGqn01ZG
uYW8aQ3e/6xJ62IVjfmVkE7LGOFDAtt1l62E2NROI2LE0KTRYoEtZddzKVD2+p2ViNaanFnXQpC3
LP3whjk/cdLxQvYWU6uHq0TMd0AFbsugu8pVT7CDyrjCWO4tej6s2ACkiV5zn2bHMCVuWw49ld0T
FKw6HbYI2b71Xfc4tcplUHW7LEL84fnx2szEU1Wokb5L4i2NOO+erVXrBMCrmpC7Y9hmHZppXC8+
kvA8kVFrQJpZJBbY7SbjBunbCvg7sB4xrWbpHeIdMboR9aHZCErkb0xpOImme6Qrt/3IT8mIraJV
mpo2WJ5pkUXCN5FORNpZdihMKysr+wVKtxGo1uTbkpYcsgIpuIVKd05J77rpVmyVJ2EsK5tNGjEq
EYYYTfE9Wx/g2LSDupdoKFOQuJQm7y7uvTOrCA5dZt32an+PR/OIw9NV1OZbMGxK+dzPe5HIDGHf
8FC67EvwavhchIWideIW15OJgEoMV32uZ3ZQ6Oke2TREqbjNF8LQK0zfyYWS+AOP/DKkOFkfEN6W
FJOpuXjzFaNsaTmylXhujrz7pAlM7umxuc5KAqY7NfHwb+LaYC/q78MgPkGPkjIx++CuPNBagkoT
TBUawzWBoWLxg7eZFKjsYoREW6MJvmU60lYrnva0Pz0khSFyZCntNpmnxfsANdoh1UcRMZnUuAC8
YrwDmBaQoRJFUq1lxDFzPsDomAarpQl4kG4ODu7jetXr2YrSNSq89rYYvpb4pXytEJzU8o6KgY9E
IVCc5YXGPGVeCo11WifVZmAaUcR+XdWI2RDbYIoQD378YOVI5uvAb5cyCnqzLy9IO4rtXsgTW4yF
sxjh8FIp0ktIRVvoAQsz8IBqoM9wCyW7KAe8ElkkMbE1SWJHVbHVtdbcZU1UTU4jKMahoHt6woYz
OZrVPHuWFMScqLFUN5fG7CyFr0Yw77YQtTPTH80NcojbRhB8VwnXtRgJ5xNVryuEVuOEg7uYdeND
34KZ973lkPCJ92WTrsoUnXZQKjcYbaB81MLT/01z5AZCp5ACpBgXQtdsRjEdYCuB1yqFdlMKOsMa
yehQjCdyJT9gFUNzIH9rWWgCynfk8Cdd6D/brT8p83603fr6Pf2evdpqzT//Y6ulqV/mzDqdFL5Z
w/S8ofqx1VKlL9S15gb03IcWn/ujP7da867r59ZKkr/A+eGGpQFBCx3T+2/srGR9rjm82FmRVkUv
A8AXr0lVDfb668160XSDhi1Wx0orBMJKiVi/H6dYDXji+I3ld3aSoGpFrV7WQriHlp5qK81Ip1Nj
gki20Y0RPxKVUqFcyWjt4MZHU0MQsYwBbmGkGcYKuVMMLDf+eANWzvhq5vEUOoIX5zcmMmLIWj0J
v4Udlblg9Nge4VrfNZ0CPQfRvKlSNIKGmZV05ONx5EUCr+uuJN3PY9dPygBtbVhXkfCEs0ZNK0ft
AlgM3DdBGFP9EXA6b4EhEiFli74k4C5ToDXuMWW0ilvWWbBvxFboT5I+zILFlIhy7xrJGGE+VSaz
PgJu0NUNCoQA9Ms4VdoI+6+M83uzEfEAmYGu+JWNt8sMUCsIcYJ1INbA4hBuG8iUPjBj7IO2aTyo
Y2QUkbnXt9o9IEdTvGShoRHSE1fKpOCI1EIhC3ZRFeXpdaaYZXc3DvVQXVV4IySnqIZ0zLDveulM
/YvlaAFkKMD+AgZTGQ9TgtH6zJo8624gBKfYsFfsUGyinNYTuwcZgcsKhsDoaRT/CU2SUQFmHnVy
0hSLVF0RaFfWC89n5+NW7GdlbFJ5D59NYLYrKj9lM0aONXOTZxj5JEa2PE0s61FzgKQMltY0tgix
YQQGwZXQe7jeVlNEJadb+EpKAJndac2gNPsE5gZ/y2l8xI9yl3QDOwPMmSArm0ZN15FuVuHT7L+X
L5j7stUEQylwNGpWV55YNPdkW0WOFiRitrBQUAu26EXJriTmKNqAn6zSEyPoRR5DmaHdEvxbKWty
YfRim/Wp5K/rQB49J59UYH6tlZz13kgArWqVZ/RIosTWA9bedt3r0hkPn2bTyF2/LM20vZKL3rpt
xLR4iPToVMYUdCP6kUCdC7vNWa5U6aMM5BBpq9KqpJOTUHmrlCHRVEOkJreFOIgXpU/Kb9YV1ldy
pPwT3we9uNAKdpdOqVk5DMIWTW4IWKjoJrsr82Q3hgmVCHXUmrteG4qzJOjVO1mtIsx5gdrQhyDm
YyElk+KavYm5QeDZmPbIeeJMFFz2hY6SFdkG5x0RTHUZ2ubAIpq7+Ym9Y75sOpmt0SRedklTL02I
QHu9iXgJ2rjnvpmdd8/cy0QdnvIiqnbjCOGLzjGGYl2NMQpgzrio0zrHljhoUTe7v4rB9uIo1TH+
xaLOVjpRAqyQXhRvSy2kvBCGyAQxcPWN6XaWV8eHRJSGaIlwIkhvGQdR/00mFNFyUrrvZBt1aVIu
Us0X9K9+VOOCicbBCJ0WGTIrs2DysDpPSSocpsGrJww7VWicWqxc9CWIBko8+RQHT7iz9Q5smF6c
Y7CxjsMQVg+mFDcG3l1Mt445NHLDK4X5lSUQibiKMFPzJqqmYzBZZC0tK7GTRIKYmqlY5KMayUfs
10Ez6+rZ9Iq+KN/2UlehX5IUFoq0I9WRuzyKDTdQ8zC7T+sA6kys9nm0ForJl5aJbnipS8CTD7to
sPqgu1F0PG7sbLtcdpQWE/oevwfYTm+o6qnBylTqyXejz+ToqBZlUbiNkleVuJ7KapwuWBA0Am7E
Uk522AxSrk5NGc+3la6D1PniCXf88ch4CTt7XVw2aOsiK6C6bECFgab9VsQRyANZNwbYgipqBEou
BoFJi6Komsd/4zhIuen+YV9T3xILNQiek6F0nj2lUvlQBP34IFVB90kR+3Vz8cfZwGNkrYWQTke1
9/qxOPlDl+jwbWeVvLImJzhkY5Rk5yxlcfkWcX0yetwUH5/aG5XWj6PSttPhm1iU59/Ke5I+s0w+
IQ9VE4zuRhiUgiQHv1mqxhQtWzUKV7PzJraxfpZLkdyAxC5E1bj++H287gr9eBv0iWEDSiZT41t4
lZXkRqTUMxgr8ykIRP6eRy3lUsxEm4+P9H7QgOtGp0i/GFkTjZvXl9lk3oQjMAl242fWpTZ5kjvV
42dZGe/PR+YYVLbJeUQQ8FZsC4Ew6qY6Z39mcT/Ulgz+AYvgfqRP+tt3AZX4WYPJlUP/8rY5PI0a
mFc9wy2C4XBnQmQNevkzNc8vzoe08llugERiToh7fdVAZ0DnMOFrlGiaYRuomKYapLJHGYzCZ3lX
v/iIdHrI8509ywefuz0vWoQRKPDOR34z5x7eCmJHNcCPw0/Gwa/OiHUouHjGAGX+N2cEPkQRQrW3
cOlEeWCLbdvEu7jL8HBleV12i98edjTGaUeCxUcPrrzpUOkjyjBuQkonet26coXUndi6zxTnr3vj
c0d8VlzotEdQ5DJZvWn3GSRhEDeuWlA+qJ3VHXVEveXmroSu3eaZ+O3jk/rF4dgW0ImxJLSBOHtf
jwqjMZWwwKZNTVoIbwa29jshseRd1Vr5QRlH9ZOMhvdTJDISCm3IyZiNofy/Pp4/UZ0q65HCuoXV
L2n8e6DtlO876TDqFbbzLv3kiO9HCUeEKsgDn2kOEdGbI4Y+tJaMI5agP4DvlFQ8uA5UDzExfHwx
f3ly86SBfA0L0dusTQ3FWke0D8a8mgDFOO57F0Vme2ngw3V9KQqvjLpXPmv6/+oEGfzcBXO8JzKz
1ydY4Z1iBmkNmziJbiUUYb2U8aG5dcF2/+MTfH9bS8RqzE9sjFHEqby5lhT/Mo9Fr2dL9MV2oWDM
68z6M23Z2zE5LwoU/EAIAVlTsaV9fUJZY9bxYKSM+aQLHuIqFlaWlGYojpPuNKUN4358Vr88HjoU
USWCeZ6AXx9v5peMZkS3zjKIbA9UMJctIU23HdNKa1PeSj+5jO/HCWsDGqd01Hlw45B4fcCwnYQO
GZRpS4QT0PLSWXrLgRFfqjJ27Mqy6OeMegkI6uMT/eVxmVXAobHsUt6SLpuhk6qxRexU9ql6mRSj
BI/Oys+ySmseR/I9L4QZxPfxQd+PGRkAMaq8Z8HVu3WBGlqjIdSWNVdm6XHUiag8yHDYP5md398F
9FcUUImUIwh7kN98iBQyO2m2tNFZC5QN6dDfmIPyVWQN3icn9Msj8ZFQcOFgxIi+/vS6SKyo4pIh
lItSTZuJgp6tTjV55MBQPlPAvB+brI1nydhsSKRj/ua0Bh0claRDNM+9ZCUn0+yjNx57X6GSpxS/
BdKcl3Ao4iA54Csj+uyd4SQy8sqbhAx8et+Jjjh4lIq13Prk+r1RU/91GMKYRJbJs+Xv9QUMgmJI
gsyglAvt1Vu0ek/jrIWNNC7glGQWGjmTaxp1RnBLX6WaFqVYk+qgCIFRuCO3hwZbJsDS3PoZ/t/f
Ha9chHlJgVsQaeYsd3ipbtLYaXq1wlkbhV46ukc/f9S94ZOL8P5W1NBVItZibcS4fK6wvVggmQTC
BGZLOyGoY2GfT+jefJEgCMmsi4vRaMrbEJneJ96997firLE0AEGivpvP7/Wp9ZAa2g6ds11zWVeB
NqaL2kqCT2a310YHPl4SpzgIYl3uMHwqbx8SSSHEwlBDmRmz6lELRzhCYRJTiQrxXZSLypM14RCU
UaruNS1U9E8u7btbRuIdPBsPVJ5RMB9fn6Ux1WHa6AXHL9JqP1PZgDZWEnqNbKTbO0FwWH48ZOZX
fFkOnY/HLYomf3YMY1h6fcTW8oowYJq3Z3ZUdqV6uTfZPDvQJwMH6q1PtNfvPkaU5DobH4wIhD3K
b5WacqE0s4xWs8FmyAvLI7iLlOHffkjNR2FGZRGvs7h+Bmu+GKFJ1Xcm+fIaFv+4dpUsl1ZarNaO
BH/SQUFSfCs9cHkfX8n3m1mJ+YBGFgkHMKBZI76+lNmE2q1T/blLBIwlk4bbUJeuM8s4mEF9qSEA
VJFmqEZ3CTqj/ezo8+rz9QfJrU+OIJ4+xICEUL0+egMirpfGBPqDAIxNUMVpE/hR68STNhz1kjKa
UTbRWVm3/Uqo5XrdOhqdt28fX4Q3ny/rRwI157fBig6O+FtDdAQHhDAOlOGY5U0gAT2MDcX4zVCq
56OgBmQiQHSFKvnNuSaxP04FRCRHG8rRCcugWJhT/JmA/M1kgG6RXQWfJOpuCV/C2/zdMJNJJAWB
hyG5s3w383TrvqlDaKeCrFQj+iGtj9w6KDWFYL4xme4/vpZvbs35+Ohh5yUPy3H2ivM8/GIUa7Jf
mMFE1hBNXeGcJ0cnY3fVgXgj9aRE+7tH4xEK893Eo4y6+e0GQKdE5meD3jiNTxsi5tJjFgbbAaTE
6M1o8fHRnteJL4brLAql6cPdMosmmezezHQDjeIqlKDRioopkPAkdRYAPL2qjX7VAfVstm1kWDIR
U5U+XpYWb2ipZ1TmV7qVCOVBrSxCaUhf7zr9vhJJPl6oHWqBhSH70iUU3DSYlUtGEdPj7AfVIV6k
NRbIyMW7MZErcRmBFbJc3ZMmElwaVs45UgRRjX58iv/pCf6pifKLD/2dBPOQ/5HeZ/+n/uNtzsfz
7/0tw5REjUrVLP2mvjPvX/6WYVoUllhn8fChIjlnSfwlw5S+sPtABY5MHc3z8/T+LxkmJQhTBwXF
wMLkb/xOs/CHbevFKJVZBvCe2DbycGS4vkVJQNUnzkcjiHWU2k0U7vHwH/wif8jh2NmBnDApIChT
9KvWM2EeJ1tylU8KCFlqvJMUnuOTKH4lK8FwBOD/gTJ89+lXjKm/B5crIgnKTc+Vwvsa7ycpOyNq
e/Amnarm4PCa+y7E2UlIWJwl9lTX+0zT6EsSqCWr5T3STVleRxdWhLJ6BQCcpKixQNC9nBkcW6sg
BnWlmdvSPJ42tFIM4wQkDvBD4p3bVakuU4W4p6XXOLJk98QRNS4+ZLs2lmNEA2MjCnTOl6K6KNqj
FZ+FpD/n5160w4hf5o7mLeY2KNQ62qDxobJcS90kF8lFtCDLisCpp/JKEc/RUWGX9x2+KjHP42mf
uImr3QjeYkTVdocyqrigdgIb6VKQEFATveTU4fdAOs8usExdlskhF65pO5DpBM+Wxp0tAMCc7EQu
TspoJVYmDTcgdcPK88NZxGUH6bTYJMOedPa13p7lAkBft2yNHRCEJEucGqWjtKph78jOEDjt7fgo
3Al346P4/Kf4/Of8Nbhvnn58De7lx+ZJfvzrf91TdE9XeKU+dk/qo8achKRCZv4aD13teqNrrcp4
LxuRrYIMxSKMmQJA/TYp0rsEMJgrUvqT86+o9iZjkbKRvk3usZl2yMfiy34RnA/iJm6WdFNtycmB
UyyHdNH7K6uCiXUaQxPV3D5YYJ/S89OKlIvpFNmFIp/xWoa04ivg5TQ/hUpu0FyBeadDaeZLprmB
sCSL+uvgmCiAsBkrxGFuYXbOf8YXgzOAqbBs665z1FO7WvJz5n2uLrPRNu5WabWOChp+p+ga7WBc
KuLKbx3DwGVFtsRiPHKeMIlKMgObhXqZ97Z6OR6DBw+hVX1Mw52RbQfy8HYAHot1AHTHrFG/JOe+
8OjXp6m+lzdJ6/orfj0Prgdya5Q7LdseddGNhFuGqq8yyasGMWvNQu55gNARhCjuDoK/8OFfp4aw
aLsNOSmY60N1VyFhVYZj0K6VbiVOSG4WpbDMOGHEy5A8yxOirRwBVYxT+CvNO1G8k2IPS3Zw1W3e
7M2zO42yLNp8NXCs06rZBsHSz7m/nVG+rIVj3bVOOpf0q0UkHukE9k/BZXg4WbgLk/i+J7ccFjkS
6fsTwQZLSRHWcjLVmSY3DM6KGj2SUx/EZVDTjlxayr5CgnApnHbBkleUx6XmL+txOQAZbbxtIu/j
9MkLb8gts4GAq8K+B8V/T0jXsqYvroqoNDV29YJma3K6KKTALp/1iCKh78LaCnYJ9hcpfPDNdjHU
2wr9b7PP0IoX8d5i74qzen5vVrMsjuI9K9kQWiPAdbs8T8snIGwUxp00GZYGy5HziRVDULQLcQJ2
yARzijYxqsV19i1EPcdy10H8mYXgWBsL4NL8d/PbKTIG3hqfaGQPG2mRKHR9HMm4i73RCYzvVi/c
NJGbaOuk2IzKLrVgORe26V8G0o1qapzpKhPdOLvOxGsxWRZ4zg7mvQxOrg5qm7Acedr2yU6REV6Z
S3bpdgZ87AjlEgWAWridv29PjBv4dYFk52fpmSWSWW6PKtl7839kp+1JffL8z/zbj++ITK8qOCF7
mic0KB0//q9BLfmen4SDU/cbJsZpN92MPU0KO6bxTM9uYUJTts1jqR6QiknjA8NeCRGyPdQJRsj6
oI0JI+lGEJe+ughb7qlStxsRISmijkR8kDKko8I5lDayBjZ+IbAlzJCmbmri/CzNgDONLnTcEpQc
FJtKu0qXXr/szUVM5TiaWnjxnn6LD7mmw08LmKuaUT2DvlsS7+xzbR5M2+PIACDsyZLRmOYd9PRV
XpP2Y9PTtorbpNfdZJG5cQerE2CXda/vo4cWFC28arU8CXKYFdc5j0ePxlm2ZsVoGOTPudOhQHau
OtrkDPJtVqmL2TjqdwI93WEJK9dJUS2Y8rQcY/nYgB5KUVkI5T1lqmW21bhpw+ZG1YZlQbq81Wiu
bGANAEaf9MWTDzsHKKYtU1GJYCJYDVpG+cqT4gce7F+jhG7EAM5cRbeC6mcmdR9TkgO8Fv65Cs9w
OhNzOvJ+B8SSSI1WclpV2tSZvhSSYpfo4kIbzYUiJAuozMu+f+r9vVljaehXZDcBJhYD8qCPRP2k
ywAFrk1je6GO4RnxRupSMK3lEML1qyxBtaW628nWaTpcSGgXCTlbkq5AoiNsPdGgf1D4hAV0kytQ
xBWGO6SkhziS9oOWnBrJcJ0m+jc5Qw6ongbZv7FKPS2+ZxdN9f17c3Jf/Ne8wH3MCwQDftD8v9d/
JSvt5/p3XvW9+ssya8JmPGu/V+P59xrA319irfkn/3+/+cf351e5HIvv//jzEe1HM78ahPVXGrPZ
lErP53/OmFvlLD3/uGgfvoVAMcPH5qVC7edv/70OpX1J7R7ExLxV+bkG1YiaoyaEAVNHgPhqDap8
oS0zEwzo0NDGm/1Df61B5S+zQZRFLYwT7XfWn+wmX2/qWX8ym6FCJxschpSKq+jVFjAsSoH4Gwsu
k2dNdokB30msCEp23246M3EjGayeId1gEjlWKlcVoeeYGycUY9Vl3tQ7PPvrNI+dfkpPBUHf5p16
oIyxM/v4OkSjKwbTVTfoA49BY5tQGuiqei3FHbew/DCK/rZSxfOcjCVbiC1SPFLtW0rzK+2w4SjS
k27OZpc67VdJguw6j6IHaN3696Lr6lkqJUtXA/ENK00riYNkn7ftTHIT+khSNkNAmwS4eHvdxKVm
K3Iy3IkjRPRBmRNu0K2dBSSxxvW9Hxf5qV8R8YMY+LEQwwF4Dzj3sarTrW/1nZuBszkl3zJY40RG
IlBQJp47dBgOlAhbcFPp58MYX0AVzB8h38whrYSg42VVD/CINWTCREssqtIoAweXOiDbzERonxk3
Zco0OGJtciKVR1lqQkcftQp5ilgcycrdKBEZHyDN4pXRVhcFLl4otnXwqAGDq3J+hi3tNk5r/8wC
M9aUGCFSplU6Co4HH9Hq0mWSj5se9oEnBttRC9dGvKv7eGdGGGGUyqlSLAfNJjcV5HQZu//cNrXp
EIZgGEcWW5EXXI9+xw/kh0DlcWNVDXuQon7QfMPNCIzho/86FBOkNd+RzFvUgO4EjzxUs82Eh4a1
kGDg47AcKuiOnmW2xTmp6HoiS99LgUC0xNAes3LMvhbEmLFm7Az8DYS5FI8QPLRFpLFEldSi3khy
Fl8rs5woybxDWsSbakoqlyiIuwGW3pU3Fhe1P4rrwYsi0PQnipBvNS/6jnG8DiKXm801YN/bgjxB
2/e1CyjG4DenxyqukyNrG21Nqsg26jQn9niLgC+FRd/Sd1K60Y0lqKeKlH1jHAjOZAzSgrcVu7Lo
Fbs0SU5xzSOVk9n21KW2Hyo53SjqiKpLJA7LKGt6kY1/qhJkaPtxkLGA72+pd//Ewv1WWeB/24Qr
0V+REOp8NOdettnDH5t63vPXL6fbf/3uT1Ww9oUaLZnvs+5mLupTffsx62raFwrEz6Uoal4zOevv
nb+sf5mL8uit4J+AVJpjGH/OuvO34AmSE0WLAFIJ9YK/njw/tVwfBXy+Kf2RgK7Td5+fB/SU6PS/
6QNIcsrtoZHga4iNE7dqTYhPcBsp8UPaBhjPcmlwyZt+caF+ISh74+Wmq8pR0V6pz6oQXKlvjso/
hPoYBRBQ4eLaDe51SgaE5Y5huu3U8DBWOQtGXVlFaXL0tcDAacKOClv1VcQsu+A5MjkiUTzu8xv7
rbF6Ej4S3pQ/Na9XAs/X+F/LhP+lI/rDOtY/H9o/TtqaBdWPVcnm2z/+/Dma+b2/RzOADBYJZDGi
uHphJ2Y0Qx+hBQoAbCaBWVRxf9axZO2LSRORRsVzy2NeLPw9mvkWLwM1kgcV9xzCuN8Yzc+V4hdl
LAbWzJ+hZ4cLnnK5wR31spIstFOO4yMgUqHxt8rIwnokPybwlIl9myzhj4viJQDeCxL1bGHS+3WH
CA/hNH43DdObNknjevD1TTZxP9QabNX/jLBmnEcKZcv/eYH6z+ThPgtfjSx+/seQkqUvIhZ1pjL8
33O7noHzY4KUrC8yGYB0tmbtmIJ85u8hpbL2RHoCgBeRHBKUuYH417LU+sIK0mJVSnAyRVO+9RtD
ai7PvxhRMj1K0pmp2qLGQ8z4to9XtmVYokL3HS8KOirscy6E0UWkEiQF/s0XF+UXEyPN67eHY7q3
NJXVMHZ4mntvBnCpkVDvEz7lNFWu3k5WEz6ILNVKO6nb/MQUVFjNvZkhAMlTuX+gEILbPfFlbOQR
RoF1miW0NTHDRqdE4ZBG5gd1ay0sxPNnaos0bhE0OslWnmKlu1ptoGOmBLBtulbMgPJbmBjtgTrx
LShoZJUqfoKBVZ5cjY5P8DLeQjlKr7WAqDZbYqF6FutVfrR6en61MlPuURAaFD+aRO1wl5nhbeUV
7OXDVshsTWsRfBPJARfHC4tCs8UqkwnKiD35zlLAKoOFN4LrGlkCJVIpsfA0ZSnWU00T5mKN0BCb
xlOWqHIIct3BB5J9Uw9eusv7Ijr3cadH60gZVai6OBVaiG9l6zlih4kFdHZZHruOtslSakap+05g
bakvG9oid35uaaeBBy/fHYdKuzXrFt1/VyXyjICRexQdU1b+N3vn0Rw7lgbX/6I9OuDNFgWgfBW9
2yBoHuHNhb3Ar9epmZZiRosJzU4LRfSqm+81yQKuyS/z5IuKRTnbKX1FxdXKbO7egZ9fBfVC7d7G
bRXxrpte/Jp5smwC7jolDIFa7eGEqyvzO3Jr8wdtKv3NSaS5r/oyScNf5FB9VRU096gxF+bEoyB5
vOlVFyqCTDztflaSytiZsEwspC1tvM9nw1YQNcZqwDyeuUhyjjmpxH3p8tjUc+ceeWpbkrTd4j1h
8UtbnheO0vh+W9xMwA3sjxR6ApU0g25+KlVPz2W55gYQlWJJu6jGPnO3zMP0lXczvQ6jtw4jqeVR
WgQHerjokFD0ZzBdxOOKVeLyF2JNt0MyL+qmmefleWhnzteIA2QBbdOerpTOE6bupwoZN04bKyDz
wand5oyxNZhL/clatalDAC43aWN2Sqox0pl4Y+faPwQxcs1f4DM+1QmBn0BNuw4ppZ3Q4DS16xEl
yml8M+db5ElfUp16FW7wgCgLZ/5IUimFH0vbAITedCzuCbWIiW9iabFuFU1eta+W3iz3VBUt6YbH
RPlycyIDga4o/XB76mLL74cs5ZNN4xzcl7v09HZoJZWLY6qIR6OzbqUxnUzrSDOkSRVggVkMGjkV
CH4vZvnlzh65FCGKofBbS++KkIY8GkSEkvW6r9L+UfijVvSVD4Bj/vXGvEUpcUveZr6NJ8uQM1I/
jBkn5GJuGn6jLC1BWXXxlI1TlYMW6d48PqESGDjIMkH+g8gaNBgLSzmJKeleKlkraZiulvghmDQS
L4+10aZv02uWkDqz4bMF/HdrQEoIp6fuXH7My422o49t3AVxljlJaK6J8Wc2rGo45+3i9JFsu77Z
rqmWWQdPWREwUa3mUJd1V0dWJobvMr1JqBARVeM8LD3GzkbSfwD0Ph0JLvQr2rNpl/bHaisde3Le
6YxznOXFyXr1qS2n+iEhGUUEA8vhneWVlhauwtURlShj+ZsE+v+Pgv+DK8B/2KjrH2Ik/7ZR8/X/
3Ki1vxyg+i7OPRw7HNpuHO6/N+q/GNuzTXomk2pOeTdPxt9nv9tGjRebvd25HQGNm0X/742a/2Ti
P7r9Rex0RBT/q436Hwb8f92pub84t2ceUyYOb3IB/3720z3oJQy3c7opG/Urm3LnjqoO6S/2ilhN
HaXfs13sY5TXZzh2wy4ehfIci/YkDJWBU6kguoKv4GvyapmujkktkwnZ+IUmhQlR1XRDfEou8z8E
olxO35XafaxJOQWTstzHPKFbB+poKEeP0lC9KfalTWcQtjhQCwm8lk7LKBJx39t5zSluNI6LjJ9V
OzWieljSbSy6o+ZWyg0M8dza2njBiP0nZhMUDdxeaqwDtZyrV7FMU9iLxTno1MVuDX1YQq3SnDBX
eso5NDl8m0Bj+Vaq81TAm6B8CACIpJADKAGOq0W/JhSiRBUkLHR5miuJe7P3zvYUxEpDmngejkOn
KdGSjHW4uvYaDXMH5a4xfhpzRULHKOEXVrUd3XR6ysv2wUjan7hQXs0p1vlNZ9avAvLDlVn6FBed
uWMR3nkUp+yQ1+DSV+16WCe3/qeP/L96a5+ain/+4+3t/+6Ot/3TXD6rP/3/+Vfdvpv/fRP8f0Mh
vmU3/sNLPd5U4X97qW9/4O+32vmLwT/nZLQGGnhvLPZ/vtQeaWY8VjgCgK0R3bi1gf+vl9r7S8VG
R54ZEyFq8b9c6Ez7L0zTGGzw22Ez4Dr235y+sVzfXtt/ea0xQP7jVkkhNf8/Gxvmv7/WeZKRiFnh
9aneFB96MJcezXxydt5ihqCR4YiDx/yfaaDRqju4UWSq5IeT4Qib9NK+HQTTJ89a6Ik2lbR4ptol
VARPO5OJOX1a9JTxbmptY4btXmUgG2aWvfGKNmPyDh8pe+oXg+CrOewn4CMdm67dpOAjOKkxTdkj
mPp68TbQtHwyPBhL42HRXb+Gm+ObkjIQk8NKkxRB5hyK9KqP3l7ajLO5apzrWxaskA89p4TafFU0
kBPeAoOA/q+KYX+prlfTBnVq5NmrHtNxMtMhi1U7VLrzrDDUXpWgKsDXlMu71Oj3yfHFCw3jAjWQ
XY202cdvUIV2+ApSX+ZjmOFn6JKPpsalMR+09mMYPL/N3DebqCeT7tF4H8GwtCDd5OukjDplJrqx
c7wqmHqmjL3NJHVUnwWwqbqfn8fC/KZnqmXWWzw30EoYImVe4UUuw9ayxw2R181GMeTRK5SdMyGt
0wM0mkVymHXOjl6OlD0/GDKGh1HLFweJtnefHO/qUE8QKpa7GSttw0J+7SBZAGKtxm1Rp9SGOum9
yO2IZo0dA0RYQ9VJlbSv5t49rVzqSwP370kDO3dW4+ZlGHSfc8VHwg/aq+qbNtCIqN5O7DQfkiZv
usecHrSq51S40ufnVzCjqRKCqxB3za4kFOt4X6urnCE4HodSTkGLbaRf5wPw59sM0thzwgWuIbIX
6ok3+PdhR2JED1W3ueuW+GWmdOtrFeP8x21faYT0Lbl8smMFSezekU2+6/R5U4p7dkoyrJ2vlHHg
GTIJqor7BeXYHfevaj3pa8leZj7Bfe1f5Fg/L2VBgzmJ/F3WLHlEuRD1MyqD1RFDKFgsOvGo9qyB
E9XPIN3CWTtna3mv2+3RjhW0fnZI7KqbNPcusabSxpcESM+7KrfuWy9+aRp+pdhYiuJglreCspLh
sQ22pNrf8up2cm7tfUxs26igWqTmTlJlmSijj+j87PJwW85PnlSbpjkWTnXtq7TxDayM1tHSx4jt
DC4TI02vf9JT7zErv9fkmCw5iewjX8qQpwDrMZmBPX2s1ZfX39tmfjBSxvrNdsT/k2r0OEMTwjQh
x4bvX1uOszJ80aYELEAAHEnvY51/bzA8BdFFUxaEl4TMv3LrIMuexaLedWv+ulDPpa5mtOp0BNsY
RTzNT6XASnEo3bo8eUA+BGxLYSf3LRMRWe6deNIJLms7EtL2JpEuqEdayAhJ3ZwGhuS6qPzKzMmO
lpvfaUV3NsT4O2fZR9WNabgu+RuNZg4YWTUUk3HxdIbdo0LXZp1by7e2iuRtbVv3fi4bgClxPQRc
1fWwNrSn1JwmEKZuf0XGBXglKNtl9MCrxSVkkysAn2uvu9N767GDXlu487nwum1e5vVvQR7ppXRm
vEJ4oH2hx1wvCr5e8fnACCg9FEkWWX16SNR+N6XKeSzUoMOb1Dn9B3s3GkVFe5qlf1FovyvjAVae
8hgPwLmd/J2i3U2e1NBowPNFFNiNOE9gxSUjGCdTwWEikjARn7EcqXetnU0z6dfa+J1pqp1zW76N
5hFMxKZsxwmYxJCEE51tP3M8Ew2jfhs/EXdbxDqsIZSJ9BvD6Woytav6MYOiOJEcjjdp7TYhI9MB
BJXqbfuax1S4Dn1qvaUEvbgWRM2DPDHVxI8HoEmGeKMrBPNFp5JKUXp2ilX9noQLtq8psa9wjQ/R
tkMhXimgfcsdfMhx/NZVB6Xz3AeR/bQ9hYYxPWqFyLmv3uv5buLlIDFf24HiXEECmkPChXo7GN8N
LZYJrwZjQEMcF46eVTJ90KyWBvBKd1RTH4oe/wePYQs8YDU+ufv5RFxDI1s2+Ph8MMlBfLtyS/OG
ufBlDNrIoY1KXd6wiGx0R3lXOW46oqJ4rTKLrbVyrSudhupMd37QsNHlc3fSIe+1Vf6QWvYjWh0O
M7UETtBW7sVpsw+ycvjNRokloAzQRdBGHjP9hCAxQkrmIdGpuFnde9dM3qssCxJKnOLMDcb+ZJqP
IDV4wFSqcJMP5paBztxVGYpt0ki6q7yrR38bzbF9d+qTN6qBP5Sel1occFT7tzv1SNPcxAHXqyjR
dLqgUJKLmIat0yhnS5bvGZV4tniuyu7Nbam8ZhU8YqsEjAHtKSR+AiQyRrwCvxql3uBc7JY69Ju5
JJ26W9pA435ONY8yF/c6/++9eXMjV0my7lpJr7tz4Qa/pfBzg4fgUpqu30x8yvSGmEsXJUIPXBcP
X24N+GzKckv50VHmYj9iZUpaDhrMcgDDTdPeq3t8RiURttYs3umNe4rn+svEgSFBi/hzFQcVzh06
pE/I01EzNNPjWGtRWrg/uizsQE/Mn8H2XgftBrJLhoPJmw8eDJvmWnV2tOhU08eKCTbC4lHxapci
Ioqny3dJwTNi00o1CCNrcy7ftGSReyl63kUd9rGrUP1c8cOo05OQwDY8D5O0kkUMqcLc6d4so8K7
GN9rYtUiMbQRA2TPnzKkrXYts63JUpUOa0T5VlQ06HqrcWyxy8VgCSlZpRSZEjmm4Pa0hy54I14B
lVkzuj5UqJTZ2oSFqx3prryO+R67LEXUGNO3wuG3IzD21cUB0MgOQeem2ByhGnE6ALeZ7dnE9E3R
x1FeOtu18gJbZteGYvVRVf5MRue3nhN4mFW0Sjy2RnVPleVVt+WDkjahNOLq3YCLXI72YyGGd1X9
rSpjOza/2mIc5v6oJZ+JBbrMqPezOkIgnnf0w+Pcw6DAa6N26GrntD1PLo2sB3V60XijY6xvpFgo
VraW19qrQ6EuuyLfeUx7a+phlxSF1HsxKCJ158++ckOrkxEW04w/OMkEKAXWHccMpGpxxbI2dSN3
s5ayXVQf+e2AN6i1/tqVN8ybtWkMsGfcWC1XLjudNj6fw/ZRW6lPmMDjKOMjtXB2mHWgMuL8V3V5
lcbimJjzKWOe7jvddMnTvWY6lEAtQW1X6gXNDLeU+d2NAvaHaoZu3uwgT0QqQiFz5h0Qvnqjt1kg
rFrjFb63C53jm/yqW7Gb1xHAIf4noBIHPbP3ZUI7sbrKCOTgs5v34eCKB62HWcVjkOr3Y/brqEWw
atS2NuoBksvBWOs7AhhZsFZuSoUhs29nfBGJxvljCOMs1hDc4rC25oicxIs5dfuMo9NFKbO22vQx
NQQFC6dpYXfjtl2EyVRJykZvuDjQzJLPIncbN4IT5Ff9wbDOI0WSLDrGrx2vz83Mj0AQZJPcUKxe
bsQ7m2vypoQKQu8oSPTq3mq7L9tVMSNIPhNbNscM2FdZQ+pZhnDVFFAy2pUmnv3c/ECHDGKLq0MF
K+RQqjP3AAx1Vv44rs813Zhexy+06fdG4QXpqoNua9yzWvYHreteBnOljnp5tdL5pXD0c5lpR/aJ
zcyVO2/UI0JGkOnpmRD1Tld0rFfreJS9oH/UnMDoQtFTbKfCKWFGaUo1FEU9bdjm6VHYKrYzrLSr
vfgEJzc0fz3R67vzKL/kqvO08CsHPBP0FYtKvlISVusu1EJgafY0PLuV5Kw7qmk45+s2N7HCqYkV
tPnw2SPfYbtWvzm6du92zfpPzgxoGyYfFo+p3ma90eMI1sw6UBLdDrCbaR1GDRDTiiKODsmtXaIv
W9Fqxg6JytqXeRJkQ/yIwJLclRL4/dR37XO3dqy4aVPNzlVZZHH9R/mvrWHANCeEeg+/6LqqJmfp
bayhg2v0+No1vaQjZbQsfW2Y1sqrdJv4TtG57E2GjpV7kBFlsvu1M9qdM1pPUlEuLnopD7zLE9k2
yN+dMmuYv6HP6PW6aygLDpppDF0nVV4JEWIwqZ34Q7G9u1xVOpzSnNg1vbguubNGOlXZ+xKaOdZU
PEwMNpFamkPhxZghDZXkWHtJs4Ze1bq+66aYhgJsp7kVlt2gB7bZGqHICqivVf1JAUV+l+VJ/6NZ
a79zS2I8oDo2c8bRTRi00My4TrZuo/QnpgbUBPclJ4MsoxRnBNg7sJF1CTXNUlUO1mQ+6UqZBoTp
m03JTcuq68CR+uek90bU1KPYZQxXglncEA+9TeXT1Bl7zj/bVsNG2Lb5ZlHpFO+9la7FPmrrTvPt
9TqIYg/46b5X8Qly/EszAuvF9OOs4FPNdSQhkzDs0P8YdXGqV/vqjIKzJi+LPhILqDg9DprC7a/J
7M061+mVczygZC6722HgY4vX2t60ADijBd4VNnKotIPaf7Qd/J5OezBafbf0zqkRIhyM+ip5so8F
ZCrTfe/UcTd7zi8lvUFRF3+6yaJhPf4kUgTS8Nv1XpJZezG0/rErzSdLVukhXtJvpiqfVtd/NFX/
7ijjQ2bw0yumfiWiQ239an+2Ca+CmoWLl3JkhmPZ6y0VvBiUsp+KS/yRWtEscOF2+dNE6JKJj40n
CywMuubac5DIx/W1U60kasBqQF8ug9xtL4qiMFlZ7/VWpjuj/Gg1JPVEpfk4s4YrRYJ2aGFcC+yx
PyuWYl10LLkbqkMjuvc2a6M+9GwfZlkcdNkeqmz8SiUpJadeWxYZWwai9Fj0UC3IKzVJ8lrW6WNT
l5fY6i+tXgRWyWGqXX+mjAgwG+8mvQGJRZEyiWe7liCDi2UOF1dFw8y33MofynaKhoJxyOIsnxQI
7Ma1V06Om/xmHHM0Km9LMd3V6vTjDbYIGjPn0u8w7VzrN3d1IoRTqpcd0gaiDuvOfetyqIiEzAa/
bj1MeQ7lsHqQ5NpHlg93WRrvrNX2jdtGotsiLN28DOGwcFkFOoqPGgvttustnnztUGvGUZ1HbHvj
M+5ykKiVs42lE02uFhTaHGSAMJ3M2FgcJX2Plaqwl103SOCrKESjob+uOVOfzETe0Hqu2bRPzsM+
HW2OUs4n8Zdd5faHERCVO7RAcJE0ZAyMzbv19i0e3GqOqMsUa3ddl16sbN4MhvKCc3TaNApFMsLK
XZVk8jztkr4dT06zpBxF5Z4OMwaMaT4Mr5yIxpMn9G+EcLhha6DRUeAT0kRNmxLrQs+JZPTSSm2f
Gkt2mZ3b4UQxUnzka+vKe/qaoYTOlj3f52BObmrGoyHI/eSqsbwBuz3MUJ9nCbjEHyYwrmPefwnb
Cj35k4Nwh077lGbyMmXGn6Y2B1bMWVwSo6U62DK75TmJ7RmzclIhNAl2XjMcF3UZ2YC7BHecaHaI
2qRr4vrIt03Dito/1guf4MpLEg4zjmdpyOvUDOFU9xv4gqjlcX0t+eQVcpNzg2NbzaKisputOrh1
gKXApm759jtfy8CdBRxehodl+kIxSOiayDLjbFkg22PIrrwaG40rspEvb23p7hHPzag2e4ZO7Wwe
7L55AHqancZFLqGTwXZjzrGtBnlYDTZlEBmSEWhePImu7QLGCio8ibQIFGqmeatGnpBKfuO8DC28
UHf5uETOTaWoHZObyG4enIDgX6TBiopUqLoizCSP/TAl9oVFvnh1dYS9nLsA6/X7uAyVn4CksAa7
ongVGzzG5eUyWr18Xqps+VRKNfktauTO8SIqZZeJ5JsBQrZNWvg1Y2ExxyZPOLGYkuHpmBjah6l8
gdIQZk1Mu9OEhX20HkdYauogkfVtezsZ+16av0aG9kHVeFhZ2b1s6sjI12iKEy5knljPwH1fFUPd
V0r3MPMS+5NIH3qwQ34SW78DbrPbGcWw5zBWT2l+VDQ1AOG/Ma1+q3Xlk2t8G/hSy6yEmG08ePW0
BJUwzrRI/uizYBcVzX7qimPGIHSnr/FDjl1f6NpWlUhTC4S53TTw6Je330taZg9dpZ4rx5ORmkwE
IoSRvZbxe5/Lkz48eNWDsOtdMlsRwwrtijBlWwk6Z7ltc2mRMhPax9ovpCJyqw6JcgYtGS6KXM9Z
/NUaj9nq9H6xosl1xtvShtgKdHQ5ND1JLsCd8ksmMW6yLSlDqgRKHYcmnBbOIusboseBkpydpiGB
4J05ONS0+6XGZUATj1MMtdPMrHdFrUa/Lmz44ZzQEerJqbkPGcaKfLDhS1qMUW0vtDs922hD5aCs
iGNuPfWJE1gsZgN7LHiGkOLqY9kwrrFRezIUoF4Fcg/LHWOAr1czMoIOJ5Nrz0JqgizS4g+L+4qx
tfPpmScSRiohZbdpFZwB9fDeK9ceVRqYutsSZ2XnWSy55QDu230emM7KegTLMgnURM5vaXJfKR8N
s/r5hsZ3kt/bC2ZPLR4/sVU69W0oWYtxCiPXL5c5eZSOe+gda2+nqq9YGRnC7eS9Fjw/Mlbvx6r5
KLAmQHSOweyUe29gSZ6Hx4blIiYaY8dBs1qbW40CAdzzNJlbod4WaG9by29G+h+9By80frMRJsYp
mhf3T84tR0EALeirh+S3uVGPbWc8FHKI0iqsRzIOj6n8o1efpfsGBceP05/BrY5eN4XaqG/s4r2H
+C0OapVtW1RofLgBugIccSvqe64NmnYxPYXkCREgq+6PVfLbUmVQaNW5A27RJOrWJbAWL0vnp4Jp
oFni4SZtpBJraXM3UtJXxy4iLrr85sC46+lHqhv7uqz2ynRXaqjIhT3uusrcZRiPhWXfWfWja3yW
hNnwTITQCB+qkkt9ZypUCUxwKbvi2mfFMebeBnLTCDW7xLjewVBEpQY/fG+v81dlJj+Nxk4o+/au
dOmcFeadVamnlVVP1Nm+dFeGE1VaHzpVf71ltWzxCpi+ZhISzy+akUVt8iuZJ4hi0+mv9XydB8v3
qpdmkfxyid7Ya3W3KiPcbMzcinwoJsYRICy2thwwebgHM5tOatcgCifBZLxl67DP2vmp1D/KebmR
SiBdmtDTa9+mcJhKr8R6p/RpV7c34LjnPI8WKb5lLk91n28zUR6b4Rp7Y/OkZSmak7ITkOo1RspV
7wVO/Jjl9EYa9qamvdbQlygnwLYW84YINxu/uxnqO4F3dSUDWlQPs/lUjysBIL0621mYDB+jflgQ
fKGZE1FyOgy4c74BDM6cR+tO3KVM7Vi1Z6yIfo5AmR4Kd99n615JDjUn5JTiKA6LWVjXL+V6Le0q
stQPhW08P7XNQSbOLucMkconQLvnOQtLdWETiXl2CM0aflYkgQvro+SRuV0NTaXZZetPTMeXl8v7
Eg+ukK8udEsMNz7w8TMaczPfpOeVbAXXyNmI1Dq5071b3StuXWOX4t7tyMIWTLEa4sS5yVEJdY2G
lwAEwd4R1hXcOiYptgBQs3WoiqNVH63ybKsvvbJrBuQikNma37R/ZP1i9Ay+wkxnD2ydB1HxpVpz
jjMkEYbJ5WRHCuBPv1JeOi0Ph4xhx1QR4TP10F23S2vssIZtXHIITXfpdJ7bZCu8+d3I79c+WGrw
sg6ied6e6hr+/rhBIh4MFpaMZUqPTI+GO6l9aav7mOLj8bvq7uZKZFjBCMQlzu85RwVEcpDcuPOk
s87QxQDDec7rssxG2KzjruAKxhEqpNFkj0ncZ1pA3D/3Uz5ENb20MobBS58NKdiseJpSV+eSMJKu
QBex0n0cl/SsqG61N5eeC1p5ajVE23I8QQptdrXSXoc0/pzt5sNQuOAO4yteBfGaT2V9wK/BsVAr
2vPide+FfFvVtffVvv9uyuzU0S5hjAVqz7jJxjZ002BQ3ahSriQO/JtI7i3LtnMUVmHbb5drrPIj
Lx9KLbgJm5tRNNkzpVhIHDvTHJWd7LdSXzJ/YWp7k3yfCu4XYu2tENBmWJH6rdrTIjjw12HlvSza
i8gvhh7Dlh78VRFhw/O5GNR16afKmO60/ns2FEpbu73ufmKHfMhRYfXsLsbC5Tpd6KwLZxkRdSjJ
Bfnhck/zVxq/6fOxth5RuS9dZXD+HtaNDmjCt2j6wIs1PK5lnm4wFL57Fr0S3rs7tafWNgKvZcom
YkoihMtSUu3zcj2ri/FTJ18m4nGAxzj0dNxkaexkkXDqC3qBgRbVUuFuTqdJ5Zvs1QwfnkXtdl9c
67gr3u01tqNi0e94t4YwZ04S4pdzUSQ85Z17Nq+TwxSoH9+Ltd6kxUrK2LhPKqx7qp39iXsBlos2
lSlZD5kEtEY5kugJzXiSU4qrtEGe8yRTXMxmoCAtLs5ucpRbAheYGA3KXw11NvXKHFchDFQWnnt0
s2F6mlbz01Z5w2tPPmioQ9LrfsdB7LFOK/5SJANjLxR/D3mSgBEzESnvPS9XPwdLsXf9OroHmyuK
sw4wjj8XRu0+5A2JVITEkkx2tXe85dyPhgCindgBJH6JJpiKe8WKH9aR28dopc9U2ZJUdlE50rhV
eZ/6ZJdXmnFfaVHsGSnH6+ucwglalHn2q8z49FJo4wv0ca6c0rwK1iMyLcu8a7BhsmqpWUwjruvx
CHnrMScJtcWApxwqMWpWaC9JETlI74FJ1rt15Gsi+TTEbMrQ7F7n2d0pqfVJDiMqbJNBtqm/4OPk
CqZHfTlDDiGKPok9E+IIKnTU9em+1dXT4KkXJyXanCuw13UpD/mq+i2moJMsOjUoV0XdejxJd469
HLUmmVzS+gRe68IqI7V1FnKneVm+4rcz81BHJdn2vamnAb3uzsg1ydAV1pPkKSvGVvedPkW8LEBx
q0G+5PQqlGEPfuigGBaNGSU+o9HkZ+qZOqDRYraNN7GbWVEct822V+sHmszrh0ZjQOotsXNtE11s
jTofwsLO9Genb8/FXBkhV02MVM7c+VrL3WYCeE1WFKliTdXhUaC6hCj62t1cqmlCDZA97Iy1ZFY9
ymrFNaFny72YBDNyEzN4RHQt3WEJd/3K0B6LuP0eXbyPlzqmaHBTJo3xPleO+J1uIm9CC8qmnVGa
ykJ0v2tGlNZL1vEP7yAg7dgYr2vTOaFRdKgrVc4wGDvuueLP4WRYyEuRCeevYBpjTj4DChkyyvyZ
2oXob1rqd53tvEweEhmFCbsc80aUjrXxzsidwXTTjtdRX5WQHAOrRz1rgdqq4B3WzHsjPMU5txzm
D4y2f1KaN4YdrRnWScCR/OwSht4Jfoc/Lc0olb8ITvYqedp0JqMeDxURtFWgtNnpeDJ59XezatYn
W0F0auIdn8XA2iitQy26P8OktVfLS7k5Mo5kv5XOpmVrQutRJpNz3azuUzgerO/zeNHKxXqjm4Ss
ttb3HiR3CSHBVJUJSB1BNYW7TZjlDThFbjTbNlXQfeP0lgxLmGdxDy6X8k9nOsUj/YYQtWvZM0BZ
G+xf6wfM+ypSq7X84+UACYMesYhR7NSC06myOr/vx8QhY8HR7Za14kP2uN1NLoWiWNdhV8/6u1aP
+lWosf4+cK/ZtzjKzvpMwYneWfql4v7ACaflRNUs0HKxhGoafhlhsitCuGRCCSWb91prTnlOys+a
U8oeBW1upntr6PA6Bipx0dpk6M/YdRUmidJ0f1qLKCITbbULbNwtV1zH3ldJx/w2XxVKN9rOOsfA
0yKV88EBhZpDFHvptZ8U+epMcsGSrNt3vbb0kY0vFbGytexjh+f24haGE0ztgBOG3KRveAqajhRU
oLH+T1/lnFjdNlMU7ixxqW46o6vVQ9e75mmB5/OgDUSjOZw5TRh7jHO5gC1BkykNPLgCB3ZiDP0Z
S4hJAKBZkrsRARh8tDbdFbbk5xtcham05syRNw7p2dKYBicGLTa8ylzlCn3YFkZiJRulpREqjtcu
ElUmd2ZVuh9TMRAPV6mcEgG7mPKgF9h+HIcanbgCppIv8U/V3UzjNUMnEsZamGGnqpEoYu/iJagm
XUk8a8gdl48ls/Zab93JWFTsmrWWhTGNfkgbtsZNsSHNSz+NcYfAA+yjt9tSu9AgScldHsfAmFD7
NwUmklBR3FzjndWbE9oG+nduTQHYvsDVG6p0lty9d9qE5ql4zo9ql09hQxPAJnFob3IpPHyIqUa/
b7lfCN2pLjkHSUwfc/ybtd0y+7FI3HPbZHeSuvhtimFSqzs1Gh2DQW68ohK3ur7JpjZ5mwsH6MNs
vc7UG1zNoZZ3uj7AV811I+TH0vldx/EOEWk4iiLW3m5LYWR53KH0tl6eZ3XiQ+CZeEgK3douXcuf
lRlPkdmpe2A4y5M92qgu9FmHNGjwpqFP3KudPt6jVLUKo3dyAlReTZ4dpHPewT1QTItSjqF6Tpkk
xC5wHIyf8zEuluHgzr34n+yd2XLkRpZtf6V+ADJMDsBfY2ZMnMlkvsCSTCbmyQHH9PW9kJKsJHXf
qtJ9a7N+VYrJyIgA4GefvdfmioiMzRhYwSeVV2xpRNDtqpqtL9cQS5XG5ethccz/ng7xdEGQe680
G/M2qPdy7tkkdxlyTD7O5dWvJONT2nK8p9DQvYlVZh4AdfEVHpz9RBfO3MrghgYJFP+APEdlNseG
Ofu+Ll19YWnp7qxmnC7O1E5bqna4xlJF0QNgoocxLL2LHQz6durFSJq7yV6CikJTtre2S+frMOqr
w5YEI39ihpx3+uxupLxxFy9qbGfHD1OhnNuJz5bohzCcLesk/5BTsZekQX4vPKnPveuHr9jmTRS3
7IuFurAujNbazONYUc9W7GTvDjsA//Um5NT4LIX+Aocy2NIOgThaTbl+oZwY/krVROTJG49MAMJ0
Vx9UQzpCjJl9SVOXzX9UmTuOP+yRcrYSgcuicmZBeusLC1tWgQrEJvk0ZoNzbRuKjlU2f0XoQZ+p
yAqEoWOuXbLi7ThA0Rs98mtjreZ+1bFJZ2IgQr6txwLB0zBDtsUFVUc9ZSVbf8jLDQeGjocGB5Ey
ayFyQoopUPNyDMKML7RX2VFmAWXoPUxDkhlkQwgm+2aVfHShjbHAKQAJrLJk8V801NZj88Jz0jVF
+FlGVnCmy/KmwVuzmR0DJ0+ab0xZ+WvTHMwjX9DsIMlwvBeZxJzJUvIWE4fDL1L+Pp9jjy2PZRtX
0475d1fZIew0SBYVjd6NCRqiQdaNGJ2nLgT6NDGXJ22T43UKk4cOYyNHzKCvtmltJ4eO88eKXxu8
UprWHhqcddMqSHo+liiw/H7TtjZRfmTB8dbOdIdkhIvt6ps52vpQjjepHaZYPjVZCNdv09eaGQHP
V5PYUGWi8cdQNMmtu3BdK69nJKOuuUW1kOMR/ysbnZi/D9yNmHvrHAR1c5eRm3pvR5+3DgCieTsB
cvs+ddVMkU0OsWo2p2zrRwabAqdfNrBj9BUHhrg1uJPvbASoo933SYU5RsT3xkQrBbSN7jRoZPIh
7qzDPPbtGwA7SEBScJp2sGBLsmoXNKxqSzsIp+h4fMuZH7gSKwPBsMPk8aTDcf6RU91xkWHYQwOY
QaHYNp1sLdHKtTZx/s3VSKPghGQBtQ93bB5Tn6nmBh9rMQTqlkzSYUxBM9U8km68oLSOsACg/Qxj
eWnautwk6TTdjhV2HpX4DyH7yd3oO+lbHJC4WgvG1pM2fnaceTQCx/PXJhxrQisSe1ZasXL1x+7F
bPlSrcbEVAh0nX+CRYFBcbh3vOgLCjxmBHNS17xJnX1H9P92NEP200nmy2fl6fpQeTmUB6oktkal
23v6iHgwUP7AU8gvuJN2M/g/FUD0b+cpuM4lpiuuGeMcO5b7riLezNixwQJFUcOavUTGC1gNrUL4
6PdzmrZ8dh40oKj20nI9QlXbZiK1XrmZvGu2ijeshWkeRFqApmJMuzIZ00s4pVwjYZRyLQxiHr55
cpL0hV3ykNVHTGvhHQ2ExdGLIvW9KOEgNOG5yeY9evaKbliOAOB/d761PM1n49RE6JQuJn05nkSP
61B1K9NysdQWJ7dMuk2npGCcDOeRiz5Y6ow6I/QPHFDEBzsJ940nR7jHq5iT+Kl88SGpHnjRRRkf
coSMke1+0o+EdEyDg33qbfya2odNnhNqMN1GrW0KOgtLHQj+vZjIf3odzFZ0FzhH31UHFSKv12pg
eVyp+Sb3Ee+TSIFEck8ZENi1prTEoF4uDPSLUfEnTsxvs1HyxfT50/T+f+GAf4OPscnp/L/DAavP
nPRlQRzgJ4pmifIuP/BrOMD7BSN/QKDmd8jLb9kA+qHdJZgrTdjaFgSBf4a9hfULMBcPogAdK0Hg
+WTHfw/8yF9odVlyQOavsV3372QDFiroH4MBS/SAqKyEqig8sgZ/CQYAsBxzQDGCHAoPc2x0DKP6
VefuKexVt7PnfwfWX96G//4boexi5ybgQAD+z1EEiIXVkBKM53lI9NHKMGOiKxvpE2vWR1tyRqs1
WLHBeZVafJiOekiT+n0qGjKHhrNTWnzGnJHJjK69pv1SOROTOrbWrdsG1z98hv9Dkpi0819e7NL4
BpSc1DR0SBOD4Z9frJ5YrSL22jxTB0Q+OGacsZsMHwneA8ovrZJTZ5weuqCznxST532WQFeM1cAU
ND9PVUn1Q1SyC3TChOY1xf1uZDVERrq9Uvf0JhL8tjiipjXJX+crm4l7whEsnGbM3Rrv1hzcRgl9
lE3m7FrIpNi3fGfb66h/LpFqNsIvmG3C5EC0jHszi8L30e6uIyc05p7FxmpY3A+sEsoZmlwE+vDB
5pa11sqhfEyyylb2GJ2J/vobk3PzWvnV12IG99bPOdpTG1uQvLw22MTcmO+brjfuoXZ5O2mXtP6U
iMN6GZ6b2Qc3pM0tfVJXH0/QLiw4OGHAnpxPQk3ZZ4v7YKcjY9x0NnsQoQ1M/cbiC08e20DhKi3K
15iWsRs/8L/Mbv0ocJhXPLPX7YirIuPkvcceBTqnmeczmTh5kw7hizVG9GmN3GabkTfIlNwA3cBm
96KgT5pV02JYM46yb56jqTAf5p5MZTH3lE8ZPUmEIbffpavTfTg5ez4/eWiqSt9GJnQfBlNxSTik
F3H6ncqx4i6XYXImkKxpK0ZQ2ycM/6usiLM9y609ZgDY5l1jihshEYhWhgzdUzARYk44sT02Nq7z
KmxpMmPz0DF3rBII7+yiMR1OpvucZAXblUzeyNn+hu+cqDYNQOsJXZE4XFlsrdy5QzJRW93N1Hm1
yNtJrCp4SWyO+qxC/a2XiShjbxnT93bJCUivyyD8kXpx9B157ls7dTlrvbxIaSeLu0PtFdX9TAhh
U0TWCHyUb2gaWNWmwThF37abblQfRzsiih90ciff7MB4GeLcuXXYap3Jq7Z7uzacU4zH05+r/Evj
teZjNqF1xqaPThOJsN3UTuReYBEbW/unRUKk8bAu/Zp1VlhfJVZIgn08Vpm841UZRItPzs9ujITD
EJ3wRGsUBg5Ve7cxRKinLvFT3hxB5ljhfaqbKr2GIYbaLJfi3SebgfF8EmtTj2rnjvFdJXI87AIy
ZVpIiWqWRs+NOT7gpky5QCmvVt1ERiU8JDFGrNpTw0ZZHYV/qoYBEMUHpYpxGzAZPeQuHlOha7G3
S7e6GqacKXL0hzc9h+59Pi22LRWzQ5n6ONzb+ChXzKBt2Wr6kNk8FmIaLuirrmYlFeCc8cN9p8lx
wf7X7zmnWM/CxFjnBF+6uGKYmC7J4D+7aOiu07pn+Mf+vq0CvRXZsowg8NDd90UImNOodw69kHvT
w8k6DH7TgDiy222buMkm02PzvR+RtCPlem9h2L4U5OUPU1xiOE9qyRm2xg0WDcR93FJ/m+2ivlqA
HA++8l5Tx06fGdna+9bR4bVqrejCLSghedBa24wmvG1L/85t2cmKkQSlnthZ8HUySpaBfFfv64ZC
7jopYTOlWb/2q5gcuycmJNoMR14Ca9AO62+ofC2AsKr7gZZmrZLJj26FSxjfTag/Huyu+tLQhD4V
4EcL3T10k2nt41a4p0L0PtEP85YU/ZNhu6+jMF8EC2ePUb2OLhmVmIfMRXta22lv4dkyx6PIbeuG
aEm7yblBflpjieuXC/hQWyH2Eo5riARlXUgMF2lk3SCp8k3sNYBStkbTxsdbcXD8muu6LYDvsBxx
DqZTogzQRWyzCsmWNuypqW/rRpgxT4GGYrym1m8+GdFkl4faxVkY4yZel2FnPlVTNfLOqvKHW+vi
MHeIIyZRnPTsR9a+o2s+CJP8O7FVe5M0QXVy66E6jCTjkb780H8XVlTtqI0KN72UMa3OOdpR0Tnq
iHi21KF43SasIkGne1rfhyrPmM7y6RCNrnETMTY7lA/bHzPcsHErAh0+tb6m2UDHvUWlXz1cQ/p+
j93clveQ4y1WAerGCigjx0NeOyugBtPOMKt5o2Mg5JHnMGoWwhebQiICd7GQd7RwcPhtixx897DB
cCaw9GLAcCRu4h76wCUjOfWjqdz+TqGpyJ1VcgLnqtlRScoQb6dsMWyX/QrmPs2Wh1SXPOsw/jEg
iL1UqpVbg2f8t673AYxqlwm8QU6FNRpn9bXWXr3nQI4+V1nEIuaiL27rNHTfjQm/begM82F0+0e7
KcNjPPmabbfjbmsUoG0t9WdcRPm1HYtqC/XcWhYaR3I92Rb0U3fXsj/ZtaJ4VYzmKA/QE3kaVPFh
Skp6yyHgbcoxSC+5aUbsUHuP28Q0AHvIpQmG2GZzAIsSMGgAo82pm+UzNMY3AfI5F5BpdQ5FuWhu
43ZOrjQwEa3MwnPAE4hI5EBOYxTo4nnPQ1KnabbJVT48MrXVO6NL8IsF/dxeQ5k9dIVLuEvZ4Zl+
aOfV4dxBFKEsb0XQuIdJs4DrM9pF027A3dAZZsw62A/OTe5YN5lrhT+0T7Al4IlxoqpcHSy3VqyP
0h8JbX03JEGrUwOH5CVp+ZJyy6aVOyYaNzXqaKZ1Pz4wnmLNDyITsY3KqgPNcxpYjBPn67xs0cPm
ON1gjB0vboM+a3s/0N5d/HnVLHd5Md5Noi0Xa0/rs3qNLiq28HLltty0HsYvo0jJrf4URWtBQM/0
xHVQgqW9NuovczKGh2bG7d26Q3iKx1Cdo35MXyMjmXct+cd1xuPvpPoR4EQj9bgLGpUeMSzUhE6S
8DTQk/ZpjIvgOhRRtbWLargM0eTtHSAvDy7Gv27Q8aYso8ehtcqbHoFuPbumvZfOYkUkKojuLsyN
g7Z8CLj9bHW00OnTKj1VluHcEkrw1kHnuGfXw/FYyqnbz8K/Y63DmmcEAO4G2adwm3AnDOREPy7Z
mGMI0aTgVlGH8xQaCRegNVUb7QzTeuib8tCniXW1xhzXj0jOscsmsVT+08DGleQRm2+XBuyyGqoj
mJuVJwrnpUZHuI/6eVEEIYeb6rsC/lTNOJLDfshWmZlxfI/Te59tyjape33PSgrIhzMHwZUnafrS
ax6e9KVW3B2b5tQBvk5NSKmlTL3P0GFVRqev/ZIkkXwNOnbZIp3kmjwpbj9acL272C6Hu4HQRwIT
ABvK7PmSRMag0emStD4JibBQJekXXy3kPpt4F2XBCapxrq7WFHEgNPKUe3d1F1rFk9uSYLSt0mTH
kIq9o8XRpnnxkaXHpclbfAe22na+kZ8dDJtL5d+K9FB+k1rYmioFQF2a/U7UPtYlTGKFn8it8HmS
9XH6o1Z6Rpp1vmfa+1aE3dNU1fczs9gFu80Hy/JvZCHip0rGeLcjmxVL8VRzyMZAHH+hT7bzkNJJ
JEgr2yDPJWtp5JwmC758A4ibXdb0A7D5sFljfqzXeS70IQkB3xYTrTdVamdrmuDq27mYH1VVBjsA
ruAe25FcTMRaL3Hv+CQXJVRd6tysHxDq8cwWPEFdXYOGrsLvhpckq7olxbW4Kegs4tdOMXZLqn3X
DQ8wrHKYqNHt8fiWbf1E5218zojF7gW+mAi7hoia/gbHRHHJBU4qsPjtatZNuXLI03EYDew7M8nd
FZqvuwOZg99+7g7RsoRJ6yHYIcKJh2Gsv+PFw5c+wZNMqc3uzBT0tiBjNXgOJsvOvFIIBqSYZSni
oP/Vr432MKpkvHULMJBD3u2iNJhPJUENHKKGis/UoGzKgTJip1VQInODUJpvYd3hHll5UP1IWp5r
5RR3cQKD2epwQKRp3h0RJzV+sQx+Urc0CJfJfM7GMcBrXb3OefluNvOwcRoGnJWDcLoiiNW/RxkK
OCyv/NEGwFqtcHrxRR2FwkOlAo31onLXFWLcZsq7xSToOvgTRaQPupEHiT9kKmFIrHxTszSjA7jm
q8eIOYfdjygzxZYqBG7HlFon67ljGW9D1tio1nxrWnjEI+bmIsDhWyfj2zD08naMbfmBfDSjc1Ws
CTkhrSTtZWyLonE3ZlWxT4T70BaQZ1Ah71Um31nuPOZdHB3dalGFZ8bIbvIfExzTB5ul1pex9JJ9
w0g+Ft5zJ4MKpY60bt5MV3O50/mS0EuckmqT0tfbonADcOSSaXbFUb86y8K6CaY6X6c25c/Srr63
ei4es2iJz5fC3LtRdosc5lHqDOy2UoJoULH06ya8skbLI6/pzZte8ilCNrSqW4Z1+0H547LbL6Fy
j9ODqHBqBKnfvlV2xpQcRB7bqozcJ2wr/EzLqDlSotBJFvRqZl7i9fU7ExgIJgsu2Bqfy8ZOOhC0
BBqLrYrSY11kxY4v0NaDk7eXI0dgczwPdk77C3P42g8fJIiiC83iPLIkxgsKdp8rPz+4UceHHnrz
OZmZXGdT4vXmvjj3hvvoVLHxwpmb5YvjTTfk1MMPn0jA2sOXdaSHcjPTu/uqMn30M4xodRVPa1+C
q66Yz6k3G+pj6qH1r12nNp9bdnF7lqfGZUbfuGEp3u58VS0lSEX8OTtT/TE7Kt2plNDg/0mI/wmB
egF8/AsJsWqB+/0DEuo/Dp9q/owqhp0/4UaWn/8NNwKdz6IEEyQQ5JCF0Pc7b8QSv/h24ANKdeCQ
QAbiZ37njYhfbF+AKHVs12ensjSS/q4pIkV6ju0T50WXs5eOlL9B+8Oz82fZzF4agQL+QqRNAfBP
gEP5I0ESmgKZod5NfypekPRGlwdDyHb8YpkzN3lUIxYvnPGy1Qx0mLSImrVHdixaIhZjR1FSakqc
vS79U9+ibrCe2xhgICHtuSSlWSiVbsd5gKFF5bgVkY/v4AgKO2+CG/LJg97YPYLQhjwSxpbRQ3C5
CnMsQUG0k/kDA8qAht7TdrfVfZ4v3UVG/mJwiuSw4dnRvC7FYgQLkWKPvt1xV00wAb7AZU9eVRRn
1IVoyT49D8TjMMSA5ELBGZkC9RGcA3l7DPjCH/gPmGcOVtLbKRZeyVKPvLi6dLLAWFnYrToFPd48
gBe5t41AQp8SN5ePZiGhS0whYSN0AMbFMuivgw6xu+Pra0iI9CgKkMcKdvwar0eXmfaWV58BdInU
KS/YVrFVhRC2TrKBrmpzpkqabStEP7IpafNA1q770cbcRk65y/u+aTID85MsEplsnCFXASSFVjqH
2W3N8Ew5adKDsjbDrdWYHCdDT8Woi7VMvg6u6dNj0cEbceJM4FXsBoF9s8+ji5G23ldDFcGw0sAz
PqrM9D8Mt54n4ncZhz8B5w+FJfEPUZiy63GCAkmgz8P42cd8RYOJX464QcwsuxZB0V1buzXBKwQ9
FBc/DvmWxUE39CssLPbZy2qWskqH5NfLxH6xlUE1SlrXi+MSwkLh+UKR2Zp1R31Jqb2VVbjJM3ZT
HnpcF/Vz6hfRe0l4B8tVWPkBHPVifi0CxSOgiOrC2PqT+/NXmyb3b5JtWKFMU9zNfUJ9Q1XD7EUv
Zfu2w2BihyfP04AwmC9wVgWhZ53Y6+F1qlWCJFCnKZ0Siwr3iIWQl9b4mvqXSaY3Oef19KaeGvSg
tBiuvjdn78loIu56Hlvqoo+s84x4SUBbeOFjJ1XksbtuCS7lYcpcoZo8cTZWkhRfBjZB5dYojCUo
7ZX7KKzmu8nnQ2TmGPyvbbR4sOexhSbjlgV9qXPQxo+GtGnx1ckUfCRpb7wG7BaALSKbfuMlTfcl
aOz+ICbFecLwemGsNaPlqcYvZF0cevVG5KiQVEdFFElugMJaL6JhBbfK+rZ7soe46KE2zCpYC6Ov
oOLYrHrXDXD2ApMa2aUrzK2R7hROdd8JvRHslJDx7jL48q/JmNsfMizUJ0p4Y7HILnjbpgydbRi+
YBAevuSmnT04A8GsPYzDkpQwyZ9hX/UZuS8bbsND2MOXxkRttVQuiBHn0GhNuMCdPFCSwKnZITME
+XAvE5OTJ+EgZ+13dC46SxSn7eaPuPVJ52kzUcTwLLyHJERh98lRMHJ0puseOxqKwRtAFvlO1Mt9
szqIhZsWQ+jM3z34Ai0JMliC7kzLUhzF+RbYEXphiyN+E9YDNeYKaAkCLyvgZi8tEtV5wrhmcgvj
U8FrsBr7EDSRgWXGX+UTB+StGrtmOnO1ct6Sfj1+zsaQ39NEOuVYeI0OlAbMfEJvKKScTZfROsV6
/8FTwig3AnlqIo0LP8aQ+ALXXAIQDW0vzWOqKqzxta2Yw1jZJ1RwdBxbKXUZxgQfGUcPgaXWwclh
jCmgUcybXXEtIlWS+wxS3sZh0PehRHRcK1GJB9tvzM92zBa3xkyV5MYLnCXe0s02zgk5A41PcDhl
Rz/AOLD26zA1iLtCKV6V5ozCFtR48NYSCYk7euQZh9Yf1QBwjm5OWB+R/UJPN4Ha2IeWeyidKHg0
8kxhqcMzJXZGYJpXvlgFQHvVIYg1CSiejd/yIUH/j6wfKDR2Dm+lIGY+Q2rIj2qaDeMZsZz/PeZx
Jde+0XTW1rf9LjhhKYho2aotaWw1j+yvcvDhZloDAuYq8/3O3xnUhV1NL5sfqqo1rI00CMgDG/HG
d12W+aun3Uofqir0T6Fr5UQyk1Z/dHEy3PZ8eovn34e/wxEe82qJQ8bgcsLjkQHKCnUcf/3DeeR/
Wof9t6c6xRU0fjuUWIAft//SoO5ixeY+jqFCdml7VxhRfMNT2ydrBFjGTkuxQWwqTxMhkf+PE+N/
hpv734YUt5fN7r86FJbfEsWK/g975eUnfj0GGl7wCyvigBAbbqefbSS/nwOXP6KzhI5vtpd0qPow
wX8/CFr2L+j9lm+yd6bCVdiAJn87CPJHQB8XLj6RC49u2b+1XHaWc94/t8tCeCD7affGWEYrCb9s
2QX/oZMS+T81p4CnYl101mvs5dV67Fx8P3MKKGqdwXna4vhZS5U3L9L2zUfluiHxHC9Aw2kQH8z5
Szi4mkdZRvePabXhR9WaJJ90PA9wQXILzU048Q5b6cD6YNbbmVv2B+sZ71nrCIsXGCf5luVlcIkK
1/s0kogIdtgEzc042uzuxizwLsPkgX1BPCUoXsQ73hjuO4x54ZvfWvPjHz7Df3sh/fq2BPjkqB4I
PK6pv1xIihp7S4Q2+RWM3NuEyjXaL/p6K9gB84wsgfjQd7ktDNiQP3/z33Jv/IcXUv+pcIt9/oN2
n/YfO3B13zpy0f8LMI7LfelfXFGf+TfAcX+6oviBXy8ox/6F05kwA0qxHdomlp6eXzmOtvMLZEcm
Gtf7WTKxfNV/m6uExx/Zlljmrt+7J3+7nLBx2AzvAe2S4J4ov/5bYH4umOWb8c8LyscuAZWV38IQ
Bzs2+Otg1ePnyxJapQnegUWGQ8MOwBob3IB65gCNWA17xIfow3ZaaSO4EXl02w9NstTszfmJA6G/
L93ya2OS4rckEcy5EiTCJ4OFM6dauybdZfMPWenWvKfnbSJhX+WPuAjgXcGUWGBPxyYrmNlSgzip
yakWZAsBAGjfG9ro2yO28b1XzONzGFAFE5PbcEKv3fB/4Q8c4BJQPD4CoCTYzOax1sQpWFgXvkUa
zxfF/YjSe+iL+q12W6wGKcWFuuWJRuFfmc/s8gaXau3YPFs2HuuGI+0KYTTemn6HMl/Xe8+hzpkj
BuHPnmGplvTxUodDAKKJhhMJ7u9QEoNt5ZdPUT7KdZEPF9ssW9r4jAZhaanBsVR1LKPSuYGQB1q2
dbKDJ4vqxHck2iizwfDa5MYhC1usF3jL16UZg4nJtEMnox/Hu4Dl6Z4bCCwV5czGmh2ch3zapC9W
gPBjzsP8lDeVd0qMOiR5gpPPlgHi3NKHzG7m7IpE/+h0cOgA5j2UUX90va5ZxwWASxVY57QhfTtW
9tnxrOmYFiEwFP5+2gYHnyB/Fnw2JExyrOJkgHUFO43j1vjcZO53mSUK2b2FXKGUd5xrKEThLL8J
Y76FrdWvATnZu55QHNmDjBUTch+JJbGIeGDnMac4gEPU3ej02cXAL+KauBnh4vI1cHJ5MzUV5oM2
9dfs8yV5SH3jsOEkUoVC31fJsKmzTICsy2tmxeSUKOurjOlZrA0wnwA/Ye4sZ22siLMRG3BzYE8w
HKqvlpnP8MOa/BAPDeHTRiz9qWFM5DSgr7HzvqXkuxcGz2QZ5yinXS1v6B5laTbyOYq6PXO+XjeW
dwaefozK4tXDg8GXjc8Cmw5soFRZz2NbEg4XpO+KmPhWw5I5cg89jQlwVjDwWsqaDyAGmq0pyDSU
Y0L2t9JKcFlQxMDl6bYv3ZiLgGUsFKY8GZoTSXX13DN45jM7by4t2FegY3j3ST2gI/qzRcoPu2aq
7X2P+SBuce+zgwsOSEfBLRsT5yM1upIB3qbENNLt1jV1vXNNKrIIpE7durKN7myZo3NsReOi41JS
ta1IjG2LJWjUDRzoMxhpbplaRxc9ctU6fXJJQ8e7z7sW37uMve9DNl1l0W0BUeyrhMdTmXM8rQO7
35giNUFloVaADSqe3YoYQoHlEI5FlN4Vdd0QzhXTcYD9ug57jMmDo8d9Nmu2PFqDbphFN97x5T77
ra0fZ47msGAN4A14kQj3twsLoDvQswUtUjK+VlO4Z+0HOKEJCDpTeiqOmhoFiPlkYfJh2MfsgFYw
GeiW7FM81/4332v8U983LMKSjJkFJ8pFKQ29dPIDSEUulhJtKeJP3mzcJ3aL1b1PuROxWVrHw0gX
V+I9e/H0Nrcx8osd7GVWhDdRTwtfGZBVCeQDzP2eAAr9kZi8yw3rVp8jhMkNNsVQlbQG0eIglMeG
jBgyTWSJa1WHBEJibhdUkoV3FZ1qPg5UPhSQEYlnAA+TP2pOIUUNPLBPsq9Cec5lxjwKjN+7mD5x
yJZgHL+3F2cDDwBlXHQNrhC3xMrttb7toXScoSl0h3ikyrNvSGuwT9pABm2ucSDyZ+zcwdqw6DAd
AXmzVa7ZWzMgbhvl1HvHadEVbOHvTZ43RGHBy2z7oiNLq13QMXHubt3UYeXSw6xPVmVVLQn3nqre
sAXBhhWak1kWW7eFLN6mSdNHOz9lPCci5R/Hmi5toEKW7Leu9nmETUttGMtlakLHGLyR16601757
yG8E6XjZyTnEcatd+5qPwV0kk6OgGLXpNVdldc8g2GAoAwclLIBWeM1Rmnoa4jr9ViTGbde/Dm78
yFYd9s5072rVfXAwzdm7UHoa8g8cZX4X+bT8DqzBoWAxojPIa/SGtGbH996nwWViG0VgqsO3Rnoy
vvdjx7yVjOtnRkFo+nSyVWvH1t1mGoF2yrEiQ4th4amOgu9VQR0vGuIzAMthLxrZ82Jp+1iVgw3Q
QTT9qbd6lko9DcudGf/gGxYcpEgzeyOaOoFMZBZbljpg2Tt3wjrXjUDC05r4RqbCWzobqFlteeXt
iIMCKeQ0ld3FjkPPWVntEB3yLksuNqAjui8DTpXxxAbeH5rgoa6C6JvhZdaLFxAwWJHO7/auKhLs
DywyL6NjZUfJquIyO6b1pSOePnaT8x77E+3Kbeq9q4ywWov5Yk84jTODMxL/ajtbHAwc5BDOzUHe
EJ2dDk2ZN0/0Wcjr5Jv1bdum3C1i9ktchmhSWV00fOeW/4YE+1kpkn4JbnalJfvxLoi9uyyF/2G0
rD88wS4+6I8x881bpVsXPDS1IhMOGvqBMRopckHb1sTxBLPnY54JEnBnUsRFYl2csayhW3Lr34H8
e6wATxHn7N7DMiJBXcJ8LPJsYnM2WzcRYYSdX0m1NTyveO/7WF74Yn2t0EJXfEQRwqEU5k2T5AQY
lAge4kL71xyQ7npqZ+9ACuwaBvFbEdrdDb16b6UoFm6V4oLQ5kopxJJhysynIaXHuctkftCkFagp
HKvXoqjEmjoayYceNxdj6B2Y2skcMnsPAe3cJg6XmkcaYGNjh4GkQ3KKocyX3XyOUMr3w0x6AaPL
bSphWZN4NsHE6cFbueye1ikiZAp970CLDYoDDpwM6bZw6LODKJX0YfVWklzeuXUwHsMOsWQTtIiI
bQx4JHWIF2spKOlwgvus8+Odagv6SCHeYpCRJPXzMtlrayheCssGndzx9OoHMI1Jr0LgsXVBSXW+
gefKEU9d2ggNCsuU3gyuuBgdaP25Qwg2IS/b4rGpiq94Sh/zzKRKFfRKB5CjRf6PvfAuskIYlgHA
C7z1oCnA/Wxjc3qa50y8/qxcmZJpL/Mq/QhwsG0KoctjW8b9XdUGt95UYXrMBNHKIune0zkcrnNr
MVQObAu2og5K0G3RXaf67NUnLvbsENu99Wo8foHlQFSrIUxQj1o95byLZxnRaZgIJOKq9zMqpifc
t/bANl5IGigtYDVdH47fszAAORgYO2fG0NJR+EFyr/iIHEo2bWBRQtY7PxuuStqwEUG/eAPJfQ84
Hl9SUdcP/jjfuNkE0DK68TSTsAv/qfWCNQTMo50GX5JxfB1EDcnIhE0lONyNEd7AniYTE15WMC0p
K0i6U1z1h4JyyBT01AQxGbaQvh80fIUQqqNI5NGaTGxnQ7gZyDPs51k/BLVHYCPHmmxsm/LD1P6m
jc1TViIx8mLU18IIvuoqhCkAv67/L8rOazlypc2uT4SJTCSsLuaivGPRN8m+QZBsNjwy4c3Ta9UZ
E5oIaSTd/BHnb18FZH5m77UD/ToE5d9gtne4hVB58rZWY3CF8YYgprXuqoEYm6A7seTfJhoSSKWf
M3yebMMA0S0S7Kb9FI9x+TOMhbfRkz+d6r53LyZHeowlKju34Eiv7YgBvAicDcqIf5zgFE2xT5Hk
J+2dFXvpChXQvR+LD6vl/p1K3InOrefXnHX8ldLiQFTEGxlREAMkp9iCZ48LGZ6g1Hu8naQ+uzPU
RKhzE/xqA0BEVNh3kjbe5Nlc3DEDVIfBpPLBoEk5oHPFZ0fCcQ+sxsLYrAgl+pC4wX93rnNlLZ+u
8ObZe5wrOc9RRUiqVPFTiR35c5xRRy95BkFW9D8qAfHATuSGDI77jWx6IK+RP94jG563YUaaeri4
6p6d+lUF/eOEOwUQSCY//bQgzbovkp8sTXE9TiL7qlCBTdXA+eXz6gzDG5GA1WsI/h7SOlzHZA/7
/8YhWXEpIFOC27b2czNd0UD+8SppyMZpOpgI3KRKYCFkIcIi3PV+EokLaR5g2ApD/nyN5GXWRcBU
Bw0k0PJIndJK/0Q9qq1lnu27UMWvrc0KLHLIYu/bryzDfgnvAmCOmXH8yvzO7rL4MwTXR745HLZl
rXEEriNJzHfB2P6TOW6LiadJd0OwbHOVjltKT3s95EUCntDfjX7Jto5rrzzMjXMgceDO85fxGR7Q
oxcwL/Kr+lG7yTNj+HcSTu6YBwM8itMvbFw1PqZ0S2jAwcr0ieuNpFtBvChhOs4dNCpz5DhKz4li
LBu0DNhFKTwiA4pL1FK5hXW17J0B8AhWSvUWNZPYlI72PsmX7z5QtG1UB7pVWZtsgLVLwbrVcIET
4/4qyZha0wZhSlKHgh1b1TfhoeH+2RcuLzWZSMOqv+lAx/h1qDHDT8H8aBfpl+dEAGLKIN8Dg/oc
NDotPBSBm392I1AqMykfCIItdq5LGd0ajiJIESunh6goAatdmFB7UAiLB5JR7qNI+Cu7UwdpfQ6l
hQ4J5dPoeIfUNqeptB5cdl+f3TSwIbGz4hg4I9WsVXCfxC4yoAVPY8rE7sX1eYCl2wQ7T0E9JxSK
bWIN/cJIsWa3/N2nzVFB3D7bQmRXZyFDPvTznpVMH5yJPXgOc9oahOXhSvvmdzBG4SEYAu/Aaoj8
7e4W+ZJJztZweVBW+Yr+A1u6Y9irYmfk33NSaf2LETsrCGuAJIkEiG0pTd15QeC8dajxK0wQDiAh
Xs9ViBwCOrAoKZZL5zVwZQHWQbaUX7Z17NqixYrtVxfLR1nYtAzBO7/sHjt0jtAxlgUy2ZAwuUxv
BLJCorCrSjt5SA3uuFqmGk8iJUfnVsNFc83/hBAYUEKyW/FEOl9K13uFk2IORB+XX5GWzQtOVHtb
L2n105QKxJwzVzt/cvLNbEeAKRVevBAf50bZKuLMUflOg39+r7GkfRhV9p8oAtgXpO5PZvesSYOC
pSicyx0bDWYqAWOTpCQXbUjETRxJZoQ/cevoMTEnEcx6FxUq3yIsW77yxFj72vJIKUAaHK2iwjJP
fDX4RouQePsoBXU3e9Ow7vsaXFA1+M9YLlg44Z95xP+unjrlQ0BorKk8dKy5MNtOFd/M3AA5dPsH
NdTmgW48uOhKjLg8cDNOFhoXFn7Fmulwv54znIX11FKAaHTHVmLibbUgQy58Lz0GqSVeIE+md1Fh
Qwi3/PwuA4o8lxhMgihrT1kUA+RvrHJ4rwe+hm4K56MjtDjOwiVRod6nPU9LPHTDDqmQ4d0ZOVqr
CY52X9n3doNxwR1w6aAWRHK7EjOx0QYR2Jfj12ZPCVNBrUY/68NZemKE/a5EeRePfX0VhQm2Suc8
mfFNo6Q7+aeOmmhcyYzr33PhqxAzzRJwrae2eJ6K6cvkFrNzVBPPRatuKHUGzpswjj4g+wNqB+E8
bmx661tPj4M9scptWemZGWHLCAanv3+dHQRCdh5/2GmAfDX1yWGgwbkLWerg2rDUDZGQ2R8RbN9D
7HUDJ5Thc3NSwgkMVI1IfEXuTK4ZH8+ZejNZzQ4Okc4UzwjjPyyo+JhkJYOjodzUA4Sc2JtPFvSr
jWh9RSk6SIeeCiDPXAY32k4GUyG32MmCjGKt3FjOdKzHIg7JcMPQEBFms5H4DjbTzOSiG0Rw8HRf
vKleJoeKHTyfmFzODQ/3OWJZdp/HDhJjck/egkLcN7WBEN2aiIO5XlCNBK1gJBlX6dZyTdSuDNSk
USwDT+EyX10/d+npquRR67o8iQXCoxNjREvQpKHjCzOHF6L7YUoTAd2elhMBOTaxWFazyTCme5my
9gKA4v0MAR978rpGg6lUDopumqIXU+m/SKUDFnbUCetszPHThkTpNIudwfEEIsxQEVCOaK1jI2l8
fXXDvXjsCta2FWOabSMDC1fSSLJZQZuWEu1yQ52mXTCSphPuosYjrQM3UwYNtxY+9XZODkMdKszI
lpmeC6K5L0RA2rveiuLjYheQwOlDPjz44kWnlkNTJc2ZjT9llOM+eEJe88QvXozb0i+ZlPGJGYlP
dwsKT1bUABBqdbadiOtzasWp62aIjkU632sSy0OaUBvHUFduMjtm+InHFTl/N7Nx8XcuNJqNLIdP
Yft/yP/+KJKUChd1bknSDPYn62BCdPv+RE5KnUjmEm0EwS4bwDcWeYF9wEl+T7aLkQTSfrqJllM8
6g1CIZKZp2yRj86kb8j+ZQddLVhVdRju2YVpKr2aNX/HWLq7h1t5JxZzP4ZUwmTbb52a1FCHUQvm
Xptzy/Rbr+x/8UjTOybuY8lOdhWF4p3G7BSOFOF4HThuhr1mafqXGcamDa3nqvRj6tY6/hMBAUzR
/eyqxIH7vDQQyzjC36QIT93gPAkXGwXgqb9QxkMMgGX1C5CVz1KsAuy44M2r1fQlqyzaRWP+BBGK
FXARjW+gKvNrZ7P4X2cFIJoBP7onkw/DOGU0zpMVILstT9qC9GHxQYZFCNVD75iNrNGB2limPGwW
SXtmR9jQ1pvh6nXS27jCL0+qaRCHuBcQp9Bhsp6otX5+nhfZbed4fncaF86fqP7KpsUaL6J9akih
LGYbi/8Y7EfG0Yc0q+rzZCprO5jkBLu4v5vbcjxgPeBMgaZ5zkP/w/fG6I/NlHOEIi+Zbb/EXgGQ
IMV4cMYg9EVrjtYFrxBcF5+7ZE6JVHDntab+JSNpQNuMd5ofRmuTwIi23Gq+tL3IG4a3GayknqBj
pLldei/ShSOnmaVqCVYUmoViA4OrQNrBIC7vccDPZkjKL6z6xCfqEpEDyUA9VOwZMYHHH774t4E0
gnQ4J+lCFpZr0RWMkRutl7owf7wudK46i638FAUZWg38gcGHHBC8E38i9TfMsDDY1HaTfnVZNZ3s
NmanaUkMslNP4qohOffXDIMbjcT0u4thOfOsvAkEHDchd5acAkshal1W1Enor0XLrA39yUXQmjxX
fh2vnUmJPWZMwbvahdc4bsvnscqT84Luq8Of4qLtSCKxGaKhR7vjsL2p8kzueuhBhAjQ5gUiTs7C
dBn8zcw7skrekAiNAxSW9mOPnd71nd8mcQsmKuTTiRArHclSs/+nI9sCdY1mFjb/9GlWvvWMlO/9
FjyKZVGMq77ydwY0xcqbgZaGM1DsaMGrttycf2FigvVM6MhetONvqA6PnRyy42Lw38TzGD+BCYKh
TWPjsh5fW9WSv0ZRRjFiEFtEbMlsKjBO1zHDO9Fucx/nYe4UpyGn05OI4fs6GzboLuetjABsTzZ7
jqJkwp11UbBxUc3J2mPmljzKSYTfw9BOn+1socpbuP8Qz7jDal7IRvMqXjl77BbCDaqofyz7+QHh
CMeGuhUruXedu2bcOnrkLR51MVLL2XuVLsmxjbNX+ptXHlJ73UDK0kp8JOAbgXq/9MFybKrwsUpG
9ZehV81X5oL4FTVvUFLlxbbH7JIgRmxegnkiXEmIP/EIS7AYoOmvRpUdtJPyr4rgl0y+uULF+nEW
bmMopOoeLc7K8bD/jeA7mN8vMItWhLyte3JvfzN1xzM74WqLCJPaaKqRVWsjFfL6hJVNLt1DDzpU
ey2+TwfSB2Dup8bqjlEbsSsKaZo57mFmDuBczJQ4uHD9bG+NSwolUwfeQ1eO/bqMyn7nDTEhOCZG
rjY1BItPvvceWtrjjBEYjlDpc4mX1rsgE4z7hOt8XiFPqp7yui/eWbtVm4WClha5wk2S/l0M2rrC
+gbf6m5VUKUfqMlAZkT93ujqT8DTzbWOocxaLTUpG3bK9iSvdH2INH10t9Thntb/hZV+z7Sb0ken
wR+uvwKPC+AYucBCj6q7TLkzdOAKNJpom2cHVM3d7RvsfCiibqMcECLFkxDiFlG8OFB/GUuORQT1
yEIeYbGDJ2ZnuS8zU+1N27YbfwB0uhCS13pEQ+sy/8bb/epN1WlMllVh5YdYuYyzE5x/HUEFsKia
XwHbIeyYkKEwLtc7FUbsZmvrwXfghvFCOOW9PZUDrXZ6AO8/rwCuz6RBBePvdhT+s1Sd+DVmmYd3
qPY3Ng3CU1XCQJzy3LmNzrMtbJzkwqoxearnDJEUK6pHYSuAmp32yW0IbzbqcFdNsYQ3LSymPYsp
XloKxU1J5s1mKkPrGHRh9kzcVbvjueu7GyN8WiNSnnclVrUN557C9uKRseLVBAhb9je3pY1xaOR+
RxXi3ODIGXQ5/LN1+qwCyzurEkGX1+QXkwyoOExCPVu0v+LlNn0jKwAL/48tu6MklWI3l6l5bZLg
jlwDheGD+gXntA0mSkcNmUP2Z4/MBS1dQKhQLK92LPR35fYADPBwrGF+YI/36QU7I/SRh7G6Bl7q
ngkOvxE6iE0p46eIv/gpbsP1nN92WC0Qyo1gd0x7WTnnkPReLmnCfUz21kH6ZZnlc3+p7k5PlnOq
vXo8GBBz1tRVL7SFgHxH+8UiVmhlXP1QyRboOhSxVRy2LsFhuEP6mW1VAjfQadDRKRUx2y37LS1S
lXDFRPRI1vSNNDVFVkY2+6OnoSMbqxL7hplv7ll/rB4LdsXvxmYTsGiW1eGdXTX1P/hdhx1xffPj
scclzeVX1/c/3YhBTlf06G1BS6D1exBPM9c+k1i7UO1DskzrqUlOYTRuuzba4hlONiUj47Wu7Zc6
KddVl53r2guBaRFw/hgvmXfl0tfbxcaKngkSrfIRKKBMV6nkPI2am/OkjAGb9tHG93jK8o59BLJf
bk7VYmwo6M36x3Dw8lPa6ks6wM6vvfQuBU7HVrTMyVyACrYbx5JFsO+8DixLQJZb2X1UV9YGeiGj
WytvmIpWKjh1EzPlkPZoSuePkpVFzBt65BPCpOfItQ8en6ZErVO7DGH0svpzWNIcxjZy9jLJ+j9z
BnC2neLuKQ8XQ82KNneb6YmJqR11W7fSZE2NMpvw1fi/XQaCZwnhgpGGt2vhTE08Mgy2FfpHqo9A
N85zoJOM7fVkDk6nPSKtqhvqv8+udSo7KiRk4AAzs3U5V3Ilama/JLbHB1PKB1Tpzbmfua8SUsA2
IZgCvsRWBGQdOh024tw54Mv7GG9HXR4Rc+L5PQsLj31jWdnwdNH2bn1px+fIb05yqax9lTCgzIOP
FkIOfysUzgjWga1G/bZOOWXh26u7EYM+DPBDnDR/WghjLUjAbqr3WVc8+R4ayeHMgG2d2POLqnnF
U9a90gMoZt4lXxAWGarP4o6AeJJ55HthmCcH9bMFNhm/OM+n1dKfMf3tPFS2WApGm+lqbe87xNPe
IK/dFJAWP8DjJO6b1MLmNAqQtkFPdISxj3nrMVAbtmIeNiWwiIz3qKrzrQH/N43i9vqzDEYLW3X5
TDaCYpLAPdYaTukFX1dd2kdDslNqyS8/w9bOm5IFLAdj/N/kfGPKd7c1cASCWUDpd9A4Rihs4QCs
QR1pBxgvWKdE+j7755LZPgvCqNhLCs3joh15b2N855kpoQdrfyJ1FF/vFjSWWDMofSAVPNjneTFd
kw6A+2j6Q+ayHWKsxGcoxOsyWvtET9UDPtduLfuA48oJEsJVa70xIY5NtDfzxu566HQRs6icseKd
HO3fvp8iDNEyP/JuOPkljcv6Acuzs+6geR+7uqfy19xm+P2+Js+19hyN9wt6/I3FUpR723ntAhYn
Jk2Kd24LRAKVxnORReE+aYh0a9kJ4nguoG2bBRWu+AkqZ75PfexL6dT2NI/pvHEIaGFk7XtvS9nz
Ahfs9Zilk0O5x229aiCaZJb6ULQo5KHtQ5vIIPqLKmAAoUaz6WuCJRg8r3OOxa2r5SHy643j4XOT
QfqHvmXb1Jo86jk8xGl7gnlYb4N8WgAl9PhK2oiUOU+RUauYi72HszyqFLP/MG4yjYx/CUyIJpbW
sckfdHo7F7OfuQ53CYEt4+AlHLXpQqy2uvOJ+gugV5UtqntUKHAlQIUQOZcOd57n7FzBZB+uvC8t
+djS1dHdBE85kHzLAe1ZTExlkfziAWVdk0H3puUJH/gmrHtDo/ChZEuj3UVNsO9BWuEyaVP7ihaZ
vwUDLCP6jY/iy/xVtHWsEMspOAyDaNfWPDsYKKCauQmT/ykkc4UF8Cub8HMbs8S3Jddapm7A6CKI
L7hTn8MxKs995GJJ9QiVZDhDbxalFlUMiHZVnGM6fJ1Fa5F5Dx4hc35aPy1W+ovkg/3Uxvug8R5S
x3+y01KtFoZ+JK0ATotl+BzbNesqrDtbmcHVTN0EL6dTo3MSfF9YQRPx15cBrlBp+c2b1MQKCJkA
w3VVkL1iBAT0MiRJnO1YRPchnhKm3kutsCUKFGKx/6hbvOdQSUvTM5CR3HrYe2MyuQh9BIPmEYuT
uIIhtF/rBNOAHYKgHngjN4jVF+8lRHK+0Qkk42aIxesEsizb0Oe7IVa8jNfZ1fgO3AL8RSU83Jvd
oh+x/cYnKkmkZ6G6zbAE59KAA/MnIfIKvGuwmptlo7vCPtKUkh9ZO+XWvw02iQwgwW+mILKc4eq2
frFGInvva7y6qHAMLldCQMLo5me+HbEKS7Rjx0c/iZu7xPcxypKHxhwpe0Mbl4Cy796Qj9ESqH45
6qaMH2eCjqqArUMGbB5x148gW2IZ7RTefTBvFUHqpIYq+MQhOtbAy6ANtUbANHPxOycPgmMIW9dj
xgMHR605mUJfxQTFMdevt/nnrvWlPjoY1NZqBAosFNuBEGIu3L00fJ2nqSExy7o2uc2h4DFiIDwF
G3fTPCEzY525bCfG7StdxDsnXu6DPF4v3m01fHNaaKmepDWDgtBESIrihexjsxeuJswiWtgSk83o
w9HGIF4z4qJlb7jDGZhBnbKupu2SvZWEvQUKEbd5ouevEl/DBsp0CK0bVIFKmKxlXX0ZfOrVql7I
yGvRII7+rJ+oJ72z34ue26eyLsB/3X2BMppXilRX49Q2GWBZvO7D6bma6d46waQ5mKatHwm8Xgm8
U4gBA9VZzA58wGige6xlhcQq46sUcCk5Obs5JS8n9OuzMdraN7nuiCYr4Q6povyIYUmtfeKILlVK
xVeb8R3r+XjIHEFsatTqjYhB/PdLs+zZ1gXXtK1/BpYJUE/icQtfNX2whtZeuZzPBEWIbRtG32XV
U9MlMTTytj1YQzjuyuFWuTpUZQxooksoxt8sXtsDmk6uTxxdG0sNISgEEZNt6DGbX8b4oWceu8kI
QNrkPfuWSDviipgOc6ttppeWquXEn/WaqhSbazJD1p8DvKpMkSLiLJxm62acDyQTiJ3nD/kLlf60
nhkdAwRR4UOTpM1jrXEcz+AW+VYhfMSNGM+4W5Y7uJ0Y/jzgfdswiNyj4xlKo7CHDS17+Dq4ih5V
4dpn/D/jnUGlqVYT+haCYma/2wQeDBMmX/Nj2ebdn7F0Df1zFgUv7mA/UEbivq06yEwUjB1LUriY
UCfmBHfONkfYVmwgRIuNxVKYdQU70I3F3x5ILcbjGbLxX23spP5tItjL6wJR8F97qF0ONaRcqySc
0fAZ10HJmySTPLeq1dRHpr1rumRId918U30ABYgDLOEqfshtvTwau2Isg4OUYkyDokzWcZ2YG70e
ljPlBpYx6q1SkHuaeWhXm3prlPF3vM/NBjvOt3EBULhLMqyaEtcLWB6qNkho7QGmOnT/4MGuAHr5
9Ctpv4SPvSfbDcJXcXYa9mNbJ60gn+bOKEO6SfQgFvO9TZhP50jZL0aHxX0yUg7NQ34ZndA8yoGQ
66zoP3Xt3BOyoSAFsCUuA7s+YbgmNCFiTV1qIlztmLFZ4vA7I8H/ABgq7whfJHlHw1EK5IPKCPcc
tN6qyr+vAkbv/vCeUNMSU7JVoBbbbjgLvp00qz91GL9lGMFEkrQbJgGXyAuPU19shc1cj9pwC/Yb
P5scrHzXczsCNfVUfKrjHrrR5KY0ObN1XuBwbrIucfZUQQFhPqM6x5nLn4mC97YzGn7b7bwzWkRk
0I7+TiagX7ybEwzUhzgRZeo+1QRiUJsnkfxs/QxK3mCi4deCwepmJs8+O4yOm2SGALppVERYnhL9
uqO4TZCMNNFFFqZ7pwB7BIaBgQwdCHT+uB32OZ0LUCydcbP12Y9XpjBsPPOklUMYnDvfJ7b40S7o
UGMdIS5cRKYJWZ2utRnW7dig4nMulm6eo8r9IniRK7py6BubUJGRGUTWbsos8+rZ7IZXaLiveZZC
3Kjx3ENhAOpWuls4MFzaiOyxT/bBVASfReOzGFAgi9bNUkGBx0b6MXVUdkmcQn1tSDOnySuOaqzc
rW0DktaVvO/Hph9JoEjcizcyel7R3McfCbkYZPNp7xd22GWVT1VxZGICQzslRD3iTvTH7r5MhP1a
5gWFfZIi9qmhiZJYTODNIKOdsiz7gzHrk2AXdPILXg8aBOtP2bsWyudUh6+l4THJ9VyebBNkh8mt
cMqWanlPUpuxBzvjHxQU+s4p5+wlRS7LWsKyjpVd83kY+Tm49rcJqX4D6O/3RF199EXv3NGuzG/C
tqMDEurmcUb8s29RsXx59AjH3tT1vRDGeUBdb59x6GWXlg/3nlOZ3UVTQHvL+SbzphqPfpbnXwBN
UQSjzAgnvHZOz5RPzU1/qewluWISLbdx2WxmL862TSNDAmVC8ZZN/leWDN15GJk3ewWqbgLK5DVz
55AkLOex7OJ8PORwgX7HVTttfPx5z7yva7akMBxSTxxRR1/ycvxL1uxx6eLuPJNdhqpkyCCv9QY8
rOtMP2OFAiwtcKw6JALpqG82bj//sfyhg2Jm9GPYGyT9eQf6dJHFoz/MzBZFQMaFhp5EmzZ7z5nm
N4YUT9Cs0MRl+zlMjtb93Tl5TnI0EVptF/R/fA440qsRINNK83ox5GdI1S7S7FPftq8G6t9WquxL
xxaLhNEhqCNpf1rAP92BAVS501bvP9OB2cQ6xQBhgGGxVDe/s4EV42ilvDYBkY2mnF81XlfEjinu
SNc92lagr8yDnLOi80FawLs/Z8sHcaekkYk5bFEsVs8A9LgK2sKbD+3o/U76MLyUtzVHMFXVa1l4
zmqJMQ0sA19qlSM98f2Y8zsdfrSn8FnbJcZ1zRAYa5S9Y7KHFKuH2b9XUZduKmUtu7EVqO7LpPAP
nXYZv0yqrbaoxcqDGgaXhToey9Ff/A96DzbGnXeUqj93tY3OykROf/CEG50luQJ7v7OIJaWRZfoh
o+NcYtHub6icOswIHvKDq60xSAYJ4cJ4j/dtFYDvE4x13DwnhS1Lgodo6SQyE9/a80YsrKCW6MUG
vfhdBSGQqARZJeVCcViWICOLFdG1oOD6RAOIEtJm1uszVafuk/hf0UttXWB8kDjl2xB5MTlTIWre
kSkj5zZx6sxMKIy8RjyXLO/XsRWH69bz2qeiDU+hUhq0y3Sn/eQ7XUy/ZhmZXViGEhqWj2qboZYA
7F3R7ygYeQeo2eDBkEWshyn/dovxl0npg6EdIJOr+2OL5f3QWcDYp8WVO90CrJfB/GtKrHsU2Ayk
oS/3qQ0jXouPAe8tOFTSBlJxEw/X4dGrqmtVOM9hCLRj9FugrXlJ+C8mIGbrLpZUFe+rKhLbodZP
Ntf049jm7b4k0XwrE2LplOVpsQqQQhGqVYyvdmUeURu464wJIqrZ2wZ2ZhorAC/dog+urBC2Y01O
a/3Pw1FV7pNCtYHZdF62OqFSs20mUIQ7sx/vguCWydeOGwEY3hK0rymglrBXJH9J0R3RcKYHam2O
HW8JfuHEIsTY1IzztFUfalJ216GXEzMZAV9OLMs9uE3mXpKOZzKIsReguO3+iftS1Tf6Gf+Q4qqO
y5aWSed3wkrFte8tSbCbE/G5EHtccvfsQqzCa+1S0SALoS3ves4bJLiTqvNNjMeYp5QeF3glaBpp
Hka7VvdtgNJexfPNzAyz4hey8fHQDGa6UHo1bNSs72VIbrMhqch9hPDX1tQ6c1YyV7rVWnEJ5GZR
44XYvvnfELX/X4a+/9bz+j39j2/IcghPk+5f/4/Wv9uf958/rf3Xf1x+KKw3n93nf/kPZllpNz/2
P8389NMSe/kfmJDbz/x//cF/N7P+X4DL6r+npfRF/Nmk/4WPcvsV/+bjs4N/8QQyCF7Nf2x38Ez+
w8eH99X1pRNK25GOi9XvP318jvMvtvRuvlhHgmPGB/iftlgHH59yPX6VCG40Zsy0//EP/3e7J58Z
HyEf2f/G/glb+b/a+LDDujzTCoYitljB78eP/y++WGdMI2AePGpjHGf3A9S3jWtRw2Ox1wK6bYJO
yuDjZ+XgY1llzIP7JVc9TtpU0KZ7Qe1JVudufm2cNGrXM1oqiPFLKSOASd3yLh3rlqvbaAwaJELb
XG783z6WW9fW1IRTgyaf5JenRdEJcDfHDjjIf1YpSSKDx95yfWslJ9sjMw+OJzJdu0AursIYXZLk
y6Fmm35lyRxdumjhj2XvnUNfMsYXR98tfCIXI7YsINr6nMAgVtI16vCxehtKIm98995W5X3idu8W
UPZpDIhUZmXN0DssW/TF+e62gHbxhNnxtI3scpuY6RBVGBhaeeDnIezP1LAFlYp0NaCBQ3enuocp
FOrLtX81oWYZKxJiJBhsImFfGyy1ODUPTLk+686/RhbIySA7mzpk2TpRVHl6ZWW3tHl+Ze+PKIYN
TJWCj4E+aCJIpkWNefufLRqthvjIQMAdUbeAelg1EWMqA1DA79U7dpLdXJXHpnaqaVeyplU4cLoA
nGTKpVMk7m+7xpZccEnv0i5j16jbaXI3WtP+elYQvzGhjN9lrdEFJ6qwfkZ7Zk0umWzfDQ2dJgcP
u8pJ2JItlWqwp8gkpWcwpmQOFsJLeU2xlV2zwNIsS2JFOA7XO5h/45+LHJuineOxGvOhAXDhJURC
eEjtU7wE8y1mGoMABxnTCA/WzK6R4GwRLFJ5A2JQ6VNMzguCXxYxZyQnjDa4Ltmod+Wj8MjfZT0h
duNMWSya6RnWYME+gWwB8pNCEB7eEB1yWZEiVwDS37q2U/2dE3D7PPncjTHBb7nLijBADXnsfN0e
6rag1aja5HvuKpTylos8lcomv49ZFG1jkq9iB+pONkX9X1CHhAvWjr9roxJJVyjLOTj5k4ZYGEwa
+wJ+vJQ6qYN/xrQh0n86mrj3ZOzMGyq+ngCphogCLEEqpPfPRqT5uuULDj0J8BAp6K9pCYs3ZBDE
jGLFch8mBnIY22E2/Wbm2L41c+l+zRV/9IrjeabOytrq4qqM6X+d3xhyyJlc9LTZ7LK/qMJvRUnB
M5bYzLvCcpDrsvRv+Y5F0n618dIHazKySKDMosbWWyRzYborqJaGdWrCkdyrLhu30yQgbTv+LW7W
TIRHjE4k1phz+acPYp6pggy+gosunPKHrc347auG/ERZEg/4lWe5ZOUyttW+xlSIgNq3TL9PAlyU
O79hbnlARYJ+tZoZ92OtcaLmPLWzeufh4d/I6cTYu2b0u5onB7BTyjVOIzAOpb4UZZ+lR6RBXnvU
nZ9Dg6pKF9LSkkPb6xvMU2ByucNtXgA0gT68c3grLIuoV0BwXJYMj9x+nLoSjkbUoP1M6EsifBoU
cOwRheVsJ1QxEV5hqvPb1ppKl3EgvqZeDswWq2JEGZK0Cq1Vha2o3ZRJyOiumsY4ucaS13rDR1X7
qxH2yiFTPHYnRxrKMEeLW9Nvp2JrnPDWPntBjyY99wNCl5U1jbt+pP5Hdtkrb0fwHtL4hPGa2eJl
gdLCAGG8T6XvSJTq5TxtOGE9UhBJLVKHYEFaSrI4C7DzRI37LRecJvxdDIpKglBY9LH7bbsNxAOW
qJknGH4gFgvrSx22QXc0fdTJdVhUWbLTU+i/hxr/zSEZZkR+zRhE7a6ui0EeMTqj6YE5XhNSHlbw
Ad3AtZB1zUzKToTgVOOljPuKiA8MMvu4b4P+YaLov856bgUCnAbcR8EeTx+8cUSKO0GfsHZN3bFE
CWREVrEN7l7uyd8CRZSmorBxZsTkvbnKc81l6v4ne2eyHDeSdel3qT3S4IDDHVh0LwIxcJYoUqKk
DYykSMzzjKfvD8r6u8Qgi7Tc9aI3tcgyEREIwN3vved8p4ufEFk0LVPVljxMrcocDM1giWjHzCQ5
xXg4ERk+5CjodFi5ckfPUDl7ZBWcFJMmBXY7Ulvf4x0aLoKarJuN5YHBg8eryMcxbVSZ/MNB0EBq
0Z4vEy0d+qJUIqSd8Uq2ZhdPftdQR52CveqzVfiG4zBXE2wmChj5sykSGe6ScDAJ5THnhlFOgY/P
TgZ13k8VwrHRSNXF2DpZsjWDCH8zmzoqfEP0KSr+AUM0kXsNM3gmUCjbHdbW1vfYd/gvOKyqbT3p
jpxWd7Q02J/GXXXiYJI3YLfan3Ov8QR6VTCSpBRjy/PdJEj1ls4KkUOBRHG3QRoSIaSwIzoGKlCM
kHUJtH0XZkv5K2/r4aG36UGh0OvVitoMnIuY2vmprUMcXgPZFDM+oSHot5L+VCusm9rjj4s8ootn
JhEQd8fuGeFnWX4CcNix6Sxl8wXd3PFOomwgrbWbtotok3LbJqP14NDCIj49GFeT9yhixFVhe54N
SB5QRQVFdsjLPI4JcnKM69nKF4waYRn+cPS3kEwg7O2y/wXVe86ojOX0le3Jpt4MEYFuXBV6jxJ5
qKRs6OZP82x0uR/1o4VnSTQBg274ARsj65l1cYPVja4kgedlh2rbGh3oikjHq0e3cNtmB3q6tA95
wCBmM5oBEDbmRuZphIB8wYqa0ypDHal9PHXgEDz0j5ygXfvZCUYY7Dqk9WvUk/3TGm0HlL/URCaU
s8KKCfx0ZOkjQgaIlXLFM611Gmx2NdDNoPBPcSYsJbFXFSJ2EI9OTYt2SUv9pWwRPZNlmLaPWNB7
tdFjz8/X1YoUaapBfiRbWexGhD10O+BQyOrBLuM0yLIvdlPXuU+3B91KSbYhrAC9BDxN2kPAgEiH
AaSVr3VxW0w1EIFFyLOhshGEozkIFf7qdNzPlQYyywZNTsNol/V1xOQOLXifRD95Z71fS7uMiOEW
tYJ5YcGOFI1AIVgPxyEhkDKavmSkL16vMcL32nNo1XoLjqodI22K+sl0g3lH9FJ9hnCAsweCFMGA
Nq/wWARlQkiqznHLYUxvF7lbTBpI4EgX6wG1JJ0r/rfDT6ChSmV5gxrUA0Al/X+tTJB/VFb912Lp
z1rpf79bfP0/WFatDJ7/TkfZPhX5fZP+SUdZ/8HfVZVw/hKOA75AAQdySI75v9RJ9y9Tu0TuSTgP
Qntqrbf+h46i/9KOxf9ngTqCgWVBL/ofOor8iz8HJHJ10hBmK8U/qqpe1FSsVK7NlbkS/CIleVVf
1lTIjhjJoREhgGmNSKuhGBIGgWo3rsuTP+7JGwXcSwrL70u5ApqL1KYQtu3ylf4s39JYB8RFIXK0
bPRGXM7CeNumF5MeiovIDGHKN3n2NamYtlfxEJ2+f3l7jcj5DwXm7+trSsiVrAldSR5F6DD7myGG
kxQcyzSMPgsrcnGH82LsqYjgoBsx8E1uwRwlpHeAQmA0FIobbQ/6MUx08NmSXoO9LJtZqvG81qjP
RYPvh5gWcoKtJcmLg0aA9VyPNSEbhYqYhWKk4iRhZDlTYCLux03U1MXzBEgQFqGVaIbnYx3d8vy4
od9AIn/AQTzc0T20vmJeKEhdZr3ejUUWfX3/hhB1+tYdkTBMJal/MKco3f/8RebKxOOArsofY4/z
dW9KwlMGB+7yXDkQCUDPyDvOIeI+axUTWkioJEBWJSpXthK7/rWQ9oY6NwpQDkYZ7uA2DqvHVky/
a6kqD3ynSFzAerjYkgMnWfuR4tgRBzat7jboIBluI/KGH5w+qrO9gdp2OnG7qvw+9S79w1gF4IZR
ZmKjdKNpTSI0CPvzXGgEST8z40x1m+8ICJ9HCOV9dDVMbW2BXWeO8YmzRZLuTRSR7SlFQ8EZIyH6
cJN7leq3k7LwkqcjszvM5DJqthFppNr3kIvfmxkKt02hZsbrbW9pdbnQ5ja2HG/dn4FgyT+hrzly
VB1gmuzjZtIafIkXc9AAknmD8SgMPxNkPFkcndzoXjfaUiBvLAeXEh6MwVdkHlhoGoul3qXdSlSo
WoSxW3NBQ+tHDTHD28SJOdJTJjM1rZdB9j1MU6+XPuE0JvyGZUzti8EICIJvySRhBCxV9iVGCGju
mPsXYmthnOWY4jIVOonF5FmPfGHlnKO4VIzB2ZDja8zUerwMQkJ39kvsVvE+ZnADmIKngl6zSQ/j
NLBtFJvBkLbWrmOYW3xKBNRDhLU0TlCyj5m9zRLRfLJUQUqvnenR80fIsJgXg6ENHvpFRvFedrYO
afDS/9xAoFCrHMLDdq5TDyGtWQA8ZZyZNBWUC9w0RhoQsWmCBxm27z/8by1GTE3IYLSx3ZjOUS+p
ZfqSDiZUmbDU3kFFFGetautPKX570J1UFLtlMMr9AM1iAyo6eH7/+ur1q+dJLU1leuo3HOvlq9cJ
I4xRHdOwSkIC1ZtSnoNTic8smYtDKbzk4v3rifVdPlr9Vqzd70kgO4cDve7Pd11h+SmJzyMFpkBS
0EnUWs1U4BpuSve+rye8HdYit52DQoOgaPM0qyv7oSTYft5PMyj6HBndfsHbdk6cYfhvVuF/7e6J
dfV/+fkIbgDqhhmG7p6010yxP5p7Vm56E6UWTlYjoF3ozUxPqEd2o5ki/QVSITgwTVjVKG+wrk6W
8O1O4kXKje4ARMv8YLd6vVuwV5sOJkmPfdteO55/fp7CaAuTWY1JzgpSE39IRqx0em1Pf/DDvF6E
Hc4Hkv3I09J1nKNFWJA8PWILNf2oHIfPEarThFAYLAebXLb6yaDxwlwpcRSjOiLSxAYkMVu1VBGC
TNGPiA3TZh6/185iYzhRTQ0mnlRQ5ha0cbZ9meOZff8zv354HaFoxaLK4c5wCHl5b1xHO3oI1o88
LNWDsMv2EExBvo91Ed3EKEv+5u/994fjOFDOlI5rKQtxgGW6vDNHbyue05IENGsVJ2fyGzoUD3p+
o3A90MK0t6oeMdzn9FehdaTpt3Fs6E6MqJD273/xlw8F5xZOLqYtIBoLx0QGsf6Wfzyk0eJUohJJ
7UvXGK8z17U2pM3Ot+9fRbx1Gbiqa59duZoz2svLiBG7WTLERBiz8Bd0KPEh5eQNfon7bH7siYnf
d22zMDZf6/iwgMIwwR8g5ikhxXoPowhRJma5+7BHPrp5/9O9XDnXeyA9k2OjtCwXlJ53tJAwn7dw
HgGbBjQTnNaOa+wISYoOAAy+hn2a7Fys+tugxh2FzqO9+edXp550TUcpRgDy6BAZN7i7JFgWVFkd
BPMuI563TGODEXAUtttlKommGywQaLSf+l0Do+ADnuvL9/Xv729ZFlI6m4UbHuXLH8fVZsQhj2dg
gPiw+F0ViHHTJTUyChjqGG0zhnRzO+ze/+JHC+R6XceEIGhBLmWx4A17eV0b6J3VVKjNoEiV5Jnj
7/+ahTVHI0LY4MklSu+MFriKk6uE/uAEkGsfO3hWt0S4LdWeUXM0bd//VC9Xgt8fSoN2ZCMlc1Na
3tGqzTNi2lhLe38JMmQoRDGc9ibTPpnJ5RyMmXv3/vXWJ/8/u8Tv68FBQ7z9+wxvH5/h7WmB+5Wy
i4nC9rYpM85dKmgMGI3b3dDBd3dIV2f0DJ764P6/fidZgoip+vvK1vHwCb1EkbkMk3ya+82WZL50
F2jQj+9/v6Nt+u8vSInEIudxXzGhvfyVseepzKmbwc+qKD8JkUtc2o2d0ooSxW2f6Wbd6x76Vui9
zFtyY2IdfvVo/V9KYN9nbV6mp0kji3tncNwP3j1pvjxE/P50ghkfC4AigdV0j55BjJvIrTxV+201
fg5r6EWxQe4uMOmMgBvsbFuNWAr1YLdiykj6y3cA4LAAEkEepVPqo7FJz0G6Ow3zcRuYODMYtjd7
wflMLECnHnNUDjGcJMRqW9h4tsa6IqLviuCzZIcQZTqAXcwOPPgL1jPvLgnN8EKzZQS71HARj0IU
12yjpBZuOPb2z07kRd+lMdHMKfC1L7AHK6TKOQxOYFFTNT/i3IT/2I2udUrfKKcxl4NSoKsO76Ap
FG0ql0yVH7IezU9GJdwcxYca6k2H/BRoD8SUNYNFDHprdkH8yTJG5j9tJaxTs8QRgCXCqrD6exYi
fjetnJuxROvt9yOgjU0joZD7xTwP8B20wjFBdYB9uMCC0p7N89TtmTEQJsrx2X1eQtckmWHsvK9K
9N64qSncpm3YppjYna5unmhR69y3ndxZtlVmxGcMUDhNh/g6EdX33e3k2OX3LIjbJze06wXfVg6D
mszQ5ImOkhec8mxKl67nDA4OAuD4wLEtJiiHE9GtKRnL7xVDHCRmmQ1YIDGDNNwnrhUw+CzF/Kno
M/GEFG16cEUUXVEcD/YtX8b7NrRFSglAntklKgOCE5sSqB+t7pJgmGZisunnRo+KJuhyWHIW0P50
pzRiqU0VsoZtxmrhk7Ez1O5VVtnxd1Q8Hl4LMfODwu9CT9KheoIGbEXeAaQraABiPWn1imJewN04
9mnRZPiEMCkja4Xklv6a+3T5JklzMUFsOcEpPT6BcWkEQuGn1TxggHQIoNtYWZt8c5np3icDlmSf
kZT5w+Jc+osyYq4BI+bLswKu8j1Ko67AzD2J6XTOZgeKLOSG28ZIa5hrwN5KS3jXRoZie8vELzlD
QhhW2Ca556uphgSOQi3TFSQF5FUGrUZ9yvfSj6t2lZ5qrlPesVLaZw4Q5gCDpbV6Y0q7b3ZW5YTD
eSgHykOD+Fnr0E5MgcD6CL2ObUiXIn48JX0BokBJ4Uny0mmC/oIIG+xFfI3eNeMzW5FcsY1xcPNs
BrWEcBJElKVClfW9ytOu9R0NYZ82aox2dKJ9TW5XNdXPMpuie7e0ERM50zp9m2PMezjGYKluQjyY
CJSYWqW7FK+lezY3SsKHT1PjdJgtRoVplIEv69jnHwJ81NNGM/OozvjmwJP62SHGMY1mDl69bTp0
Y6oJsmaHYoq2/mJTuzO45wx9kFW7zrscpzL9tFOy3faYXYtD3PKcbFKjDe09Wd8eD3ZXWt8p2McE
mGRgX6U8rNOmgYqan1hqMLtt0yHr3K22XmsrsRndej2iPUYlqXdV8hu5W+poE2EpL3fFLxh3F7VR
pu02VOh14elIlz+Yh9Z3QokZ7aMGAo63OIn6NuJpHLaq69fUXNSo36UNFJH4Ybc3TmHK6Z9VSWo6
Ku9SPDJsra6NoWbY1xuzVgcjNgDsWXNQnDe4RPId7Rfa4aqJmcy4jO83YCi8H5Zhu8+d5wWkOxTL
bZln/Xpfp/W1s732dp4Xi8+Nzn01KuNm3zhxyA7Tatf4IZyV2dLZgC0IqHNsiHEoJvZsgw6hVbaw
LrsQzN1OLdwaZN8ZQ5lqqGkiVNAYoNwxn9eN2+LCoMCLmJ/34001s73AeBPtvJNzgpjIspyGB2QZ
8os4Fg7ALbeLCHn2SvPcNuvlM2L67MY0R4JoqwydLo7FxqGNA16uxGqHAsfvMdIyTHMqRp9dMUR+
OylxVZWJjZqAgJITsaxPftEm4S+wFmHmT+lknsU8Ed42zxohLwVol4yxRe71RE4NhrF3O8VBq80k
VWjaLtfGaBVPAE2SO/6CfG4ZXGJcmurih5s3I7rsJY0Z6QaxCbzJZni1nV2JUYDZELOkyAREGLcI
wRhvRvb5NJgId0ENFZ9cq+oCv6wBEPlm46kvU1DP3yAaDNqnrJ/uhqycqrO55WE5IeJnTncQu4BY
Ae8T7paRYJadTGIhoZQE9bJnDD8uz6yc4spLAir4uiUWC8rnqkZYEruDDlqZeDBHAtlg89ZYtjdm
iUAVXWOZIj4hiiG1UAajELiIItUSeQcyhLlVqVAVIGlkbtJMoHcrQl5/FsuiUXtkzLu0P0+LkWwH
0cj5EBP/YF8KLJMrZKZMHIxgUhs722La58+RQ96Jiyg72JdmP6xpaSJi3RARbCFJYBLRp2q4Tkun
3yOMUd9QTxpfFvKdu9Mly4GbTS07YWRF5spq6fv+AH55l42lccFosYpPZJDWkH+bL6RTMMADNoHs
s24vCaZtn3IiRe9EPX5uBmotzjRnSM+YfH1wsHtdNsEgd21TMEYVNgXqy4NdVvJ6xk0GSdhKwRMU
CLJDH0JdVfo4NtLH2En6NVs3WT4l1sSsFVIdB4Mqmq0OEhg8D3+ei9kA4T/2ib/oqP9JLCTug642
JLkjngm2tjVnfJR0arL+g5P+G/UHBfj60enyriqxoxq8nkRFkDuoKoAE5LGTf3uoZhKht30lul+m
rm9k7GDgjETanNJUMnE7yOk2tie6xYMJ4PSjW2rar6oBuhCS5gCpXdZ6On15T7uIUqFImc95Hqvy
2UAeKm/AWNr3ylV0Xr0q9rD5WHjktOlCZqiatHZ9wkSSb7lp41MbXTFcewVZ1mieTfqlvMjK3dCT
+U2OFtGTg8gn33pkCqLTjNxmpsKzBjJTvGLmuGsY0a+xQ+yzg6YNltrqLd6H0K6yh7pByHu2IDZY
A1W0cdKb/F6bQRgMBodhDm5QpmFXG8s5vA143O9JjJpsoEq9/UyX1vyRLSGhyKlX9/lviBXWUFA6
0zZaZBf5MnC9FI0rT9wJ3gckRSokNTCLJxyNUWA3P3BzyBtItMhF8mKoEXRBPTvgN7Q433UdtkxJ
c904t8sEJRZZiUj8lSIVOJvmlBjapEbNFHMW2IycJ5yttCWOwRYGFGwUtiZ3aJZ7NOgJpgkMb+VG
t55pbC3ZhbR9Odvl+F80KbJI1Dm+cfYpESMAWETEUwa7LOzru94jImrbO7qy/byjJ+sXrZf9DLHR
cxB0SuLILWcQB1e36TNQvkCieB/kvuPQyFIEPxHQNNeu/DghxcpH79198pbVa0tbKLtgC8NMWSMo
gaWfYmDcUMZWl5xPHYGGyUiNzehFpfdBl+R1YYy/VCqgLdx+h+L45aPZhAAvzDYYMO675V78dg8n
NnsBCWksl4364HqvKzN6EXRPEWIyLFS/Rz1/dKZwT5nO2Lgsy1bhnHswDu7ga+V7ASwl/OBar5cy
hyEa16BbaelXrdq+NLC7B2XnpwJ5At8U6GqycAKvtHFOT7vYWR3WrDRJzCtVdNYHTbjXtxbBC5NU
Gg7MR6W9rgp/fFUBhRq+CtmzDTauqyUKqgO4OwlOpcfHpqCGvr90v274ODZNDtZuvQpj9dEqU02L
O6YtxwvG/+F3t8IkX4g1zpgDy1c0AmTW0f24fv+ib91jQoNoAVrE0UhxtF0wFmoGJDNQ3b24usg8
yNVJaw5nSwwvd8LOckrqUYDOA90QHm/xz7/z6hqFP8xYymOJfXmPDagktB7Q3bQlptQWhsLOG8fh
ZJAYKHSE2s2coSG9/53tN740z7D1u5nkEgtytMWkctCgIIfWt7N2+EVcKbHTGNzYY8YYMvO+M/Bq
AXtBUXco1AR4lSys+T7qgKLSl+li6DWV1RSYWpdwX4N9wymW9f2lZ2Gh8i3dUJVIeHjdnqQ144dp
t5yLLfAqy1whZY8SiTMmnXdp6dmXngP1Ew8ibjwAF02pfKcdSpSrhTtVG/wZGZxdqwi3LiNrItJq
Mki3IZPD9oBvpGUMZxqE15oEZe8Q7gX2B6/hGx0pbaODZvromryHR13iJAcwSTkx+n1TBHfs+ynI
66wAdP7+z/JGz03TbIXwz0DEpO959CxwZaK9gh4ynsCHw2mWOkKgpAYXeR3IkaWXY3xDTnQzfvQd
X7/ripME2nHT5KT3SvK9hB6G0QmtprIicfCcadyFMnH9yltpBIk3fnDKeeN6Et2FpLUtLVMeT33M
oSkX2eQdQRPecsU2XmPgKKbgU8cbT0Y1sxjjg9v7+mdkAOhxh21GX0qtOTx/Lme6h4iuq+53FHOD
NNNFisDzDJjt/Z/x9ctF2wbynM2mrwUv98vriL5s20ayauu5jT/zzidAlSn4QtEY3/ucDofDQfyU
vuSws3Mj+fz+5d/YoBxJ35b+NYcv6sKXlzeR+i3mgPpimDp33/f4i0VfTX5umuX39y/1xo8IBtdj
gMIuRc/2aO00oThlLMt8U73MN1EfWgGBohrYj0fNA4+4/fbPLwhcaf3xmFKhznn53bLOMI2mXHmo
WM72aLvyE5jv+W2tFUYqNSYfXM9at5yXbXCwB8piHMV4iPfv6JUsi1m1yuSZaXKKKj+tC5siIccu
WBO3dBCt8JZDOvbzbQVHBJNl7clvBoDtNUK7hmij0iSq9oEz9FctsldwPUkoySp0pv5L0hkO0swK
QOxmLr3K3I5hKz6aZ7zxODreOvtmpdDk5x7ds7yPWjHbNJZCOsBnTT+lkLdj+gC1A/1JO2F4No2G
jZMgseGK4fn64H14va2zqEnUL846UGC68vJHC2ml9QWoTV+3AfhaN7cPkzlXz12QKtoH4QRAGDnG
+0/KGy87K6llOjZaGvT5R2t25cFsbBtCQCZcqaSbprTaomS5/OdXQWnFkJZ3fZ0lHH21UncC21/n
K5hI1w0nJEzaujp//yrijfKLyDutGVLaLNPW0SvNe6VpqoDmoX3xk1Zyc471gSY4tcZpXHX4+oCJ
fKb/S8O8q4E1xZF1NRCTuk8J4AzpBmaN+cGv+rvmO3o1XKF4+6no0DU51svvPiyNV8fphIM7NIJP
xElVJ+6clN86Uc29r8xR7dwqyE0yZOPkBw/BGoAMBfmDe7Ne5vhjsCCshxkTPY0++qEJHbUjgH2U
pj2GClCO0vrapjlKYbK+NPOq1vihU+jBdFym6cltBg8ufhyJR87OCO/L1HXD3fsf6o0n3mWkLNYB
osUtOro17dC6OWGaSECM4L6Q4Xxqt8o+Qza+7LyYyhADg/nBjXh9eFi1JoyK6N8xOpNHh3U3M9xs
CiPcn8WSnIZBmG2FBIhHb7j2NXvBbsHwexEBhXz8x98Wuxrbqs3RnU9wtMCEE2ty4sGFGglP/hwx
Xf1kWBg5QuwGJ7PTdA+o/sv79y9qvb7HxIhrwTclqtBlRP3y8SvjPFx7ZLx6qiSe13B6q7viXANu
pGV/BcySdv2Cw9JjYBNwNuxhjWKbvoBb1N3hhk4GRhYyKvwZFxYBIqEkjkG6fQZSIC3GhHZmJa6Q
neE3TF35FHUOy5ctApoyoTM5+6WWOeFbnHjVIRpjC2Jy2M6X+RK0H+yzr7d0BA5s6iZCGF714/aL
kZFKULr0Do0er3Mj4WhysMI3FMTl6fv39dWlfpebmrOZp1G8rkrZPw9JaZDA5yxdFOZWd7vUxnSA
0o0BKIqcf/rAsovTSlon14xNCOF8eaXYzSGbj7S56OjH21HUwSlWv8I3DQFXsRUBfJ+q/WJbRbt/
/zu+ln3wsLpiVYM5tiP5DC8vHSS27QT4p7BLZeYNYScYHmb64Q0Wu5NlXtTnrEABaCyM8hik2Fdt
0pbXArfupu9CDW+qbq/acl0+3v9kr3YtxSejd847vAqP1dFDbXq5DT1dLD7MjuAycnt17oSpffb+
VbCN8gVfLJqc8JFDr3pkTf9fHh1rnLS38rq0oB2WaP72MSHAkd9pUqB3eM7c7+j1y+/mhPfYb52J
AJygSEZGpXZJehVGRKiJI2PKDOYtrZkNKJfmpzel7kMJJ1DsomIkztSiWi92Y2qaN4ZRD59yt+1q
rNZmEm44IdVYEsk3DWgbrmYhAZ0/OpVjbUE1LsMO1DMyZiZOdJ6i3dTmdbMXQ+9eEiASkEqn6XJv
zDSioTjL2CTqEUucTehaS7MQltmPVghkn1beoGaSOu+bDTPF5amve/ixZZQRA9NExCuchfUa8TQ2
fTusfGyzPR1TRT6EIgJyPq08I2Bkx1pvYBix+/akZyyqv+TuTELQEvJAPNv16Hz16mn45bjlUpxE
eZ7AS9B2hc6waeYI+NdU2XsKVwZmDZpkLPHDQJ4TYNWfTJJabzMYYc7Rsp/oy4M1qGHNgkMDuZgH
iJ21ET45OiTjpTWxNjGareVjXEurxIFW9z/SMpDPDJyt82WyUIsaTVp5O0VaTAFUMSsuGQCJ5GxJ
UqwcCu0VCh477G4Y/MGqMqnyaInPvzmf6Fv6janmzEYm2lId6VgpYzuNNuSkVlbNTeEAJwJLC0tr
6wwdMtaxK5ZvRVWYX8tOuuBOMciAc+BhcDdMdWBWoTKtg23fjtWnUE7jI+CIydzBdpx/dkuwUunq
Kv9q9DXhPlHauSTQqdQGcUtJl4Oxt8wAEdwIcm5E4UtCwSJSGKFWWJyYCJCaE5oHsGXTugI3LBMT
S6s2OHCTFhCt7pJ0xmCIdsV6BgXUtH5AKd9TIrHEwYw1XBBJpmhAjWLy2XijVV4iygOQCYGIgWee
p2OI96dYxwV5aVSndVeR3oCAbZzRCfW9xF9bmNDWglDbB2KSpoeKaa99ARrZ25skxsldPzd1QniG
InsjiWXzvWGV+1yqyC3Jbqr7SwRHxV0SwRrtmc6XuzbDLbrtoW1ACrEa74tHIsdt4k0E0hFgGDyY
jBMf2mUYYXigM/6ec1ZT5EGKBeE84lL0OjEcCJLIameFvRNIsYHHb2wbQdsXpalhfcVYXkFRWepH
CoD+NE9tG/9ZDtloG8HyeKSjCse1HcDLF3IpmPw7khsztMAG4I1ot95HTIP5iWejzEDGMUvdeC5y
aMjcvJKbKK+9X06p6u/ZQrubEClbomSxRHUugAE9zeMQshaoaOCFblWUgqEDALQZ4gKMDL1fWLc2
iii4pa4zmHsI1A6uXg6fVxz/A1KtjBJhHr3h0Ppgj3q9Hq/DDguBqkKMQzzFy40i7qBPxCPNXuxn
w2onxTBhVMtH+9GrsxttFywoHp0XRJ5ozl5epguQUTG1ZEjc43dmIt6rn/goiYMKDPeMZ6n9bGUu
DkFZzYcsKusfaA14ZkgrAh6zisIWqz6ZiLLe4JxPDkySfwBZM76W/AzNB3vUW7unJlAYO4vLROhV
Ed7SdxuY7po+uChd7EOr0F8L5TKwSBiznTP4SyC8q2n6wsITfKkZL58CJo2vxyJM+/NV96QYUYjm
jjEIoZbvb25vHGAocjHo8+mExz7/8l5yBs0KTCGkkOWJ/dCtzvpSFu2Psow+OIK+roD42Tjwolsm
TGcdOr68FCqKEnt4C8yLcS+ho4j2OXW6yRNdEfWpn7z6UPaz6zMtCi8xv5fnAxPeD4rD11s5QAh6
dr+PMoKx58sPgZ/RZtNk3JnnlnEYZ0jdbj39sJ1OXg1MDD8obd68HOMPhhGCJ/b4O08DXUhX0wsd
osG+Cs08f5jkksJ8Wa1NXhx88G686l5wj5m1YMrhuIbv52gmkLLLGJAz8TIZGOrdNK+ajZEX8yV5
xuEu8AJ9QvqC+6VlErVrIJOnHzxPr+qM9QPQ30KJannc36OzIvGT87hMmKnMUpfbuM81CROLvneS
5GlI8vE7nHjn7p8+w1yTYxn9Gmmhrjn60qaRRbnVlpMfxGnCBC2uTidkIUhRQ/3BCue88YMKARMQ
nScFnKXX9+mPIU/gzUYkGbr6DLXi2I8Rr0ybvpEQlUdP9+DFhvYHfYcsPMjEoUtL2lN8sQQBWztv
tvwCkKG/i43EuumIe+k2OE6WHixSJb4qQwQ1WEHnao14uTaZtIPAdHL8S3bZ0BAwlsp8gJ0mcXSi
MTxktNq+FpUX3cP/D1FnUSefj0PhXS7x4EZ7Sw6wL+YuyT+TiDQPG4UNVW8rUS+HyfGyeJtkpF3s
6iYp7mcNcYKUert6cEg2AUg5jZKCTaKQ6QyoSJsY8rflj7DfnYO2w+GZ3jNxYFYLfcfvRq8JL4EW
TfX1kEdu7tOl0h6DryFmR8VM+FHb4K2fgqdMUdZa/BjHZQmjh045dk1FNGWQu5V1MeV8O2MYkWKh
8Cg+eLTfuB7lD41NCj2GUL+nRH/89KTMx+SOlhxgPNFhRZOBgTBLg70iojDb8mCbHy2Zr1dnbECM
El2+oAcr72i1wrflGIL3CdXtslxNbGibsLLLK5Qy7X3ZRek+wpS/1UrMe1piDSpjxOY6Vd8rz5xP
0K25uyEhbjMhR6L5YG1788Ox0QPeodp23aNGhlGPJKpJqqJaTPGdHTH0T7pB08FSavmgzn5jWUF1
y7uNzIPZ6rHzoOvzMTJszbU8sIJxXdcXVb+Y56hMiWwE3HsI0Fd/8AWtt35xKm2bmR/nDO0eLSx9
mUSx4fANh8jDElXPSgXnRaoiua+kBcO9b0FT7PWYWXfknWOfBBBvbgQ0DEBXwGCIpykwYoCBo6G1
aULSHio3sDMGgUl9h0SruyEVCFJQQ/jHtF/y2v3E35R6R1+u3w1kBpP0VSXlM9JgZoS9MXTuB0va
awENhb1lCRfbl1Q2P+XLJW3gxZ0IdCObXPXNt5iO1J4GLnnGK8YEFAshuwzbDYLSUK5FGfZ4ZIqd
xFqj2oum9pqT95fzN06RfB4XLBM1t2kem1kaUQUe4ml0m0WVxpximc9sGB2FH9T1GJKPy/rV0cXZ
h6kPXudj6TxR3KBI23H0zXCOT3phlmQeIZS9nnWBKV8ViDj9ESTLPSwJUiSEmkZIKH0OLmlCwEBS
vR2dguKEuiFLlX8xOVvos1py/KYobwW0Xz1P13SOprs4M0ySluIRqI+EPRMjuIrA2wUMGc/TMF0k
ETeq/EXlK55Sa9IU46ZTfMHCm1zo2Ys+pxlS4o0yiFrYu4QoCg6QQX0nlgrdVqrRsfnIiNQzHKhs
2c8QZXg1rMT5aDD4u3/+oh2Cqo9RJHs8kyyJU/zlAxN2GnRFXJHYEXnE/ygDXyzYJ3tEErMMKA+1
uKM5Z32BreYh+gP6kJ+hJ85viVdXX9JBFuE1R49W7iHXl/2FEUz5fTHjhN5WxPggJebT9zvdgj24
0Toh9J4dNW7+9h7+fyzAv9ZjyX/HAvjL02P0Era2/oN/YwHcv1z6A+xhYNV4P1a7+vjUdv/rX8L6
i0E7JgvGU0z3GK38Bwsg/uLU57jMUdHeYOPkbP9vLIB0wQLgjMJTujLX0MT9EywAlIHjbcey19Mt
UyRsTjj65NGiPIcpoTBqTWJAzHcDavtTC7zpBEri1wR35Gk9e7ykCUGbTRzQxOj1vZ1X7uc4N/Uu
M7xk27gPpkyvY05n4YSRuJLtxUBhsGFVu1xKp7hCDXKu86QAsEYMiyr0le4jc+O05enC2VYOuKLD
djrPmvakioRDnvAucRIEuuVlE5aXRpHgPqcp4uQ/VW4+lmNAlEfDq+Fd6pbRBmroyBr2vQSz/y3y
nsrpfPC+dYt54gTE22GOiC+E+zUFZN8mZCHViNFNFMYBkddAkGrbefSqBz4doLZLEl2LTUBkEYEV
nztU+qaV7lz0lnH9DdXT6ZwiPu73dhCe4+RmMScnfLlZskswwiSIE0rpGI9JSoYE+/aIvsD1qs1U
5yeGdzsCLGK0/ClpfiwFje2M7X0GsMr2EEZn4VReIjtqVHzQ6gG/9Nx/C/PqwL0cATp6MYHzV1Z3
VpsY0twCeInzZITGbYF33c8h72fy84yKXBjtbRPeu87aEfLD7Ob/MHceS7IrWXb9FRrn3gYtBpwE
EFqmzpsTWN4UcGjpUF/fK163kV0D0qxnHFZZvXoZEYD7EXvvxW0eEKq+07kVZ93AdxDd4COtbWmE
XqudpVXvFi1GsOdDFneXbCvs9iua4kNnDtB30HbP03hytfEqCR+ZZrkbkuRv1m6m7LOqszstuwgQ
JpOmn4SQRBCoP5BLvvMHEZjiaqEsCeKx6PdcIOlDzL9WxoxLzYM53FoCapCwKyRH2I3y/nAvjsth
gHGKtjrH17OXqjoN+B+CTMSBHbWPOKYCV7+RqLyWLpb0tr3FzvDUeplCdj9vOxMAS02my4q43j9T
FSNadOaHuPKOJpFFTBUhG3rLRusXH1MlBcioPXbEE5A0k72b09wHhk2G1KL/6tqPRQkSGtVwntNX
rSu2bDSDDvtNO7zVpqPvgX4GqZ2RCZRh1ZlZAdLFkKWKKuhOlXHBnu39fljZfQlbAo3y0FUw1c+m
o35Td7qghAzLlhFZX20jlYCR/kOnGQ4oztnlHYE9r6zyOMunthlZ/ffoKD9xtry0MegNEG45GFtb
G25dWteryoMxhWPW1NdOlwSl/JZEF1h6/tYb6ilKSrDzAyYKL5zn/uLPz9Uyk1BuP3QuCp863+eW
2I3mCI5a+/Jz+4+c9a+0fScvqxOEQQOt8YsWsM0ro9DDQA5pUYJGc58UUfqryZeoPnkMnWHnZdFD
NBS/Mrb5VUhAQ5Sl6zzlKlwM+6KWof90jfbLb6uD/OfHYMgnkQUkpDyBdmJWLJsDa90/UkRvvsdL
ImzzF/HpDzsd6lZv8Nc5tzWbqLVc0qMhQLy1cZjGxc1f5FqbvIeJdKkNLqk6WIg42Ojj9IQI4o9v
Z4BKmsy9itk0aAW9vayoHO9R9Sj5RbyZZH6dXJ/csaF9mXmP2omzQct3QESZ1P5Z6nVi2+9ZVO4A
pXUcIk9J/6VHRB70xRIyksAvI//qXnOR5D0aI4mNUsHlIUCbyAshOIIia7nmyp4eOUfHUHfnk17y
WjOR+MYsvvZQ6a9cMqtzt3mqpDglzGL2HOjWtplfVAm3iLr5Rt7ie6QXJP5V1lNGpeMuSbK2ejYK
BEI0Ky3qnkg3JL5rNojhL69NnW0X0s8R13kHLx8BysX1sotat1hXunA2i+TVdDGds0BJPjKjO1ae
jxCMTfsAMVdkJ6+y5me70N7ISbkhAT0SLnXRS0bb1lEJJqr1kPz0EgH/GFmrxHd+WvYtGDFSLAxg
HHbgC3H95156aC28eORl3gaSwv+Yvc/gmKl0Fsxs7GnoFTLqFkybA13QnXmbLBGdonFpLzQu06oY
YrC0FhJgO4JH18+41eq57C99YyXnpGAklRFd7yFwXmmmGIBhEXWv1eaLiwNgnyJzvnPWnCdx95m4
LcATW2jnaI6i916x/nOAsLy2fT1u7FnWDzwg6brr4+TkEiSCB8vH6NBZ5L3lGHZKj1SdPCY0mxYL
SMjsRNyKKc5OfTm7rb9BP8GPJ7xQKLmN6QM41r5sbcTHkaI6V+SBPMVe1Kxb1XrrWNbVnpKUPMrq
G1bNE6rynYnraDMbj11SmacIFXaIYxgTNCfWrXUTXhvy4MpLi+xmY8p++CsFic5Ljn50PzNpoPr3
AbTZRnlxR0gm4zI0185cAKA5z8KemPekLufjrNpgYr90v/5i48MqNS2UnhH6I3zUrO4nNOYhX3JN
hEETkWmYZcRRltbaUUtB1H72p58k5PQRr6jry7ecRMtZM0/xVKu9NbtPSTaXZ4vM9a9eK8HO46g8
RBlYSMIMPJSeUx3OhFOurMb3+GZyfTtij97wvVMWOMbfAn82CYY6D6xzz5WpupttCVKLyzwKrJo8
HfAUGCtxrweNifsoonS+lqXxaer5tLVrciY7KXf0ic+jaVxRVaByqezmpDQKBffVoJHdLjE0sTad
CFGFbWKkZFzPBFUcPRt3p9Z5866g7tp2/NSBaM7ztGUr2CbLb9wnEKcFKc+5074tZfk9OPEDiULa
moEOp4GRY0RKX8ykA2w5n2WhPyzC3Zhmuett9Wy02NstbpRo+Zrc7KOiJUlA0rZ87UmSb/FLbIlZ
XCXTJrJO0+SE+t3UVNmg3OytnyEzTBgi6CNohigYO3lYCg9IYqu2OcScZm7OlZ0d/Km4xvig8vHa
dPauLMUFNyUUS2ctBmxsEYVbRy6jyHg1LL2+8N1TQbC9S31QNaX7p4q64bgMSxzfMaQNyJhBv+aC
1UBXkJOJrBZWUla0vgbOyYr2rD2gb8XGtGlLHLi9JPl91eOrSNZ9s2jFPS0GkcHS1Q0G1cHexS7b
P+iPSUpqL/5nMkvcI0Wy8xeH3xRILWK63TpZIONe21Y1md7I0bgZpVHlm24oREhHBfgqzv2NURA9
yP4T0mVn6EFH0EaAe2PByG6JR1366VaNC7ROHMknlKLpx5wszWMFd2stBV6NVZcs0RM+qnJkc1/c
sfepiVqcFewVJX22b2pb26X51Ly11rSsrPHurdCGZAhmUZa7GtHdc7rM+rn1bUWKUW//Frqsgqof
+wesFZ82xC+qObTOFw//xmqKqztQrtHEJcXcuVEgOp81PKZ7k49+R9ADZlIUKekQ2/tcd+sd8/9m
XQl8rUuEtUgzJQEaxEIGoz4Wh5YA9SxwG3PecH6Y5s6szd2UO/Fh8JN3o+sma6P3mv2mw/oMlgES
Yeeq9OY7E9tAv+hMxRkN0D1lAPPiDMrfW1iP+VGxBsWA2Tn5yjHQ8a4z4WGquaS++UbPiqbYJDXU
NEeYXkWxUCrWs/uJH1CuRKPH98OpU2QnFeo8lSJ9b/3c20+6TZ9P3APmxDKvh+8lr63dNAi6fNl/
2E6vcSCa6BuFss5G5T0mvr21p4poPlxwreNtmhYDniZAjwwlYZNTAVdDipUZi3NUAhpop1cLsMxI
wpQxVSDI5DBNR8r3DjA7ARDpTPiEyqIPhhKbXCemBZ3OiRjDE9r0G8SdfI/39dkbixeTeUHaE/Rk
TRxP1TP36gEJ+lorhz6c2ilf20DHhNIZigh9MzH0XDdatQDRYtVGtjcxAGXg2uDMfc5L2JLRGQ/r
Gb/c3u8+eQbZvmWkUvlO/Aqke0UC17VrhEEBiH6AXZM8pB7qq8xAk8ewGRt8bL0to2as1WDw5cOU
ywzvrz85ZDnb8k4UTpJDOlv1s2E0jNymxXpe8oSMaQRmK0jT1MKpDoqJ7KewTtuXJV/8R4AEAOPi
xQv63DkQ2BMqcgo2UZRXZPUrHJwZD74XE32tYSNekwt6iF1rY9T+46x/VOj2zfouOGi3kVYG3Chr
l6h+q8QK7qSTtvKNeqVQAbG4ZeXMt3fn3IBwjjE58tMCUyQdIb5gyv9WHYM0jwo7lLnWEmrFo67b
mhh5q5I7M5kPTA8wZkdtUUM4DRUZnpCgQ0Udyj0hiiNqvoOnG5dYdOpQaupWS+ZWiWt729xHeZt0
kgUstA2CUcjzdADMRpA81jmh3TQqLetIbgeXYBKb+sqIgccmpvmmtRwJnXRIDdGzziHQQbMveV86
8Ozy5irNZGCVz/agiGLvSCvHS6CT6b0h1zPFK5lbO7R38iCSvHyZhPDXjNPlLTfylCWo6b6ZuZq3
jta22x4bJIqCZfLf7qnfN4Qkw0uKmuLJRaG209BLbFQL1yLwsG++GXafn+XQpOe8FP5TmaPDAQRl
kVeG+JJ2Zmz2upYUbyMhzc9xTjzi5Ob934H64tAvShw0IrW6jWr0/sUfXHVVwB8OQnr5hxNnxGYM
2TBsLUwuMyqKwr/4o9O/97YBbq1N40ddJVxE5IZR5xpRUjwrczY/FsdiDX9Pmi9Xk4FwA8b6tCPk
LQrg2LjPdgsUDND4dMnsWjsuekIL5vJgOm6hP0VGA502acX5H+1j0boN6QQJfB52+Rz17Gj6u7Cn
cU4c+stxsWAE8uS05RsL94iHZoYKorV3goQt31FxtG1oyrl7U76NywmzuvHKAGHatzHBVV6Rwb2z
IW1jxtpPcQIgEP258Tjp2FPpY5UdGgRC89UMXMwePEDDS+RrnlrWunHK+OaTOP2rrAHbLKE3MD4I
DYRVEbky2i52MwRGZOibRbl0hgROz9DfY+4EP/MO3TQQD1+V67LpQG2MBCzy1Cb+tNenNCAidMUi
FeTOxFDC6p3nQrQ37tkOox/VAez1VaqsJ62QtDAZWiiCaXfINAiWaNhYmeWif5O17eC8Qw+XmbDe
p7T4mVXSX4Y83ScRqOqSBn2tbAIOkQusMz97ryIj3xqu3JD5tk5NzmwksA8pazBC4aF01Nmfspps
WnPjvS2KS03EK6+5Fj97FgGnoFIYOZStom4wxqAul+GYQ3Qr5O/CrMRyoVoq7U3JaO+DmhoBXa6M
bkC5YCwHMDFR2OfmYWLpv0rGhX8uH0+VkW+GzMXbSQNm1kVIN3rvHx/YJjv8l3ienEj54Tw8OMsL
LMPVDDg1Y57kWXdFiHzWkp7hgFlVBIYse6jyOxv4z0qNOknoqI7PRv3TG9cFFsGIf2WVp8WFqYcL
BcWxAzlp4KtHJhlug2PRC33/mECeNpqcdwjmXKfFP6lebtLC/amxwL+UhTh3E/QotyH1wi8wROpG
R5Vt0E+BsrrSSe35Kr8x/RtkKEcCqB6Gp3j6dAznxiHHGd+jxDHr7xmvnla/R2KZA4dxSXqnK5Tw
zjAV35uydPA4EDJ765B9QIFAfrcjxGsfd2uUb/Skfn1U7aKOWubom0bKbQfoi4U3S9IlK9CmFAwJ
bcz6Wgth0DuZ+SZO0z+No1/jrCZ5BQdPorgzY5HNAbIF2A1lZW25dbxVm5cZxlKw5sg8MwqH2oS+
VIA64RVCCVp1kI7J6sDXztFCYLzePWfVdIoUjs8sq15bgn/92vskem0I+rJMtrqWnYds5yumEj3u
LCNbzjoidKRxgUz9cxxpZkC4Q7Zr0gb3ddTZ686sGbf4M7I47aT8yLlwZuNDKrujBbNmpbeVj2QM
1i6T3iCHx6AxB1o7GJU+ITHzEDpN9bZU0y9B5ehz740nTuV0HXvGBfHOwY+J7J/TT7AG2smKnZMi
95PBmQ6Vq3T8Mxq36Zp1rbtF5RAacj5WdbRWiTK4lexfDbDNKnf9s8NzsHLdJx9T+as5ojywkLej
9u7vYK+cyPEB2Iwma9RvpDKcBBOnJ5QkQxA3wM76rgcUuWydJH4oiI9amYPxOtNrr5vFv5hGzPdV
FovGSAaOQmeVUAsznpb4JavMfOsTvHx0cC6RiyP33VJtvIintJXTTc8L+7lgvJh4ptjExbIEVi7d
LTwwd2NUMyiz0r2LwirvQcjsq4FtSBjhgb/klTvxTFgHr7z3SU47c63Z4ChMuRvZCe7vIcaGzqJ+
Qua3tkV1g5HOeNH2Y2QZydaIclT/ZU+ireUdfSqeppzmDy4rndoezByjoJMiYYiSQkvDkcTy25Do
9ZXSAP5dd7xLVkMEMkDOx/Qh84V7YBn5ow8yWw/O8uXYqAQdPfaephxplMqqB2G2HJLtpDYobqoH
JwOTI3N4rqtKH7xNly3GobZr+zTnfnythJHsMOwQmDEqZjJzWQWsttC96rfcwbqR1M6rqTJENB7h
/G5d37h4tmWj+eRZePa1t4lzLjmDXTu96k7xRDI255X5PdTLP7cSv0hEQA2PaIYuy81gKjQvNuzj
XUyQG7qFDYIqVHdG2Kvm1XQ+ErwrVwT05lUqNPtV6BoP8L3ACn8K5nBws+07VNprDnq74KhqsZnP
xpxtvX4ZnqFaVkB8J3VNgWSxKs/2LZLZsy3VDBzQ+4OMjsIwaV8bRmKM2Tl4VXlvmUYw2blfBzUZ
vHzSqT6l2pSFPuH6KE5ldpTwLkvtOpCiekjvyps2cxG0gtOFEwJjfa05lQWEjhcidUyfEnfOKVQY
yqpmn5FtpOniPGIsH0wQdsROGMnLXX4SDK2xa1qRrm27X6cLDTFj1zdUi91ZdtJeWWTq4/BU+ioD
/Ndy5maQjlaR5TVEpEeBWexatMFT7bCveM8adId2U9nHsupUGCXK2pUWvNuFWTRa1K47c13aK2+Y
uQfT+lcKMouqrFknHhkWWb2kG8dQ0EBzKeyDlrGZiGwXjWFffCG2OWL4Ok1ODApSZe/tTArVQPDj
IcvGfVHE9S4l9HalooWVOBmBITsLBKqq0388Le+3o6FO+f1rFwVvidk1hyHJ+7U+z+vBMPku27++
HoGpYl8YBTDnTqPHQ55ELpastN0UnjWEsCDiQ6F3X4SSdSwcnR9JjNQQWwcwluEoS7EZlORGin0c
qqnikix7TceDX3R/G8/+zOrGDzJ/MJ9rb3zmMbipwknC2ox/qH6MEynvB3MkqnayxTFG08T6mBGw
P5OJXpqEZwz4ajWYqqEOtkAqMe7RbJDAsNBAVgSOQLu5keN2deL4TaiZkYNVAN+M022TGjAPIJm0
DbUA0cwnIx0PVuGMgTDQ/5CAVKyYdJI3nJocVfYa5fQh60h3MdOzVAe32LnZc5md+7q90qaGnuFu
IhJ5uPudfOOCLSgr2L/Era/IyzfCgu6XmeHGq9uzpcnrYOnAgphn3rmwfbuQ/WX7V2zo02oZp2nj
5z+CpKuCB7/SKnLepyILqqTbmVp/Q9TwZPdFvLfVeNXb5tASIRFYxnxRGWujRvuOcMEzLU/sbZP0
cZDyP7i6d+lr5hD9vxBOvMrNOczdD63Vfim1dwQOleEs1EbM3pOPHrickyuhU9+llZgnr7N8OKhF
DVbIHq+ziI/tTAdXu8tbH9sw0eqKi/tSiPzBj4HETRxbC1wMc96VvZWGi99tnck/jH7nh3z9SaCP
5apr5ofB0641d96ovTQETw/gSJGvbYuMVCU7B7fYdk/8rCsKpSKIBoqkLvJvc3Z/gX1OZnJtgC5m
V6tajmo2QpdfM44ZiJXAQ1duJL8NGYNMoeslX5QBcF7tY9tncU7aS88O0m210ItvJE1zlQvEn4mz
JkXlOlTpEnomL79KqwUECa8Uyf4RrF3X3jNTefeb6qEa+CzT5O9LxTIq3jaLALQ5iW1h+39M/i8V
z/RoIn3v1fcguZ+JZ21tCDQX3y82sSM3KLrPTQS/CNJTTtdYK957/Q+x27hjnb+jjOBCamunHvGb
r1GYPM/t2SnF2ZrUgX1w4GlkiwzuNUmiI6yZhqs4TSkB8Stj3Vm3zNqenIoX36oMD+V5w/jNoVXO
teXJZ7H73HST/VQTbhsIM9afzeqfADs7jtCm2Fp1pFk+EO6EedSPiiCGEXeYLXsMsRo/pPQfTKjJ
1zKangi4RezjSsS7Rvd+/JKjUWd5i6x6AdhbkbyVDvO4SmH/OlmhBwZYpwFFekB6qH2o4afsmyIN
/UFdswSBvK4hEyfVBa9UJR4y1R5EHj+0KVAlz7pKkWcHEIVbkZGKYPn9Eb2LPPiWGDcTMKislte5
zfZ6jFekzid3zfjOXcUMkoL0TkYqtOlYMEN8SavmFws6LhKXvjNd+BeI0X9yOQHDBAEY7Ifc2goU
4kdh9PCfCdUclsfCQNZKp/IwdFb6IHvJAs0XfCbQhf3F8MUJdsmGuLTrAqZPEmwmkmXbz199BHrU
fiyraKfIArcLopUppC9eDiG2M7Ywah498rCMHpFG9g1Ke0NZv+u9jJOFo2ufpJDY1bDVfHwyjNsQ
obDlhtWXmlQZOAbutl37lOrgdKsj9KpQWs9O1l1NjvNYNpfEwDzR04GZY33/1aw/vll2a9VlVtCr
zHgVvQOh24npZcYxitxgUXw6zSe133mGdhVkLTGfZG2CU5NWvInbfTqE+XSyXbm14i+oxPe8toC0
Mho6WNwtxN7816jvt+3Ep/LXdpa8O3eUS/+F1Esz6/c8bT+jWdy08a4tMMMYKdSCGa7OinXbn/LM
CLTks5R5UNNuphzD6P9TGFp9ylXHUCZ3kCiCrgGVSLK8jyM7OcBVC2uXsL3GTqLnuiEaK9KZ3GUo
XQMA1tp+8Wi1V1HtaI9p7sZPbdw1t7JgIFgvzbDvWuFvkXIYgWG2yV/NjwASK55ooTiHgrYb9TWb
+ipbNYwW2D8mmnfMvMi6awn4qLOcz3WtukNkluO2H+x6XRWl9QrUmOZt6jjqU4N5oo+Hbj3BQrTS
Uoftwhts13PP4DaPfzsy5vZaxhGdWlr1pvR+mKlX5bRuU69+nPLICZY8vYLr9FZZkpJfn1qkJExu
iuvC6G4Z5cDzRFEfxGUemnrHIs9+b/xo5xbVU9qKF7fHlcso9U8012si/dh65RyilaEeOrTeXFav
LMyrbUVIGsFDJbgY2oQyEQFWSLwgPM4HNL1NmEX5l5E6N5Z1r+CG94aUv6Od0WKQ1tO3OWNBOnnl
PPaed/Aj5rr1ZF99l1kuSJmrlvC2dD5c1prNVx29c8oDrqsUM2HSwOhfCDdlSh1Bumo03pZR7mq2
GPiOwM+Z/cM8TmDGq+LWjv1u8VGE59a1sd0PsoQezVEcSD87LXm7Te2xZUYwZvyUi9jFWXoDduxS
F8ZPk0Yyo9m/k3AxE4QJT7S3pL0jVHPDfHRckVv/BMnmVmgy9ART6co0g3Fi3wgIrdezM/4JjSmh
+mtnv62uRKBR3Ad0qShJGPGa98xOOtHfXjLPikauttjMUS/UIanLORFqFKc5IZxSyItlqgcPAtQK
99rWnLIPRUw+sZj1j4rkX1OrKK+d5ECKZrk1S7GLYrtfjXLalQKklAWGbIkPIHQZItkVG+34CDv3
lcLwYuoipUJIbpOGmk7OF1IxVnNkT6ukKE6pyXVamR5vH+Jjx72fyXoROpEMo3GeV2XHhKRq+KBZ
lL3Xi0vQ63BAiHdfKEYkHfkhIaj5trZpWaL+Y66Laxp13P2efCITTwRN47GXjB6VuQSwJj5Is9lb
vbqSrrqJmVVEsv41LKHh6PCfkwrtRNeQBIOsnuic0FLNFjCRuXMJR9v0xWRiKDZ8QOa4rsfcQsyL
ZrowbwMQCCct8O918acuWc5ojvjQ1QxDtdN/Ux0uLayK+9abIbKnbnLSr5E/XQwtvooxCp2ufzdE
dy2HdiPc+dH1//pqk+TahXUhedRklULaIP+OuJocb2pP75Npwy5Pkx+bdSi8oUbnndSGODAGSg39
nLOgtjpGLIWxRzkcTHr+OKsnz93PibHzyuJhKp6MDARi79ylANBsF81uyd5paduibB/707GZ3Wwt
R8NeTdJm71ImR3chl6nRo2uaVHRCOlOrZalYI9HZMlGmuNX6btrUjbtNXZ+A04zO3c+JHUxz5DiF
8y2W4oT048lWyVos2MsqRZClxrSu70wWMum8kRNz84E7LdDj/j2v50PuWt9x2x8cX39ktUamhHdm
xnGgXZ3Zh7HXpL9ckU5ZoXEt3K3ZzKFbVltgI1sFjo1dUEsCW6+MbakbDNjFUPPIsYGkDAP+VA0n
5Wnf+NpWnmW+4Mz7G7nFcfaHH2x830JEW01FcQjSBHS7ar96L30AEMosSrWPJIhyKzgkE4woreKT
n3asoYiAVCkbvV9N3DOL3R+cMi/tlF06fb5PvArj0ubNqe/7qxwXLSjAy9WDXwR+xTmqlupYSUaQ
1YTEpU7zd4pcWCPtZ67k+9hFJnsI9ziN+us8NL8li9yVwQCP8bd41ni1dQZQ22X+WexOrbKKUzI2
7nh055Px8d3jCO44kbguWcAZ3nzzPBlQYGzvqgw31zcs9cfQKuTMR8wWLDbu1p6NU1oWV0Z2EGwy
ELv+WJ9EgXJJZtizpD7/JljQOfAxzY3gt3KNzWze1SEE51Pb1XdYGvV+Z/Qzq40EWbJiglfNYu81
g7ZyUMjwKE+HhJzEYLCY3KJN0Te14191/COnKJMy4DsqXjpSlypD/F36HkGUfFaCcBJiEXD+p3Jt
Zp48JhIfalWzFYsNs+J51I9E1aVB28QQV9uaeTfvKteD2NZoe7YtqLAgMpJfO/WfZhjsYEcM5nbF
1o+Hjx6wi2edypoVzNzyRcs0Cd2h/Sjb6WTRJ0gU5XO0smokGY796kPyZklqM+UgsZ0MZvwGpfwk
OeAFNLs8Qs4zwszI7b+m0H5RKnOm6p8j7mEa6/qPkaSnZIYfNxnxfSH1t++MP5XWBDab07QHfcy7
gJqo4YR7XzDxAiKkiDKN4hRNDUKGZI/u98bPdRQ+UjRWSrc0t8IawlANpizI0TzkEWlTEr362ZeX
qX9N3BROh+PsU6M+xEu7a5rh0SPFcq/VvFq2Hj3bvYM4AqrHatYRNfrjwTGndzttnIs2GZBqeu1p
qedV7BdHfRoufeI+NwZfIUwmV5I6wERsNRaO2PaCKic2/0TVQyvQutX+shEmbMxGsc8q5GPDbJqR
3MqS/oOOrpHglLfYyT+aRZrbfkyfOpF9DQgOI/fHpGyAaHcYiUSGM3Qw+q0Yt3W2n+0atQJb1yw/
31+LtNrkcgni9EWx1/PVY8I8YFxnVji39LUaS446XS1MRMwZqeHMzKgvEuNQYg0/kNZ2ki6SME9b
v0ho41f7vmFHjBZnD4105HPSyOgRfGfLw9BpB2OGrOhm5bIDUCR+MjcnPVQO5dOC/PHXlB43jNGT
PcpNVIyJvCSFPRI7TYQsq9a5f8sQaV1Q0Rbb0tNmFAUqPQJt8vbz0pgbT5bdCVeePBW4eP9GpYSB
K+hbTexHtE6TtikirMKCvD1SKLPonYSKTzwp59ZOP92GXZIBRpVdS8+iR7jGGjlgfRrk0p7zVGYX
1yy0vd4Nr13J16hFTEHXpihfXWIsWY4byjzohD6y0My+2xjIe4leIRabBejNpJxQlvoVTOvb7A2I
2JzXLkFhqidlc2+ibi54iVCUnG8my/XnJnXEg/IZfJqfePyaoE7cVaa0Mzj3W5PZIO+inWAAsWOO
JKBZtsW6gc+4S4b+1iTuYyu95HF06pBoAPRSGK4PLUJpgnw7uXJzdakc/T1J+mNlwHjSgmSgA2Ez
07Nt7tnHp9k2m+PVxI6K/Ix3TzuPEb7f8aQ78cZl5xI7t8oddizFVw2Fnav/iJHdohS7VIlwNpsP
M/27+D4z5FfeW2L96DHBnX4IjCQbJZj2xfdkfQOE58qbl0/TjY69huTUdgiBi1iwUy26BxwMayYl
lzit9zj1kDDFCAaN5I3cz/7evTScKjFJu90a6DA/dIkcS9wqbNXArI5GElrGviqKW+Naw8ZL1Nok
2PA9Q9+4IW+BWxax45jLcFqqN1luhzo5Vsn8kN6HSVNaRuuRaMv93Pl0uNM9AXx4ypV/igYP+nzv
E4bnJdMeLlm8hvaLHltmzKTQzd4iTXivTAblxlx86v5aQhcetc1Q3vcA6NayGsPvYJG+j11nDQqb
mqUloKDxuFpJgXWJ+cUXbMszjorNMOlvS98eux5tbmlvkzlGrJz6377BEcl4hawbfdLvUb/xOXUa
RvNiOYpq3A75vM2Es9AXZ94qSSeysDsgaeUyRUjDom9psAHs0bkKfzg3Sp7c/ifpAB0zlzJ2lk2s
u5ryT65cXh3iRedqegdAta5KJK4eVzqrcuJLfcLHh4bCrNC/3PSrrTtU6IZ/Hl3qf8V/sJGMrmyK
7Lxu+6DWOiaueZ5ykIzeOiFk9IKSbsXZ7LOJIL8nUtU69uPnuY/JFQOy91O0dRmSgtCHsV4fWP+f
QXi9suGWgbLyEcW1XZAsSGgyfwVr2n+cBf8tj8X/E6r4L/jFc/LVokr67f9hO35VbOn/Id3/63/8
/4Nor98zdP7vJotdVX6r9rP7r/DFf/6R/7BZCM/8Nx1/EflexEFhqfD/t89CeP6/kbmn0WxhmcDe
fbdA/Cd/UXf/jeYfs5KFY+nukcLT9J9GC+wZ0G98vPcaXgeTFNL/jtFC/1fvm42H904zISjq/vc5
/Dn/avKxPFPlpPI73GLjvDZnLE42Ca49anhTdBYDjYnkejakNgq9snmjT3QOS0zHMEwCI+L9hCkL
c1PoyeN/+R5v/2E0+h+lKm5VUvbd//qfxt0o/n/8R/xpwBKJ7CMuiiQrF9zTv/5pCSRpo7eGeLuM
evQnj0qufVFkMT2saWbbeuxgzLt2V+zdatHyUz39O3fntSS3leb5V9kXgALeRGzMBVz68v4GURbe
ezz9/EBpelhFNWt0N7uKDkodZDEzkTgH5/tbi6J5CLFoJwbCfL3EwAjIK9sbAbeuRgV8S5SRIJXs
zeNyIXeddByrMIovAFg5ALbwKoOzlLn8EusJufvoioN3maakxqN0JWfDTwMJ2lJtvrE9Sp99jz8+
Krk/qkXiqijhtVrNMD95TtuoIXU9nAI/EgX9Zir6bkStNEWU90nGVo/7+DpGtrEzyQveNEIfP5K4
KwyIkEnDsbHDxiehk5PzOKDc0Aws883ki3f6sPJ+/6VIn205P94pwahYY/li+JfyxaoambU8iFYc
behvny5QBeS3+IygWbktmD/Hc5KhzNspmhp/aQb1fIEA3yULJvG0JFnaCXp5ok2iJC16mUf/m3e3
3q2fbhneEPiAJa5OcRqIvlxHvZz0zKSszCduubsuu3pyCUgzGaRoQs7jdLgTUbxQix7sWzIqjxrQ
2TdNdxSD/fomcPHig8JXZRjKVztp0ZaWqjf0OxitLmSnYgpDZR/mZuUlavqANgf1sJJBCIE2uhGi
LRB0sDuKdJgTwZmaQoJhW2SvNUbxSITXRqxxLyrUcSDEGcorctIqzS6FeQusnvp6ockXSqyNm0mV
CBlHF9o2ktOUYnJXajOJ2VWR3q0RqU5uDJtslHk6CuMNR9HqVI8AdeqMoQ8WuY9vIgUHLvku8sAT
vzSeExovIhfgM/MD0CumlgFrBZqU6DYX62wDgXOMmSJNpDvU4VmFCpikzOGwKxsrFexw7kTAbs28
72kk5lgSdARtkyUNUjFUlm8NomdJyY1hIHJsBYW5mxPI66jn2ZMppfU2rgNyVqQOc7wecvJulgmh
TUu2Ayp9nFo2Yrj8HdeChJQ91Zw44/qOHb3SRpUwTw3k8d2JCbNkEOrjdpny+snSG/VMyLP5EFbm
vMF/EnhV0MS7CGnmFl1C+xyg4UjyuDia5tL5NTlYe1Dp0k4UaFHKYJpd3pZnU0G9UDvV2rHohmRT
6pl+JWlJzowuVKjWh2iDS6U4GqocvVsdB3uZGXYnCdU1URSZyzj/UADq+iZgIujBvDyQMVUhM2GY
JTWzceNxgF5fQCOfujF4NM3xYpnFgfqvXlNu6EcMHdMcbvCbQrRG5mzdJBzLPsKsSqIDXRr6GcE1
hOaT+4Rjowi9AWylsOeUa08Q63QWyhGJVUIj59f6XA0khEv6RmvKeDNN3TUxN6WfGqjopTZESkNb
CvpGq7+JQLfdMKP01OHcPsFilgIpfnyJk1xGhB9P0i4Y2/idbF7NIaYm88rRfJyXVT9cjo8cA4V3
ISImJJ/a6IJSoKcJHJLISC4yjpjR0xO6ZQACXoW58+oAYGPKxuY8mLsXqSbZZrKwppImBTsJpkyF
DWpJIgu8TEdtsSRF68bcSHk7yYdhES6jOrnMAg0ceu1LafR+l6WL4rAaA+bNoHtLM+2C4XVByx+d
5VU4+lEWm+/CYrxix0ZiNlKgIQWm5icxbChRRHxjWOuctTGKapKAAz/cyQHpW/RBqGh7xl4Dpomf
Qn4cFwpbSiRXvhSUwzZGw9pRrwfeBHcx75qx0Tyhst55VLe450JsXn0wwu1yvE2TuLshhYpTNa3a
F5gCPeqEJM9KMsCgRiP4PibL9KhRxkYoVEH5Kk+N6QkRjfWi5LUKMRLpDwI+6KeKVAl7ttT4GNBA
hdYoS/PRjkMr2mrtclXK2AInKqY2Gbm252ZdvM7VfB+2nEfZ77RjW0nhlriMwMcNrN41ytJeR1Gw
J4F82TNMBJfpZCzHLh8VhxI0FCIDysZgZjxpJIx+jKoCPF5iEhZRlVH/kbJGn0iZhoMIMjmHPpjC
LX5xw886wqWUOdnN5UhqI1KmTUddDBGG+C/u+zWXFaaW5ZbB+Wdz/yFqy3hWqk3jaUtTLF4ZrFU+
oQ6obrWt4Bi6/JBU8xEVuLGL2tUhphDEIWpGvY90FIOEPKWHGcDgzEQpcR9jhC2cepyKldZUfWqo
HlsrgXgSoiuhwj9FyW62XQjDQMw3FnvJqFXXMEfslMWikXpTAUQyO7siwnXsOkyetjgFjH4SLAuF
B/E50ZSKXxqk5ZNUG2OQHMDB8qFfLqE00UiHgwC2UUhQBQhDNySrNntRaWOX6O3C4Z4Ay7LkMrSF
MNPJZcgu65gTfg0NvculOnkYEym+FdNCpIllGUkiz1/SxQKjpQNoR7SFdjNRgOwWoSXvpDH5oF3t
us/oM5Gs/gG9LieqKKwKH4VafQrnpNilBeMXBUvGqTYQlzFhAPTq+WW+dHeJWpq2IunXPKYi9Nyk
3pEgN+0ApX1RLqu93oxH+LJzg1oqb5yVM0Shkk1voOZAuDY7Yjbo1FFraZvGi3FgLN4Hg3hJqRcA
jQlVWDKFU2bUdMIlamaYJh2cVJli3LDUyvtBErwUc0DAWRvwuKv1DMEW9o9+qO5XSO9ZIlHtFrt8
5oFtgk0qQwOjrjI0GqDieJGSQ6Grk6OokbLVUbSyQFXZmywKwdWoNi7VzqQ0esHWA8+HfS6nHCMz
G/W8z5OaKimV+5sn37AVioGuOU58t7NVXCdRbrxNsnBquvi2T+DWAXgv6mEgZYzCqI9ZxVhQqHp+
wjwfb81JQ2nfBZABFA9p74yT2YcR9uNZPdSh21QddXI55N4gFeLFlBBwQP+ckJfQ4CIgBHrcxNi1
QzAB+YcQN46EHBM8IZwG8ziEZQ+LgInMPDTxUAheYdIVRTPNLKJfCgZIm24gBTFnOJ0y5XqOjSYK
keAQXbVZqFFyRyEuIFR7aBk70yQr2/SVkr8WPJyyU01drXHQc4XmWslECfGW08NRuTEWIxFSklK1
LdrNRoV3Q+x4XRVGfpSQyrE/WWSpDbrW4ZMzlFLfhnUrzDbqPRH6UZxq3ZdHpRkv+2KGsRLiic9W
Ga1yWLC6n7AlhR99M1sxjp9ovJZLzldn3OY9A0xTbdopKo6a1U5nRj5xPWQa7sjt6Ek14ACWDPR1
6DI+Hxo077GmSrd9gydRHYbsrMKXK3mzhpkjzq1nMe2UbWOUirdWjLdg+wvBul0IluGBA5IjN4hI
UZDxxo6CEsnrF6S7kD3hXDkNGScbrJHoVATybxW3kSny8hBzE0y2lMaYO0D+ya2Rqplwkas9Ldy9
Hl70GKd8FAy5xy6DwrwXFcy6inSkbSh4NOKGUaXD6VO5gzGUsxdF8erPbpL2hLmNCqmAvtA9+T7B
PpVXKYiutsWuKvTxWhnUek8ScaMhVBkMO4oleduo/fzCFeCc1hdoAZUh0a+g24I96cKczRakMh11
QX6wFMNL1cox8itBapwmiOMLMqaV+7ISlSfO2hBjxbC8kO6y0FwZkv5QCiWYLKWI9EtRyndtoBNp
AoumtLK4I9gSRbMV38MVzKRnEIctJ2epoN23C+1Mi6pwYF2TSsjJmjw5ba+GelCORJPDrI4GsExc
04taiNCUsl4XVwG7bLKF5zYrhlipxO4UDMhDaiKBEyHDj1RoAcaPrtTgXaMuSKBjeuJPq2xBURQE
UbeV0h4BXxQAs1+iL4rAgOMmfUNOvuKeoQ68KdQH0Rx6FwYp3zWVnD1EaGBLHURvohWGJh69uhFK
XbBj2lP3cDns74ZonQsDaDznVgNHTzVST77M/WRLzTRsdKVG45QQy4tbcpkLFVC1gAUY2xfTaucH
kqr0nWrU7bFNm/ktQ+E8pUO7p6JKru2opOMpbpvoSY9LBuClSXGYLJ38TE9TvpvlOjx1aHe3cUCD
bt1otwrlvv7Yh6eWfsoHaeBwUEycFly96stnoYso8VOFTLwtgONyxDwRYfdxo+OoK/QIrFHBAvKW
V/mFmAnJGes3P1VECye0WyxgpwinFFeQcjqmF3jim1k3P/LU0t187PZDNaC+SsW9CKaYeFYzIaXj
iOxFWt2d11Kee1wJJBUqYEWI0SVDSj+1ZvUWU3OA5Uh1yxZ1FpmxAk4jsxifrCwXXdHsLolG4EcK
CgHxkFBakdJThuioMLuNprJojKnPz+ey2qIX4jhi8EhFF9/YZZIFqCXJDAhjKz+ayIcmi+TTGrkS
zWWWAKEjvFNvueqkkx3PXXa5oOg+4kmaOmRqQKIEpKoY4Rp0LTCt9G9tO5XMRg8gkwh9YyYBKJS6
pd1VkEMnrvlHIcbw9TSRb2m4ppcIQrcRoDDIFMQ0SSSNQOwKtrz8cuzizE1T8x6qB21zW3OYVJrn
sEVyJySsL416s5tgyi7TJJVOU24Ut6a81DlgTzo/hDGrEuJYDey+RhWmZ9n0wo6ybIY2dft5FG3m
RV4vo3glqUbNxsYr4Qgyo13IBkzIJ+cvl4gxgCM1Tbj5FYB4HQDZIgqXhLForUcykjvsEjgla46c
HL6HY1ni8OBIlx7UJhSx4k/jja6pu2zqjo1UZ9ezLnGzZwCXiGMY5pKmLG4rtOxuNBk4K5Ko1XTS
JQTlupvS+H7Mezm3C1XMCYNo5OYQqTObfM1ubs2SdjYlKrRpBkvfykr4yBMnckmakjdEAHV+GQ8w
+ugvnkUSkqpMN850op9fcjSjh3y0Rk+jVpoja7sD1r1WBTN9DLApaRsxS8Kd1SjJK96E9j6azBGZ
0hjecbAVDqXVS8cqH8bnnhzec8wirSsqMQ9c3lka7aouVlSaBhBd1Au0gziiO7KluTL9vNGNwSH/
rdupmSEd15xkl+iy8hAncvL+Az75RyDuTZnzv89A7H/83/8ZevvpT23ey7Pn/L39+let7+ZfiO//
DojXBMT69wiv/9yU7/9n12bPxdsnmHf9sb9QXv0PWSMNZ43YRPFGPs5/hekIxh+6TtwW8aUWyaBg
mf/CeHX5DwVCk3AbsDjSDNeM/r8wXl3it1TwXd2g6F4EQPtHGO/ntEiNIgZVA2ImWQ40SpZ+RO38
hC4mZRFJKmUTTsxz9rJNLGnHersJzA4DAkVw3Llx68lszkhqBW0jEypzxsNB3tNpRjRFM7pmpUfX
oZiq2wUC0hyN7ohiIb2cJOPip4v7N7DvlxamP98t18WQjBXklr8WnI9mhfabwlpnCqT2jv0dlVxF
mP0NiXjInkq1QuuVWDtZrgi8IDq0voqwz1MCZiT47eK4bUGUlNxPIsXcKhqJzVmUdete1FOMrMVL
D/c2Q7RO2JjFOu/OSJ5CKzSrhBzLarJcRjrqxL5cUKWaAYylagk0DyVBrtUotIO3NqSTwjYn652Q
2ukqqjU0s7IupBeSDEgdZwYqw6IJsicrpcvxm4BC6QswzvfJVZJ1kZIggDIGw89ocTdmi6rlnK3D
kkxhpCvHKEWcMkjEBW4jNHlOBCuKENMclV0cyrRN8Pgfr6rKKNHPFmAWC38AP8UcSV6hV5xmyA3P
STHRcndWle+6f7hfP+Gy6zsmLoo3S/EIMY5fI9igOVqz1Wm8a/A1X3dFgCm51OTXLjPRNDSxFu1F
uQpuY23VjTGWh7TshR8qLW80awGhNdgjm5OR9CFC5bA2aM1TxPlOrJXuLkAKETs9xChllEEbXQ1V
O11OQ99PToObnViggTO3Bp8Hwa1MyROB33qDsCETOC1LBkr3bpQaniZK9NYvejo4CU1jhU3bK2qY
uZszQL6pulzGrvMCoerpjhDm1ZVtRDeEyAUPvSKRnkNV4xVahuq5F/kYuPXwtACA9xyfwohY+Rwm
MkIZtJ0ls31rs0qwOwpkefNl3szusOC2UqhqvCBjtDoviSjHad1J8eXvl9i6Uf0Mk//4OtDwwSCJ
+rrQ1hvspw1BqPOmgYOVnFGp401jEL5jGwmXRMlMxuYpJLLAG6nytsmqM71CCi3f6Hv1KhmVDFWJ
QAw8J5JBbYYL5CAGblP8nDf1EJIqkJlKfY7uymodXenQrxMDnJysuYJXrZegibxRquZTH8DDREUz
2k0V8yWRv0BbYUvh8ygNxzlo08jRsh5NdC0w4mHJyRhnUnbpQujJu4Ky8THZkcnRhtGJWm2OgSvW
c400RTHtKZgbRxGTABiGcTflQ80zFu5RmI8GrguJYxa+7GBGqxApoqeImMrSVkYJE+btaa3FYtLM
5OpsESZsucMY7ctx5HDLgSdLXZCC+hjl/AEHib1yEcv6udCahLP2RY9tNb2U+5r5mbgfn1iF0C+q
wLjX51wDCSq1iEiotUHAiIWDWIZ9jr23Ok8Qyz6SGLJqhZTsSl4sPELffPd/89VbsmERbCviH/ra
e5QRg09ZfSeD/HFzxTPwfaqAEtcUIkC0KbqLUK19KZdI/KYV6EtC9rqxa8RPW4x6Ci0OsviFz8vx
4wfEbsh0RFYlWG01PSYw14dGkw8t2o9VdllvNI1sABEdQGaR6iQzv54Eq1Y94ILRHlux+CYpWv6b
xaBLGPJYB3xyRVtzKn9aDNJEpamZzRIKhFjxIhWKJKnaxg6QziIJHBdfIUyLBCqkP4VE4AutA9lt
WFLdVEZQ9zrBXRvM64orh4q4F2JDR+kWhFhKsglsqFBeOR6gtqIz4psngSH/+m3SxLVGjuuQTcrX
WO+5/6EpY36gqzw56kUyT14gyXOxDVLpumBmhcVIGutBzHKhc5K0OU8r/F55sqYPadFQ2cbYG0Dy
COv5Nc/FczVlfvF1hKteUsrx2SzW9T7PSxnQB+8aVohiJAVIkojliZf2TCn02g1UuFaN63ifacbs
SBaS9LHExWXHlVgdymae34AVwLCjaRkPbSMgwx3PF53BwhF1I76R0RjyxadWc874Vz6OkrQkTA3V
dELqzoOeEoiDkqjBlcZ4cpYDcx9XY5rKZkV0TCgdBH3GyIRvwjxYqqommPIpYWjNZNk2KTuVqjAr
y8B311mQSA85AAciY5nuH3Ryi3KlpojyjEYDrlxmKmYB6mo9JwoMn6QrzTRPBz+eG8McIQ77/bL8
u2e6wRLTZZEEeU4/X3j4PlGLVOIfRxkxCci9RM9sUfRuU2QDqU4GhfdLiyWax+ihBgv2JZGkwjRc
6k3c9+jVcvF57qTEp9lBtZtcJV0EL7BdIeB3f/9elS8s67qQDUQDoHqGrAGPr3flTysGDnIG0RJ5
fAx5el/XinkAeiSyRJX8IkFLwN2kbPBC0tEY4eLA5vZYD+m4t8wx2cgL2H8mrhZTZlOyviR51/VD
TV6CiZ47THzJjNRbzJka2S6W4FJP1JCnncAvYfZ8THFGnXW5Hm1yo8f3KNTCd1/GuuR/opFV9iro
eIM4M4kzM7mxnz+ggJPJzOuRDyil8gWFR6ZTlst4L0+ddWzy1MBVirhRVF0lg2CciP/WB958D0wT
9vqbyGPtu7W+Sj5+eVMW0g/2KFGmcfMLt12ZVJ6IOqYlqVCTCzoGBo/eWZrTjWGXmlK2xTKM5dR8
0EWelJK6n/rR+oZg/8L+rxfGEIllVkUULYqifzk4xHHSTTVx9E5Vja94n/XtYA2Sn8vh8s22/ENI
8OU7IHddYQqQGakYXD5/BxNhbEBMsLqoPDLk84Z1xwfj/E1Q7AZyTHiKF07c+Oq16gIZX/tUEiF2
J+lYhtxgwoo+aDg3CT4lxcCwMukFA8fWgoeL7TpTCY8AqgZPy7NlkwDTF3Y5KGmyAfprT7K+ujOV
Vq1ssGSSONOyeS4yA8MSuSP13kD5bnqqkpz/fml9yZ3n8qrocFY1zlosr1Ns9/lTM8QN9KjXojNy
6nGRBuYYK/XiOJJDeItZgGi60BivGjoudgjrEgIaRvW8HKjycSFo+eNa0pxyiiI1tzCL+brOhDi0
9VkSXsIxbslpqw6gG+VN3hQtzYzVUGqUyZrNMypJ845zg+ZTukNAkZSlHLapaLSR35gSKR66akOm
9y5ZW5ZDZvZ4ruRL9TY2gvBGSVP8GJa6+ZCNqXlQBNl4GTuVU3VladoxrWUdH1aJR9/oNZzTbYRq
cOky8ugKA3hbNh9zecgeqkmCKrZKtBDcWRv8a+VGlRJeSQw8LQJh/vOW/kegx7/Vo/2MVfzHb/Vt
/wthjbUV4t/DGpv4BRtA99z8rFxbf+QvSEP7A+e5ZlLvSXI2y3BdgOOPgGCB3+IMTY0Igh7KJKn7
+Beooeh/cMpjk6I2VyHUex09/gI11t9iZNXxfGomunNyun8AS+F7+RcsABrEBf/v//+zOkzipz5v
iEjCUPsg9jHQrbEIxC+PoWChMJmijw+UDdFu2VU3+ZX0sM75FKGSPeXq3lu6z/c4+I7SdnV+bMZN
ujUO1mF+147DW7dj4zgrbrKdcJ69JW+Sq22pYo4843W86wK7fm49YNfd7NSetZWdahduOYcelt3w
FkEX0c7khHtsfZf1Xn+OLtSPeIsP6ig/W5HbZ1tpsOW75qY7tnvBB5M479zMJwbKyXbpnXxZHWnu
vkx28L9XOPu87GL2atoy8bq45k3uxVuVfBW/OC8vx9uRUTay28vlaG6mY3/X7eor4Vx5lfeqQ57N
pjvqm/RM8+sNKTPb1BP3hh85+kdyUe55l2fKwdgGdzkmHtt6NT9AZkOsuCRvAEvb8EI1KGrrmvt6
T1Y5oYzNueVrW/E2nM4hKayLl/4U73P+2vAsupj31vl8xyU88hk+KAD3g91ix3vdIQLjUJwbNji8
T7rvDQLjDW/QaZ0biGov96qjuFeOkQum6YMj3QT7wk89QrxcWr4243sR+E3vRQ/attxLvuUzoG/7
U4Dllt3jEDwZW9g4Mo3d6RJLTkcDt48mvSWiy4l1N6U7iz8fnerMDl8y6YAffzzglnZ0p/A5PvK+
puOM5sQxHxG3FC7xeKNuaw/LMd/Gl9Wh3iChSHb1VnN1J+FzdXbGZUl20c7w8225CQ/I/G/aJ+Es
P5kXvMK9haTDJjlxx2HU5LKnm3hDIOiVsq1bO3kLLUe4Tw/D+bgxP2boX3u4t64QkN8rh+66OTfR
4JPMQPS9SC6MoxM/tBXPYl/yRLfa8Hj3+2dzP++7wnEtorkO0rlwzf05OHFUnMdYUH3JLk/8vBs7
sh36+gGtvIjhzo43GE8fW1uy6eq4iKGCOls546Ll6GzcaRvRVEV8wc2qOyx8IffRNSPs9wlMoDL1
RXMnt95Ebpc44ekid2zVKa8SnwnfN7bZm9/dEAim38mFy3w/mlymJ8a6yDa9wMHi7ckeRiODd1E/
5aflUPjdOUIFDvn4d1hv3EaiM+0mclMJSUCUTWzdOqbbTe9L+kNvELbQffAcQa9C2P1BIz9UcyZl
CyHU2RevrW/gfPeyg2objh20LkIz5Xa4nK+125zRvoALQsfqIMRAbEcHF1kRLlTRbeaZkrNtSo/C
jVlG0Ibv75gTUMKjDraGQMN2QLK9JwO7m7fi66S2Do0pnuihR2rs+bneL/cFhJy1D73alZiw9sFr
edNfQCVHhacTSzPt613hpcZzto/PtZv6A3xgS7JocGawL3X+vC+O6oYYVPFdu609uXXb8/66cgty
mRS/PSfS2SY9YzlpdwQeOjhxXLIZUrYjH6tTYYAuAWBxPIlVV1Dh+A0bQiiEGCK2Lj3py42Kj2rY
KDfNniVs67dUuqDWGMrLYXANMp/JxDYpXDuVF+qbSYSMN/lt68j7OsZatzOyU/YcXws7fYPjmkqa
ejN94F5w8GrdY+WzSN+000vBY1HvIlBVLNDKM9dXfKBpUFbvdWJTnPy9au6xIaoucl06zghZX7aq
jgjuRDlG8TLCgupbg9SiOLCbA9Ny+whMZufeeFU7Jkp2V48OCnk6iycSMkaMOZdvsFPpHiDFScsn
HP2IxtKRiLDXIM58xVeue4w00cUk2d2wl730jqAI6VE9EHNQ3Nb5Lr/v7+OFFG5sANuK6RPp/kY8
0XLpPBn6hhCI9g6flq7fdalviferA3mLx07s8H5TPudSubY8kMmlLQj+HNxD1jPXer4mZcHcjtfj
tXHHPeXQZTuddVfi4LToFHS72XeXqXtt7CTNAViAFDb9eXyLzGNoXYaCO9639+KlSIgYUhmvF/zE
7ja4drcKbPKtcGFetds30isKGzZzFXWeBPXZOImkmfYPNTFuqEN9LRhPUnhV+Mo5SNqk2cWT0d9S
q0JIvLGR9QSxnOBMr4kzbwh0zm1jF7v4oV08Md7skULhGKeETDU7uuHvecic6DJCb1mOPotDcoVo
33h9dZKJe3qhHtKmW8gbSFKLduwb2D6Y5+6VmEidTa0TH0jU52wDNJmnEWKW/Y00aGNwhTuo1fzR
Um29Q0Jzih/E4kE6b7onKdwZHcLlY/uhIPSpq1etubXOtfTQ73PrqIobt/bQAp2TiTxMzu3geSMi
P9SCpEM6CXn2tnofLm/DSUKpWFWyG7JRetWJKDE2d4fbfqIaaZPyG5e93yWyTaefvnrmL3hiETD2
ujpBzeJOjVWfkIh7wY3GE5N4eh3AFVe2RbQcvjE72fe70a2c+sW8Ms/AUOgwOdUkU0HrvfBLd8r2
8zE41xz0WC+E7+94Kb5UPKVedjTBJens2lY7naeL+hTt+peqtsdD/6JcjFv1oKkoau1Jt9OLEsbZ
rR9G7ULaUkbjyj6fFUEw/stpw38w8ItAHGgQudFKosq33KtA4nEPurPVTM9IN3W1S+J9sEBrbDvt
foQ8eOt3QYO7ByzbK/J9gNNwQou22Ud7bjLu5uFE1Dnplf02dp/NbYQcofSJLB31fdBdiCUdfA7s
7xuFJ6K6+XEY/UfH8v8BF/n/EMtocT79zXG8f2fgep8/ncb5ib9O4zLHagvAhbHblGRKz2FY/jqN
yzCMiMz5Bz0+lpH1df6ykajWH0zQumpgQFG1TxQjv4VQXoSvBPtUVk7wy+H7t4fxr9iEgU8DRzvW
BVgp/Zd+ZDiGDnULnfVSE1kHXQjSO6HukzOjFKJDr+SK28Wa4SC/6E6W2Lar5W5ARh0b3wAUX50U
fFSDoYNfuCQQnsqXoaALcuRYmPp4Oqcl5tr4KcAVf1TQTH/MpE4hn5CjJ3PWIoBOUpntnilo02hj
+Ni1Ah5tBOvaJRHP6rYbhhysAF0mas95+WbU/2L5WN/o2kxu6Ph7MPgYX2DnQW+VYFS4ZPXQJ76Q
CMqGKCWD4/eYR7WTm0H1DaTydWD68ZI685fMZAeGJK0s3U+4HbSPOQQyjEoJ45Qv0dYQy+hakERh
bbYtSQOa0eUE/UOc6qFbAmfb7MEKWQnkNpDlgcWY2P3NmGrNn5DiP1rt/58O4Xyvv1n1783aePRp
0fMDfy56SfsDMFhcMT9zlRcoGE3+XPPaHxQTwt0wApMKRFowP/PXktf4IV1SdIZyFr0srb3zfw3g
qvEHymwDLA1n1Z9+s3+w5j/fvyShi0gX2HAsCV6XO5m38PPNtFBaWCndEjsUEoQGefV6gVi1UwNi
DGN10siIsrTpVZqKdvfTJfoLCvh59F+Rv/9GBn+8MlcFCBQ3Eluf+mWJG2OLaBzbltO2CM5tIxLF
l1rvAsMLlQodElm+VrfrzS59b1HnlvbvX/7XglMR1QZMNiafFbL/AY//tIyQbVVtpSccgg2D4JEF
V6ZCqRpAVdlO1m03S9m7CgeDbTldOLt3lVRuuva/HpH/FgL5jH+s1wH0RYLDE3kz3B5fENJBLLOa
xgbSU5JFO4hKGj0Q0zLue/K/vtMccKt9ueaKjhuR+kawFroKv1zzakSSOAgQECQRq8MNvCnxaGij
hFOnyFxzUMTp4vfX+dcbjI8HELpaqaDlvm6QZMxOXU9zjdMt2RjbcPpauqOSE51CF5O93UyxWJ0Z
Syu+/P6F/+66quyTeDZh1RRl/f2fvt8WefIsV1KKMBCH/Jk+JUGyVyYh47wWtt81qf56N1N+RwU5
siFuJjogP7/aMMcQWymZRGmWaYc2b98SFcexv0ycwQYpJRFvQZqQjUXxzTr6mwvMDsLK5eHDB9W+
vHLVd4o5pwrNWBMxh0MypV44SMwWIeLNRrJ26Xpf/f7arrvC57XLI8+CWMHjuJ4YVmrpp2s70e6i
Z0qdY3HWxBdNKldRH87Yb17m168Q1JK9U8Mvw9b5VW9SUKBgyhU53yNpYCK9MCTfBURmvS1koHxb
/bze/J8/FJePl0Hjwt4L+Pn5QxmClBY4kggjSdTkzhhyOK9cEvuNJFGRRLq8TlYzkVMMqwkJD7ON
jIR+x9mYBK+mQIEwjwhO9Zt96tdrYIjyShTRW7/Kvr5s0KkpguKjb3D6iDqFgxjks1N0Vjqe4jiy
Nr//Xv/uxRSJHVHkiWDgWv58CaBS1GgKM/ZE5KGHrhbjjRYqAAOtOlaPv3+tX++h9eG2+jzZGVQo
kc+vpbMDJayR0hnj3too+N3iNQ0lrL6hAX9dmYbELg9UDQ/I0+bLZ+oCacK6TAxMMxbDCcVYhkBi
1NxsqXGOwMuHr6Iw5Td5gHb7m9f+db/lSMhLIpdgb+fs/vkzdvCgHW00xOUAwL/UfUwXlrwQSOwg
g5fTU1/JPHr+8XU1ZMwsiEM4mv6yaEhMxAMSoE6OZKy9wpJld+y8pvv7V/ll16FW0GQLQN+INJ//
/PzJEBssCUH6IBONBKih0iER1Ka6T+M+cCbVrK4lFu83h21p5c0+LVH2VgaDVYgpr6+6Xu+f9p2y
EQZBGSainDKLCSVAq7zNsF+Qpxst5laA8Q83Q0r6lleUPTfUTOfIW1zkxbYVh8XaJQQXK9sU5863
1P8v9zNfNNJ0hjiF+emX84xSplZH9M9MMGpVbpCYJihQdC1EAizDKhuFkRy6qYgughwweU6WYtcm
9AHG8ZK+x4ZFEr82EfeLCKuPv1vXvywCA85G5MSDENPi2PPlwmE+WswEms9BW2DeN92QP6FKknSP
8ob4EpsllVTxyjE6nBM5BkoLGXDevADbFhwQ7zVjLLZybwxEeYR0fBgYXUdPbXojdNusmWa3Wiq2
5BTB4xoliBDA/k/qzmTJbSRduk+EtgAC45YkOGeSOUqpDSwHCfMUmAJ4+v+w2v5rVWqzqtvLu6mN
SkomCAQi/HM/PgSTna34GmEPzGSXv2rFzbQerXyk8FT7hOOnqsR51cAqucGUZiaZAmD03eRq/+dY
mpXeQ4KHUanrtpi2jcXwnKyPFdAwKvLiGM/BkG7j27OlBGNUQsSaDxEM/aNWZnoVMqIzg8A4sh9I
vU/PREIW04Tz3tck9SkdkfyLEML0tc4XY8DWggvCim2UExIM7IhA3GMPz6gLuU+F1H3494/R798L
qzr7eOgnPgd4Dty/vXN0QekRyEfah+6LcYugj6BK8sEd/mFRuL0t/vrs2EzZfB83hItlkNGd/ds6
mOlB9QHYHLyxqQucyjLwYZh6rpGLxa0Sb1Ggc8bKTMNFZE0PQk1eo5RgWCSikTgrsc2zq2PnnlYJ
ICWxS8vt0i3bIk/OkkzciukeIu00Zfaad1r0CLt/aTeSBy8JE3KFaxATNDdMJRVyUbSoLYGHH4s1
GsaqXIgldRPQ3LqZCPXpRrxP3byvNeFHQdRFYfLLp6fUHitg0/6Mb5er2WGRJe/XzZiMNm7bPtyW
xHRLssneAxttruTv/fGc0jS/bnyYcbusFxEeY5/KxxtjSB5ZD4gZVjYw0YgaqAURO5+YEUy+9zAR
y73LIdpBzxPudkgoBSbNZLQNrNjG3SXJrLeYe1W9Mgdz+SZBqmJIlMs7X7pJgsN1rE2bwCQC+ipt
mp1485DYK8rxWWCZAMM4dOjK4MeHfs4ezBG8GeI48Ts0V9dwUcx9WlDKpd5k+PkeIjE3j63t5U+W
lZQ/7W4gXRokbQc8lxS9uY6bjETaEF+GoGmRIog0NiuUmuCXakywXo1hON+jEUfCmliRTxZQag/I
YAelWpGbuYo0ah9MBxsfoIv0XLWRczR6uXUViFgltTxx8cV9Ndtq3dhGtkt9wDdrw3R6RZlBa/d7
RsA/k2j+gS2IlFCPfeW74o56BEJO8HMYUKXrFM93MZnyrReERPF6kTkqolenmqyrEiauj8X6MrO4
CrOUsPzKJ45G1Q4O4G2gigB/js0gYC7d7FSWjvPYBOZE5G6IEaLHDNGTH6Z+6dmr8fwYbE13oz+Y
+T0UtE8vcZ/SDHl4UNY070ZdLnJl0zjEKEWar82UV/Euii1r22SNeLAyONeZcDQEs0au4nT5VNPI
fsyhBqAb02VFQenw6BVNHxZ5wOg2KBfyNolmaFoDJXa5EfsNq1bHrGPgCmY4b8POMPojPsS+DCuA
JNE6TZWHWJ89J1ZEUxCHFgbMSsgEJHba7Sxy8lm4YGL+1ul+4UrmDuHVKo55jRgUzmq6Aa7lYohd
oSexwXq23OFi0keO2bhkVPo2SqqY6kw90WneU96AJ5fYciKWV5U5rxknRzJslkNKiGm5jnQ48R7H
NhKAG0zAVblgW7ZFO5hOuIyB82VlwYLEVfcmxmpZ6UtTE1VdLWB9V/pW5wLlewlTispAAWgVjnZs
P0B5Mi6WSq6gpBsQfPS0jk7yUjmOefCC+Klp+/ZhmNv0Kxnd8lDVxTnru+cAT/nGLcl6Kue90cs7
bStFtuogPv9gt/MV2LzctDF+KJxN37N58bifbfugF+oKUAAfNSUJxlxXJ0G291sWLRdHe9M6j9M3
c/lSVfrixwGGACK9iz8fZxHfsUjB/h7G0Os7kNwmNSBEEEPd2W9xTN9F4VgXunDTde8026xaXqTX
A9sWtDa6+q6Ko4K3af0SG6bcOXP+C47xpvEtykGbD5GkL4FDBsu90cDKgS4DHFLvIqAGbZU38yf7
u0ctl2cfbv/W6NA/LPOWuW8aRk4V85esi2Hl1LsiiaAim48t9U40gI7tGWz9Spm0IlqjdgGIZKSf
qUqhoJFvaGHckmTxme0nOdKiRuZpXGsDnZZZeI+qyJQJexREIX6CcI7aTcTGIoKwwjwKIb+CtRrL
+h4PbbaCKEE6UzZAUonRGhWkkEpmz/Hk7tjqLGwQnDbUPCcDhFNcSvGThQuXoW59yWeBQ4GErGul
P/0kscmlLRBOVWtRIARt9Ctn49GsstLQX33h9N+d3qyOEc/ZGUp7s8ZpuTWblI8OH2NvNCOhPQpd
SNprMl3gt8yyehEzzYGQQ0NFwGLH+jxQvEvhXYPRhPHl0jGdDVrkugVeLhE+O4RecBrN7nuVA5dR
RbRLNT0QBgRNCPT1+ub7XDsOWd+YoHrYjH53T8LwxYtTQhm2KfhiSu+Z5ieqJLrhJevNreHEDyAY
M2LqEsSGM5Hf8z+RaelestP4bLTURTRG8tlR6rUZLVbEqqLT1VMxpDWjczZ0boA8a5pPK1HHNsnB
HfeEI3VR/YIZnNyg+ukvjocJNQORCP25Tr56wrwnzKMlxIOgeLIBlbwsUcuXQhE8uxuDYWxDSrsf
IMNQab8F18EwEYjyZIFLdq2fVhnQm2UiagzdnNJ1WvlkYedHXIl7cxqfyqo590PzCKUs+651+5DG
JG+NBOew1fif5gx4v04KeVigdqNnUWzqpjj5zVaFUaHhF/YpvnyyyKodH4VTk3Ge9M51qSGo9Z0k
oM79br/UOYcLP2DQ28bXLGeuZTjnRY8PVkL2eRjGe8vO73Oveaargh0nqsU+n8ZfZAtqoKDzOYmZ
mauqOo/WcIMjQjMFBfzL7YJm5kux5CmVjBQcazrldYcPGSL72qLXye9g8ZfQb9lleIeIPIqsuPu3
JhcS/glfeNm/efHYkTkF7M6C05K1AKYo4gknrXBXFEFULwGFG5xsqLcE8g2e0sIbpBD+uBcXMsex
N9+3Hd4QxYBcDsEbCzjl3enyI6IGG+NHzEtcuhn7FNCqZmoJoP0FWHdCHLW/DA8Ttso10kUJEKaY
yXxT2liNcPcVrWGbpIatUEXZlu7FsBX5LgH/Ku2Z/6dPH3MLdG/jTGKtmvJ9MgJvnS/Vl0gNWh3B
cW79gSiPXcHGsEFOdqO8VOyj19Dcn92qPbtFhihzswWWQfMeT+ZpxFV5geM87J3YhsRLNcjGmI1v
Y+Omd4RAvfXQRPeERqMQF+auKPODKJ4Jk+8jeJgzKAW7NU+pSO48ksPCV7yN8VCvp8ggXJq39aaP
ZDjC6k3H5BPTOQBjrm2CW8IRVPHNi+0dJkcxwy0pZSIZNmyVVZgbyJs+2RUXO2LK6Jf2O0dZV8ru
Vo54ah072uq2I6ZtvEac2qYM145lX9lpbEVwc/YQLUbR+KLf+kg37mkRQLyERbpmoBaic+gkyuft
6PlXVOUXUUZfWWVvHYpAUY5CGwZyXXtPk1Nelo4J1VLmb56iw1dOL7WfsnTzhu0wW9ujbW97S+Vb
6RdX9NNiq4exDq1STvTMMnKPKowW5sDXwbBxQ/dCd59R8Jz1UGcqEkoJM6l9oLkL0kruEmeE0Tqp
p7btiB4bzdZHT1s5423DY9Svose85GlxLgzxSC/MvV0iN7naOJl1T7IZRMKRkRLVmKONra2IT4ad
VrvaWbhAvVEROHODHylqTxjl1LfzKsBzFMzXec5OjODPuQscdqzqT3Ah8FumLDvXPjtydtPfMGhf
Ya1UFwJbwGssLAeAw2mKpuPWMtK9nCPjBbaF+Rz7wYc7NMhF3mEU7aPvGs9OZECDRyDULrY9j0B4
s9DyMXreDxFgrUndBneD19KoJJe7lInimsBwyhZ7fENefx96zDP0ZzahW/nP7mRSr3CroSSNvtOL
zo5+KZ9zWpmSxMCmZLcPzG8emJDW9zi7yd/Vyw+ySEfVkxRMXGLIhfSA6I/sG7ooCmnRuRp5immJ
1DYKqXdgk7abM9JDgQbR4CUk4BHNIb6N3rqrXWqoA+ehbrOPXGHpm43kAvec/RYBM73yu/YXOIuH
sgMDrtGRGPg1r52wSoJVzVctpwc8vfYBGpZ8Mcy+XFkT+OAiomdhMDt9HKfl0ntOvzGseNxSEwo1
DLext/KT9h0i6Nkqmjug/96xXQyKETn1bHhfpVioWDhoMk2Xk07Ht74qsOKVM+sc2xHQ+NbZC1Ja
TUrTJbSS1J+kSvWx7zFxekl6afvoAvvkOJHmw8+VBbvmVoeRz3gWDHvKSd/D0yYwAAEqp4tNWAuw
PgmgIFMwhIOsfG2Xbu/5muWMlWUlWi+cS6M6Fw64AnQPyNXVS10aMLBb/yriLrkTfjsfa48yxzLl
a9a1aUCVmuI7ObZbkUcHcOc7BkPGG3UxGMgKYxeUIEAqf4p2lFVeM5+qnW5+jcf+tQ7Sbj3N2Fo8
tWM124g+wGKkYVX0HeW4FhXaTXuWSxQGDpBsqqcdXl5scm544yHwnutM26Q/1LUVzve5Ci7BIKnt
EOZB+Vwmwyd1VgxTmMXdi70YL2bailPrYxv140e474/lQKlgvqRvcMOg8/PcUcFzHotar+vOus3i
j8uiQ79t7rRQHEs4wfCq3ibUZGMo8eBjqR21QCE6BtmY3uTF0lX3vlNb5trFZX62lDOG7RgcqDV/
MO2KdiT6vVBMyBY34GTL6bUsSgxdhRlqk0OtznEJTuavvtG3Z7fBwis8N/RIzhIOAT5Yr+hlF5xZ
ceX7nFGtvKa4Z5rcrTEpUg+5MwUvHBj7p0CAH1i3wgDFZtBsz6pCMS3N5JiHl3unYAP96JKNqGka
C4pu7+QjBlEoTw+0F7e/uppR/MpQ1OytWpnKe4vSNNSstLeNY6TRfIjZOtYXSo7zaoyl3hsime57
aHT9ztSefiWv3FwaqrNo3TZTo9imzmBdo4ZJ+kaZY+Qe6KcrQtpFcx+fWoyZR3TTEDaD+VyPCWyA
wem9Z7fpk6uFqrwZ4vmyWNFz4M8PBFTEh9ba3rT+O+sdAIb5Q6rlMnlKYuqysqMbzxTUmEmWFVtc
Iv2b5gJxh3VyFUQUFsR2Mj44Fj2GHnoWvdTvIkvuIiN+hheIEY3PrXXxSNp6VSzD1brZ0ej0W89q
wq8VOBedFEgfc53dWdqg7BRYefThJFl+STKqRDIvX2e1WEdL5m/m1v5olY8t0IqmQ8GQmLW9nmz+
0uKshcG9u3YgcO3VFB8XCRu4cnV9qStFh9j4LU8h+nWtGJ6VZ71RWv/qefDvREErXdIk3kcGiZ0z
R0TVSpwtpzTo2el7ybeE+nLURyXGfclagpvZeS0oP36C5PbdKnlguTeIOuT8TrZRS6pFerli19dC
+qirni4B+lrXVDclEmM0kfcyrvZeNx4M2T6mg7z0C34SWgdwokrno84zzMDA15+SxihpBtBD9c65
LP5oK+VfiyYHX536xWPcWCi7qV6nc284zBKmRwTKzRz7x2Ryl6seSZ0ZKp53hCNYz6hFp/Epyc6i
ip0nHvD3Tulrym7+UgHywb8S1HmYVdp44SCM4hox2HmaKfE68FokTM2L9bkpOeMVy5JdPW+Yj94S
fFtosqev0bvGMvtm8z2cavsG4vaC5dUgVrSiAT3pwq7zxUtRc6KnZpyobtKXL8GCgOCmpfNEDza/
gmuCt2eSedA9TGPtuNO1gYbzic/F/XRGZ3wdwMetit5+bfEznZK0LC4ZdP+V7+jsjozxyFaCKTrE
ZWy0rb511FgnX40DFXbOLTGM8z4xGeJ3WBU94EUxHYb9pN6ZbBcb5TQPU1tP702C+sQTsy1pFUdr
g5jPeKQKFd0Mh7Hqh4NfA/5Mx6jZ140zvkg9Y+JTgfvdMvtbsaQ9kPhbzK0dlLi4PWugKLbMQy8I
whRpaGW3s7Un4ehT9wbOkTC4vxHz8uRCZaRaQObHRXRQpwvmwunN0+Q5bGSU332nsPtXJqvtTJo9
LNgrrovBsmhTgH1T1HOX7eaxdeunWAla4EvLVbS5LShWkjzpi30rLb3lF+klCLI3RBLcN5Mr9JoB
vQm8W4sdNAr0M2P+o9jiOkt20oXjFocxj6pN7whcmS34oO0omm4/N4630VQUEcixCuNQz252r0q3
oUbBxs1YJxiAalfG4Bzj+MkTuXNXZQPFDeCwXCgKb0WfJm9Vl5FiNTua00s6jd5pRVRbQr/ypx8Q
COxNqWnupmz4PQiyxD5nXWSHzNHp28lUZ342N6WZ81KbbepoYKPCswOsW1tJxg05kx++FYvMbBf1
3Lhy2yzDiIDke32N5VXbBn3yBKQIug02N+R+VgqlwkC15vmenGEd91nwvohxdjmcLEnAjtuPYV6Z
Sarqwxj1GLQXgbZ7NAnW2z/7fhp5ensCvCu3pHbxR8a/OX2XMDHkvZn3Mv4IrCrVZ5BJLoSmcuji
UDBWeO3K/o+phMtqNxBMNlaZ5Tcwikd2b2toEggp5iDMXdtG0oGR7rk1RyA3Tp9EabsfcQkqHmDP
Eu+9P8YJqr3Rg9iezjYbiqrbDyJt/IdiZJN3pEPWk9uo7/JpX/dl/w3YKDdVRZP5ROO8lmTBZs2U
HyHEM7JjYmkS8Mk8SEn+wtK2Pk5qLsp72dr6Cq+HJkU5CLkn/+oGa1jqdGwN6I7o2aqcxUfZlvSN
lMKvf/YWKOjLPLo28CWnhJY35o6IN208GXqrdD20e2T5kgB/4gojZHhZ0nfnCwOlZ2yC/CjTqPfD
DFUVApK14bi9o/TrYbY1iqzffgA130lr2tEV8qinfPpeZ8jPgflpTBlCYXdRebMdVQf6o29YbgKz
3Y9IzA8LcuvG7xLzxLf9lrCrTcbhp9+LBff9tLx19JfbPmrk3Pk1myC0O05c6A3hPHHygTjkbqAa
dqwj1pRs7brxOGr+UMlE3xD0HsZGcWduOcVHJbWdS76O1Vca+PvRmDAr9y59ASNB3EBv4zFuL/wV
+wnJPH+WweC8CrOh3sXRH35v8+pOFm/fstsOOUKRvihayzvWfNZVlns+XzEyZdgpCpTyVT4GQPVs
0dfuA60dvrfJAuLasVbuvOvs0af5qpk1j4jblvI8eKL6iKHftWt4oaN9bLupBORR3MatW3Oysmmf
dSkHepBPyt9UCR28KyKTHE84Nw4D6k4RUInrz/Y5bTO4CG0DmGadqCatQgn22ztRtdXRxFJZVbnl
hvG7rRxHLU5eiXXyEg0jDZRWnVKOZBtYDKIbBfPOHGPhniYwcPWBrzddCEZZ1kJGs+dzex5tuys8
I0xhcXNAXa3b3sof2DHr+Lkv5kKecy1YCtzR4L90ZTCJEqIO+o1saKdmAxOdlU3nwVZXQZdsE8em
fA5iZwwbQuW1PJfmMsunXE7KPAW909EykRbLtPcpxGja1b+XidHPhvLH6LpterU7mZV3ectYZyMo
LoUUQeMnreWBWwrjLoCYku75lyMEDJUUJ7OnOqOXCu6FrThhQeCbjw5wq09aujvqmzJgFWqUvRFK
jArT6xBUQSiVbuB7AMHdlwbHwKJA3rjmolF7fGTTbebz2vYdqeioobZSAQUJY/ad9wsIlwOzuF+B
t3zjlcohiw34qVVyvrB49yeCubTY+AU5iMCF1zjcnB90IVZAh3cUVy9hsiT1ujOUDQAvYG9U2RNI
1Ftt8G34PkNJ5MjhDvJr8DNjy8w8+h5VVmfeZLXke9mlybTtJkxJnPKVyvZI0OwtR9XP50o1CZs6
MAh7p5PtqfAkQlBSuMF9qWe9t+ia59AVZA7HEFokojqfQYY1Mzv3squ659tYZTsEvKS1ygNuc+lX
ny0F3SFwwnMc5fmHjs35wTADi+bDdMKS6lMb7xlLfFiEeBos0jmGI9It9gwXIacg1GEVXbSe26Db
GjHN1SlLRHvUHMh21lD8LGIj29DQ2z5ZiorLNYIcNT5qXmitrtWPgC/tKWF88iNPq2kjCiiFfWVD
YKXcz1xRkco1nVOQCdWMvLUoASipk+mxMiN99TipXj3uu3VgyW92tdDZyaTW+ihQERiceb21YcIx
v+QMWl8pfq0fctP7LieEncks/bCEKfwQRUOjw5wWphJ4CysDkSaIzs2dr4AGqrr3L3kwTDSxI2ev
xAykJKm6fDwowNM7H5bpxzTQwtmMU32m/rS7p0eHhAAKJadvhwhQclvt2uTVpATv5DXDhwL7HWL1
O3hpRG4O+OaGN0Z/H4DmPGIvAlXLt/3upXkabczWol9CVTeNNJNjvWWaKMPCgd+9cchyfgxGAgDe
CKrWDLucAkJyOy5pKi/PSFNAF+fYn6XXgMHd98Se++9T4fOakOLB4F+6k+biXgb6Iyk1javlSJOQ
EWxmRmb3E1uRbQdw9ct22u6hWpLuaqjhmJkeupHpTt4eQQHVylESocjMHJua43qRb0m7+KS8/DaU
9Vzdd3ZMkoLKL5RLzJULkSn6XsqMRL2LUYd6QLEkP5KIEISR1CJa9cy1GcE2DeuqP9xamcjcTInV
4zmzTkuCZkiOlpbOpLSm9dQ4AnV/ik0eFd/fWNL3nqSoOA7gqNwxkAwY6iWRtUsK6pcgjRRiHU/V
sl1sAX7XGNWHN2fyPsvpHBMV5fZduxw408TUbEaUScnSEIeqrPWhddmIOnngnMwULYsGbGdntxMM
9n6J7AdtedNb0zVWsKHVdibQI+gDjSd2HqopwmWp/HsEHAC7dISOzrLn/AZMQwwgwoR+xBNiwG2s
+gfFVIzta0r3SdpgjwhEtm2LVH7rTJoYbnVAksJb7sSV1rX3GKU4AHyAikDHxmDfZNT1DLTAfbhp
sMkA4R95ZGEMJ8sbbjpU7RjtUcAmejBsMn4J2/5bx3WWPw1yMsnEWPE9PZ60xUgrQcdxrYulg9ec
uDD+GXqTd4MDWFnUeAuw41Ffxgafs11n3QjDchcl+XBdmqFgm1FE3P9J8FNOEcTavPpZZBUtM+0w
vI+Z5d23NWT4VTPgQPW6gZ/DTI9ht14LRuJrf4KQwhm4OM5et/UL4r8Mt7d2a+x1VI0Hx43h8mrn
aFlTu5Ze2lDiNr91cDFDjCQvZZl/Oj02kxqWBvA/G5S3ONfODX4zLvgFI4v0kWhhHGEMKnsCm7f9
DeT7TTVXDe19nT7nnMa71aKTR6Tw6qRF8Tiycx79knhs3XGcMAbGkVBwgmOtBTerQzJiH5fGnEBl
IfwXjGN8wufR80WwJgZTwAu4RMMqxuVpERNFDiyiITR0c11MHVYqEYTxYD97AlIifrGt45vxhoEg
WbnUfKGJco/UDlM1mH80ndlRV1PQiVTzPkrllNpQouYXqKyTuWrSCctg2S1zCWaJKl1Y9cG3qIxK
BEtvTvkbJkgtmzLFbONHHAyGiTfZqnUq41QYHKvrcTKeddf0oGwn8P68nlcqGfI9ILYEEV53l671
EZS8QsHrKpOTnwP5TjBqUn7boKEjO8+2L3ZoihxCOHZR9Stx/gUjPQZt2TynwsCuxKIaUkrlbIGT
T1t7sbJwNkqSZWgvd7HpogWLEkkwNan567yADlyivwl8s0cRefMZumv74kQcYkuUSuDsxmGejWM9
DwAex6yuz6jYgB/Vj3RwyuswOORqKCQ4WqZj7ltldC8wyc2TaoV/ruO2/UI8FqfUaOOTaVbjKpLE
v4w4ExccXkYUsp4xdWBMxtCHChWnp722mTERBv5tz1gvKQ+ozMO5qIKtZRkAzOzc6a8DVc/3fsrY
AtCO+dwAPr9GOE7DAnzxHvAHAbKRVutHYTXvvuyqc1fwOtx281jvvaZ2AW1T0thruP1Bz5S/wFS9
4nDH8lxaJ1dz9Lqbkbkf4ylhMryUcWuuR6TeI9h9JFy2jEyA6jGM6HfYRMLTOzQT8+hNBS1ZEb9B
pTBgZRPK5pZ+o+7oUoh9A3fM/rHOYfMz5K5/zKw0es9THTypOi9oJW9KMKLeDW3fD0a9nzUItzKl
iX7GrrYvPWoH8CbwtKWOUt+iW60W2odPKcMoxhzi82CKkwbJeozRVKy1HFrvxY4t8evWw7DvFXsy
WEG2eGkct3uYbNt4qdLBulOVp45Lv3zLWr+80xyxHmTmqGMZufUjTYkl2J64lAfXaweFjG4tJaid
ONjICmh9L/R8h7RfhPTKRWI1IuPXh8KtWOXdkbaOOxHTvLIxesiFrtuLYV07DSB/WSVDGFhL9JK0
ff5L5lHATMXgXeD7TBr6XnDbdMGYccunNc0FTZ1mz1YzE0XEFUd3d1q3N/ar2Z36rst3LGjs2Qpn
wQPGuXHC8uuZ265fPPSEBSMnfSzo2UN9pZch8Z/LidXPnXHGwauS/qVF0Msw0JjKfLXxVLB5yiia
9KuKAHk/uHJvVQgNoinTnnZRWjc2th6degW3ygQyZQ/xT9Fn5IEtD5sW5O2jJSvzQ3ZTe+yDhfXB
kZophlzOTcAMMC7G6q6ejOibtSwfiYbu5zjMvnOHdWxK03Oee/peapFvvcaYaFJ3b6dku/6iZfLQ
iwYoREBk2hveUm5y1ESdWuu0TsiypeQsW23nHGyapoTDUnTVxcExFYeY0Fj12G3vzchoQU7dmPeD
zAAzWFG9M+OyTVeg4Wp+J9cAvW34tMK63icyXrpVbbXrHGcKE3jtNO5BqlYFSXBOBsiFsNtWwsTd
kikn2CaUTh4sDg1rqf3PwIsxOWCm3JWt2X/LDMK1QR3F3aboW7VHjgIJEGGE4LBLNUur4yvXGx8R
frwTdEyN93Sqx+1CEGebJzPi8cKXZCR9s1mYYhinQCzlMzUxRKLdcgISUxnV3WKby9UPmhvOdo6N
5ci6yozWY3rMDgrRi/mozTBoVXLz+aFO++zQxXQY3f5MhB2LNAPkEggOeF7qHiw/3o+ulGrjiIlG
NYwlW+Q/cs/VZD9OjBm3RCiYD3k2Jizt/Bil41AFzy5onVuOt+eE1X9fqnTam7Ip2DgAhV5VndF8
l4PDQJUmC++7cgy8gp6CVd1HTnaahOZzsOmLmHlxXo4HQW557B4SiaTZFTMa6FDVyyFFgP1H0+V/
WC5x6bgA+jwJ3wQPOH/+Z7tyPfT2qG45+5udfvHVrIkFum62QpjH1GOzRWDNup06ey86zJPfvzOs
9xgE950iIBNwCt5Tmw63utUVBldWQ30NmEiyG8uorVktvRwsWukpJvxZ9hCAqEGowbn/YVP9r4J9
/4sY7/8u+/d/KeyLX/dvYn/q58/Pn39J/fH//zv1ZwX/wv2Of8+3LLIbto/d9t+pP5O+uBvzRliO
BZOH3O7/pP5s818eKpaPRZvtFowu/O//H7tj/wuLMCCfG/IRupxp/VdJ39/MwLe8mQ/gx8cOzKEN
3/pf78wJMbIyXB6vqJ5r5mPucglEm+wNzYaI4etwb3vT+NDEkvLWYUgR32tn/6eLhX1vjuvqzwHA
293/JzP/H5/Bc/8IRJukc3/Hs2k3nWRJm8ca/qG5p/utvfdMQ50g+P5TWuE3b/4fP4rrym9LgJp3
+29pBbbAnUPfGT1WPBwbN68wi1YtAcR/eOLt/7iuAWls+5aLEqRN/oPkmPeRP/mC36nWkUNXRK33
vu1DZyXx5t5PXplxHojaTK7aCu1iLbCwGoeW6c4nr7DsTs2T8xzho5030lUN9Axgss/5TA/Tfhor
TMUt9graSWszuWFyR9xKrjfmoIKMlnfIPN2oDTRxN2+80xzc1F6VhrowZRfGbT99ecTiQkJ5lCCN
2Y2UmPge431r1s4cLv6AaciM3eakqp4eMGWAmFyzO/eSUImlsY8e2mHyDymZ//h2IESTiXc8k/8K
aHF/vRk1PQORZ4h4TXfep8v7axuNRn78+7vtt9i0Z/Ec8jT6DqlaQmn/4X9v22GyUoOiLQ8leG8g
sp7miJH8zN3zEoxUE5gGk/ubJSbbB7FpXia/hDqhsKvnZj9sSgnXsfcZcjNrYF/195/vt6gQH88U
6J88/5YnPPv3OJSy8p7yZT7ewpty03RuLlaNIcZt2yqwREVmPP/9D7R+v1f5ibbLrXq7IESTnNuf
/+ntpEvtpDKajZVFo/uLWeZ+tsYMXO5jEqmfcW7Tml1xSPvmWUlTY7ofB4oqhJuGZpY6I5tOeM9W
H0TldsxLoD6FwhAO4bmZ3/1osZJdY+XgYrCfYzgUTdP6//01Y04moARI+0ZF/+2xHpYq6zGrceOI
8mVRqGKpjYOSt+4disjX31+v35crLldA2F+aLMAS7O7tLv7T5TLwHhSL9Ig55BI/or2wH6uK+VIZ
kfyH8kEYan9dGm8/i2C4DW8e9yGvg7/+rARHuOEO6HjVmIo6LIsmSLc0z7qhk5sUBrY+1X2rKDBp
sWNfH+N6UcEVNrLv0VDdmA6j9lgwunaNzD+YRBZfukB7GNNwHEEWaqUFCIfpz0bYBQ5zEczFfcwJ
ZsDLnGJtBkTIrHtKx/HKqUOxj5XYB0IU/95YQ3UWMxuZsTVWdVxZ1952o+DCHzLjWGbnQzs+qNf/
R9mZLLetZF33iRCBvpkSIClKoiSrsSxPEJYb9F0iE93Tfwuuf2BR+sW4g6qoiHtLIIBENufsvbYt
tfYSRQB7ZQo1TFTSbWDBJlmq3wDNntOLAcrp/9uq/H/t1Ccg4PU7B2jqYYEDuc++6/Q9FX7QYbFj
J2ynTdyFhrn6knxzog7gc+x4QlEuviXU6OiV95K6+mBQ6aaFE9yKYM45gPcww5EKiFfRBPG3vqrd
O5fA6juP0Hjim/OxMHcipcYrmqyQm67zix+fj7UT/sX/boIRgC/ID1aK6ToY/xlsshTFwNmQdaRu
8mrnzPUAjDFuoiRAb67XqUcV1DX9vXQ6GfW2seqKCXIVbheHy1DnNI2Twb2kRaqeLLe1Io5LdGsr
WSB3/PzHnk7f6wNndxvQIGX+giT79rfGvmCeWSfWnN5MZJA4EDq9l28/v8qJU4rXauoG56CVscG6
ekrLb7PJTeJulfRA4IbK5E3XRkcbnlptI0DjoLdtrcTiH/muuPv82qfeqf9d3GG/xjzDJ+mcTDS9
mMkoQr5OPnw6QymwqIWn7XxjO2nyBPe7rCFxWAbLL2aHULO0KYsIi1Bnfsf7NYJf4DvrjA1wJPiL
Hf1nVKC2dzRFisFGSxe1S/u8uwbCSdbvXBdg7ol8PLMyf3RBzIKO7RGLAazhdGUm62mw9J7Y7jmF
YzoT5CXdjiSdid7EJL3qzJr0fiiREcisByQDmDd407dDSTJsUkD9wFPKDi2nMdRhz3buPw9YrsI2
0HHcNX/ZPHmb5RTgIRq5q1QE9kU/YupC9eCd2d5+eC/Yb1FVsDEwrHWO/+dljX7tUT/iXqCGz6Gj
FaigdS71+dD86Cqe6Th8d9hiaTS8vUoVM0UPmAjCotOWyIbMv3VkUp75+D68iu/ZzOCEVlCIeHsV
J6mwcY9MR7STymHjSKu8GKWa7j+/mfffuMUZx2PJw6VoEW389jK6SUaei+YpRDpABxm32a7lX90T
d+QiqBDz1yBH6oNP3zpzg3/v4N/DiGnie/cs1nZ2YZS2Tw5E7TRanYiZxOaOP66jEnuUnaZ2ZTrX
22YJ8MsVcgkXqeqdsn/2JQmtmROHcZw1Zz66db48+SkW3lumb46N3sp0ejNwHKDHWYpcfH3YKOq7
BnSiZbfEac7TGcDC36H+9locVjiJ8qwNNlDuyR4QJ7qYKNLEFL6W4Ctfe0CxO0cBEHJysCnqU27x
dtmo65cI6jOEwmUeXxPKFVucE1T6tZWjF99W/JX7yVbEt+gAFjQqOWQ8REqohUlxyWQVBiTu1ht7
mAf4G0ZBz71XU/8/rR+kOLvhOZY5fe5eF9aF7dOZOPPZv3+umJYc24QpsR7STkkkEw3tcY5N8lcp
/O7qxDJCLZHqYrHc6sxX+X7eZPtguYxNV8ckb53Mm5wWSkSZwGe1qtV/462S19Rx0b6ZwZ+mq+X+
8+/m/Z2RH2+b1G7ZpTB2TkZM4FSVtYxcbp7pg+ZEMsCtk/mayGno3pnHeEIwX/cm3BTnddZgtD/+
38Xyn4mtQkODHCKnBWCuKmPdqy8lMsDLpS3jNUFQ342o4FEK++a96gNxgGmjR4UB9+Xz234/XbiG
YXJ0JMCcR316brQGH4VMx+D1CIZ5NpOxx6wl0Ad1okNRqKx4OZSl7mwNNGZntujvH/k6r9tMGRxa
359Z0bbRlVQ8ctkWdog6B3NvJrow1VAmfX6bp5OvbRm0gDh2UK8l4OLdKSeu0qLXqLZWufpp1PRp
Y89Mzgyhv0v5vzMBBw2HU6C9HkIdmk8nYygvkIFXjY4bf6mILdOI2dnPCN60zTBP00g+RuFYF0M5
69lBAxLFjgeB0xyhWTMc0LE+WZ02mYJ9SPuJZkUrMAfRoKCFk47T4H1hMgD2WKPkpuhda3SDygAv
9yKWsblLcAXDGm4qpDSfP73TF8V9ccT1bM6IxBWwRL6dTUkLaY1OkbSde0gMiB9G5jml2jXV5ebM
M3z/otCirygrPn6gGP7J8pXbNv2eRSMMFE3hxaSha2gGozxzQ+8OOAx2ew3Vghhmr2eEkzc1p9Rw
VInB0amH7oXgoTzfUHbSwCS4zng7IO3zQz0Y1IPs64b5fNCYCtIy7VH8SEVTB+AXJR8XI9kG+IAm
8Oxlcg29HSsnwtCDNqZVMcL00SLYk/ZBIlNCH/P43P7y3caae6HwQNGAIjmUFnOdSP+ZS8hqkUtH
tEkoy/zRCCrxA0k9KOs58y7t3mbpnRzzfqJ19LhG9F27ZmudgYq8f2t8YCyziKY5vXBwfPsTVFV6
A70ljEXxgOg/jlvmiyU5syJ8cBW2gSsgik+ZC53s07CQ4NBCoI5QizML1gwHFeugbz8f7H8hDm+/
YqId4Lh5us4WGiTk25tJZZNlqi5lWHlTLNBkAlHA7VSIB9SB0wvQteFW+FN/33qExtd5MT21k2uN
JCcGbbFhY0a4NX3mIll1n+NFP/htux/KVv/TDYs4xiSEu7RnFz3ZiRyKSCwGoOboXDKclASP0cvi
cP5E/XrA897GLRYhFC40b7v4mCEGf27KGgfWGCO2DpN+mo5LIWw/zBBm46cfh/IFgeMkDwjiJjqM
dTe8YgRefuJzyVbOgu2iBRiC+qlMijqi64bJ5POn+G6Fsy1IWh4BGCsPE/zeyZAg05KDjzERD2r2
43PnVcEflXlEc3Sx/6gyq4iE2TfTNsiC9DWuKKDULBEd4JFFted+zPrK3r7SdQ/hsbSv5082ayev
1MCFm9cOWdbmfRFv4KhthiRkLz6fu9K62Xt7JSppFMgdvgOOmadUr3aGeZWQoRt6QeOo68V2FnrR
gK14LyLFHjKmA5oDfPX1vG1N5cLcUJVn3ukqMR/PvIN3t808apKZyKaUm3ZPdxlTn8bxjDAuNEeS
isKYLnnNeBmJXUd6rf70KPFAXSBpJ5Baz0x8/alBxcumKsISpGdf6X/YFuuzps6s/e/HB7/NWkt0
7INMzwxOZi0S2UcDJWMTJuixwZwjacHl7qs/Tls05SHrAiKimwJ1626Z5wonxOBLpLn0ja/aMcC3
9/nD+t8O7+TVMbHwrBi2jsny8HaQqEoZMkng2qBg6eng4NKheBiUeCKmcnSQSVs28gRcwGJjs1i8
5LKWqJMLT3upsll/kqox0TS6+UOFh5Og9Lp8wukAoj/Q1Phs6P30SJ2K+FnHrorIErNxNMsUEzo7
am5oslGSIe3SkrumL+ZyM1aa27CkWLl/6aAYOJoU/tFdGtqfyhIkwAymo4gI8eP4q5wbmOsm+eGH
3pDBT3bPSL0rZiySvPzF9sHNNxZ0xiD1QBCwX6LrEVT56xrAcgngy5g3s0lO1cajCvY7M7vxYcmB
WG5tUtTNzdg5DQ5qZpVv9NGTBfJ6Wn/vHGYb6tJGilVHL6l2497whp3Rzc7PjqwZJjAkFSoCdCXc
XY3Eik5AE5SkHDT+pIe9U8nxehr0Mjv41ex8d9IRdoLjpmCn6WAwTyWuPlwGSVl0m8EcRyh5g4zb
vTmkPinWXaDXm2lAhRRWJvWCKHa84Kmva+SsWZ6398pqxBMCTJApC/05WPGEKCLdjhV+dzruXy0W
EVLC/b743eL1/O5jsr9uSE8cw0Qn2Jd+/lL/1Ce33pooUuYDOVsZQm3VuH0k8k5cBVYdTGHXNNrv
TmodARVZjZWI1B5zYw2JZh56x6T7UZBgha6uL/1sJ4nt0zZsF7xXXMDTF8SywRfHUyCh/JmZnwox
YjtpMH42jZEvSWhJUf6oHOTBGzCXy7EukIftB6WTDw9T4xseqvy5a5sC68csyIlsFT27HfJdk/M+
EcSrfpiy8lWTdqiQPCuujo2ogimaJtNVFLBjPLezqqqboOp6n5Ryi92Djt1W3CjQxXNUohZip4Nz
qEbISgDSJve7Di1Q3HOrursExtZsOmgXjRWwslS98n4THqpRDW9M/INNXayQIFe5bhjbFN9vPWv2
aNFZdeXtB792Xewu2H03TicKGc50B0Cw5xjy5OBkxsbTJQygoiysgUxC8rLwO4n14UHKAKIidSA/
OuASfc7GIrIJ9rnSmsDukAgiaNlNVSwfWzSGdGyqPP3WiFZ64bgsw/cqLgWgGW/q0p1yvfg4xpyY
rpExpk+DKVPxVQ36rIWO1Y6EcRc22KGuKhJQSqlfqy1+TcS7tcP5m9A7g2oH5JBAXFHrbp8yHFF6
iNofa2W1mO2X0ks5vrNHm39Pg+9dFW1vlntEJsMjemDRg1dnq8/PqeoXORgpZo/J668T/BtsD4ZK
OxiZ472USaq+Ta0PE2Pdg+l0MnCwb1xDkhGB1614VPrs2lfF7Epz00okfZiIgnRfFuxFyZRj7t3M
NtHQiGh0sheMSU0vjZPOoDPaYb7LJltHaukJZV+2bWnqlyYBevJKx/5GzzUHfkNmIPHlxVDU95np
x81hbLXJJa6gDqwr1P1eE3IEBioRC87fUdfLYC81AGabCgID4nl3KjFuddYgItoIzXEm9Boy/5gH
M6dvhZYxy5F5B0ZiEOWSt+Mc+v6c/pqSbkFm7scI2d3Ou3TrQLs2LQqG4azF7StnK0RVMbqCuzLB
exPR8WGbXPiV+TNJQXKGFiwnBC2CnckGv1Z6HEtCPucCD1HINJHjTCCYE59rUufxTvle2h70FBwi
9Kuhai90vcqepDTtNHLqihaPF1uFFTKFj8XGCiThK2SiLfSUUdNBlkAwg2ZTwsjEZidwqcUmRluw
mKrHSYOMPEQRa0GIqBCrXUxdQcZEZzn1vbd08+8SYRCBI1Ja32w5Q8ZGC87iMfZZkIf9ZKKYxgKF
pKkRC0J2CAQ6M6NXK3TO2QBOqS/s5a72RfqqvNIfr52ARe9CwgCDmydHejxZwNEV+goKwShXOgpX
nWUXfV+2/FnIHH5Aac5B1kycJNhMLh0qY16iRPP3Q646RLG5Q+yecaQSRZZWPFx5Ahcr9ikMD9lW
85JXrfVeK0fbwz9Lt3k8RRWfO/SDadvaMMwK9Vhn3t0k60dS5gHuLzW2ltusa19KuzhwatyORfFb
z/KdqdsHBymqT5uZiNKb2AVkgq858g1kzYxlXNlq407BfqVVIVh97lnciZS/mkljfGhIdh5B2zhu
+Zp72DlEc1yMl0YBK6gACP40JEE8hnew+QuwW3bog7ZZhR+jnLydl/kFcGdh8FTx1y0WJIJUchub
pI6t7wmOUUxJVK7bWL9ViNcrqAipuo9xvYFocYLpgl7DFZVU/l3MSZ7uGMmm7PXqLom9KdI70gy9
/lENZNEQ42ZAbz7GY8m0C6qG5t0XeyoPUrMX7rB6QGH5zH7jES839UWZjt91lJUX+uztm3n57qbO
tuuDY2ISSuSLe8usnhyEnk4G1qKQ5r3fJl9WtIJTgHAieLcSwK/cYFOx0l0xymDrjH+KLrn02L3H
Fe7OKpFPRpsc7dTEdjyNy95a0kM/WT7dyfEBvMJ+HDSEzIBEhG49xX3+wxB12Eny2Mqh3YMp28U0
eaBh1DvPsL5Nmnln4GjKU7ozeqM/mJmMgiCuQ9xX1K81wloEglltMfcSWruFbSzNfTjtA6quKl22
nVYm/Iw7t3K+Dcb4rHU4RwC6afnPXJa/+pgG19TXRzOfrpO82AZkq/pBdQtIR4WlZhzyxLC++xkv
fprhCGrjhFsSTF88X41E5KQQ8kZT/9UwgLZdufzKrO9I3fejM9+OifNc8j1tyMCNFle/SJTT3Y/w
BAcKWi5xP7E5QmJBQIkMfIbmQUlg73TISK0E+10rxYup9U1EP/SuzMRF4zAq8kQP9UW98uHf4kcr
MaviVFYeU1zXTPdKwMqNLfmzUMVAFIiW00s1KsEmafJQdTf1cZStfi0QWu9YmP3nlKFjH/TROSKj
uPDn/gKWn3Xht+K6gDdZef5159jNRjaohUtLu3FzMooIDqCNmk0XMfuYfdoXvzj2kiZWid+5WT0i
dwTDAjSl739godTaTd/iQzmMWKFiOh02vvq6aWLU88701a0t7buJOuRXZZZQNUzDm6FRsAdJELzn
qANKUpa/BH5LDqvDUZE9JBusIJL93MEgS7vg0MsUyLCuz5BwSMJDWe4KNP2bFKG9hdRRLt/yBR9z
OKdzVke4noOe2LChuPF8Ygy2c0fxrLTWtQVgVMPPAwz9Oxixs0RW3oxDGIhG38s8sWlYtJoR2b2R
3cYBSY84QcFWIRf1MAwqf5UgBcwGr5g1zVfseJ2NAa5fSIKuBownSGEE283WIAdzJn5eC0fT6gZO
FlUHIg23y1ZfBPJuyr4jc6SPm27DXRs/Kt2uv3RmOt3b7jjkuyJJKfzLGn1xSCQhFg0dY5wfdRho
fqU45b8jlYwZu1bTffEGPq6oKwuwOMIvRqav1XQ/thbcx4G6EDFaoHoYPUtNNtacs20sUinQeHsL
1JsGVkEX9iUadZBLHZzqicUFtwuQS9bBdAUY9NulyDAr1IVFQLHq3AHpz6icLDTsiW2IMxniZ9vb
BBDVle/eB04HcQOlA4RBwXJCNN2MAJ3aMyLmXQpZ3d5UoPb/zLFtVXxqYnA2SVcONjIeqG6RNVr4
7zVvZHc7mkUFp4mi13DVeQtysNkYrHurRO1x0zHBAt1gj+ZtaUslV5BsMiOy9BHY46Ap509ed7y+
plPJsz2gbd04Xpm+GoFmALIppPiqScK3cacTjIHuaab9GKuO2156nahJs8+Pnl+xtLu5XF0Qibdg
g8+TBRgz7IMubL0OnN4StP0dMLygA8hpLE9ljiAqQncRf/W6vn51tMw0cejVxg9CxgP+p9LbW5uy
+LGYLYOMpmGp2JaBLHLCrFsbe2mNYxCuIjr4y6bDSxL5KgnIouw7dAkUcHVAMp70Lyh54AWEMQqh
CvPcldaVzbNXtMMNMcPc/KxJnjJ9SG2tJo84nPpG9wEaYXlAJLfQmnKamt25KmLzO5O3GYSxsbCy
+2pg+2Y7WBOhpflkBXVxmxzyasi+JVNtIQ/OM28I/cpFSjeZlnrV7aS500Vu8WHbgLegE1RfxwJ4
HkT3tbuL1sZBgRHzNQK0qP1veYBQZ7PMPkjXsm7HQ28ZYLXROFRXGQZ0Ms4oZBFVmMfZF3D05FBR
EaNvm7kqv43dEfLaks9o5yHGDDfCqmB1jqIeXzlnZOhZrEXKXTsUzdHwurTb4BhLX1v+D99cgKYV
a7BvkjZEq51SfNX47CF64gI9nra8M+Ky/rEE2B83g9LMH40bN0dkSIr07EGjnqax8f6psXH+khnV
wsnAqwx/X/V2XnJe8qmMse1sFUnKZrpyHjiK7eSiDKCLtl5aO61psMkAzcIn1C4kuF4kLfLFO8tu
RRth6FY/Kc7oMoKvFDxgF67v+LPDS2k0HOUL5EgPacA2F9KXwqoG90j+Mbo6hiOT9y8SB0uyhb3A
3JRTNOAQhJ0V1hrHUAjfo0wvBAbGcpfoc9JuRQNhaOPGAGM2QZBR9iBCfsaTmdkaATPmAuTKD4zs
2UjS8jnGWsGsAdSdKa8tBH0st7oVWgkuUzJesATCKO9wqwBDhmW0iHljyWq8zoSWFtthJgQkHCRH
9tBKJr4XDODxwU841HCUWJNraNLrv0YPw2g0ACx7blq7AZMUlJ6O0UOllwvkB2AK2ij9yMsZAJtE
m0jtKszK3Veec5X3FfUTMZC7PKLjvdI5pdLfcPxjqSsQhxxl1c9sGgAX1sYqjWcI9le9rpECVSps
mAz5nA9cWI3GZC7y6Sf4H+Z+FPUxO9tiUl/Z0Wr91rDjFR6G355VBfcHTK86ecQJ3j81Pb4PJJvV
aG+pWDAmulyycAeQNstIarMnd6nrEqoxGlNwYMwVE2wGyCAbMRZzv2kcJzX2TuPrK8SBNXLqPSCv
uYsjPRqXILmDJLjSiWG204WSxQxlbXA4i/RBA1F7sTV5hezBAtpYcRiJ2nTwjrqda8nWMDrvpasB
oW9QQpOpzXxm7oZW6C/KFctvcx7a1ziJ7f6wTJ13lKObkr03JvGXOc2wUpezkA8aO4kuLPuMIYbd
qS2j3PaSDkJivla4LD3/bZTKYDCkXTZHY0/1CX6Zo16xSWc5juVmhlswdUFGrC9wCfYTSu6tchBE
A/cLqQK+q4D9UkZtiarX3BjAWlznXygH2PrlzNIl+JSTBf6ohyelwNl6K6l5QwnXYzY3aTJY2rah
5O8wrli/okYlyZ0jWgaD21MThWmQgWKFiKpMzAbLgu9GGOU3qHjOL0NnkWF9UiZ7ZqtlBdcoY09k
ey97e3Gb7zk2S2vrTUMVzqW2dBeqmouf1B/dozUV8gZaImOqYE/sUmgU4w9/LLojJieKTMgJ/+oB
cDn8R2kNSwwtI0+3EQutPeiTRpuZL0YT51kRBn2dkzc4TkcOx2e0Ee86NlzE8kzfRhlCQsxpboAx
BHSRa06nHD2zrSh5UEXVpGd62O9kyTZfAOEoDo0GPAGkgr2t3JqalQpKPW0o8qQ9zobrsRL09nM9
rdzVlPTTNg+sW6umrE2tvd5Cj3401USdgN3xZYdMLAKczlHPZlP1eV35Xe/0729ziVAhHigASP32
t01149cV2+FwXstXZi3SndPE97WfT2caV8ZpL399DA5qRN/08U0QQPH2UigkclMQLMb0MRLPPffC
+xM0NjuXqskRjwxN5KwbvCZ35c71rCCUqkheFhIf8BGbWGgGT+rXfWLBF5iK+hIwAPWunKJDI8z4
6fMH81cO9Kbezs/lWIuS3EJWThP27c+d6IWXRgkFWrNTyER5R5fUA0owid48qCwVuxSafpQz4Vy6
/Pgtmwl1menxcwD9PyrYvtxToko42Fj6EcyoCcWqslME+9hay8nows9/8QejGVU5o8dFw0ifYH3V
/zRa2RXWmjGjw4EZ1f3u6zJ4TVtD/vermC4BCHR1SRl4p9/TLVG1eQYhQco4u6awK7GlA1b6/F7e
d8Bp41NuW40rdMXIqnt7Mxw8gsbLoOb7hQmb1TeDHXpi8cup4LYiPA+O9UQE6yIgZMZ4V48dADjS
RcyKjFW0strOnYaEnEQSnUiP9/xwibXliqJfelmWXr/vJ995sN153CZsXqPPf/77r4pf72C8QaqD
++d0qGeN2fu13pFpnLF34H1plCtRB/YOTPLPL3WqQ1q/Kg5/PmMV0ZNur022f946KH1jlCMuj3aB
/9dkSRImQcP3bLo/G0UO6ueX+6AxZts6GiucRahFA+dklCnofaogbyV0sUyCN+hYm2DibtEViAPS
HJKt1aLfjx6pD5TKmsjyBpiE/Vz9R6UsN448AkeJB7QKvf7J96kbczV51KpDx1Dytwa/CnPLWO9c
amyU3Wv3jPTj/Tu10ZLSqKTYQ/P0VJ08xbqTghnB6adEfevaff2tcgfverSL/My69NGlWC3WqXl9
tacqEx8TrkKURwUhSQByI+KANhlTB8elHgRnPrX30wYHWh6j7vq263FzbwcQp6TJgu7XYoPBLOUL
0l9JXkrPXOWj6RRnGyOUJSBANneyCDbFmIOiAKWgTbg2wzpw4mcfmVm8NQfoQ1tVWAbkbtud+jtj
URnsMgdhCOQlDZmhV0wae8B26G7MhVr5RmBHuTVn330c+rzX2PtXi9rQfUi+LoPujmdmvQ/eCLYv
0Bp8bPhoTlXSWptBmRzSFunD4kTmNGk3WW3U17Gh3K+ff2HvP2j+vI/ejR0D3gBzfV//fNDdEAtj
9nFek1IwXKSiABdoVO2hw+0cFlabn5mrPrre390W0zrrnHvyYvK4iVvFGTBU8ezsAZQQH0w3dKsH
lX+bLZiGzsxY65bi7cLqsGzQXWfThTDIPplBBmmMntGzTpVoszkFmPFDbvrd0ROGty/6grKaSuTD
bPgLddO6KM/19t8L4VyEOuj6nHU/EmBQfPuIATIpiRgWML2sq19pbgRXeVMHlIbBjttRMhejhgx2
EuaaPqD/EkFi99dV6xMCavEZpqGTJNO8BQblP7sGiEc6K6Kn6Fl5tERgo8Qa58bZoKoOGqWmtVSm
P8FjohPos9oGxemTHHKg3QkJ2Zm74sViM0G+elbM0xFGD2VquvWgxoGPiCn0YulzjYBso0gVrZah
BZ/kMZXeihwpRu/BUAsCLlRwLlByEg31K/a+6wEVxRLeY1OnRojYIfmqVGD+WcaYgjrYv+c+6/B3
xyrv//T10oN3C3J1gSxkmqK6wNcYVrAHf+PchNkbWP7URRDDiuAZglSDKtKUpMUGOtzVaKoVyHQY
k9mLNOvuheqHvEs4FOoRq7z8mipJURY4aYtUmJIf4I0ecdj1Ys3s+kjkwbfEhgtUfVw7kqjx0i6/
CXJdkC4LB26AvnDkvhipLgNYp1uhhdkyyEPf+sEv2xPNfTIjAdu2Rr28TDl6/40ml9rY6fNIQdT0
+i7GFzlkFMw5TW7AJ2oEPWPBfNYNe3wy7YbEbbh69By7wQW+4iFlIGAepQxZ95NGUH0JVo3XASzk
xi5BdG/neplgqHA6y8NBpfVDQT2Muh9FymvuLv+TtQN1QGzbA7Q9UIh/NFV1B4T1EEBlMqWPeWIt
BrRTH5jLAB62aAXtVBHbNFwkSBmBed0rX0GTLCRUOsPj59PN++kf8A0L6JoSquM7Pvkau8nMgiqD
y0viQb+ltW9u3RHv2OdX+Tu9v/3o2SuyjUMkxYVcf52F/pnVyNKoUHPQ063mTkS95hY/Zp6P2FQ0
Fg8cx7Mt2Kd2O2nxFNZdBroD4S8Ky7aBnCi8q9zvp6NkqxW2NFJBQ/WJfo0FDmmECNpIVkJeclBv
o05ruqgaKJd8fgsfzJN/g1rXjQ+xWafb6zauW5uvrII8Ujs31kjkRm124jIBCxUlFkPn8+u98ytg
ysFvhTaNkcpMeZrUNyaNnvpgDkMj0u6XC+cbWTD7+GL5U16OECTPoQw+WKG5HgMAd47PvOOfLARN
Xg/KVPCJou+H+9/3h8N+sw0vxk30Zdyc2eC8H3RvL3Wy56B7VuliWFFI/TPRfRsqgWcGnPHB63pz
N+tP+GfAzQmzqL7ezdXuccet7Pf7Pw9XX87cyAfjer0TtK2Y+X1WtZPzczPCIefrJ1x+2z9N1104
3w0XzhU8/xA5SdhH0x61yYFGfxItd9ouePl8lLzfmHBt/OWcxfgJ7zxzlGYE5m4i5G0KkZspHvwD
31K7E3Lxz9zr+5f2v0uQcsgG7p3xvY2VpYlOZvhnzOS5R4zNpj/4r0YHNqM6/+E47652w1OrodlV
9GhnkbFPzMrHLqmd+5nowW1XpOdk1u+lyVzLt3TGOwYOKgonh8zFHSd7drosRJiqoGjhDRIQq6IO
CQrJOZaefC8rjdQFnCCk/5ipijKzdY///RVijbf58th/23/rJv+MVNp39Ax4kRTcDbml2Tge7Lz+
SpCbfuYI89EbpB3AKKGo5nBuevtNYBrLG3CPGLi1bDwgUyYiZ1qscxPXevI6mesNxiR1iICi0jtt
LUIfHwprX5AyUg1q7y2JvYpLAomWx9LUttECeOqygEvmF5X+krW6/1BVbfqQJra5ZlQslBccr0ep
VK7CFIe+mty08RjsAMHL/17SgBmBf89j2qMIfRqb1+e0z9AhrWVAiMHG6u/0mrY78/A/eiooUz0D
Ow1v+9TKovSgN2baSrTph+o6dmsPQM0AMs9w8yfB+LSQOkz9mcH1wSvHnsjr4PTCyeXUouhDGA5K
ixKnkyrnEHSAZ2YAuWfu7aMvaS3WBDhJqai6p2tHZpQ06KwEvHxtA9iisZ5PYWJ3OWeyyu0JwzTb
1NzGFrSsjdHARQ39vByuSOfR+zNT/wdToomJGK0SmdCrx+7tKNeyojf+apk5LAOfMykiI1Gd974p
0ug/f7oUB7ESsq+kqPm3WPLPp2shMp0MkHSh2XveriaYbIMy6opu339XbuM6AVPhUOXBnen8Xe/+
vRQiKIf9PnOVtXBYXwaEWdik21uNms+XnOC1g7mk4kshFveAzpw+o1YHN5/f79/D58mnvRb+OAQz
V1EPOdnGte6E4sbn/DHJwu3JXm2Xo9PMNvLxuG8jzU//iCm1tklC0pRmjtkXPi371+RPxao6Mfgv
QPR9U2H9bUr7IBa8nwbSEzL1BosVDE0IXHLNo7Wcl2W2HfRV31d1+ddpNuozI+WDTxJqE0J4+mas
bd7J3cRGhyfYmBkfjTV/pc/hP9CzHDYW5e+toY/BEwCE9Mwz/GB44ko2fNTYLHDvHLBlA8TUH1l0
AG+g21BGft2rDiGdn+pnTrocqt9PxTRRaD0QK41v6XR3T+u5SKs01zZTh75m4xjAsDdpynlmyEvk
ZvrQ0FHvbR1xG6Lv4jErlmCrJxYxOGkfIBCwIhJYtWuh6myF7lV6HNVEcT4u7qpKJHEMVadaVb1b
Qj9IwcT2a9ihHjeWc5mAcfhBHojxo3UX67XBpVNtNTmbN4DMPY0To+NiNY7pOGIm6yu4Hkajo1Sb
puqJuPWKbU3bWEQXWaZ2J1MDxLihgvIGP6v7TStq76opWgfldKxPN0W3oNcf/M64QR6eyMgeTC0N
Pdm1v5WrGvJ0ICojsIb6KZD3aiSPtCp3H5V0jOchmaCMIRfvVl8sEWia59fxzmQ6U5FXddqlHFta
knQM8ssgSGdO6zR870s9ce0Njn0rRsEzimFD/RPGdlMAEdkmNojszeAkCE1w7lzSnUOG2SVzd0yp
KcH37Jc2jgAg9nxN/jgGGP91fvVaeAF+yZbL20HVRNtH7kElQpZdpHtuUNOygaia6xsd1XcMEsTL
QEo7TrLp5x7oWNCP841yiY3fzdqAOL0sAGZvAsI4vgryieeIprT44cK+RsTO1J1vvRKT2MYta/5q
UBOrGGFLF9cIpnyNLG1BAlcV10Q6Kk2aIJtLUqQQtuUtRl+7HabQJ7VS7heRICxE3E6kqUG34HIM
qpj04NYfnuCvILbS6JN10Tjl7aF0Yq+6BpsMoqqiL7wpqKz+okawLGHXQ/+OCummx0FlbrNFza+O
ZUcExb5HmoUEjhQcP0SS6v9OqbTwbrm1a6+FcLm1SxUwVqeidxAuDgOiyanTy800ag1SBrud7O2s
F/4vKkVTcSnMWZiwAJHhOKol/Qct+eRsfQ10azslagqlPoxZlNEWQjxAvKpLUmKGhNac0GuuiQJU
MUYyLm51OVsMYjsmp4oRMSO2MelibhvdLX8yo1Bh65qCFILl/zg7ryW5kbNN38ofcw4tvNn4pYNC
oUx7tiX7BEGymwnv/dXvA0q7y0JVVO2sFDGKUZOdQCLNZ17Tz1Odm0rXbDFmxidUidWh2EzQKUuv
LeoStX4oZTZI7LqOXLrM5bRJzV4vZkW7ztxNsLIo19RKgcemHQBeZyGmNNeCXLueOklv1rg6je9V
peBMYKhFg65zbCb4IPzuDeH3UBSrSUM2fCWVmU6RCe9Vwy0DEU/4XqBhDyFUyYs7G01DZeuAq452
cepjJgc62VLXcRVa2X4qOuC9gu07elFl90/CygXK2h0V7lVYhf0NninmW8eF9T2AVlN5MZckQKzU
wd8PQCiCrpJAxhzLpBgtrXBQBeSJEGdvxC6f+zwmDLdqxchv9LrnoKzklsWC1Y+DF2Kn479uV77/
Qx/H5rW2YhXz4L63PjEFgW5qd3gxeBnY1JteQTDzW2fTel0pMq09GAW+8w0gow+ip4seDAA2L5I2
qI9B2pNxy31szGhSbHYkezaQxadSuUKBvtK8WMZ6fIRM/wIuIn89f9eeiNwI1aFHwdelbm4ukhMD
pq2RTmR2oPRtNyF8ukMyOv44P4p2PAy/G0YR5UCyIehnh9GSaQsY5Q3DIPfjTetmXbjJrbZHCmSt
rbNNeevcKVvpMd4Nu2CDMNAG64FN4ilevjE8CCar7Hbc2R4Yhgv35Im2+eGTzU/+R8RTFVZbCew/
3XhlrZL1J5Jo3idYltVTvAnXEHouRAMnWluHAy5KYTkNhz6cB0xXPx5X+2+u9+XL+dk+vvsPR1gE
HOEowAziJeBKFtat5Y1A2KqMNucHOfVFaeVo5iz8x32weA2l0Rp6RdzWBS1Izyqx8GGDX2LInXgV
ciXibCpUmJou7eajGphcgCaQG0tJtTcaQ96Y0ZA+1EWer8+/0HHDwCJ6mTvasoEKwjJtjY0MXD16
LgBn8QZaCdxX3KIz8x+9P5lXaTdAJkEcoX4ucWfqd5g2S5eWxpwzHMa9cADhaJLeGGh1/d5Ff6xF
cIb0ybBRcLuuiuRH2IgpZuatgoUEqb0P5UcSwUMP0OSbFGgmgshQ8LeOLkqvgKtFaimm8NIGOfGh
6Q5aFgEVswOP8nCD5IHdVgOScuCpav1lBGMCzIo5vDZzLExhaej6T4wEcONN2o4wzRRKgtlL2APk
wh0g/W4E8vhVN0NtdMcxyL6f/2wn2ixoX84FRTLQueqwOMHgJ4+W0gGqV2IjyjCE1MFm1rUCeywb
wUmDoA0N0Nu2b1WrcqybD2Pw7cTLCjStAWvX8fcytcOHrqunGfutjhkhY4MHbKBM0xanOS2FMmtA
WrPKUiq3khPEe9P2bdRyixJKSdmWRX1hNR4Jd9ElBb9CJxCPI9KgpbBmhg1QC1cS2moc086Pm1i7
zfy6+6jwYXsgrMZioEtVB+1cbSx+ZjWnK8qChf4kBYPZgPDSBk/DEF3aG0rcPgYmFWWMb9EDxAo4
tnTv/Hc4kZxbPCUNRVR9bBbx4kCgcla2g0OHL5lRM8j5TU+2lrZuaWXxU921I5BaWfk5YTz4HpAq
b2AYqemFU+nUU8zCOxhFIprJhbNourUF8jsC/RhKBL0jXRO8A3fquyl8TTRiLzd2kvF9aPLYXIXF
NPReSg3mez1l8Y8L8zGvu8VmBoMEh5aEk4tvqaXSJej5YQqHtHrVoMdZNPjAoI96LVSslyKtsPaK
XcpenIXjQxMFwwsLAmaOEkv3Vub7654KiEf7dtyRScUbR/HNLU1t/bahU39htc03wvJZ0SMEm8VB
i4bCYo/LiIFRM2MPgQgQm7b0UyR3JG2DBIBw/bGqL0zOiTMFWXBUDJBcmdXQFl+pa/vISnEydXF5
SO8A7Ba7shmH3YVPcMRDN8F4zyU3VEgAZy6b3FMpUicSaJmHIY6Frj/USBMoAmVnVJBxhwHpWJvZ
yjIbeGSJ3GXjyqAF/01MsnnhGD2eYVuey81gDJGIoNtyeIpOVjKMGLRBOW2d9muo5DZ2CM34akyG
huWTEr6cf/cT0CYObEBlCrUHSGBLUU6nxREQcHfkYj9Y+xtSW7qTTYxbdWT3U+CllWP+NLUiU0kc
m+rBgLLwy4zTCkaX2dIltrRcv0XwocdJx9eQ/5hAinKy5jP5CuBO+V0klfiiT6P1o+pNefBaWL4X
q+fHEQDvgQzKLLCGbs1yQ5d+lWsVvjWu1TnSJ3L+/RvXtPKljKgRlEGi3xJ0lrAc9G7dREa0922r
X2sJ/NYVbj7pw6Qk4w6RJkpDk29dKHyeOG+4eqiY8VlZyKhtHX7XMaocVQQ0NusYn46d5gdSdzvm
Ymi4cSztVzhK9WPd9uK1ohwJAB67s1tnrPLhQvBwYp5Uiq8zKg8FI4KYwwepVbmOhlGlpI3p2w4V
bxMSVqNfU3m/hOY8cTeBzAM1iw4y4KwjdJaqhSPkE+QZ6ykyN/JgN1fZZCZPhhWHTwqiMu2K7S+2
3AbtKraV+j7RDHFdK2axs7Kq24PHze5ip3FWcVjme0mKcAEj74ovNAmOz2AKYNSkab/IBAnLfnAT
gE5okL90R62XvyEk38AjlJvrPEJIy8LfClJtV+xBrOqXVIKPq34MPaM+bGIDuj+LsKTFM6maNJzd
C6vqRg5ylHE2MXhPOHBDglVSaYfDfSOL8NrHDoz+u1U6P7qo618cuatlrwNNbcNmy+qbLAyybD3V
qYWRKVaGiGmIStEuXALHhzLwNouyK40gA3WuxRFl1d00BZyUrhbbyQ1VDLE2lWr8//gktglqkeow
ogrLzptTkqK3HbwkW+TdU5xacG+5mD4GopaHpi4HkmG/blYZ4fgFgZ7fILPDa87mJjbpc7EWOCSW
WSiA90TCG8z16RLtDISArmsz6lzMUvNfQAsjb8APYdhARx7vEwcwHD5UWvkChcHchmntfynjCWP4
80f1qcei767pLBeHHbzMPISKxZKkYt9VKE2kr/EdEk/5RH3Fih0N6LYa/dArA9JPqnKIVViYt7Ec
Dx7yTNbeL9MCNp6oL2HjTxwo1P+Rg0TXD2DyMu6XBrCVcQBPZ4ra6Sml/uJRJzT2sU2f7fwMnBiK
JJLuBko5iKsvm1bmqGhIs/i1mzuIUFRINqzVMIyx5jAv4R2s+UA+XAMzxM5ELGo+EIAYH56Tgd/W
fhnoDc6yiT7eQxNMPYdWYrQPFFHcwQbHPCsOCohbUt6A+ahMHwJp7WhvcVRRn8nTKXguARAqq1Bu
gwfNzgXwKosfrnULj5qVHU3llWVF49ukagheO8Q6BrycVLbu7K7RzE0DNOUdPKvyhspK/ZZAz3xV
JOWn6hTyK5Q7+b0y6ys6fMlm6sq487AbChEvySbEQvy47FdSX1diO7s7yRs/bLQvtVPLBnAuGSxR
U/Lqq0YLoR7BP0JmRUpAa7tS0dGZ66Q06FZD4fifSg9BchsnzqBssDLGIcigqahh6ZjiFit6JDeo
qyWCzpoVG58O8NfX0K/wCYG+MvzoTWYPp52hGcCMdtObgQElblQpFK0VvqwS4UJjlkD9em34lagc
J1sdSMsIsdRMnjVhmpey+ONjly4ZukOzjOl8vsxx2B8pNGx36Fk6xVCm09+TO+trHZejTREb6g7d
EgGlcagvnGknYCDcgzINnlm1bW5NHo4a90M71RVhiDPCpjOAf90YsOQfpkg2qcvi9LquIXICwpO6
XU9va00vs90mWqp+qWRn2gAa0/cCjhbpnFw6NxnyqRci0N9Q5cXKn50aaAzPGABCw8VDFr2sYpYJ
1s6IcmVNrQ/3IJul/tn2RUFuXOpG4wWDrD2OUGGeRzsPVQCajoQ0iTwY1Qr1nQFFP3aBs8qdEqqx
7kxzNFjLfbZqcSkgEIOqd6spXWSBmK8kaa0YSFmgJ20TU8LMDwdPL9vQ2UFOE49WFGcfcEDH0LVD
R/sIJ3K11RTH0X01mv7PusnadiMcc7xHwaW84iYMdPIoTfpsGvgsl27tefcv5mguUc5Kf3PYsAzn
NMNPpZZWg2shV+BZshOvKddGXgaw4z0UVncHWhgDRkhpFIMM7T4nxrxJOnPYTqmKc5CS0z45fzqe
WNJ014CfzxpRIIMXISaARmH7Zlm7+iS1a+ximw/KQMq6SoW/imi20dUKLuF1j45kC+gG4AoqP6C2
9eXp79chXBR0SPAWktK9b0X1FTw9opnCuhS5HoeTjGWraPbJoBYodSwWJjcsbRVDoVmfoSPl+YNU
ftC4UJ5DP4jeJcxoOZcEwvD0WPsnULP4TFCuNm4DdVI+KlX5ZVaz1+KoTc9GaY2fiEc2X6LKnt7O
f4nfYLiD5QGuAiCUoXEKIvj4+03+OF1IAhqrLsrC1fAAsraTaMoeVwu8Nja6Uo7hrRJBKFkXSpGh
aFBNfo/gwdDT5rTbgFIpUo6Tm1PhH/F0D9v8Pu0K7UJK8lvqcPmQdO/p3zsmxZglqSVjY/D1NEjP
eE7jkO4Ev0YjBZ+LnbD/ZmHPZbnWYI4/RRFFr90kI3gElZtgJwM9r7tCgbaHk2lSAolVcIfby10B
A6JvEU7co0NJJO/8TiExKM+3vB/aJUIvQA2jMBN3a3SQ7MJT9YQGki2BXtw6Wj7pF8LV40K6hSsO
tdpZYg6O75JUpltNZvUxMJq6S/V9Fyn0XTCz3tiB1VFvSew1goCd11IocoOW2qUDjRb+Hc3mC8vi
KKaYn2RW08R6hNhySeLCxU7SEnivDJN+s2mGrlSj3gaqdCVCoWzVDjPoId5bI3qY5ZTSVksunVy/
T+/FV+cZTNBFhq7zv4v8z+f4zGtrfga17u96AWIQYWTV/GYK3cY1S6SKC3yEIMKSaTgJJGJ6WcEh
BdTDwwwvWddBNu37zLdw7w3kW0enD+m3cnBT9Ua7CTO/RFRnGLZJqWF24lPao6EmQ+OPcUPN9WrD
7hZeWuI+S5W13NgZegi53CBXntvqtV1Vzev5iT8+pFQgkUgXkfQC8ZcXGUsUIVBZOwaBTe3gsisP
ndfkrbVBW7Z8/PtDMbEzrxBQIgiZw8sTJRvMeEPYdK2O5aWSmMOmaOCBA2HPL5StfqOlDj8lCRjw
R7YwRgh8zcOxGksaRVliBydnE7q4ZT8Ss0FhSahDrJU4QA02dzLq7cgtrTryHAwigwFzHso6PRb1
aBoM2ORZpRxxcZvvcpG0+ylPoJD3efmmamD9Q5vPaQtFf0iDVLqn+K08CMfCeyUKi51edmIzxGmb
IMWQyXvNHMt9hpvITTnmxSX8yFGZjsYLyqkaUwsamcbH4fvibTrieUaVPbZG81MOsiRbo74kPcQ+
eJINd3UnbZOhbmEcU0QLdyTIyFYK+sNISA1CfBCYlLNBNfZPQ9MKnF4zwyjWQ6/Lu0KxYRmUvRWk
CJAkxqvaFNrP86vj6IrmDfAD4g5j+1ERWVzRhIQV3r4xwj5RF94pOEveF63V751JjcFaOhRJpvDS
sXNyUGqnbICZX7IUJMaHowl1jJXAlfbNA2kcXpA5ImJo/5lfp3iYnvXGLi7Ac4/x4rwqcS6QNzhW
yIgu6hphju4hdT5Ih1qc77A/UHZFRUy/ArHiXPmxnrsT/yDBkNAhHGc9m14OELholQryQiRdKvkf
lS14IFYHBSVA/wRJi0NA0xGg7BP0PY2QsUpa/dsZNHphU54IUlQE3+fX5qY51uk2BEbFjo4Kx4Cw
/xOSommEmXFkm+uIftfVGPRAFtIBm9NNkE8BOrRd0IPeacvhhYCizjz0btrAk9oCgMwk7NHHalVB
DJVsFERFEBQUXM4vy1Mfa6Z3mQ5kCJPnX6xLag1xTOcSjPhY2Td1mIqXUS0TFzJnsG+c2lj7carf
5QirPYw6oEl0ZIYbs+rqDVJT47fzj3PiuKbsQ9mfIuVv+6PDfd5OYd8j5Ja6uOtG33CvRRhcmP67
LBxCqvNjHRdmqWBxG/Kl6J/RBZgj/T9CtREpAfYGh4pw/MELQvMKbh3GvGOPZkWdURsOv7EskXay
UZBIk+2F8edDa3GIqyZQeZ1jbfbhW0y9lsTAQxGfwfMySp8ioww8HRUaoN/cisUU9W8jze17HGBa
T6kLfTuFWYVIVqo+170xXggKT2wScgcQGPyDbbKssEhVh/2zFmQkKKByhCkZOwN19UubZJ7U5UvP
9RuFCAQQ6VIC29KnQA06h14xKS+GR3b9qI5q9VVxBM1HRWpSayM3EvIulA4s1A3lOljVWpzwx3Qu
sziTRURBOU1K7/z3ODEB3NuY7tj0iInhF58jaG0ZHC2fQxgUFxvEV6/NuDT250c5scIZg/lFgAB0
8JItDD9ntPQQE5/RRvlp6kKs8JIIMDaiCBf29qkXArRDZqbjGwA6+HB927lDh9jh2MMnwbkmAwfW
akOuezr/RqeGsWFiOJQ2IFMu5w3/CVTbZofefAIna9e6g4exfclr68S8UfykUM6imaGy81X3x2bN
g1y1m5ASZ6SIDAU4ufY0CctXILqTcmErHCN+wBOS4XNXMBBAj0WkXBkI/gT0z0E7YR/bSqitppWS
3WcpMqZJrqAMOGnT2s5y61bV8FKM80xyfaE793QUpXUrd4TDGH5/GQB+XapAnJgKEO48IF1sWnfL
60wpwCzA08KDHBuZdkXPSv5UJ2H+mBEa9u3oEzPuI6jLd0WEE7HXJFn3yG+iv2mx4HwEnGSMxm1r
QDlFU7mxVhUA5EtYlRPrAqLyjEgHezGLii++mAipGQI7dKlZVPtWhYs/aZeu9uPKOA0marSc3zol
e37V4Sh4uThARNsKm64Kaf9uQBi3mNq1ikMgqNowXFtIed1FeR3c5WjlJms0zoNvSOW+TYqkrU1q
2JfOuHljLc44zCW1WZjAJJBYGvxkXV6BZtXRTcqt/kuhN7MEXRn/QsN52uj92O4AEXlSlH5ijtB5
Ot7j256y0IUD7ZhIB/eA7HdeJWBHj9J8ufElMKEy5cUeZifNpF9OX+Zb5KoSj/ZW9FBRHX7MxNSg
yos2adSNI5j4/iO21S8qLuqeXXX6r0ou0RgBG+OZJe7FQxMglVJY1oX7cP5Sh7MG7RsEEWV+/ssW
P/ySSN06mI7zESUJGGxT5/YteqrOdaIN+CDBLdtKSW9faPicGBThfXY6tAk8VvTFIp2KrKuNFuWl
2p849JHBukWNp9mWA9bapS9l65wOoXv+xDwuBmPKywLB3obtC+V1ESF3gRmreluX7lCl9beARfSU
A5L7ahe9fofaI7JoKMA5300zQGCWaouquJmB8BXsZD95NYMm+FGj8HIHikCdMWfW+K1VM/PtwnOe
mJ0ZnQLqBrwOQdL88z8O3RIYRBkZRenqHdhnDnps/RJFn77aaiVS7iw1/VHo0figSGJ4GxGim6nn
Os7QftEYXghUX93leZpGXkX0elX5UfyJImOKvlE0IOx8/nnnaVusIFY7iB5CRxzElo9r5WNZ9BmP
GyZYf0cyhOgEOtdGClLtpc9q7d1qQtSkA5Bo50c+PpLR4zAVBSQPUYJsLSYqgUI2kyLnnoLcE0KK
4E40VDlaULUXbvVTQyHlMjfCSIQh6x1+E9S9qQtqVHE6aO4eQorOqrCjbjWib3vhrU58fi4ZJFaI
UmekyKJnEWB0KCSZnoWVIw8KeD23f0yaKq4kRx5RAkYJGyy4VsmXXDFOvCPbYmbAEbhQQ11MJ5Je
CYKHMsItSlV6ou6cdabjQO7onbgQjx2DAy1AYIBRgNEB7CRUOpxPO4tA+CDe7WKEmtluASL7M6sg
6s2epyjcxoNGAq3CT3Q2g+UbvWdxNk27IjFR1JckhDBXRHTYzsIoktC3TelSmqkdCBdVvErdi2HK
kNsWbek5Qi0xh0c/9b0wo6xadUDrHVwSiL4vnDEnvh2t4pm3PXutsV4OX6soHVAUqV+48WAEr0Sk
7fVMQL0xMCN8BF0ir9Mpir6c3wbHVz7hElhfkn5yGrCyh4Pagsoefi1IuJS57xVUI1da1Mt/Pzxj
GDoCQIohgSE5dDjMoLQ91DoH1nY4qlAYRvOLOUyw0yGr0I2kSbtHXBOWoV6UV4VslCzYCCvhuQiM
oiQSRYRWqzGs/a3Sq5Sgz8/CvC0OjyEdSBWFKmAvs57BYofaiU76UshQe/A3eDeTAEIC0kTr0UTX
ddUkZrA9P+CJeBUarTwryJET8cUXBQ4JB44Rl4PKVQNb7lCGNp01ng6Gg2SPMjluFPQQDALcZeWV
LjRr0yptOaGlVyYJCqO+JVZZnVjvgZzG96FftwhWtsmFUuyJUI1lNgPBkXmYdQQW88KxL7pGwlY1
zUvNQ2XO3Kgy2IoIxZF3ouUgglpb2Vg+6+WVkQz9pqqxYERkXjwCdDWvaU1fAsEdi8HRL+NL8ZWI
9Eh/F0dNKmUK+sMqwj2Y+xTwJ23rZ1wE0bfAKKbPPKYhvHEo0fheXEBC8bq8bZ8oXKX5xvdtHBQS
WimoR6Bb+SZVjfYB5L3W13Y9KbI7TGCJFRoQPy988OMIk7iSugHrDL82oAqHO6AvAbnJlSwhmNLh
NtLVCU2m0Rj2ajnGHnBfHVpjMGyUyuzvSsdqjHUnF9oHksjm5vyzHJ/V87kJnux3hECD7vBRCiR5
icERo6xF8R2Sr3LttNrPfiibC3XF48OFgWbJC4qn9Nbs+ed/BCNSYIUptqEMVPW+qyhxRNeXvsX5
1zk1CggnVinKPHMP/HCUWvWjoGxIhuI6YFF0me0NOfrP50c5njRchmgWwDtk7XGTH46idjmaEKYS
u2GQV+4MmNyghCmuatX4OD/S8fvQHzA1DofZtpyo6HCkkrx5lp7HGjbOsmtHN6jp44TgnR/lxAkE
oFqnjjhHQYS1i5O/wY5KU0ofPm4fO7dhMfSfAqDIuqqRbepZmm8iaaIVnFxck9upcxOl7daor5au
yCo6nqjrXCciRBc+bq0Ld/zxbAPqUohk0TBB8WXZBKKvoPh+kkA+1csPP05UBDBr7TGy4+b9wjwc
b0w0MGb1Oxp9YJeXG1ND/YcjJJZWSBM2bL9JiVeRotZXgD8jr48G3Okl7jQXNKy69s2gfm6B6bwS
Oqt/W2WBTh/kc0AnCjp54MYOP32UkRj2NIq47kJ87uRp2JuqiC9lu8e9GaJDhzQcaP/sp7xYy0Jq
R/BGCDFmahW/OAQBq9CmP4P0MiAWXY6oUCCZHzdd+6GRXa6Rweh+nJ/34y8MMhryDZ0w+too/By+
KjRm+I5cWfAdzHATjCSLFDdaNPrLS7N64hrjHcmIuMmgXTDo4Vg4+HHmpngY2kGOHZCRJ3O1Pkwa
5brLjQyx3sAwfiX5ZIWrOYi5HUeuZ9eXdcBTOs60+HXJHe2QqbYj60LYd+rpmIY5av6N1F9+9GzU
/F6p05SqS0v41aHIuFXh/j43oC2fkXWvriK5k0NXaLCX7CQUW3S6H+3MhkIykkjshYZowYXHOj6F
wACDsafBQEjEzjicM4wnkkBq4hT7lTYB26anexM57r97FYGxBtYMkp1/zgvicBRliBqZ9lbm0peS
fhRJmF/TSp9o9xvyhSLc0Qsx1MyJnA9xSubLF0L/Si8yG0CK02PJ10Wa2JK1/+0KLs0JcLDmLCOB
4uNS6inzJawKe8TcYSgUOxBXaHdXtrU+v3nmzXEQrxKvz8ouLBp28FHhO0ysafDRvnUTOxteyjjU
XjQ0yV4trZb34KDNlTDlajcgz47G5ZT//a+mayY4PM6O39nm4VcL/c7JM5McC7DKXGx1sm1htxjE
5Bg5nX/To6QIMAiZLJ9ttsYkcjociopBGkg1OhyqmiNcla4yVcGi6iogUtaaS4qoAJOOZ5bkC2Ii
/yFEWoKB7J5D3i7xBCE3xzeibxHdc6mmyUBQMrV3XCMe8JAYUk3cm22Kid0Iuvt7UlEhW9m5pn+E
AlDgNjBE/31qtPGaHnK7LZFDVd1UMVWw82nGFSMKY4T8T/97AqLjTA2HcQKocxJK+wj0wWxgkJSy
8YSlRKuvIB8A1KIuivtWoIzVc+CrjeHqokd0wm96lO6sqh/TK91SwWlmHHgubGzU2GQhYcTc9J0C
j7nR43AdmLl6V0uOH6EF0tXXLXpJSOBngf2ZBmO3M4shkTA7iibE8MGVQpbuzOpu1nWKUDXsMVx0
qlYLXDr50vfICvtrJ8ARByJ8qLEehMAyu+0t6T1HJfFNWL5KE7sav7ZWrX2IKJfeCzk0MiR9jCBf
tWpsOZy7rXSHQ66Ev7reFygGEpGUN92sdrMuugaFT+IZJPlieULGB6xLJO0nOQi3g44AzzYVZjCt
SrVAA9LOC8j+eMjJa6lWnfcUvwFeELLY1wLTW30ltzJmVtIIi+u+CXQOBQWdRMB46YAtUpuMpum1
RonXVBJN6DijXMtnGnBKjzZ0U4tvXZqnKqLn9YRMVxMNz01SqvraQlTgBR+GNFu3ToNhCejbylrl
YNHLNaQXWg6GMiJeVEPbLlb9WLSvE/aGz6ih012OirLJNgmrRAAELIbcc/BQzK+mAukiVHqzlH5A
i74sHgUU19cdytvdilVmGmt0lelO4SKEy9WQFQjLkTyqw9qc6Wrr2JqSj2iqBzYRuvbqSgy28k1T
gJyshGPgMgSEqn1tnXSS0RbsiOoo/cY2RmZ9/gE8oh2eHLktX2Pd0MH0AYNihZD13VCglxW3UWpQ
1SEBSwAiSuse5AbJRTcLrGomy9sIcaRjUMyW5zEiEuynYCX83npB4SPKXS1w7Ltiqrobjdnk11li
NpXTOn3yJjiOeOKWUw+UPJlNCliI1oy1izE0y3OsNajLcuSdP3iOj1guJkWZo/C5dLe8mXRAAFOb
EOwqJYQYlz5usHGACd6UYah/mQZjfOmTAqES3AZXKZWVCxHwMSxx1l2a6WVUg5Q5vTk8+Wqknpyi
o1yXomgBnc3J1uzbdF+avQ0OYzLXahx1W8R+NVezcQ2DvEzxxgaapQBRWRHHhx5HVPd4fmJO3KOU
QDX4j//WC18EBgCZJrr0OrLrcmHf51kyPNW17FyY/uOoiNcnB6BsNBNLAGYevj6FGDWVgyh1pZ7W
Rz9tfN3BFFl+NoSxsTLjFSzRTWRPqEJi+jrqwDJKId9XaXehdnUUqIKthjoOFBzkuULQfPggilrY
Ta/CYvK10f/hYAqxzvKpvi5N/I3+7tSyFegv4CpAgE5d6HCoXi/7hPhzdi4orG2hJf6vorb+tnUB
7b25uUQNFYIKq+twFN0ZDaumo4RzZhNvel3oz2FYiwu5/4lpA1oza7hZlLjoJi5GMQdy3IL6TOV3
MV4d1bTB3mxWPbUuZHDHCxKQ1ty5A8lzAg9TaXTILYy5XcNmU8ShNW78Akju+W9zDLvhi2CLSXMQ
dcEZbn/4Qq1RB3UU4t/uoEGCW1JG3cad5HiyvdbP/GKVl0NbIsyCL8FKisb+rdTMPncHo49mofmy
3bdam3QXNsqJt2eXgAekosM5teyg1EGZ6FXXIzFSZaYHKdH2YgXlnwtvfxwXcesQFVEdpUh6tGhU
moehms/mT32IpcEQxE/oykC1b4pyQyPXuKNY6HxRBg0b7syAIqdKTYD3RGE8WEoSvTA3uKdRr3ee
tcQxVxTa+78/FQi70xd0Zj0Swv3DL+RPQ1RFMc0kR2B1IssNUbgDW+b8VJyYcH7779ItcSlJ0uEo
sVrWmHNSubUSBUs5p+3v5CRRLiy3E9sHiBGuSvxnLr4uNqnRxmbXR0oxG95UqOOAtTPSsNwlvp5d
+rZHFZCZoz9/XIATAB2PfAD8POc+L8kmrE5+CHCOeY0mZ3xpQyPYqXi6P7StEn8RvgixsFDNN72L
jeeyI1s+P7W/U93DvIYnoeoFLmB2b1l+waBA9dsPweOZaIuFV6M/yV+DuG1+kIuEoL7gzNervuwz
+xpVMO1V6csouOrMcEzc1G70J59OzYsS5xgAZnErrxI1b/djYw2Bl6DW+RNBVjClKkXe68QZi3oz
Tb38ETc9tqjErVTVoyJNf9l+X6nrXOQUFEN9Ml/Ov+fxx6XRAriRToMy07gXS6iJzKFQABu6SM1G
a652Hd3iSP2qwBi5MNRx/gQvHS1UkifQSyiQHK5WgxIylJaGoTQtVK8qWZ3sVRHl+p2t0TjbWfwP
2PDeKC95ipwYGaYJjVWqPNQPlgBgsypH5IEwFxrUvnnNIsSvMdeoN5pVau9qEA8b3S/j1/Mze3xM
UT7D0YHvyHkl/24d/lFxRg67ZgUhiGpPNcBRvzeMNxS9jNvaDydCifgSGflYJm+WmkX/kwIGXU8+
6+EEx+Q8cqLDpIhjpXxK7QmTZAWep7Yphd1q+1FoosKnTZMeA9WBMmjHRfJkOVmLJVmTBA9h75Pt
5IWEqpcCjvQpRtZ7rWEmWgM2QEl2T+en/JnXWfUYcLvQBjSC8BuOTQ6yn7hxPdTQn/F5zGgkYYcl
tSutlaLEK0QexzeDH5vSCjvIEu5WW1RQwmwpVdamDphmTRqm/5Kssc52EX7Q+opoFw3ZssKoNJzi
8WslVVYwQxv9djcIwoRVRrLe/t3TDkwF234unMzuUMtgrzIwJcXAEG+yqa5vKPS30BUwUNZhKqzP
r5AjxAElC3tGq/LR0B9w5uP9jxUioFrZcti11LSt5DZWIYbNGl3VDm+SckfGLaBQWOqdn8eoA54f
++jqYGxOc6IH6n30rRdrBb6XJGBUIp8CI+wKBAIcPNXR/p05/I+fw/8Un/nDv8/L+l//zb//zDGu
CUXQLP71X7fhT1xB81/Nf89/7f/8scO/9K/74jN7aqrPz+b2e7H8kwd/kd//n/HX35vvB/9C0SBs
xi/tZzU+ftZt0vwehCed/+T/6w//6/P3b3kei89//oW5TNbMv03g0vPXf360//jnXyAy/pjw+ff/
54d331P+3g7hku/VePQ3Pr/XzT//UtV/EFpzgiKdQaebpfbXf/Wf808U8x8ENvz/HLSztIbJUZZR
Egj++Zdu/wP4IieKDmKNH8yArTpvf//I+Ac4hBmuA4gEJjVgzf/95gff6P9+s//K2vQhD7OmZkzQ
gKy8Py4/DivYyxz2M5gVkLO9iJhzzAtbzGABNtnSuz9slTJ5CsA47eo8MXaaOiNQm1TeoGa/llX/
DlFXeWelVBYiK9A21DINN8aUax3F6YuvjuaGer6OpW6Uwizu5ZWf5dpmiKYe+pTQbgtNbXaFYX6f
s8cHK7KKKxNFSXC0OdTnxPwGA+6js7Zp63+v8HCf3afaa0wspwcil/LK7nzNVbFSvFZDSfKKEB/Z
lbAH50rVLPEwiHxwNWT3txwe+6aAZArf4sGQnPcIt9hVUUw36EndSMqAS7baSFs0wQrPbxVp00mS
djuYcy1IKiskmTIEIWexpw2urek2kOv4cTCFPLgYhtrPIshLT27q2MOP237Fdt7fYaeqY4tah12/
qtCpUtd4bMnPcPKRr2hy6bmwNUKKocJqSVdF9xbXQ7FKQmppuFAbGAe3Fbwq2xLoPpatjN615UjP
LX9ins6i6T1gGprXyuiXeUheYhWa6r1/HUrQrkgOlcBVZKyGLWEKVDrDPl2L2kAmUQqy/CsFs21m
5ZIX5GPxDrFDbHDggt6Fcb1U08W04idddDoVk3zCCbDF2h1P3Ug4qKDWuO1Mfijd0NPC57ZL0hGc
aBh6fsOnw6MklqkGgjtzWwWEL2gjFJzG1lLfunFo91EwUkaIy3EHXf6nNmqfeTKhQDSZXkLy8iuh
cLiKA6lFzzSKytt+mq6V4ouCrKLSpGvkLiLsZRPcn/8Xc+e1Hjdzrekrggc5nCI1OrHJJimGEzxK
P3LOuPp5Ie89W6Q05Phs7McWRXWjgEKFVWt9Ad8wNpWByogRD8vzIsXdcUZh5Cter0cJbbW1xoqO
bUPZrQ0OuOai3i9RVe67UfveNOADBeEFK6a9bITfqiy6IEG8K2cxQLD02loGD5D3vNVo0W8HItif
Hcg7u63W9tDCxXb0zQV07sUZyxXJpVKGw20zHuXUzHeDVFi3aoGLKIJmEJ29JQysxBhOUa0UO1MS
GrfU2m8kg4O1VMSvsyWoOCHGbbTaEMMTPxnFco/DoHWjr+WMgesgL18WeeByipihxy+X+QnOWOuJ
WXPXNXntmFNtPixNV9zNy6A75aghxDpOQkDedbyxWqOwicA3bVcjdko9XtCywtZ8RlXFAHdEri3y
UgIKLydcemybiFKk1ienoQbgD+I33Ouol+7lMDefR6FSztNYCaRnh3p0xL5+BKD0YpB5BFBL+ONg
8hzaw4hpIIVFwWnA+qVq+lxPRQWRtUGTM1VMt1CRhi606nFc2+ZGLKMI6C9EMlRMc6fq5daeFS05
Gc34fcmxFsT3hPsK0yUGwLCZ0HTiaDqVijulxLzuE2C8Vi4iRFtJmBTmOKwpfRRd166eT1oniEE+
aOUJypv+gocR0mayQUE9vUcQ5SDUCpZ9HPEcxQLbpfRjfJ1yTXQN6Ld71JHJOCEjGfPUWb/YYSY7
dX9elThxFegJR3OYmnMxR8zh+6otLC9Vdfyxw8jWVeC8ayrbsjCREB1l0deQK7mEjXgaxEnfITU1
7wFmGtdEkQDfskwfatZ+xqAaeRqqJuem73I7wa84i9CzLDNvmjihjWZAZu6MSeyuMcsdRSxWCH3c
m6VyDnvmWzd9p9KtOGQa/WVKEaRD0y/EVm50kQE/afVdDCEa3d3WI6rLPIrq8CjMTD+FreYqi/Sz
MbEV4nEO+G5jgVNO0P7ivCbXTO0WoM21qIvkzsINi/Rxlh9qgC7+jJIDunjRhnjJplvOj2mAHlb9
gK8sSM/ZTTI9ceKWTPhQfIGrsdrtiJ+Mph3KMffwv3lZJJGlwjSOfS4gzVyBm5HVztrPHG1siuLJ
Q1zMeYiwi9jvG604zDjdaGVqevIEqEzMypACmKkurjwaj3NZcnkzETzOc7yDTem9GrqY/se6Hk8X
gug83CyEdEdZfnRSOu3EoS52TLo5SJT1acRnhN1BI0hbmuFJswp3VKoRf8epmxjE1nibtqgTRkPk
L1Vfe+nYb/YwGhQdLO/jsMQXCVuAxaqx617lm2WRgl6JhFsJ19/bsKHShAnQpVjNezOMj1D/uTEx
c40uuRXC+mVSZsTTwVN7utwkz1pU5Sy4BQ/J6uMYEBBkA9IGlVzzoHT9eNGFrofhiPfRWnkZnX0D
jUHZLZOynq1Umr+MUdMHeb7uzSnNdhriLAwPcXCBgAwHJRZxFRDtbDih86zbeHuTTIrNWtqFiyXb
cdNVds0WTFUliKkX22lRP48dIDuhr+8BmJmHcjGwgpXYN6N2DvdTm3S7aihC1vB2osBR3pUQ2UDw
9BjSlLui6vIAlKN46JdVfeilG5LQkwsCRHe1HOB5rKYigsSmeurSlxVCsLuIoWHYadVfFZzYg3Bh
bLW98BR3WewyCKUA2qp1O2RAUgkmwfpB/yWVkS5OhVCOL5Z1Ejs8gr7TpymE+tuK6GoIUcq3R+ys
zcJdteEsFrwaCiqPSprsFL33GpUSOEcbSKDxxYoKdAMMF2AD+0Ycfs/pC3sw+xesfvhsOk8OGIHQ
19ckfG6EcbpGyPJiDovGio7l1m614vnUi3Vvi6PevAL0QR8SD+fQMwjEEi9luXFXuKrFGkE/n+rJ
tipGExrPPsv609T0/tJLuyURjmudnubsOSrYMNNnq89vdC2/IFUJeaDaaUhc222sXHVqT52Ck81y
X6baXZR9swqy+GjERBaFqxapjexshXAilH1WDc/ywOY6du7YVxd1UIJmk8PPTJTZm9n0KISxLir9
dQpn8dCUOkj0ucX3vt3rafSkoiNDkUa/NmPcB/FkVZj2KbfVTKUGF1JhxJelpyLoJfVOwTGj0vOD
mjwvjeYPooUVY1F+zeb8InYySiPyPcmW51qMD5o63HS9emmr5rZnwKxTgh12a1Vup6yd1xlJ6yFG
PVEJ0vYCYSsoYayPwzG00JWXops8joIVOQLcnXhHKAc6eVG+muig23Fivgo4fnmoWC+O2bM9IDxv
2g1zbcYM3Ch8drLKHjNcHDGJ0PZpo8vBlJU7iGcva1NT8acGjlBgeNsYQhKoeim5gxBSLZzV+yHn
VWbiMniGkjTXuuVaelNH3xOhfY3jMfVkOWfHbjPtqA1VubMGys5GuTgk5kIoQ/G5WISfsWWcW21i
cEFAUJr2B6YlZ2iZtjXHrtXHfrblYCDZe0rSdo6y3ZbRtM8EbFxDdKK6cROTiEmY4+U5l3reYzoW
zwy0Auuw+inPppvB1L+Xg3hfcIy5EcT8J9FZfcApW35WWuWuEHvuKpeBs6DzLtyrhXRnAjT0I3kM
L1I3XZtYupKs3iF1vuuqZetExR+0udwtNBSIYlR9XYB+3KP1Pu+T9OeAUZtcmH649OV5zYl62lyH
Lt8tryLetmdzzKg01bV1KfIsY64UzZU5dWsW+Q+EhvD3BJeHhp64HxfErUBzIyY4Qhl3W5I4JyXs
EGMG6+1x7j5WyLaudg61oscNAjvsbFkezaQ2viGGaDpxNWWnkISfi4MepGDUi3hTZu8iecNiXjWD
K5HHQ7VJyW3iqdK2siRxKl2/iAs22mEWEWJE8X6s5PpUVZmMB2kxoC6QvQxheAWHlryEbXwy2On7
erQ8BKOyez3Om2MBm9NnR24dNeMepYrqdzUN6lelquWgQNIKGz9Z2FemwNK7EePtNBr5ZTo1R5LQ
DwIVMxw+JLU4yhbuJQnwOU8ytjx5qw2Haqrb+zleu8sYJrotqkbxICxSBtmpKXo7KuiOkqLont2y
OYq4CvoJ2ShbWgTLU0DhDYAirFezRumzj2Tco1jTd+sEcXssUgrbnTki/YS+cmZVwwGgTW43qvxV
qifrx8L8GO0sSq9ljnhp2kBunPFL3jjeL7GJDYCA/u8ewY7yUFQDxKTIGNp9i8T24yzpqzuoGNcj
RtV+l8Ox8bNuOZZ11OZ2mUnWYzuwD6PzqKOC1BsHBQtetzKLxTPNdbGNYlycgbv6IpAorRxwYcYF
3bjIkSfJCDKjU4NBn9BEIGUqBJhVhM7UL0/TMktuZNQqcGhkly6pVS9BlM0vMcm30m0sM0VvrsEt
AVn28NJmmYxMiLHsFlZKr6dAdM6GznKlFbuepVuVV2uqZH/Q++kgpQQDDpJoKh6isgjaIUpsIACO
POqTizHg6CNp3xw6ZJQO6IwNR7lbHw0pE5+mUZYcjTLMl5VwG+cRiv3TOqB1nmrFTsIxOzCicnCq
OMmv6C8hjIQuhHgMm6FzpbJEVMkIu3MOQM+dh1S6NIjFbuOo/WdU+slprEw+t0q/S6TyOltPeRnj
RNgXXwyjqr5KcQHq2cBxIlJCOZCFvLTXsvlulZ26m5bIqu1wQb+mjuJ6Z4izckpBujl6h2REkmgv
0CG0x2qUWnDQwOIwGYyekMHnYKPpOJZGxbwLY1SlNq7xGW3gh7TVRrudVG0P3a9gtBYvfcH4CtvZ
xZqxO+g5chNYGJgOBAbzKG8zcs6sL5lUZ3eDIs4+NDvJrdXkVom6f8q5J7RTCiSfDW0+czqfbxvU
MDyM0p5HDfg/bjXxqR4zVOZlqsLomE1HQ2TfTqcwHb0i08LErtb0UayW9SZfcEloY2L9TqinHTvI
Glu4TYyyerOpXT6bQ9UEaKXqXjKGmo+peGaLk2EEG0rIMYxYgtUMUURDDlOQeJZwBJkzQk3ZU9fU
75TIWoLGGItdhSNE6ZbNqj3L+EzcAWyQrwRq2jfFbPubWRySgSBQmS4NazorUaz+EGCH60qxIfhq
bFzCsLgr9O9xEyBMcAum+Xs0WS6ej3JzjaveMfVA6ctvC3v6Ac/a2LGquggso2t8C6FJws6JorgF
CeyOwgdy51k2flFUtloBN7TvjEj0XM1WCApzjE7CkGDIma7XFDDTMx2fHmfFyH6qoTqjNtJqOxNh
5YdcW1hYU+BXjbg+yH3JcQHh3S9xIVnP5dRzbpnk5gVzzHK/hEr62qqDSSgVSiw7Y4tguGAUVbAM
kptVFFjGocl/VLA7EgdIHhZO0SStmdMOGGl5QlwZFEvRuI1fCiUFA6tH/RHJzwhvSVMQpV0PwwDX
nVkVrjNBLee6sY2eVTVCT77Q8uElmhvosbE4V9dSL6vbjGfc5RVhI9arS3ZaFLACnlY20qUm9Nsn
SoETx2I2xaaAG0tnea6VJz1Ji5s5l9HqBrwpWDaWojGU1Smc7oe5nFZXoUkc2Rv9RkT37YtQS+q+
kIT1WnQdJ1PJyOs9tenKcue4CR/iCdc7aleVcauuyO6FQzy7OSExm5iJif3Uba5Io5YaR3hyya6S
hwVrwCY2XQ6i8jctB2AmzqHgZ+AcAtal2tMa6LCLtBocFiqOTKmFnJtR9QcRoZLEJqPRZDDip0qA
86VZ3yJrvS0AbT1ifTMcirLpjnIbkrLhaGWzzVmGCzYowjvN1Fs3aRZO1VK+4swTmii+V/txsABD
oUfIal/iFk8i4BBDnXYUxE/PSE/Ne20YD3PKgSkVjmWsPGAf4qiNvEA2aPye48gQIbk54OYRqMRe
TlNWnQOgmpP7OnPLbesu5rpr1XNdiKDtc3bIUL7jKfay1j+rOqYgi+qlgxm7g97sTQSu02obBs/N
BDPFkHaFBbUi1BGfQy9xuokIXa+LaXSuBudBo7RpJ2AsoNIcYbVgb5bkbDFTUsouMjWISY34xc5f
sly/q5fVlYvJTxbzQRULL2nC0ZnmYMp/Zqg9OqM62XqiX7W1qx44GY47cTb/QamhBLzN4XY0tV61
BwWVZmls1qMe6/oBmxJ987jxTTH6PkXxT0ValhP+vYG2aJODpDegQnkZqTzmX8heZPgB004aQgiy
zGWnzUm5w1HyWIoYMBWxdjQV7Tt60MR0YxLDuzMtInjRwXG2t1X2hLssxqoPdPnPRSb4NqqkuLID
e0a9zI6Ukgg0wBQJWk2+QyZjGauyTxB1KbYFT8vTTVs1XSDPS6qt68R5YDa/KjWi0qnsk93zChwH
bRO44NxCT6pkaLJYEw0ZB+1Iu2rl6KakUIoJyGDS/ZBn47Ka0hncmTvU1mNJ5ckRUjW+thwBfQbo
16pFsHIbj5UkdTS33FTRwtnERN5bXBgVJZAshXLEnSAvELTriPgFTJluzl6ugJvTxXtVqzwThpLc
acfZil4NM2gSSkzNaOeG9bAKW27MPEoTmi0DbjQFkaxRH1dzTF0tNh/DWrs2goShLpaSUy9ckAra
DdX8VYyzc5TyxL08cxTQPXWZX6lP28QN/pwbbO7FTRqeINDOmDaHhylvr0SqN5lKkrjKdaQHQ/Ol
SbTJXZdtTY+uUEMb+N6U9OpQ3i9LFduVGbrJhJ2BrK4uXua7MlXw+G0lCyFmEilV26h7dv0vKdiX
kMyjO87dCQ7mdV7dKJf3GI4jVaMg16WByRgry0mocNjavJLiVhVGIzS30TiQqgGJ2hosPy31J6HM
gj7qDzogXxKHoUa0BERPQOZcGxHBqILJKE+6WASLckvmkbB/QjirYjcJJ0xxphL8KV1DDgxfXfST
Or2r7b4zdCefyjlol9peaups44w0Fcm/28nM/S7rmWs4QvejNdrkIGwSZfsxUiOy7ddVEXdUz9xI
/zpNJge9NmQzt34YVb5T0qzHoupn3YYk7NW1P4uYWN+1qPa4RlyztOLn4Mwp+GjE8lS3UuUkwJK0
ZCzDJOQc9DXHqKtUY0Z3JZz1ggUvn4GRjqPbRl64kmIbykPcNBiaqS9t+0UyI2e0rItoyU6TWL7R
qLUzIui/5m4rNbYCEiE5WYnpVmOb2JMaunp9sCbJnZqnWvppJtJXgvPJ7qSm9YTOvM1KJdxH2nyE
m8CExwjsOI8ASkPxtuibc6qRcmWR/1aK84UTyL6Ypqdubk/i8mTJ3bVsgNSQYTK8CUHHAPWVpzRJ
dzHHFL3mpdRx5+Rhe0iGng13Fh4RLAfLRE1jdlpxOIrYi5vF6q5IA8ti72rFacnKvZCYAVyf6Njy
uWnYK9KMM+ctFmB+Ne6E9qSSpyIIUg8mGPAwfyTvYGfhYzNh08aKYqz3kjyQ6e/9xNqN5EXrnjL0
AlCVJMssGk5YmGdKKnY8HNPmiaXIJuawyUHYYdxSxLiiN/s4qxNUzAXchnKra4/m0DmS/KIt37Lu
kXILhz2Og+wHHetutc7HFjC1Ufud+dyJgtPXkiOR7xC3YKEvb3qBnNuQgUViTeM8+TQLHXaiVX5c
xcGwa0QwHjqsE9yBAronU61xctl8GGNL9ctZvqrGsJybruUcIocIY/U/1dk4FFnlqfJwgWxf+FbS
Zge1ptZA/OIKsSkdq3B6qOvupgG23OJOxagueWWxVXBoBHocG9V6UsPWXRXK/+lgBLHIMVSGci8u
5l26qrqnC8tU8wyc7xY9OsrS8FpqShKRLxuMs1L0DyJwvsDsteVEOkvN75S8/8kWRPbDIJJR4+EE
uE2002xbyfvFvIRpP+8QQsYWMiPxwfJLReM5jCJIisXa3U3ioyEg6w5iPZ8U5nKs6JcEkMOeyjQp
3OFezcgO6xxrGkg1xkbqXcPoue/V5WQgoUlsTb1ufK7rxaYmavhdVZ1k+XZt2WnlXYZtPfCT2fJR
CJg8aTYeYvTxEE49iql4qesvUzuS4S4eMgGp2bF3AU2YdilKhylV/amgwlauv5Km8hIdkmlz8cnN
0CcVjnSXVdekANf6rIqzvs/6+pyIGsnc2o3F+FqTyCXNEo141ll3Bao+nGW0me8Siglk3EUFbfuw
IKeEQJpTcUSyxYw6R9cRaS1Wmp+j8JjK2hCg4B5xDgmbwBqq9k6yjOc0iZJ91yHAILWJddkwiocE
abCYXnA0ozbOVlPsi6S6xLHfKGC70Uj4VvE1Gw9OPDDHLHQWiCyzTR9LQUludSdZk27jztkG2PES
ADEIDRB3a7T0tqILLxqxYWYJcUDw0HsbssOmfpA7s4VeZWMSHE09APv8izn0NxFB88OyAewHgCQ2
p7frnFpfi0nd4bRzmnQz2a1q+bTkwg2phEcQEYGgzYFUm3craGO3FwcyVtZIdl87oI92pxDWDR21
2nxQ7BixaqQj+8eioS4OSslR1l4l+ZuA38+a6Sx1vexpKoI9qGn+ExNC22tqtsFaZd/iJSRC1Niv
xoy4ahCTr6n51VibO0NLMlIOTCdxOSeR+mhyUhRIv+8QWSDLAezV5yy/b3KkoIpZhkxdq7HTAq0J
MfBLqEes+aGD27Szuvh7blLKi8kVSOyEkXi/mvG+XCnDV1AKHHFhtIGgt82Z0R1WrhhlJ8FQFpaY
iRoCbOT4oI/pgRRb6E/VuOzGJtRdK4deF6nKrsKNMNZbPrNUjq7j0JxUjeCskO4fo8KUkNHWb0ZR
JLrRawt51+w0xqEEzwKsPpL6GqqOW8mtuWOnxe4cZqBjDY2+a8rpZz2Qohh0EPRhpkj+2kVYQYND
8iKoDTdZrlySdOqBTTNm294s9n1bF4eoUVhv6nlACbQFLdQpRqBL/WsYr7VPwkJ2pzaMoU4U/ixI
90y+2zYhVUMeCxgd7iRes/bUdnH9sUM06591VF6YOcvESa1tjlMupj/0Vq32ZhO3hxXuij2Pg0oG
b5H9REoEV8tExEYQPPJbPZ72zax1e0GHXmKVRQa1FFXBREklW05TXAdXq3eVGYVvgNcNmCWSr0NS
Nl4bgd2bkyehIKZr03QnjWAOZAWzLb0VEhelxOeIktEtfPkaVWwJ1tyslh5po9RBMk9wJ3MQzsqq
Uq+oRpBV6QxZ2Urvl6F9wOz4JR9EwVfb1ToRGkLb7il9Jy0IHqsrOZyI+rniAJwgg4pzr9DuISin
j9U6oss31Nq+HchnA6Mnw7yItyD1rJu1zi+VLpe7xOqrH72hgquSW/EkN5H1bZk64Ql/x/k5QSZ0
p1bDQt4zIvtfNK+SUOocddabWo8vSyxfhVHekrLcgFmt1f3cKBPJTyoWqUK8NzetC5H5R1YrbmyN
pWfIbeOQhib4STILiAIhQ0EsvtpVquZ7NTdBDciTfo0SVXYLo37ULeKZVDZBF6jh6HWzuQZRaS0P
PV6+AQbc3aMsdOdCEpNXiigQzmAG21I7nwudPqyUdDcmSb03EnBvYHPPQwmSJTQSfHLrwicJ5VGH
U7yiL4t93C/IXytTsq/i1K9CWMhkvc5VmLeXaRq+hlqXe0AfWNG6Ve6cKSZswOiyc626PVjiaYnE
rz3Zg1iQfKGL3V4pt9wUsydW11lGylxR0DbX7juxG3YVeiUBDo/Kv3Hv/xH66kNc1Rs81v8Vp/X/
IfpqUyf+X/8NcfoDfGW3X2HM/o692j7/b+gVutn/gp6/MQZhtMCj2IzP/o29Yqn8F2pg1NY3PUeI
d9s//Rf4SvsXYosaBBAT8TSRqQMiqvs3+EpQlH9BToWfI4KYwkMIfsF/39r/A/rqLSBXQ+8LVTba
hxzHHguE/C0oUBGiMpWjloIIrsQKOcK+b3fDUKrVAZWItPd/65n/av53sNefzam/lCBQWVM2YO47
pBfmp+GQ9UCBpKxbtB8zspK4g5YgetR7FOna9fvH7b3FHW6PB8FWNYC/SSDZCC/ePh4LZtYueTPb
jSCW157U5kOT6Onuk1bEd+0YMq8XFSC8mHnNYLh5lb9jK/mVJEixdHfcX/xL4Pq+bfvHs++7rn92
+PvZ5f9d17EDfnLPR39v7/nM+cxfD67LvwXugX/zDvzIp/39/uIG/OuZL+/5qOPsuZq/s7kkl98+
4ld8f//gX/Z7rmZzOdvb/tnf+84rH+EWbGf7DT/zF8+2ncAJaJfPcsXb3YXLH12XS73ym71nex5X
fHbP9n7/YO89h+94nud4juNsH/P4PtfbLuac+OHMk3BH1635XeAcvniH7aPeYW97zo3j8jNPHewq
Ht7h7nwvODmOvz/7241ybzu+eXW+ctWAjx5u7oPgfusmOmr7tns+F/bW7L3Drz9+Zb/M0v4Hc6i9
f2PWOxGIIiWbKqbS3dm/vO79Bx7Kc746wcG5/6SldwJqf7b0bor1XZvL2HDf+e7d87dLZF9s7+XG
Ee1P2lHeahv82Q6L0O9jsGu6OiZrf+fzip731yvv2aG/eSXB8eweHecTntM7xfo/G3wP6pV6iLI0
eHZfHxgtvKeP3xHrHLf80Uvapt1vkOVOro1wTGjh7ugftwHtn3/9lz8vrz5z48JYPb+e/dfzpbGZ
OOfXV96lfdoxsPbX3X6323m73cm+YYQdnGPAcH45nX4Nx5Pt3AS8b2Ye08J17o6Ozfz0DnfO8cjo
OwSfiU989jTvyA+qOI4Itkh37rP7wLyhxz4b1b/4Ex912HYLv3XYykpeksmnu14vkce0ZLpftglP
t135z97e8dM2qyObJzz8E2CEYP/jBkHwz2Tf3X82RH6RsD66oXcLcNGbSlpsg/Kyf7j4zj/BPrH9
nb91+tlnjXPvz9syyYvhRXg2a6Cz/dW9+A/uw/56dp8r1rad/Xz85nMBHuWys3cPtyPd57KKXPc7
xp13YJzXtnfzNbUP97xq15Vt944B8WrZj94NK4nv2oHr3bEOHc7bAvPxUP2lofDRc27g+986Hre8
WZEYqSzYZ/uZNXe0ue+XnW9f/70y83gsokfHPfrchMe6+/EdQHz7ZLK824PQVeQcsnX1M8v7mV44
b+va+d69uM5xv2e1Dl6ZLSzWrPjsEjvPa1hefZ8+Z+sJtl3Afebl+K/u/nJhwWbcXK6RbT8xinze
CbuEd2AWPrNqH+xfa9l+t7/srz/3kf3zul3028PlNbEfVvtbZO9Z7FiHLlf++vMno5E1P3Bu7llj
+fMuuPfug38clvzg3n5gF5ltO7J3TNWn083N080h8B73h+DH/R07hXPHduB43r1rfz2xEQV3R/ee
KWp7h8OJNfsQ0PUuvfqrm3nyf+huNldaZG8JzuzL56MTeDdM9V8f/HLPr7dF4d493j0/MxCdH5+8
kY/nOzJtb8eEGYWVYLDFsEse+R9jd3d22fKY+rbjHv69yTmfjAMUpj4cB39oHGejYYwVzdIm3XG+
MP+Zalur2+7d2Mwi+9u217NcMi/2Nh9kdfCv267Mi+bF89OVL+ztGwICn5+27+73uxv+DO7pNPfg
3P0KbOhWf9s1mVE3zNz9r3AhOByYkNtQ97cxePG35TS2A4YQ3c9q7busx8ftNbrB85lIxw0uLt/5
+AVsu8P/zElU/YhnTRliAbhC6A/v5aTw/7Mi0teoB8ugvxaALQ5knN77uJW3b/m/WkFKGlYL/Ark
pN6+ZYyqgZwqaBSHZWoB4sclrC3n/BUpRYBNZKQ+Mb7686nwsBPFjeUJVpADwtv2coqemjWbOCy2
pGUTkwpEnANe/fip/taKohnGpsKMW9571x1pgBnRimFrU5ySn8SEfB1EhvWTwfpn36EECEfO4BBC
eP4+bG4bwNK9QUZxzlR0fAAoVKiEtJo2YMi1YNIqNVP88PGTvT2CbO9LA2yHrRVaUxrh+rswySpB
oIG8aWEtl/IBlgVyc9AKziIYs08e7y9NcfLjnANrYgs43w0NmTpuVQwZTeUklUdAyn6dDHigp0X+
icbPX3oSixUV0UK6EZHgd4u/VuulSWEalc6kS/dDkuqBzvHtpFaKdZnayvgkmPnL+Pi9vff+PEtP
3kUfaQ//xrWGtRDWApBjPfmknb91IYa0YHDBiXN6fteFFEnWJak00IR5E1PkTldKF30yrK9KNDaf
NPa3TsRNxMT7TkEv6b3bntW0ugnWsrGjBWvKYWzlG8rWoYM8wuLqM2ZS//FQBD6Dv94mNYmJ3bup
PKpDiE48UElgXCpehansJb1s2FGCmfN/3hSOwwqSBHCN8Bh5u2pIgqZlwiw25FPF3O3lXL/p0lXG
RCtqP5lgW0j3dtnlUX5r6t0EG1ejbjuJp9LWLcFvRKBpluYLwm/qaVKz5ktrDs8fP93fRuPvTf7R
kVhDTmR/bSkWN3AGeCYk7T7zH/lrK8gmI8uBCgjCJG/7kFJR3K4CxTkKZcNtVpFKFWA6fKLy/ddW
GOxMZp0s/3t1wlAL1QZMbUMluEhsZaYwlYzgwz/usb8NdcRo4Zrjq2agAP/2WWAYJW3S6FgStIh5
OaaVZ4dcL8J/irqLH8Bp1v0nk+tvM5muYzm0uCLaXW9bTIU4bxNdaeyefNkuH4cX5Mq+yY1seB8/
2t86ENq3iH0US65sbDfyWyiO3FocwX6GOxcKhjMVnemqwIo/mVDvTr/bPkJSB78F2OzYypLAfttM
LJho+GlkfRsQyBQtlMnRKMd51N2iXTlV4Bl0bReGWbZTtJ6SWgPSwV4BD3+yivz5vDpTRxdlZGp/
hSNvb8RKCg6WI7uMVKLXC6VBjbt9rAxF98kb/MXSfTuzaQlJEwibGEMhRfm2pbmLzFiaKxLNSZwd
xFwefahsygOl/jPAyPnQdnXltSgboVQ0QDFcshgMHBpJPfjdRWg+CYX+XGk2aTRmJA5GaPEr7+5n
WoiPhHFu7Fo0J8WeIqvYqOUTZeRJjOQas9dRx668L/4zKYytl2kZtQZURDGY/iM8WmRlLgaJnQLD
XdPBmgBBFAUxv49H8l+f77dW3g2xZaytFYhsA6xdGinKIwY6ofO/K4CGLNZLBcTa/bjFP8cSz8UL
puMAxADiePuG8ZovMaWkRxHVA75ozSpIL6iOH7fy5+JDK+i8iujjSGTFt3//bYaWlRxmndGjs4kV
KnispfGUrEthPOXpN1h0q/9xe3/rR4Ys2iW0BdHl3YoQImGW5Bo7kp5OKo7B6AAc5VCMHNMsurM8
LlTZ5ogo8JPn/Kzdd8+pDyAym0ptbDgd7TEFhL6v42E9p4PQHje5fWhiqfTJ8ve3zt2iTaT9CeCB
477t3Lk2QXW2sL2yRNKee2GYB0/G9XU3lehWQSgW+qePu3e74ttlAZg8PHIEw4is0W972+KgRFOp
AXK0R5yoXL2h/KYUqPwL5fyfh52E0kQwuoJxGVLS72ZEplJ6nTbs0jINOezTdfDnXvvPg+lfhqgS
tRcEYijavH2gcgGpocqAtQQD6LSSqVg5pcYdeG3Nzlvxk9H5lzmnofL1f1rbRtFvs2GKZP1/c3Zm
u3EjTbd9ogSSM3nLmjS6JVmWLd8kPHKek+PTn0X/58JVKqjg78JAA+7uLJI5REbs2KubXHYrmeTK
2FgoJdyNMlsaN97/Tmt8cvKdPPC3q4HPimM8JXmwjpM8ptId5oPsbmLMMA6QseVNVTj+rvbc4Xka
BfDTgjTSJYeiM0sBrBPVKuJrLuSnSCQvo4KaaU7/RejgI/oE8z+cpnrsfp3musK7Dz/1GMHd+098
ZmbSIMNFmQjbZd6cHBDcSVyNuIZQ1AA+VNNcFtYGjWKJHC6S2N++XJzL/kTXLteUU2cbv+7mzqaX
iSb3arh1e0yvCormNwlmx1daeeht8qbrL+wwZz4pKQ7yDgQiuDX8qXL8NXfauDHxhGRUq8c6kSZ+
hHdjUnU3TmX1HyYb8yR8pzqkesMly6I303Y9dPF1N/GA4Mg4td9y1EovadhRotSvQ1OW1p5czL95
0HHQMgrHK9YQmKkTqZ7sLa0C2UEXfo1psaY/revTZcsVN7/CvKe84Lh67onYXQg/8bXxsdk/XoiZ
ndiJU2u8uqA01WHTi+XrIExkrf84K9dnWvm6WPUg/DrdxJIlrXFb7WtmZQbDqJ7tW5n3dBtPfXdh
b3mzABjKY/7jD7cetKf4LT3ifAHShqEaHBZIewgcbWZIgXK+EByee3nEQiwB6A4BtkDHL68BIpJM
NMyErS2TXSuIdeMx/jfu3Z/psB4zHI28PByWTq6xXeTFATaUbGGQakPpwttrqsL/9w9EQL3m8xgD
H5qTUWagHGbaYXY7OpiB12xUu2ry00fVRMvrP88FrCp4Hk4casin3syeWTSxwL0hhCKv9jpDD5lZ
yPBJiVyoxZz5QEcjrX//11ZRAhxSy5zWSKiHF98rrV1pqvrCfFtPxqMjBlIU6cl1/2PfpcR/PIih
aUGpDFGFSPnlHY3HGENZKNKCyLFR24zwlt9/fyfmhP83I7h9YRaEuo1RTyKCpcEwYmwY0YaMudeN
EW9ptl91+4OZh7Gj4qtyGqLdnDjBoZSN+RvE/U3nlPU+tsbs6f2fc+4l8yFBMeC4bSCpOH7+qMyL
3lfMHC8Ylq2oRbojRfDr3wfxHNfEypvbJzvJ8SBuMy5JV6NsnxI8uDb4Krh6ixFp7V5YB+e+Js54
5HIwzDdQpBwPpGz6iK2ZyVmm5YRBiEV/5ij2hjOsksz5wmjn3p2PUgIIEL0sLPPj0fqpw3l6qCAU
aUfdZgOM5ppddPvvLw/QEH5HLucWZonHo3i511pzxI6YYi9/V/V0AkwoiS+kY888C6+NSxQ7Ih/q
9M1hRgQhLonXONWLP+QjPncGnoL/mipamdpkINg2uNv4p8wrfxmEFuvcxwa9oBkbSkOtgIC8/8be
Zjr+oLtNbhOrSRPWqcevrHCXypEQZ3BbQdsvZt/a49BE5y5O5K4cPvij81QLqXZN7Klb8t00UNT1
hfPlTQDJjzAcPKrIiTkQ004O56WRuLtEOYGAO6DD1FPclQ/25MjhzunH0QLmEeTJdTsE5qU07Zll
QHyOFsvETpow62QZiApL/r7AMgBIsoWKWbrzFuDgHX1wWKR0oDT/fSVw+JjkoC3M9DGnPH7hvelN
uFGzi9hxTA9FZ7V73K4urYT1Zx/v1XiaemTImEFQ006vA+Sco6mleTZ0Y4T0ue9V13O5eNe2CuIL
U+jtG2QoZOyYyDKiPL1QsVdiyu/wBrGWQwM70+rhhxLtyKegs5yf8ViM6sI6X9/R6dOx8tZMI9sX
pnPH7zDOGvxfGuSgdVkIMB6N89L04/K9wfxuaxil+Z00yHRbYzN+VbRmd8Ga9+10/UOxxNAE8ZnB
rnY8PB2GMhpGEO8ybyH7ud7PvPW+Qrh3Q2hnkGPsS1Hl2y3nj7Xx+k0xgQTqcjwiHjJpYhoN+ldh
cmlt+v6KpVJe+JLr9njyWjGaXfEOKxGYwsfxKGaqUcFVemU+Yq6/8csk+dIsc4GtQa3shyYblgSj
m5ickZfn9JK/vxedmbMAMwhniQHJHp3qB9sFX4KS8nZII26zpzUINTr9tvFz1bU0NL4/2JmNj1IJ
V2Wcj8mjcCc4fljLFJk9gumAV9g9sC9mz4YKsu1gt3hu2V3sfMysgqvypEYAOqZSygsFfQ+f4tYu
L5Hazrx56rFoNPF7NlbR6PGPMfNu9dIf2ewbcH3kz/X30SWepy+KHl265u87/8VoovifjzJeAmV0
MmfoNR33ZF7JIsA/tmYmO7MN3UNHyloOwWAk3YXXfe7bcvFCg4rZ9GrofPyARVlitdnjpxB1vfo0
zKnl7WYjULc6sftLANdzg+FgzIWdJA9/Tt6mtk1zhbzQP0JmnebPqv8wlp7YDm41Pr8/jc5sfpCm
GIaCIr6Jp1U+Q9nO7JU8F0aD6meqDaw9tDdg0pLnVxQ048/vj3fm0cjRozpe/Rt9pALH7zG3RVL0
4AHoafJ8WrAoYGJYQUWd/+bfPxmO7dQu10cjW3wyNxK3qKNOp1UYzHREh/bU94qyX2ldGyY2HNv3
H+zMnuoTU9mciPiIknA8frB0Kt086gXkdSCtG1XhSh6KhsLfRvmd+VPP7SAPDWfNhZvTuXFJNzIk
7iWISU7mSq9HI8fYkXHhsvbh1Cf2B3Om0NiWSfwJ1/Pqzh9icSG4O/MZESgQAng2F13gPcdPO3gD
Fn4iYqvTZAlUySqvM6yqPa+7RHw4M0N99jlwM+SMgRGdvFicGXpvWK3xVEfPTt4v5mF28XbrYeBu
xzISFxIt5x6Na/VaPiFfzGXx+NGa0Yuaib5JSpy2e23ijr8tIqd6wmAqvzBD1xl4cl75RFHUGlbW
JK6lx0PZbmPqaKb5WIIl+mC3pI9SvA7278/Ms6Nw7jqmQzUQP/HjUWRRZ4XrsJs0ab66WeD3gU/f
+E88hvWqa1B0JCMB3Fg6YHWOR+liSm/uXDNK7kzeBiV6Pl9BNMbPcXZ82Rzef6hzs4IM1XqPIaiA
AHE8nJSL29JstE5A/XHQyyMoTJr+iadCr0kvmWafG40c3yqhIk3Mve54tLrsUtfCCjps5ya6KZPW
ojE68q7lNNGZjpHMhac788nYkclEBxL2LDnG4/EyUOrjRFNAOA51TV02luawjSoDNND7r/HMZGeI
NTFGjtaG1XA80FTjQ6AT1vE0DBjFFGgHtl5W+UmYJKr9+P5gZ94iL5HSJJV20JOng6nJmEod4UTo
BrFTbvk5zY+ytR0Vglen8zUf7Pjfd0dObLKlxCRUh0+P7QU7BUyLzBJUUqI2mYi2tokRTdc7mB3i
hhNOkzFu33/Mc++UoNpZU9Brnml9DX/lsmKdiroQNjFml9+YVBN3OU4uYUYb8oUE+6WR1rPhr5Hc
GlkYqqAyrHudDNds1TrflXOGUVsCkqq/8GBnjhoMwbnLr7EJZ8rJgxXYhORxZ0DenRZ9WGZHPCyu
omXN6ZqdmIL5xmsS9fn9t3l20NV3eV0O3JZOBsVcczQSnw7ybuQlJkhBPhWz+yl2y3Yv3cbaj11s
XxjzzPWMjZ+oGn0qsgV7/U1/vdfOX6outXAq46aEqxb+p1Cv8s+zitMfVWEVX51CtltHyPbaHKfi
wpp8G0uvVSG2UCJq+q5OF7+0K2+y8qQMe28yHqHRz2GO/e03gRnV/eILtetU092L+hLU7e2us05X
VgpxNAmF0+MIClmQaPKToTIRDlHSwPXWSs3H9z/o212AW6dHHhJZGXm00/N18Mo+SUwAYwTU8ddo
iQd6AjFNLwEPTNVX3TvRt/dHfPtC13suKTUPZBFl2ZNNLtaFiGVLBEFXejGGTVI6D2BWMyxEKKvs
Hat0cA6MJMQ2rIcuqRbOjf4niodQ6a1x9vFkwg8YIyKbMFTWdZxvPcHCJHdfxeDaxjwxwgSjlXFb
T7LOrkgWG7/ef/q3mwSwJiYypyS5BjKlx+O7VCQIk9kkzCmzrvnzLavt8QDg2t//80ikSMkMUcr5
k2A/Hom7g0lnKqdkqQIPj5LFHzEXyKjp793BmeML29HbVQoliWsEcSHflLTC8XBdKjCq1R3HiZk3
PzlAthlWrRhzKjJwuqwOUTE3r/Xo1XiSWPbL+w/7drEwOql0EIgwC0iIHY+uexx3+o7RUY6l+HC7
GCNCJL0QjJ4fBSMpAl9OZ/ckEGCF+Ki0RyLEUQQ36Wx/GPxJXP8Pj+Kb66pH7Rmc6mo6tH4CVRov
clzqB0TpaqYILYdLWrAzK5/kNoYCJtB5guuTKIr6qVOMJQYvEfCVbdDQ6hgYRXSN3m+68X0t/jkk
RQol12IHgABuRyfjdZE5V836iYRIrV0++PkHh7zXrogm++H9V3huLqK8lP+XsFyhA0cnRpEmkvvW
zJnvjd21TKHZkEwotibQ0eu6a+VNQ7390WnT+pU+uPrCUjizxxDGrUxOugnMN9pgJ88GpB8E32qK
8B1syCg+2H7ukcecvPbZNAV+gI6dNM92Es3thYd/e0QTYdHCupaNfds9VUxVAo9Yh/RLCNJUvvIx
EhceKIsRu98o75A6ZtlTJCbnf9hwGBh9AR+Zbec096/hozXRwCVgho+yEfzC68FfYoA9fXYhdj1Z
iKw8uECoCrkAsIcT2R1/YDVgQRasln3wUJyt4efdwaiG9MIOeprU+//D+Oxn0mLRn97VoHEUMgEJ
tE2pUegg77dDtAhsnVN84t1OfqCeWN5klnjANxfnEKqdj6rX/zid3/yMk83NruWoCW6TbdK2+Cg7
XnsgMBwPFca0WJUuu8q1dMhqJvGGmHH3/mI6ObH+jI7AD8UKMDw0sicbe1slVZJ62CD6UdTfOI07
72TUD/sqGS6VGc591r+HWtf1X5EetCpvdooBy5YgwJDcyv2tOXWXwLwnG9+fBwrWxLBPNMfFZ/37
v0YRQ5zBBsIhVyWtN95IVLBq08111l5bcxrIj16t1T9Gc+ugKOlZjfSYA9Q55ZZYM7ggpwrw7VRx
dO8gb8KsX14Cop15NI98nkkbBP04AJyPH62nWUQJEkzbYJr94rY3cgubMqvwzCva9Tt6gLyaHf/9
CXKy4fx5NEqXq1KLsbmMHA9aKU/FuA0m22KSEHbLtO7BSHlLh3domE3eFGy0Hw/jIeobqu3vD/5m
ylDPZ+6ji0Bsz157ciS3A+YgQpX2xml0dCVbiOQuwtcLo5zs6DaARkTihFGUaWEwncp94JnQwFKZ
xiZK5gh7N5wc/0ubCcyIO4ldh5sbl5O63FvmEl3Yzt8sP4YG07Xq4UzKKfbJVheklVQZ5qNwUqrY
eDCdemheEq1NYeMW6XX6QjXq3HisC858Yjnk6idrMF7s3FSihtubAU3OV9g9tg/5xumXdvv+tzsz
FLn7gBQ+AifW4cmj1XR0tRmSmo3i1rFTTblsJ85ltrSmvfABTyKC9QOigqDEzh/MoE6ZeWnmNsbU
jzxVJ6tbCAdQVdSy8he96EkP1PjV2KebtMDtd7Sc8cJHfLMu1+EpjRDUodxhph4vEVMEATFwjA8e
GZeDWLQZ2m5LYloKHBztSl641b1dFRYRFq+VyUO8+Kf/968tro6mTGGFqTZmntlXWV4OuyaJ9YWX
+vapjkYxT9ZeFlird6qlNlT0vU3kY8mZTyjvjDh4HAbLubDPnBuO7OwqzqaRguc7folOSe408bGK
YxOTZbqv7XaGiBA7uZXj7lPas1nuZp0n9v79eXrubVp0AiKDRUBJAut44JhUIxp+U0AQrtzXOKOM
WXX/KAfiI+F2giiajA4VIFb88SB5Neex60sbXraVvwYSW0mqGPWFDNzbR6EBQsJWQ+PuEYufvMMU
W4FoTIN0CymeaMFPABokySUs89lR1hwRJVESU6epqa6yxrj2RbqtbZPIjJbXfSK7S/Ph7fbhsiVy
xaVFk4qru/79X5OcVL2arcZPtwLXsDCOoc8n2OlfTYpi/fsz4M0RtyqaiKmg3nk0C50ecS2MHikT
HNUaWsV+LFlfPDsOVr1N6kzbzq+wEieJemG+n3s+lBAW9VtkAbS+Hj9fu/CCo4a3mCZxQ8kYKXtn
loCQhDFeWMnnhmJFcb5wXyEvcjItnDweElq/qOAslv6vjnHcrwbfeLURGP7zYlq799AgkVFf03on
81wuTQLQ3c+29bhUeMvlv1vLvSQ9ePu9mA+UI9D9r8fm6X7bWQbOQXS2MgG9+VOPvdx2EXZ8R99r
dy/jOr8vF9Feqo29nfbHo57sE8qdK1q2wJBYxrBAh0n0oeoG8+r9ufg2FqGoSQaNY5MWdOqbx9MC
CmSSYWmNXbnfJw9F1mOOv/pWFnZt3hpxCnkNWqZ1ZcdafXt/6HMPyCHGzRZUOzmQkwecgFMJMU3c
h1x32rq9md1l+iJ88uwoJLWp7pPtpY3s5AHTHsWTcvBzM4dhDx47Q0MGm+39Z3k75bnTsBFaq3MW
tbiTS1XlyaIEIJJuZb8onM7GujP3S9pmxVVTmFpfvz/cOq3/Ki7yGAxHQwoGWtyiuE0eP9QQlXbT
LHa6xSjXPkRZszyWeGpv03bNVQX9EFyYJmeWAFk/bNfXvDnh8cm3irVti8Eb063vEW0AnKFm5YnK
v+KiovcDuvK7weu6Yvf+c555rezHiG4YFdjrKekV902CrwZz6IjDZw/karlWSU9Kt+Iyf6lp/sxL
JfgHZ75u/9yqTl5qUMrZCyK8QzutIyAe6BysDeoDH+twF9vKq8zGxfuft2USjfh2UYB0sAnzT2I5
2xvHruv7Ai9k29iQW1LP7qitqwXE1o/3X+aZlUDhimVOophy7qmCSvceVYB4KLbo6L3NYAzOJl+C
n//LIGSiyXPQCnZ6HZZGDb+xAlmIAHrcxaWU23IMlgsn6Jt5QfqEY4y6HzmbVeh6PP8nLm8UF9MK
U0vRPMLqCbaya8dDPBvu5/cf6M0GyXwHJEXowfq2ua8dD1W2ZbuKqyF+Vo71DHAmU9c4c9Lkuq1U
K4MtJ/foxxt7rJvsazquiOD3fwEl1DefjvsTUkkC5FUJQjP98Y/gOpfR9Jk1u9mRAM1CsVi5mT8M
gAJAoLmF3RULrvjY6QYh/ZMdQDPpF9LNNgalO9XsgkQahfFxKaw5/pZkaDHs6zH3a/ESe/g2689q
ztIyvfIAXYmfZZEK5W9EIpVIwyQbSsg5cgR5bG3iuRwaudUD5d70oIO0tZ6HqQ4EVqtxPK7/frw0
1mvjxYX+bYD2Gj8v5uJaH9rCa4ufTWbrfgNpITF2KdawTRqCuEyLm75OkxvppW5KcSwd5i9TXGoK
5GUftam3N+0Ehgt8nmEMQipsfnsv89UtIbXi3H8hvWPat240dPJn0NH79CnjQmhBeaYtCuAXb6bw
tkMu0r7kx1eTuqnbFIgcldty/AjUx6VdstKpUlt8pf1sk846aPHBttoUypYjrKs8CBQJQp6lgtuS
z70FkqIZJ8+5auHTLxZu+biZ6k0u88D2rtoYttZBFyt4rCPmh4gOg8unmbYImgCj/rlWclvFypqf
VsZP+TOvS9dMDhqnwM9Nx3V22OZtVYsP6GUr9UEnwYLYuTc6GILO0PFTXZQlX4w+kjS1WktZLh9r
t0bTGkRYR+ymTjZ603sABR671Yem2ApL9MFnR81e97Xu2zzuNySZyv4jOEiSruEANryNucqqwLiK
4dVOT24y6YxbRLT0mIXnqRR2GuZm2y+f3cnLo0+J4w+N2OMgMA75dd4PffwInbQeBsAGRG2PI4iM
HD4Z5Jg5xZ2VOKqCKeFO1efWo2Ofe1dZB/plma3VzjwZnEU8+p0V5T9sTmwz2hRC+FG3XcYWc1Qq
/tLpP1ZuLJ1f5rLYOLWXZtcAWoijwUvhYPpDCwxl7puq1dsoqDCphq1T5sFzCgUezXpfuzAvYCWU
5auPNy5mzOgl4pmzJe+98St75WDKUPc27utN7yODPIgumDsLh9yydSKAlNrqIb35i6l+dW1pOkxl
5Xa0LQgYh/KLb89LR8+6PS3tAGtPNPNrHQcLPtpmbS+f7LLto49WoHT5THfrlG+dQK00NhskZuhL
rcrtUCWzvC+wdKLhn2T88pIL1CN6W/Uug7dj493Nc+raLzoF57H3VcUOtEF218VySyuREYmrZgb/
CUa8sef5tbQLFuq+kDM2DaGXyQWJSJnCxZG3VmsWOCKvJfBAbmMt4m7YydgnDRguZkYt4LYXdHIG
G2Mo+uWnA7EWWoqKO1RAILpmWdl7JEKlT8ccYJbZCFO5lOMrCksBspauclViRR4JVKr4/CBLDufK
j7JvTtNONT7RkVzkkxvXmCfQtTMDwQgXjUSmD9lgnf5HkcLbi4EXR0ELUBw9RNfdeEbe2PpDBnUh
B5IF4r3uDy0Gx1G3GbgUeO62tlzl3JXwbYoe7yK4p/G1ZrdO0UgbgcZnGA8bB+6DEDUuw/3o1+b1
YhVsX5/UyuPpn8rMarJg15WBNxqfWlVx9yG68x0rXWuSwruf9DJNtz6ioc6EBb9AGxgDKDy7Djqk
L7eBGNP2ocByv7lq8PNIUhSFsNDwYHZMqGB+gSXxsNfp7P7WdTJ6t4bMOvnVS0xgJ4VHRz6qP8RK
CA9pJK1+mhZ7cmgORAswUpJhuJUuzoXPMxfk/kXqqs0PeR655m3n40e1YfuS3z0NbzJMYN1ct2rJ
D6OjIMY1YxMZoRuN0b2rTNCOdB7szTzI/qOuVlPvKbygc579xCmyHemmFntfit5AIN0a3C4ABaux
xRfTIvf9g2dKrC/aTTvSAr0QwYGfRcnBiLN+3qBDyK0DcmuZ33ZzqZytOxKmb7I0MJsvVm9CHQpF
UTT1nXBgEzyBsMqbO4MTGJ6gnUzzHftd/WWxjTl+wR25UT9gMfvFY5oJ33vUUJOCL2iBmgrre5HA
6jFqXMKJVbFsHybslO1dIwr1qwo6o31Atprgux0lU/CdKQsoKVQGcpfHFtPo8meg7NSlsbDlPeww
mm6tX4k9kJ2GE92azGrmiJweHaugPCXKWbsfy3lplpsYwAqt/fak8uxFRb6W5ZU9gubw9jg3R5Nx
NXFRUNNmGf0VNubPo/w1ZDY24xi5G3YvNp0WtvndbKdpNXeHVQb6jQ4NCIOAySugfGEQxIlDr0YV
r6pU+JYNpt3uXDblL68vpIQN4zcd3bJxZOrgWwNJtH7xErtIiBgqJnocogxbXHOTVbPloEwxesyh
2Uj9qT34PqRr2lKNoAFe4YxWiFAGyyC/mtjPkR50/WuBLrQN6aFKerZGIzM2GToQNJZGJSgkTRXc
tFBmiQ0mPKJw+oIlfPEzKusUpKSdAwpx+tp4MUBNQR9mLlobr4na4kfXL/4TAi9O7KCAN/boloCA
ItaXAmVsxSUQ3bj54hsUfjlgh+y1Q9TzlM8VXuiJo4urupqsx3oc3UcaTyP951h4jXzssulz7Nyb
cmzi/iORgk9KOgZte2gWzC0OGJooPPu9FctlVUHrXC2dRNaC3Ld4qQyPjzUvQCXaWRpbcqOxxCUe
x4MNQjzsCJwmz9N96jrqjtvNDIKjyJdvieD8vq612dg74CAjEmytITI0RrZ3/dmw9zYk6AOXD1xD
6jkDJ5ShC4q3dVFWcjMgGt+2VC/6w8jx9mqhxcw3jeKM2TgZXu8cqDnOQAOqVg36beyza1Ds3hza
g492DLe4IMJBaBoBks6im24ibC/mME1LmH9Fq8GNFKNvbKXgGMJSnKE2fWVmaD6MXtkbMJ2u2FqT
OWGV30fxE9ud+bmzKjy/zTnoPtmpF31yokn9jqnsPBot9ie8ESHkPk4q6kjSayXroQLtAFapI1jF
OKZ272pVTNljVS0lGBi7S6HVVvTo7HsLps2njE5zWL4rSBQ0dzdSBqqYmm4HtnWnZl9Wm5T/Bq6G
ismEz1k1bLRSprkhRqk8AHDEIugSZyj0/MRiCN2yN78Fo1PcRhbwki3KZvzR6crR1iERS0NX+ZKk
X6H9GMkmGXOxt+j8dvi1JZIix6lLZH/FysGO/GKPkzv/SBqWGDzKfHjc2OhHL22WpoCVIzWaAIti
BJ9u6sPyCoy8/g/SlR/vPTPF0yboICDuraoD7C2DJQsAqkDI2cQDyl4QUQaQHCrUuPcvfVE/jV5X
OB8L2JFgDl2R6rCYvBpKEZDF6d7xoppW68gKAMxGo2eAIoIy9aFZpHlVRSlgjcrKJxzrJ2ETXXrg
6kOLzqAh1B7wcozewVjsy2IQ/5lIq6rvRpXNofDZM8PGnfpoG0cN/1sr88BmAw4i4nO9BK6UKkvv
NshTzz4Q4/qiD/OgzH5lizWNv1yMV74Uec15ksZJYm1LSI7tXi/gH4rM6MoN0RJgyXJE7nGjptZ5
MZ25A6Ws6APYxNYAzRyMowxrlPeAehTB5TCOBHnDUgfm1q3sCMogncjYLsZT8jA3pvm1s4P4Lskr
mA1aWpFmMwSDtynVwMY4Lob9qTXl/FVUGVxcMdiJ8WT2GssCB4lD8SVrm4HcWNbBQvzAspyhL8Cl
N0NXJVI8xMS1z0svsHaRlZncVobTBytKgX+vy6osApsa+9YVn8oZ9tADx46pWgZPA+0m6U5NiVZh
RI0adsgoGnefIdXJoG/4sbdXWpEOBpkFJC+uJuOLPYpVEEU3Z7onCdntAmtADaqmWB0Wc5D4EDlR
VBwE8XT9OU4toJO+lyWbLurZu6hseNDBRloki6uWftcHcm9mvqV+NBjXjacNOsQEdxbWl5uI4YDB
+ZRegTZr61tiFW5tGZ8lxd4v4P8j097ptt2Ez39IA0v8mbJ+8cs0luhnXFfjT+xf4m9jlOV3pYM2
b29xS39Y0j57LpXIp61kQn3prVJ2B5lZ5XObCcmeWRiLtfcmNycokCoAW0FAYR1cYzKyaysvumfq
7E60bLjvc3tbYCM+tfTYzTs6kEDMqNTlLBCcWpA/HPyxVG6DVGmnkgvqkFvuA1V5zCkWmpmCPRp9
2e6F13rTp7QM/Oxa2xnhsB6kt1vygXMImlhp6V2NX10C4VfEr2lE53yIaE0Wz2kPP2I7FI2yDmzF
1T0iCkWLr7W4tN304B7sJcUrACFF8Fu25vRbahH87myHm+2QqgashuwdipZ+x3mGwC5PuIcU5k6B
1KnRvayGkZNRNN/GcaTTJYotKA1dsFg/KJZwB9IBnKBFi/aTr7zqe1HOwgL42uQHQwKT2ZDObhu8
OMgC7+lcyepN6oCK2cZxY7wMlRpYLtUSfXXLevzgLrb6FuhZwAk1+8cA2nR2qIl4kE9qh65ir6Do
tIOk1+xHu+gSGOaTv6Kkkvl+bPJJ7nN7nL57WJJm0MRn/SO18EnA6aW03K2aTO+Qyxbsh5NFy7dO
2gOt8rUPogyYtPV9HG1wUAEstm81m8ey83o/vTdTU/42+wLClSAPvreazv02RHn6HDu4ZNDSmHc3
vRsRIjkUU4ZwRuMzXOWIcOdtMybF76mR4nvZTanJ/jbPH5NKY8vSVUse/5cmjU3ZtBjKX0betfNm
nIMs283CznOUm3l/K4oJAKtVzs3vyLXV19mqo8eeI/zBzWP9GmvHh5XLW/vhNbq9nYrGINYv+eYh
HiyTsQHiTByYg9ymbddeMSbSnnNYBHHcfwharuFhOmWaW9Ucr9cE30keDLOYyn0tE4eMPBySaQ9i
fujDFIadd6Byaby6OnNc/Ek68Z/dOix3k7ZLj0QVd3hIthMr2fYmj1spSgKfapOYg90I1cVjJU/V
zULNF56TycV+Zzaasqe2tT54Ke86DHSh3U3Vm30U9h2gXTCstv2fAvr1gvIifx7NnjwQF78e3lEd
NDJUODDANwEI+JTlkfML/F1+P3ZJF91MsYDDHfgEMft2Kny9yfq1oiKVEV0bjZfr/TQFwTNnOlC7
wUnK25QOb33dwu77Wg2WuJ9SsTh7w4/jzxEBa3/jRW3wFAdqBnvXrXQtciyQdYENNzsfqlV21Rg2
0MLIru2ffgMrcqdLld/aS7u82GNf603rdG6J5dEsxnDmyxwKCp7jfhjiBSDXNE937BYOcDETlHFh
+ysNGMkE4WwdcblTPDxvZw7mL1y6rWcns6KPWUujb5joxjHDSBADbE1INL9z6Ka3tPutWzjZK3ff
DmC2N3TR6AdPzwPmvXg78AKW0d0stGX9h6+bNQENWtwyHHzhghgibHdAwdry2hlGHjOgCQIvyGL0
PGj0hv2DCp/6JGu7+2wjp/9KmWC+jfIeLqaO8+CzPw7VTzKB+UPb18X31Fms64rHBIkrLa6/E1Ui
3DLQ/KODGwN1bZVd7jNuPzOjhNLjTklrALdtQ3HbEMPD6MpMp3vKMffgsm+iimD39JqHgVvqGGLk
mxq39Sycr8PcOfeem7bf8iSzP1seJbSwA5kFUg7nqXDKyX9uuqJyC7a9FKZ623f+NyrMBMl9HER3
i9NMMMB4iffAPGRCa9XU39Uw474jfgJ2Oysvr2jraoQbztw7XgXSrFc/cW1+t1nTEoJwozrYdaqy
cB7aiSsQbaVc/hcIUQdViPFe+SsYxKUUq8MmNr0I/lrl9zuiphmcW7ekX5Dpqwezd8chhOqbL5si
WqO2xh6qq9LFkzAcaterNpFFw/6N387tN3OY7Wd3CUAdd2IpH6tS+5+dyDLm6yCLsudap9UPjcT6
HvuIat4nLki8sMIF44ucSKSGJicwzf9JYzzlA8AmWH1YZ7LFut7jVErvc2+t0EFUxPZLPAwcHWM1
0/XjttmU32iZWrd5xyWZ2Neq+q1VGuJL4oMNDbkzKC6kvo2ZEzT46q5YSoiFtZ1DeGKJu9+FGPNo
Fzcj5kcpN+JNDuX4P+iJxJgGiT9Yv41K72A0BfqgRAC3vMu8X1Fhlzfo14li8oEQw9D+9Exm2Wu2
yJDVuJl8mPNb36kR0OckxLDLpG/+PqHY9GPMdeDutYYP7rgDEX2p0yWB3N52r7IZgwcXcR9ae7DA
tH07Rd6CDM+qW0qZUJgpvCUfowL43KbWpZljyjoQe/kYR1mhtqLiYx8Ib9wUY20tG20b053tR3PA
UaiTJx8nXi8sap14e8vvjT3fuF6I3Gh1LsxOvCIuot2dpncTwG3udHc53XHjVUaV6NkTYxvf4BzJ
4Rj/P87OpDduJAvCvygBJpncrmRVaV8ty5IvhCTb3MnknuSvn6/61JYFCz0YYC7TPRRZubwXES+C
spqQVmnEaZhZhqjaVPv+rifZuonclENGAZadJwT+3gwjYcD7zWTlxdqsvUsD5q5OFIp1uMkXj1uN
MHpozGrqm9Pchyjak2mcPbmJ3l660FikdAWqvJzMaMtduAws7qpM6m+jKPVrWFcqjT0qlDdIhvWq
8JfxGN44k81oVlHdWlgxkIkaakDgnWmdkWSeZMr7Z+msNWVHPqnpWiUkFZNJG3TkQG7CGkibH9kF
Ihj5FSxKdTpDgjAdMqhCnxHnvA/fPDfvm33XD9vyvCST/BJAHJ6us5WxcbZ5emrrJXyrp7bKDgFx
7I+Yp6tvUyuKPl4cUT9bObduZNFxf91EEWK8REzqQfYeqzQk3a0izXMKg72ZEp2f9mDdQ2Q3Sm6X
aRVSs2y0xV88NQAvSmPjDOAAYFe7XJeBibArbc0+CIqWdMqQkPDSYJyAffrWCKJ1M/M8qoIy1PZl
4+/rij+GgNGOR5ugI9/Y2lZzRfHc0cuu1drFNYhevmc6v67B1HT3IlZyOdO3ajtCCqvVdXdBIYJg
b2PXQ7GxdOsSb7nbgEz502jFYjVby6Wiex0Txev9slffwvqX3yG3T91w0d+7ZMLpNPGnzonBmGlr
Vt8hN7gVXqvPB0UIPTadDimGOAxwHPW9zuq42Tb3dioW0u4skjB3ZlxohdIN2V6cmR4j+awf9XKw
bWoMFDApMuBa130JQWOa+6KfbIt/fG6vpVNQt63FZtWHDdRXxV6Te3d1hWogMuukQdzK2r/Gls7x
o1F70w8G4s0UAYZYeufxM+td3QuSgnsdprfzijFOBFBSWiczqt1l5xocOsGhw6Bn6djqqkqS4R5S
paa3X1uieDm+q5fcqIljGg83/vWcajoSiZwf7E2FN7o25Gwi1y9uh+aYsOfiEXE3hhg44uk94vre
eIsNXSWziUrAGmwpDlMIZPRYZ0V6DGZNZxm3bZNvV6UqadVcrsE6CsbJNXu9Ccw7RbUt1UXeB/K0
13qcIw3//5CxqshaFVVA1iVT2imHcc6GytHKpJFB7kUj6rnpyZQ6wbbDnFhDZZILmkYBxuNJ7E2J
eVFNNVonGV3qGZiqc9P6i/crc0I1cW6l4xoPLCCfsGhyDQ/llpbbrk/s+WFxRS0iKfN1wBtDVT4k
TO7Xsa41gu8VbywTILpwtgWYFz1seb3goeYSrhguHdX+ElxBEvVfEyRyFoQ/UAh+tssG6idHiIB8
6TYRr8mAflTm3E3kr1avIss3QEkVlg/k/Lp6X/siXGNBf3AbmoLKiemiPossa9jAmdeqPEscm7ne
kQQ7LjKcGZqdT+XaxxMcHxmXydbSABjl9rFLnOSXsJf01ZKhy3soHwmE0cmJQmgiWHYsAzip1R/1
7ZRT8u7w5C7P6jKjxphTMXe7ecnmVztZrYp6b9GXRVlX8sweE/HQb8q5Q/u71ZE7JiEIq9X0/b6G
7bvaWhcALEvd8es/JEMUzqH+aU+9uRFNMj6KpO2qfdh3xU/XKblO9Wy212UV/Y2zNtnPrsXCg+bA
SW702ngcQUlrP86VwrN3Bn069e3WfksmjjxelTUGL7pNO/Lu++9+IwDmt23GcYvs9YqRZKxc8Gsr
3D33nLqBQRvuaVU3HTupuz4hkhbfG5gJLrIwM0NUTVIUVziWwielYzd/0WuQrej9N6IPtO33P3sL
zxaqde+nwMjRimlGg2vbXgqQ3t4MX4WpqayzcbKuquJ40pgsS+4ars8xXkY5X0COMH2LkNkXEUnj
0rsy7qY8qJm6ujNypd7lkc2NbYSHteHMfRf4M4dV73vWfRc0RXcxJD7Z1Ztdz+4u9StgSmy0A/t0
6hRWWS4OK+5ulM36iy90PKwoNctYA6c+yiUDLC0nuq3IVcAeKdYk7imXoATXrhOIcHur27vy6DRw
CBt7veTYI1S3xINojbxAtL8SUSsVNybraIVnp70vTDiQIVnjNHIIFSnejNfl8q6nBLFiD5XP7UD5
33McBBnkE+MjE5PxxuopslODA3xS6zkqOesYT5pzfz1TTAT+DNyiUBEB76qOWSTr0zwV4iGVBXHV
69r3L02ZgNbOhMmV0WRmfethT/rWc/PcgDTLWzx7W/u2QwufANnVJfEbR4bYFI3svyUgf9ZJ4azT
bW3Job5IvHHboo7t5ZHNWsH/FeJoenz0G97Xw0At75B+nqPmGUQeI7HNXpsSbJYhyp6GVvRlCU2k
y+zWZhp22vfj3O/TZIDiN0j5+L6rTVHRV5Z3R1hx2fGpU2qFFjXoq1VCTO+bgaM4XgvDig1ay/81
OtZ6r9ZpHi50QOo3rfpCErQ/u+YFHNxX8YAI+cTD+jY7yxXy+OM1hyem1q1D+dem4HbY0NhJDKy7
PRVmls9rWQVk1tqluGDovf3p+QvAM0bPGK4WUMDfpsqf/aiyajh8N/W7s3oQ/D/X/dxR0iq/cuOu
DNxf8B4ubAcqgiNZXDNz1aiBNgvjeOsN7ARYvOFQm+MS+tC+XPva+loJ1dl7QWYhifV5FRxx5AQy
3s/Af3d4ybX35eKsrwYl1zMvREoLzUZFNijTIV6sunkYTxb8088BfKwlallCX6iWmmqXOomw4jbY
hHOyytF5ttwmf0Slmn2fwGafsfOU2Qk8df3YFbn7s9/azEQUPRaYP9zcq247dWXCoFv6vTuH8g3h
uN4iOykwASCNQpVnVlkt3xriu9xzYrfJwh5Rg7CQGez8xX40HehhB0+cz9VKiYfyptt7pSBGdOhz
dTHgNgHdZBr1M3FqkADZBsku6xdvOfj5hpown1wCwau0FUN6lbpFzTvDDIjYsF7JNJ8mp4prfrvz
RrYWXDIDmT9LvYx3utkoakUykGS6Alc7e7dxTRFrq3Ksi42Q0iTCmMh9FraBEWrSwB4PBQ3svV8K
qePQFWI9y/vMfkAOizOAJTNqA7/Fw6UdJehMeqwDojRJ9E3VOLricF+aL6KHHuOWJvEj2qT276zB
m9PDIsb6u6+pjuK8AayOKpG63Gd2pR9G0nR/MHMBPtOUU+tH/dgwfPGkcDKUV8662ttl2atcRE6Z
gDbNqevfoNXV5S7gHt6g2oOOQ0m4E+N1M+4Qh5QAl4p8984vLmyOD5DnrBvlnqzK/KEo0xW4x11E
vm/RJSngPBtYWY/eFtvrhHpYllv5yFyXR2AyfhbpMdx923mNvY0RVyQcx8RN85P44kDtYHzkubfU
SYmHZeide2UgDID+Yr4Q7aof9bYxZGyKMG9jUXL2xXNmZ1gON22nD0BC6e2QHf05qsWTj8LKpm/M
e7D9milBgLLW2gy7TAWDilOhkWKoJLDPhoL994JOgANS+Q1El+1w2JaUWWzOxu51JHMgBsxNEEfi
mzjQxOZeN5INVEvnpBrxfeM28JO9MjQRZHav4aGZR1FcuuuSeCRIWyaP0hlnorhqAFRPg9Vzf2q3
y741HCkZH8GfzlpJSbQL0ECp+62spstVWW1+SXXmXS7a8psTd27mPHbdGlENlQNojZSz7Hf1bAsA
mC1l8WSu2z7P68SLdCTE39U0Xd8MPQEjPqLF4GALdPK1DFJi2eW2+X4M8A8NANXbX2hNmXKowdTL
uCLnfWJ81umv5bS0b6ISbn5hbM89Zfp6evPmyt1bdjZ110D3cF4jQ5Erh1Ln/QrnOv+xwq3+rEBf
H5X2kE4kGkef2ClTqrexozTf5bNWNyNyDxRicLD4KM2rgXKYVRmvNjbkmG4u/YtftByCUwZazk1C
0m9clPnAT7H4LH2ynhsVNdmgHkOkRy9ZJc2j1fnBRMhxY14aTKLlrshmcUc9saFQ6fjj/aD+qtTU
P5amtcKIs1oWzEChO0E5pnqKljXVOZZHXrPRu23DGOUYwAA14CAPzKX9PojkZNSLK0f11bH86U4J
GtRoCObhzbbShnqEJkjvEmjNs5oXpKRLJucipyT14iqfj3HpGb7VmH06GNPOGpEFW7/WJ9yF2auv
FnfEXnrdHHyeutzbKeH6+S7hA8oYWa7PXk1YB3FuOzmyZTzD4M81gq3oeCYztMIPrKKeWKnLJgDu
hJEr9SMGUxXp2XPfosLfqpumovLcr3OqobWgd+tdWMzKHEwBrd0Zr+4Ioy8Vb5YwJbrfEi4YuPHA
fNelVb7QEDDHnddie7DlajG1IrrlQaVrcW+vswQ0kgssHNdHq2P0GjDTVTC2N/OYdNe1sp2vfUOn
fwfs5Ki4Q3n1fWWy7jlt1/rL4JWU2CjACzRheeI8Zu7aMoG/5s61gObOTtsm7V6yuT0qEOlBymjB
xm0kNr4pRTRPIfeFWKcCOgky8cHzELUUGTaX0dI148+ZgYvvHi1oSr3hsD8digSqCTiucN96C4H1
3bClX+UoERNpGJ1jqkYGXeG2C985r7GfjqbJlnfGWcxdTTiZBrpUxQuKOpqQdZx/GJTFdZQNx1U8
DCpvTzddNk8thDALOqxMHguAASuCO8jCCNAJKGrzyuwqG3Xjx72ye+7hhX/p0GVqyoj3yADHK0us
1amqE4RDQ2rGu3RIkFgUR6F9pNSSrejRJvFEb17dOC5QN1++EDe6H9Nbxmkwz01ko85sOYIB90eJ
EhvOdTGILNsp2PmAao+AivrZShfb3ftWBS4797m8RjNJJjlzJQBX9GserHQh/TXmnEW8QenV3K0T
ETE70Tn84NkIlbxjCzDlkaLYexKZo83OyVbrdBHQ75zhqXkJtJs8uFQxfCdPTK/S2WD5cfDMiZmR
7kqjLpbsUSa5m5xjybrcNB2OMQe2Agcb0jzuytYlCxkGdu5SKnenB2+qtcdVsbb9pVCcLZE/pmO5
GyvVbZHw1uSGeYv5fraD8XVWo+pPJZ4hF00FFU/l1ibQksp9AcdbOP78Pj1tHSbswWLz9sRaOpQ9
Rgl9wasOSBt8O8vilZGrnznrhyfg4X4YrNr7pVVWeXvRz83L8XigS4PzwMubSuLMT0yNrSF86XMX
LJJ5h8xJG24oQQj7AkZxXfUMFyCP8ZLrza9I9NsA4tAiZFs778KkTTUlkcrPN7cBwdYJOnUADNQf
h06s5XUZtlyedVcvNsund85LF84JzxurreihvPLeGk3xtrSb/z1DD44gM3Osb8PW0RS5Fa47ymSo
bVLbYsYwnayEstybnW+swuISKf6bSYaqi51GU+35OfW5vwU2jpBNZZ0WtkbPZDZITg7sosv2RUDJ
Hs2CTjQqoOsQG4WLfYYoJwv2ON2RzeQ1wnlpEMNxWjlcw0UzW6fZ0LElAP7D28HWzq0GgW52yeIs
z53NrcniU8ur3RA3FBVl4V3MA9qvqAnb/HFZocvApBb3ihnshRWOuDLbTwj7eryhtKKb90tYDK+X
1jk/XI9WozTioQxNipDtKEBsXRKHTuZuzjlwk+a5Z4j0aXGG9rqxcuOcFpW2Do0wozrhcO3K2B/b
MVOoJoAEiQMCT6jm87KB/5RHJhFNXRD5TJTOpyZ0a/iGOvcGTiAbsJegFAYd8MqH3p6dkv3Ej5D0
6JhG14P4mIOrcslJNBsc4PErhspADxpTej7ZMj36XGAJ0ArujWzcz9qvnANJQUDaxeT0T21hLz+X
hjsIRy4Y510xrt0XP5SiukTom18UnBZ17C/HrgqOmT8CuUyeRj611xM+pOKCqUVobH9biheVqeUn
HB9P7cuhDHfgVlVw06saQJiEw41+AP9bWNcmcPtvzMFp9yJz2/wrooNxpOCa9YRkJhdoRgyjLGXc
axRYpymQ2nDJOO1wNSM0n+IAuGs7JSFR59kNXKuxH1BYbK8UXjN6eOOrZHgc05JRkH2PBZd/JqDy
X3D5Xp5M6pjpBE4+aHchXTEai0ngDkl/Dbid+pt4DrFEw7Yr8MLrbCrDDDVYFlBct+2XARofYZWV
W68CeUSz2/LSTfaIQ0KkUbSm9U4NaIRguo8bQE0rZoV2E8xdHHCneFTYPkozmL7wYWy74G6bnMWC
rNx4TSaUuxOUtsvVNg8b8NvGybCDGJnuU0TTE/yQLDswzaB8zLFHcHZT2/a4/qACpMgs6xWseHA5
cnpZ0vQHCEMkkrFxHNGliKyEYhAsG/hbbBxLvfnJaQe2nGNSRIEbt5YNZQgF13gHbMc03kxYqQUH
kPuSu8mxoeYUMnI84/qNdrnpZxvSyhHpF4rHZd5nOKieYyYjQVisRgia44HluxgLV4WuqNckKleO
d3hEAJ8zXMFpphGc+Gi7tkK+uKVdMj/cYKOJ2+pcml3tzOpHtjWcgSInjSYSTg1GGxZogKOJw/q+
r7rqK8JER+/p6s3jnGZ1diYovOE2cu3c+amNw5aRmhU5es0oYQ2lvFoobl66Yg6+YBccIj4irSjZ
V+HGSOfm2ON1H+T296y1fXdXFMY629y01Td92PZ3y9q4FtqNAAV7eyzt68Qp+1hZE6owKnLB5HXj
Dd+arKLPLbAF5ZBHxJnsQMbVHccBHBIzZkhynaYSAvGbmG45prY5dooSjaMucDRaun/uATWGc9Ra
7XjF0QhPjI4oeWISozpdcVY1OwQP0IPIfLrnlfm4YdcheOvOyU2xfqWmCZwTS4DxxcAEkqvE8kiQ
5HARwV4uDu0nxuPjjzq1h4WCukwf8did79asn7lhtJe+dOO6/kp9ZHaHsg/L15BLut97bCyYiK4I
OixoCh9d6ErJGbPiIbtVJtg3TDFQ+NF6l29g9M1Lq/18iSTW8I+wuGA0yzCuV227hC94v6DmgTF2
O1iArUCy7IjgR1XU22tOb8VbyQpN21T7s4qLvHDHI53nzrGV+9X3HG9Xgnvkxri9AqmD9cyPMx3D
HCIWbdqtRnxiWfz4KbTd+bCs9hhZvr247AMlMlRGRdrvAx0iu+ZuIVIpSNWWxhCy3TXJY9a68y3P
unTThrCBXC5Ve0L9WH7rWk5lijikR5OtOfoRPNZvyE2LW+ZaR3SGuV2LPYrw5HbkfMpiynxJm5a3
0xcbrfhXDXfz4HrwCIrb8bJuK+e+qBzV3HXFMmG1E+bzemoHs/kyZMOADerWO9gA6WpMTtbWKe4n
7QwgT8vK0MpqbaCN1C6Ypm52UAZ7uiTh7XPV0i6aofP6nT2ya/bpmBvOx3Dpm7NGGXtiHHdRQQi2
6nI+uM7I/5wxzvOm802LGK+1FkeDQq7Fa9AinDjBImNOrmZ6HARdJNXfG3RzPxWtAT+1PJq5NClY
e6Iy5GQrChjkDaNVvS69SR4SKv0fmEIdYdbVLIqDgBpwzyiO88w8CEqPmvGg5y43XOT9KMOTrlpK
WFYmhOpTg77znl5FE2xc2APyeZfhoEVunYyHiknEqLTtqkJhAkiySxLGZKgjff8WbJpq02Uq4KLo
kd/tciImA8iDiesJcY3zaK9d/moClL1xVflUuUz/9V3cWUFy2xQKnRGVP0UutGtWHlqn9r6I2kbI
M2EacjsIOW5xFyTTEjH+hppJ+1b7UPr5+j2YPPnFg9Cy9jLZLLHLwhBygmyoNI/LvqY0rYTT3Mlg
DO5Jb2yfLTG4CJbaNrVjzkPgQ9LhmktG0kTDXHPvvOAnj+ATOW591jN4Ne8lvu9jzN9jPSTMPJ9v
29KiEQFA/TGUefpsg6ahqO1MncPEssQi26nFilJwPuouEbghDkAC/y1p1kztUCRt0PB+oE9Q2PNv
OmjrWu492DeKYyT50eTgk7ZP+9G/HgtXGI7qSrpgf0Xx1OsyfwiTMryFNgRxWZJkE0eAy7RR4AlG
W0yuKPdXTrYXigZaDRuVZTS2DDtEDFYlr14GVHEYwq5QuxUtRIjOa1zP1ebVeF1YxxumsLoq36s5
A5atUHQ4e1kH/s2x73Q5VKbtbGiHtI+TaQbbw7/JvhzmTX1NS06xCIPLnAQi2pJD0GvKGcyb+18L
A3+XeVeP9m7uLfjyPGCqgC/NgozdsUuraN5W8cQAIr+xWbFED/JNPjjGx6qlQ3dpA41RokVL2doM
3pRNeDeWyeZGNOsZRUMiJRvCssXXJXe2r0k+TxJB+BFnxgxuelHF4HTxtoDDxBsJFMnRV3CFcAMz
uq1XnQrks7TV0er48opxsf46CFMEx76sqexT5Y+ERYV6MZz00PP2sEL1bqZckgNCUZWeVnII70ST
4aIRhjD2F868wGZAhw+7hGN/YMSCu/7MLlQoomEkS3lsekEvOkK772lWm4IxxKJt7+xVIgtAMzYw
RJNY8F3MyE37zmSr3vWWkSoONkagY2NN08vsLGLZL1Mvi0OYhSV7Kgs9Ki0EqBvyuTQtdhJIMP9h
UoCZ/bQJOcd1ywA8hdlaIrkIOzs/x38srK+WOQ9u3bysup0zbxVjWi0auxtGfiC1J+YU+BidU/+Q
ZSOHw5ptidmtBsjqkGYUxjvJV+x3G4c4tUUBS8WHrbSQoEJ2cp93PrVER/SFQOg5U4Ss7NWfVWMI
VM+Z+7hvxxWHl44YgCsCEcYnNLMKErIdvKvOhXeOnW3VSIsDXeDFqBKJ8paTKxIQKdcykUheDEgq
SrwFWfauYn7oR5vo9WtbyeJGoUq3joJBsGPQWJ9GtNW/gmSm+QPXBSsEPaTiKlwIm9GvrO9UfMsY
06I0lKBzH9xI7XTyJFHB9j0Vi3XFiOlsXTBM5vxYXOkcwZkKeSZZQukZwHC2wY9azQ3DBY5Ew+9M
GTQ7AQcxIiB2lG8K6y4j9KCMW2Xxg82W5T5MQw+t3E0e9G5pDeHZKtJxOVn4vb9s3ODmVIFmnBWg
J3ejM4Mh4XE2XSKI4JZsUZ9cUx1wXVTW0M7RNgBinAR51wNg2UwTfAGTrChB2tlGL9WUwZ1Xt4hh
uW7Sm65CSRzNfOVvKNTnm2OjhxTHqpgHE6IdbpmTTN5KDYIcz46hw1AmqJCJEKnyHGYrmznV2eqj
z6qAK+oCY909bnjqrQJswxnW1tlDppqRztcKu2d8hrwKkK2p3lLZ9aggkhJIiWnuSqNJb/SDbFEA
cMiiv1AunsdRPhBKvmMXr9/D1dtm6ngHLcgCVOuiwqFsRCetqnuVM8sQw0J5r27Q+3fcQYNzaJMU
npul2++tMe0p8Xvt6Ph4Oq8HuwDc2RdmBMZ2gw1hZBbUN0cN6rrLTGeuqFyawTtNYbTXfaZk0GEt
14mrYebWPC3b1jkLwETsKMBgnha+NVreDAwD/ugTa7vxmBYdowVhxXQ6buBvt8yeJXibCr/l22TK
bfekeI3+5TZ6lX6kLxCPIgQYhQbSFvp8r6DKHRctn6tmUxY1IO3RW5gWs4hov9AoJpKhqRPdoRr/
5pMaGkK5hI3LIeEAjaGzTQHhEQDl61fUpTN5GyGjSwdHM8sTtdNKFu3f552PXgL/NjcgPADrT+wa
LEzOQCHfDXdXcnXDDuEPhLCyv4upTaKp7KYTv1zMrRAVZq8iSfnpxmlXlZM8+fvj3w98Hx9PVivj
+AE2trBgv89aM8Paj8hW6ojRK9qhCinzdGqhEnSY7tQ3cBRhtLkqvehNhSz47w9/nypGwBxPty0L
1tHxjv4pvz+dnDDPhbprojLhyt33MmEj1cQC7ku6ihxZEyhaymQ2/HlOR8WM6L5sUJtQxAB4d974
9Mlf9H72/P1f9M5iBcFz0vU1P0faKs5hKMxdkYZ2TKn02FEKc/DAhfdMo+2rcXHx9wrWk6YBAbCX
FGn4CuSAniT85Eu9twD4588ixPDoeiudP5zFOsMJPSla4qZOgVuZnUsRdlSgkeXQeu3u71/hvTfE
8WlHhw//6G6KJuadTYpeVEPMO0oQ5MDBq8p9B3kc41KUhcY1rwT92p84iny0DLHck557XIPSfedb
gkByaMsBHp5xQPvWQ2ZCmSvR4o6WOUM9F57ohtnt1vH+W/zDMeLQQ2nsHVcgz5fvVmDQMoGI/gW6
DyM8Rq6Af3P9tVbcBWcgQVDbf/+0f77o7897t75WTzCYojWDh4210NEu69XKcy/QYzhoxbtx1wVd
dx+6VXr4+5P/XNk8GfMZF1Njnzyq41/2L8unYXVbmStWNglJ1nmKtpWLV7f/0avln+9JSCDLhokM
QJzfn8Kjcyfs2NHOIsdz9yh9C2p5Dim/fPHRW3+ybv7cF7hvc3zAHkMI8mv+/rhAhUlYC1ZqP3Kb
jUDDMYjjN4Zr5OnfP9+fe0Lhs+GTRg7dg7/v8fP+6/MxytX3JuduSDq7O6OCYRaL8eE8RuDJVHIP
nPtJ7PqHT3QwYmICntGE9+6Fkg67qyf2vM7E8pasAF3hWByRxD4rb3FrDD7xGflohRCdEDAIEWD/
9N5dfCERQsHcchr3E/1KuOlB77Q/zM3/sRSJIMITXirFr/buW+aIyako+JZb53donccQzZHpPnnK
R98Pu3KJeIoUFDTxv/9ii49Ot8x4yohCwGO0MNxOi8zu9waMFQYfLOzvS+SjxRhaIeoByjJOs3c7
zGt7N12D4xKRc3i3NBiDxCZNfbGfKoqaT06S9yZFx50WOr7FV1S4RryPKWnDqaIGZvK4l2n9kkPo
oQ8tka5s+jIYmmMksRjnx7+/4gfHFxcDJmSSs5KkZ/v3b7olwea4iEQjPAWY6JR+cjKs4K1OXRy6
KglAIRx1ohwEj5+87ge/JiawsM14MnG4qHeFymznbRZ07PQhmYJnm8HrgrtYzqeElU2HlPno/d9f
9YPdcCzIiGZxJFfS+6NlWMIRjV0Fl4U8dOfibHmYhPNZKvkHv6Jv4+jmSVyKsH5+91rY1aRFc9xz
iV1Kg+q9HIoTZxikdZCNhRo5L6z1RqL/zT450D58MhcBI2yEBeKX/vtPmaD7NyNpYFERTPTRDMMk
u2RgbwCSDPKVsx2x68IoZ/LJgz/YJjzPorrA7Bp92/EP+9dJ2jPy7jNhyocttTkfGmve4wQr7kIQ
lE9OtA/eEfs/hwATtsoxLvz3R3WVZW+LWzOdz+zfTvRIy4zbM3ibQyDdaWTKT6UMP/Mr/uAFw6M3
PPlBLgiK9e43ZWAaD+aZTZJLDHSsHjkSoy3JSWoxpfCfF2mI5iMkZYPYG0wwf3/BgqFz8CReMMEQ
aBeO6JiWzv3M7+3PrXBMXLAIWXVxfPPeWwJac0CKR0cOjMBA4KZcSvR8WTF/Uop98JSjNx7/4fTE
Qv/d8Tkxr1I3bggZ7aMR1bJxUetk3n/e1lTRbDkbD0Xbwv3s9y9mrGw2lO+ILBCN1Dc95jrtru3F
+Nn++uB1OJglbvYWlxwr4fcHwSiptAE/jbYFZ9K8tvsYweInjsN/nor/RIril0VEPOXPu7exKVgW
0wBy8rrlOYdnvu7zAf2HNkz975mw1uvzf11ymPES1ohE3T1Gq7w7N3Jk3eAHVMyOo2nZskAf9GrM
7u9P+eDF/IBzUVlcbh593u9fb8G/Ne3LjlY87KAMq8y/JExmOAT+lMXapJ+F83z8PFoAgkyp7967
4s+2Nfk+uA4SBDHA/xEnCruapEzaFFbR3k2md97+/oofLBBekRgzbhk8//9ovfHHZ2qFD7lmTc7k
bgu70I7bf1/vePIAjLnO8dQN3xkNh4PHjDtDB9FUWcltYBh4Gopy/SS98s+6ACjK5SrxuSsZiX+3
dxMvw27qaJ/pEG2HUhtXFqZmli9I9sOTcAmYwS1TA4U3jPXJ3z/jB78c5RZ+gS5ZhRIs5feVMudW
3nUElkStp9InRoDcJ0bz1HCoWmw7Iq9EUnT4+yP/vFYIpuBTHpkcbs/3l3a22E24kKIdJU6znbio
sr5XAkbyUti057cJE7wyarsMPPfvD/5gyQTYegZswID9995rltxLClj8BqMZt6rrwlV1NGi9/Oc6
ltcL8b20GbjC8vvd/dVqwyx/gPArrILmhLnGBJM30fhshaqq3U8W6EdLh6sZNPD4RRHN/f77TQ6R
WOhU6UsDk5/g7YW2rsoFrvSJX1zhR7heuYB2Jw7F9cN//5w+n5G0kYDl4x6X1r8qET8Hu049F/U/
YqZbiefTvsVT8ZMe9aMF6tv0xNSQLq3qu5oZzyft4DiPMtkr/WhAsPDdMbh6or/tTpkTGU7/j7ei
lcbolraHo/r3t9qwU2kZEWR1qlbnO6bctYfMC5OsT1bjhy9Gl38sPvjv4F2vjzMVslAcGnBwSZgh
IBkYwmRoQ1OdlrVrDfcbkz+fIWEfPPQYkkLfw8fkCn93MWw2MmW9MWezktgGR8UI14oOvsXXJq3r
3d8/5Z+VHIuDDtWlT+VWcN6dLfVSMmWLrQ4jUSPDRXG+ma56YvbL7wwT4utif9bV/ZOL8jsefIxM
obMK+K5UD+9+PVOHWepBTUQh267e5/NoXS0GB7EwH5vTJIA6knk3nGQoI8kAFNBTUbr6EII1Hnmf
LN0PzpsQ4xOOdMfjbH9fXmYLykzSoVq0NX26J0gXCV+KU/zfv/LH7/yvxxx/hn/tw8Ibq9lKSL9J
ts14UT8dzbWIilRuXDvheOPWmTizFvi1oMKxVldQ0RiXB6TyFNYnOVX/4+y8tuNGsnT9Kr3qHn3g
zVlTfQGXRrSikbnBoiQWvPd4+vOB1TOjBLmYh93VF6WikpEBROzYsc3/vbW+eON/gxWwDJvdWiIm
FxgqUw6pHXdUqlWflaZOKQkTw+PQckd7f/JvPWKC35wlnJwr1O107qq+wKZAltE2NKVGd40OImPO
xzOzemshG4DEJcTxFd7lOuvfnjCVwWo29dwTkNCrvwVJSB6xlsMnwNvnXIE3J8Sda1Uop7ZX3DxA
1JEpEJBwOBog4m7QUBFIoiY643C8OQpNJRgeYh/Y79MJ0dcUVDLYVDDBYWz6yBSpvctNiw7o99/P
W08OfA9HK4F3gg8bN77BuTdpamUgoRN9gcp01ygH47aiY/juPxkK4WdrdaxhgJ/OKW+ntrMEXlI1
ddW1GXQRGU6TMl6qicbk4T8YDNoVIThcbGl7C0fOJkIdGod3IAHj930H+JIKcXfostx/f6i33hUu
Ggcgcsyc8Jt5UcOk6m1O6EZRtPwWKQvzSjcH84ytWn/L1nAikmys4SFOiK0Wc5EN+hwvrLuipW7S
7qkVPWAcx8eICJVf9XT7vD+tt1YGwT5KFKlWIoe1Of6UjqbxXCd1hp5W4SQL7XFNAiQMvz4687Je
z41oicqi4OAjkrGd26hKVtZSU712Uze7KKhvS7M5Uiqn78UmHs5M7I3RTHSXwSfAfFnLzU7X4dgr
ArRx0uvaKOjHMLeEe9BOtO5I/XKDRF9wxt98vT6IrEuAc/AjZDpdN3s5FnUK9oWSpnZy7N8qaZmJ
ucnj5/df15ujQDlkGxPKIOd5OitBGPRpQZ2JijYUWNUhbK4o4TzHVHrj2a2+EIkWLgcEndef/2Zo
CdfTHWVSV18M83AjScFaMkHX71HNR/2LXAfZXx+eFkuQIJOMWj0Zns20FD1r4jDiSoDCGM56Lv+K
C+ODjGoCC9wHVMwSBp3DY+tSygJiE8UycL0rFVR0W7RjiC6rhUMpBg1qIu/szG5+/baw6xr4Te6U
uJjbhGA9VHTgDBb1fFndXxhLElyK/aiMH7butFSIBuRyA+sumxvrbubU+1AAkqKM0ZVenubPy1pq
1ujJOQzWqwnpisQN3BC5IsvQyzebCqXfRuhFGhGleo6/5aVQeWkXfTg+zyhcTXEnVlgCEzpdfhSC
Uu1tIDfc0IZb22lhIoUzzmOqXA59Rdle0loU0dEnz+ZH6bI+myd7a56r2eBGjgUh43j6DTJuOmvD
L9VLTUatTNwo0YUaa/lHz3+Ok5WxxcHMyYxpPB1GRB6+V9cwHm1hpmsp43NBkfH+/b21+tonRwoR
zxUXsubCrfX/p4M0cdE2Xat/7+kRrkrhVo/3uWj4pSTbEG9wcGj6gtdwZk2+ii6so9JsRFhXXQWD
Nu+QWkLUeif9+9Qfrci8yAdPLgMn0xN3Wb6+P8HtUMSORbIPQHKIuNIBvTEeMboSC6WhdAXrU3iF
2kng9GM+fBLQW/dEnT41InuR9/6g2xXyMig5fnKaMi7GNrSXoDqkjeUU2eh3pLf0B2TeYs6m+/4o
29P571FMfF5FWcF6m/1GEjpEDpipRbQ5jRSVCGsoFhUlh77ycwUTbwy2wkLoQyPjDSJjY/WbsgRT
pq3ViFHAWGNlfuZA48ScuuCDC595nQy1WfiaHgTGUjMUvYkjTQx5sENc5aMu2zoKkR/YGMTVsCQb
u9j3UkTlPeqMGBltN5I1Jtm2GP777+j1SiA7SxcEdopoE/GR0/1Fx8GSaDrNiUFcVdxi2wiFxeyj
lpfMz8kom13MhQRNgInLI4KggY1u1jcxlb69P5PXC4BwBNKswDnWbJOxeStTJnRyuCClBrRI/yVN
6DlkNOiuuhLGOVTSy9L93SzhYDAYIQKyJeSXtoS6EY0EdR7IYpFFR0UGn1GgWdtoLxohr68ovi39
Tu/7PeKvsjPFiXxAJTc7YxtfvTvuyDBPJKq3zLWHczPjvEZhPY+Mr1ZMB0CNzKIz6ek5b+rNQajw
4JmSsdHF7SDIviAjHH5L5zq3PKVWtGMBq87afejtrRUxKhchUigMBP9kYyv6LJusSJ9GGxheROVy
ZT6gm0ILqZpEZ+54mxn9PRReLqhWctjgDE+XvBIYcVrg3Np6TvN3ywTdPhOkjxmJl1FI/bxMBgTm
thJhKUtkpIqITptIRoGNjugLRVzOJey25Xt/D0N2YYXvcV3VNs8N3ZyB/JlAGf2gNftkqucLVOT6
K60PtV3EhZnOrkmjEZP+rTEFokKjdB8eNHRbHF7puY2+2YQvX0cnFbBuQRziV/FIs5CR0EMqopyn
zG7VNPs0IWfgx/S2nQFyv9SF/bYHX8aiTE5m4ZC8xzc+fY+qmiP9PPMeo6S572nuQTpL2S1Bukey
eK+Vzfc+Hr/3EvgcNbgrtP7rRAZ6xuuru/SALv25OMVqKzdfiIPc5EC3VlbutlqIFgu6ck0k8kWp
sZTnHP3X9Fi0ZDlv0M4sUj+Nl1z+jCZc/HOJUaM+U630xsNfMbYipUoUTCC+d/pAgmaRe+Q/B5vS
MDR89bJ0qR+u3DpKMvf97frGHjoZav0qv92xammWo3lddlGnC4eUBXGBM9p/fKcyisUepZJtPQtP
R2loaw2KjD3UL2Hky9Yk+JWM1tR/MBeuVRIpQJIQ+mYdWVAWMqTXWEdlknynK7q9EgZB//z+KG8t
Dko92BLER8jdbqwOBRdhNeR0VaexlOxAtkYGHSFS6IVq2F2IFaoOcl9VR2VIhoePD80ZRVUZtR6v
Nwqt1YU05rQWKgTnLidJG5/gIggHWr21mxxVOaTTdP0G23+uNvD1MqFwnvsW5Uo405iE0xcojKR2
hCZBv8NU68skLcp9ZLXnsi2vH61JBpBXJ5oiF7xtvD4S60EXq3y2acv7LOra06Ca98GiHwcUXNBs
7faG2nysrAXjQ0RSRi2AMKtMie7mWKT/aOTaXcx0niJW8NWqEAbfV5IS6w4Ss1WEZmMbkoRBojN5
fP91rivl1MyYEucW9QykXyip2QxN8QzNZClDmzoF2coUJF5ZRbUH64hmh645F3lYf9/r8VRSIdQk
U7y6WbmztARqKKOH047IHchTnnzJwjDwqbNOaG40qj1axOf4f69t2ZoOpESJslJWzjZaHsEapDEa
fUUEjQQnFUvBTdXW8iv0tc7YsjeH4s5OEyhahpzYp4sUobYFXiMiMygHjjIHiJiKXmDFRe5LySLp
H/PaoMyYnNUUVLBk11z95sQWJnqnTY0ODG1Cu0No0LeqUsBpH1wka6U6Q2A9qVLkZnk6KSug4GxB
gwqhvNxsvXmMksLN9Ej7RW+YiRZalZzjDL96jpsht88xowHQhGjg0OpZuZKaPieG1Ll5nQ1nJvfK
rLyU4VPigHdF3lrfnAvRMkcikkhoic51f0CrJHfoDSrOrIvXoxDXIAtPopMjFe3200eIquiQGDVd
ylbaal4dDQuKTfqye/9FbXcXvgu7in3FKpdNlEhPR6EzS4L5RKVLHwTi58kagCaF/WFWjMEGQDR9
Hspz6aFXQ/LEuLisZdtr1fb2zpdJhjIpLY0UcdtI7oR+ueZYZSfcSCgrXVtmt+rVzZ33/kTX1/+7
GSEoJuOmrWWHDEqx5elEs2nsBzEFBNX5sd07o1fulEvZPRfa2GYyMRqn42zOHLzFXq8zxqnc74+F
C3vD/nW8eXp/Mi/3kfdmo5zOZtLbiM4/RpF3FBTYsDw86QqZFxf+iaN5pN7sT419RD7fnr+8P/b2
8vlqhuvC/c354vqcqc2K1BL2qjM6FMHbP41L4/jRc3X7JNcN/9s4U1agB1Ewjnob7Gra6h8paD4G
Z9bF9vTejrI5XmjHTzJhnc3iwwZxEA50Cqc6s5df3ZO2o6x74re5KHEjqcn6vi5r70fq3D9ru6fH
u3PkzBe473vLYmN2KWTOZilmmNqj7NRBf8B+RGzzenGMB/Q7D2dWwrqW3xtuY3ItiJWYD4YbnR+I
vto/C/v4l3N3xuGQ3jAYv2/d7eU8b4vWQAp0nRUKWA7BIgdmkGO6uvu0+9a6D2gFnXthZ8zFtgGq
M5XKitYxB5eLHRss9r4s9s+Hq8i+ad0n7gQ2YptnDpZz729bXK8g0iFn6/ubnR+LL+4gYnmtH13F
h8DOdr195v2tZ/0770/eWJFUpYeS9sJ1kpGT849qo/jpIM525nFuz+bN8t+W7KgCKKKIzKW9VrTb
Q0ArRNn0xyE1zs3p3FrZGA3TSFqzWDeaqX3tg32MVnIlAzsrUqRIziWcX+Js7z3AjfFITEHWEBz7
+wFm13AaXMOHAec8xG7s/kXTPYZYtP86N8sX//O9gTf2ZAxzWAI1Ayt38rF9LK/qo/IjuCHciOx2
9TTfF8f4WrnR7s+smHOPd2Ngwm6K9XJdMQprBuUF1uewx8tzAttwKq/wQtd0TOdcyfarYMt2AW0s
zSwXadauG4MEpB/vJfc+dxb7ObArHm/py/bZc/wtA0BCkCL+tVuOOu5Ti92mZl6I65IFQuxJ7A/F
tfAcVMf6lDsg/G7bGxStd81OvbAOZ57yW3b197E3Txk9mTkjQYKv4o6e/pj5kT/6s5v67UHen4uZ
vfVKySeQtKCojqT45kKQIFSdzE3V2g3q76JE9y3yVOr83BeNmyy3709tawhw+4l7EuxQFIr8KVo4
fap6F8tBlKmLIyid4qOPhKqy1MQw1ubljM1RN8aNoajsJNFPD5JpoIt1OlRmyvokD5CzArrUP5VW
UVAPrGRnbOj26a2jqGSwuA2s3bLbuIoKpRoeJHJHHV2514hOGsdmyFpHnOX8Oqny/IFWJunmw0+R
CA7XKpx2kqD6un5+8yZKhBKatoLVCHCy8tBlxaaqXX6LXH12bi2uJux3S8MEucMRuKEQX6P9arMP
oPE0i2UIs2MUQ2E5aF+0D4i/oaHUaKWS3mfS0CH4mhvVaBPZbgUbbcT8Jkvm4FHriq5EQGAYhkOd
6/It1SQ1jKEmrky7EuEmvf9cXjnf5FzJjekSoSbqwshdnT4YFYhG0RkGEEtpGGCOCFk4Yw3RrI3c
qYXzigy0NkyJD+F0eGrIPP4MWys0XYns4OInlaKf63Df+pfrV1JYH6S3kHqFY3T6lQREmmIo8ZMD
YiFFaFiRbWAU+TcC/4gRjNVgHudK5tiNh+mMa/t6sym8NMrTiAcToVc2pxNKrsI40x3iNJ35vaZ4
46FDfOgaxc1zVaJvjLR20uik4YkqUMtzOsmwXZF3lrwgp5folFLQ6+SWc4JaKHmq5/df8ut9TQiT
mBeyAfRqiNuUfGiIU14iZeUYSOF4XTMBeKrDM+mTV5ccXhtdlQolmSSQOQLWGf+2xUKSE0qy9IMT
CFFgTxBF7SQPFZsFlR/jfik9IwsyTxYT9ZJsfvas5bN0xoK93np8B+pu1m4lysy2kbZ5GcawrNld
JlrOuheWgXCnpiI1gVaHFs4B+WKkXD78dFc7RoMPpT4SkfrTeedalCtlFtBo35Yo4Mxq6ue5oew/
PgrFzWuygJoDOmVPRwnHgdzUnAzIvMDzRAkJlWFg2h9+fqqoMBGJyBq5ypd3/Ns7TGclNToKQ5x4
rIrLTG0lNxZQnxlRD3Xzfgr8j85qrdmgopIMCCtH3awZeRbbDBYt+vBLHB6TUlgOAUyWM5eE1wbF
lDV6NpkUKbdXRYd0/ZLSm83WgQ9buKKI/k2GSPteNDXBM3NtRBl2aodDILT/Lsn6Pz+n/xs+lzd/
m/32X//Fn3+WiD2tZWObP/7rMv7Z8O7/6v5r/dj//LXTD/3renhuur55/sflU9X+w++LX09dXBbb
z5z8Ckb69zdxn7qnkz94RRd3823/3Myfn9s+616G4zuvf/P/94f/eH75Lfdz9fznHz/LvujW3xby
tf74948Ov/78AxmW3976+vv//cOrp5zPHX4+Z0/Fr1efeH5quz//ECTlnxTJEVRbXRwqAUTWwPj8
8iNZ/SdQFxHpXJo1qadQebFF2XTRn3/oxj/XOguqmEgg4B+ttcxsr5cfKf+kVoxCQj5D5d161v/3
3E/e1/++v38UfX5TxjDL/vzj1FvB3yIAxv9IEFKvuua5T/fd3MyaCEtp8Aw45tSshN6c1NMOhe3W
tWZ4NpmII/jb8/n3d/h9zFMrto6pmyQpSOFDzcambByIXteiIIgqBAChDj9hsQpfGqXbAtT2zTCK
2pnh1k32v/7K38OptKnSnagTiXt1cUc7twRc33oF7tOuVSkraeQlc8Wk0s/YlzeHovEWRYhVuMLY
HO1Bj+RQL6WtRzYLAWfDAkOAEGtg2WKppt77j3F1V1/Ni+pzlfA9ibTtY2zzpoTQUraIQTfpVaSg
mI8vpnyvkWW/64RRd5tMxgeT9b65xF1Vz4z/1mvEkq6N6msydNvDNIhioFPkAhFFNwE79u2CEGzT
XHRLn9BxLJyLZb05HmIwJF/xddk0p0vVCsZKlnOlQQU+qD+bS11f6pMyfBJH04S6LJxZNm8PR/U4
4XA0BrZ9PshsoNUcqo1XGYLhWgInRFchctOy1PajZZ4rnnlrPEoj1yp1Cq2Vbb0YgKu4iMe58WZz
gvsX6tKNOGYWvL2wvh5l5VxxwHatUktIApSi09UCKa88tEwz+wWB6cYrkkW9SVuYyq2cRYj+FvG3
91fqxgun8GAz1iasZMmjjqJB3Xi0+Ldk50E/hZBmHRHxX1sIw/4qDOWbSSqnWxPd1it0A9WLAFy7
fOalvjVpFixOhshhiYTD6RoakxkucsYXmS3KpGZQhUTyovjT0Nfjj/cnfXoqv8x51VFAigNfY60j
Oh0KJ6QKtYU0qBZZgM9ii3DrIk13wNsyywE+9DPkg7kHTPyc27G1DCrdIhw5a0OostaobsxQJaVW
jXBL7uWPsSdcrRT7r8KuR5X17v05vhoIS7c2EFEUqGhYkK3Xpna9gDB55NH/jzw5+wgRbYMeKcMA
VpNboXEw00ihi2Rov1bwdXfvj//qGZMCVjEH9L3qXO23BWcD3LhYKGlDU7Mh/qREurhftH66AMeS
OnUo/RojtTuEC+DC9wd+Y+IcltQQspZI7xjrOvvNkewzlTrpNsq8ISuaPYM0GHszOc41PmuM1Ioz
lADEkUHUXSUM6v1Hh8etRHMFaThML+7D6fC1hdB1ElAa2S7a4tP+iIh0UKuOAv5G8uRMl6AQIO4E
3LUz9yXuRXlmI71+8ly1kOrg+EGyg4ro02/QZkUsRl1deVNbQUgyk1+o/CpOrUfFTmqG0q2twvJH
Cbj4+1N/e2C0iMibcbG0Nk++ivtQgvEIcCCRwBJbpeWlQlbsFrTDr8KkVx+mefhsRmJ85mxfZ/T7
cUuKHNXFl9bWtTXP2OxncUYzNZ5NrnmJ2brCNFe+aObEdXIQ8hOikNxalnNh3Tdmu9ZWcAHTqL19
lYwddSHphmYuvaKewosxsjS/1ZEhq3LLcKZWlj6PZmveFZYWn1nhr0fG/6SxnLMWvRs29+kLVsYR
aQVxzD0l12Y4MigCh2L6WM2qsjd7VTksUnuZhaJ2pmZsewyuKkJrzROlJCIX+u2WHuVayEqOBE+r
G5Agoyl54qIpn8xZuZVCSzi8v5w2cXOsx3rYygQEORBoldleqeNSkJH3bQVXSaTlCWFTyYWiQZwC
RVBxb05BcxEIBmKfJN+ji3Cx4ktDEJQfXb+COWM0jQZ1Vg/VWLX3gtoQ+0bq/8y7eLX02OO0lHGM
EAMm9b+x5+kM9iUJtNHVKwpeaFqiydcay72uZsme+o3BwRZ1Z2wrlnz9vSdLnnoikyjV6nPhZW4D
K4YJUiXMJFSgjanIKZIfmuW7RL9P9hc0UOqKDasspot8igXxE5reieIlQbLouwF+R7arFuiiu2mc
puyOUP0C0ncJ6Tx0xZ642/cenWjxih55VboLoj636KxtCYspNTyvI+rZUbsP0P4DnC0DPEWBEqCX
O7czwix2UoqhSJlYFixH9LLzbN9z3R9BN1Vt5wurKMGVMirmU1svuf4l6NoovKzUoUEislRmNK9D
gG4AAbvuhzjps3ykSGR4XOYWBGQloMUMzXZlBIhyvXwOATekiMMrrANIbanqTUqmohzalsFNrUQv
ur84h35hSbN435ujCsGtnPaFVsxf5xCWpWPODeo1/WCFD1yQxNgx8s6kKqsaTacJLKG4WSJKfw5C
VFvi2s+sD5j3SrioMQKhD3utfbLUQan8SGvGHT3h1nyow8SAMQa0od8tRjR/7XNVvG2QUIOsQLnN
9xm87nAMGyiWNiI3xtVkIkHrjtyFIKFSZlTtgPpVDQYtoi0tUhUB6RvCS6A/Bv6uN8VyumtkoEdO
G8vtU9HkDQw2Q+gezb5pZacBrqA4QteE0yFpk+lpMovhCgQcADwEz4PhekD2O3Xivop6P45zeuZn
qepJ0QKfPGRdrF2gnd7RlNGjdS6biXFVLFH5l6KJXbGTGzo5DmgkdlBhmjGuUKWOlpCu91iGXLNK
kpNeiGa3j8SqPkahKHjwOyxh12haF/rSIsDuKeQ4Rz2im3XUW4NQv4KxyX/Qm66O3YrakMSzzKEh
6znKoK3qKDJlf9QnIz3GKrp+TgSF2ufQVwIvwakLd0qeT6MrzVGZemI7j58mNewjT6iTsDvQ2loM
Tg90COwRbm1/sKRSj315roJnyxLGK70FCeAkKAiOngnGwnJSYxnulapBOY3OBxxxaDkA5tIOXIEb
QAD/kqUogHsqgvSFG2HNCl8FNX2vFGHMa2i6IHTmNuh8WO5d+ZnSW9SyJXoQklsRSIwna+mUfxLn
BYZMLieded2VizkcFO6QV+MYKOEnlC7Vu0kH6ELtqVUanjiLgXkHQby5qNA5UDwrMkpGaEaac7pk
QDVcyue1wTaKlWYHo3PciUWflLteU4MbNIHafI8HAVSKgmsAcmLd1jjCeSWC8+bYy9lVoF/cIBOT
B6m1gkfOM8Tg6fRH7V5ByvGGsFzR4MnoOvJgWQZgSKfNW7STcC5/6GHLGYWHKqAKO0Lc8guAx8NN
JAUIRctRlpOta+bsVgXcjWBIKVY+7QtF7mVxU3Y8DrG3buZKh+nDxceqnaqNlepyJGdwV1Zoyh2t
XOwvKNeIGk+e0+LnlMbpiK5kPwSuZoJoKuKJXscJly1xrBj9OxeaiAxqJBMRpEu1uhecIEDr3y2s
vJ89MAsa5QL1ONAxiTH/lXSAjbwQZNGlkKnoD8eLFe2HmYiN3S2meN01sEmSNr6JogYBwTjQIhdr
wuUpylWjc8QMkSynzxOp+YI0rg6ZrmqLwR/SCrwjmO4uuu4rKY49qYmq6JjSjtQdoF+wzaMS4S1/
BkJD3Y6cjaOvzZUkulluaVeIlknzQ4og6oALEvJeE7Ip+mdVqzXqIDKxg1w3a+ZzLg5gCGKdK7IH
oDBQbL2ZUNhP2iF3OqVa7jpEllPUs6XJX0gK0Tw/Gr3s180omrS0w3hFB8VaSOAaUSWi+54k1wXq
S4iSw8NVrntR7R8NEaHSfUjb561lhdF9gErM17zIuWENCO6i7syy2adSJve2PhCpt6MphavX4hjG
7ogQIfBOY1qZEFOx6O5As+fkoGcO8EhBjzR3aBgvHtIw0BDNQvj4Rm+SgtqSOlopDnlnEA+ozfwO
cMOMAZ116c4oivBna9Ez7+AgEjfTGwKO6Yw/eSh14GOHlH0e+kVozelu6buhPQCJNv2xBHbl6m3c
cxyZcfich2mNIpgJYn1Xd5LxYE0xGvHyKKUKhhFenG3kwQA1XlsQZq6yeYc8QHEElg0pUCyD7q6C
/hGjiy2Mn5ZWpcdiToKsxQxM4bKbkQeGgl4awldg9MtfRQ5yzpMSWnr2ULtNp217WQPuGVUhbNtm
EmwCSHnss6QwS6G8JJdwk0eKzMZAeJYirbuFjz5XyPEGlYfaFA1IiVTBIleTREIiRRBlaAmKOsCT
b4PMVZTArP0gCdgYY6tok4N3xknUFyVQ2XGSjMg1x0ajjl9XisBWAef1SG/jdLA/ZvnHGGXthRi1
1g8t0tLaj6B1mnYwZLUPL35K3KlcEeypFS8/whWH45SogE9uqI9L6aaCoV+j1QqXyir1YcXKgVLi
h3PVcXMdIR/lAI2jsvwVqrgVnmKUxhWNwu19N+XpEzSW6NhqUSG6y1iC/sU7KX5oQ1bluGVqeMkp
2A4uNETjR6nWrWxbtVSZztTLceh0FnluJH7yDsTTYqbiRdzVWuuRbG8vVSle7kNjqr9lgEqoJVpa
s7mbETtH5xgBvtoxQin8JfShqe+E3pSih7xZ0usSptfo0MYJKgMdYRl/VMjSn3OpzodGD3vdC3TA
tMCdQut+ZlmrbpaQ3bI7kBx0P6Zp4zb6kP4MAqRlkdjrI1AcJhJZx3KYVj9XwfVBj60Gb4gL92k2
+j475OrUZv64WOlR7KTpG6QIeV/BfJFsoEM4CxkvPHchfhcC+WgzfAgnY/CpEJ4rb4wC6TnoxHF+
yVePQOQxvyjpatF+MQaJIFRGLtiGRClSRFIYc+biMZnHEvlS0VkaMbwF687bak2pYQ1JSyNBFtBb
FL76CtF88CRW6CGok/SOmklFuJN0IVpheYoCLU9qUVeLl0F+Am4OOC6fJqxXpjeFuq/J4xSexYYW
wTkPM30ePYp5R6gb1uNYVrYVmD/wJlXlknxzDC0xIkyldILCbxQjR5uqL4M0xY+FivSEHTbgIYkc
Gm1iD506PQhiX8ILic17wFN141p1MI/HCP/714gjSkBIj+T7Am7SPSCptsTBz/IvqDKP1a9VtWNn
qd2i+FY7TfllEeggdyANITq8ZPKEuEpJG8BFu0TJRd+1WnVNG1Z9TAJzQJOPLvCVkVkp42Exx8Sw
rXzO94uQQxQoU2JGkOiUqbNnbdCLIzTlMnJ0oyKyIIx1G4KLibPGj4JOyK+aQRwi3xTaaHFGvR36
fTXW8ENqGDjRfg4T6EdTTVPUIavMFduXj5nkEIAbv2UhOl6wforG/ITL28X7pLGWwaa/wFwc0EHd
k0X9ANs/GEDqxk2WfVoLO9odZLkcz8YMACH2nWK4C91MTjROkbIXRqXkWB9bFKdSSWp/CEov/ay6
cMAvCgPdWWKtUdyxLxYLeq8K83BtybsXE5T9bX0REFOGhswWXcRYCh32c0YHo9HnvqHV45VQk1W3
p8asRtewami7mrrw9SKZ9gdnEJcW65Pi5Tpyl5qDN82BiT5/VSW3Sd1hE+VaKvZyy8G4r6ZohXDI
dCDDiZfNX12sGjPLc55+CmA2W3zdGssHhxVxvqgCIA4ZApqOK0VxHe874Mg5feaCqNpqZoyUBeVQ
t+3GSJTvShEnTwOIhw4h3jbu7Aw6/GWcBRY6x3CwFKRPlexLQoSlcLu0YYfGZo8wjxJCQWwqBb3X
VMXVxZ2U1NomMNGrdtfkxkQnV11bvtCaY+HISUrmubAmKt2luWiSA5gVY0f+EYS6oqZadz2biwmS
q+riaq+qrYAXMo542VrMHZa0RjV78yyIKA91Zfpl4OyaYGdLFJ+rtIs5kJez0J6sBO2nNsXPPE6Z
OKiejKs3AqOCNQ6asL4BDWLch5MIi76bGsEHM8NFTxen0S/hFYkeqsj4kLIe9yLOmdCtwOep8BSr
yfaF0MoDKIi+f0yJiRj0N1e97CSVoA+7kqQuL5THysI0ZnjJxrRUuleF8vArGYk+HlUBdZlPAC1b
5ZdpdvNeHawSJkYWFz/MOqtVvwew+ROc8MROgajAWVEYSuUixwAsURU46dy6lArgR5DYVTtVumVn
WF0nezrPSdgVUSjlDpqeiQ9UNRPcauzKgzDr2bIfjFz4yTMdYNcYBazZpuLuC4VrsI5zOc2fucX2
HOBLgnOEshRF/NDCk2thsYZDIwNWQH0iXD7VmolyQQ92YtwLA1RFL0smyO0Qtbm7jpoV2dAKpcrO
43ZsXCNXl+uyoQUG6yuOD0OCn8DHZyvhKw39Daiu4FHQMw38KakiavIkObjtVZS0HACZWeXFS60s
bkGLtBdGU5Bf9AQPFIeCfeMhRTCHZYL2+H6N7/Y295hYtsFqcTub2LbN3sqUjhrtscOlg7yt5GzB
Ao9FMgd5wj3XTb+FeOg3XOl611jLaJ1Gi6M7La9xGcw4Bl1v5qELrbU0PaQah2UHvVHlX2uhPbYx
BRgHk3aVfWnmYu2E2hRPfgfdxe/DqRJsEWyR5knKZCZ0XSmEnMnEoRRiKCMS5mqUoi2e6y1koFDN
TIhbhfRD76dohKQrG3cmIuoXsdrN+a0IeDRwoiiZ8PDK2ZpsylCgPylGzKm3lnaF1+Sj9Ht4UnCF
hCZULtW2N1QMm4xSOk5Bbni6QODik5Bnc2mrUR+IdpwJEX0Nc9dAeBm66iqyjH4+VBVgCn8N+tQo
w+oFS76QzfCTXEdGv8PoAwMsUJBVd3miIyKehZbu8USD4M7UEohJcVXS7NInOZKaWrVUzXWvC238
nMWoiKUsFGy12zMr8jyywmWrz2d0W8mMptahToyQKtg6Sea9tnQNPMJEFWkXo9Zs2VHfYubE3Srz
Xm/Kfrmvh0CKcYr7+dEUEe70NSkYD0EJOsoWJhw6Zxrj6fsCVnAPWAmLpIeAaYHzVf2zmrbLRSj0
kJlsWDjjRbzoEZi2SEZdLaP5gwIQ3I7popSlvHdIFPSdJ0otie/SxAy77Vpjc6hMOek9JR3q20Cc
WmphOD3a60LgBLc1pVfiq04wIss3OcgEu0pkI9wXfUhKtE4Fq/YzfOMBEqYFQxvg0yw6QZvmuGZq
qPhDP2u1KyhT/peaCcZlRd2U7Cvh+krERg058Ydad3WuWEg8hDQcOkpIkNJmGbTfDMJhpmemEgch
W3OQXOTxRvk4B0v93VwMPDSkBwT9YVpWgBKYV+k40b9qOgk56ltjVsLoborUZna03gIoTA0mmLrC
LIk4W1RM/izzBjotpjhpKKODA2VPUgbVkc8000WnxRTrTCWHuW2NgiX7nFYAFmFsJ9wouip8EPHA
IHIWCJa7VClUbJfU7EjCLaMZ7RBlhowbwwhH1IwCNYhjubhCseYgMrw04w7J1aKRwz0wWDP0JFzP
Q6rwUeiYY39JLMFYCCPABncL9IMmV6qKplubjnPZEfsY8VAyffHTJLf9FVLPChsVakiB1zxASyG6
EdM3mDfZYkvwqh9BmHFXD6RpumiyMNWdSkRqeFGFLnUSvQr+irG8P/JONx8Aq06qk9dBzAzUgYwL
iPvmjiG1+bhYdfkIuLCZQHxGwa9obv4fdWe2XLfRtedbyQ3AwTycAtgzpy2SIqkTlCiJmIEGGmNf
fR7Izle2nNj/f5ZUuWyJJomNqXutd71Dq44iWDXzSBhrz44inaSKGtF591SIaj26U14vD7JXiLaZ
TQoRF2TYoowHAmHtUT7Bl1UxyLtCptkc1WPbv3sGUbJRTWX2g0xu710nyuCe+NMR1GLxfap5ciNr
SmpQl0sLcJORnuY4N0XKjPk4uKbKT10n9M89W86LPdUzkVvDXD5LL9e/dx7y8DvRNUBkU5YPVqzb
/OBJVXN6aAnJdbH27Yqj7aQmY2uwsoGwWPsbI8ODYLshPDC13DQqii4/jNKih217Cnu88wz14M6F
fVqLtfxudZkRsDNoxjvLx9h9oobO3KNMVs8PXY8CIgZnKHneacey3WZgv4RAQyvIIoOo76kkMzmi
a8Z3DYRM3znSArGRnuJGE9infZG0hjTMgc+/vbW328sWkqyHtj6NULlniigBYELcp7SIvZ+l1Ozj
qmf6Toykosa6VS3AiVa/7p28BmsAe5zkTtSmR+taqmmIvNwbXmvS2ibozOzG+8mY9PcRm3ZUV67G
WMyBifKIoW3pX0gHnv3QtAdBcmtRzTyxAY3kxYWHt0/x0mASMaQJjX3qDVPcW9s7uxLhfWZjqksC
Az1me62oFiJfrfK+stRCHdMOeJMWqTSTg+lrjbXPimAk59V26aIQEGZfWOpKtJeVk96VZZD+8LQ0
Myh6ZSF24NAYhEydN84HwbyJgOCU1yEabTSO5GSuWsv8vuaFmagwxh0T9XZXchujdsRp5Gh01hbE
LWqokN00BMYWHEKwXOp23QR85/XR2k3tm5YXttq7eMR+ajzCwiDnwCsmSt43msjLluVkYGMP5tC5
dX0sJTgeR5CsQ2VTis+pzuzrFEws+o8ANn2wq5XtUvYAY9r7SY0OMdYoTECqg7Zs96WRrfkBJITO
nZXC6KlP29YLC5PsMbIox26zZBPQOQttmqoDD91wr7c0xIZTkaBW5Ua3DzylfHoSQdLzqjIJcuur
Fga0lhKLAMBb32ViJIppyhz1GSyH4ZmvtwSuqgRcQ/eK+VXaHUiD6RLZGoyTEznQjrNooA8hKNCC
rIy5mVy526DGSehjGAcimQrre8GCBajk2eshUYXVhp5DlBpmtN0zV8cQkaVV2UUwqgpCb1LDxWsp
gUJpNs6BBYFOZprVMkairoif9lti90I6PuzaKxHwOmoCcx/mLabXHqkssKdfVTcae9KLQd5JQ+rp
aPzCX6IsVTAKDFUbXsQEdBpvhjJf77U8SYI9WZSO3LPQT+2N3rKoH3yFJPi4THpNVZMOfhkvTt4P
e9MQ3Rt4LmpqkDjHJLO76Y6rx+MSzYyppoPWmdXTUKxZfXQw9zxm0H8IRqT9eytBc22YuLq8uha0
80tR6ekt135Y4gIKyX0CFX0IAzaFJCJ/VKd+IVQD/Fkm9k1OwoYJ7zun+zLtLi93oFwkDw745uAn
y9A9CDuzTux9pbdkseZpWn4K0jqjC6n8+SsBurUT5k1CWmM1W9PnJfc1hRWXVOyyTINiMfj9q5a2
tNsruEOCqYLhNTFs8EbGxSZ+DoXrVGTa8Xx86VfyWmJ/kk1zOxSKp7ANlPnNxPCuZaLV+N/csjOf
bBVApd6w3pFokCUglT41y326ZtYPT2KtFq3N2L24veUfXCKjSCFMNI35hlevBRukm+T7PEP3sWOW
bS0wmeZXuA3T+zLP4CRJnrSxJsl0PtSdWpmOiITVOQEC2RKWK/r/MaigHbdNm5W7AS1me2i1Oj+T
+V6i2E1V5x8R6jqfAjqjgnV0dOVDRqdsAAfJ9ArArT45gSyynbCzNj+sNuyZW6o/OpYKQC652FY7
kXvJfELGhC7r80dHZnNF8tDiSe+ZcUvgxNXKKPLQdryvF21diuxq1l5t3Y3LMq33foG70ycsmkvv
xi7dfPjilJudH+kwoMtMKeWD4ZS1FTJ4FO6/0ar+Nr9mQgsnAkdJrJE359G/zs3tWqwuTeMSW0k+
n5aBdDJ9MYMdi5y1NxUP5c8B9h+814ffx7G/UG5/+et/lYErfjSPQ//jxwAF9/8D3u1Pm+D/+b+5
rX/j3T7A/R3a//Ep/9b+mXv786f+4N66zm9IaTb2FUwq/uNws/7g3kKwha4Eexb/RchpaI/+w701
/N/4VmiVm80pnlp/4t4a3m+QLaFiIADD1432/L/Dvf0pcvzTfN1BlrIlWaB8QiSBIukXNhoCj3Sq
Clnv2sTVdkKNc2zLmjQv08NmbSTDPe6wbDivW7eoj4858Z47gd//uaqUDkaD+aCXw1/PBhJAp0Lz
b9wqe183JWXGGBkr9O5ijOUS5toU3KdYspxJI/03If0v9ARSHjavVhd3JQxHyYHaqCR/IkPNAuya
Hg3srU36SFtpm+okf3BqXVIxoEAcC9z2/pm3sdF8/nzpECPg4IJBl+kYGAf8aseROpqG2Qmh3Qnw
Ph1P9cHc9kug1/O/0H42Cts/HWg7+T+d3BgsKveTCoqZzUJdpHXk18HTP5/M/+kYmx8NWzZPF75E
fz0GEDsjlyFPdzTwfsh8BUR86MW/sEh+ZWFyn/CnsDbKNc8ujKJfTsVlrNYqUWtx749BnAKqtnXw
kuTOIRj716kfn3tp7LxyMPbYjFxrf3n45/P8ZW38/QNAE0T2hKUDLhZ/PU+3nYxAFLkWB2V7UxFl
fqsGE6xxGox4mucg+ufD/SLZASzeThiqOVadFjT3X0lquaOIHiFHMs4ApqKWbPWsTtutyFSEI3n3
0KYQOTr21RmLj8nt/oUdCXf37w8P3C2ceXjFN6/8X0lU4FG2spN8lwfiLJzurtKUucO/7iMdhbqW
rnNlloxF7ySwDvWqd9sqPqy8uhHmsLWkNCOQfxg/6irbk41sP4y2f9flzpX97sbX3DtVlB+6tO+a
nMKqXSsSuWdtIZW2I0u8dJJzHcjsATgck1nT+D5V+Hf2+mbimVhXZZUW5JH80TG6L2XiPknfvra9
c/Uh/ce2lz4X1lxFrlO8ewwwwk71Mt6ONhO6SiI43xi4Mkwb72mmo0ZlYlztMX2HKWeFwai/+StI
8LT9LybizqOO+GXnmuzmVeb3R1cuZpQVHIq6XEQ2keuxturqavetHwNMYZkx1TeYFV4LNNy/n5mJ
vIqieL3Y3bbm5TjXNtq8nHUPQ35mTq94OnFWXrGo24axw0yTFWstWCoeLnedxYhXOe6b5snmZQhm
/NcGGUStwZXT6qyInHKyOCMiasxky8vr6ne3gjYz+XdOMbS0Iq26JXSXUtcBooICTydUqFsfchGN
SyYiB5bQvsmbKWbnuTOcxgrNFZgVrGoJlWddRVm/I0X6DKJpxoEnX5MaJilcJosYh2Z93u5r4jU3
jNp96CMVs/sgoe33jIjhFqOBttbjSdjazs56yhjJPGPZLvLPy7jYTJoKvwNwHNL12Ustc6e3XITV
aoN9YzTBAbeaIPJz7y7IquDg9Ot66FaaBZHl7zZgSGSVA+xGeIFELc3mjnZd7RnXKtpN59pWrnPB
a1zGi1qcy8xlyNxa7XuUjJBjgvU2SZMlRABQ0u52ZpTU/DVp2OK6rvrwZ/FqZt7p52evUq+BMOKd
mhrMsV3UV4RgH26ikV89wnQqeF1xSUZb3mUf7poSws2MIkrlGkTQ6KcfI2EYO2LrumM5VdfazdsD
wJW5yy0+9zYF3geJfFUFfR+tVhnnBuBqxZAoNiTXCe53ureKhrxeySvoNcOrcngANCf/0FLMs1HW
vg7QgOh9oJ/MWiXgbXEzgWPYXgPoSFVgXANDmFE+8cm0ouOnk+Zme2n0iV88Ax5EieDL2+s+ZmUf
rpOFLaxmY2SSJfzqETx6rcsPZ+Ilq1T9nvfuXTYbt2Yy33d68FSPI0SSRZa34PPlTrFuH/LElOE4
21eCVgIIgIsfMya+a7BWI5Uj98KhCe4MWJNVwYtkuum7FXBh1tbgGEn/6pjtja2JV03jSq1e/uJJ
bYz1mRtmKE7TDDI83hn832YQy4h7x7vJmbZX1FPfJoTjEeDSk67g5GH9/aSbPN3bV6wUqZis3puU
V5ZEzCeZGdpuW3yHgRlTJ/vXojavKH55aU1ejmZ78PUka0OjT5B2aaD3JjHKXQtJxLJZMpTXL2ey
2pfzUgs/rl20JSrV6bk9O7uzBrgLkZ1yOz3JrXEkH1LXtOJWV3ymmQyhEEe9d2dwOYM6m0TIYHaP
GHaMYCrX32qVnfBJzKMA3SFUkf6197L3yRpf4bq9EhnFtbdRfnhwQUJYclboZ3zu1s8+iMBDJLy9
p5rwnupKV4ex8Lf0lTGI+rZvmYlPvBWg4rE28ZD4k/ZERg4Plxacg7ISe79dy08TXjCfJ29Ds/Sk
WA9VkPzQZy6tuVjaTrP5qUQ3r9XWtrBlJl9l4Syhs5V9SbAtjd1i3EBWIK2YmB3jYNHGQfjy5nuw
XChz6bg8+BaLYAGXZIcZpHWy4aOEc8+jDcsTszFuinZM896Pq177ui6EVlk+AGrB+n0cTRb80mlf
XQK4eW0wdLphViL2RqrMT4bKQaYnbe0vEwaYO7otMoUH2B9tWBJkQus1asfa5iMb7rgSerjyIdaJ
lb62rn1msi5Cp4qGEuMxjH8L+dJXWXZfak21c3rnKyykMraNWsZzIP3YzCz9dcEr/iKXTuyTThdv
huYvB79J1o1C5eN1U2TvMtXKT7mufTW6Eo5NXmz3r9iazUQojXRuw9xNc2d/F6Jsj5BMJmihvCwT
U6awSdOKGa4pQYJnf+91k/46F9U7bNYbsS1OglCss8WG7S/8XjH1rz+3RerW6zr35q4BT4skAEIo
yqS/QKfCrMJ37izFc9h4vAaCBcNSEydUO/0F2F2DgTPfO9OQf2kbVvCfa0SZu3e6FM0j0Nw7ofbJ
WWx43dCa+Z4lfttTqid81aHeuB7UTtbjRTHALNv8YxTmg7DG2771vhFc+kaW6KUEkQiVokqQC8Od
FvbUvph0KIQ5L5zJErcfcyY0rV65zLXKPLTKer0snV7erAvJtSLx+7jVt/l8iv9EOT1uLK+9Welj
PCzO8mDS/Udylsu5ESzrVJSvcEI5TVPH3xZWKaOXTuGGCiNFZO95yvUr+/xD4DYeGd320m4Fxs9y
oTH619Ut3xkXCfYsae0cf2r/pVL8hey+lYmbHBFe/5ZpgMvaXwtTq6bVa0BudpXPWuV62tPMkVg0
i485702YAyDsELTzfznuT2O4v3QXmCh42CigIiFKE0HSXw+8rI0cpZFqsedN91gXxsOQnaFLXZOy
8iDjNBW1CMklel/F1CO37qB9NrzutbCzg1dueak2+7myLUq2soj0vtsBAe2LXj2mc1mEKY1blEmJ
Mlz/5viDhk5Ee5Ht+OiIHronQY3d4pwzDVKyHL8XZnU0Uo9ZGY/1VCUfoi+GKAPicdOOMq2aljuH
Mci5XnmXm4SFm8Dv07zV7nPOS7M9c05h32FbJCIsfbUdaivFILaECiBgmfQ5+ybSbKrGKuCVnJEk
zxuVrhblEmlCWbtRM/9Fu/+3BhWR22Ywt/XYzIb/FossPAHLztdi16QIQQFGkWYwwvDSj2JjC7Gx
fvxz6/HTTfmXG4tsENgWAIJHyvql1zJHqxkI9tDiZrtS3Bz7hHeHuloZvCQp1dvoe0xC2VXqyj5M
pCRv5aSpWNAxRjWjYaABwOgyj7aaSZ8pgba73FMMrFb5Dlm7jGvWkKnxTyujcll4/ak1q49O9K+W
oNJB3XfFVfm6+KzzgSxFlOeCKoht38xylEuDfTWBFKOt3NQUlUNNES433lUO7XUnMTYIs0kfqNpo
Wn7WdNDng42f8+RLXhGN/Qn6mHY0Zu62bJw7ofhOGqnXpTDkUxuYFlzEGaPHAKAyVkw8zr/vjPRc
6czGMK/QtYkTWEs+Yh9E5ixYWGv2YhTsS0gOgbYVdjKmVXkf3bmMt3LLyrvX0lXDjuI5OaeFo778
vH3/LVDtqa3551ec7C8K9/+a8v3wo92U4vLXX7V9mv+o5f9fkbqzMv7fIbfT8LVa/wy2GZtV4+9g
G6gZJsI8w0ikgD83WfofWJv7Gzo5siRY5zaTWMry/0BttvcbUkXaIBO/ISC3zeqYxWeTuVvOb8gX
YThva/JPD/b/DtT21xXA24wlMAGHvcPnc8y/IW0tnA81EG6JPewwXwpP/+oGM6j0YFpHBdYcZY6R
/ZsfOB7Xf+n/gQjBHBCgI6u3WAdYgP66vJt2XfZs69inJQOzAaQeRXOqNV8gKE4Yy8XTJAv3pk1W
Ie4KUjC8ezUnhkO9aQPdFY3m9GcL1m6/t6bet3aJZBy7cc1ydbKTGTIy1/a7AbKXxAXkOGgLfRa0
+6LyVtrvqtUtBs59J866zGvGj1YhCGrupoU3t0ysC72ozMNCmOIFGe76XZsKq2MujXwuLfUAZz1P
Tq9TWWTTfobQaG59wdw/FKsuHt0CMgjIDZZAZzAYAoccWSXWqVKB/erAukgPmu+izShKzDa3spE8
xZ1kI1yipsgNE3aEO9FuOoZGRwQ9mjniAuKxxobqc++STZPLzjd4VV+GZt/b82lI6qX+ROeVmHGb
TsGhNsbxWmSGcW+mqZ9FOp4Kb3Wt32vdkiHUU+l8K3LZ7DNorm7oQs7ZGOPSDp1W2u1DMnttva+q
dtEepWWt1m6YrbG60fHdNbE0LpbiYGRG+TYbjfuy6Bo9itkzfXJELd584ff3euPP7wwnIQE4MBvI
TCcN0tq1M7BPZFAR1+96K+t5Z3egmWFlwfSBhgnHJ4JJaRpHvdT4OrE4QcwUVTBbotjyQrVuDsqJ
aT1OSek5e3ZVi17STYddKmz6onGurC5kQNKND/m6TtOjrH2Ombh196Y7G3uzW9cmsiR0vBAGrjoX
aEPuym22ffbbOn/y7NbI98yL52aHeqT4ptdD54dL3iEpRFlpuofFYkQddUrZOnzyuin7A3P9ShGL
4CsrIS9bm+bvvsXM0joHQUfeFZWh0sUZcUVN8ARUpToau23yUuuteNOngj+WtDUFLMsOEtGQVzCk
w8nL2/aeQ69dse+TpCl3mhckPfJ0wyofOmscykOy1ouAfYhArDgMg8XzZWxY83Xpei0VOP23DUj6
jLv6/KAzRy+ea4ES5MbhsecpdMvtuylvJTSl8I8vwlzMp+MSwGmMQUf4zYlaPDbZvvRdCZ1ZABrC
D5kTB9vdPGjS8eSUied+sVMtXeOV2DcJwdbNtJceepd7UNnE02zlSrxN+eQigu7mmt4f19kiamjQ
iigVwr82yE6ycJxkJ9+oFewGsU/egr5ZrRPPPoRGCGlp0ETNZPPz2tgP+qH1FqN8nsj5WmNdLIz3
7LGtis8IPfryYXZtUT9hv1LjsVHnrBuDRNC6K4Igz+PCLeRTbncatI8VElbcrQh8vzH0LLzYXUap
H0gLa34MUss/qt4IPg1mK5y3rAE2LcbWGKBgGeeyNPq9hmjls1XYJVpfR9pPaQeq1I6Gftut1ZEs
vLDT83BhoYyyri9ic1ptFALeIZfeqZjM4csIFQNy9rhXqfNsreV0dFJu1dDgDt+hqxum0XsI0rZ6
6BxdQ+PiUw5jp7NcrNJIPk8K1diuNLXcu7pm8wQP8KNrE8gUbb44B70ajNOo8CnDTmvk6ucWM/pk
qKIusOfHxmAhrHKz/c60F6rCorvXqoVvsOT93kudl6kI8rBpMhI5lPFZ+O2Pmvt863VDF2e2ATd7
loe1E8nJa8b3ZqjvMYDxd+YwM+/HnEkrgk3oALU32G5MAMN6wKbx3K9B3GnL85wPBzHo2V5meUZ7
M3uEiiYDj8N0GKE/aGtuwEU3cCkb2zuUJiysVLkC6kua3wVF9tmvrV1uKxVVqTng4oJqqixy8Wqk
hkXANiz09eKblouRX3rGWPzg6ll3HtyN9U9Rum7ktD65oaiD2mCzF1ijuqQt5H5EJgUm0EG+17ul
DDtruFhDxSI2Fp/Ywea4b3llU7s+m4JltFD+nqXKeYEm+2RVwIlD3ejHTJKHm5iqP2GUdEoHwhCR
gt4kyfSFHryNkDGlYdfZA92WCwRUIockiaIP09E6jLkbqsCPrXaMIRJ+x8TmpBlQdnOTrlrW61tS
4qcTJRl3KZthmcIB3QtDuzGL9MkKij07vwr7AAmgWvoB93a/7ux4zQtS/maFIFGfLP8KxqY5Ibzn
Wzsl3bAEORsT56qLaab74WFKgvFlmrwrqIIWjjK/GQLnOPkNRstlemfmCQv3EkByt4sDYoECrqC5
nta1enC0rAZrhMqLRUR6JmnNgTIo2ai0sslPmgjei0kuc2gzmYapNLk6jB/WR3wxFConfzHg/Plq
58zV1eiVVsTpoHdhP0h8wBZ/bb7Og2JpAoBitCOWqYJZC60sRAaHk7tbzYfJaLAsadziGTnfXPNR
UwwBDNSU2Fe6BKTDeuPVgDIWagZwJerCsTz3ySKeMM8zvgZdnX4JNCFc1AB9QFbcKm5YObA3BJeI
kbP5r57fGEh9yuZrlsje2NcZ/o0o0spht8KVHQkLjlPPKY+pWyZYBRaWKHZjRy8hxahtuMxMTmsC
y24n56DdQcnJb7FxqFgbU5XG+jLJtyUbjGMPG++LcM1u17ZVfmW2b7FNlNO0d5fVvR+N4KvudNXO
TzXbYkrRVuXBMNLWfYcHMBg3wcCPhf6YppCbKBb00PMnAVltGsEdRjdKlZbdd0a6fARdDkLfIo2I
2lXLXxwfnVhpJoUbdX1bpvEI24VBbEKo6M5OLJdGzE0gpprEjM0Rt9F/0YtquKvzdIZFY6JqRKBY
6lcYQ8hHNR2p1U8xVZyiQb8DiXQpuUTvHcYJiFFCpLlHoiYPiTl774E+lUelz/rZL0svCsD2d70c
hrhKSVSJSJ9f2RaLRcBXqjqWXlggqI6cqyecLR17VBZyM63sbhGD02Jlk9eh+wDGc/qye+zQRR2x
gJmWyE9a46TnixkLg9YxXNN0+obKcgVZLIzXjmCJiiWRMXTU2Asy1YaUpGPaFvYrpI9pV9bjYO7T
SQvAvLpc/+zNwaELnAKeZzdAM+rrk17rC7GK8IZJyEqgQqWzfWsUnXdOzbp99BfvBU6jHks5GVWo
T/KIuKK5y21fj4bGPUjWxQOsw9KEG6cZT71MzB1bLPLdhE5Wdct8CJhEXfPKzo82C+hx6MzilGNn
t08o3FkOcwceTiEvXqf1h2a0AoqdajoN/Qj0nJfuFe66uo49auUGKtplcJyPRV+qk6i2RbjzN9Vj
Nfbtrqg9gmCCNjWIFRn1sytHdZeZeVXHGvoFfZcmdf2t8yXjfuCy5uQHU3OnlmAPhzMBzOkbFOZq
lLza1lB6nwatp8JKSZ08GJoaoGwV2jssnOxV77HOyZxAVCcPw4Dk6DFXjRdRQcCF/Y0+ym0v0qv1
aIHC94M9VRqhPwzzwSOz+7yiHz+TVxdEmDzY6Pyc+crSM26yQWbByKhX6t6sH4/KgAo3aWr0N1Vs
HyO4AaiT+XJOoG2RsK6G58GyYDuWhbYeC6kXF2hWw742Z+stoNFpf9hwG3QUMW4wXiZ69vtSBvNn
gdOgTaPvwvmrmEJMMHRRL/pT599aPYMue6ymT3SUhNopzUNUnJBDkPnLNr6tRhbr1VYEMFe6XJ5m
HW9PXmjweJcsxg4oezW/pB5uNBIJHJD6GmBNYvdi3o9aBZsclzFUdUwoUIkys4inrsYvxprWdyBZ
UeyDMoOV17vmcu/Omo8bQernDCwHh7ychaGUd8F55VoNCoOvpQxapM9T750zw6qfLDuwI4TH8jyW
FhAoqVChbP1iV3nFNwFDtYvVYEw3TrupfzhUd9UWJGCFg+Ax6C08JIl1D0u9TKGXpbOxV7ZMysjC
JTtstQ5dpZnDmY3GZErt3US5k95n3P40nIULRbSgTQ8dMyuZnnR1fjBHz9x0YcaRELmvkvyGT7k7
VOUe2pd0GLSiIIaFWt3OSaOdENCkN2NG6Nk45Z8TF3ckVnXj4tfKuZvQQYc9q+aB/DxzP41Ocmuz
it87OArsTD/XqAHS/NmZO2icHYhqSzDT7bTRuWRh2d/8UYkXx9XlzQJh7aqRbXJoWp9Bc9WddKCt
G8epm+d+6eReiSXfDXoqD8TKtsfENPt0zxqEcgaQsyJUGfYW1Pz5tmRgFGXopdtdm+cU+oqnefRm
Fqdu+aSmxT04jU6hkSPk7eOsSuR4cWgodxls1Ngij5ChEFv+YTG76aQ3k0UEUpZo+w3tOPsQqMuI
V0Y7dvXcIn9vwPQsDs9BcypEweQoj6yxdT67zNCJYKTvxt51iEdnMNnEldy6SqOEdsAJw7BIH5LF
dfc1tIXbqmu8z2myqo8i0Lw+HHRd3dd6f08DyWy649PugmqyI33CWxfWplZGy6CNwQUh7RBq7tDq
F99vwH+JNeJuCWb8ea8+IRt34qGhsj9Us1Y+uKSUEwxhpxtUPAgWsNRBWo1gxcjOY0UAZ9Qjb9qZ
HajvTNTj965V6NVHW+zXLLf7/Vxr2bBvOpdRSeuY2wNJm3mZvRkqJBO69gZajndaJamKnQsjEU+c
4d7GguzdXUfncZ1Xda6k3HiMo0yY34/2utPXwjTDlAYjD7Pen9Id9h7wRE0rfUFW0705VTowcrWt
TwbU8J2DnO+ETChnvgC1K+yhBz+Ns4RADoxvr5Eq2+AD94fiSdc9ZNULu+5GQ48yU05WxJ0PnJAs
L/NlTf0evlUhrG+9PngxJtTMEeehov9csCaIJoZSl0yZ5UmSqr3X+gxScFmhQ+g6PY3gMec4Wcih
3XPkLCJMq45NrBhCu4dVrjmjfGFzq0+IpiAoqmU49lrXrqHOM0MS49xUj0GRlreVVeVPtbuWd2gA
uxDZleLq+xeP23JOir7cd9a6GEhGylHSAPUUCj2Y//dKVhBuqzG3vq2jVX6tapJiGUB67xhoMjZ1
hDgUTdOe9D7IUTwHfWEgpoOyy16cztehT8grrzKvXk7jZDiPypvN6QgDBYLExE2Hd11aN3MJa4TA
zyanCaSYYozU6dVeVQNuJSOWCAfUQx28EsjA18KkJ9olpel+qYy0GiMwmzqLTSVkChO+GKqjZ5bK
2FeD9N6JRp27m9KZlYdLilqsUyaz5mvVrN1XXavV86KPaDiWVkPAOMzUpVy9TOtvZ7tZ0WmWZW1f
ynKd93XhZy+ZKyh+2EN1deypOD8oziQPqpeZbajlWn5rSj0dY/xF+vvFqo030Ck9DQeMUi+oI5OX
rvae2L91do5Ztt9n6NAZMuSAWBpVrvJrib/yec4a2vHkJ77lVBN/Jjan+ca+MGWnWdO8q4/ntIhZ
LfvnvBwLEKwM7l7UAbkc8RBRfYSqYTprWBmSo67PTzkiol3OLJD6MTCgiAu/OhcEahg4xDjp181/
kJVMS3DAQvOugTUss7Cq02j5zcvkMkbcZ8oAXdMGD2SgXLMFvYwnJVTowcJTBKIy/8alKwemyMiE
iobayL8sdsUG048tSMQmU2P/r5nKRmbvGOKcyGBARz9n/Td+mqIfwbtPp1aJN2a8yQXqRDLTOhSM
b3f0bvwS4bBFxVra6dO+Eh6K/GSV1Q52o/3sI6+K2Jn4Nt5Ji4c3mBTvkFUXePn//DrOJduJbtiJ
mdfWCRXLOU0bBhJBAX/ohAGGXsNfZ8yKmMhN6lEXUQ3uoI6VRAWNXowQvfa+TgsuhgnxV2eWoVxV
X6pgmj0zFOsM7GR5ApNvr25LLWwXJF0PLrJILC2CRbyhJeJaCbyZFkZUyIEigxl5fQGz1ttny2yk
CT/Gtqrn3li5/f0g/OE4ZCO7EAZEKx9wmTurvJVMH7v3umHuuKsTENY/oBzwKy4STC+goLHuoX1l
hZY7cdN5SbsLamvGw3dGpAUDayyW65J04k1zCOSLTKfg8v2O7VhoUeuLRj6zhKSjcw9ckXJyroV7
BBXp3DHMcVLDPayO6oC85j7gQo1lzykN0uL3D9wnkFdBuM69Zujcf4A2o750fVfLt2qL8QtTkaj2
WUd/ulxZLtPiIDGULW//F3tnshw3km3bH7qQoW+m0TdsJYoUNYFRooi+d8Dd8fV3IaS0SrGsMl9O
nr137U7KyjIzGA0A9+Pn7L020CuuVcpxvbiutHJzb62x3Rc3FktPdTWNxfhE4T+Ix9qHpsWc0Zxb
2BdBs2xoSSz2IzPSbo2vmr9WDQSc7XvZeOUNMc58KrhUo3+kDWh067oSes2WPtQ3OWSZdDPxGdQ5
VMjC6Ws5tO1C34kJITLaegRE0vAVVeny8W17lMyV2z7ZZyM+rX5wqyvD12KFic19xCllc0oN80Pl
WbsCN0r1gPtc+qv/Mu20pt3meqtGkGK2qkHBzWx2+dDeurK2mmPYDN7znwYrv1Td/5mRiyZ50dKG
WNQg8/o8h+8koblM7MjMHO5a2+lua+WQrCeqCbUZWOA+2znWWIm/mUbbv+szeVNeG9kwhRGvM5Xx
340rKKaZzVA84bcy2me6dxM+Re6GHz3Hu409zt7J1UOHRWIy6oRzT20YO02rZYVdrLsvZcWMHm6C
t83telzVyqx22um8r50Mhdx4KXl9iAjBuGIwc+qag4sIP7sYoz4FnZXuIquzTqIxLKgIft5Xf6MZ
Xj7+v2ayl6+HGhQifbjA3pgF/T6NmQ27tdg+8PrT2eTebvpjkhbdZnDQLPTSlddOgK09h6Dw8A+v
ZmRhq4AhSzvBWUZRv79zx6M2oeyb0WjbFJZF6R/pGqc/Uq/lAIHXI/+HwUHLl6VoJaYeaQGcRvM9
eryvs2GcKtpIfVXGN7OLuWbloTlS+ezhdUI1dFUV+A4Nb2pPddjj2O8VFg9zZLYLbayR1ipNHfuf
BQMsnyu0aCcz82NaGNrv4zFqQoiLjg0dDZqNJgmK1l2e9pSLvZlTG/z1775c0d+veAi/N6C/SaYG
T9O7Kx7pmMzZwRpXE7jXeJWWaGHWkUrc41+/z+9qdKaXdsCcjWH/cmdF/ybjQMkE7gb5FQ/nQLfd
pFdUbvsmncY1rQz2hr9+u/c3Mm+H2ARTAxNS5gDvmYU1iV4161GDQGTZeDIieIad1jSB9mFcsOhj
IVuaUGwMdJZnaqzNX3+AC5r8t1+WWSe+3MBe5Oqm//Pf/0kWn0k7U3AKmLbMohufUjj3xjZ3XeEz
gTSSW2oOkFHGkLRMC9KheI5nsI70eLqRhl7QmzQHzYSOiWCoeIOZFbdbXAdhuxV24ScrJ8zREMUC
m97aVTEslkKwfgB1lRlnjNmeD8rJZcCBONUNDWBUhCttNrZ5wC5npBtvFKz9P8cyi6BKbxgkLDUo
DqPm1qY33TMScAFrVYYavoaJdrNzTSFr3zCJ8FuYNL7Wh74UprgrpeJ3BrliNZ85W7ChMrlhOtjl
ik1X4G0DW1Sb/PIDKKZqp8xs2XplzP82kwEirmhi79whir+HAsU/7ZY0VaT+TjCuCCmxrL00vWUn
BhPB9j5VfHhQ8dleOIJLybqWvCStauMdbuvwRFA4jWBXBONVHhbRm+mkbJX8xhk1QMyY4TQK7PpP
dRSjtu7TNH2cezHfB4YWbKa2y0fwypipFP5A5i1Z37Khl8FEESJCQ82H1NN6/OGViFYOTZSOxieV
O7E46mZiux9GD587j1NOvOAcZtWucUL+jpPRSdrac0caLM5LVa11n1JFFUCzhx19mmxvqJzfMmaa
Mx9iFHriKCrFBg1vKmOed6lHvA7p7gkAgaF2mSNopQ61UuZBWNKsziqQlY+Rq6N9PUa67bbT5S+M
mcubjAxo8k2DABLETAJ3+cBs7/IjBHxpiPO8e2M0fNiZGj9fy2pKhzuBne55mHOs9HarYjrNknAn
cKFPtoNr3c5N5hwaCs5NLARAgxhNH1N9I3yJC3U9EDLDtlLn+sbyXQ6Q5ZBr4/SzSlNEojdc2Mld
LW6YjUtn881qCmSCSWG5aLRQLaGhrecSfnALUeavH9Z32gecOSwVlFCEjgSej2Pm980Hz2DROlZt
k66ZUdMnzBTv+Y6sU6GLgxLBXXqThyOX4K/f9/3ii/rJZZtFBeXYlBPvqwlbcj6MQ8m8G9YiTl6D
1vIGLJX6G1cJGpHfl6IIcQmbXeQBiUNm/E5qRV/VnUTe9CvXMYLHNLKqH7np9N0B47MHdafG+4+q
GgneOZ6t5gu66Pjv5F7/9hEwtWCVZIRDNJJ9SfH702qI5t026spncCMxzZBzwztmTXCP5QJRhOPp
14qUmPhvfuD35RrfGHUM+EsEE1hq3n9xZnBpZNM2XdX4y8+OxfmGVWsZdwOlfp4AnP5d/sy/7XMR
Ah+frGciLRC0vM+GxVmSg0FjDDynWXQL4Ei2m0Q5PyLds5T8s9uHiB32GAt/22Lzunj3/my8qhGt
RELB10gijiLw4NrCuG9EO9ff/vqN/u354Et5/JJQzNGfYEz6/flIx6R2ezeYYbI1xTePjOIOXX7J
P4gmcF9BH6rXn4KOv35fnvx3tw1eRaxrgRe6DqX3v4kE2fRqf0BdTO0jylvTHIaTdk3s+4Uu63Zr
u43/mgWFegMzZr0ivJxKoEvh8DKkTia2Rqi7V7vJ0RqjVfHOBRNEvYGaX94HuE0/A06rriJFd3Nh
U+SPYJnylyqzTbFp4jAkrZLuHlvtpGlkIg6UGzuZppcyCxfJThapk8fN12xsGekXx5uGDnsDgNMr
VmdGTJ3ffEOna3T72bLVEW1GHcLwxwPDLLFPsi8NqAWBfBSnTgQP0sCiuw8u5+uRwsBYE3LFid+c
IH0dBT2x8UdkC5ahIQ7n9kTuvRswTqsn44DghlU7dXMxrvrRALrmXvoEUd/yz+tLc8lwOFdcV5z1
wzt30vwFtNJZfWOKJv5YAM9jjAstyKxOow+ZZDuEokU9NFYVZ157qPibddrYbJzRfJdgdkFWErqI
VeaWfaNkvnjdTX0V7rLZZSGrZW7cDugDYKcsjaA06edVycwWmme9dNiyyLwdvErwRZDp0HPWFAkR
Bvo9yDkXRkKNrseqpzeQpigh/WJK2Ph1iGlyIFTAvBq8nI61V7hwKfp2dA9NWy+2F8OLn7K0roF2
wgQ6KPziX4Y2k48LwYk6xPC99mQ0jneu+wRGoU5xJGzBJA77Pl9WJoEa78C4OvTXWROzBercFe46
VHLqz0MxI05rpXf+uSdAauPbmfAei6ufTaHczerhucWfwqWKQmqCFgAtrKPLHsIkaMHWZF4Qgjfs
Q/cqoGX5ReHH3wShr9qD0PjYN6TGGc8G85kH9NgQ2wzXjOevyGKKc20ZDbTi1iCzRVDm7j0N91zq
SIpdiaUfEjX4y/g6r2lA7/pKDN0WFUhVXSMnBiNZKt+1Nh4CH6AzjsfN/FP+MoOntVFziKTd+1W4
mPc1Wyft7zaF5sEzAo32cnHzPoP31QIgis6NVmp/efL/r8lL/19Ujtosm/9ZOXr60Q8/9G/S0eUF
v3za9gcMqaaznFR9jk/INP/Qjhr2B9tzQgj42CYsjxCtf2lHow9wSa0oIoDCghm/ZDD80o660QeK
DiJtiF/kdYwA/ol2dPlgfyowMPOT1MdbRAsnHp3++9S8POZUAC9mYpnmAzKPbAaKGqNpt9qVcIzL
pi6e4XCOB86gc0RvA3jXqrPoi5hSqtehkN0zHpGUVcIoHuiV8kS1Y14/9WZT0m8oo2cUVMFdCBf9
y2BJ/012xosLN+L7P7/x/s9Ey7f/n8EC8IH/5f33UhM8pn/8Huy1vObXLQgOwA49wg6cyKEvES5S
3V+ogOiDGVDEUmISpwKQwqQA/RXTFVjcaPgg8TRHdACWG+2PezAwPyzdDQcLwHJr/oExuPvZnvhJ
cPgPEV3v7z/TJJmAO3AJd7N4TN4VuJmbtENnABihwqz9NUThBO2c5RIFERQHhpkBfegpI8SrN/rx
pku8MTubs7lhEU3ypDwAAWHak8ROQBOxw58KMECiizLwYAKcC6LsafJg9a2bLJBMbDCi4CyKFSVR
bma0sS2T4XJuJ1C3qQOQpzXgB9AMO3dgWdWbdaZnyHAKbZcDOD8aIUftZw4m6ELctn7JZ8FoB2Pb
+EkQJiEC+iNMygbzswQbBZs2i6ozje653ziA1mlZdNjCjbqQNMz7IT1J3JTfbTkfQREM1Tq3VXJq
lasgnvjt+EiNxdSNIJ1uP2RS7ehtWuW+jsRDVGdVuQM7sulUlx5ctqJdbVhNtkWEGO/m1LBebCSO
elWN0Kk1yN4X1ebia40k6NBI6JeeAED0v4+h0JesPBdP/3/eBq5emBi+/LYNLC/4+Qza4Qeb8Cuf
viCIgp/cjZ+PoG1+ILPXw0iDpJ5e09K5/fUEeuEHk7gQiy45Y2xODGwQv3YBz/vACZR2L6tuxEmL
5/YfPIW0DX/bBgL6xQ7NLjTqxGUFvNM7WkehAk2DCo0sTob6rYpE9FxXdK+QoY/7Eob/j6KeoBwC
hwyXdlcxbkM9qusFee/uLODPjz7E5haNndEHK0RkSb7VoNH3+dwC1+rpA6g1hrvA3FrwCJEou2WJ
HBiM3DMjPw+mKPe/f4rUiEKmHyckcFVQYE3D6A+efKT/tbO8ILYRasLkWhcyLR741USxAm6nviuX
3ty+8lxBKYyT3FwlDXNH4L5SlyQGqQygvJd1+WLXZQqSuqZceSomrCJGxfLFKUOXwbbPwG416A5C
heOkDsLJyXA4NqgOTxi1FxC8xu3Ngy0L4wRpSKN3lPPdFMX1G2Bi41SgTN7EE9KMoJz7+9ijPN+Y
sz2oXeXY5UtVgHt80tYIEtUZzeha2JW+8WyNTQhgnH7UWnkpvuk2PUZRQfcJ26r1rGtv6qEWwV/d
dXU8f+nTpKX3FNXtiyooNVcw6OHyF44Zig1Ld0lLeDKIswix8L720gDSPUMA5kjRZt51MProIvFf
uckGxtj4lnpJ9ogr3Ju2Jb3+Yl0PgbGE1CRpiRRJGtcWgE009rpPPuvWxbQVVXJ+oqvGQbIeU6xg
tNfnapMl1iiwnwzJozBzlaz7qok6REQh0s4g99G/tn4jxQkbYow6Z/ZcE1d3SsiyLiyGnfGMzELq
GjZXMuXW6zhGzslpjSpcSatH8zRNxXgzlG1q7zubr8PldegYuzJW3g5X5njSlT22DJZHxAqYu6W7
tuyKTAPaxV6ygaDY9oeJmeqXSIRdtFJBj5vLsKfN2Bg62BLhUZnIsDpGb6Y9jFcjKN56k+EnDRHy
06g9jH6gvzmGV3+hz9pwz2DN/+a2ZgmE1kXfth1dN802AthvvBZjzK3UI0OFdU9O3BWYijjdpNnQ
3btGUDyRz2PWa8SmxesiVOJgmQX+52pBlG6LMMeb0JFQQPy8rMWK3KDoi5jQJWBFKH02imC59A0s
7XblwDvptqoZjSdXY0E5IJ9I3sywkHAAqM78jXSGrLhVKDURJ0Z23W1q1eo9LCtiaixkzqgt7T59
jOckGta5m8f9PsEcF65y4cyP2Cah8GfaRhAh9ACdzeh7maIltoN0ZxSo29YVKB120lxC64b+l2M9
lr2xIohCfFVj5zzhsu3jDW0dZCVt28fDtRMWE65ApwiqPVk4eXVqqqB2j0nSjP2RGUhFhl+Zu+G6
spUn9pAis/wWIMhoHiSQdMCnw8w1t4zUHtZuHyMP7ctoZmKbBQmC7s5d4PIhFcW6jSKFktIeZlz3
Vho/AD/mSTZndACbrM2m+7APG+uUGW7pHRQzVPlJweKxvma141bbgBinZfZqqXbT9fPwBY2m55I2
ISdQ1r3DWcvWOYEvVD4aUCgyzGKxUSPlaW8zXOMxDkEbFhIqLJD6tugjeTWi37f21VRj+y+cKHsT
PulHq7SI0DXVqsT9gWrTGfYoDc1H7L5RuI2KNv9eDCoQO0kwqb3BWOEk31x4/V/hcSav0yic1z6t
zHKb1qMLI3acFkK4b5qPtbDdTdOyjmx73zK8PXm/xZPVOL5YebTco1Uf+slTUNlDd4XtIQu2deuJ
pxr+od6M9JVQ2ShVkF6gQG9gD6Jdv3YbCOFbfF1+cm9DfGdmjSurIqroWzRZGLOZC6D9VL4cx00b
ejN8+TpzHmZwscN6NK2x2ZRmYHSrJp96lDelGTM3tVAM87bDU+eWwzdHFiJmCNUNoCDixkCCYblN
vR6Egfyo90Z0jzHYe4g/qd9kuxF4/aYfSys/GqYRvFFzKhoEeYzAimrT0Ue0gBH2a2mxXmH4bwJu
p4LJTOh2wRY5K/bosG0rpBypQhTnpb5E7URz8kvGBmDtDc5X33qzjXsWj9w3N71tTKQtzLFg3pAV
fXSk4Sa+D303AloX3fxgWHH8MARhOByqMITawpjIrdx83pcpSn0cpfKbNzbJefQxm65yxi9g5G2y
dxrVPPRuKK4lits3+D9RuDfTWh8ECjbWT97ie5t77ZsyFG6gEnwPm4ks8d5aPtphuBE5OiosKOor
y3fgrwJu0S+ecC35YDCD+TiHvngKO2to1lOmxrvAdQnzKeZYPhVwwRnHuIuEiAvk7QOgzAPmQ10e
wdp2JCARWdTs+s6naVwDq4HoV2hwMBw34IxYYtq7fel9alBbJJtqYny0TT1ohFAqKdTRB5nR89RW
AHLdKE5fCtTGBDC2wA2IdIiaYRfGjEbXU0v7b8VyNL/xfWjvMLGIAMDkE40ZVIp5t9EYJ1AXAzS5
TftUE7xWWAradYK+GN95jRC2sWL413joClK5jTTNIO7H2l//b1X8R1VMrfgXVXGGKOilfl8Y85pf
hbH/AYgVA5wA7YAdXo66/yqMPSQbEY0Q9BqXUPo/CmP/A4UqVEnLcgF98Kp/FcbOB7hM0KhIm13+
xT86nV7ik/80YyeGkqqYvo3lsyD6NOx/b5+7sVey7nrtJgjiNtq0TKZh9tSu/UIjUAClgu76RB0y
PfRKfUVjEtO+o6u9w8NaWlttpQGUK05ZZ7ywVbudIeCxjDdGCKFjSkS9HbNuiu7qJNfDWSnL0Jt+
8NXjn37yX6fuPwtunOBdN576nq9AF8AHWWB7jPJ//yLkTjkBbG4w3RiDosOcdOm4D2cCIU4d4s1k
FRRl9pqhHT2jre9+ZGz3mEU6iWqCDTEBboB6kKcNlRXKJKbvnwWqrjs/hnKypj1UnhWjoxxGRiI+
mgnBZ5RBkZ8dlafDRd9Z2biCwrBMDmDNVXcYbIFhDFuTwelbJgmNdUiuX+IRBwhjS4SrITbCFOVG
Lm1McrJ6dHWmiPUYzBKLwIx+ixJflN/bMK2mrUwCdelEx/Famg0xUX0mJvTyyg4Xoo6fe9tahgjX
Mj0VKZNxx0KKir4kWLuFQWuVvn57lzoCKljUFozQh2CCITEksYTjxkW+Yp8N7/2wXKxhgSMnDtpZ
JNdTM6DBFJVvDQc/SgyU+KHsr9Bx6/DEeSpu95ik2Oj8oGxfwyzoTt0c0YTuwwp3QV73x5Lq/jkP
8t5dgZl3+JFA+PQ4FawaL4wTzYeuH5Nnjyb/3ZQKUg9KZYNGYOOYbgChs6eYY031Yhuz4W+tMkD0
CaiYNoehkzFBR2jlt1U2OdSvUT2/xqIHI16l0nlDwUOdB2NFPljlOBEU4qT2jwShNEUd6JKt0EZ+
Y6Uit28bVdtXnfQXb0XZ8ARIPnHlJD3BgkFODogH2eehcBJHfgzw8s4MZonQ26nOG27NKovgGiGF
RTngTLazceCsXYUDTdB1GjcLu5eZBbl2ves91o0dfs8uazHxNqzL+WWNpgRnvbYua3d6Wcf9y5pO
jCTre7Qs9fNl1TcuO8B82Q2My86gLrsEVk02jMveQdoN+4h52VO4E9lfyste404yfZGXHYjGbvSs
fcG+RMDRTHLiZb9KrFaCo8mJlLPZz+gAs7MZl10ugDg7giIp2f0oO9gJ0dSxK9KmKo/cf+yVctk2
jcsOWl52U+J+5BOHc/ZYpjDjXXTZeY0JZnm8bMeWo2b54NhD/iW/7NcZA42vLlETirargdgdKjxY
HK+u/fSoL7t+BGH9zVhKgfFSFcxLgVC1TRjuMbaWb7WnxTVH7ObBp6Zgk6W6mC6VRslDfDaX8qNa
ChHvUpPgqotXxNg/A4SiYplTHT/opYwpUoO7Ty7FDQnxbXSMiJuYeb6X+gcJK7UQwk3qoiAgI0KP
1Ft7Y+jCL9E4TuKQXuqp6FJbRZc6a8DLvSXBieorv1RilhdjFSeNGY1pcanWdN9SudF7oIpLLAq6
4VLbTUuZF/6s+IxAWEhDl0rQ7HuqQuNSIaamHbdYVpbKcY6SgSpyKShtrxievDqhynSWgnPhNRd7
DDfUoaPjimYzlQn16aIWfYAOzMOsLxVsPSdUs4j/qGyxselvRWw39TZWJY5k203uGweT2dbi/Qp6
EUudnCGaaLbTpX7ODW6azRz24qlgaY0w4JGawblg5IBieGkA2xn2mnM2g6ra4k6KToy+JWd7Py6e
Mo4/GmcgwUYrpTq4ze1YJh/TCEHGGrMjtawFXLBG1ouShPYHsQUrt4tibMsQrT0yPZwRb76vhnSF
uiKz7hIK6WSXVhnNHtOycLj7nDGIMhknN9gtwtlsR9MlucGDgdnNID2BXwiLBJI7uhUlJp9SvuBm
SR9CBxnqui4L/9UeI1dtsXhM0xWgMVm9+hkxFinPuL8KqZFJ5AS+iuyyt6P5RE8XayT0iMrdtHat
z5yWwmojQ1O9FKRBXGdKtDQHYgmLH5cJ51jCaVY6xjRMn9en+TNGwv4UYQU6w3zWn1PtlCU3+VDf
N/iVboMUiYodq+GNgx7Ja1Ot+l1RQNpd8fQWggiLAdHVEBV2xBNGO4VzBsbiLfgHCNX4OZNbXHFs
FQ2oF5cBMGKXoosT6ypsxfDCSb/guDRGQ4OZhpPdum9b9L2ZCMRn4pA4XCnU9Nl6mAJPH0BZzyZ/
KoNvFOpJfO1SMwevTWchR1lfZGobS6/4TrSBpzbgprD6dxgL8w0hPO5DFmv+67ISU3gSI6EXa5fn
4853KmIKvcTAkdKRjaDXhg2PFbUzMn48yKreBFIO9GrGjDSPyXO94spmLngneyEeVEUKNpkWMr7T
PRMfektpyQmiIw3jpx7iHw0N/4fOblwmHv+5PP5UNtNL8b465iW/qmP7g0dCsUXxGTCpQ9n7x+TG
Wupmxn+IX9F1EJf+r7YxE0II3fSAgLI4WA09XvTH8DD4gN+JQGhqHp/XmP4/aRvzwvd1JeZ6msbc
GMsUx+Mz/l5XDoMuCDBrp3XcU+A9L8s1DUa8vObWmKy5QAfR0+wlYyfDt+V45WuY05KbR/IfJkyr
Mis0qQlRbIFTLu1wP8dO/lUjKD7G0u6eaROSvFnR70ooZh7R/PIkmfOD19LvI7x73AwKHASlrbeX
U4Qo0gmKH6Vo8/PkFukXSVzAR9B4G2YeyVUVzsbB7Aq1Dfqp/m5TUJIWrKbHdho8okQ94z5uhXHV
4jJMVmEwdDsPPd7BNmlh687vT66oOeU/TktbMfmKsQjJovsdCtRdVNyl7mMbx9V9M2NO95xqOs5s
Gf4ogfDhAPkEgUDdSkJbRvACtrgJWsv7lujJ/jgGDfrFPPW/1Nqk0Ugrp9rbqCkPVS79+7wklCSa
fHHKgaXRaAnFqXXCdeCRFAaHl/nTmIeHuAGE0rWlv+sTQgGisekOUnrxF6Bb7k3sdhZn5s1Atu9+
wmi8g5wPfc0OZzKJ888jfhF6oEQBTls4CurK6Vp5rphM7ZqpwO3nJukV2RPxPmaa5g/edxi8QPFo
mdzVgaeuJ6eqr/BFWTQHCGBo3AwsY2ttBC6MHRVAfi+LCDBsTPenR7A2VgNfoRzLFUG3wwm+ttrg
yD4RitGyZ7uvnLH8Y9Z7+F/9+sHwDO86SgkUGRuh9sgB6ytlE0wK9yd5kjM4OUZpsFz8wf+cZ94z
FjbvjpDmGFB34Fw1Sdru4yyj+xFqND4ADty9rrvvMdggYF2Vc2ALRtiYVvHW6Z3mZawefSL4iNLL
+3vfGO1ryelgPUXijRgjvWhER+u20nGxqf1GXCs+FyQUEOF+PZtnALIElzWuKD+GST2u1TRVh6BI
6j0ZHuA6dML1EEo8WlgMH9XEDzcV2nyC6/zZo4+87PnJmejX7oThg3xJz5CQrRsapjRgq842yS7r
ljMZ8Ae88bY8xZKcbqwi7ldiEBkYYhvdpH1rXmPJUltHZDNZmR2UZu3Ht3kTduQxMR9gcJpX9cbI
1XNtK5KrOAfcNvWSeDox+txMQj+ZvGQ9K+IijpWD8A8tq3uItQgO5IdgVEP0e9tHimA7QT0NmmMm
2aeXmpqx0qhmbaJIlR2cxsjwFxYeTccsi6HXAHait6XPNiOfHYFS/XeBI3YlWovBZp9Yn4mR6o9x
nJnWCrkZ0Y1lax0ts3d2dMSfZQCCqkaWBGyuM7dlkn9UqCombHQyeuXueYlyg/Q5IJynFJLzxhlI
1suBE2KAQ4A9ILrbp67i/5lNslOz/3UOUxKxELpHWwosTlZ2nu6qqevOFQkkRzZidtWgIxdlnoHR
IeViBSrwbRPeTXAWPpxPVZZNYJsbRDdNkWN6nqazZ7nVObZdZH/Sih78XHZnTk5krXEG5WcysKb7
sW0cR4ldByyNfaBh776kJIZTqQEeQt3fr0trYRqkZQf6pLU/GYCWt0npXtlzc+2FfvaMWvXj0BTP
Bi6JbYsW9ybAhX6Vpkl6NIrk06zxvba+f4u2i65m0GM155GmfFWUkXIi15H8LuBBDJJ6HRQrKLoJ
n6fhCsI1v4ox+KzNxA2+uYXWn9WgoNZUbvCJkOICIImZnGOKy20+SglFwPGv+ipyeSYEyBypWX2b
djKJPTfvEiv/ltkH1zUGML32zhjdr4lx8H3kZP5SGzIO2Km2++a6CAbhbsgrnY7oAvC0w6/G8PiR
bvN864S6xf/kHAtDbmkqkfUD8n1lEoCzKbKp3aa9Fe+mVvbHvgQtHA3yCVhJvjXNap15mNbMGMl6
OTMzSMhFptPhWYGxcQCAnhPLro+j76Htx298iObhE0DdW22BOm2gBm8HGKI3I8FId/CQkyczFu12
tAllgsuGTNsL72CFOLver7fZFH+pPeiI9tI+1nZ0km50YM57Mj1bfArmfGelxbg3ZHAMRLcTiWGe
iUskV1gnpMuaiQ+8jE7JLpHGSTnRm5Pnd55dFNu+M2KECsmLGdHRNyxp3ZDb2J4IUug2QUXV2vfh
/J2eCFXjwHOa+y1gGvgWiU/dZxQmcdp27Huc52F9dbp9w87yTJZnsnUheT0YSO52Zgl5B7zHD5Qb
+LUCiyxvNy4BzRnec+Zn4dXQ0rg1mI5x0nDPE2wpIiAmLO0ja5XKJo/BTqyOeRh0u2QuOgrm8VqR
Y34CPk2NYN3zkO0sP5XF2mZYsgrmGyss8tuxBKTowxjYNvbkHPUsGaFScdMPnsJyryYO1Du/BR9L
Tzt9i6Z4+owbrD2UrgQPMTvmTSPLrwicHCi9SXD0B+kc/bR/m9ISIUWK4nKloib8VLTY7OrQM9dD
lyVnA9fQnrxFsGpmkICENmLvY8fY8iaJxvYuJBNgRS9P74kfqz4ykTb3jNJ8EBwivqZD4++6bmxp
jpfNmex2fTQyzrPQlWjAwBf7TNYsR/eGdHKtc3Y7MWejWJmQjz5HSUa8fBi2ww8X+3AGR64DCUI1
vw7YJzhtYtoLyPw8RTVpTSWjw8ccAeFdPmEgwCQtX+vWaQqEXW5ypoOeXIOtCbc+I8ZETleBXTo7
t/IP3miagOJMQAVCt7uAWEk3TyGpNu5rIV1+WLbsY2k6uB4dMW0hwnEmMWsM6vz4ATp439+ajhHf
qlx7h44ia5Madsj4MUy+DsZMqRfia4/oE+qzH6hV4Ro7vzN3phOsndbr1gXn7iIbjzDWDn2Un0d8
T5DZWLwlBD146eW110oCi7RzaqYWxwHn1o1Tkk1cwLRrwsrddUO9L0ZFPF3c3uvJD+5HeHE7tZAN
/ER/Z/pzjGmXzCBjTKXvtDhnIiHfKtvD7NkEefLMNJ1BkGquTQS2YUKu6WDos/AMYsC4kfej1z9Z
xXw9gYR1l6wk3+wH0GdE+/WcGyvyfekDrYH2GHukt/xt4q3N8lAZ7rHU8xKUZG66KPqeWlGwSXNu
Yp6RXbbkliFxivYp/vuxkN8646toa+hPdmqpaxgd3saZMQ5CfPpILv3HMO45+/NLKgByO0ajVzhT
P09oddd+2TyEaejwXlRdSXMOddnus/o20ime99nbDwnYKI19i7aaQDarzYq40um1t2y5cSRTJNOo
aVXjNtdOCN2IGpxBXYW/Jv4OaeHR80/aJqCQ0ntVOwToGWb1sY99vsN0dkhoIJITMn4p4J8HLDRp
wP6IYX7V0l1ctVE8r3El7d3EeiiM4GAxriLweNC3cSpeU6nO8JBIG9eVv5VB+ihcej/mSP5v84mm
7+vUJ29x0W2lmR/SuugWRvUemStGKeIHkLFk9zFixDWZIFhhoVkAmaT4HUn00lpEGwuttJvYu3T0
3RXN8Gw7SOrrkouPXNkLP0Vcb04EUB58hxyq6SlFgYApzeoeEZbviAu8STz4ErRh15DJsIZhlq6X
VDVaLY9JYJ9ytZkUa6pGKH2vkhzWdnJED9CcLLxVhNQm8gmRLxHVEw3nb4ZwHqa5Bi6eWtjAeJrB
XpxaDDdajYe+7x5aL7O3lgDqW2XeWuVlfkNEe38yFgSWTuFzrbnzoi8EGtK8rgz7rZxz72tJ8Cp8
AXAeuHwWKYHTwL1N6Eww+UBQ3N4U3IqcLxTOMnBC0MYS2udeF/Q/JlrPuwQgCQkj3Ok2YBunC+at
NnMUeVlt3Ehg9xvhWwRjJKfSMK6rSfibwB+mW4hO4WcR+ogjaETcBL0XUxjN4bYz/B5JwNht+rAH
CFoBkrDyQa6DaLqtLJLZUhx1+0l0xtnw6C2jrK+uuyjxP5MsT5C777d7G5f1VrQftaP42BGLXbjx
/pu9M9mRHEmT9LvMXROkksrlMgcjaaubm+/bhXD3iOC+73z6/iyjprqygS4g5zRAzyUPmREZFuak
Lr+IfKK3XpeSBpIw29P+c6TsM4exNvEjXDVruaGgAXcPrXimvK3CBPA+HIorhvrYOcluGdP3hWKm
S9orCTxqPGbldXVCMKB2OYLP4NxSsqCdyP81MDcb/cy5BJD4RKC0NOYt792ZDvmPTButrUlLR+eG
bHrEIw4jqKx9t07pYWicO7YBuRFreOppO6ZbqJlfTcISHKOnnyV5eG48ELzMPjzi+OCw34ppMxFg
4NjfzrsqNs54Rx76BpQHN0kya1Ft8p4kb/mIIr4WXQT+qw0vo9ZbbxRlQ9pkSfVtehmCWPRfeZJY
uGYi/l65YW9dK9pSIflk5sULCC+Wc9f6Neruo6woh6OwpEwS5lvCPjgWM3BC8fQLX0eKA1XJ3pIv
iwd77RrFcEOCCHxOwKyM0kjlFdOU0T2Rf8oIe5iMF+FnpNk9SlKTQAO6+o1ctSu5yePnyL2JSj+t
DI9lVuW+0MciiJw6CiLi9q/4WAObxMexU4r2jaFmJ3ZYXFP7ReqUxOeuOuKuAirj3sSSpk98Q/Oh
1rFt2isLK/asB/IgcbAqdc4dO2ABC30KQCyKCSGC9qGNF+06zEaGBitvLcGYyO9eUp6t9RcsQeEd
NYn3UiUnhn7vMgW3R5Hbfiyo+HOcMORkkuq7WNdezQzjam6WnM0dGQZNS/g6a6sXyu+omI1j7WxY
yEgcevMdx876JznD5dgZzcSXOCxc6vKC+70aflAw5fAUz/VM26mbO4elFOnbdeB5VnY37GxkfOii
K1pZWi/2J20jcgfDdSy5EWX5UaZF+CbW0Xhdlw67mpWIU0K5rBfFavLTaKgQY6KV4pTCPbTtWj/L
gXcsLDpj4DGcM5zeNofMZdRxLKVL4gEDVK+FyCfav93kLU57BgMrq/TmWixW8M9lubUaY9leMftP
dTF8D3NXHKK0Ko5NJZWXQTbyybEQ7xLY2pxIRp6MbQg7iWkeygFYjd2TMZNaiN6aVdqBVS95KpWV
brnliVt3Xdh57d7Gwxqa3W0PsgLsLHUIU5j190MPU7Q3e/ULXsxwzNZFP5MQmp+aLir3WpSrjVRq
peeHl5TBZ9q8JuM1g6mt2YGXcbzwQkkTFw9+L6vW8X0wyw4fUSKo56gZIQdWXTYPU1ulH0NHoEWu
rdqrWKY8ZZ14wPC2nhyuA57suNe3dakCozBn9pbQ2UZaqO0coHh+XyX51tbtlMBlvcb3LnaX3dRi
v3PJ455yKni9zuisLwQP+6QPHfP/tCI9HKOmeGY38oeuHS/iaMDWGpqVbXwuzSIJaocWpA04Zkoj
IzlvJ9dot80wOdBkZihzxTgRxhE2yJt4tgevxxpxceJr4NR2hACA342nPFHWu7UU2pnC0d5bRpX7
dBE1MMNcqrYKvTvIEk22SLJw65gyfcbF89kwv7vHUfqpoKhTJ20L8Hhxe1BhZMA4Zzw9xSxXWcPg
nB+hGShX4/RX+RbkGpTic8EJxU80xnTheqjw9Yz9SticK75FSU5BmYaKn0wHMdHJoJjMAwGywXaO
HPRdX9hq3SeCukZVgwfC9qRhpFTGe0knSgrX39MgJEOgNDhZMk8Td2UX9y5J7CI+UrqZ7Fthut8V
MN89XjrxVePM2vaVHHZWG9Mp2rumfHaWXj1C0viZCpfVysb4VZaR8bDCySHeU5O9hTV2J0JGDOz2
wtcLWqGofxiJkU24/mRt452U+as7quQpikP7VtPmeFfJzngIh4g1IIeN95BK1zysiZ6/QKa6RVES
fIK5nHDMT+H0SNyKEx0ypqDwJIcbjMk2LW5xphmvxIP08+w0RbxJIpMbWBWmGt0ojQ4ayJyw10RL
dpPhr8PnaYp0Z+ODu4u0uXowmdowFqDF830iqUwPcaKit4ltC48sS8JjjJ6eecoRms6YiT7vgCLk
/pQbqbX5+9aZf5vY+FfU/P/+b1WE/xdzRea/zXXcJD+/4/5n2fU/k79mO66/77dAwKgfY9mfKAzC
GPhyMXb/ts+4f5g2BhiXychv5eBfBAL7D2ljuiHpyiCZAMF/2meu0HrGx8yJ9D89N+bfKoFUfK5/
SRfZGuZ1jDNY1AmdWL+ViH/NuQ7aROQEIxh5iqL1BwuTy9qbF0ZiOAfCfthGKgdarJjV9KBvAmRu
LOjlQseRNlhPNhQGn1ViOK/gzLGFjh6dxl/CTN6cglGYRJpmTVAXcuCTnyHspn12M640/uK4e82s
CQ9j7shDVmO7cdgeexTGdApqA2wR+NSwQZsoKszPee2bFd3HM0QRLwHv/iyKipNXJu1DndKqYzFw
hpPplFtMLOaFNAX7zUhrT6rFd0LgAHa0CY1Mn4A7GylwA9DKUF/KeBc2qf1gNoPp//03439kkwNP
5b/R1G6G+WfxxaoV8ZaUPUOO3+kNftPvl8b6gyOlyYN59Y7xIhg8tr9fGoU8hppF7g5HpX01nf1n
GEP7g0gsKQ3cZWSpSFP9p6rGu0bdKqYzcnQur6Pzd1S138Scv7jOeFNQ1HizGQU4iH9/FdWWWsWR
MUTmRnaEGYxhXoK+iEpwV3n73dTUlMA+LUAAFPo90hkKCH10Qaql5IR0dskxW/EKhFioiA7InUVr
5gsHiy/VrT155okLPnrUxo36z6SwPms7fKla832FaBE33AYcCuIMaT1pSzltrDjHsxlfR4UtgP6+
vOlj5R7tJXqwhfPDNBOKo826OcwrUIo6juGsO9gypMzFqSQ8z+06/Gpmd3rv9XbxaCJKHucpWTyo
HMO16sw+9zpHFctaSkYQHD1HzPt0pVWQIOsOPm/ZrVsn0mk3rwrzwtnJ3YfWNN+4LUeYKIaI0fXl
zjaWZzqyPiIuoMdMZvdxaJDswsIBdFuNzS5VS3YcBMpehrneKwb9A/vhvYzTeYfd49uO5/zoQkfc
FJzvZj08OfEMzSMyICxWxZdKJmOX9HilGITSQyS560wdJxKN5mOPHw5UYoRE3HDR4DEYAuVuOZ9T
Twp3hIUOwyvujzMktlPXOx911zIDtFv5VRGSIDLS2mpvskye4nTFswvuZRNN9nN5TRQwFVjOlNte
c+VaSvmQzDC6E6RY8vVQOOIGmCbAQSxxt1O1ILk5Kb69ZZl8/P0PqBsQIVe3w8DI8VwmYDlVl/JB
W8Z3CdcfqGOFR2vSi0EdL/ySheq15qq8us2zkS75hpPCgsgIAnSonjQqfTxHzasPT/kFX0O/zfTl
rKbu2m4+D7fyihlAlHIIwrHwwtXjaghENwm5qZhhQUZPH1/7iYulKZvHTm+YXHfjuTeZe1bwHAMN
/NsmqZdtXRpbdf0EqZN/hjUd16EOA7W/kvZRLxr4HivsWB8+8pe2RBZnYLhQeV1ta6oyBstYWcLF
Ri8glbMSnHLkgk0UsRGULobtkTtYXq4XEZXPeJ632dU4KGfRbzr1mjNR3/a0YG7pL2qCfiRYUNVz
67WSe11hDO3TVGt7x4jtTRuaP6JJMScpp1erM02ir8wa426mEIyjfuC2wztGy6c6nsNHBSxln0Sp
EVCXsXNIjvmLKY+yc/Zs8jjJwtriHmJTE8TfUt8mFVZRQlaMdeq5g+HKMI6B4DseFRM509Gxitjh
PqVMwWt7lKdxmPdjbxyApjp7dzF2tSpTVF9ZvGp9+9VbIEj1EvJ8df0hRLExbS3RLNtkdD60IfoG
VvyMnis3M1NT38kJp3R8JvqbVneHRR/aKFD0TT7mt7U7U5Zh8kVXnX3KBkZJ+EPXm5lgwbEriSeW
rgXBDiTwxrgmGujkwN+CChwzleTyITWc4dkro6B8m5gZzoBuejRU+p4kU9Cv9eo7zPtx2NOWEsZ1
thl1nHSsjXJndhj1K+Wsnls0Me5W3XK2juhvVcuMijyD168OSj4z8L1KhmSLOl7g3dSYTTiZ+bDY
nXqiecDxCaj8Cf1GOFxZ/X1dX07onAemSS2vmkWoMo/Xjcw6PLtcb7BqnGSJxgp0QPfKT3Na5we0
80NogD4Vud1CvSFh5a6avZkQ+91o+WrDKdsBeAJkrMLwRxwlMNzrK8fdfnZdauox3PL4wQ0E2Ls+
D6X9NYbFTT7SHNhUkUUkojG2Ydi85pOL6DzF+zKjc6totK+VsTiQI6vxSMmEWyoL/LztacsVw0Ip
kKBvA4MErw+fR8fgtw8T+2fWDjgAKKzDpDSeZzn/AAU/b1J8XAZ00ANtrzaXsMn5vzjT/488uSiO
2v+9G+hc5T/wA/3l2HL9Hb+PLQYnEPzbtEaZmgLF9k8vkLy2UPEvXUMjRs2hn9/yD6e86dBcxf4O
o09BLLoeTf7pBaKE6hrgdvFrOsS/1d+KkJJY/a9eIIrlbQN/uQk1kR469794gWY3N9omNhNfs8bT
OIlrJxCz1vsUqPO4mUa9EYgs3ImBQ2601NYDdBsaFJm7XzJTK9I91j2t27ZD4lTMB+Ne7tUSzg+l
tRxx4KVb4Yw/DNI9Gwrkmq3WQQGnJ4D1q5vVi6azMldtfZL1IrALAeXncJRCyC5NnyTZWVkCVnQW
dfRFAUdvC/FL1tN81q3lEZ/HD6T50dgydqgx1bg94rUOZlBnJ2xW8xizXG9iUw7Pa1VEt6YKO9+O
jEm7A2CDdKNHY5JxGQglK1Azif67GhMtfoIEnMfbaSitfdZQgaqMGbdAMX0g8FNH10sOOhsgM4S8
3SZc7K0+utqeJZamg3IRQPYihYKUrOBRYN8v8Mabl34pRLuTcgkfGEZFazDOKhy8WNgm4Lc5Oego
6eHGSq2OyEuDV7HrnyXY21cnGsyb2eoQ/SdX5z9GC2Z2o3Rz/rZwzQcDhh0tSHCioeVki0o2baWh
98HxvkACBjZmz6EVMEQKLx0t3l8OLg/k/+teUVvmHqEsvOCjjcdjG7nqWRXcQfH8N4UIgD7MT67Q
1X1n5ozme6X0b42dybcWfjgbEyrKMUTq4YSVSaDymss4exim4VNRIX3DZE0dRzMyBeoEJOHcNdOg
ceoRY2SbHejvQQZo25K+b8UGCYGs2qj2etYDLHOCdq04XLXiAvbaGg6TG44n7F2qJTZnPofXDz9Y
ltdHHfdRnG1N0AIUfVjcuyqq4PPW5ej6Wa/SD0lw37vmGnFKyHM2zgvDyLpJSDu6yX4mFuWl3D69
ZTX5iYs58U0QWtDQIvKYvI5knBhBNh1smBCYzrZvZ/qShwo8QDGc5sp5jQCf+znW/Sv4jzxeOW0F
9lDKLEw/apazhcrF8cy0gspO/ameKLoXtMFngAY3vWNTwkpmg3GpueBdczoY8o2w0MTkvTVH9g2P
l2+0xMryzE4JdoFgregx3QAqCH1Vru8In5LAK09DvC7LrjYNWovNcbtSLucpXVrbMSTsuyKDU8+g
JYBy0huQSRT/3k95qQ6Y3gEg9Yy7jeu8voQtd3QaMwosYxBHoPbZJsncRxA27Q43GuVBQy4ZD0IR
V3P+QkzMM3sJdszVcxwjJvoGgHLMgGJBW+zqyJ+tq5yYRyPpFfs6HFyQ6qtLt2DOmMObEBAUhMJ+
2mqmRpK4RWM3aZHIn12tTJ4nmlIOk5n6WMqf7SWzbsYGE3/pVLwQrQR9YityuEbya03pWm+d6Wut
bWubj+0zpkZs0419v9jxW+SO+blqKCTfFGtN95BDDHeY5/uYie5dSUnZISoyDlGLtk0sy/rqRzJ+
GAK5iQhYppta9PtGONoLECnewLJUz0S+ixGjrg0Ti5wtSHNAWWTarrKOjm1gGGe5LyK6z30ro1qH
k+e4rTui53AZb9eVVx0tUIUZ3TOg2wnrj/kz3CgJqHvoasyOWPouJQpxr2c3mFTDG2uZSAB0hQoi
EzeFQWsE5vD7lY6Me0Iljodp4ecw1dUxRzjYCz2xdrlmCXLS0qohU9oAAhPM3wZ5/lOD9zCv89iT
du3ghqmGCoIRHoxNyQP/omprzf1U5NkjNG+Y8IKEK3XZJEe2+KqbjdGYOiXPWXrPgyLrzdrLd1Nb
nEPFwx3MU2PeF13HILzoa0zPeVu/1CIPWShjzVBbDGDEYwtoFxtHcjGTwok7Yt5EIYMJKPJuot9l
U/NubPE16QdkT0bg64ztPKYWmSR2hcG076xPkkmwNOrcDEAlqz1FKDFgdPz/K3lNHAA4Y+KgU/qg
eTkTIw5YbrHTxhqr+DiHbH6Eb8bMlrd149Y3yBFUfXAHeYjoP75BoAoD3LJcnMcpusGr1fpRaxJj
ZuhqPCTExyosWQkMxZ7+uA9rWe0L7fHuVlNFdo5oacNBydPGa3jusvZtWg5jzidXVruHixjElZWc
kUvvqqGpglbj14b5uJ5gBeQXZ2IAL9qwbT2jmqkfJd+JfdIsfGewJMC01KIPgWe1N8nSN714LcNI
HGOtq+7ySFdbPV3Cu7VjPUuMMrB4muTAzcywqht67nhWi/JSjEQhWpPg81Dj7xsxVY2Tr+U5250Q
vlIyCpZ4NALC6jPeMsrxyoFQgpZekWx6f7Qoa30I6VKh1eYxmaOvxFkMCulBp8ESa3dqJsqhQ6bH
GbGkbh6ABbhzAcIDB6tvLce+MzS3Phq52R+GWZiPad786jIdfVOvbmoxVt/LOmCF1xuK/NJbG+L2
rqlIziuevIdG8JeGLrw+UpzBvAJF/yYqS7G1O4kZzEqLG0LX2h036/TIpXg45DlfvCyi5pKWRX0n
co3P3hX6l+4wCa3KcNxqFWFXNzXPie3CcVmqdwmpcs+9kedxkC+toPTKrGr2L7B3oMhMxSsRh4DN
MeoPOOLuG+Zfj+j70ctCigE8KG6paeq9uZrC26TO0KeZ+WyaYpg2vWU9jHN9/V/SZATvN9lRaAkj
M23zr5FSoE09i/bY9JPmNWbXnUsV3xgFbWXXwhyPO+pnLNr6UYOk/phlU32yiInz3pfrAZslxyU9
BTCthiLg+wBn5lrvOdybHT8kpqkwfVmyyeHdhGZNq4k2H2nYTm8wtwv2MMs9WIg6h2pZ8+9ukibK
+6KR6J6e68p+SaOSFjdjOo46NItOueWdPYZzQJQC/R827vM0udMFV51zYVb1rDvcXmwDa43JHEWw
rT+IJURrjsZqX2ludWpZVh7B7s+nteZmnlQR7k+J2aPbkE1L3hvDFMxQeDvULlmS+oTEUz72vRAB
IySFropx4lTr19LRvs0mhD4qoX0q3vLPTGlQH6rW/Vxbt3rTJy05g+hxKPdkWBIII18/J2ASwBSW
bvhAqFcP1kzZMKGr6qUolHm3DKAWrFh1ZAftZ4Y+am+wm59gMTFVmWPtnngYA4y6i+OnAd/H+2TF
469sjsqA7AnCEMIchhjq2G7XoWj2K2GxX/Rtjw+UpXFFb5hOh8JdAiqZih+FPTRHLKjxL0KSP9Ni
CL1ysnCcwIrYIhDB9I4m66E3FBV8rPyeadcVxOGpoKdyMekJySsh94s5Ei1ZUYTOPQks+qhzZT+l
+fUHnk4sgpqRVyA1SuWPnetuaRgwVNArrgybUKTpIVQOpp9eGUe7i2/nZKCTyGFlFK6g5LPq1209
Zsbt2jbyO7NqxSei5bjs1+4X7whYDJP01zZpsNFzsHTNo9XOrzPzAez/2c9esTZXuWG99JAOTzx/
9R3g9q/UHqPDHHFcSO2KDIK0Kr8RzN44LA7PNVO9LWbPd5uZZkAb9oDXcGRe4jxHI/K2qR3gMR2V
NTIQq+xwF8uOtrVp8Ms1uykGHM3RonVP5RA9Nn3lWVV8Zr/b9OjpWjegP4rVG9bu1smvpXVxb+8i
abubNYypJi27u9LRBlTD9bNyxG2Sd3itepxBtcSRqyCL+yZnSvKuUGwaqQfYOzhfSzvoACtCbtxx
BEkOJaO1ayfdjm6u7lDFZnbkOS5wKhvTvhnhVen8+pPABMbJJ9e3YtFLf9Bs5z6OcqpTQ1dsCwwG
5wpvPABMFyL3Wrr7hIJbn+AlPIRZZ5GL5xe6ksoNR52I6qjxBtyG9Gnt+M5m/LrhCBaYJijmFcsQ
zDNisJWj+UxBo6llq3HawHyC85p01jHrwl96Wh8bQp6HkEuEJxYyFOR+w8My6bS4ulHrFxRoH/us
y6D0h+5xIJW5pSJS+FWM0LuudKXNEl9Gbk8JtnZxFDPPt4FUtB/R/2+iivixqbB5ZVr7pceLudFx
3yg4G0GrStgcK47nZqASiMIhvF28zx3nBvxeSz99kpBLz4UQxoWV+JVW9PaxTFW4k73kpLXgvrAX
c09sdPb5RWzoOd2aI8fjm5qr3qZ1+4LuD6LOGDNJWM93Q+e4VzTXUx5LnSfa3beYBCvI7pMzUw1C
+Dps03kLpfSlZz1xDWHdMFbHImRSAAzXmv8PZccBGoJxaI0ZZPYqWECrIaWjABtm7ZZforF6vmWR
+PZcOje6NMOL4yzv9L0Ue1ToIyMfcgNGwJZP9PaslrbbQ+uBMlIoG2XbqHahaXkrUYNACX3dtqbW
7GHm4uiSbrvHG/TMRJBunEZMe7frt44bx8+5yPIPNzonDlIALq7J4U/CGV/Sb4OHrJNemMbE0dzw
gT1+3ALguUEs389dTYmaDPduxI9EHysYPCJoyA8pvXxWTcoWxyyNM0qzrxiJBto0bOeW3lbKHnht
CxBW2bJtM+MlB2bP6zdlB2Ztw0kMPamJ/k9GKUoJmn5CA4WXEUOZ7XQrMzsOMGWX2yjGrFK4+VMZ
CayOHPPDIty3FJoy0O5RIEBvBjoTz4TeMV9MTg44qM3on5X5Vogh3q3pAHPO5MOz5h8kcXiD2AI8
JRzXI0zR/UrSAyjdtbJJL+8wbLb7bB3sfVz01X5Ju3BvKbdn5QYuJJeK86bNWXkNsLQsh3TOrkCT
pEe8TH/MsXHXmduis9K7SGGRnDAB7LOuf2trXXhGYXw0/N38XM/gAbE03LjFZRh/TtxVN8JQE9+2
fnBTjKr45jlcv2UWzYlW8ZGlNQU/kuRWPjHJGfGJltaPqi8+hC1Hfgs3YVkMz4DkJSJIRuaSSlJ1
ngb3NnGsV2N2vsLITehj7nI/V9apRwymO2I+T8x6PBev64amKGBMKXHWsl0PRs1bKeqU0D8vhI93
aj6l+txTDNVgLpVOTYCs4AoxoB6sESxLU1ULZpWWosQB7gj32uIUaxrQGtXfE+XGB9KPt/rav9sS
P5PbgPcJS3wojhi5VZKichPiBRpmrKxKOk+Nzj0/nW7Lt4Bni7nJEGdRkDvrYbVUkCEb7m2975kf
AP3pGIJxnIj1fVxVeC/shRg8M7E33ojbK0qhws/ZS4y7E2FXTpS1gcnUsRnX9E0QjuXopUWHUvHi
uFnmj2M33UnmVqx4QATNqy0oVJR0xhj6NGotD9h4xaahjOGkFzMGmJjqWdm1XFSof2RMHLkmXmgy
cFqH9bRxggUckT+LBpRAdynq6UKNFbc+9k2nuWZpi8kLQ3s6st5ERETnP8d1p/GqjNFXEwD44oDi
Gk+JIc8x85oN4YjBF8z8NuvSLF4f6w49qpW5dwpVX4n/D9DkNrwnpGxwnZv1lO3xUl1ct4Yc0zn1
Vy3TFtZandyCKIz3QqS/EkqtmEfV9aFZsfm4amVGgdLuzUpzNsbCklkqDU1iLj/GeOKqkfLVJb0p
jjqO3yMxBqy9nfjW8SmgUFTrxqa2YlPWuISTioRdpWPUTtRqEKfWuyA1UMGGpJ8v4aq5vjsBauTS
kZ05xl9vpMYjT+694wzbJQv7M1ZAwegjGgM40Xw1MwUxMPye7Do8T7kVhJX6xmCwU6l4KLiR75s+
eUAkY/So5Q8tFIeTzJfDUkT3TlVqKD34c/sWT0T0gsHyB2Xl2VbPYQu3KHWeWVA7U8iWcmXJcihh
Oh6s8L6184JT6swpqijuZdnyaVgllEtOYBbaLo6djWv0KRcq5wybK5jgk0DIK3EWFU8RbPMN1U7G
aUKW8XPuCNlAAeI4v45uAwdzIG8yl5jg2wgVwG6ohrbzixsnlg8PkGJBc8DdMZsX+omOdh8929O4
gyI70hgQ3eUxEoq5WiTVdPdXGeGIjoGYUQvJ8WJ8Z1q7RxO5rNoIM0TYvqh+ZsX02dnDwnQKdUSL
NIwVY/rgJPEj9Osvs7O1XVEt2EQcA0UR7Ww7jNEnFXPbKeZbkCYN1C2CV4pGOpqEKxc34yJDaSUl
ZtE97DO2T0e8E1v4gJlyx3Da9PkWE3+Mhm2hC3+B7YJTtYAI3t8DJn9hLAErEE7ZZoa5CSQw4q0G
fbKB2sd2tWbhLlvKSz/iyrZfl6r6BX6Mtcg28k0YF3euVSYeB7v8DtqNoN8ob4icMW1ZZeQzJSap
tHS7qgb2Z3WEX6xF547BCS+m0CcSLcjp/jzkpP70rPk5y/4larvtnMrPpcg6QjsO1yVTMiZM7D3m
XEZ7DMI8dnMKgPJi9cbFucAw/EAE+IppriBXxYkRosf3aNfY9+a19rEX9xy2OWIiXmVApECilLLf
RhaFaFDMDtNsj2z5wz1pVMYkWhMF1dXoD4ntEbBZ6rmlrIJlsQBeAyBgxonhbtYZDJPpvba8iWpj
5c2zmLSPzOQwFc5wv3KjfuHaBlwHoh6fK71tKvEIH/2DLopvu5z9SHchqRk47PQloSKSgQywEdni
ebR/QK6d6H+tyVnE1BpOxYXaq9yfrzkpRtaJl+jlveA3elTBauBK5IHUyhHMISNSa6lxXGONL2m3
2EwmhXJYV3XSn5nirJ5pnrGKyF8Xuhs7EfLcNOKHGVY2GroCbeDMAzEcwopWlUJQKRmnxBKSgzQ5
ChhczENsrTXTBos/TSTsannu7CNeug0KoSSBs9znLWpjU2o7RkyPYUlUGTqdQdoFNCJFG7j/qTH3
p1r8stPxIJrsJ5ZOthOdks3s0NrDZ+TQISJX4yWxJYUyRnxZ0pLu4RgOen/SpVFgyUYipc2wuQ63
h0tGkGWvoCmweafkgMeh8OmPWbax5riBywTLs6UpkdjZTO05e2BmsdGqOMiFvgcAab2kcX5aau2L
2/W0S7SbcR535Kfu8Bk+z9lC7muMruPj8DhzwO7yn9T6fANGO8ZqfBvIAerNZyLdV3gvH+THrJei
bysoS6t91DX2osq8YvPjFIsr0nO8DBSLwrCgWsY0/M4u97qz7ubeelHS/Op7/SVLu3iPxuTzbTlE
KjgOVD8dzlk1+MrIyDNftstHD1xpU6TyjaskPuVZKl80wMUYcmV+H5Wtx6PvT5Zx7Kz6u2Zr9DUA
7kc88nwAaFMHs6H0g6uG2lv6RJh7rCEAcxpsivZ+GQTz+fzJmYx7pxZvysADTrNDFUitR6ioOQ7h
Ov4Ra5Sxh6Pg5zB8OFU1es541WEppvbsOMwCqorBF4nFIo7qoM1SQ3divH6ac/dES8cN2DndS+wV
MDe5AFnFLg2Q7I6FTYhoU4jmp71OM4XwbUzqUF1MW1LTG2b389CjzdCZoA/RUxWad9Sf3s0pC7VO
LHPsNByd07ovC3XpKxT9UmHkgN5ievloLZtk6ou9w5GDPkSard2Es5qa9PtxwEVc4P82pjj1gUn4
FE2Qr8X+gycdpTrubJIyFrgMzench5h5BXPuqbrkTff1p2L6/1ES/wvx99+Kx595/1fp+Prrf0vH
uvmHYkRh4Ab9B2X4/zje+C9ovyZ2R3ZgibkEW9s/tGPDAj9MyY1rS/r4NLog/6kdG+oPR7Okgmev
sJKaxt9yvPFH/dUnKiWwSsOwTNsx4YDDtv+r402bokJEGa4bBYY1YcAvJ5PDOpMotpsSvESyfFLG
fafnn0gqzvA8VLueZ9pa4nvQBzuDo9ec3nBgCrrukQgAXpQ9nAbDlHu2uitBIoiaymtTLCTr3tHv
V0kISL2t9dlCRLj+0VP9JOcdcog3nkT9TdrZFRxi99GzNd9r+c5ucTSAK7S9eC4PfcSJkIYwiYJX
hX7FpajJd8SSLNb8PG6PFf/KzjUfBBpFcFyLmYCxWSbtz7xIfUaQG627qyMGFyY94ncknjcJ44MR
MTSrf62T2oTu23Ld14rmi9DopdcIjnKgMDPMK9G+VcaZLNQ2IX83F29O9mUrDrNV5NkJ2wsTdIsz
mh5ClXGDlom5ln3Lur6p1CMa9S4eP7nFU6sRBXM4bdXCrNSYqn0RvtDdvtXraFtU8QlOHJEbiFyz
fuBQx5fIDEAft1V0HQ4kfmbXexxnvj7/mifmvbSjIooloKkOYzwzb34fohPVueTlyblnoD7aW9hC
noFrJWSHm8JvzgdUa26U3OfaT339diBjup+6hR7DBEIvkLWXrysmlCv+HTzIJ7rQg8zeqzYK2izb
aR2mQvuNKBHgq8ZjBMQYjLpL1bPGdsTldyE7F1sJDWe+W+YeoeMdR73LXPKVU1ZyRTNnhu4NsUEC
rOEuNgRtPQY2yThDKzcdbiAONlo+BTEi0iRg4GAHi5vPMqckGYkJgcbTTtMYH5O4g3hNsIJxy7gk
p1qT2OwejevF/gfLNlmACGl2ot7sMDvmpm0/NNRhSVUCPC6OUq0nSouf73+wdybLkSPbtf0VmcZC
GRwOOACzpzeIPoJksG8nMGaSib7v8fVvgVm6IplVyVdjaSJTWt1gIACHN+fsvbbcDgiMlZWsM9tn
90NTnj8l/RrX8lbL9dXgZls0/KcqpYmNmjPDslxkoOmd86KxltJe+4Q3Z0Zy8NVd1z1CXADZdpaA
KGwDroE3Yf5G33oSLXLFmZ+QPcZsPGt8RrrcR+F3SGbroqLUi8Ou5G1zOKj65bTqaGhMaC9GD9sy
Lt4aURKs8F0WzCWS2agGaloMK05Sq0x+T+OQFYWC5ZCN2KV8jofjphzEAg3niqWJOsaFogelsY0Q
10U8nFPXfDcT/gUAcVa0vxei/5xgEM1AxAF2rtuzUP1diBULseEGDVJVI/kR9ijM0tu451l67Lj7
1WRc+BJBLFX/qXJOzTLaj3a6Fl2wLqZho3n9Nk+8zYCLtJNi06HE8lk7vWADZIePQRQW3zLC2AGU
OqvmFRsQ3VKOl4DqXHqEI8WgfNNHdORjd2F0J3lwNZWb3NaWdA+JlKXUN7vk5BOFPEPi/tPv3Hnb
wNusYJR2Du84+4DpVJkvBOsuokw7UfVJSQMiqfdR8CxdBAtkDiMv62/wk8G7qZFoKiSoqDSu5mhZ
68+kF+wUf53d8Jb89U6n/MtN/ZT82dqcPqC80BRLbvUmvjDzaDXr86YhXqTZ01ggjNMf2NVPzlaM
FR2+9IvnKv9q4TDRIsMewmnJKvXxuZKfpDn9LKOIhb2Wit0yMeUcGWqOnghuv3G0T1HkBvbaqtZg
KyzjylT7THso7f3gkVx4zlShG3d6eMpbr43gKk98Z5ug81Ahu+xdweFMa89/Pxw/h5ux3MFy0hmL
85U7cx7H+9EoGDHYSBMKAe63ltNKq1OfsE/HePri/sx/6NMTmqFRypZs103hfn5Cfpu0ep+2C94y
I0GCsEh9spC2IaeQ8qvvsn/5WQR4uJw8XENXJhIQ8+PPmvFsuMODdlFqp06mrmxP7MO63+Gw2HWq
W8GEQQsaUGGXD30BQ8iSW2HtAUhbKRmY/Vlio13JsOXFY3Q7I/zJ4QbykiFzRrfqayufdT6YcWZ6
uktwgkc+ggd5F/DyorB+QU2xZv5fukm5Dzt9qc+zeUsDyj/29XeB3byxxotJrGqnPxvAOQ3npn5Z
Ou1acpz0x8sKeIQtrBXu19GinixdzmjUIqmY0CtddJxAdPDZaO6fOqK7c304HRI6T4KppMeuViU7
w79LaFa0QbkvKn8uxu18WIDTj1S78OP6UKH3rW322RyvvIG2/hHJqZHPPhQOTAKhNAuiU5Kf7t3o
pIE7BSkdOxtunaQTa5MuTQNC2GTfchtskvCqTV/ca9bdvAxzeiFQ6j4wIadQh0OBusN4RxnkurCB
z8E+GvWzfsCBOr4I/TR2ypWaegB3N2NEByl5GZ30oM9dXOswtpy13R+OeLG5BRKgF0KUPnsmMAjx
77ktrqL0HIAj9rq4uepYORS4o1K79+OOuuTbCpDm901LwcqxljrlpVYrlrVx2ouVjKAhQsJMcyhK
Tgs5Z9xOclypoKBsgTONTVvjYDMcVjXNE33mN6KnMuvT0iTOSiFknQBYT3LfEGbtJA0h3Q7rJwnj
JvKCxDZ3A0rEukEsT/GcHy/jYubngB7DdUTgSsl7n4iTCZqIkEtUWwGUe/B2kSe29vg9okQF1n8t
eU9mEI3P2teiIPJPE98l6TFYm+zN5kDzANJWZRJa48E+vIuJSOgVSu5tJjHGWYsM+AbnW4xz664t
d7a6AAHAVG7v5iVVYhmicLgq2MjAV9kBXViC0li66miFL8QXXA7x2kMrJqJmy9Db6PEmNR4cgRTZ
4mOtv5ODuYUxs+xQuDlsHsfgYEXuHsEcGme1gHKDggsVH2KVrL6aDOs6kbed1Z1Jk3hWWx0EWCz/
1glwwzqS5oRc1sEauf0KFuUiJV+OX+JoF4EnYEqiO/hO/4fdF2Z1HZqkfsDHu+pASvb2pnfqA5Z3
9jDRyoBM3iv2I2oNYvGKHMJ1UvR7kXrURH7k+k41V0UFiknSgcBmAdCz52Qa0xp3/YewowehR+jB
SK/PjX3gXrD9653XSaVLtDw0iaACsESKu9I5by0y0aYdoEVE2yziqctCrd1Y4X073OhS32sOT6cP
sEsi3OnAYmYNKv5zT9fWNn2Wtv5OqNy2Nh/61lwGbrAa+/4QeP71vKWko7Nu3RliT2sh6DZB8T2r
74u4IAWENSM+x2u0adpHMnJvMUeuJs7RiuoY+ztZ7zQPCgAu8LuOONypCgCYoDtlq2nhqAipCwlA
D3S0sg20cvK19EU+iz1SRZ/NZqheJEji5cBYGXGX0lxt723jzGearbt7pFYLM2RcwrFtzGltQnSg
LLUajYdcP9QafUDeeZBOQb7PkPd5WrORxoXYxRTskdQZwV2pBQcfHMqYx3cuTOOexqkTWrMsYtmK
5Ny2kexhDQBAtS1TuFA0uuSIyRU/Wxpg0k+giSakJ3j1eSmcpa+GXeSmC3LAJQ6VQeGdU7zG1ZNf
jRsaNXueFqKmuza6FdmPjL2SRpqYpVAE6eYelCV9rDvKvOspF6voOhleLI49JRFkAwht7oKmqS1B
e4cgpeOJ/UkPqkutvirjae8Z7HkpRKjKXKpwF0493gKMNHSGDGJ7JzmsneyapaEW5B42yY3enwQV
ozTZd84JwWSiJ8iAS2nyZiW0ixhXgM15BcfIGnDpUqMQ76ATMa3vkPWoavPa6iQ7MVobfTkOBFvy
daWlofg1IURU4GmR9LEOxZxscThAMqBBZt9b43VqwoKp6VLH+SFyXgRdIqa81hMnHMi3fkiN1UoX
8A2+OdOhc3e9iXHegjhhnHjNbazviF5cQD2Ju12nP6IwXqDVKEMaq3a2t0zSz7cDKsD+stJWYbfz
KTF6AAxP5XBNJbL0dnMJ0hGndlWsjCZduviq6hJar/ZaDw8eZy/2Pi6ObzSuzAUnRWwtIrXty6cp
uyvm70mTIwCjJw0EbGeVT8pxl15LyPwdbNKVg9GG3f2mHm4q2z/FjUTxnz+oU72MDKyU+rIdzmMy
syCuLu2CMMfCPmqcv5u+JL0KkliXPznhLu6MlTaUoDJQBE8bkzNsvMalfCPyfa6OXfzY2U/CSG5F
pZam+JFKtoGoRaJ8NQYIXAfG6bQJAsgUiFWmwFhNT0h0l/G08TJArx5hK3tJc1bz1qCNFy29XTRw
o26BZ2ACj5mJMHW7lxMPLJrCJY7aFY1cqv/RcmhrqvhIHdUioncoWGQM3tGq2ZRzNa/zseQdKiZT
q9imjdx14naiHWfk1npwAl4W6opVtxkcdxbs3JdM9X1O55vjVVBcD/Vp29KEIpMo8YpTkVyjSF80
FP2cPli79gOH+6N0qJOUt97wqmnjsZYwekwKwuioxjr+QWd5UTYIKIN95q6pSvBgHjWUbI3rrrOQ
Fy8hmVvPzuYcY29gIo5byncc52+gHS5RJFFeaGGccV5hWBeKqMCBPge/3xk5HwXQk0wiPvUGRIy/
bbPoJsyBBiG1dab4MGHaQUu/IHxnjQ0esiRST1qyrrHEq55yfxAcQ5IBXoHja+DuSn6hRb25nLIz
wyjWKqDuzBKTdNZCIwg8Irohd6EV6XTGo0OjAyYpxlUc0FOmjSlzkIksvvkyiUkC1RFhA8tJ9eGo
zUml1FUa70eJ4a42EshBiJ3tC6jKBQJDR86SZH6LXII12SIzX9mUfGLD2qY45ZzcWkzpdCo58Wte
9NrpFklEDviaYos1cmfWySbVnWMw71JkfR6Fw60s9FVo7oiy32BwWxUJo0cvzkw/J6YWrb6Xr+L2
bo79bOtorTxGKuQkTa5UNByTmG1nnJ4VzXkas/1Iq/Uwn1qH7BlV8BEB4B6JgbdIwfTO4Tlp+1Iz
ZXYqOeBb2PtAXRyz57haLYfyYhphHBGiE6lp77IRpWjsQFaxVfoiCe7BRLcsM0HR5QnP2sYYanrf
JZIp4rshXY2pWKLD3UDSWTj0PjoUQeTZ6yeStHtiRmhThRtTPabONRLQZeez/GUPjGbTW4pR35og
F+CErGKNeFQ/WCXeUy3YmWjpzhw5KufTqs/vKmPaYB0AiHM7ZbccCoyCZPXJ2pjJxBy2qYpnP7G3
WTdzpx78Cj+nSUBf9OA7D2k8A7a7bT+eySGnOl0n51pfHXtZ76em3IZGv6UIZ5nJAeDHKs3Cq7dT
3T+qPP+PNDXNB8G/NzUdX5vgtUqes5f6g7Fp/tTP6jQ4AkRtmBx1yxYg4HT+S/9aN//57/IPlJQk
ecyHZfEW6vGv6rQl/wB2ret80LTmdEpKPn9Sji39DzLssGhTzn4zNpn/xI9tfKod6TpVc+QXZJ8r
nT83R2R+OK07Uz2AOabCUpQclGqLmm9DNRYuHe39lR032AZis27WNfnQ28jEiL3W7GrujWCwMPSh
pfzYGwdHee7jFA3ZfTkMCS6KBn3chrQC7H0+RLQbUxJ15RY6jVeOLJt3d/0vamCfouTnn2Hh8qK4
TgqIpHjz8Wfo5uiU0qkcTrKT3BSyw98LxZOyr99AQUrS8irHKrDrNTfe65OuL3///XL+gnfFiJ8X
4OiGomfwRq7+eAGIucDNgSGnE5VEp1Wkx2dNH3KKbUrkCZ43O49qv/MORexoO7sFjB/42nUCHXif
FbCYJjglcxQGV1mfT11cnhvuUG/7qnS3hVNXe0kMirnOa1BAQVZo+DwkuQumch+jtp7MM7MSEcI9
m5XferOqvN3qFKzE73+qmPsVn37qnLZCgYd+JJWXT+XGDIdpZ4ODX7RhXFzFuIKO9aBb9WaaCldt
gnwajr3jwkqBxePQCysGNmCx6cllglLu3kUj+GxD0yOdepAuFMHZn8o+1motjeNSxIj74pL1+Zo+
XrNyKFcSmejARfglk76XZpeIhgCEBtzbUYjhFZvURC1dmmt35qCmKMsPjTtcG4M57ey054juN9a3
Me0oBMghS1Y5Pnl6AUG5xc6eFEcMPu0Jlt7+Fte/892Hptys86nC/T9WaXlrThnn/8jtDyDy241U
mX7hkJgRocba8hjLjZZCk8uKmnp4GJff4qGpzgQoI5rscvyRS1e7KkWKzjJEm+t5BT4LbY7Gxj+x
BsqDTb6K6xNM0/a5M2agSNs+u7atzn3Jvem2ip3pDmtEdp8TOn6n2YlatWTQQaSGrxv6HNy8thwv
6iBL5vpJnrEqpsOBVVodi7Goz/Ipy84royTi0gOxhaXKO7XEhJDNja+Aj9dHrwl7koLstNjEZCNc
S6lBPwk0b18OFpAdthTRwu7G/sy2qZsZdAb8ekIHFdXnXeKiY7SwN5ON4Lb6I2qCgMIR8K8VuynK
GRlI/7WZuPqlIA0iY2/QoRweCDlMByfimOgjTEdisvTcnHdb5cW4KCtqEk5c3DsgjjdU5pqL0iak
Ar7iAbiT2FRDmq+/GF+fpx8xlzuVnANO6TRyIv749hfKD4fcwp8OfrmvFmoAY2HlNVwGulLVjxYb
+G5sUN9oUTjSWI+rs1HZ941maHTP4g4lzICDTazQJOAXlD68bzcPd9389hs2IJYRGu3pF1f9qb5M
JLGh6EtaQqnZ2Co/NSahxkvbzinBp4Wmr6KC+BwXpzeT+ujuBkaQTabOq/C6fosjRmIyGOuVm4Te
4+8v5POEMl+HSVi4RSb4zNT5VFodpJYHk02vAKFFeeMCY1pFdhmugnYUG6Mq1Y1ZiOarZ/brt7JY
2LaJo5ewLcOY7867rokulG9oLaq+dDQQGwddXz6YduV/b2PJCUIBJemRt7FVi+Pc3XqzKQmELvn1
j12JaLMJXPOxbOv6VHMpRRVSOCeqHFb0LTne/f4OEUfyaQITeJzn5U0huae+Pu8v3l9t1UMkoBuq
sJTAvgMIds7FfwvGguowGB9v6wbOSlQlxkkSUGkgd+oE8q6PoDDhKIabTFC4Mp6xGuaYepPqGBtk
garKCLealYhVb3rVt0xqOzJ7wkPXNcC4rexejqXOuRO6fpjV3rVSRrpXZapvUSLfVppPuXNyvHFr
gm1YeX7hXFdeQA2x98Wipt6AvqWx26Oj848lAjEDJ66GBs9PYCgg6tJMSnkD8R2Lqezae3wTKA5N
CmKWwA9YtZ7ukX8N+GDSp+ApdO3xkCvH2ZIdUq1r1/c2sR8DhSXBx8JEWqrrGvXwToPBsI0xoKAa
I9gETyQrM9LVR4tDEkSHhD8+RUI9wA6lsVXmEdW+Me5PM43+6hLC56HqjerCssr6stGy7sX0QVUw
ncVHvQBiwCm6mw5p0ILYiwrDhh6uDSt7KOVZYBnksET9tjBk8aA8WvO+51tHq27DCw28ycH3Mg6M
bP72cE498kw7orrz2b4Yg2mrCRuGA6+6bUonGQlrhwNA6T4lWRD45DgVtpXvaIuY3+pSiXXjK1Q+
WkvX2opkl29aWYRbqBD9okKYAIlWq1GZO+PaCePQW2UZJw3h55BNOQM7+hTtUz9sj2PYq5UTesNp
1Dh7YOvNJvWsBzCFEuZtcKf8CHI7ii5qc/h+4EtiwJo9rH1WHxPNyk/xJDVbcgbcbymrzTZT5Vz7
I0pr1qwV0Om7luds5c5Z41S3IKOpHmJ5PHfeYjvjLDmzuwx1niisLTWyC73WnoI6HK5GRKKzLMfr
F0VHxSQokaCSEFMx5I0t+bIkP0Tegx/L/LLvFXpANeevsRe6Reon7mYi1j4HSXKi+/FeyreeHWL8
wInHm7RMtKWPl+eqGYf4BNMA+J5I3WecqZeKcsNFpYrxonO18KBlDpaHlO1skjtb3IY9PRhMmytS
a7DrojUTi6BzMkYYRJoozAg1qIfmiWfYXydW8+RxSobDMxgXXUc8mAWN58AyZz+UMSGrEQ6dDYB4
jsq+Fq1ki7ZMG0l+ztuBqLRBYhmKssQ4TCU2lRTaylJFVKfxGb3mGIozCg12uBliCqNFJ268DG1g
6E/lWauzO91URq5dNrwwlz35Jd+y3D+DCzVgYazy7+zF0E0SEc0IcpRzkNjer0zM58vJqVoIfcZ1
VPjmgchUvVwkkkOzQf7begrziLJfwUE9bcn7SXgAx0wLzGfBpH+v4cbb5cw9t04yFedFbeQPbFUB
lQLfOa3BtLIzhr4abSkLYJtHe5+t8dEGCDfwO/kYGgQNrNgNIH1i9sMCE4WvFaHG6aoJ0uwsBHKK
5Nns94lPbZExVn6jpPbdLjOMS5WBucYG8JMErtoKkAAoCoD5hUk4nddGZZ3YFkFCjj3dy1D9yHnj
qSLUW5ZGF5alkS4FfiYjadNl6iJA9xKhtq1rm89dqHa5S1dFB5sDCtyN7TvbnfUghNABc+2msL+D
NV5K9AxUGjmcixJJC97kHuDJ9xGF3Fqa9AyLuo/hJGTdtG39khoUQSRrt2jwhEQjBiS2AscgUDpv
XtxDJS677Bq2NohHVdThNmHvwP5aB3uC5w2HKvLTTjRkgjvjQCiZT/G3yLMzLbTiYulA7AH3MyQv
oSriZV1N6b2DennRV8r81pJHfh20GhP/aK69WnOe3c7szyJVVjteaHGM3cKFxuvyZDqEL4p+I+Sl
QweZc+nHdhstfVCmyJLMofK2dj+L+1n/80fE861ckSxWHQTzWLTUTUPjDZgje4sCrbyBincHASs9
D5OZkFBYwnPXnSeNcR2SzTfchnRVNwWIy2Y1WC0ST+JXxEvfUkw/71DtweCdvynqI3WG6MFHlj+/
BiN+yAO+LIqebQvuC7DG2BuXFYb1/KV1KQ7lXPGxyz2ZYk6ePaO+0idyVk1sFbxr6xqqFcU8iwU4
gj6/JbNkuOizkZCXkgzebTRMAnNt4aCxmPUlFpMvFsM0pc/xFiGTG0zESBatdUEoSLGpq8GUm74L
y9kvzB7lJA/bhPHapNxdPQ63fYjgZYCwf8o67t7x5Ul5pcdBFH3zBmicF6YqjXYJrBmioOpEAWCo
8nSgYcIp2gVutualK8iBV2ktjqSqQOicLxWmjkn3toEIbfTiptDTamdliTimLcNYEEoCq5OPuYLF
mMNb5azGhqXKY5U5FWmGyDSff304oL1KScm4gtmOq8QhROM2xzaAysMf2QLJvBsuGou7pTW26q4G
LRXHYMqJz2E7aT5H+JCprw6jjUtNszyxiThQ0myO+3Bbe/Mf0rOk2tWYnU4tq0arDAf2sfBcroOA
cBwPelU8um3VlMsqd4oro3BtVCmJ30BF6yIGLH7APZFE/JA6m3gaNelHzcogpbPn/y+oCkcREmlE
fcNFUnEiahPyQPBs99Wuqg3rPGefSNdSuIR2ZBn+2mTQYZDZlubeuX7OrcP8NxHUa9QvZm67d+M0
BiVBqc7cvBoH6znxhH4v3A48cS6GodiQOtBdoBz1fkyOFp2ZIKg3GMXtRV64DNBgAAmVHsgNp0/e
gqO7yNxJW2MBhnJkm32+jlWTbNwQVmrdjbOuObvUq8l8TpAtzHa2fa9lmImJAcBMO9AA06b+GLQB
AuK6mwRUdNu7QTVcDWszshADNgKJAacpfOTJuCPkLj63UR1ewqwwzyZXb1Z5QvUU3H11AHMfrnvX
nU9qWF2x7Pj5xrE9+5uoS2wIskBoV9ZJcSKakcxuL0xeaptdR2ls40B3o1M5OuxUijbdCWHTIxvz
4Sz1Gh16GPEnhJ/OXDPVVCLcZGXRPk4N/uNGFjS18HGwgngxZf8wLcFUTPA0t1VJuhE6YgaeDXlu
meVTQgM28PBZtDI8MUqWaZDLYh8lJpIlVYiKuy2IY8WnJ7ydPszO4VobXk1oZiszwR9WSayCIupQ
ApiVoeipDcEuNyf/zIx5s9EMj3dAde7ZY17bgY+6Ala+VhbVST2CjU3a5sqUNtV+SNEUf6pvfk7Z
Hlu3BYTB9s+LgY3UaKXapdaP7NIhnm3HSbsMeh0NRsBZUlPWSGsC9E0CbGHZGNZw7jdde5LnESCQ
dBp2VBGcJxlkxkXauPlS72N5HvlOtjZxSa+FFSJqGCv/rE5i76ho51xmQRndUoO/L3IijmTt5EeZ
tc9a51GgtgrA6VpQAJqJQgwzYxPuXK++8/NSPYIXcJe16VcvVYj6YJqcmnHQEFQ74XVkY+iYW0Mr
NpODYJCOfnOJf11HypEjQQmEtLeY/02evnwJgYCQMXU2NQF87qRa/wf92LyPCGNbWLVz5PCC/aI3
kZY0zm3GtjMc9XMdFM0iGzixSVF9q+mwO6313YjFPVHXqOf14qry2utYi26CAPEfyXRGoN++ncT+
tw5+Mxav//nv3/M2a6rx6tWn3PO+oj3ro/++DL6tXrPnl+fPH/hZAadu8QcaRMcB9a3IpFGzgPFn
CXz+TxRNqZoYtmHrFq7rf9XABfGA0H0NSnY6JzqAv/+qgQvxh+vwtyj6UqCbC+T/pAb+sTbIoXqu
griKS4R9Z8AH/ni0xvEIQs8mOEhGxGLUZqnWsPlrZnZI7e/uyl+Uqd/Eb/9dh/z5XVyugVpzLri8
1SnfFR0ElkkxJEA9S8vVzuZAYmrDplq59fhkxCg/jDhBzzsYm7EnsDkJJUpWspFW7ORm66ePnJt2
Dzue4MSIcXWqdMKv7mvttifONO1QKRZzOX/kVUQniYFqmuA1StQpYBeKFGlJPp1lTOWXv/9pH9V4
b7/MVGy/kNMLSSHvUyPBznzlxh5fP2ki2TScJZZiADVqWMwQUjPNRdK6CoUSCI3ff/NcHvp0T/lm
h3g0hpiioPPx+QGY6BoYFhFYw8xfWx1hbxMNgS9KMMbHetHbD7R0KHCMEXi4oGs/fg3NaBG2rkuo
ohV1gJAsvVjHLUoT3c1s+pSVrFZG5LCZFML3vpNG6z+OxXRf9tFoLwW9wWtbm/DMx8aW3Jamojmd
yx9B74SXmF8bQLRmX7V0AnPfXURtiyXGEdFTVA32yrCdvEJQpuajeAzrpbeG+7fb+I9mtr8FjH/A
kJ93rxVm39d/O3su6n/btNnLc8N08X/mr/pOjbUK/aD5vx//Wf/8N+Lb1XPz/OEf0G7BGF+2r/O8
Q5YxH/0p053/l/+///FPGPIXs5iYJ5G/n8aOedU/j+9nsbcP/JzGpPhDMAB0Sia2Sb13Hmc/ZzHz
D2Uy5OmhGXDHDUcyv/1pM7H5kC05hDDB2DYlGT70X408+w/Xli6zF5IKsMtMff/1w/+cSbhnf6tX
/jg66WtgLMHthjoVJYshxKf6oIfFlzhRGs3GEOvfSewtLlRu2RVW8zlbo0mb9HTmFH/RDPr47s1f
+/bmMTkzQ8OP/jR3TtIedaOaFHsmLbvlwKaghGT1/t1T+Itp05YfXvGfX0OMgT3P0wRLf55c3KzV
SoJ7rNXope09QA/t2hq16pyACRI2qRgbN7Lp8RKUeuNQ1kkb85qcVJADXVnDGstxpYXbtKSHSESi
wpjOCTSHgtEa/nf97Q6piu3OKhmGxljWIVtgVN6hl+JMSIlkBkXcEE1X5RNCOZSxG5zA4A+pt1I3
TBqEncLoSIrMyfOYAIa0EItsSuVomKQvvLnf0b7oYZhih+hzQjThKornKJiiG7cNQLlSMIz9k77O
+uugCohYLYNQv2sc4LiLRtB6wpOb1y7xdXCbFpGy0o5ATDu+lknUY3nz6JvxlHU3vciJg06RJsaB
vZtMgfzaDWJ0OoR0m8sSoFKyToHNTEuAZv5+LIswX4sCMYE2wpsGBWvlyTL1G99c/gfoH4tqV6U4
pJbmRRaHVHDTss9P4mkoQbw0AXcq1KMQu75Eg7v6/ZOfh+1/z+1vDx66PlsGxreOw+uTmLzTRyLG
QyQjpczluvU0jBUsKMD6qBOGKAy/GGnmPIt/+kJeIIcu7jzczM/vUUAQfIwpElYfLnIwM1Ge2IjI
BtwSFiFqRKcYBrTkydSu3K7BielzEg22DUlswbKVJlqfEo6XuQL7ET0QcRN8k5Nv41BXbd/vbGmJ
H/FIPNBGK8dkU2lOMad54uTuageJlxtwEMzI8gY3NJDo6Hdp5S174c1uHC8CTFUnWumCwC2CfUJj
EOmODdptId0SHZcUuXYHCAcXrUhdl8SRsqkOcUrs3NKyx9Zju+2HaNxyhOf/+FHNMFZ0+Pxfpb+9
w++2Nu4oYCvQe12lfTetg8T0t2EyaBsDq/8uLFxx9vvve2vQfH5Uc2w0agibzpvxacchqDVZ1PHF
yvek/Q2xNQYNizOW5hb9saa4A8KZENW1Q27lDVUdfO0dQgCq4G5x50uwpnZsUYZG7TsA5MKls0CS
0RNZhIX9QXqTHUBeznWEv3yKvWj2xeA2fp09QeDTjRYWm1jcO/O09+6W+ZlNdi6h0Oh1ctTNtV8j
8c0STtHt0LnkujYg6JIw7dTaCnWsAx7QHweybMp7mpoEj6HQRje6QteNqZtETmxpeT7T9f0ioEOf
lTUSPou69InyTadfdIXXNiATkAen4aDPUIwaUeMIrFCtf/98Pm6r51eX6G6a7UAkaI7q1qf9kqrN
TJgVCivs7MYZaOZsDXUq201xpn9xI8VH9cX8XY7N2mvg8BRze2y+0e9uJCI2u6ITo1HZ0TX0wPEw
IYiM7TxaWjV9n2WrDf0L1KDiqZzC8MTB2e0S+Z7F4osF8dd12JlVNHhLFUvim9rn/ZXkHZ7mSmpI
z0pRrn1KSDS2tHnOpKiDhckMl02RZF9869sC+PFdcB3uAdcNBhk99KcGdJP5cZnaDcL9bqySZZOa
s9CgKTD5ecDtEKX20FYsqonL3I6xT4GpcKuZA2aeQtYvwmVrtBqIX6fGaj0FCQmnIN7wg8aGb51L
IogxkgsdDXurZbF3Sj/XII7O8CgFoN/z7wFmMMsFxAmfSDgwcuF4ccq3taI7h+ZBpFxSs2odqlyG
91bANETUFPDRNYFaSmeDG6IFJXgJ5OaAp/fO5lSW701No72RTFD9LqOxDXco7OlX9Ilf7H1foPBM
I5waaWFhC2RGnba1S6TKQrXuAK+gaIli/v2w/mVFAqgyt8xnwZRpC/PTRqsJJt9zqyABgti5ryHh
0rtyEuHJEIHS1GPzK23BX3+fJXisPF7avx+H9sCyYBgqTdYhVNiNXRGUulClq2GJaMx1QLZb+cVg
+uXFpR+PFkwJvFu2rT5LwsbB8GHP5sDLSI3idQ3EdqwD8LNm3N/8/maKX5bb+buUNBzO8hzoP+8f
U5EQ5sw+ZC36oT8dmlBuWzMac0AtbXNfuJ3OgUizaElmXnE9BQoJcxP0ARWhrjV+fHE1v8zHXA0J
h6z6hJ0outEf7zVoPzQ2VZGseVdFs0+oUR3xctFfs7r4tPDB8+RRPL0MTguKyqrqW8NSznpq4HHI
UcA4rcJym3kkSn5xZR9P10xwXBkiQa7NxuNuvW1b3k1wUKW9ng5hDFAu9OJtHefi0hEje76QrC4E
ZvFYRIuyZ31Y9kT/TJg2k/SJ/NLQW2iFO6mlN3oCtpZFp21Z0ny8gOVYODt6yRAraIEmBFyNtlZt
f3/pfzGaeLyK6BiEefP56eM99YZyimQf4jkE+bAr8BsAcvL0K10r83+8DODRU9wcEyUj5RX303ep
plaGPmClS4y6vsW7kO0i00+fR3r3R8ds/KdATWpfpO206WrD+RZmufmFquYv3tf5fMgg4nGxh/y0
K5lsc8BCi9g5YsWlFaub+U2r0mhrqRr78OQ7JDj9/haL+W9+mP3nidc02CIzTVCu+jRHRDo1AY1m
xioJA1rnTZ3O5iLdLGfic5jeZjIFjeElCennFtR1F7EnZnLFU8McnQ5AP2CRq5UPRxfDUjKWm7E1
WKUKGdq3RC5PHBwKncIxoO9i88XVy7+4eg7CbLstpZR8c+K+G9s5xYF5xoEE2HjesAhB0KdL5VVU
53tPERwxVQUcHNYXs8NaHs6pibqEXZ9yNd+pSGvpxtZ7iWfD7Y3ui8ubi5Ofby6bM6Yn/qikJTkP
8HeXZxb+GFZFZ2PwAyF8ALA8p3wWkJ2IqAshETAaLyzQnwXe8V476VvHRG0+ybjaDpGDGyToNYhr
Y+DWp0PU4XwnsIfEMCrd+NQ1EWjkPjdVcUzGGrBIH2fVqzYIkpsLDXTxCk44mnT0QaL7f5ydyXLb
yLZFvwgRCSDRTUmAEmVJlmzZljxBuFOi7/uvfwt6E5FUkFG36g4qwjeMholsztl77UAg/M42rUf/
8Zupmmny+x5Qqi3I7tuypLfDy4gWLbqLQZnvQtLf0/vQzsanvu2MPzJ3s1ckuJHY1OzjgRCQAxlv
+io3jR08+mzZtJWWsuDiuSMD3lu+hsYw/StMbuzOokMkfeCEHeNlSFZct4qB/lYN7ql1qDQPMu1C
RMDO8KVN6sjeFpCLr1sEnXS3Q5W/xJVm/00BN/7TUQ6IQIgIvjH5pdmviJYRCNW2YGlzlElsc9jk
GYO5c2cMn+hmtCsnjKZnFafyiy17AKPnB+IHX+6qgQa5vpZ4LPvoh1bKtCTVEhjOlmjv4hB5rbXy
CijLFnva1sb/MF2xurJLJo+LFZcq9sHI6qohKWLCDjAYWs1X9BlgQSpUN9HsGbulkQPb+NkxdxxB
2z8WMqpdpNfWhaXlg7nDXgVwKDp4cHY1hzfBbkYmJBZrPmUEucuqvNk0xQBbaDJjX5+9v9McR1/0
FpxCDZP3wjs42S5TflgXWhY4FjdTP3rnLk1ZLzXc0AduFW8T3S39sICTAdH2is7ivDeJk78wQ/Nl
nH7SNuJ5JFL8y38czZdWoxGUpfHiwa9C4icaw0lLmD01vddmyTgycbTqwQCiRRlI76aRD15NNk9D
kiNXc6fQsa/mQmifUhdY1Ib8TMP2wbhO0DmXWD5pNDITHxev+F2mWQIXHj8wHYVlbTkusmEOACkn
0NXmqQdJhJTea15uDCPU8uIvQIwVcPnEK7RtnbuQ/rxM4DFBK1EX0CrSBdtTpLdPukXBaVNkk/t5
VFr7raxdibK5yx+BxicPLXIvqLduQquxQ1yjX1VNGT5CxK+iK4rRy1+L2TOD2zSm97LXot99Zs5J
AC8pMtEKJ+ykxy4DID2GibGKH5fsTh8F6xpSMgBo7OvIupWEfKPy9ZbFuxnGaPxJ2hchq2YuxU/i
dQBtxgZdC7+OyvG3qMMeL9TcuOS8FxNu7TZBgdfZVf9laUHAbUG3oNZPCSPbGHUb/yR4o9Q5olYo
gHuChe9Ad8CEs5MU8oiD2vFz2RKMhfdIgJBUEyAg0kKLnmLZjGxqg+YJCnDd2TrGwCFE3mf3ZnZL
Qb3p8Rw62nMcxtHf2gIwtUUna9/Du6uerWEE/h0RUPFPDBOExx5ZL0Q/Yb3q5LcUyJZl/jBHnf2t
IpvjoZF9/ZXM2fH77JmEJJBvPaptEqXFxIQ9EgszGhqpGoht1Y9Zp3uDqQ47wrbFKkFQF6UuypVx
2fwAR263u7jTbWvb0ftvt2ZcuE9JYcOeWJJKu5MWMna48Oy64JCVmB/zxEtvbHsW4jop8+Rz6lhj
iaG30PcSChfQfAJaEkLXRtX/+q/zJjQE+i46hkf6cce7ZjemsgUJxPHBcAKvqUISp0n7uLcibHTC
G8fg/PVOv97VR4Oan3MYRUHzaMbKI7AcrZazIOeVzZxhLg8Wy+1jqxOQfv5SHywJ66ELdTL1eY+y
4OHkmA9ZapXE/6LRbtzvsZul9+6Ip1k1SLupz3kXlqDTR6O9QPkREwv9BDb6h9fTgfAjEGjRz+Kk
2Lp5A8xPAVXNC8iK5x/ttGby1spgzwg3hh7omzPo3b7GiJWWlpjp/S6kbY7L2bPuisnV9vSr9MAB
NfptkapNr4oxHj+xq20fx7Sv1YVH/mAFwLjDyxU0SThzHi2CZimtRSZkz7jGhOy8bfRxCYxUI4Om
jzqMlXrXF+ZK1SYK5fwr+OjSMMPoxjKITG7h8G1jWNZR2DahHwEMvxlzu9+11P72E/q6myWf6+tI
m9IL56EPTnIuJgHQKIKq5cl5SGva0SqnjCE1GeZ4FdFDYOHDOJVsPJrC08arGptgid4Dr9PFF9a+
DwY045ln5Qa4ibeV8f2PXto6/ggA9gpl/J+46dCv8oLhuycoovqqrV7Ov2POH6eLLZ0pQSXBYHC7
x9sqzAQEaAM298l4S+Od3izil0r7FoFcszTz9eDNk+sDg1KF700uMjA9wsDzODQmilJPlhTu0hnU
PYLj8tfCkYuQEVtg7nDFOoEXWswamM6LormNJw0YqYKj5oAS/130A+cEHB/VXWayTPnAucEvsNsv
gxEpi9qUcAiaHYnm9rNwjNX84E6sdCMJHSZzi2ff5ezScYAuZfqjxOzb+8yAnolMpluxmhW+NACi
5F4ODhWZwJYuZVYvDjtoxOYMHrJXGTPzmOAA0fRywhIzUqeLKfcAWpjDJCAoe/w5FrZL/yzMwIbx
+B0PBPV3Q5Rr+cvB69PubKMnRktrM7Kh8BOxvE0qxSBb4w5b08Xd1Yc0158LaLDrHbghgElzSXvc
q4b2hDy1IpqymJIacHkX0kjoI+0XKwgRXVU0g2hrpwVfdQOph/wF0dgaTQwynMtxsL40pp68spGN
y81YK6W+xgnYR3+MwurVnePQIS0qA2xLS3v8andxqsHAr2b4Eq0ua1y8aT9t8i7Cs55Ueaxtk3Zs
1G01CvGYh14FYTns2+uRGiGlCkqFHAebNMqulsFp/3mxjqxWlJP4UdAyoXwpZ9JjS3YXN2FtGoQv
orWHtL2EBj272qzqH1NWj3+YeRJy2NOsBdceTRW8bfYsHKxQlCM9NGmqG1Mp/zLrAApLJfKiK/JL
8uyzSW4LHuCqtZUfdhV/Sx6Hjbyl/7Poe10lLWFaoQoNkCUlmBlkfGRqiQ5xJ88pgcKURswzW6oe
fo55lhdI2tE3kgnZO89TrNnIIGPNY81nC15vWFkza6uLQj4OZoO2yx616XesGjg6rqZPf0Q0WX+U
x9e0qQhEf2VzZjk3LpL3EuRR78SA6YVVw7XWGw1oq1u+mssyoUKn+nBrwWQftuhX2ek3EE+zTbHI
+YXUz+lTZREZdRcBvIaVFsnkR+cW8o++hLiYklpjJortiTafV5dNf22QftPtcGwAPHI0LDpI/qwF
0t48gK23oPH5WElQiCN5Vx25LdifEcnqmgVgJhxbvyErBApRWhRP3ElW+kYcZagmtGUy97roZPyp
SaicE3LaYaY+Px+dzvk6AhVaEhzpXSG9oxWWDJ0GTC2q5bgpKI/UHe71bUWfVUEBmpN9q8roKi3b
S8vtR7OgiTaAmip1PPnmH3038WLstiYXnY6fsYOiWxc5hKoNcroqO1AkmkWzwKlXFmM+gEeVJYX6
8w/+wdbCwzHsvZU42WEc1cacTiSdhs7eL2KruLGGUr9T4SLxE0U/z1/pg1csOFq5rKkcJ/Vj3mVX
da1yJun6aGbXgwfxw4Eej+qvZi0kGlVIuIdZWRcW89PnYxeKOVKnAaSjNDt6vrJuCSzpHccf3XDZ
szTMlA6m8nFxRXrhVZ4u4VyKWhBZ2mRYU9Y83DfMk5mJeqBgZSyivEttOE4GqYJcz0Q4m/NG2Xjb
/XObZBdW0w8e0mSPhP4IP7ljv5XT340iNNxKTxrBq7VHZNolxqAlku73hRd64UPR5cm6jSaTSoj3
JsyjOnf4lOSDKNHLDuR+lykQi3Ms/H4gCI4eddb9c5pExldx4djg0zkn+2wrwjHgvjsi+ZZKI3cL
fHxJUJWU7T6NiubCueODl0HNE8EeDVRTMLYPb9Ah22ywUB77Y0pAk6GnQBozrfOlR9Tjfx7SEmWb
K1HZsF88HtJRYnXJsMjQJz8DJjFYJB/zBjFXZGHeF50BT7OJO/PCkD6dM3TkjSsfAH2bpKd++IAz
saDLrEnPN+l3qavcNahnZ8AqOE9rcsLzpgGJocPGLGt04tFpRFxdePKPXjLHH3pMjAZEkuufvxtx
NAtyfapE6Iukzl8LiikvUMTRPeQ0Ch//81umEW4ajkWmK4P76HkB6ZjSTolsjsq5bnfR5NXzJmKy
Tna6nDKeOhLfrS6sL2yKP5iwKC8zV9m45fmP9Ut494yVsmQ9zYbrN15C6pYtklcQ7Qo4aq74jdXY
XcVdvPz3wx7rkOAMu7bHEZodnWMnO9Tsmv4pi6alu3DZGLbstQgIR4PYXVBLfDBn8YQU29iygpS0
ji5WCEdrCaZIgoTCOvQS4aI9kY4bDGqGjDd3ck8yikPahddocXD+h/1gEDnIeHXB1MxLXhEY71+w
kw6RjgAjChTpA0TNtf2e6r640zIcF+cv9cFvyTGddU4iKjaZKQ8vlbpuiv4JtY6+zKV+a8pKAzHn
co7MKSSDORMpAD6chP/5OzF4PKTK1HNpFBwLe2scNK5l0qbVW9N5dURd/hCum+xxT1vX5x/xdGI+
vNTRI5ojRInRoGcaY08DMJsnZA/Alv7vZ0WDppJcyx5UxemMHr5KypS9IZI5DZIiKm4R37afCzpe
txrxX1sHkdnu/HMdgSXWGrCh24j7hHAJXDWOFSM9Jy0CydMs8IYaqX+Z5B6OrpqFpiKnSFb3YdyM
X2sv8qadW/bdI3CS6gfNteYqpPGD11fTNRIWqRlFCMaSwtrkIxCias6SPV4y2rfn7/hIE/z/d4x0
HVCLtBAmWkczB0cePAsuRpxoaOICeanKvkUjTsjPNXU2mrMhcer4WaXXBSM7y9feyRGVa00OxWPw
siIlEi2C74yApwPLloyUfevS+dlkFf0Ok5ywr7A4o5/CaOvHCa1QAmUX3vAOkdDwLV+Qzft5Lolw
MKQFW3OIvdnYVAYkiwuL0ek3TIkIsSe/EVgaBHKHo0F3cpOzEBwqOUFOTI3cvZ/c9BfqdePp/Fv9
YOeBkGclAngeC7x3vL9KevjEjkYGkUnBmFSuVgdhPbgPnZuY99Syl4dS1OOXniPTvSyRsaRWHLac
74hzdNI1GJRsSjSvoUMz5/y9nU4vlDoRJDJf60gEj9knS4XNs4pjfnC9Ka6aCPaaV+FNbki9/ax3
7DxJ3IkuDLM30eFhf5fPUF8lEh7bP8SQh+/ejYc5ASmhkQ42Y5HxcEfexSJbar8qRsyraaHXaPxh
kZg7Yq0N58lSqv1riL72Vk74lG0bb6SEEs6YajbI2Rwom2acX+W9rbyr8+/odNvC4YqpYy1iCgQr
xtHdOrpSfUmNA9tXEkjivEFD11MGDQ2Spntjmcmw0YueFDpZeESisGb9O38LH0yR3AJ1RbTY/O9t
hL1b0Vni3dTVFZrNJcp3TaEN/7AiLz/OX2WdaI9+FoeNpye99TxpvvGb312lxv0pO9IMg1ItxPBm
o64FSzoTPOf0HaFVitP++SuefhqrxM2V1NPwOjhQjw7fbT5XRlk3ACxFP5eKk3OVPVmLU9+hkA53
cDT0hwh10JU1V8CWKLgBflMWzIA2dZqvY6TEbbfE6VWs08c6f28nPzsUZsqZSCRpZoLiNA9vrU56
MdQNiWEgpSgd9ez9n5cC91kgWrPWr8qpBkTBRkO9ElQ7hjBUbfQr52/i5PvkJpAKG65gW+Vx2D28
iVl1Wp6XAyicqRiRweXLHjk1Yp1Ow6IxzOmNSoYkOH9R84NHh+7B4oWMgbLqsTqnM9QINCMJg76V
LXU0KQGgs28tANmaAwhor7ATc6ey0PxipGH0D7Vl+4cEo/H32IYV1TbTrV/naSFDAfGgFxIT4VLw
WgkJv4xSVAJt22LD2e+y8dUZkcgz32eNC0E1HB7HQTaPbGJjpOLJPGJUzVE2b0F1uFduPOEGzyZz
+m3ZSSmCtlP6QzaIzNkuRFMs+0EmoDKlmuHwpjYBsCb3GT2wUx6sm8wJTfvC/uWD3wisGZogvsJ1
S3r8G0ltqCuzaYLYSfAozXnzuQN5s4PU8onzW0QQnfIuDYyTGYEZlNoz7jOkdOvqcjQw2sma67Jq
g1qP2uuSqjHez8lBV3J+LJy2VdYdk2F7nBX5lzXs8EL9aONl1xeezjX1u55FdatBLLqSSSOD2i0g
L2P2uoZcjaHA6kkpiib9+/mb+OgNswGmvs8XwCR49LBIxMzadWASN7qIKfjEc8B8MG6nuTVxD8v6
GklxlF949JMjBl+eoDVHzYCpn/7B4ZPr6IQQbU5tQLaruS8WzCi50OK9TVppEGFfuCJp81dTtOLm
vz7uqitDsEEXEoLQ8fIYabVR9KRaBsi/vReDbtI2BQJBhrOX5IsftlB4IU5o8sK6fDL/88DrgGJC
5h/vuCrQLMA2LCh5QQ6H637yPO+K8GOxH7pc/zTmSf/7/HOeqiXXC7L/4PXa1H+O1RKN1MIuX2JS
nT0Co/yGOGqSOhOCSRFNuK+OwoVhJ03ubHF012CknW6+r8eJ7nxsNKK/8IOf2nLW+7GpgAnqfKZl
r+Pw3QJYaoTisqa0cKLnsoh90tZNYMDEcqs3M2UGnLtBQYOB24JqEAHt2VqEJa7hmXUI/JfK0CfR
gL+5Ad9npgEelXbcYHIPbbbUdqZtmDlBeIMWo5ttaEv0b8E9ad8g9k4+j+wUf2oSqT9bbEOj9pQ1
8NMV1Vy/ngTbYQIu5XLb9kvyovUoMQDpO0QcuyHywNQYSakFaMhNZX1sf476LHxi2JjPpjmlxPWM
QG+Elk7VJmuXAUSo1EvgsErU+7ZEYnhVkSDzjOPCul/GHASwTvvq2lvEylir0WuSilWYQFjrrJz+
hg01wmBEyntl0JsoYiCwOl2/JK29+KnxAHmQ0wdoqYjHqLwOY9BLe3bH5NPE7ZTvTY4H34pRp/6P
CWgxr3EVIA4azG511g+9c01DlxSI0Mrn19lrmjqQdYx87vwgXPeaB5sefnObIwATOLVBNDuHv3ml
6CaNcVUGRHgN14iWHDgeyXJtUa2/sK5SGzi9GBU+CvUcP2mIiaMjKNQSAAXKyKG3Cbd7HjRZvGRu
QZDAANGKROtRc35zRIXn3E/x9MLuyDS+Fq2WzTu2RuJPYrXTgN4xI1G2XIbmVTe6UPNdoS3zpz5U
oKYpqDr7ZtUm3mSamCD4F0SEbbWGMFhcQM7whMkd8mxjz7b0E+CRLJRdWnxNMmFGW7CZlASniWMp
GYvN9M1rbeJgVgW++9BUSN6DybJh1YQIfohSEyY2nd7BvTP0bdVvB4EBawu/LiPPvSUp25djb0EG
aqKmvubA65Hlk9Z/s7gAvJcaPeEBGXLHR32ehQOOzSCQZuwk8kPL6wkXZCYQgaOi8pY+J/HLnAHa
+sapl7zDBkx5aQurBMixsvLyZ6p1qMz6zi7xEUGzsrfWaDvXXgmrcpdOdKKZcyzFtjbSAXeiMpTb
hn7r6M+wIWzfJpXN3IXQe2WwLDVRBF4xFtdxDlxti/FH/0vQaZ0/SzWYlj91grIw5WSxtwe7R9Qz
WQn0ZpzDQEZJk/jLdqYyAkh66m7IOvfH2FGp4u/UY3kvJb/uVqLCIbVEWnP4OKu6Aqzfpc6KIvK6
F/T3cqCHY8b/WiOt3a8TWabTVUTAsI2UZww7XMiNxFtFH8y6AZEVeltwIZnaNREZcptewR96Ymi3
6edm6EbiIB09IyQce4PfJd5Ck3Cq5K5N4nHwZ1hm452nq/T7ZKpYXiFVqCzf1mzSKsYGIA57wHbc
ilCC5DZSqnMbPbOpm3uWBjVkJhkzAXWSw+ALqzlk68g/1lXj0Yq68qp0wVtHSFTq57FsXuk5Ju4O
GyZgENDF1q84nbyJyrdOizOMCOBVobN8aWshnhtEHC1wGEWgDkm88bOllYnyraltn1J9wlykpz03
1Yb0mrZ43mYSjDP128Y9sdIYw5wCTDuov8oZEo9WFfKrDSSH2NtIW+/Kx1ZlTfZo9vZibDBEo6Xu
iKD2k2ycnyGuWE/np50PZoLV4IK9BVkMe2zjcNox64aVwGj7gArj+GUkKms/h8VfF8PdIzWESxqj
D/YyaylvbRLS6mGxPbycsupiJt+1D4rQAFJDl2Nl/xFQSf2BEHdENfUOv2e2L1CsXQjQOd29WRRr
PFSRWNrpaK339m5VnY1uEoybPIC+GVHoipbtqgu4hqCC8qibjOcsgZDyn98v52Sq0Nw625nj1B6r
5hwy1FMZaG6O7q6sSH5GQQljezK+R/VoXZ2/3gcPyfXYh2O1YDnxjn7PvpdTX8CEC4pCLVeVbXLm
sWd4WEnb7clNtynu5Ze0Nx9toEC9mYhf6OAh/TnanGu6gM7UUSHSOphEAXu78XWWcOmxAo7gtNRY
pDeY9qnooDDvsm+uExX1Nbov+7lNsef/D2+dk8KKpkWCy6H+8KduRW4Xsx03gaN50fcaYs8G9AuS
rLhdgqacLn1FHyzeawkJnzjNS1pmR8M6bYdCSxzZB0ZVJl/qGkEE4hvvFsVNfOEHPq3mriiNtRJk
W2y7sW4fPltcRc5o9skYcHw1r1ElZPuK/68fso0PBivvgqyOtV0H3o1+hMp8EzzaV6Y/knAShxzA
kgjbXW0bo7mpQWv5NlTdnTA6y/XPj8UPzmywI9jCWrbh0Id581e8++J6W1Dv7CUQUHLbv+OjA8+T
FTPY0XhxNgChxpcaC3kQkR7/1aMJep32YXfphZ1WESyX9/Qmg6YHdjwYsPATpezEhJRI4PhXsrNV
/pQrZAkg40vR+nU6118jve2Jp44TXeDaTvNvvbnoPxTL5mqSzqt7slHjP0kVi5slkaOD0j+jOFUS
vPADRXT4VYb6cmFy/uBjRsLOSQApOwWg40JYGau4sNsF+rE3OZ96lKwA5uLhk6iKKkjQ9N8sS5pf
2B2ux8mjjSilYU5DnLMtmkpH346mkEe6Hc0sZ2U2QSJsvpeVIrbyvw8O5mAAG6ujiKixozkD3UQC
2mGVdpU9LKdkcouXpjXUvduOEp2tMzfXeV11uyySNRkCbNBvQz0s/od3TDcYHRNzpks77fBz8ghI
Ty3AbkHtIW2QI8S4Zokanwplclu0y1+dlfvCXv900eVwR3ud0hbVE6p7h9dEpOEBauWaMYmK+6yP
5t8xdmV3y2mPHIMIMOiFl73+jYc/Kudapl1sw1QRhXs0aSSZbfe5WFjmpxgorZxrScj7UvY+rzR6
0AF2rsZeA4le2a35veDS9fuaSvNPLe31fxduZ50Pj2/H48jNiri6mI8nBqoIOfzQYQxcFUXYyJgi
zDUmWBtdBFotmICiEMNdkorVXOvFmJekejl/E6c+d5ymbEXIdXRpr3nHyhbPG5p21qwx6HWz1Qlt
ROC/NfLC+zR7djpijyIQlbCdltQvij7NY73Mc74pZ1c+Osoy5o3RQZ7fiKZpXkJ7qsFq6RW02om6
xcushRjj7SFt9ikEwhHmdBqnnHUj4xLG47SPwRxLW8+j1k5jAEfV4XgC75zEaqgJ3sw5EAGKb69z
l+Yc+6s1GnfWJ6bYJtmnVC2DUot1E+0iWvwNfilqnQKcRgWJZu+0VU4aKQAeMZjV9fn3fToN22gd
1g7kOq3I4/ZF1U3wPGAhBhZ7d1o8GSb5okTahmz2C06B6WEoerHP0T8GBpDBC9/5h5enNCgMh/qd
/gaCfrcWUSdLJiRhJDJFQzdthsQka2F2eie8zZ1ScwF20tpG45pZpEHJCTUo8tNQu7AJfWu2Hg19
dqF0+ohCprVx/BoWy80o9qFsYRWq3DvwiUl0G+vwMz+jRsWGpOiOPYQUc18qLYq0e8sYh5KdS+7d
eEVXpNd2ZJogGcqxn0mQgPEbZPoCgKWe6wlGqs6plnjRwiPAhRarsTdDBAi4DyOzxvcda78KM6Gk
XYiaHSl00Ry5bVhS2NZHDdN1nrowpYaIX2HqUfnOjUWk75j11iaNcZn7iarVtbE4bbgrSGboto6n
kn2TFZCjGTwhueJptLQ3Q2e3v9xuqr5DuZdflB2l6bcxlOm+5nhQb+yZbbFrZLK6ml1P3jqDXXhb
6trignDudHeGvgY/kuDogUjieMc0gNm0M2CrQW/PMTnoHN2ysmWQG2WxOz/I385LRz8vO2EaJauo
h0VlXV3fDbPRA+s4iFWw5Rm1jDZC5yjqV0i2yHxOpNEEEdWN/F7XVM0BXMHZwfQ4Lc4fvW1qsSe7
uo2eGIq0LM7f2geLDj1DjFlsGyldH5eRkSf2ddsC/u+XWIPXHRY+roT69zi0PwDFXEoR/WCf6tBU
kxbQBorWAFgO38RQh6LvirXGpEw8yYAwYwZsOAonQbI+ZP2OpOvSvAm7rsp9j/Wg8Ye8zPTdNLZD
HnhYRAbCngiJZJdlY02vFhOrWNq0w8MQTuHDgOJb+uff0ulYcXDLsVbSCqTeLo/KcI4HrBu/Zkqb
IaRflHT9sOubcfxUtVFo//eLcSkmJQNVhssG5PAVtawtajYIJNT12rnxFuJuXScvPynaahcu9cFe
nEWOTfA6AVL2s4+2dV7DyQ0n1hKUVjTcLrq+5n8KnZAkW1WbjsuSyY0AhEVT4XgllRCxpHthDJ5u
aCnWI5ZaW+6clNz1z999HU7oGXTGvSWw2F3/QUTiPE1eCcajiSon0FDnDoi/rdK5sPa8feIHn6VJ
pROpDSo47Nw4Jg4vHEE7GsIaKkYz4Sy76ZUQ9027pOmdlU+iInQPgu1VRDnmJYkG86UgUv3J0lNs
OkR4u/9o8EYPVcpWbmcBYifKLUePCU2uqqdN1sRtvxmAYSNXD5nINezdGJPrVoWgQGaC1OYlJ5i+
LyXqdDsErym1zn0um1n1PjzqermJSRv70kwx8GXX7iv0OdzZP5vK/bCZwqEfNhQngay35AV9Oz/m
T8cGQx75yXpexmRhH/cbMF1NGORcGQwRh9ZGkdwCe6pq9E9tEsVhYOZzcQ25r2GJkNVNEvci+iQR
5Dyfv5GT4cGvxA9EGx5DuOMdf3woMCNpqHgJ1rJgCnEnr/ZN1+qgecded2CYa6STDRpck/MXXgf/
8fBAH27gROZN8B0cDo+5sEJO7lIEkzFGxc0UGg3LGs4ZRP29lX6rIpsIdlSx+ojEfJovPPfJpMNz
I3FDmUn/1johZaYKW3qUthw8s4wF17UmTIkJsQgulbD//KQUwPjW+Rjw+Z1YdKVCGFU0C9miVCA3
UUMvHCg3oe1RM9q3s+RUMnu4WMDCq6vz134T4x+9ZmS3YPRgMlErOu5xxLHgQKcqPYCchLEUcwgR
xhrBy7dlqBeuP9E+LnxiV63rLB5yEnnGguItAJwkumahsSgk50JM+yFUWOcETGifAj9I82iSpP/B
mpNfNW4ftDYIOIDUThLuckcvhd+JEty5W45GtV26svq8GLP1My4ijPqpXqvXKhxSb1vzXtB/NHl7
6SP74EeWEpWJWDW4gK/XDeq7uc8a9crsQ0sPPLcfqxuh6frfyXSi5r6PFJ0NkFil2oWWs/weIFOD
dsI4Tyy1cAgIberZucrbRpLEXdIVIqwHfFlTZFS2zv9IH3yDq3RWICgnxwXt4OFtYpQvwtlcmwVt
BCwA+sCyMnJcd7qjOGuPVwoLXQSVfAnjC1/h6eaJz962IOTwfhxpC+Pw2uPkFMzSnQG1ptCW7TzH
7rdh6ObXXl+h9GlMDdyVFO+RCDn3FHPbamsNdvoCOnraYveNL3wtH8yMeFlwIzgoDxDpiaOJwTVV
mbiCEWvSTPxSFsO8X1gp4G8XiXfNwbG8IanJ9peiSh+9YSEmtGWXd+E3OZUnIXzF3YIeci0yWscq
Yx2XLC9jFkGKyFe7qQTYxS0SqqHy6aSHfyoHCslWWkj1h6Kx0uuoQ4G6ERgPyfcIo+6BKQ0ihFnj
Hd829IflhVs82V2anO2gbpom5gbnpLBv9Hbs5qUjAx1W532JJWfLZ6t/6Unk/JZlVfb7/DD94Hog
FtfEPnZpbDCPviYM+D2qzsEM3FoSyEokXfgp0bT0xVEDkGqnoLp14RFPFwlkuxSs1t/BRHFhHI3O
0oojNaUyaHo93LatF6+R8il4O3PGrJEkM83IJFx2Lp6G5b+WjJgw+VUQgqzne/u4j1CnfWURsCyD
qscq2WGC/9Vyhs7YWWRE/02xQaz5+Vd8OmFhhKeoQMfEwYN+soFfvNGUtSJzlqbXDaW8voBX32if
GjuW6YWD0we/JyVOayVDrrKHN7fru9kxLQ0a81O+Btz21KVbIt6HLFN3c5z/RRBSXZDtH1+OXC5W
+tV9we8IS2r9rd9dznPUpPdxrXaJZUKchAN5gyOEGC59DK2bCFXbpdFzPK++XRF0HZ6EdYlfgdzv
r0gkDLOnRXQ4U7Z9izu+g0RQl48C4gu2dKPctm5/STJKpZ2/9v2Su17WpsFPYwaUI4Lzw8sORhE6
E+j6AHqmcc8u1qt25JpMz3qPCG5TeZ35V4oQQDeiAIozEP70G482cEfiYuitZhhdPMD7wMg32K0p
aGqX6Z4A7ugRIO/EMb4wrWo7t7P6Ukdm8dVGHwCWU6T93xEG4rgLS7VaSIuoBXcs+h/51EHOFdZi
Oxvmzl5tQWyIDAljjCGkpAp5v7hl/W/JM6cghTsiIh6NCcnkydTfGEXtAKkY4uhnFCMooHlaDQSJ
t6VTbb15pEZfag1bB7dVycbVqmVNBbZwYLhaO/xSCPqbtWGuBn/dbfBXIXv/xyjpwy3Mb9iUcUnr
fS4xnW0j2ZX/0qhBtZIwi9abJpynJCAshAdvGi2UPjol7YEAmzQKwtlJbmdrUMuWkJFu7wl+6yBJ
pQd3STOTPxwQYGUUDLRwM3l28y1k11cGYW0AK9WtWe83tLep2429md5pIsbage8XFraWwQffxG2O
mrAlS4SIg1Zrl3voP8my7Uli4JQgTa3ZKEqVtw1/9hjmCpKsZwya2k5Fse728rieOWDV5uMyIk7Y
DWU1/LNbl83YlMj2uaQf+68bSk4vHHpd9GydKp+NvCG63Rzn+hOuyjDz0aqQTGAnevTKoUIn4Hqy
K2Pb95M3IykPgcnNhCFXkElCaEgJQoIfTi90dZ0UIrkODWeEjamjYiOWIKpWyLdY0XOEniBkKsuu
2LLKTzORzll0Q2dEmVyNluEGrItmfZ/piCP2GOjN4PUlQ3LjKY/eYmL0nSKVmwg6yFsaYRReMRDw
BGt3/ruIEF/6iJ+dCOU8zu56pNogxPrlNQlD6y+p6m62xUJByQ1D/eQzMw7RLVXc9GdipXy5ej7a
87bncGxvDBgZf8oZfGgwG4NzW5de8psXh+/Y0mLm5fNz8UmJF4gfVVOXTjJ+CBaho1JBvzYwktHL
d5j1J4Qys92iY40GTivxYJAsITA00xO07OoVVNsUsRTN+R8MH8rxZTvmD3ENXtyfq9K9rkhrMQjp
cheQIkNhaBfu9nSuQ7PGWXg9THHeP25CW2mbx2ZYVTsagPq2rNHoxkhCf/VZ/GOI5DMPKZ7Ov6A3
V9fhRMc0Du8JIgI1Jw44hxNd6YIr6CsSgITdw4Qxy7C8ntJalEGVtBzSm2gNnDE46uWBJHgOHZqW
T7NfGF1rbdvZqJsNjODsCa1JAX1s7Ozws10TjDmGE9OjS2cXPaCTud9iNMK5b096XXHOsOkgukjR
HmIU4t2dORM2q41T2fgt8JPlS19GZvzZiMwZh490UItGMRabXJsgsIkwBX8i1T/VK+uHhTQnxo7n
TfNNamT/x9l59baNhHv/ExFgL7ekRNmO7RSn3xApG/Zeh5/+/MbnBd6IEkTkYLG7F8HuaIZTnvIv
zY+VdhSyq/FAhd5xBwq76pTQv3GzuHpOlWX4iQ9trIQUFij0q5k2fAQIbmIRxxJ/sAtZr/A0/Pru
o75yvvDYz9ODBcAJTQrar9/GeaKC5mRz+uSZoBo5jmX1p0sSlUIyMs4o4MaiOvRtVVM3hOlzKgEO
KeDD1oQqnlOMOKa3gHsCTvH0tVm0ZT4kRj5291pnjwl4+AJJh7j1ik/DikLGCU87SI6DFpV7Ofzl
psMolDiZvj91dR7Q8w1gCVNUM51a2SlUw1VDKqjuaYlbg54HHdpK+HmZ3T/GSDyvLIPslcr2MlCD
80HNHlqajhZgqBp1c3J7Ogv4owrIAOry7fYOlxv4fIOjUUkFl44hkQsquOdDdXGcF3GiAuNuO6ye
GtOaHpXGbp9vD3O5jCZtSVR2IdvJYt0msHZpFq12McShAYpBOypxHr0F8YD/k12AnZlEm77tNHsP
QnIlToHCTw5B0gncf5t2ol+j0LtJk3CY4gpH1FW7Q2XKeKYQ0z/rUWLt3agXIFs+HdL6jmsBsaUP
ueWYOUYrqtg0MIQDvdD/HNdl+Eb1rcHVMlUy743bxsldaVTSLhPRh69o5kALVzUUO4KhjaLis9Pb
ABpLmjfPeQW19M5C76QNkMLyrIMe90oT9IOmfcLkSh+Cnn7irxTARR1WzQLsSQBBQLwqhbjvRynq
v76ocuONwtHAJ61axVvKw2bne5FuVKErLPUxyZtJyqIUJg6fcLUUcI9lFRL7r5lfltFUg2EEwcbz
q2p2YGSF8WlUdDJmqOXjFzsXC0rlreIoB3qJDQ1DdRoG2oBxrh8L5NXbIBNN8zJaYh1PC1Jhawjt
XkMzRzTaz6Z2ugRFI50oKROZA8QwMtL+gCImLqRZVjmEAjGaLV0Ols3P+wSt8KbWq+dIi5fpoHKN
oN9RYV58pPUxixMPpve78+iM4F9JFyRYYy//JdSieioaTx3vbm/uC2Ihz+irTAQvKbUYUtXzQ+S0
1oJt2JSHq5HoVsCNgVGAayvo8lvIkhQWtoOYo3KjJtha9euoBN6YR3OALSVysHY3qysLmA7/VZUh
4BY3M2L01B3KIRUvRmQ6bzy3E5Si1Do9LGLF+reLjQC1qSrobHN5RgKyEgfE52Hr1GN4e36viJDz
S4JXkJ4CwBpaXuSJ5/PrytVwh8nLQiPTERXMY90gw1DN3o/sFvDktLQOSjlTccd9aWAau9jWpxoI
bHXSE3sxghbQ//ehwOThcTI6vXxe5JMAaoswn4xsqq0nOKF5F7DxiHUMgayxtFeFOsn3mgin1aiq
33pTPDxhjyDmg9vgRxmUC5rsnGvF+W/oCuVd6XX2b8Mu0aa8vQSXFwmqoqjrcElSLsEE6XwFFmid
DvaCeWgtdfUgVqTdspgKcqXaWD53ZbzzAlxey4wnGe4wFqTN8ua+xHO9m6amzUO9TBINVSOt6p+8
olhPt+e1zcbZuVyLlKgZjArQVq/a0uIZjXorCyfUk54yp6tRFu36t6LTxeGfh6I7bUjECJ0iyKLn
Swi0lfKctRRhD4jzhLgiiPfedt9Rh1F2KCYXJWGmBe1CFnKo+dMQ3yxfhKWhU7ppGmJOPDZvqtHG
V4/uv/c8Twt9F5s7lcRiAG/vZqNNFlekDSpHqiXgZ652dufxBhbPUeauECGtwXjn5cXILTwChTuw
U7rkYRha3BY7RYvvTXuy/kw65oa+q41oAFHHGT+3limJreVKZ0fQkB4C1eq7T6LuDRuSF4XPx6i3
d10xLveqzcF5bcqC1qQBeL7QrVKDt22GMkRdf6mCafZG7yVyFOWNUnRk4Io7zdbOx33N+M+vCAkW
Ae9LJxC0yBbwlJaFpvbzXIWZknue3w+Wfuqz3npTjor6ADXauitxJfKRFRv/M5UYi9cOE73AMyrr
zkPHzbdQ9XzqqhWjYqqvJHteWYCM1tSx8vXeiHcu7cuIBMIrEqqEdw6hwTbGSjD/sNfJLUK+nXOa
BwPJqKE6NK1FS9jpyjeDkww7F+nlafMQh5DmEZr8a5vBRI2bl4S4XQgPo8t85AqtT5VTgAhraIXd
Pm7yzTn/IBAqIR2BBHO5tLfihCacQWSD+jpcVxxgiSiPXl2EkPYtoq3Se65jVQRQMdRvt8e9mCN9
YGaGpYKlEVttJR2Eza3VLHMbdsL9RH0ho6pv5mYoJqP9cHuoi43OUHR7LcdGrZyLdnPKFXeBJrZo
mBgiCfifUfbmiWJS+ZPeP9UZJ1738G5bgBmwLmTl6DPpqFV4JIbnJ8vkSna7vm7CAfXPlyQqewlF
hhDY9O18Ki1Nqu0kA3/Og/FAy7EKEU9zd263i/YBP8MihMZBA6AZCfymmVIWU4MyQdKFSZYqvzJt
cjGkVOyjsCB4USObzTdmnSkGDEK38EcVOJTANG/nyF+uPp0+zg3QP5cuwhYeJmj24HK7jqFaaOJp
7Lz1wOK59xi6ziq/AnHmnUf4YkuznUkKpHIDLyKb+3z5tQlWTJSmfRhh23RX6BQ2IctkpzJe1ifL
K/FXGdG2pkVX7GjOXG5qVItopAL1oQYA+vh85Gk0zG5FKStM7THXYMjp40NtkVwTAGXRzjQvbiam
KfXhOTt8acq654NxZhUBf7gP3d4wfgAv0O76Xq0PranPBw9G5v0CNXpn0KszBMiJ1B0AGyK980G7
yaBFjjdW6FLAOag6bPy28fS7osG/7vaxvTYUr5NHr4TyIjjd86GqHO3HWMcR3VAT2x/H6QfSe9MX
s3fid7dHurJF2ZqobyEzSfC21USBhlKUzawTRCaK8yDmZXgP7/1nkiXuAEqPwsft8S43KNgk+Qhy
4xqolG4uJPjBChzOAWgDZvS/nChPAmeNXNt3LVq/vr6UuA529JMPirDcl9uDX04WIi/EN5WgR+rW
beKrBH/fAcQhIapWuKeEY/8ZPfryQeGmeAcl8v8wHKdeg0orgV9b7AuJEDZbWlmEa7+aT+aKYfLS
0ruyYif/NqMtcLw9vctTQTmAzwgI7jVk3ewaGdFNSWMzvR6ejT3ay4NajdGhHcfG13pNeVMtxh6U
Sn6ws0cUYTwSHwkeAQgAteh8q5ZEHwuwQ97NUdhhXC6lL2YF0mzXNgHVOIs8jhZpb9bFo91M8c6c
L08Kw7OZ6A5KFbmtn1rjCM9tzL4AHaTnb5XGRROEDYb/aBTt3ObXlhfREpI8mxwdaN35TOPO0Wfq
dkU4L9r0WOXkX1FRoqealO5P1JJmgJS7AsoXrXkAfIABCL/ot9IP3yK3AOE4q4JVemjHc/0+lprZ
p7WkCwIYSr+3VgM/BURLaWCgKPaUFtnoN6Vn/XSxOQpWtMp/3N5klwcYLBvFXikeB4dAWkP+3U4D
zhVXI/KfoVeq9btKQD4dDVICzSwRo3L75Oj0hnLw6s79508tiwioZMNZYIt7m+2dKFXlCqxAQrXJ
889TT0XX0uvxPk3dPcegC14VgmR8ZEBB9PJf99X5LK0Bjz4SSgfLKce7sxDweaZ3tL6TQt13xWQZ
nZ/VoxvOmQFJxIqgOeVa8bnAH/rT7fW+uLP4JewBT0qkENRsX3Tkf5ymtCYHtDhYnFpfPtLlTt+L
Psa/qjStnWf84vN6ENgkLxEICvHiFndRZJUxx4a94BG3tB9AaDyKSTO/5nNe3qFKEL0z67H7OTq6
cvev8wRfTAlFJx+jS2vJH/ZXY5jFxicpW9WwHWsL+BuJkImc81snj3/klb6Hkr1cVsg9IBgIWbi+
OGLnw6XIvep11mjhgIqcX8M6PmHPQVtqpskzjY3y6/b0LiNSqpkQiHkJkEMHg7W5J1OvUoWtrFqo
UoB5Z3pz9naM7fRUJ8TDviim1o88mzw5y8uvIimXoFdN1Ppu/4wL7oW0gTLBMoDfkAnI9rqOG8Uq
8WVUwx6vwepTjwK0/aw2mfYVWggQNG+2kvlAxjWYCDFXbogzk2geaQQOxMmFsX7WHQ79sY0MbfWV
Vp2tANeYFsC1gHDj91VrD0GFOG+J7nOE1VSFEXqN00KG9vvtyVzuVQrEksnEopJpbPUy0YAZCquf
tbAGXy5ALTnOJwHE6y3WxNGdoRTZMUVY61DgqBzcHlpGCn+/ejiLwDonxqYdADZlyzscQAyMuFWt
QT4behDXrv2QNVO9A5bYvjhyFCkexxcDhXTxsTB+0s0uUdeg0vT1V+ak36vFLp6H1MNq20LZxky6
Pe2fiwfnfwel2wkXCp7YVr9+dk0oCJO5BjFxfEsfAlRuHbntYTFj/aPWoZhWNDAgA0Bh6Us9gFVe
PVE9mzgIn7p0ancuhquLQPBE5M2bi0rU+Uk1FztP8BBRwUlU3LPOqx8u6yXASbjISpSTcWoBseyc
lNf64eYT06VD5p1olVz2VcrhrwvJKqOurqJhDRR8Jf3IKL2T0uXex8qs499ZC2QjaxA36Cd1OcH0
rWgAtvF9oZNfIjoknoF8taEXgRw2naq8QzcRZFY5FF+XGAONuHCTnffx1Vdq+4tfjd64lnmet25h
Wd0vqLyD1+vMwXm0DZrhMep8aKUpMSQTu3PgXxSeiixDMoedmdsH7Fydo6NnykfAkwQ0Q7ZXaLyg
I7Cf6Jq/suC4drgAz7+fptQUjWJdwgSH+bte9BMeLGLyPs9r7T7UaaSoB6RXtfiQKCOlRBNlF8Uv
G3W8X6h70lIhUcduSVXUtwoCg58bOzXeURpMJ7+ygHuEt4/2NqKUv5ejTZZH+kzsvrmoJ6A+1TDl
Ahhd2r9D8Tt9GHFHOYy2vRe8XjwKr2PByEIJQJIRtk5hc2ETpRVAQ9DdGz7qilN9VBTAV3ExjT/b
WDV9oFkZ27tJj0Jx+nAd7T1B3O1LKH8DiaaEKckQY0ucseOei2tAfbc21t+KltLw6/BGDjqwv9+s
Klf3tqmsQWy2qYyqKH3JNwhOwPmG6MicoTxzdxrrSHu/F0mgUFa4o++JUxc2RZgn1Llzz5HTTyWA
Wz9fFtH6jRHN729/6ytzlzpnkhQH2O4iCpg8pCbruF2DksYLMx7WQ5yZ1YOq9gJRy9XYSSFeSWbb
uWt0K0i04ULQBz2fu4KIWMR4azAgcnSvz2Cqn6166en3QwQdfbePQBkWSk+AP1ZjZgcx0PUfowWN
0DdxNULuysg6hEYiRfycMgU9lGpMEBd1jFU5LVw3yglBkO47Btjm+7hYSjZN3Az3lj1Y887VfG35
wA2yeSlkcjdvgqhY9J6FEpAAWVEpfj/b+bNwnd6fwcAHax6Z/9giZ6uCNKBDDpeRCGobI7YjVjwo
lIugdfIfozerIa6WFkCItkR8r+CSKNr1/vYWubgOqL8Qjtp0LYm+0Qo6/2LtGoMLQ6YHL0HTfTOt
JQxAN49RlNH3nFgvXjo5lCwKW3RlyPc2IXAbr/MaKS5D6b3yiG/HjBx5JSCuWTYia7V9XOt+2FnT
q/MjmZLqi9K7TP75X89chHm0aeRedQDI0v6gNZ0c+k5FHldKnd9eyougifkhlCfRpmDc+YznQ3UZ
239BHevg1Hb9NUNnNrBTQHF7L/fVcYD8owvN2aZ9cT5Og7MP4rlwN8soWh8ohlB38VjYQ76m0Ucj
yqsAFZTmuz2V09tEEyDXsEcLKrtEHyUaHOvX0E5mmKPMsrMCFwcGE3b4UCCZqR/wVG9imU5vZz1C
V57qoeG9kPQtR6guAqqnQGoNpaOdcvyVjwuQ2LUxBDLpK255PRPmS3ZaAyRqa8dBEUgDh4YHTxCv
3t7HvTY1Nu3r9Dii21s9TzMBaIpzgh83YPQMzGYfJ00w1H1xaoSm7CzltamRn0vxD6jsgNvPP7Ie
qXlhwVs4jLQlX5IS17rKado3o+PuFX63JS6eBguRFeYExp4e8Kao7tKgV00kVA7QkBBDnRGOR3V8
MX5yWIzHHheWZ1SsJiVsFSs7qvkwHG4fnG2iI38A0+TKo3UIuG9zMdSDGjlRhS267bTLE7gO5W3V
le2dNO18XsWSPszIuiW0A5cyvD30ZfgmxyYElmUojtNWOIhcth40G87qnA11fbTNMZtO8DUwyyby
ju5aldzrgUoEjd0EnSfnFJnljM0y8FvzT75WbehoqO4/tWthfmoFpVm/X5Xke4zkIjqmUG52XqUr
1+jZL958rrislLgjtz9gKtO/OLaY7uGWZbBeTQCDSEy/TCah+e11ujYojSYOGikDm1Iej7+uUdvB
74pcuD5MXpT+EV2H9paWo7dT9vNb8DxjGINYON4e9IKeIjcG25K2MpcqNJnNfYKaA6VApawPSat5
ybfUQ5A1UPshyt5YFZqgYFEBcx2abjLvi6TPv/erNaRHSO7L8m5GLx9hyaHFw88QFThzF3LYy+2f
eG3rsh6EOmT/nNLNx6iLDFRbQnwzzaUT4ty3HN0JvUGN9vefaQQar7ZmGbpNsWfDe+1CAhghVRyl
FJG1eQW0LFXNQhQNzmDGgH6hisoMH8L67FIJxwu2/fHPM5UG6nx/F2WVC5xIi5FXkQCGPvR5qx96
18zwD6yjAPtN9Vguye9aNbKvqDHuOQRcmSgdDVR+KENInZHNTYjGTppZFGMPZYzHnmYO5f1Y5ONB
VxTzFGvmnnD6lefV5iWX4QJ8HP463+qzY7ZRHcUsLAGfHo6uVSX36K3saqfIL3QWLEOYJDwnAadF
BbB0M1CDPEzkznRlI0MiXVeR2adpjPrHuetndGsW5dQqTR5ECQ1Vf67G4cleRrj/VVzaPpWKxJ81
PXt/+ztfOekAImSKyL/Y0pv0JRMeknqjhqwh4P/nUR/yQAEae1d1Uf8BnK/x2GX1p9tjXltyogEY
XLLNwnO3WfI1L/QKLxQ8bfvqUMSF/eQoSbtTT7vYSIC4yUQRKpAXChnw+ShZY2pziVRpMMZZ9qxp
hwytqExCkvVJG3cuhiuDIT+Dth94SD7xawX+rwszzSgLKnR2+KxVGgALx142qqGiLqP6MAJP2nlD
r43HDSTl/iF0UVU7n5zT6L2uTo4b1Bi1gyOdvBN9UftJdas2aNN5F/F4sXsBVklmHhsYLD54p/MB
VxoUjr7oDKgr0HmUInF+ATRZ4mOPmSxWxHNXJwdrbVBv1mPkwRJYGHqgwTPwjtSjqS/VemccFYxp
gQBzl4VWOiZViKtr8mcB0unhRRa3x9ZA1Npv0iZ/nNO0mU64o/aer8ROs6eycbH3mROJEKIgYK41
c9sdMBDhr6qmdAPXUiC/6UD2keuBaXisRKOfNGQtQ8Pa1da7iPUYluCHCgUtJy7IzQ1XGKPtKiMY
Dk0YPQjIxcbSbKgM4BT67O0kfBdnTQ6GpJ5F/AFeeHu9lUJFQNxiMFM6l925mYOHRV8t8Z6y9rWB
kAOhwIilGO/45vFuFJL3Vim9YKrAuZqDPX+oa6v8fPvquLbv6eRIc2juUZbxfBvOdm2ohRAAiXVn
+KDN+LDVY1EHK4Jq90OL9tXt8a58K8iSMPyoHnNXbfPlLhkn2GclnK4qp944Vn39OCB9rPm1Xnc/
bw92ZT9yf7B2r3vS2+p4zDCA0gybLvQktf5JM8Sf1Zgz32zy8d6rivKxYMvuhJdXFlQqoeMLCqyH
RG5zFwsE0khuLC+o3QnC3IJhfA7YNVBw6vy5TvoetPiyIE+/E8QC/V/aHZIVev4FFyvHkAMAR7Ci
IAUppiyxvSA5b8eSAC9HAj8ucGwZOhoCS+e0MHNX72TP3XSHFOKeKPrV6RPMyZ/Dxb1FwSBgFNWj
nkQStjGeyqmGNCcLu2XifCWWT8PbX/gifmTyMoaj8EPyQaHpfPIOjh/FmnCLKlVk6Q/E2c5z7s3T
Y4acxs/VXNW7tjdcXEq00dgZ+9rugmBpYi4rw51t7GoimDJMDhj8LMIi2UJ/+bFNYeFVZde/jGU2
f8BIeNkjdL+24M7CHqYMY5QdBoiaTvvmtuvpIOCMVkRB1cWWeIMkTT5+gzqEwPZYK0tfB3BnBToB
rle8d3tg58E8acMvZe1x3u1NxVkgFULRPLkOwluBvkTuhyjS5y5IyX6qU5rQ3va9IR7aABMWrzyw
tnD82mhJ9J9rqSYfs2moKK8DIZkCc7KR2zVRBTo2do0SMIAOr3qTK0tX+NkKsTAcdLdP3yN6Nt1V
qVrPfteX5Sc7slD/FoYbFTuNsatnghBbqviRU/AanW8LoUZpX2cLqlWdsNHMQK3xjx3V5UMLlPfQ
62v5HX0bNL1Gr7nX1qz3s8abXwqF1oxfxKLZMwu5cizADMDXJrxAUeQC6zO6Ihv7RQ/SqBq/rO1s
yycxm95kCBtLieU43qntXFQlqG79PxAzoSjM5vMlaKumrWcv04Nh6c1gXO0lADCunUQJ1NKflIEq
c9a0cDQJQjrqeym82tuH88qkSTmIgonOsX7eGqXnSEt3U9zqQcmq3DVGLBiyL1TviCT1+DyWAlrN
7SEvnxeg8ZixcOzoTgKNOJ91jf8KzeXGCOqsXh9nsy19/C8KOKPjXuX3cnYA4yk1MwhebxduCHqi
j2Q2NDqLbCavUisROmP2M3Oz9Khr2b8KYHGhQr/nrsP00yRG3VzztjKrRsrfAbBR1BWWKTk1blF/
FhoF739fRBmb/i84Fm/C80UUk97FdWPrASY6Xu4vdTr+HMfKdkLaVJAYb492uVFJEhE2QUKD54KO
9mY0R6TkFYlB0JhTQa+z4qc9elg45JmmntY08frDkCtwhLW8qX/qxazsPVqXoZbkJ6KYTgMB+89t
/uR1pjPG5gzct+nUN2uxGi9smnFnotc2jDQDBHYMgcPS5Z//ldLMFm6mTQHpKFtqdKlsERmH3IC/
XFF1+rR6XLq3V/YCpiT3jBRUMGSfEg7MZkS1a9HLSkvYQ43n1qG26ONxGHssqRB/fwd8AcpoYedl
0JZT+yWi0UHaUUXf4qLV393+LdcOJgxpRFLo1ZHObbZvL4apXWZIp4OdYMVYl8ldOtjqSVou7Kzz
laE0NJsoCEACZcE3qdwiDENxoKQEUaYVb83MfSETjx77ePl4e06v/iPnTzF5jqx9kjdCM92Kf+Dm
hrlS1pmBs3TVB0ptzceI+KchIhAp8kVAod8BTjDFMW/jfvGXtHOwJ++hLfmJ3WPRlDjVeIzHtrZ9
y4bbF2gtLP1/P8/SWJUokYK4TnPxfOO5uqL2xQSancZqix85EIUQ7YlyRjlCrw87iyLf1u2isOfo
YlANl9DL89EyC02UoR+NoMSRxEAHotHGFYMnbU0+uLkw4UxkcfdtKTx6AGj4zP+VLg3J1eS/C1Rz
ruO9YyA/+PYXsRGQ8gPyTslo84voX3Vq2WUqjnlJcURAwfg9YrIRYo2k/BrgXvYQLEpsIUBDpHhd
VGoo1qHfWRj59Gx+BYB+rm7CdSAPW9mWpFqlBmWML8c8QURcSCPvkSfKWj/2lDQh7JiKb3Rly50O
3rVdKiMhUHsARKGubiKBFGVPJXJKNYiqYn5QzSF7U2Rq98kaYvFAFRQvrXKpg6RdCQELJda/T6pa
3xVLOp2qri9eQPrU3+daLR6s2sr+u71frty96OKzOyl3kBZuAYyuiQBqWedqYDeYSBnIkKNB0tnJ
jr7rJZZCqn6CUiHXhYDJyTvflsKN6lbEOIs1rW6j4jeDlOgGWB1+vDQt/Hlz+diQuelSX0J9m61Q
+pCAjXdC0yuPAA0pCF5Si1TWg89/xmybk+OknUowViYf9Txtv5h6mn5GrMF+s4BX3dn813Yd7w3C
Tzw7PLOb11WTfsqNi/WIBVn6beU68XGci/JB9+bmfjA6cFv0Oe9vf9OrWw4GG4cOrCbKQfJX/f3U
MZtmJWMKbJ68H7IP9tDMhfgIFLs6Ve5apEgVRNEf2xbd15K+gAmoX5q3kJ+rz2a82MIfYrUEJeAO
7+eyxmDp9k+89h1AsMERoXcPRkFuy79+Yb3SbuLtwORIUeNwFI33DoYcmnsITLTvHXPtdvb5tQHZ
fHS+QIhzN25SkjT3xhknUy2Y9DrGT7YV6fscxp6BZKWdtoE+TWjQ3J7ktbMFAlFSRWzyjtfm3V+T
VHpHbcxWaIEqzPUFq7nPeGbO324PcuW5JQT+/4Nsrpe8Stxmoe8ViA4K1QFC24qWnhdXJcqYw/J/
WUYAsli90Wml2nj+3aK149WvMKdCedYojySB43xk/ws0CVvaa32yp7t/WWKQdRxoa7AH4GptyUTK
ampK1aREw6le3jcjnopL3lvhiBfPPeZGvyl5NA8V+O67f19Y+BrQlyhwgImQC//X1/OGbM2dHqEW
EMEQQA2cUIe8m54h0PU7G+XqHDkHPEvSTHKrs5kBklBsbv6g9+Kl+6aVWjQ/LhmG0jSWKwMdLGSk
wtjAkCrQtSX+VzdpAlXiBdgLQMyAeW+rkFmdFnPikqzqqF2FsUD/pVPX6l2LrMPx9qpeNkUZC0YK
Fm7IeuGDvrkRG3plNRZNerDa9rK8sadsXt6i2DbHASowLDIe5YCZKzXvlKd8MdE+7/qKJLYQugLC
31B+RqbQhpMzJOPnRO3MPb3Fa1cFgsB0bOmnk7lvrgpATCnmyREeTzF0skZL8QpZk/4Rw6Lf0N3W
nQDh2hMhqV3Ii6gyPtocqWEEcmItlLAQvYbnWBqfJ1zc7qKxKE7u3DoHKODDzt6+lppQI6TtwYcg
z/Q2c6wcKzUmjaupWrux+uLmS/Jgdl67HAGmNuA+M5TTxbQqoz+mlWI8zH0+V76SAFP0yZST+v+w
L0hEAVmS0ZP9btlfAA+0mt2nBomy1MpJjS1tCIE3t/lXAM2OF3at0xfHoTHW+ZTEKQQ4ovqM5ZkK
82umlfpEbg4+2lcXPH6AvWvx3ua9cqFzD/CK4M8C3WfLWx10pSRb7lXKeC1uEWmkY4ztivD2EZEX
yyZS5f+OxCiqBri7b51taauOEzbuGHmSTNwv9Wp9LsfxvZq1yulfR+JiZQfI7j8WUNtX2POirhvi
xkY3YC5PaewiQUSh/EfWTtXL7aEudzlD0ZPiM8oRt29hAoDB6I3eDkqHB99NFTVkM2HFoEA/EIo2
h4sllp2VvDooyEDZ5wNAt1VRaFfTgSSJyxzP0kABw6YQTw3ADT0UrB/T0lzuvVbdkyW9vD8IXKhj
gCTjleSKO384CuxpDL118LZL4Z/yBiMGtajWCaWx8uTUOOLdXtorsTVEVDr9EiCoyc7O+YBo4sxj
Tn0n6IRYPyVlQ5MdsFfxAt+4P4Igjp40lP2OWacbT9HiiI99LfaeywvuisQOUg+XljyyCLjNcxK8
I2e06GwirEZzchR8pB5OnC0TogQwu1tf0wfjIR6d5ftQJ/rbYpWaQVYEj8jXM7v9o9a2+92qsmZ4
ssq5/YJyAoKaibWI2u8nZfndtm7rhV5hug+paXXGAxQT5dPt1ZSLdX76mAYVU5YT0OxFJ1pLhDkY
KPoEjtbO6skutdTF/0+vqckn+O2B9F6WcOQKy4/5aKR1UFOjMO9v/4rLm4ZyAb1HShsIIyPacv5J
O93u1ciAI6hnHcRJK0vf98h97MQdlzeNzIfhtEvwHOWJzSgrFpONsrpmoC6zVn9op6ZQDqY0b25W
0uidR+fqaFTByLqkKoy12aa4l455bHtm4OFV2j3QOZqzp1VHhy1w7B49wttLeG04ilCIHSDXKuWs
zpcQpTFJ6sI5ZB1S97vtZtVxjJL0a63vekhc+Vood0sXZqja3KObkteAk5w0tHBIorvkl4ZA2Ocm
TnfihCvXipQHJ+hmY9Bn31wrgI9dUJUMsqqNYuC+UOchRb0Egs/SrfZ9iZrE99tLeO1mORtTBq5/
x8A6QBB3qhwcOeBQgWpIjogTLeEA2f4Dlc34ZRWam+E4OS+nbEnUN1O/zF9u/4orH/LsR2z2jRV1
qzkJTqRAlPKY4zKLtXrTIdsX70mxXxsKwXv6p8AZyEw3Q4Ed7Etqim4Af6XTUZ5ZowdlbbmglGXd
qw3I/9nmpgH/DPyOiEfmiJvFbWgaNl7RgJtQpsI4NUlhvDOtfjVOnla2+cFLdRRk7SFf5zvdniHU
AquNyn9u2VCZ04AhkxeDpzA320qNYrOjL83ezXv7N0TP8gdJ+zL5maHPexnxtT3MASH9BrNLXWQz
2ETbvoJKwWAFwoPTalTP2kzUm+RqH+iuGHf4ste+Jw57jEVayrO0WWIzTtNs0jIHaIqjaAdUDdzZ
11I1jYAATvWP2xv1tYi1/aIOXUYKXOSroEfOjwtiaYDzR44o6Tr/NOd5HIJ2SEcwWkWhv6RrKkyf
+wqrHdg01WnqDEovFQDMYpiS90o0T4fbv+naCuD4SBwJcQGel/wif53gFRW2OEHnFxKPOX4q424K
Gprp0LIt7XR7qGu3IHJELDW72fS2dCkXcf60oAYapNncfc+oqj80KKglO/e6XMTNIlP2l+1Vskhw
tZtFjhyBb2UFMiaxLDy3sUxWf6Poi5jloBiG3yml+j3D73vnrbxyWgHgAVsgRZM1tc1zYtaGKAkD
3GBuTLdCNCJpw4S40gxxw1tjXwgbFxldbeKPQ7cUmHjPg6Pt/IhrQRbXhQdjDy62JGKff852XeoR
2S0vaKLMQZx7UrT10DnAhv1mXJUPiVKWabDYToxtM8iUGJl7a50PVjqkH9V5Xf8TRVF/A2PLAo62
hhe0OTpO7OPIa/SBq/YQzByRNfdKm8zAVowGO96sA+L570fTImCVEjzSCnPbFVHS1OinVir/LIZ3
oP2P10Ohrr/trNV2is+XZwDvEEYCskGLk3jqfNH62VjqKRqSA52B4dFJUaFBurXgKUmqnc15ecEx
lMvNBlnegaC42Zza4OSNiDuQg9PYnnJbijW7RnXKBe7FIDX2QDCXZ44qqgy2qZYCC90CcBRyKvyR
MiWoPNQaY8zqfXfM9kBOlwsovTalgS1pIjIe8lf8dYm0a1oV/QBJREHVlVJxzotPierZaAbvn7cF
Q1EFgIcvU6gtQM1bJhcbtIXGaA2ipWvGERCLVChxjTq8fV9dnZUciOUDq7GF50eTgYG4J6A5RXYU
FmXdBojlqUe9Qdrs9lCX2wJFu9e8F9YTfRDjfAGzEVplluRKoOsFinqZZ4ljqkQCxJLztlTNP7eH
u5DFJu1UAQoTLFJfh1q0uSZUhFRRLwPmt+ZcJz5tFZSShwg/VjwEEKhE410dZFswgf4Lea3zRn8Y
LPWbixA07iaOIQbf6zurhfyUjfPzjOe1fkIHDTccf61bLGd2fvJll5AuAIkXjXnZK9wW6CMCyZGG
iBIsUW2/2N2yvOR1uvjtiCEhP206xJ5T39mZ8aAjxvoUpwgm3/4Nl1e8pAigQcT7RRq7RZQlwppN
qkuons42xpS1RKgnrR5mXVlTBmv0e4dr94jMb/ZY9JCpbg9/pW3D+JSWmD/xEcjk813iJJjZAwNF
pD93JQQMdk6QIYv/WzcULB/QjO79Ms7qb4nQug+JuaYhZd3pN54CHSh3YzxZaNKGdTFN0THzMNK7
/QMvX15+H2AbFOTIGy86ma8luUx1FHp4nns08ygnL9ASzIGS8YTYhDhofdntDCpDtPPnnt6ZhiQx
n4UjtO3YFWnfYRaORDtZlvUlauqa96mbDnrjDAeh2uv9mKYiyJQp2QHcX7sfpHYF6oo0qghZzz9H
CxkYvGaBXKymoWyQ6c7BKyP3wbCqveLJlaFkY5pAFd0tufvOh1ISPa2EycpCciZWc+YcqNZSz8th
rrtyb59dOWoMRoQGCxNPG2+zz3BoTvmbRyPWHeF+S5t6ONCmHA/qKNTsWOhF/AfVHC8KZxNtKhjh
lucnS7Un2XRt1lKIEDYDs+e2P5+1p605zmbwTLGh+x/OzmtHbuQKw09EgDnckuwwWaMs3RArr5Y5
Zz69v5orNZtoYgTbWAPCqrqKFU74Qxx6jjIpuEFGgfXQ2kZ+ur15twZj89JKQsSGLH01WNlaStD3
eeg7WW9h5Sfjk+MO+KuCxkPYeg/1sDWcuMo4ywKfum6pDKUq12UDW6N2RqAwUlZ+z2UguYhUdN/e
PzPuDIJ7ym7EOKskhxJuHzoAXzxJJ2fNdCs/J22MBceE6vtfDEX7T2hdCYSxevnFgnasULjSAi+c
EgeriUULvTYZ8t9SYu69mVsrSP8Fr3qEjlhE8ed/BB2Q2rscU9jA0/Vw6P0CQnlzQlYZW8Tczrv3
J0pUakEyI9AGCI19cjlcqtV8sFEKPBXjtKfIHFOvzPA8IDLWwp1l3HqfVYCoAq9HiQrW0OVgsYoo
T9/GgZfoVDIeeA+7r4FhSp+0Sin+W4K0blHsqfVnUlWLSjkasxi4KXaFos0y/a9HLz3gBgwnDBwI
JjCJMbX0pcf44t/bH3zzlwpuso3QFre+vjo22KnNEQok4tjkFToGmQ0XWwqq7pDUlv6RCK5X3HCJ
qpeqlqPZn1FhPEi9Mrhx0PbPRoyyZYzpMzc0toUHvB+Xs0UZYw9QsPF2c6z5D7A5ZH/WhKWwReWs
mA2CudCSDq2TWo/wHxzEMkbtQPlT99ESxN+5HlrDzVpII7cXaiPCg3+L8BoHnpVa0wDCOB8dPQHQ
V7R5f2x6aQD5zrMYTNMztJH36nER4IFG5VmC6we3cJ1nNMZM3dbh6sSi+F5FK8rDFJwQqc3GkzK9
XxREDCcGwheAcdePcL7IajvKOA8mXRcfG+pnBzgP0Z0zYZhSa2lVYL1i9J+XIau+hZZT3EXtYN41
w2Lt5AfiGK7CAUCViAJTHgfxd4WrRjugR39a8rRBXe6F3y0KtXp7vv01N3YTST73NqEzB3WtUUDs
IzlhoEZ+j23iOV2i8IOUjA5SlHnl5QAFjx0/2p07FMNipX+vUQxfFxlOIh7xVtEiX10PhSb1tjYD
utEqVTnmiP9jKa2gKNdEum/UhuzaSI7shAUb9y3cLfrdbzA1pn15J3XKJFR9SF1rJbAOoENTH386
6xCM+/ffRgSCGAGVTzCKnJZ1qajhEnc4iZGvLM0Se2A/zK96PU73jS5HB9VJp0d9ihcXmWLKAmMK
raEL4z29h40Zk/GbpM42gSUl0MsZx61To9hnhn68jMqpKwkoKZxkv3oCtb0bX2R4q32rC1UNICz0
+uW1mnWMBZRFRz+CE5eVdxV95M+NKXWnIk6z85C39fcs7RzxsBZYk0PgvdObCqZIZgT/9DWU6KmD
brKT8GxcWnBZBM5B/CSKaZcL0ABy0LUEAIXkxP9pLegSLYzsg5kPyal02mnnjtxab/IbMlNKsrBC
VgH1UusgICsVA4ipoPU7YoXE/VxDgolojf7F3Ch5gryi7ktzZjUYNdUW8fiewcpWJnOdnEcnS+y7
soBf6zVat+wMuJW+UR0BYW7Q4+JuWm0nYDVSbqDo4Y9apJyGTrNOFqxWPzCCEyYnL2BgTWEqlN2F
BCBuhdHnS9sMit8iy3afaGhVDmGFeN+o/7h9nW0tPHkMpCV6moSkq0c8wbh0tlMt9ku5tI/JYn5r
0GTz2z4Idz6xmON6m6NXTLSG0xUAdnEM/gjaqCrKi2VwiVCTfjGjLv/VYaxLQaHsHp1CMV8NC7a/
Y0nZh3dPkQYGFTBoPnz19VkOJFMPgqAIfalAFm+aFpT62xjWvTb8RaQIih6QCs1ZQY5erSawI6fv
qjr0y6FYTgbm7A9mBHEpbYs98YCN1476lMbRfGv7rav3c4Aafy5mZYdK8KRFofZUlkv0/tQIvW4h
mUj5BWDsakKwg6KsNubQL+IhxPym6Z36kIzYz7exvNcl2LhzOJZ8flaQLsE69NWGDpROTORC5dp4
dPKBF20uptiNa2do/EDSu53dvzUiMYMwiBXM+TVlOC2mXC00rvm5LoOTVS21D53xv8jUwgdwQ3u0
j63hSPpQ1RBOM7gFXx6BJpSXobaM0G/rWvK7WtEP3EOdGy2R/SVt7fgvvp7IIlA9gA4F6eFyvAUx
n6At9dA3R6LcNKACY8441mMt9BdJLShMTE9lAkFS9tVGKWo8DAdd2ALV1eLHQdl4Vh4brwGP0/uj
EfbIm5UtVxaU3stZWUsH5arQMuSL1cUNg146yyH+DxHWPe+v81BeYjDhIgPWYjVUHceOVSx65s9j
3b5oam7eY/g+PiaLNO68ERsXMW0Bk6QWOgBv0+qJyGs7B1sfp74aVegGpB0STHrdFLWbDsO0s4Ti
d6/uYsG4EPa48A+ukJba0NuLRWPMTw25/gqqpX5ow119E/GOXo2CfhVVbYRVrnh4gJpoSMVN6rcQ
PE9zYmOXUSNnNS42hnywyl2rUVBiTaf8U9RY7zVII1SG/CcobGLvK2tftprPWTnJmPqzGY0nUKuv
fRDnnxEA7e7KKQl29sq1iifqA1TVdYvhSPjWAOiJXkSmKXXip3lDcGF2gU5t2AxGfwqc/KmjnniW
usI69Hpcv4AhLD61APAew0LXY6/Ma+0f3Rjj/91+/TY+NdU8fJ0ASlDQW79+SqE6jZaXib/Egwwm
UYJeEqV7VJaNx51tRHcbGD0iE+uWXTATRPVYlvCpZ+ChQPex3VNJStC3WFLzNI2W+WCORDT2ZNV7
heCNs0MdjcuA1Ihq8Dq0gBEyA5FIMz/L5uR3YUnhYzjW5n1sFzsFta150jIHdUUhAUmS1TWn9tZQ
8KFBYBSNeU9ekt4RC8gHavbaYUSv/zEwuuREEKCfb3/HjbeD95e+jUK5BQCaWIM/wqe+jeTKSJgj
fcz4v84w2sM4awMew0bdnvt83EOAbU2VijPlHWYAmV78+R8DdtFiwjsC4Zz28nCk7zu4bRJDj4sy
HBWT2n4NhqVyVbSuX/9iqnDUFKJS4ExrzDvJTowSD4usIxLhImM9fmnt+ecsT9PJLhzr7vZwW7uH
sgFdYHJrwSVYTXQG8qMnE/IAg1F8nxoj9Cg3Y40Vdep/t4fa+ojCrZtQQ0Q4axXRqkAusFjkzFfH
woRjVij/FF2WfxgUOqiamTk7KK3rw0+VjfIMxCoK+jxgl1OLm6Vph1TCejVeUg9nnfK5HZY9dc/r
BbwcZRVm4GSXFmWGGkGjZsqXoSiorSlF92EaaRm8dwG5YkC58aLwoUiXLyekSM3cRtkiYKOR9Qml
1p/SUppnB9T6Q1YMe3jd6xdMdOtpvJC9ARJelw710VDqVA4L3xZGGSVJauumkNSe5WlpUH7Bt9g1
RpG7TdjR8pylcbMTF1xvGX6CQ22APj7Ayjcc3h/HsAqw/JERBPJBuNmtrxZ69dmY2v4+0BzplKFQ
826BRixyhGiG6L1A+VhHqUOh02exGVGmm3ZIq1g5LXbk0IDS96QQtnYOg2HOSuMbCIaY/B+Ta/Wq
ob5TFz7iMx19ZvoVTzDvmt7NAsPZwXpsHQbUDkQyg58WidPlYCDBOjt0RgQRdQiv9IMKF9vneC8M
EE/AZdQjZiTiOG4v2nar05AipYh2D2pfcd3q1KbMwc3MwaQ9vah+ok3OcZ7V7FCp3Xyyo4Buf6AG
v28fk+u7m1eAPh4ABgqVV7pLspVGdmmruT+Ug+NqI5lUARTkDlP6xAv0ab5j08++POfDThF2a7sK
RWyCK5IOIDyXi4xv/GIFFXdBl9rzs5HM/2WGOuQuMqOmh/HJeLg9U5EyrVcbHQQhscPjD7jucrwk
A6McyownW8u/o7LovVsWY/E4RZ3lIcRcuX3URTtU0a3lFRiUN7M7aMurQUvESeqsiwvf0ekKtQHh
FJIICK7kRvrU90p6SmMn/qpIffj++q+FaIDQGUYVSpRjL+dbxFVHiwhhWKnqI0+TivZ5jvAG6lCK
8rPCKD3TTOadNHmDE8RjTKedbghbinro5ahSYVfm4CCSSXEWxaTCkTLdizNT+8kVEXaHEABJcSeh
HNq5jRVgJYQjbwMeeRBiq+2o7oGbxDZafXbgIBilCYYygL/1MhAE9omMlt9iNIpbp9Zyj6w+2lVq
F/x3e4dtTt7R6f0h1ADzZg3hNqqwNXR8TfwsNUe/SvK0ciOECyqXSJYH1YiHx3KMlm8gzonCSBiH
19kI+1OtJ46382M2bhfR2+Hlc+g+4Dl6+SXmtMspo6FlnVsRAordkv8YxK+YlCA+2xjaE3Xb+Z2B
AolfOmp6bEx9j1WycZGKDAd4MkUuETdd/galC5Asl/gNoAVGDBEG3Jjb8vz+meKfxEBvHq5I112O
wm2ZS0FKmh8S/MlPdWSMT7o9O+gWNCnrTJwcla5BINo8SmYcfQ2ypBmRXtHJM2//lo0wgFaz8PNg
4eFCrBZ9SqQZo+gw9Relre77UbXPqZKP90UJREzSAu2+7IbMQ+mh/zLBVd65bq43O8hEGsI0RAgB
KOdcrsQc60pdDchZLXMOFhpLQG/SpMgdeqnxb8/0+jp9I5XQecEhCuU58ed/PshZX00xDrceSD4H
Jq9SfR2qdPaDesrvJFxbvumTKWfv39XUc1DAgAhNys7/vRy2KxtlwrTBwS+lU88t3B4/hZD+BHlr
9PFW5WpbTPUT/IrzPNrlgzK1+c5vuPrGLKwp2mq8nIBB3sS9/pi5lLVt1mnK6M1KDKwsjQGFogdQ
ZvClBslyFXsxPkblHHcU6pupOFB+ze7eufr8BtrUtC5JQ0hoVx96lIBXqGB7kCAwwvt07sqTpdfJ
IUok63XsM8d15l0z1asX+21Q+rKIHwiZwVX60yptFw5VhZChVFZonUT9Oaj0/tDO+TcpDIbT7Tle
l0nEeEJpB1ohqIp1CA9De9CQdh4R1sydr2VmVveNE7X31bLMvoYa1LlzzPGegMH60PRJ8IoPqnHu
O6d/LCdZ+1mH3WzsfPyrB13UEwHW0aIXccsaFMl1kqK22AjTcsk+FmWlulFYdJ7eZJNrOOnopRai
ZOqADevt5bg622Jk5B/e6jME66udb+D66fQgBLwuc8JD3dSND30+8War2cMwbk5SFGiFJ48Y8/KQ
5XSIdcz1Bs8yG+kZ+UXZhcyrnJs8qY6j40jHRq0bV6bbuxMTb47MkCKfJ8pfC8845lJITsUkbWOA
ttdMtfJUgBr7NatLeSoVu3nFxLIJ8FmXtZ2of2uBxbcFo0A/l7fkctZqW3WNWTI28cvQeGWsaf/r
54Tudak76V6n7+r+JCnlgcApDNIO4MTVCUZaYSraCSaFnVf5aRkigJgxxrqfxrEdT6WW16/W3GOS
eXsXbQ5LbELmQZv+Sk4TDXnNaaZ0gEKbL6dAG82zWkyYuSZLfHDejFryuNnZuhtfFWFHdIBBIwDD
Wt+Y4K9JJE1EDNu0SbBbbnofF3nNraFlwSoYgn81awzvuiUZjrenu/FNoZGgZ/um1AIv/PKb0iJX
BhgE6NgWcnEH4z99sbUx+61UirqzdTduR2q5vIewV0SHaHVo0rnWOqLdwSMERJtmwHYJm42qfcx6
TX8qyrD5cntuW58SuVwKv8S3Ath6OTdVDdHDaesBN8xIP4TJnN1lmoOehlw0h7gJUAyc4uK9TC+2
7RvagRIYN8T6TuY+thVg/ANIrGg6BsjM3Y9VGz7A+I7+4tvRiYWlg8YszZtVBUdmOU0O4uA1yKCe
4qSRn+yxyb3Y7oMft5fyba0usgQxLehkJpVaWqXrqnTXGpg7WOHgSYnSv/RSmoCa5U0xPEitTuQi
rBg3x1lXetOtJSf44YRD+jHTnWB0kzDpYaDVKTSUQFNnH5HN7IMmqZLhFaMcWfdd1lqOL2WB/t0h
JH9Kiiz8WaP5jwNgR5fBnSkDvxtMRj2WIJQTB9+Th2p1nSlpW8nR4HCV9on+2Gtde2qdIT20itM+
AAvf69q/WVSs1lBIKotNIU76GmtpKnO4aDUhZwOawsYaBO/43xTNMsNNsmAM75duTH9YrORyHoo8
z1+Tes5Gn+Ipopq9FcQf7CHIHddQC6Q9KMF287cpmyZ0LAykjN2lX4ZP2aCMO1HzxskFRyI4lJxf
buLVStGGzcwokCaPhA3OOU504b9Nb9Q4U8ZOFLpoecTWTqJwlRnxddjX1OjJFYnZxW/6I4hU8Btr
xlbBMq2aq9fQcX51aqnubOutQbBypSIvFASotVwOkrdLrHStSsgQZb0bFboJGaZID7cPz8Y9RNUT
fBtIBkBNa6DZUlV2LHcSsagyLGc+6XCnL51QDwjn85KjYZ5GjrPzpGxc7BoNHMqBwq2XdOByaok+
d06+EIelTVP8N8xLtBwDydLoN6AAtxP0bc0QEB3aNuwTot9VFUcellZLQiL+qoqxTctnvXrtEJ77
1iD9iO5F0hztJjRfb6/rxqtJPRlMOw1lFEPXaK+kHZWxhE7iTaXcdV5YmPFrMiP/OGDOi8RZZqSP
sp7GT1k3SjvfdGt5QfEBX4TQS4VvtT1B68VK4XB5iK7goW9mOTzR82gXQQiUxp1HZWufskEFyx4c
/xU9o5CdCcxSNHlWUZg/+Oaq6sqJuVdx3JqUcJ6FGQO8F3b25Z5ZHKduDPrxHm54M2bLVfswTJV2
j9gGko63P97WWEL23aLHS21z3aSfeJ3luQfm3FPj8o1oItxpFbl5TNKm/YuzINTlebiIday1dEeB
ZCS4RgwIGgX18IDt4c10eu9nWUl2TsLGlyId49Kmeyuwl6tj14/LiA4pJ0GTESBvKz14SIum2tkP
GxcyBUQcQeDTCdid+BV/XI6aXnRaPo/svjqikzFWikX30Ohy1xiisr6fM9PcCf6va3c49YEHJkJF
wZBa+OoRoHRS8yTZAzprVSwdON3ybyhT+hM6TvN/ePmBr1CStgJl4Uy57KdxmJ/kWmpV2HAlYlPv
3j8i+4VoIm5WAsvLJYjyEKBVkXB1U0Zxk2m2wAb05WlED2Vn6htbFeQWLx9JF4XxNSk5GSc1oc4x
YOlbmiej7cwvfZ1oUOXSbGeojSvNoEqn09nksAO5uJyVSdmtb3osiYDw60enz//tFGN8lix1ejGW
VD7bNb4FaOxqH969nHSohWAIloJCzuNy4LhjGQONORrGHD2HWaURTsRjlblyrs07IhtbC0o+IxTl
eTRQJrwcrLegJfczUguF1aZf0gTysyxpxiMw3eTu9rw2TorQtSNopSwDPm01lF4bZiVjSABHUxqf
51ZRj2/o0ZYd7mvNuIdL23gJGc8SDSuEYUGDXk4tddTWqRQDjduiH44hFTJXGuovphJpZytzprtC
3vXdEidvFVdyrfHtCJcwTVwDT01JRsA0HnpvNvQ0d0N6hK2rz475HKLpUbmlNuTfMv5d0w2ruvys
2mm559u48UmptgEd4aRA6rTExv7jRuqdQIG6xzqHRpr/L9Kl9OMsO/OTaXfxXuC+tcYUvehx0ltF
/mm1xmZj2HGoR+R1GJjf9dpkHKBIDU8Jrty+EJsD0J3t6YVvLfKfg642UqckyhKaJECVWeAYtljz
XbaEsIyj1MK1PIkfJLP4Nyf5FWpvf/GC0Qil30rnGmGaq1Q2lY02EqMj7qP75ahUR+j2Ek6xRXu8
fWK2viSsD7oSZM08Lasv2ehhSC2J1Z2iYT4rBXlXBgvF7xJT2RnqjUCz3rlCTYueNRyBq4ADz5+i
6VAf9KzBbA9LUyUPi6QmD40SpT9LC+0C10nq+mPdq56R9Oe+ys3azfUmhsOQGScRvBNBL+a/OCEs
CTl3b/wT9Wiq3l4T8XHXvxMqnmAcCT6nuXr77GlRTWDcaN/NhfSvNUWT6uIKXH9sK+jfaI8on24P
uPERYEtwZfEhWJp1GAFmvOjShOMEMw2rSjtrn3JqykerCZdvfzEU3CYBTaIlszYw0Ebqfc0g9yhW
N9JHrUjBQaVzzr1VD9pOIrnxvPG4gNxnFQmQ1ik37YI6L4y592ob/WlJo+HYcs4/90UioYhZVOcK
MKXbTBj03Z7lRlzGyERlQoWH+uUqLlPnloK3MfVeppnSGftT03MgEOzsk2spJ0AR1BQE3MMRrF9x
df1xDdYVmcais6GlXM3vzSb9YFn1eBjtUDrooRR8HAcncScZvlNY6Ug9WsWed9Pm1hEeVUJdU1RQ
L3+CM2t6y0LwGsicWj20dV+ySXHBDc7+7UXdHErU+JHUgMC9tsJqQxmaVGKzS53ZPuMmkKLhmSpH
bpV3gxPEwtKmh0UkBLTXSBpbDrNooSnoOZUVHOKBclEXqeEpjLre68ifkRYv96g017zMt1EBRiNu
KBwmV7tmiUw5jwqt9wa01I9LbqUHZAeXZxs1ujPNY2s+VqVeH1M70bBXLLMSMG4wPAZyNh41NRlP
gzSizGeFfXTIwHH4BeiCPWHZjfdQBOai48Q/OFiXX7xu7DAJM4VT1YbDSx/PCc9E6dzDC0w+IcTo
+CadxvPtb7/xHtLlI6EiguM8rdEiOjoJQKnYZk0/DXfwTZofabLMT/KyJKehz1PDVYM+eEwaZASk
qFf3fMS3Zs0pE6h1jTrn+p2ako6yTkTUo0mTfcpae3poQnK8UI97v5bw2lhUKdvB5GxdI2IfoFRA
TYq9eLnUcae2akl53huM0n4K8Stx+3DccwvZOlf03KkWiZuE+uTlKJOuVgiHc1npdd0elKoo/lfn
7e8gqbudRPJaTEuguMg26HgIhZY1AKEP2DMQ83qvagPbRVxSeqmK7rtpdsWzKoUFvUtd9eVQmtF6
LcDsy2WLK3ytPxZpHv24vac25y0wgqJQRv9lFXqUwxgNqSqeByPojlon/UJ1dvhMA6Tc6UVsbB6e
IAOlDSqtgJBXR6ZoU5XYPOi81Cnl0G2LXror1KTVXTTMl5e4KbVXTC72wGQbExQoemqAeNwghrOa
4JI4/VAude9NlOd+KkFtu5PRmS9TPu2y37emiKY8iFXqzYgWrGKWCFn/gHuYzKeX9WNVRdMXxEwo
TKij2QuSq+VbddEG7ti1HcZXKB8e09iq78CfFydHL+fJtYsk0Q+D3jt3TkwHyg+lUjqMRj39xZYH
XgdtTmDrydzFbP54OKtMaap4dDBDjijCZk4U+1kSJI/m0Oxxo7Y+gs59QZXrrUkv/vyPoSZpLnup
rliYGtJcPFXBr6iv4gfTKq2dbbZxXYgcV0QEbOor+a0mjqU8ZDi6JqyY05r5QQk69fPtY7MRnQJ1
EArDgNmB74k//2NC9TzijNljJN3J6ozY75g7jxmw+R/V1NnPiZQ2/90ecGsFSb4Ew4ygCWbx5YD6
bDTjXGqcHnThzrrefVYkCa+buN2TYtucGhVC+DzYO1NkWY0UZVVdj4yEvhrBIeQ1Lw4D9Ioyebrr
kyLaedW2qlwiOhRxMBUDnB0uB5wjPVStmrWkwxIAeJSjbxMKlveaPuDc0ACtOeDsIH+Xe0N7TPtA
epZ4fc9DWvfy+ytcxP4Eq4JeRDq2+qxtPTYDno5oG45N/ZIFuebXONlHrtkne37GW1/UBptNbA4n
A0H+y2kDmtdIaVnnKg+j3EN7wLhvS4QTXU1Kp4+3t8/WzUSNgJo9oBXw7qsi1yQ1mbTQvPJKhKB+
xGmffq8BpbyWcLY6fzSXuXBVunA7r8vWYXQUFOBF2QAG5urT6lbL32zonZdPAT6yXRocpb6Uj7cn
txEXCVM2oC9Mj+7A6mxocW+ZccMoidONfjAmsgudDyLynBseBNP0Meiy+HEscacOjGGvDrM9PI0J
snfajOvoXwonKUDai7sghxldTEYF6W3WDtrSdXeL1S33naF1J2dyJPq0erBzfq4/LaBOTg2BOiC7
KyGTZpzqpNOBE6TKsvyYhsw+BKj1JX45OVSG88AaJXcoLXnnCrzev2Q7/JdyMFEZeN7L/VvYZlkW
UTR6mOxQoplz+UNrNi+NwVG9/X3fIqLLWgANQ04lCRZIQip9l0PNUjZpSUt9BMvaxjiMqFh8UGLs
Vt1obtIfcmOqp0C1pJ/TkhQvtDHVeydOogdRA/9eKYP0iPSt/amQgz2pva3Fp/WA/CjpmKiPXf4y
MCSFllpBT6kkgO3TyhguNdg9lzhQtREGkbbhxu2yh/i63nIcZkqrAmrHDbI2oO0wt7Z0PL88x0nz
2i0Xewak3prtDzCHiukhs5CctKEafkYLWpnHVFswo7r9Va7fCX4DclMUyLgtrxpkS95WFmy4wYvK
oT61cjY8x2FXfVVpXH+mT/NuGQ9R5OTfg54H7g4K/uVSL1ZUqnZMmXfMKTthcJT6UYOzGcgWc+dI
bWxtZgS+A9QXu22N0OlRS7aajL874zn26mgIwbPYJlJNxR5BZnMoxNHg3ZPbUaG/nJWUdIVZ65SC
ZCd6Lm3hqJQ7SvFgqv2uHeHmWFxT4IHQIyZ0uRxLHawsLCpSayolSvMwGWPlnMsUU3vZKeav794e
MHMFoxQQNP3a1cmIIieWB4fBqhoPhCDSnxNtCWI/Gq3cV+Yx3aMgX781qOlRziLIxKeTx+BydrwC
sYYZMYVNABzPsBxBeFfcBLentXHgxYYXegJ0NQFnXI6iN6lkdBPpxIwo8ORHNroXbhXV6XmeLOdz
bDbqIamCcq/dvzk7E0wD8Qkx+1WxP1TNGSNrLppAskfPicv4BIZD3oNZbu0RrlhKdlxq4B3F7/gj
sJV76DhUjinwaA0o2hYQb47shxdTevNvL+XmUOJvQ9NTxH+rodIqC5KRrpSnVXLoESUp9/kw/E/v
C3unBrpRI0Srji4JCTcnjYD9clYS+hCiiMhlYbe11+ht+W9ZLLaf1Xp6Vy6S+ah3+sdwGJVfSRwv
33BG2iPjbX1AghTOBKoX3M+r2aKKbXQOSn1eBIvKC81lOaLUneys6cbDQIuPDoKF9hqNqdURxxEt
L5ssB8E5RwvPwBjcDcacH7TS7p+62mkx6+uow6Lafao1Z89haOuTghylNQwGnfL2Kt7TqkaLjIFm
Tb/EyXGS0tpHF4DWqjl1h/fvHoCbgOZF7METdPlJ22iS7LwoMaEuEsNr6znxBwO7v0mv300p5G8n
+qAPBA2d+2z16cKOznMtA/pDdb39JQ9t9cWJkvwuAhq2s1M3FpDdAelNx9YFutLqesnnTi+kpaLP
Rhbi63lUH6TJGt18bJ33v9+orJkE56iPcqettsooBwPyKFQT5YUXIFa7AX1toX9rU28LvSrFROb2
J9uofAnaD2olCK4BbFzjGZrcyAZZvKtFgq2Zm2dLaXzopXFUDmU71f8zOz3uAI/3hQHtL7Fe69xS
oFe2gfUypdiGHEKzUPp/dn7WxtEErAoDzxG8eJoVl1spmYxQMm1uh6yY6qM0mml97LsRVzYujeq3
aQAn8SAgRurXNhrNpxRLpt5Lsqh41hMcDh4nI7JoDma5/KnTprTaCUc2DrWomyAKT4+DeGR1qhDK
mQw5TqieAIb2TQpEHrrw+sGp05e4xmWRZ0o5D3PdUwDX9J0Gy9aWVFUdyyYqvxoQ28vVKS2DjNxk
wlWE9yw4dOkhDpVfcm8qO5XerZE0gXQBbgWlwFmds8TJQqkmSWPvYRdflpQ9Qd1EnrFM4849ufGM
i2SRZRXcXQARl5PSiLYihJ4IJqN6fqiacCaMbWygF7EWnmp1xnm7pop+e6eJv3WVx+C+o/O48uCR
M6xiIouiagvBbUCNLB69UZ2yH6ZRFjuAlo3twiiWwARyMULQuJwb9kRKMugAWhQMcv186dSHqE21
f5wksY5Sp0dHRKtMP3ZC1S3lVv94e5JvGMD1LBWHmwU0hqjDrTZMPDh6Bql+8LoBB+yzGkDI8bQ5
CGaIdkoUeEENMeZg9ZWkH4Ko7CYX14n2dwKzF75tL/+si6g+lXgQHYcgiO5GlF+/tFIam4cwHfX2
qI2RKrlxFrXUh0au0UNctmZ1nKmGwSM0sjG7twypOGRa6JQ787vORgkhBMZdlBsop6zLDSluX51J
ZISNmfM1roaTE5iigSvSUUdy6EzlmETNM3SkHCSWIq469PK/57H5WnTo3xnd6+0lv9rNYkehqvbG
8yeYWr0aiTGkMS1DSknhbDx0qEGlrlzb8kNI3elodTZUagK+PY0N8SEvPvTbsLTAiGYorq+lQSsL
H7KMh8MLZ8chN3fao94CdF2C2QIQmrY778fV/fB2cACTMBYwifWhzSlbVWiZU7CuLedU1cN4zoI+
9zpbnXbC/K2hoKsJARGbmHsN/iC5TQCm06wQ1s1+Z+gNyUQ/4z2t7KGuxe29XkWgAPT1SAAFCPTy
uPaFarRxPkDXspughKrV6f/kqRJ8g5TZ+nhloqqYJNNzPy/6TrSxOTTqpwLiAhRh3TrXjLFMZH3k
Ay5mhO6tqrt2lQwnexrDx0lIV+d1k7ntVL3bj4hPCcGe/1H1Zd6rOyqVWkxOWhDECcQ5t8vUBW1w
czwEWbMn7by1S1WQofAzURCCe365vqnWGInhzB2ul23mUkic/clBgjM3jMxfBlPd6e9tjkdJ12Q0
gvB1R41KJB+ZNoAny5J8yBOw7bWuY4RjY7VJk2+Pzr85HhkhawlHhPvocn5EXMk0LrGweE/Hj11f
Oz6syPKuMUMAJs285wRy3aHn22kWqByQOeQz6wVVpbKmHJ4TAXWoaxxlCVOaYyTBafK03jJe8sTM
bV9zrJ53x5HCl1LWu/GDHPUL659E4+gWrVbYrp32NhYIBVRN/lD9BP/eeHdGIn4sYvdvpr7kw6vV
IfecFHQq6Jvw3B+cyU6eg5ismcQ2+377Fr7OMhkL4BAJOureJJqrkxyOcZEvlUTnRJKl75zZ6nuq
L/rZ6mflV9cUMGCVvKHrxSXwUZfs5bciN729E69t7QeSanYD5RdEc1a5bjDDQ0iQTffkLFj8NIrn
J71TzW9yEMffK1vOvt6e9tZ4+LOAThYeQqhoXe4/pBszyGwN5e9e61+mIO3Qul+GFtebIEn9Lq72
YAhXYRTrzIUFWVCj4kqp83LEOkwrxWpqbsy2lD5Dg1ReoyjYiaK2poWyKRhPvqhoWl8Ogl/LsoxW
1XmjM5v3bZ1/SlogaEYqkQBMg3q+vYpbD86fw4mf80fdRVHAk8p22Xko9+d+FKuOFyHr6rdtYh5u
D7U5MwoeAq2k0b1cRQt2nw9WTgPak+xmfqQmKb+WhOPfK+K50pVmrmD3/SNSDRAKFFyIwGUuJycH
jhmQx3eebdfj2bG71qVGYbpFaJgHFVjhzhG4ps6xQxBXJPIDM0KGu5oifDbDmDTe1GiYtOhgdK32
qlLTMY90uZtP0lh1CdZp9RQfMGWe4wMRTmi5RlN0XzCtmy0X3Qkl8yIa8MYd1weM+UJVh8gts8rU
3FjOlA9J1AKEMjI1vUvwetPdQcuTf0cdD2F3QLpS3fluW1uEOhl3GHr+Qoz9chVbPoxZGqyiYy3Y
RlPOPXZaKp8c2s07icrWFqFmSylHRmWRasTlUJZdVFZh0NIqpnQ+NENu/KJAlnqjaUioAKt7Ge7W
1ASxh8429wgZ4OV4kbxosRIsjKdS3CykXvM6ZEJOuh7s7cWtoRBeATyHAh4c59VQSpjpFB1p8VpZ
EKPPPNaPyTxDhGmLeCef3QivKCqQS0JqBlS67qQPhmQO+hz1Xo/B+e8ANfvSrfR58ExZqu/BXuaH
sZJLfzT6Otw5chvTJGcHEK/RLeHsre7IprXTuKwKagZqXrn/5+y8luS2uS38RKhiJnhLdpwka5R1
w7IsmTkAzHz681HnRtPTNV3+7UvLQhMEgY21V/CU258KaJKhb07F4e2v++pQG0sQXjjNqMuMF99c
tK1qio0sS/4d+8Y+WO0w0o6a8hsjbe/molRGxUxqDZ0vbDEv4cW2SJFjGxywSS2afb4p/x23vRUK
cO15XPYNYFROs1fXDPbfAGU2z9O7eJeGqdLTV9Vb08hdsy1//PfJ4xijbwvrDHLUxXtags5wiYwb
IjzuskgMU3dXko/whLm3+entoba/6tXsbepE9hD0CJcy6ZnIRC8vgVfMgJhIy2qCo72Ow6EoJjfC
f9oEmp7+M8q4WRMDMVKPgEhwlXr5ZWPhq9d2YFC4LfHDwDGA8e1kHZYYnekI8ezGxe3aQ3Jl4y7D
2t/uNS/Hs1JELj42U9Hg9Wo/OcP0TBq4c2I5+TU6Kt2cM/x3b1ykruyXmzs3ewoH3NacfDnqOjud
CxDHeaO0vy/rSZ4DjGeIeMZRDyLquH/7VV5bonROaEJxfAMLXqyaIs+SBlvpLmqGtd4X/mCcGjH9
A5H7VkPhynyi2KbhSooRGOCl4H3rMvSdLzrOOVjNadxaXwqnxPy9MQykAr6hBZGfveV8f/sJr+yd
m/ftph9idFptL2eUzTRWeqvxZm3PO5kLNzTnsnlsKmfdwgPsMG/clAZOpW7c315bvOB2yrV0O4aA
eF4lGmjCcQI9EHDq6b55LpBAKxCHcXrXjyDQpKDYkZ8b1SEf+mZnrbp/3wUTZvf4R//TLobeJyJv
/geshS2Jn4UnwHacXMxHa8/24DZcmKG/THvhKuuc2HYc1kG/nL3ENY5vz/9rVtY2CwH/UkQhUris
Em0tUzBnsAFTANNHnWgokAqryuRJjMP6bC515xyGPEjuwGcbczeJYswjp130v6McqR3e/kFXljy/
h68a99qtRNj++58FsspkYhn8nnQeKB/b2iX51foGVPE/1MebZwAt8i1cFs7By5Fs2NxgLTmAAaYV
6XFV3C7Dxbd7KJ1ulT7lgV3eor1f2UDoSgIaIIynPr5sXvtm5baI5LoIoaw6jAPZQ8vmvVxxUD2v
JcZob8/m1fE4Q7dGDMf2pegR400vWaTVRf7ceN/7fm6jXpQWDY+EnsJc/WcnflbTZnIIHI05yCsW
ruxTNZS922Hx4sShM3VGZIP1HK1e/C9DsZkH5LBsyoXLY06sfpm6yuxQJtm0QHOVPc5L8NMJpuT5
v08i5TGG8Rxy4NzbJP+xJK14LSdNPDomA156cjuMG0mj/iq8jlSpnrvA28Nd+wLYCDdNOsRMeBwv
h8vwbVw67hXRnLhDiLomiJwm60NvugnPXSm0eFUbw4ECCDugi09g0IGLnjkFUJZOR9xzZp5wd9c3
dtpri3AjW8Logj3FCfPygdo1IxPPpONn1Zb9TgniSywIZaHfNkZIV7e+UY9f3dOoH+GCw/HftKkv
Bwwyt8tLyVeGmKVmDwEUzJo+2AttZru1mIbD0kuxQ/JWbx4rXjhYVXdMtO/c+CXXnnyTZGHZRlMZ
3t7LH9JLjVrC4vw2ZV1EaiWb3Gp9Hc50pXZK4Y799tK59j6Jv+DTY6JJPbt4nxmN3j7LeJ+qTMxD
kfhupIPA++vtUa4t0I2ORiggnhQUfS+fKuNuYcq+6CNN/vkeOOxnKxP13MLyuDF/16qDrRlKlOgW
eXjJKwVW1JNtU295+E9HGeH23+JJNw/AHRXgU7beBwVmMtQOyYe3n/HqTPLRs3VurK3LXqw3F5gL
9+A06ViZX+oma+FyoIN5e5TtfVyU6lyFN4kP9w+sNi7qyX6E5eS1QDSoCcSJ3n/2LbPrFnvIad7b
U4cjAIZPJ6Majcich+xG8XX1RW5cu/8f/tInXrdT5lUBD1nZrUfne3b/wrxBR8jcstPbT3r1TXq0
WijVMar6beDzxx5qWqmwTMHK1Nwddo2ZGEfWKF6VMqe4iVc7otumD71cb+lwrn6DPCN19BYnfHlt
FXk2rDw/2eAiySGoLcbOSQ03SqnwokUhw/8fnnQbDT7htn9f3ExyV226LMZrqrR8CtIqPi7jJv2U
VTkX+7hzxHO+Dv3zasrmxtHxm8JwuaAo5CBsAthDg9re+B/T7PU9pAWZAC/SalnOk7JHE7+6tfgM
88GwztxAfQzXLJH+NeVD6nFOl8W+HNMYKwkygbyoz5URIHSADBnGRdA14TzPxhR2yrfEfnE644vM
x0mTyz7azo25u7YgPTDIjbeIifiliEcslt3lBIxGuPcPeypyMw1nY8XYrMUX/z+rVShW/hztYrdc
mtysc2tbk9hvHeayMGgzZ1V2l62+cwuPurYMuf7jPEHEItFSF4fgBO+tmwLQBqtXa8QtrDoZ+KNG
slyaQ9C16Y1N+trWwhtFGcPhzmF4sRKStcqrRdC0hSAt7m08Io3Q8ZbFQM25jG2kcMGbdoM5pJ/z
0pX/zIuDpvXtT+HaJorEbkOfocyjsn+5GossTYVXaICxMjXu11a7HzyvuqVffU1E4D1yjdsIvIix
0Ly/HMbi7eVxJxE9NOlaHDPyT38mesIFX7Dysf314o9VTU4S3stltcvMMv3lx1JlNIsIugQhTGij
TPNcPYrajvsd/rnjEk7CXodQ6mr93g5tX0XSrlo/zDsR4yrmuXMaWsKs2qess0yU5KWqy90ke/Wf
mTmsDXqoYB1AR/ikXxSEvmoLXW3KyHmovHejjFukukZx6Hvjxnl75fvjWN90YjRtkTxtL/SP7UOt
irydFlSlUK4TYmjhniix4tDKYUW/vTZeGxRsTE/SP3lnYGKvxNS4iVLISG7+QZzndeS3LerdFXuU
71luifc0V3M/THLsV8/ohQb3Q982HmvYTaYqzFyPUIN1yc1HCQimw9xoh+xBd3p63y1M5aFNSIS+
cTe9ApJsFQEk563thk7h5fSssIKXLgfodeAMHLLFbfdSWHXkrVb3c2nSNgvbqvHcG7vitXoWZwTQ
vK2Hv9E/Xo7b+qWnspSrtrZL50l0k7ujv5FWYQMsgkwYU2iU/dNYRLJAEj8uIgg9LZs9n/itcJAr
S4TLpAVUA/C2xUO//C3w2/vVXwMVYQth/8jS0dqbSsJ37caluHWWXplw1OEQ9ji7ES5eUoykAHIw
5chZGqv6QRa9HY3dmBy48mFzWVrVd7LMhxtv+coTMigYN/sJFeBlY5WIJ7xd9AqFdlLYkw+DdXYG
wyDeu/8fWj1bgjJIAMc14P12aPz5veHuZnVSd1HnjNVetrRQx3K29nij3sJVrk3l9lVDSYaA8orc
uko5u1XJLW+0MISA91JGHaKlo9dCEW7xGrz3nfRW7XVtKrcp5LbA/RlJ48vnWyfpJRahZPhAKjNy
8rw/OL0PFyDr+hsF5tWhKPD4h9PglR60nIzMHbO6i9LKSo9JUNvHPminXT3Ut+h91wgAdFXRpyCH
QYhwSTPPMqOh8w/0UGd8aQUy4Yj+T7qfrYUQmxJfSXdoCJjO2nkXBHTIjanoblwdfltaXpR6oB7Q
736blcEXfTm3jt8a7YgJa7T5ratDw2v9CFCRfFp162PwX0j2ybYQZXKS3Yi2cTbatg2rvi8lO5af
3PvmTK8PqM87T7WmLNd4fX16e5u/UvaQSE4h+ruXD8r68leOqWqwBbF0JHFSpp+Trnt7sD912izv
4sBNbgD0V1YBKjkCTUD2qAkuqaWNsUBa8cCfYOeUJHrHDSrLOHlo29W4dYBtE3zxAjZZHEYgmwyc
SPmXj0axN8b2DMrQqjn29vbiDzua3DZGX6OqT3NNHHtoxjGB1vYijjl5yFXoCVcc/vMUI5vbagRU
D4RuXCyEFvzGz2bgFWNcCCQm4X6XWtmyd4NB3ze1Sj6/Pd7VOYYvt0lwDNoSF5tWa3BBmFcu5XYw
eFDKiAAE5ujvRiCB/1yPcJcJbPYtHBvYPy6K5mZeTKv3bEKMkjI4ESpCzpeZGodK9bcCjl8/1TYU
g2z+gmA1Fwu1Ixye6GZPR4NRzwcXdXBojPFwKOObWrDX3wRQOyQQuo6cpFDVXi6cRfmFEzfJhieu
OJk7Y3qmCZ7uV89SIW0BdX77hf2GQl+uVCZwMxGlaNqaPNuz/3HMYL7qN3TIeDbAfDuqR+k2h1Fw
FQ9HvpF3ee1AvybetqCAcXvnvimcgOwARyYdFvMTVwd7IkEjjP26KvY4Rdl3eRWPP3NZWYc4zvpi
p+fZfGDuSDJs8WP+K8HBI92//SBXNl5QSg4veNW09rlfv3yQuBGLZxRCR4XjTL8A8Ktzg8/dua7Q
nIW+6Pt9MYvgqIjxPQcyNr4At+vkxpd/7f1tqSKb1pmlcqkez/B0KlRasMkIz9qLxBcHoxvc4xhb
Fnn2NwMXrtR/2EyA60FqRPBD0fXysQOd2rbYdjVyxN3Hep5AE+w+F6e2JKyyzA+p50wPBTtf1Cez
v+tZt6Z70/7odQnBz8B4z4JuzrNf6iechfTUoeeItRNnIlzGH45zmY6YVXdU7iCPp8LJb8H8Vyab
ahMqNgAgfZNLW5iWi9Fcdq6OAi1R/fjN8hDbWfc0BUUxIP0ecRd+e5W9hqowa4RfiYSWT+ZV0TL5
Rt3EW3KaKgVcAGUsUTlZ2Jor+l6ZEC45dZOx80dLfXx75K12vvhON28aQk3onZiUhS/fM3Dg3E4t
ANySzk7U1k3+KNfbRgxXh0FTxb9cKzCFeTmMGrpijedAR4ajsJWIvaU5y25Zwj62ii7sMUZL9wJr
w32yALvmmcg/TlVm7oygSN/3ciybg47T9LCmtryxV1173ehxN7gc0intnZe/TXT4VFoZ39aaN9ZH
20H+oie/OPgJLJedGYPx7d6e9GurenN4QhyC4xLZii9HVLFngJIxojD6el+ljhOlvfTf9UGB/5zg
+HZBx24Meu0x/xz04krvqmatPCOl3T4UHs2JXO0CQeXgeLH1bozn/+wOx4xuZRitzi189PJibxhT
PiUFyRLeEixnyGU6VLEWe0KK1nDw52kPaOkciX6+lQD+6knpQyC/AQUCC6U2v3jSNvMXjwY/WhiR
+d3JcXSCCcYWgYG5X2kUx3qdk1vxLdsKfvEhcS+lIOISh0oS+tcFrh6vaV4udM+iAXV1dbQGu3tw
dWze154Z33KFe/U5bYMhgdncPcBefxfqf5yuS1f0rdU03ICT1XpXDbN1CFTtf3x7mb7alRgFMTwG
PhuC/rq1Y6BgoqCDYDON6fuspUEA1bIFwfbXkDoCgSQI5q5rlluS5NdECYZmHwTB44rqYkb38gvZ
jCSbRgCRLVqafw9Wk/6iqvUWjFChBlCK2VvgtJ39JLp7/YznURKEydwGT3Gu3WXfloRlQgWP9fPb
U/Lqy91+FycC4CK0Jeb+5e/yZWXOosfTSud9YEeqjc2DP43ZLhmp2XTXukAhJikJbw975X3jjUwv
Ew0B18DLasrfmM/BRjX3qrj4UtcyNcEKnZv05yuPB+6xNZ1BTiGpbV/WH+uK6lNpFgPjzEZ+LJ1U
FqEp58yOJrXIT+DGXOqEGMYfbz/flZW2dYQt9DfkmSEpfDlugeEgMhXGXROatHWn+4PMGidsUnPd
B6sZkHUlnRBM8hbF/PXMYtrLtQ2UYqvALxvFaoYCxdmD023uD49mLJYPKuu7G/jO6x2J4pFKH34N
BcWranhI84UH5/be5UkQ5d3onEjH+3td+/GUzuC8b0/n69cIW4zFAokLn2vY+i+nk4TQYLAd2vkZ
OuYyIlinOxRWn5xy242fY3ey7rTI2/96Ed44aqAhv6MAWacX52jVjtxMXfhcK35sh6Sp5l1T2VmU
FXN743t4vdkyFDvSxlniHnxJbeyd0c0zCY9mwOb7R9rM8c85L813OfDvl/9hLjf1xW8Iklrp5VwK
M52YahqWLiba/qfKSpJ07yUZl5XaKCYf4l+ZHcnjqW9FGl59SArQrZeC+/xlV28RttLAv3yMhoqP
recU97Kq/KMNOHtjwbz+/rgYwvfjm4dhSMH/8iFxTXOFsAB2UPXLY+sg+jsGeh2Ptq3kLz8xGhku
i+s/OnXq3egIv75hsW4QqW0L1aAFcEmKohIh417wzSVaW0VYSaMv6BsNCof/pF2/ZI43VYdkHfVH
V9brvwFkFQyEy2E2P7z9rq9sBoCiG2xI7bBttS+nQcRpMc0xfdSi6ipicRCWRmZZS/vGdF8bBz8R
5H/bLeNVLHtiwiSFl82acip9n1hCHRYru2X9fG3T+XOU7Vf8sZmD4Odji28ORKyhQLFLwq3sYujg
Td/2Bzy+x19vT99rEf7GfIe58BtYpqtjvxyxAQAUNaaaES1o6yMZmE66i0vLf6ppsn8b2YPvAGxM
LHPlZJ+xHekfysDOnqu4ru781EZE9/YvujoFuB2Q3MDVhh3x4gdh5JAVG5mjKcrusyea8m4pfPOb
kpW/k0RG34K8r32z1EAbVAW/CeeRlwO6Q1/pfgUYiwuRnSa62bu4XYr9Zqt049pydagNdISkwu70
qjPU++vkSShiCl3YYfXr8gzRoN/l5uSe3p7Ga9sDzU5kh+BiYNAX34VXiSHvE9kBVPmlv3NlPvzq
03jocZV2NrtY0pINnRkHxBb58e2xrzzmbyUnewSXNDi7L2d03RQUNR4f0Yhb5eOwKON9MvkoRxHO
HN4eCm/dK18muBWlAMUn17NLYNPpyMRQGs68T2STvhdzIQlKVvRsSYKxm2edCh4z8VJrPWpzGD4i
gZ9BsaUWfeikfpEdTKi0H0Thib+XZY4/NDqOvRBvgsrcLUaspl0nlRmEpGkuy3Ex3WTcZaWfGcd2
cNufSttOe9B66P/x6nqeQ71qLw27MeveLwbitCjzWuenVHPx0+znvDmRBeSUoera+S9iZYYmBEnb
ivTcLv+hpjc/11Jrjx5BK79OnT92x2Vt8q9bjm4D29jpPJSrcfGcOTZ1q7bIpSJmvkvzELmw8djl
Y9CegFwRVVFywsLIjVX/HEftlU+lBxAFm5TbOVUryV4BIdfxbi4z7R3J5cQ9xSap9pAGq8xOcRAH
3O1l7Y87vC3rNFqapSv39FHqdScaM5sPGISUp6AtJ2C1Vkg7rKpFJe/1mDRfocsmf9e6Hr6Sxek2
kDWqtkP2ifvezhlX95EoWuIzUfuOT2BDptiJeBjmSATWbN7HedU6IZtE/k/t9ql4lH5qPsMnU4Rv
ZX78wdQtheaAxRKOlGkJ+bwzaj9/HgmByfdyhM4Xlm69fEEGkGahZfXDwh9R+ed1XkebGxHOrC6+
IyBlY9o91qsg3WM1a37T4JrxvKmrsl9B7SdEp6HdTyJnLubuXdsjB8QBDAetQ4JxFlijyKwnQfZL
dofDW/2U+X7Mk6ZBcZe4onIPlWT5RxxQztdmzNO/J4SwXyEgBqSY4+xv0A/Il2PFgWrvM9OlN1DO
OS5ysZNwCy7rnD5BTRzho2M4y7RPGl9hDpmZcx0mqSZjFVLtUh371iatq07iL2O1mi5UA8xxdnoy
c+fgD01QIsyp2+IRWwIT0kM1pnfKNCCu8RTmIend1LkTzgzEDUHIKcLOrtI2lCM2LCd39A2x64fO
IlcVLOhOpLH8hUUSKVdtClrEhPbBdEZWkhOKkxj+384UKPfgxch/wpLUJBlaJtbYz8NcF8sxC8pZ
nuvFNfMdbpWNe7TjmL9MiHm5m5zMFRhG5M17aanmHZnIbR+Whu4e8ji1n6cpM/BXH6rpu+fR6o+s
CSbwkTSusoCQ13vunSnj2IaaxBWTaHpo/Ie1k6tJSI/bwWLLJI9Z+uNcng0PO9V7au3aDn0SRJ5d
kQj8Io2kbw7lohVmJ4OK/xk8fylOjor7f5rYqr/MLlENsN0nB2CMvOHmsCSL+W+ae/nDYswZW5GX
qjF0Zl+jp/cTxw9rpYMPXSJYrs2iwNKY4+I0sxYRXHpD+T5OWiytZ64EdzOOwf6RxGBuknVj1f92
Of0N6OBjj/8AgbNFKAbVnX2/tN1QU3jXhxI4CrwmLavhNJV+vAug5zv7IpWxdYab0BTbRzH+A0xs
D+EEXvccEK0hd6OupnPiyumTHgWs28Up4m/ezFLZ1SS56vOYzOkvrtvLN9dRntqNlT1xUi7ujKU/
b9rYtTIQVVTKIXjuvXGq91aSFslZpOs0Y4kp8DGy6lYle1tOhrmz3cFYQ/gYjnEqbJrc+14XsQqb
Bll0NC1Yb++1WQuSOFdjJT04bhO564ymNkJdpznseKMZ8qc0HfB677JhGXdLUVfjKYvzOb4P6mbS
d5mB2j9MfXIRo6Sfx/HcSFGSDtV3IHrLjGPFSSxzq0I/NcT8Pc2SufzIDdf5acopJWSkTXXzCIPB
Akov1kav7zt+zrSX9gIghu/8XD2YyvbnIynmibxn8jGo9xaY5yIKVJn37xY529l9vIox3iuM4pqf
nj161dckLWv2xGVRIiEH25N4Phw9Vwf+Dy9LOvkjMZfeyoBdR73g5ok9rv/FKlysNcPJXQfxQTlu
HvxaKBfbnSyWWoujkcazKUJ3iWmAhrNpdaisRCuLdkFnq6fFiBqj8IojFvpd+jcWyUYZ9vYq15/C
HEflEmziteoUJy4+3fexDNizIjMLeuNjPw/m/BlaYox1mNmY0xO+iVn/sxis1PoinLwr7wWnih3h
xZjE/2qbRPnh0MqNwXPkfrTk72HOWtPjPKeLo7gXBBCtw64yRZPvNIhj8ysLVquu8UPvm+EDTudZ
c1/Mk/Jp7cmV/G5d9clXXNtco2X5GEPylE+qdQj3S+bmIQGxh2AzVG5nf5QWfrcA8c4wQiKd7DZ/
FqXXFcm+sQo757xSfSxbfBmgn35g3gx7Bx3J6t5J+peJCNcOd0vsalYncZaI66XbjF9KG+HTPjdq
ubTRDCA9Z+GSyCk+9V7Rp099FYztrypbN5fIyWbpPzlqWtyDybcBEcfA/xbHGwPEJv9Fy6RL9G60
ieQ+p9ygk50Ve9XTaM19f9LE6zW06p2xvZcNDrNJGFT49diRp9omfocVYIvFoOmviyPDup0CrHzy
1Bno0zlN2T8669IGj2np+0m4VEMXQ/yxFwyjQtJKA+9j1WW8FLhpYiqKsJ+DoT3ORZDPp6IaHOvU
SLdzzkUzuyjEjSbID60HPS50yq2YbYRd1tFaDYOREDQQJOlP6a9j8tTCcbTC1a1woEvUuDihMQy4
RnUipb9o2cvyrttsOHZrXFKYtqXdEA5lTS0pFjjUVodhbmwnUhOOV4oQ0z4LdsQJVvTHi8w0UFjX
5HvUJDttp+QapzuixzCTd82hfAcDHJPmdTDzz2kP8ztqxt4VRxtG47ug9hI7tBoRDLtxtPovxmr2
Y1iiBSSrw0imMz067KRr7c/0rDKSZ3ZZ4dnvlnLuvtLNn9ZocISpQ+5C8XxXt4G37JC0DPA8MmVl
ezwvsDby/L6EfxZb/HljKpMflYvFStQGY1KfFnctH4garfKdPbfNfS9MI32M0QAs+3WM03cj+x4T
B6X2k7tR69JwtQpPcmDR/4v6WpV0I3z+36jKB4oDP/dhmY0pmGqUawz5MAAihiKsja4zvrdFV9GO
6wPdhpSKUoVB7Lf2gSS9MThKDDDccOrqVu78vmFn1q3Ch1qZQ0fwgDEs/ce26id1zLJqnX5QOlpO
SIevzH+lYsphjBCVMB3jDjnY/JRMqV0c1mSdVhFOQT2pr7Iue8M/rMRnW3i9xa7eq86byr0yk0D8
MEdtfGs1+n0L03u1nI1JTzL04F/zXWV55u8NkupFuCDnqej7SKu/rzs3Pxmxm9V3I7ltMjRxRxve
m8ZkGNTf7tLuEiOu173HjU7fL/28zMd5VlZPYesPFUs9750dOXkE6JpVADjrVfOKiMYcJ8ySXbme
yXdK113Q1K65HzNNXRZym9bJE5uxWTxZk5cW77O+Nut3S4M/0D63G92gn5LzBwz74vIEU88/Z6pM
26iNs3Y9Ohkg20PAezw65eqyNhyq3j1monPxvvEW296nrZJ3XS7WX34LzXFWW11al1n9VLiV/lIS
zdWFvjIoUdRMwwGi7lR5obQzyKj+apc/+Gr6Hy4aDCO01Np6D+3at8O+MSrvX08OSbe3vUlVd3bR
+P+Oo9Olu4TN86HRWLztEq+Atl1R4FaR6TZltptVUH2Y2CaenU71CByhDnJOV1kdP5FXYOuwGwqc
XvAAttId7ibW89xmeRNSHjd/rRWn27lLLU7ats7X+I5zWONkmNZUsb1ONvcxf+FHSDdV82NAwNhj
0W4mUlqLsQjZUlUTpULVhF9kVfddtlXxnr1crjS56+rzXBSAenwJ6Ye4dflLBw9JZjTD6KUyG8Wi
91OeYRE2JsQM7r1+YfgOx+QTkoPJD2kto7UriqCud7oTXMfwZguiTrklUug5Nt6nWe7mlFUmmXW9
7Jr7ZB6N6gvwXPd3HKsG1uFotvqOb9I/igHq0TcvLZOUfneV5yHZIfHnccxHFUKyW7tdkJTaCCnw
su+9p/qDUEHdhtYI4/3j6slqfeicVmQRKHDf35Xz0P4Y7WDlByMahPRqp3I69Q67QJU3wXBQvh7L
Oy/z13OheVvPTSzTB3NkZ9wv2lrNOz7NuD6DdjRV6CgyRR6mYVXdUTq0EA6Fqol6EEHmKQqHfrT3
vU/S/dfOmor6qzkZXh1ixVbnn6dKeEEk1sbJwyKvFRYltR3EUJxU/3ciSvgd3HzyzImqaWj9aA6o
78CvLQpczCSs9TDm5STvUm0XRVS1qaG/Yqq5yDDxs/irxd6K50aZjJ+cvE+/GcU6fZGroz6rxa+f
lqpd/6a9lZdnydYxh9nISt5ZlTtWx7hJ609+2sdAoBmTV+P30/8tBt+eQltD8Z48JT+r1AvGU9J3
wQ8Z92t3dJN4dJ4DnTvuXi2W808szNnbBXntyjPbOFuqm1Gp6rUozQfXb5qH1KOoCjkoJCxX1RrP
Y8WF/YT9jWk/pZPuu9NE/DmbjB839WPZrUNxmpw2Nz9V69DqvwqTevehHbP5mFdz3kIYGMUdb3L+
x1nV2B4d0Uz1XxWFqf3gDM7wbwo1U+90iSQ4dOTmRVbIpmuiocnJwOtdiC+PaVYiOjexSzTfxZYU
BQ5zrvxpGHPwsSRXrj8DZmRWOOVlbTwOBEedp6yQ8c4VjhyPY2fHlGK9Wx4ru56SU9YY2V9irKb5
3qutfjp10owPKZBM/1BPuXv2RrNxo2SyVuO+YnaIG9/c9rC+N+szzVcvPye1bX+0E1VSXNh9AaNe
S/uLaawEqvUNwG0oepDETfVTghF0tlUwOkTUEFU2l4qGQNOvwxSrnGAa1mjeGrG1V5bZPsMbteuI
M1PcK610vpt8m9AERzFwiJ2H/mVVIqZqi/vMgQ9dZgOlbe98c+e5qM6WbvEqij1t3yHxyP1o5O5r
/zV3gzxoy5fx0V0rqwy1XvN+PxKyOIVjxWLasYOyuVH/zf+YTprVu0aNwghlIrNfTa6XZD943nyX
Tfi4zWFpJjbYMZGt80PZxI0OnaEHKrKzzOVAafK6ORgLlIojl7we50kp1nRqQrMmcYj4Hdk8Wa4o
5hO5KSBpBnbvbCbIsvSWrVzeW2vu3i955RuhAVZtvs+bTq0HQC/LPYy01r/Yc2Atkcqx7TwYIAXJ
nZXX/bqDe4sRSWxl+a86xhI/xDBQmEc+a8s8jtQo1Wl2cII9O8m6ZPf5Mm+JNeixnLDsMUvmDihS
GUnekTopO/WPw2IjoGTXMZFW4JzkHpJ4SFUEi99cHzHXHPt9HTTW8LkX1In7lZ+zp2ZFv57AoWii
sbWLFPyNiw7faJC4mJkZYCcdQ6swE77/ITHj2g+zNKnSMGkGkBaZJgq5UVHHIrKwwX+XCTLswwK5
tn7npIt/Kowy1ztwK/MvNvHyKySH1Amt2al/pMKp7uRgQcIVVWYU53aiTsSs0Z28XV6sznOOZuo7
v3ZLkyjIpz/mYBTfsACxP1Z8feOxtJQq9/jiuF/qYMlUaNuTfuwdDqd/p95wPmFwbXZ7mPj505CM
cuVG4oH9AKEt3xH6OCSGjrOVRlNuGdmD0ExWmI7NdG4bu2uwxrTM90NeGOKUaiLYHly6AcMOh2fv
vkZ9UuyaOgvaA3w2+1lWQgfwjq1ch54nYs2l7/e7XadA/ASla9sPqzTb7p3vkGy5V4OTTHvH6WS5
G7TZfXDZJH6tI5VqhKlY5Z7tshs/GRqX830L8z3YS44bk91fjg8z2kRWPt/JsZiDUnxq6mL4sf4f
R2e2HKeuheEnogoQ4y3Qk+fZcW6oONlmBjFLevrz9bndO5XY3SCt9Y9uuA/Z0pZiPDre3l7tWp55
XEY5t5cNp+OScH+Kj87xTZFF3VrmZ6G9/Nm4g+J1si1m5N2yx2zYSkKUSAnFpVPOJa4CsahCJatZ
RsHXWvC1rbkJH1E0gx3y+Cxu0o4IWTKNvPK8b4TVJK5ELn9QvW1PmddgWmEaW3vSG5pB/9kQ3Mq0
ztu9SapwqIANu6V8IZg+bwjhYoA+k0AMjtP4c/O8SExtR9Da6W3yG6RliBGXKcXHBL9ZlVP0j91G
XUKL/TEBS5CnrnLBHuKlHdbvJXbH+TjMtpC3vV9M1h9DZ+BPPFVLns5t6d3lUyv/RQDDzaHWu/e+
rnl1MW5etAdGBr9K/L2kZzYCQvwRDeDZoVwnwq+ncd5Jp+hz2PiEb79ZX6bBVea4YGDaMsNJcfEY
ptsDzkLvLc4HBWFXWvNHLHr1ogKunlaDE6VjMTlvgy4376ZTsn1Wes/tl4ChYD1a9g65qfEKTCcY
z/mxxZ3QJhyt/aNlWB4P3jj1lwgS0E2VYYa891VnTjshgOwJxmm7g1vWy6eL9nm+EM/aPsh2zvsk
LPxlOznW3J4jNbjVTXcVkLDk+N0A2NUOjE7cETij8737pwHTNZDz1LnptgjG+T3fsVt1gVnyTLuR
+owoa22TJgrFkxVUJfugiuz7kRrK5RC6sfrDbNrWqb2wumUhM36bEmmkfsk4959INqy7U9GE3vsU
eYB1WxDUhu4HHQMDD1H9Z92q61ftGv8QWKr/utIeZSpNX3u4BVfz3HsdKxwZFkTvGjsvt2Q2xfiE
xZXW0m4PV14E2YXHaPfy/WELxrhASmGWg6nXYH5YI4uJqYjG5p6xRlfZXFXulqkw2J0kBjp/GwrK
zD6asen4mKhFml9tFrAvgl8jk0pB+/KD1NV65xEI4/M2YC6vOfKkJ5KGvoyfdoBmO2k9yQccY4GB
DaBW41FUAQ8cYLNMare+DtPFPg6nop/nA6MccjtXdBTfuiR3vy4oyvpbv6jy88yN8jqY3r0b3Gt9
mRutAwrhLs7NsxWXLpYcap0SBZ5J8JBtSfe+WC3/G3DQlxf2eP/ejENQnHczYrPE/SV+I5NvvnNO
LFBsPG532mmrIWHgmj9aUbUWHI613wf7YPHqU8xB0rAePZF6XVTNWZQXdo2zouP95FWN90No8bsA
vKrwTkdF6B0cwsYRN9Ob/Oj4PviEjtd2RKcwR3YC4uRZiVtG5k1OPpPFqDU6gtwS8DGzteeE23vG
SQtHyiIB9eDlYdMCA2XmJPQ3FNSxMD5AZFz8WksbDNW49RmQenvljracrNHIVQ9BabbqLnBm7h3F
3DY+gFDq+m4bYtYfcoddeemcohSZX7v6Ma9N97seQ6wym0+NqoioQnzw5pqPjWy6ykobubTmXnWi
+9x8JrCPtguWP+1W+f5LK8RMqeDir85dRCPsjVZetR12mmJ4o3JReWCpffCvbeLCSSDNhvK+lPZ+
v8wzPMo8xesvt6jCGgSSMD1a4E2YTBhMbmUAXJt1Xakehrze1tdpW6roQIDE1CeeKCTMDXU0N4Vq
yvY91rG7Xr/WgLz+fR++RDh25WVjE7YOggT/t1GpjSeWep/4W0yAcfQr2cXHvrfRJ2ZUfuiqIzcw
IVNQ5dk6qHXIAiVyeR47FarbNmr6Z80Dqm+ElPl7RM+d99YPXTimJRS0+gpkPd2QOogAxtiis9Ju
chX43DbFdEty5i/MS/wqnCgtUfw4R6z4nAMTW+d+toR131ZoEO6vUOKfoBaBIiIiYCzZ5OyaTPf2
tGf75m/6YFm1+C3WZbYSx4r7OcnVNlbHcYdNy4wnpg8gndg6L42evp0eOuNBim76Fyx2/bi0m8C5
h7TVTRdXY+xsHLXLNKzi8RkiHqdWWJTxRZMc5r41fgWZ5AgitTLiLcL4U8GiNWcQZbXdRVUwv7Yd
rNn37K1rnUpnGTjog05nLVuAZv9jAU82owL/1o15n87FRuX3XWWkL4EdMRZeNAnd7dtcllOVMMSM
JQSPAU6dWfDitCk3UfEphhowO2gedn/3+ud4X4Yf2sM9WrEQeHGadoU1nRd4QnmmrZRfiHt/5qNB
RuafkZ+EOh0mvzprK/eGLCbd6koh5fktlI/PPlD18T0ROkGF3iyuiUKIx/FHeGwcmehnWl8Dswbm
6kIZnjHiqMexbieVSgIPc25QSetFAEUF+s2humZFNLjnq/KL/H8ZrtUTlCt5ZZDm+V+bjZ2Qji60
YHeXYDJpFDjTQ0VV55SUTmX+QP9CEVIc6ucJaaRMKuhJmVmvAZS3Q7AN4jzLpv4MopiTo6tN8Xfu
hrw7sHPzh3eEvQTh4s0ziVxBz491F+X/TNBN/3nVyLC9N07FnN77zx5pj+PDSGjKepylsA6Mk1Z5
HKuxX579bZdnh/nOgD62/pCUJRvTEezdlyd+l9AF+ur0q9hQSr+M7N/jaVO79RG3iyZsaBtj50SW
9ygvDRnxc9LYpXqKYF3qw+KaAaV1leudrBLDygKatNgUnDmcg2aeHf1LaDVCJsa9YjmNWswAimpx
lZpQ2S9rqcI/61g6dWr+/3z0mEDaTCGshgM3u9OQT+7Gv+zJlA5Mxtz+7Z2cOOjBGrB2lp0dnLZo
rquMv7J+LUZrdF7jnqKRZHfndj7G0yhmwoRCDcKzCmiEhh624Ahd5tXA/DbGiB2Zlkn8IZf9DfQT
qYh0ianpGMnKs7OmGAp9nxO7+WiERorD4WT/9HPY3rWIvddTa9e0xzWBCg41R8oViuzGFs0Kr3kZ
Y7ZK5bS7NdlkAghLrkt01/iRtC5COkN9oBKol/esnsWasO+zyIsuaDLYPCVv4iaCfnZZTeGqI3cb
DhuXAAByYQHMkSv3ZxKigfWN+kUeyt4d2VRWV3ZJv0n1RerCzL2nRHtC9lkYjtfOq85xVdTzjQe/
yefgXB/YVqoiCwpGr4uP+rZKRbiDj81DTmIROAopBGSK9R7Zam4wkIlRxipphjKmT40LCiWJMLz0
Vo/z59COq3wYmwo+Em1JGSUsJvKL+bnWCYt6GyROyEiW9ehRX/qKrtvbeg/ZgqzZp8+BCG5xxITT
TZnpw72+8/1Rdoe4yCMAFF8Vt3FsNfrOogTybph3HFHT4kLhearEwT8X4zqcuabs98Ht7P98V1NR
UV4VqiA5Q0cTeOs0PG9Wrpr0//lah7kQ8zHfmr7/Un3LEL81vv0wL0WH/l312G09d3LAVy09T0mE
b1snIXUyF5JCYBa83W+9BM1m+dpUXusclzWHy2K8WW+hsvfyNDsetJ1xCv50MaPDuShEvBbiem+R
iSEBeoLh1NtLARk1p21XrPyHfIOLF4YoRN2FdXVkZt7JxrXpukvYs/ZLrBs/TKHZmvGa2WFetgZR
f1bgCIrObYkD41KRCfUxwk/e7GbRQzrA1ReMTOveHrXsLStpWSaupRaOfO/AVT56ow0RavtVorBF
QbtkeTUTQYSLvB5vLAjq15GxyXtnG5zlkyfUGP4H7l4iEwgryJsOQEhl7V46YDxoEZl6i334btZp
lvhsZzxr+FnyS97VJMfNuvGqi3DUrDN0nJzVsOa5/gkswx/cWIJeUWq0zOtiNiJB/GOzGo1xfKyi
0g85TzvtnttWNq91MVa/ixUemayWoUCw4MSbwdnZ1//BaTgQDAYuruI4V9F81EYubgZWgBCCeRzZ
IlxVQK5nvMS3vZ4oxgspAUEh1floirZBym82BUYBE4Xt3wHebEtUBQp1cDpnM7e6acRB0+++YXRx
x8xH9C4v7BrrfGgLnAUZXYTBjetd1QdbyVmeIr/Q3HB+qWDKpd/baTt4ZnocNOEQYGP0zCWD5Ggb
WzQH520dOK+jKeifUPOM3rPt8j39DqRpzXnlLI+S2d7K4LWOpBviNKuhsBVpLeUDvAdnHcwyIJw7
e26M1ZegtaQA5uJtDdoemKVzdpC3VnzAHHH1d0tdTB/BzrH/2XpVywp6vfO534VO13iZ35D6583h
GolVZnzM8nPc13C9r3rbrS+gLLD+3f9/FWNHrccXzKzzXFQCsYGSpv7UUpdj0nQKz10si5rM3aqq
BSZsIy9KMfJcpdZNlLpjTrTLTPDKLw8ogycLcUiXKmo/+qPTeVxVIf/zz7j7/g6qHtlvwaCqf7Yu
6yJBdGJ/D3MYlLf5NNIzB3kXLEdHS/m2T7r7L5LtZA6kOtX7nVy7NabXLBrJCRUlsbxmJRn4xnHm
4qez5qhMyY4myBEzo/3CDoT+fAHvLvjsWbI2N0KJVfvOwv09c6SnPUUn+4FIuOLvijTqbUFJv/ML
1E6QRd4IDDl5nuVmU9wX+28ZzsMrVfUxIiUzF+2RfmoXXUFZBVk3EE9Pisg4EkpkOxP6ATPGC+V5
nimru7kNXZXUDVlbmShmwPsRaPLOIARAWaSV/zOGGzG/RK+P7/S4TYSTTJF+7QLpOAl3j4C5bohT
vDOSIzELzRJQUgo8nN+P0wzEP4/KCg+SRMv997r1tpdu9bTa99DvznjweqLbDq6Vt4/R3LsKpKrl
Fsvn1WzPwW4FQTZNeh9vamUxMkzN5N0HuVj1gairpcyMqmP7wPEm7aSMfLpoRuiawxDJyWRLicTt
is/quz6aneC46c3xsEKNUh96qw4CeD7dflgb8kAggpXPvNlRAD7nVRhzYK8yuM2ZE15z4SH4EjGy
1Q2cBsNJPgb7MY6n8JExZPiC8BLTQzQ39XmxXbWfh5G/mnCMtnlwvGEjw2yU8tHqm/AnMC1TAoRr
1B/h4b3HidH3C7Jg8BP8MQhsCAInKHSUKowSv0QAcck9ECarINL6v0aURic16hDY0V2qJmPKRPoy
GygQ2c1edRjHfrNJjCXNy7eLOoLwsFmZEnQ3zKC2RPp9oOiW+5omnYVJtIWsOfR+V6AAg85/GTEb
+emyi/lfrjnGbusFeUaWO62zZfK6SbLK1iuDdV5Uj+usuumtatD73Vk08L1dRaUmiTxtzgGo8vzF
Ojt/Q9V24mFpc9VlqGZy/2Axud6ZAR41dXbL3FWzUl6CHiL2kxJ8f70jGGp6LX2fLjGeZI4gvfgc
f1TyyofBBFSVor/QbbLtuvsddKvf3HCf+d97vlYPmgCdt3geA9LGtY/aHblE806+/5anng3iipLJ
jp7A+L3lvgy4eBI5lTFZfWuw/TOVByRPQk9hzq1bNvfaritUUnD5ABvTjBwiGtvohiFdlFnpwIBk
Oii6t32jEPuIInqyH+ty4+Rhl5z+9VrVj92UWzySPad9uuRtc3QWGlkgEEFiP3XfLXOyWXQ5o4fP
9cOwm3366w9GPa6u2KITw33uHJZ82WI0jFb828jGZyEk7x9UCVWR8zcUaAUPzSaG07UrA39aJ0pG
vz2Oy5SjaJ9va1GoBfaAmLt0CyrxKC1//cO1u2s6Y8SgDu7iDJ9FbRr0RzP5nuc+tlVxI5t1hvEc
u/jBkWvgpTqPoJYJAmvdcxEv/Tu7dwclrarikUNgDLMSje+31GH9JbYCMP4Kjn163Vi+1fkgwrQA
M+J3JruHh7FpomMe0TNxCI1dvLd2OZAWuSA5Qj3U5gUiuYEDtVDz+AL1ESf5TnEwStJZAD7NqFoZ
H6LyV7tW7Xxooli+5VXOoYBiwH9CHIuQy+H3e+5mP/Y5Koq6S9Zp9Ob7tbOKLwBWSnftqhoIFo0l
x2xQNPON8IzSqRoqUh0JzFP/geph3CSy37TpWkNwH4hEIzzWGYN4uu4iof3SrO3gIldTTklwutU9
mLgRv1b8Fe7NFjn7DUuby53GrbKdXM8I89wAfv2pI62sVK4hWwVrZhEcq3ULPwyJ0fWDqoxbsMG2
/ZevrXA9qICPhDO2Mmwl1TzYh1CHC8BP2dbruV7jAQttIYoLWHTdH3snqG8DgfIYTrzlSm21BuU3
pnX/WMqLrVPRtgW/Tjy69zUgs8VTuk8yM2Uk+He06/7Ss2iDE7r+/eyyBFzX/Wl8inbLLQ+z7/Nk
RoiwvkiJAxbdC9EjHW/Ll2oKiyId19X/2wUhiqOOar53p+ud16qxNguVXEC4zx5TLZuOIaPH0eoW
/yvclvZvVTnbBxkZuM+DgY+XOc0yIFh1vCWrH5qfDanJenKD0WJr61dx16IZ/FWh4huPOzROiLrj
SjtDyq14GenOlgi8mdqq3pM6RZxVMBb3sr1d8nDv02l263cvF45Od9JkrJPprpQ/3T/bc4c2Cu4k
D9sPFDzegBrB4YNyq8CHMmaPeKr8paDKtYr3P5tdc9qQ4BTd5TYKy+Ou92hPwGqLr7xZbVS0lu+Q
NiXaTidWDfPO8EislCwqWR/ASLtfHUJGpFmL09I35A0kzszXXJ0zAOnMKe/MLqhhXTznPNaIyysL
oGKe+ghJixf0ZFyvwj2Xq2P359Hx1WMApVGnC2KfMCE7RdUJQTPTdI0TCbek8DWki+0BvD6FTW69
IJdClFHMS/2+bXB0fbKxtd6QlND06Kv2CtEzhm5WJkZFiCNLeieirD2dLVMYj/yFBXI69A+DSQZE
xEtSTrk8Av5PEIaxLj12ia3YfsdkUP2tvTz8Dz1QeCsmHyDZ2Znr0elUQZxF8Vouh0Io1z2FfAZv
YVy53gER3HpZSctZHmjaav7uo1XaD4gx/O1mHlS7PpaOjJ7hO4c+ldvkPtU7GWQ32+B0v3tE30iu
PJvuuM7a1wcKDIM9aVZR3SEyWUYK4DvrA4awRHeMUD11ZcBN4e5d+zxIK/zeSc6N/yI2FMuxRnXu
wWfu9T2CecBHuXrxv2GLgJUEyrLDhKWU6g+3Gao02hbPOjd6qw36VW36G3/JlTp1s9N12YS60LuD
DMmf1gj+/6imXgLDiyK3j2quIfetcWyoLRAVcBBb66uN/rU9slgEx0mXtjpeu0hwiBgZbSjWVojF
BtKtP6gIKcjLNq7qq5iH7XENokIe13wdIQiCacxxEtqw6Y3veSABmyUmAgRd/7bYkf4l9hwPhP23
nD4fe+810zex7txzuhtrKzPI2pp7Eel+fPG7aleJLRkWEO5vjZOsjVqzYGTJvRbgVE4SLDDapH+j
uzhirw1hYqTfPhTRtd0TUZx9pC3FxQexLvq26DeOehIhkIZNQ1f8qzBGBwzdwDO3PBfi0O89ZyEE
rHTRHY9c4YS/t5rUbX/83t0Iz1E+7JOXBhjWAX2ibS25NcZmfHcWF1iHRRV2cb96DZCSj0t3orJu
aM45jdcvBd27zd3kVWvPTF3vt2hc5IcmRP1Wt4VwAKwqjjV7xBIJJaV35WSe2CPnYMk49O6jdbf7
0+Kse3+WQ2XrrF+YhEGaAIITh1YkLmzcc+fRR8aNwVg0CLMGp/lmKfIwF03OPh+cCu0LUvySnlWU
luWt31pwQmVY1jwJkVD3XU+O2wEhWn+wq2AYWHcjyY/SqunLmzV6H7l1wyV2JawyTwR8+M63MT/P
skCIObWevI8lt0VSWLoMEoSjU/4YbU6FYCjXXvxUxtTcHJqVXoL7cGMXSinviMVlaYuuZ9wI2i0r
VcA22iBeuoNuHoYTG+z67K8e+rTCw3CdOHnkTheOrXlhVRuG/6IQYAvR/bJwkJs46lMfNVN+9Ck0
QnfS2oNzWUEnaH2IOEk2msDepqpt/oUhPNmBsjRe3nCc118WMLvgNGThS1BhFvo4IDWjkU7WZFk1
zta+u1W5l8euEbZDziKX68EqpQ8xPW47N01f0A4f1DL6MCgnGMjjoAT9qBXS/h3dAPvEgDC3Qp4L
ZJav8P9lZDeZ3vLOT3dfb4+kPEh1wJ1eTakxq4Yg2Ja+ve8hj2RSxW49ZI2hFjYxfO6K97rRKoN8
RYuxWIF12jjVtuNMUU55LI131RioPX/w1CZBpy1Z5slo79snEdfT8z5MC2sjRadVKpHe+1CWGGUS
v2sqlYpm7cxl52kGzO10/svnn3wSIlxeu5muqEPPBwFjGG4Ijac2nOSNACm5B8layRT1rgkLLlfH
47Sbpj5GpQyJ8deVwoKD+nFKC2XbdXb18UObcmp+h5gGxCGQy94Q5OzWrOOroi8nGiidTSpvQDwb
exwKiAzHnBV7QxQ1osFZiZvp6ldrq8Lpsua+fde7awS05uBknNE9gh34gwhu7RATFt6GvX6hs32G
YQv7+VY1W8hLDUr13eT2EBwBoPl/ecOlmgJOLK8Lc0eeiCWuHgEU/OhQKV80j6Ev19e9F7b6rEVZ
uJeF6sn4u98CdWlnMVmQ9Xlp/9MwZdNDPxGJlaF+94i8d5p2OeWuak4uYv36P4d+quDHlrYaEoQB
BKTW7uzQGB6N9hOVCAB10sz+q5lE130ErMkTcGw1XR91c31kpO6A3q0pOvFTCn3GCbHetKIrgnMg
WheRbWi6gwMipg64dLsW7ol8xkuBzUnx+0yw7Tmg3a+i6DlbLJT1P33h2f/IHER8RD5v8JjjYQJq
1wUOxhqoKT6tO7B2upJBs0DTtisycrv2PkHPnOkgiVNX0LCb/y9eJHYSZJOopx0E0V+LlPbvfJri
4H5qN7N+7lx0v7hGTJx5AbF1KWqOQkLqdME3zhhg2mn3p+phY2MtDrUztjql8tuK+Fqa/exJ6CIU
UWUTZP04gnv0s7RfpxKO88QPgxKShUV+tkiC5ww0150PLm1M9YFFoP1vxq5Y/1hB3v9rehQcp3oO
xZINFAa/+BVsWz0Z9n8BbOIvUM2l/rB5rCkMrqhwTuPYmMcama++4e0e5UelQkRcyb4N229gknE5
eRDkigXVW6gixNizvLdr4dYvi/TJ1F/9AG29Z+LuT955zp2YdiCiJmRwzbqIZPi82EGTHW07+hYJ
YmvS2rTryxL2GD24O/eb3tt6wvmtDokkjCHv6hR7nMhibTl7pnUJnsqgVUjZrSK6n8WwRNcHZoHp
sQNTN2khprj81dW6qBNGSNoYYG8c8oUqvg2yoIrbCknhdFm2cETLPgcsBHnUM4dSljUxJstO75nl
4VBJotWZNBOLYLbgh3CfFOzSctoqW73xck3bua6X2j4VXHxnmDKEVMu4uPfEnDr6e4M+yA98yAhF
PdKp0Tqtq7yLG4JNMidkH7oorIYeih9qbRM1KBe1WO0Y82fxKCF8dKm4yk8bLJ13J1UXHdt6c52j
S1Tqvx23+j1QE2JsBQJ08Osr08PHa0Mah/v/j+J6K8Gah/VnsSPz3kxIWRNnWqtXj7yrPbPbeXq0
tKeHUx+0wH+9tXek8foFGJ0wvOi0eKMXyOiiH1TaOJ7ff/fhPIJBOmP+A8jSYC5xx605jjOOkbSp
eMiYcJriV9nakGjMrHucdr0Bb6lDcOe0GBCs3OwanGjtZlBa5dQ2NIMEl2cvrLv2XMNliafJ2s0j
JgvcZfsS6NuWHZ0r2V5Kbu3ZLpfE4LJmWvM6zJQVaGLwoDZMHrjtOBCi0bVfEEaoNnO4ncP7TU79
eNE0WGIt83gkD+xX6pGZtG6SugI3ZrHGjQj2S84xGq5YrBn6W9vLSG4L3axZiu0tqhmZb5ymZFES
u5XfSu7Liy2C9VPOOZycoHUEH3/dIUBbIk6KY2659uc+MaIlXT2urz6uvCec8OAn/Za3X9ay5W82
EDI4nF6aIR3HqfgHtsc21SzEkLzbzAR/bQG6CnTHJA/l2uqn0eiNh77BHHOK7N4Osoa76RnYxQfe
XrHvnqIo99+1qHvrPa5FzjjchdHnMEjza2BuRGVhKqauzVeEdtg9AcvWZiMtnJxufmh5UNtDWGCB
ZC/bg+quKGYNZ8TPBChBYekNKIlvH701stf31u/C4mK3S3H9froSy0ipBAMskx2kiC8ocR7D6hUw
Mq/OpEqUX9hjbAUO10/whz6WpSNnRN8/9p3tP9CdU6EfJarwrWt66xdfTa9TZHLd+3DldNNBFOF/
GzXJP8NkM96vQgo/W0w0tf/Wfqn96wnq7gOksbTfJ5cSvhu0zaZ/hX/3C06eJQK7qYmn+jfxZsLU
5cHI+FuXDoNaY7spcWQbgixt0Ri/RU1zm4ebUC9Ib8XNOpHWSHAcyoJz30trPLszQDzTa7R6R1CE
CsX4jmIIKrWOYaQn73uxRcs9Q1oWkW7lvjwRgITLs8aW/jZXtv1XzIW+mQunAdRs4c6RCBr1hPVX
PiNXKwZgDfJlnr3SG9+rwbU+1q6dRLoydzw6s23lZzlb1j0az3x5d3t8dxlBpduZ3ntAbKvb6hem
RDHy9RWbm2Dwtm+jcQiR5cY8QYkL+kRkgK/sc9it4XASVaHHk6fHTR2KekUeGsnFr59iekqrLzHE
U/wIMKC2+2liuMykCk6xRZrHsrq/PVO7r9A69szMPWv/VOa2W51njA3DlexyfyjVyMFQZb08A481
5RlRY/XYaLOVT4APUZlUJtj/I9+f46nEra6shJi+aj16lRMO4HR9ZdI5D7mh+x53WCq9ygtPWgE0
nf3OD+Wh1cI7dQtl6ceyoE/jyyU6siQkq57gnGu0Y+BbQAHZqiNc3igcWBEzvQ9lc2nlOv7H0V28
GbFY28Fpa6gqKWZ8MjXtzD8WU/gtsnm93w4hW2/qVTshb6tjxGF3pd9kYxfV0dEQAYmbQoHYtw2f
K40p3MC+r7sNmrdzMLo6uSMuONWrTzQkUYPJMoIrZADKxzdLW/03ng3oHwkwSjCAXqXAKDLh86yG
Ybhti9EhpWmh0PC0z3i1P0jr3heoMDBsuPuhChjifY9BudXIgzqP9hQEd8vfAvRcsbL3DfpyTMvA
466FOBGPAZLc0XH5USYVVUeKCaSP8nqLC7AyG58W4+j6C2Kx/S24BBweMBZqRMh1cfRHYnGvCoHw
DRqifFCYcsqkb0dvOEW+RHy7BUZAfUfSu3OYzH/cPtTO0UTwC8lIUMzfmfW+vEDONf+5lY8qsdi2
7ZtDRCo09oyhR2xyw5/KqcIInwuHToLHzZ0SbTDEZi17IU4ev88hlr04/I1NtiMXpOoiByapG77D
EM/0BN4apjUD321eLBGVaJM3/WUUQEM27J4fk3LRD/1FoJR46Smp56VslfLBKZvhZ1vt6MtbsTwQ
jASp6xaK9z62PG5GOc8yOk3aRtJaBL36htauxzPiueAB/3mlH82C9OTMMg/BSOi8WXFRLvY/fGeA
Y/gUipvOxkuCENJp21SVQjkHDKyYMsMliG4d0Lf22JoYqyEJBGj8PCdy/5PGCT/XSa4P8LRA5H3U
b+8L73HHWx50t5hhELv1Ky6puhNwFrZuqsd9Fp591HPhcZQUE0r7EnH3jeVz42S0hU2PJITL76hy
vB8tx+bWaPwA0GXeAKOH6fGHYjfxJthLYUupPbKOVbhQvtVsoIyu6E2XbSv53+gVC8Q3/IDstkgm
zBNv9fQXxSPx/3MPE3VuHBmcGQAIUugHCzeSNffoEEmLrLNyFK7/FbNGrVld+L2ben1c6rNYjLtd
9rbpb3rfrsq0sPrQO8N9D11aEDVIfMRgm/mXTxuGc0FODu9OusH/ODuTHbuVLMv+SiDHjyhjb0xk
1eD2nfdydRNCksvZ00hjz6/PxajJ030OFxRAjDIinSIvaXbsnL3XLhAvIZhrkILw4q8GvxwvnPKS
4GRyRGpueiTID2p0Cg8SQZGwn0tq260UIPlWadpPN/awtGDMdAj8zdA4Dn/E8MvsazLjY9nTGOc1
l5lp6EeYRI5aO2EanGPDWBpuoZfeueQp/hSISAT/74l/FrGMvnISCOaVP4S5dwTVVubnKqeb/Wgm
tZEcy1kn8yZE0Y/AtSxNWkTYXPw0rbJ7nQ2puaJNo74WQcDYySlLpoiDSQLhto3MPt5kuM1vMYFi
V+RY6WDW9obxgseS2btP4WGtKqvokKR2PmDKJiuccWOZY+ayaRJWuq6arr9YYZO8WLJ11Bc/Hs1v
I3OhMt2Iog7LLd6j+FbS3sr3g5oCVH0EIATrloX6DjGGbf3geyrCcxEr65Z1MmZxVu7QXhQLAobG
nPszLzmtNfuUAaJKjy4zwbshbvtvPmqkF8FZ8rGFrehsxzltPssmifpt7LTl8Fgi+N7E2G5x7dek
Lpay84MTYZnRQahiYOoZ6XibWLCCNz6K6mhnh44sjvRcy5rU7YDVl3+/Him3huy5CxrR3uVZkp59
3p2JuVVNryHsib3YdzSBAUblWb42UdTjyQMI/9EcFuEjSvTguZT4eFfe4Ndfoz52lhl0SuiY8ojB
WwdMkZOV42bRN1UykkE9Qe+TPA3GFRs2lfFJpR7fV5Jix1wZrGv6GKZh/9mlXr2PzFxRPTjW8OKa
evgwpoRvUGR29i7AovU11UlTbBCPGQdRNtk3qVsO5JldtiumWRYMdaTL9iZmiN3vQieJ1YbwZvEZ
xZP6Zrhpc+aNqNkR49R/LKpEhGeL4IMzWJPRPkYSGvcO5SyWSDBB3SM05GreYNzDkFLBEwnPnJ6Q
3PgFA//VxOChWWnL62zOQcr9wlAuiA8mrz1bYOYXH2kjNf0lQp6X7zyCRntwj6J8pXB3bYIKAkuw
S1lQ53E7SOegOQFho2tqhSXEGiNrnaaLWk0lqVlcoM/1wy4LWpsJbpmrh4IpJK0hM5XI+sfQnW/K
lBKaeqbz7GNZW4GiarGycDe5NCq2g29aO5hdknMxMwjEcWFRrzPsvqR2Zu2Ey3OyjOMwUKBsh5bx
1ErQH0FRQGAFoIl+UJy2ICXpc9svgnDLYreBJN34yKlCbGDoM9M7QmWZZdnpqEHRDD1JaQUJnTu4
3DN7bQ73ZQVyTn8dhib/EDblVJzyqZzumizsbqmDGVbajjUhm2yc+hKiG8VibYQNRbhtdHcWTn8L
X5Xbn5tSBfNH3P/zrS/aKubob6GcppjVNNxmiZGcT+Jx9AEh7QxvhgXMU5E+iBdWoVMq2e33blvk
w85g1Mhmi5Au3cIxKO7I/OWjZetzHjkrO+UhrKCawOCqy886D/3zbLLcryhsi4+1nRY3PdhltYny
sN1xCpMY2WjyHCl0UTBlSkHSJ71M7lzKcI8DrvIYW/t+Pb9UykE1Uc1uvWmTMLwFaNJGF1qFbpyu
dSECbqvuPxpZ5J4qTN48VUZo+zGfnH7bICLsVop2KY35xLeKF2sgYODcpRje+pWROKP6lINY+VHU
NuoxozVHC087yPuhd9xxVSpb+TtKOoqfFIhAtoJNWDMuyyZ0iQzozWhb9KE4K9NbrEIY/VIE9YaN
DGFRPa6zEdk5HjjLoUvbQhpc6Wqc3I2/tGFozDgh/jl86vOqRonU3hoTWpG7KvO971Vb2Wj0KRD0
dnbGQHxih6vkaSR4b2Z0zuK7ikelsYeNnoEewk3nk5cxjylXxtC3xq6qqQg3rahZwUs0nWuBtz9a
B8gXsQ+zN67HRPa39MsDPqyaum6nM3yqC8F8tM/IqQgXpzlQIzlMUv0Sel0bPaMcjZudy3sUrltV
QxeSTLcw92edxnmLgTC+70KrekRG1OOH5Swo17A6gh/O0Mns6Ku4fynGKb7pZO8B9akK986wXdf6
lsFBQh0do1RZVUw3us1StHMoiDOMh7qfvAFiwLC4yKbIe/AEUQBs6kZFI9TqmuahyHDPc7ES25j0
xqTZyqR2HsPFCkvFLZxiyxnWwZ3cIM3AwRQr8YC4AmlcLyJ1u/iOjmOB1IPWSkGHo9Ax9qY6SOqG
o3fpJ3vKJnwNtjc9eRV81K9ThAOs7wNZ3E/KictjHMa6/DkYdP1XWCgY7ivm1M0Bfa5/g569ZTJW
W3gbAtpqtIHCgC+/QDr4wPSfwkZbHdwfDyDPJ+3jHlnZkzt9oBfuPOhOj98TpqBfvHCu7Fs7S2dg
NpyAac5UZUEV4OevZhRNPwUznHDVzl3zlPEPWroiTH83WYw7kbNYIj43yg8te0VEi+TTTLnbnpFZ
VQQMSlvlItqnTmJ8C+54nYLMYCJBJ2NrRoQHxYh22x3OIXGKZs9M1J41Q8cnlpIlEQ4Rs7e10BGy
awp7/o6mqJ83BDBLecoyWpBrx9HjuS7Yv7aZlUU1cCpL2U9eXsf6JMuw+6aYfOCFAqjycXG0JqAU
kvGWFZF6y0/YnHc6Lmg764bTOrQNdBZb1FZx8TU2KtbcTqQ6OKbNYD7EE9jFg8l3E62iKetvjS6Y
unUAeoFDhttQ+Te17vo153qso8wEBqybJvBhtP6q/GnGIAdXRZC57dYuyaoC5R3hC+NOQtpflhdd
WkRfX3wGGgwFkhjyuNP6cbCJYKUk6zRLx3tFYsAno5jm5kNr84bwlvLFowqtiu6ZA3zaffI9pOlY
YOf22QDT84lWz+Ldr2N1H0YZd8OYtLtA5qgJ0SGqrFoFZes+wSWEQTAk6cyuwOEePSTGA7kOUiHv
ArPVGMBH1L49c4NENRfHtyVKDTNq7+3Q9/TOhFHxiTBK7xuP23YPTjgLDuwNvtWd0NnoHZDYpieT
9FG1thvXpGlGcwAwVIvadz0TM88AnGOvvAnykeNwryR/dvK8SZ5rNQ0XFUV1cxqS0GeCJsHErGki
SVojdB6wwPJ/oUXEjF7t8AHgEurJnkrWWEA6XFyZmIcNFSzojniy+NqmPgqdTdbECHQ7HSEBoJVK
yVqBTUYrAC/N3I74gfaoLWpva2Dloyigyyc2GCytYjWXDmZyW1nioW5CnNgskWqL9zU21l2HRmGd
NPNs4SOSqT4Mg8f6kuYqSn8UnK1amDtEzq76aai+xNMcqAPaPsdbibaOPiReHz33mOCZXbpB626j
pNTfaFXxvGScNV+aXAimQ5hK/BU+In1hLM9UoNUTIC7LHmO5x1tY/8g6MNXAPOQUrrqkxPcR4hSd
dp3qh4eZjNlwJUoUuzBPiuwJqsxs7sGzY0gLPX6GUx721pCzrokFbwx9LkeXZLgniTu4OiW5D4Kg
pJpv9pza06epYXlfR2jYWv4AreStj5V/2OUl0JWVTIDBbew4CJ+6QqTmnakK74gaoEvWcHaiHQTm
LD9MZdwmZ0R3bGgNSlZxCoDaqhWTsxZ/RgA/EFGSt2caqfXFBLBmrqXu1YdmcIIPJiZqZ6f5cBbT
uzL2XZXU0Z7Xc1nlO0OzSndVtmOq26EeGi3/U+MVyAyb0UDA1Dt8k0FnOfuh7tBr5IlVyH2vms7b
DFhKd8u4Fp8L9tOlQ+nQCsXgKKrd2A7y0dAK0UfilG2+CdDqf5kgd/mbHK3wI0p0pk0hjmOk6EQ3
6lVXWW4BECVGwzxqjafHYFISIDLFlkX5lXBQG10UhNiLRrhsi5gwrs06XbXg2F569tTnUc2wBhAg
WfXdwLVuzRn/xBZ4hhFx3bw5TFimjDMtWttbj7jQB6S5mXsMMah2m7yMaZiycgzBCvfav9fgWib3
RWrR+KyZTq1MZo3heZi6Uuy63IKJAB/Hdn42viNvZd3qgXE89Bw0c2lTmSvcy75YJ2HQPfDj9TnD
jFJ9D8gB/lwh6PFPvh2m4mAGYgoomy2rvNhjN3t8ba71FXuX/5EdPjO3HYpPTruJGXw3tWE+AQfg
9NuogT5HgbJXY1x8CepmttYFOJnuNIeRGe1pYgc/K6+q4qNpiwjwOU14Yz3YXTVvawKIxgvQCTvZ
UFBRBxeq159mHTrxShtSYWA2YhMBi3Sp2TM0GP3R9IqWzyfIi3FnK0wEmyqiu7/1XKge8PYI3mX6
Hxr+E6QGzBdehPp2N9NapKnnjs7RpAVcMYhxAK+5sBRPHYnf7hreGJyDcWxGQv2EI1lCECw+pPWY
OsyjO/rcMTLhsy0xtsOD5RPdpEyMAPdZxvgNwkr4bHtGmRxwk1nfGRYB5qQ8G8Bwdpa1nei9mWtP
No1izuViHs76DN5cjE+GvVz0BE65/cKgRjhMweej9y5XIIDLVwd7lzr5LrXZOi3Y+rekffkLxS/G
p8l3FXDohz/SPVNs8SspAhvnjTP5ZvpF1F4zIlqrAKJE8Vzc2wGRkPuRKpg3nL5A8QijU9GrnB16
CRnLwmcjR3N+QB7bwJMsfBqKpI+U6LBLywvxGvuCH30wedR3uWY0caQwITmd09SYnRDtiCUxus9A
j7p5LPH1SsAJmLIZ/81FzU7OYjHPZz/vSrwixZzLW6yzbXlLA9r74teM5D4YUGDkdqJvxwUNZF2A
LeYKa5Sdp/Pew6FKr6xLovp7gOzxVGDemi7I3MS8twd8w/teat3fMU8N7zrlZd9F2TbJIyJwdIu8
gxMtSpzGnCJqmxgT0fWu/9Wm5Z+ecMwl6aYpIiqKjB9QYfC0kILVjWqNU2yF4mM2Ed95yLox/SBU
C+KgV2rARpBF+ISkTPIzD6a/Dxqlki3bjyq+pw01z7Yxkrned24y3aAnBz0+mdr7HGfIC0e+bz7b
SDcxElg/Gu/KRV1JB0o+CvBU2H0tO93VdPsHRi4MEB7LyEN8gY8g6y5ZYI/+ThhFuZ8FJyA8uqIG
ScGvcTbNqq/X8NACb9unTi93PSxV9PoutH5sF2lXHgdb6i/QPytGFDbzq0M5QobcDg0Hm0MKFGI7
pUGr7gK3LT+7yZx9kiADOQOZ4fRhmtNUXawROd2WskZa28hCv7yJxjkKN62cUGHGAJn4NiK0WnSW
TSZFHASZ74/SQkZYEFYdgw+azyMAoW6vgihz1jy/rMfbG428rEqXj7mRDsYz8mLSd4OUrLaLTyZm
uEV9HAfMzASHJHMYyvzAGS7TN41RN/ditKt+27dDn6BSSGN3a4K//JyhzEp2fhO03Z7hSky4bcCB
a6wsVB4MSQo2wtlI+20X1NXFtlXlwJHx53zfhKPFV+yi4uXcYRTdtzYYUV9VLgxALOiB3M/IGeMV
5wmL8+RsFjbwx6xVn0b2JOQeptEWKwxCJdMzevIjLisnLcBe+F21QtJqj/fUg1a1hglJI1dmyj1Z
KQLvY6/VkBwrfgvaBEhfqwtK0GHYzqiYbjLZR+7d0GZBdjOMycgwOmvGPfLR5GUwDF8Q2pXyo5nW
bB3pngF7srxy+cAbw30t474eb5n9+nrX5EUTnEYDJyDDgwETOKO1Ntqa4D4BYTWO+Ggot6MTMnst
278/0eyBm5NiG/USiVvBLRaPmkE0kWxLAS9wZhpJ582KzLumCqIBTpnnu9sKzjdLQkvVtTMrekYQ
iwDzzbYxvKDWcF8zpfFfyyLFdmwrNd3ge4tfqEKqYrG9t5tgGNH/LWv5hqPPyFQ2HqNHpVP6u4g3
6AgKLeyUIVupf8IrS75zyGKAFFLv7X16APEFt1hD+Dbqs45UjjbvnpJBca5rYzt8yGpTvQwt/mNI
DhgLt5nZEP0aFzNNDVOaMOF9up0BLAcLzJZk0WAjwt7wMS5qJU9hpLqPcznPT0A04C9Qjf/ELKVY
fHzyjYEwNMHBblBvAeuZpw8iq91FzDChCPR4ux4aO04PRGpF9xybGEB5Lcb5U+42nJMW6phagwcD
o+Bo00hXsu1N/1i1mX7p6gGLpKWx1cOjrfEuSboP00HgRqg+VjkQ2t0SEPbNzca2O5V8u3vcymF7
Htsye6Wj2AjEZeSeucg0WvCjeFBegx63FJ08lL58vxGFdy8Lu94CpVPBStthsQ/SICImqqARchrT
NDcZ+s0WfVsXpwKqmSq7hVUW5bdAaliKVZ9R5Xo2Ld9NnXNkXA6xfXiSgsHiVlizr7ZCBzBr3RIf
3coBJ4s+E3d7e6v40r46Omhfal+FF8A/AlXz0KIHaaraXDjynGyo7b1s3s4yNh/gQCN90kFePaCO
YMTd8DMfGlBgDPA5I34V6N+zDTJewM6QY8Gvz2FlZlsjs71XfixtrksY3PHRSUaLbk0FBnEdunnm
ntnqumgPj8iJ97go+Qn4X/YHmZY5O5Nr+80lRBLdMJafQl7BppSfYmoUfYgEGGuzLI2frgiz+TCX
XWLtxrSb1eKmKR5QvNKLdQaj/SYgBNnINNr5tSjA7N2Ab9H2Lu5F+wOQffyT88x4myBtfHAGhe2v
zM3qYyZN+5lFL7hNuqL9HOCT7LaREUgs8oWDW2uwPkUUkh/deR6GVQQHoeWYNqekm8PBPmaomlDE
JcJhOxdT22wyzhm42qVE9d9WHVjm0AnduxyZvcESmnY/OC8zvcyHxPyWoNH82ne2/0VUPXkRZgrs
iMN25D7lVocwSpHhyzaVecMZPpZnr3MaE0p8YSRWhEelIjlsC9pezjrFvKx3dLmMpzlM5q+W0Fpv
CKh2v9Am5zUnlIiTEuBZfT/BMQBhALCF0TdypDsnohG+ooixKJVKM7k1avSYq6CN1LANDC+nc8Ys
aNPoRHYM1JlAIFe1hp/OlOb3hPuGqJzZwiBVhU6DcC4kcXnt+sOYXmBxiue2py4w+jwkSLYfaV0K
yZxtcP3SWIeBHXi3cg5MqJuNK754+BweUO/E8TpDjkoAaUmKPCyssDswEcHGX9aG/ESSqm9uDGrA
Hc1MWERd3gMbIeRpjHclOx66AbR4a9xROt3iCaOP6Rag2B6R2wu8ctBEcJ9VHZPrcRlFlAx5sVrk
+IuG2TLbfYysYCECNDlnroQZ8KpxmQ1CDkM8dgJfaO1tAlzru8ZPAT4gzzGsfW6O5CuFNCBt1OGV
V3zsPNBZaJq59oP2mgWdW/AvmmrdvkQJAB0Gd4NZnail1CUdWhPAxjhUPyfPEBeLHg2tfAbkN3Zm
Vd1OTgHK6owP1r7QJpzTjWtXAauuzY59a05IJrZzkRjFrso7+YmzAbFsQoNbXDFYYi9NphmEX53q
FlgMFeCwK+RM2R3aUullthwlG3fA0bBxUmsZ8xpu+Dx5U/7allTpr65JvbeDRGp256IGcLMC8gcj
v6+ZIq6cdFbetiQ2cmDGQOtkFSeO+zzElWLeIC16+2mdYCFnHlS9TN5cjNAZs2bYJJhd+xU0stol
h97yfhZo/M56asTrIiyKVmbPmYDVh+7DqoMuuHiOkOyDhJ2CJ7OI+ux+MGQXn5Om8jDyYeLnc9SY
XmulUmxROmr3BbGvAEWdIOf8aczz94SWDvA7pc2dirzWoaUjHfSBLSDlm7CGo7Mivb3JD4Pv0tHC
jyb0KmwN9ykBF/zSejCRQbgEw10W6DBau3bDChsmfL87N0aqsMu1O7mrya7ULbRd5vcGfBb4saP4
5DV2870FQ46ixqIM3UuvFz9T0ozyW3ZbdYuZiejuJhRmtzV0KBBK5xgUuYEopf8Jpfskhzb9AP6E
eRTIPP1cOTUBndiB+h8Qumq16glo/KkdJcIN2AkGGRDP5H2bezHVAastLLvaSV8DPkHov1afMnVy
Bu8yUADjUYo7/0cBwraHNwU7Z5VzFPRXUJhYBMpcDAOOe42fLmDseppryg2OXiOVAWwe78VrkHg3
qdbh2spDdg9la/8G9TkGF5RIwSc05fHB0gk0Hl0MWJFTFyD3lt8DSQjA8hbBzij9ZcwWo7Yw7Tor
70RRWT8UmoDqGACMLGCUN+KFZA/DXk9RaWMZLb023QvU6reOHIt2H1jh3K9zzWxzO5GkI/ao7qZb
T44dtpUxMsdNkbnVtzyKki8hQsZnxwtGQG+j5mN6Ic1QFHvYT12z8goRCcQ2XfeQkBcRHlKdZckR
rQM1NSK79igdZQKRQj7+aSwT+UmC1qd+6fsR2UvRQ5k25/5bUthU63PboN7LHY6cCCLdD7N0fJqZ
YLmwIbpErTCDabP4zjBM99kIcrzARubkS5onPe4OgoGHVqLQHnpiWk5LGUC+s3py25lFsapw2jHt
bPpm5/Wl+6WLKg97uTXbH7wZQSGJCZHYpsypUWrA1rCYPTucTvmGYhfeKEaLDXJkH9NlhT9wJRiI
Jltz8mkzOT3I21VUsLRuYnpg2wE+U8dqw6R+3fuIvm/RgbTwyhgCQbYWmCCsZM21gnoruiHLP0SQ
RkIw1yPDR7STQb+Ft4vvIPSykXFcKKfiwIacRBvaIU5+sG3UdNvK6u3vsH91cqhEjBg79lv7As2+
zzYdCn5Wd4c8CF42w/5s6sj7EHK2lVu7MOcciRL2to3to+XYoNqhTMXBqC4jcSkfC/QQ3zuljZLR
n3Sei2bqoWTgvaY9EVXmZ9jz+aPs9cTto/K6CUBRaHKUz1k+nWrhLSE6NOFfS9bWCcWbiiUwxb6i
5w4Cm1wNX47PRd+Nn+sZsbsh0wwJcjP3Z52M9JhtRySwcNF3P+fo8KzzSAYBvjBqrAUrgM1qTyaT
vjd7ixdkQFL3YapsRVyh4imhGcK+DKRxQE8FWxwLhoeS09ghMIIr1RKC+AR+LrK+ul5Dz3wg+us2
ZhX/4ZiRNe28FDj1jYG7hF7xFMiU5RXCO83Awpb3Th5jP+gwcNTb2YqxVabxZE+bCAnmkR2lywGS
KpTTjeG4j13hduxkOZtThYe0WyVWbWTUk54+eX0SBJu0jH2KFAgx9tYf2/7r7E/2RzOeSmvTMJUl
o6uvJa91RKDdhic90T0uMdXYyI6K8+QKW9BkCcL2Szxg375Qr0wn/MtWu9M2Pf2IJQGLPeN7eODY
edU92k+OqIxu4+eerFAU311kpxvGQZLGfEjPY8ORKvtswPuo1yArJ39XMeP9XMaNNwKfMcbTXzUH
E05DTJn83GWXEQpQR69rIOZ/1XEwDHWZk0Qj7UJcNDki320zTukCF4LZSR/iTQDNXds/ohbTKTY0
5GtwCobosXKZ6JDqktLuKwsYDbRhRIvQpYML+JXWeCfvax2X3Q2jbIsaXuko/GB2o5g3VjI7R7xG
SYHTpo7L1V/BYNtTSW23QVuTnpkrBHDDedWz3V9mRceiokG4if3Qe2FW1z6XdposBRQyLIEz+dNf
84yZUfQ27l+vsULKWoFY0UDdSi+kKrzdX5gn20D4Yb5VnhXba8HmeRIZITyHFA3z9JtYqDfyjKwl
V42/4gtAFUvm0N+SsUwRAXexq3aNJmmCNOUictmNQzvah7GL8suMxu7rFGbTUdI42PzXv/7P//uf
H+N/Rz/V/f+PBP1X2RX3KqHz9X//662IIYfZN8W844jAvMo6HKhpfNY6jj64O5AugaSlnRec37/K
W7FJoPIcRI0oTAJ5FQEYpZMmMojTk2ExXIXC+Gp0rb7lnDGe3r/SkqH1S/Ap6wSqc0fYnH1cHuiv
D3NI40jB1CJSVhvJeZg7a89mOqwdg1wIt7C/aW8AcE7Axrlxux/vX3y5jauLL7+h6TtEvXpMpX+9
eB33UYYPn+yIUqfHSiTkVYLq2DVRi0PQ6WMYPFm+ff+i/3i2TP2Y/HE5gaDOCq5+wXmqhjZ2Ub3N
TVd9FDZg7LKqjTtw+MmfZipyY4Hr2NKG70N+2dXPyLBsbMk3wGBWVc2u9INyg1W13YwhqUp/eleO
SU/FdH0HMqEnrkK+nNDqKxj4wCZ970kHaX4z2vWrU/TF7Z9fiLOkQwq9yWMUV6Fsuem5CJugBcDJ
bVYjHYE7i1V1xwwcd+b71/pHABw340hCIANy9iRW3V/fDxy2BK4UgbP2oY3Ckp6sVWYrBhaohFcE
YvR/+nEv1wuWn4t1xcIr9+v10qqNAJ1xPY0afw/z0dg63Vw8/PFdketpBQwpBK0N5+qnKupoZjeX
FJzEka1DlQY7DKOQcVsB/MQevN/kIv7zhQet7ePtDSyfidD1J24a+GALgQYvF12ztlyPYW4NnsgZ
5Pzxj28Nd6Xl8r77PEPn6gfrl9ZAkRA3MZe595xWHQMHv3JeWwCFe/Sq8Z+uk75D8jlaPtoDfGDW
cut/2woM8gDYIFHRGcB4D3OkqMiRUK3ZvX+Xx/jGU+S1IMIORJODO+bqV4Nx0C7GBYAzcEAPBLrw
BdCdWeNd634TMPn2pSDRLv8JePN/vSsrxJmCh2j5lp16ZViJOIYICLWROr9ZoN74wGzWDNZCpLas
/le/V2UhMhxjbkWjY8ChywF7iMZ0H7sDxLW5Tv98leJ6gXA8zw14lFdrL1kfQ94HvIolKcj7cbCj
jUNm2L5t0tf338Q3n6EV2KBGpPDZsH99hpj8yc7xMYZnmrH83EXhVisC6tMx0v/JTdnYKQWP0HPt
q0tFlPSOmYysUoMFJw9SwNENsV0AfvB/kxr5z92afGewnszVECiSafvrXSElR3QTghSGhVMiZh6g
5uwi6nEG8sSFvg5aI9drLYMpyIwu+TQFNgfe/+DRSiEDx5TSltcB7YrDe6lHOA9WaNRkIOE2p1mp
D0IO6W8W5H//rV8rBPzLghALTzD9tcyr8kRERasYiNnrci7jz4ZmgrNqR6KNKlRmdyLOs/tEa+fM
cKy5EIYn7thy5y2jdnlEiuP/nLKq/4ksu5Sc79FmMd3PDmli0tw1sL/8ZsNavsz3/rlXv49hIFPN
PGmvM+YVURkzgQ1Hog8IutiCaxfrYmoTWMOAQt7/Tf5dd753ZevXNwMyChaXgSs3wBsRPECWK+Sd
R+NsXZtefw4WSQBNgtdQ2/oikiI+1F34m3/FWx8diz+/l7csXHL57/+2HGMeclIbdQ9OP9iSYQJj
vEHufwQSXv/mUstH9Y/7BaDAF44M2POuPjpaLmmHdc9Zh+1XF43mnqFMyVgXjmwFROj9p/vWxewl
WBSlB/YH66rmCaqsdRb+LWPHMjLXynSqi+Gneu8OY04v3sF19pv7M996lpJOARWJ5fnWdZpxgMea
KoIMTgAuDWxfsghQYIfV0adcP06kfSFGsbwduMDhvmKnYMJFJsCW1kj6bFiBd55Qfdcb/DNiV9Ms
37//TJat4eoHwFRsgk+R9PrYQn79rcvl8SsQWqjiMFbKGr29w+ht+/5V3ngKbEsBBS0blCXE1Wsd
ziPTV7AH62YSIHUdACm+a63w3k+796/0xtLK8m2ysVs8cdu7enfzwe5R21H7MR3Sxzkuw2PFdGdN
G2UZQXjlvm/MGBZkYFxIDtF/vqhSULPWefS8WVWvXrFixPmZDLG7DgxlPLSewFshpkpdsFznn9+/
1TdeZ5eIY4eTAi+WeX2ARiGJB7jmWgiFlxQAm5xa+nSoqecaYxnRZ795tm/8ih47Iz8hAd0u07xf
3xVCdIB5urT0Ea01p3rIYP9VrbxoSwa/udTyp65eSy4VmBZlDSfn6whnUnoagoFCNuPcZwSUN0kH
ojSJgYATqrYdHGHdkIxl/GaFePMOpSU9F82N65rL1/K3lQ8Rp06hM0FEw3Sxo8+JiqSCiY6rQx3+
+NdjMgGPnG9Y+uBGf72UZ8CSx15KkTuH4smpq5S5AbrjA67KLECH19fWbxajN+8u8DhVsuebvry6
O9duTdZAXhgRRW29NYCK3UA2cdNNgrX8z48rPEV+Qk96lk0F/Ov9tRycoMHxKCGreCiNqHN88rq3
ukLe+f6jfOu+WLlkYDnEwfr21X1lYLQV+mN3jeHMJWAI+rCRk1HbIT78zQvy1ga9fAEcHmjp4PW8
ui28+sLrOm6LkCc/WldS9S4yAV8dAOsbMIxjkMP5EJQD57Rp+Kl13R/J8tGnuTMpzv/8zj32Mobn
LKque7XcNDmpUP4AJ5PQXf/Q4YDajUHz3A2YYv+DKwUBPCz0PewWy2L0ty+D0xsBpfwLqBYtAgWw
h4E6stC9koj3m2f81rfvL+czUtWY+8qrzaIZNRKtBjlFhdz3CI+RKRvpVRvNDOcEONo4Yk2U/8Hn
yPkC/y0rNz0K+9f7i3w4jxPgbBTFeYTTFhlGEXvml8kpDtUchL858b55j4yPfIcSC57l1Q+n8DhI
a4LbFCaqe/ATJ12TwTMfIGpkF1yCRE7AKvzzYyJrt71Iq0zKOu/qHmcQdOjrQLfnaFXN7WIaRSfY
+tZtwLW/u0mcfHn/rXnrNqUveTd5Qz1Wu1+fKiQ0JxzheKy9yW2exxnQuFbIWVMSST8Oscwv3WBM
L+9f9K3lgL4yRNGA45zjXi0HQpd+7QyQErDCjBs1GdPayw0MAkyL9398Kfqe9GToCi5NoKsnSsr2
4jRjdoD919zEdCsvtJWzXV6H/W92xDfuijY5Nifhc2akxvn1UXbYlzBlNZBiAyF2GcpKZiG5B/5a
vr5/U8tfutp7sfnxUlI/0Y0RVz/aKMKwySqzWdvISm41odUjXs+SjM73r7O84/+4js0hGKuc4Jau
llLp12WWgrZF76KDA9+K2ntj45E7bgOcmj3/2e7RLFRsh4Qg+Nn39y+/rFjXl/eFh7CEQZlHU+jX
Byp12bmRb/PFC3d48kMxP6LqBlkq+3JXT6Xxm47rG9+CT9YpHXJ6XLa8XkE7tIl+nDFSlHOE86hQ
/k8lmmidMN4HYLLEUyKBfPzjm2TNBv9i27YQHCR+vUnQx0D70Wqv+wA4nYIScecxnd7Bg4Rpwony
N7/pv5/a1VNlU+T9lLbLN+hfLd5BPkyMSRvAal2WfXfjwv+xLPHfhY+lE++Uhs9uxmOMhWnG9IGa
K/pQ0IH0Nu/f+D+ftut7ARWFTZVFsvjV54KZA3xTQqNUeIb1QGhi/spIggRUDAhnUAmuv5ow2Dir
9y/7z5fK9flMuX9sIUAblq/4b9ukB184kYQqkV9I4lj2v5ydV5PcOLbnv8pEv3OW3kTcuQ+ZTFNO
XXIt88KQ1CV6D9pPvz/ozu4qmYzk1szTdJfUKIDAwcE5f1NIKRNsJu/gs7ywCeONWa4Op7myx+Rp
Hpfm5XBIFmpQlwA5SQ3AD+B4zLsmgxc/KiOk7KhEZu7V85Mris8XJHiNOV4O6NpSlbgcWug/Cm3J
xMjF+7kz7bvECgYMNEuxMcOV74ihG2M63COkrYuL0qj7OMdlCeqnl7fn2KhQr8fawVeCID1HkRLc
zYqi/3l7ljLyXG5iavrEc544vOJ4Xl3OkgJtSRuJo4qnB+imZsRkMCXjcbSq+tuO6vrvRLT4B0Ay
2jg/11FejmyTGfAet4FfXY5soiw0NbXFhYl+6YHWs3PXGK7+iM5PudEyXNk7VHA1g6ocpVyC4OVQ
SqAnVWSaQBwqNBubcZoPcKsBO8/V+zLAyfv2mq7OjC9IXQl0nWktbpU0dyJljoGeQHEujiUZJDD/
QDkinZNtLOLa59Mo8Hi2R9tJdRabNNFHOB651I+ZIQD2jRIeTHR3UPg2/qLxq58QNJI2CaOykdXJ
oHK5b8ivGNL1SCNZ0cVmTYcJZ6K8EVBAqC8puBQdYwofG0fi+sPx/qB8zL4k1FydwV5DkwTit9i3
bYKkDqQAHxGa6ohSJ4pDOMNsLKcmd8JyWo58nNF50smOF8ehUStEkoUhaDrV5psk4wUZJQWmZqZR
x7i2BM1JrVrIAraan+s6R6o09sRB9KGBrMdQP6mIqn28vZ2uv7GNfp9OKY/OMzfIYjuBvA6h4PGN
2zxDHaInyH4OUzGe0AmyPwkBE/OcjLALfXDcgCxvj77yCTzemWR9/A/exiLMe449wsutaey389cQ
+WMaL5hMT1CaCIHH24Nd50lEIY02LefGMvRl+1ma4iKIiDuFCrT7jCEXIjvOPJyDHMtcCmvOXRnm
iEl2QiQHCyjC6+vBDoeI8fktbATZF+cpo0SqIvDU7d00+ZsHUfuEQ3uAkGxqvr091esDxEgkZFBI
ubuZ72VM6mqs+VILvI0+FjCO60icYtqdGxt6ZRQyMB6YMjWgJ7H4erXiIaOtBizo7EH7xfznXtGR
Sr09l+uA58gSpJwN9Ba2y+VcSjRrUZIekWeVcl5TZPR3tpZ8NoZ5Pv0HI9lkeAYvO6pmi0y2R7QM
9sqAsStgZPxMQ+c+R3wYvQ8ju7s91MpepHbOI0RDpZrO+vIDRS62NLbUjsH3sYUl0VlHc9SHJ02n
Xr/LjTb9kE/w9lqnrz+1g/36SjLqc0CGdAAKNp3OxblHoJf6Tg6MCvPC4pF2+HwoB3QpU3U0D7fn
uvYBf4EWvF+fb9kQRAOm75xOH5DjqaFJpZDJ4L4nz6gdbnUm5LJdRljccZmRBLKoCEovdqQbYFKl
TbAta2M23qN3V32qFFv/pCvge3e9cD0/L4vy1dcVo4Jc40GpUTtbfkzkesYxC81+PwKlfMBYqfK1
wbP+g3OAwR11QIknoJF7eQ6GCWNo1USiHcYhuqCzgVarMTd7vPxeX6RiKrwniR80VqkIXg6l6TCW
AVkDe3KwLHEQaT3ghGftQgM5ltdvDllLkSACOuDW4szpTYspUG/0+zpop9PsoYwd0Sg+Zv34/fZI
a9GKRhzXjIRX0Zy+nJQtjNybM9w26qbq7kTDC7lwQfrfHmVts3OhGhbcWlQxrUW0qoyA0l8C97J2
sQ1BlR8p6Maqz7Mo+43L82ooJkFWzUsYky8QJossaUZnqbU7vF1Vq3dO2KNM53roqDHAQjrcntXV
uZJDsXI2RVIyXXNxcykYecMrQu4oLfLwDPw5RIJIRM94srVfvN6Ekprg2FFuzHBlWJssF3shughc
M8soSSubfVDhhckVQFYtPmObqJ2yPNVfkFx1S0SgrPq154wHw++DLja/hRROHkbjjJZdCTlNx2AH
VQ5xnOKhP99e1pUvSCfPY4YGEBr1CooU8wTS0UzYVwhv3oNYRpnTwc8NALi5cc6u8jw5K6CTtGtZ
SwATl7s/AFwSG2MqjTmzEWs2pF1NAwEe4AvKqep1+yt5WPp+dNqNY3d10y0GXmwdNF2A1ZvRvBdC
G468A1Evii2omtqcVPeorUc+Sl4w8DEffqSxnG8cyNU9xGXAwaeDQmX6cuKI7M2i8bA6USNMqHax
iqylH0ZZ8RggEZBA0ahRBpmQuNi44tcHNix0p+iikXFeDtw4GhKsOG3R5Uv7v1D9qL/p2BCdoMI4
fq068ynFBPL1B1X2yKkGcv0BBFus9lApnlYEpZwtIP49Jas2f+xEUQw/5r5QnvuoTRQquGXz4/ZW
voquwIp4BVO9pYBiAK+7nK1dzmY9oYCzR35BmWGTdKDicSx2Prx+HJJOg3TTA0y67L1xXei128Cf
tilDSUedqQkeogjeysbnW5sQoZXKBUcOA8bFhGIxO2YWpKrURMa8tcR/YW77rf7sSgRwfh9lcSyj
FI12hD/UPXIg4uTYASrukSdViJxXl0T4QiTr9EggZ9KgWVwX6EjVeR/pgG7sUv8SKZP2Vu8cul3g
ifzbH2ll6zsktbjW27L3vMTRYZTjekUWqHsU31DbQ7MSVfBhumt61T2HOOvuesTZNz7YSoQjX7Ft
2gca4pv2IpNQnchRMNnSkJjLmx9UXr6hiDi/GYgJD1DwC9+apbec5yAqf3u6ax/RlhUuqgnU+5db
BbO7UOQpu6TL7ekELR0jxgSWn47WzsbltLYrydqBvVEZsa/Ash69nia0kAihAF6eSrWsfYeiwkbM
lFHiIo1mq1AsBMLnwF50l51Dx0Tys55xcQNePaEe6dR30u/2WEu7y6Ge9I2G2toCyoqIBHc6vI4X
MdobsYzD5kvfN1aRH8qom444f00neI1bddDVoRwCiEq6bvGcvIxTag0TimaTvq8hJR6IlggTYlCG
7qSzBZFdXUVuP+qKlAZpVVwOlcag9XMn0/ctnph3kBjMuwr3lPsR5uKfg2WEp9vbcO3U8cmIjDqZ
Gu2ty/FwTkiEsJmaYTQvKXTFcyxgzaU45PoCwwjMq+dyY8y1OfLk+VU2p6ayhAxUAN7DYiTsT55Q
97NWp4k/1UNewKHHhxER6uLx9iyvOyNsTo+rDfQMwQW+7OU0rdLGEGDyCMyJ18W7LP4leT162jFF
PhnhOlTDiHPuMY4s1OjgG2rHoFShmd3+RdbiDfPmCQ/siybNIp6mjoZPVBSDf0tc/VnBkEUFo2EP
J8ppw4+iFBbUJWTp+7YxtuBw12Nz/gmwGPlRzqeWdLkGlRLaYz8F2HWVSe13pjmm6OTtdO8IN6n1
azMaDiJvlcPtKV9HH4a1NPayKTFZy4cuhH3qWvJix1vdPDhTEjylaN+db49yfUTlAKC9eUlzU6jL
yaXuPGEkN4KlDSwCT4iZFnIvx7GqP716JMckCsg3NTnaMpnAF50i3ejosBMN/eClc3QaXK8+afNg
b0zq+nDSSJfAXdcGjHEFMgvt2FKKNgaa7yGrbhQl6uGqgixV4QZHALEKUgPtFlDp+nTSdwYUynuX
xyhtkMtt0jmQuTsLEB/czfhs1njbNtjMnUcB87aNwRG/dj1lOYnnPO9Eek3L9Sz6NG3xn0ImK5o7
uL5jQ2QoeXg85uBrNjbj9Rm4HExuo99ahFUXRMMgEUROIxCidlu0IsLO8NXZGrDqhbfvlIT4HFfv
jXrPSgjSgX0hpgD2XCY6i0hbqpawQnqfdNwT5wkbw36vRObnQrFwK6qQPUWYFPvYEQnTusHx2Mr1
fiMMXn9amwsTQpVklxAA5H77bfZl7LmRULXJnxrFu1eGKTxNmROc07yeURiatlK660PJePShobEw
IBWYy/EyJByRAPImnHR074mK84gZWmT4odltFRuuP6yjEmR0Tbd5FkPEuBwKNZlxRitj8K2q6VE1
7FvxMfbQbNc6kXZQhkfrK8YrzUOIG/vGprpeVsbmo4JsNqmsLClW2aShpzqWg+9iFf40wKA5FxRk
0b3S21Okat1Gpny9rDJvpBFM+uOCYTQu54pjzqjYsTNgiFgTvL1k3CGngdGp2ny+fTZ/tTwvkzpH
Aly5OmmtyZ7X5VBZ1HhU7MPJxzoWmcYhB0+0a0ysUoH6Gd1fPZpZzzZKO3+Cyp3Q+k9ojuykQDQe
BRjs7oYstzd6p9cXiqMTgFWSZnmVLVGAiEd1KjBiVFQCFdNB5HyivTEU08/bc5dX8WLq8LgsmahQ
AriKg/DEcd3STNQVwhYFIaju6h7QTx2fNHxHwaYZABxgSrk+cp3C2OUTunm3f4WVD03RRY5OsQ4x
CLnpfzuvphegHZu6bGpLTR9JEcRZbSz1HsC8sfEQWh2KfhoUHGI+yN/LodrEIAtptcHXZ0XghVZE
mrmP2hbFZ8cYuo3Hz0owpFjMg8sACSffe4uZRT1fQkWyBCWkQSn2na7Bl0ZT596AsrrvhQZv3Zji
Eyxh9007N+FzOGtbfM+1LwyNlQ6RC4wbRtByzmgI6lo54i+kaY+TbuATE1O5K/IZvULcYFG61BU/
y+D3k8V0H25/3dXhOVcED4v9vHzwmlkbRCmBw9e01EKDUqOhnPbQot3EGtFLBB8PyLpD5aHCJlZx
Xo23dvkGNJYlKUi+DhffQNhAO7qxGf2wz6vvFY6FJyPorN3Q1d3GkV2JkFw87GU4oVRFlqSWUOtc
oc/DiExKipQGDsrnYQTkjdRNjOqNLk63l3ZtNwM8onNLJ1Mjebr8sgmmmKnpsL3q3hs/2Azgw3AU
D0kVbyE51qKRLI7IdAms13Ini07FODIG65galV7eRYWL3BJGaBgP3J6TDLWLeESNgnsbzisM2yXl
1cmmvgpLbriyNtwHzFGtQ1AiQ1R2Yn4vLESvkdvyDrcHXVlILm5Zj5HICv0XOuG3CITOqTOEKYJ6
dlgNmIjhFeRXhjQJalrEvzbCwi9E3HKO9NiBG8EikfyDy+82ATzOC3XCshn08aChd154GP7Nheoc
57rX5sMQxKJEdzmfviPKYKEtj9wqgr+1lKMZqJAOO6EmyIGmuFq8AZ8tphM9US08Dh1S8jNaG187
1cFgFuk2vhG2Mfb8VtFCJdhZTdi7B5TaR3Gf6HH5xMTDDGVm/dWcUfaKQb5DeuTBdNAXZaciKpvM
sTpE+VDFfK+Ww304ILeIh5Zzn5lYKbz6K0KH47UJSNaiYCK/8m9fEWG/vs2yzOSJ23mfXeGEjyUC
BV8MvZ830tyVDQOD3oUxCpgA+shiqHao0VmKOtOvjdx9j0xM/iBUqzjbI0KHt2e1ciBkI4uqjE1y
cpXNdm0En6xjKBrh4wPJtetrYo7uk4wGHbxL/VHH/GhjfiuRjOSSPicrSQvNXHw5Y9YbJ0CSzM8L
u3gbO/EdNhYkYc0AMl6ILYzh2hx/H25xIIpMPqmpa/gzflfeWbghgmvqjFnizmu5qno6pDjRmJV6
uL24a98RiUw0A3h9UiJd5Jgx0qnIDVLkHaZR/ZJSrflcq2H9MUvz+fn2UPKeWRx6Oiy8EExgVaB6
FnNsNVRPQlp0fj3N6oEiImbenfETkx1MvEZF35cYwPysWxoUtwdeWVwGdoBu8jE1SDmXx8JK0NHq
g1bzU+GgwzPoygdQUz/LTu3fjAJcpT1pxca6ruwfj8IPFV/67sS4xWQHt0I62WHMPmhcLgoESp5y
QIDJrtVxaSom1znenuXKl4QmrkrACN0WCrSXs2yRBfO6GQHTAS2kL5oq2jeTmWDhSytv4325tqCS
xM3XJIhT5rocSsmgh+VIPiA7KlTUQUUzuOKtIwqHPojQ9b3euO7zUMEWev0coTYaBhpMZFKWXPXf
AlxcU/oxSCL9JgiwEBKopH6oM6VBXs3Lm41kZm1B2awUFGW2TCS4HKxxdJHGNNf9ogjcT0Y5lRhL
xJhG2G48beSIa2fDktchCH3AIkvETYp9n8ACRvMdL2hafOC0/qHPXAu1Lh6ilGNkJKDppR9QBeg2
QPMrCaoH4Idcg+owoy8SRGLrnNSNibWBVSn93eRk4dkJ0Jrf11MITkxkuvkuDwz7Q95b3c+ipT51
+7uuTZ9KpUTR05nkF7lcanxBHWtoa8O30xyZ9qy1kvFklpn1LUsb9c7CdPwQgfzz24lH2sbga9On
XgPaSTJKr/ALhj52Y2kPBmJhUZEdJscIa8Qu9fp96gGlNcsgfcAwwPZ5rvYHqPBbeK+1jcbzFgUG
qSrEZXo5+5Sue6OgOgSi0ygQwhXqLq4886wgz/EfBAkYwhI9T35wlaBHWppEDnrlfj5E6DlGbnfK
8Xi9yyucTm5/07UIyBCAnnjAk1kujo8eFhoyZ4nh41dvhPuB8slLMQBJ3uHtMjz02DW/fkikFjg/
1BjBJaNNc7mQoVVWaIU1M3Fp6J87OJMHfDsxr+Hfjt+qAN2y23O8DoQuulaoS0idJCnxczkgAuON
jVDg7GeannwGr4HKVaBou1TFzinHL3GHDPO4EX1/3R2XFylkY4MujhR7oDSyOC2jruIBnfYTCqCh
WvpjP2oPg2kF3wZY5e+zYIoeRdiiiD1VhX0WeTI8pTgen6beU/++vQDXW5cskLSBnj50t6u+ao/K
KSIRCpU/zAA+qNCIvxfgBZ+qoi4+3R7q+piSBUowE1cqr6Jl+qAb9IaTJpn9DrXtw5jr3iHCr/ZQ
5a31wQu6/KAOcbPjdnXObT4Gh9vDX29nmYQSIeiwkistYechTGmbchiqGIgoFqg2pEjkJaAaSM70
pn7se6/Z+NAru0szJHKCMhgodHdx27mwpHsMCydfk7SMPrObg9Ep3gGblvk7Hkj1KdWdt7eneR2J
UXCmSu9yy5JpLkvHmJRpY1cjUdi0cfwxy/XnNnDLd0RC5awNEZqjPP59l2R4I1ys7SSCH1hhUNi8
QReTDXNMO70oVbFeRf9IjHr4oGRg+1ORhhsX+zXW3nXJXIBW4PfDTloWVlvRNdlgYXBhAAoFUDsk
KMynGAm6TVC+YfMMuwyLWT/Rh/HO0cLpXUze9QG5VbxQRZY+6bUTnm8v/NrHpmlJtR4YFhnA4lDj
LpZgZkAoiWfIBpiCuoDRMW4K9wH2FpgrITR8V3gWum+3B1774qRSVGvgy4Gg1i9jWFJi5pWMw+y3
VTU8Yhik/4Vba3bntkb+9zQ26rFE8OCopeawsb/XjhThC4S4zvuYEvflyFqJPlZQo5tMvV+8GVut
ZK6a8gldLHHfRGGwEUHWthiHmDNlgcWl83U5Xg5Qd3Bi7Cmhj3bHEVXqPakfRhGjW25cDPJrLUI0
sYrVpONOvFpWdMscI17pkIlE7ije0qAwEZwXw8dXfzrqNfJNRV2KfHhxZmpEACe3TSbcO/Ox3uNX
6NzVBYI5mpJWRyQ3qSK1scBdFJaHsrFvVjYsmRrsX3JknlZLHDDl3LpvqVb5czhXuGfV9Z1VDfqb
DmuyB8rl3W7UxvL1UZh0grtdgpXYO4tPaNHyt+K4kAqqLZ6uponlBr7QR7W3PrpprJ9uL/AvvMDy
O4LWJX9B9sDi1r3cMgZqtnqKuaNPozTdI/6cHrCqnI7zYNlvK6Mrv2ooP/sTnimHUcUV8dA0qn3C
QzP9EHcVuvUoSpp7r+ZRtPGrrexm2u1EW6r4uLEvC5KkcvQxWzH5dunoz6mnzHdO39Xvgb4V30Nc
4Q7qhJxqOjTR54pX448Eyx8V0UizPOJ4GR9m/AMeBbHorKbJsLE7Vir/FE/oW8lXsEn1fxHPIIRX
s2P0oz9YZYu0TjUMmR8js/OlVQ3FOToKPqn3NioZPwaw/+G+DAv1EW1mlAg2VmolznACNZXGHU1Z
QESXHzFPKA5HJfV/q8elEne9NDx2KDw/yE77fEDNxbifsFs723gkI3juFT+6aariQ4lWmV87SvEE
LtY8xU6VP6bNgAlflyrWxtZeyW+IgiRSaFLKZoH8+e9v27524Hupo58E5UiJfjbjB30q8wfuSu8r
0u7I65aovbOUxVTtVDEFf91eqJUTLckDNAtA2xtE5MvfwEKsD8dIlcMVW1j7hdhl3+Nr0H+0M5fm
TS8Q3j7g1ue+/h6AccWQkrYIcGVxDySi1ns69nj1KV2F3WiDTfRL1BgKFGod+ANG706u3716svTH
NRO6FSg2Y/notQINc6x4UH0ch5rqa6hM0Tmh61mfXLwC4l3Y4hZ1j9PN9OrKItVEwjaVE4IYx+1y
lQEhmtgiFVSGmrSq8cHxcGox0jqDxRwo8xnHeqPcChYyLi7iGCgzqeRKj560Z3HJQ//UoUyn6NeX
Nqp3WjCkWAx21YPXT98NMEjHRO2eRy/tTyM6K3sawN372wt+Ha8oT0Cw454HdYIc3uW8TSOZh4hK
rQ/STP9EsciCTWch4NQWaHnfHmsl+oBrUUljJQqD5u7iyEce7x115rDM+tCWDzkBqvCNLHK+mF3T
Nk/5PE3u0TObycQXHpLjvg3Q4MazJi+36NzXuQBgEOcXoYv8Fl3My4kPsYG0CWQMrNkJK7u21qLT
jGXOxum9jnKXw8if/xY/xFDBLXGNzgfe5oY4k7rdQ1vhbICnR/vNS3rzeHuR1wbkwFI5AjdAQ2yx
p0Rid9aYpz1edFAm3RLHIKxMIVHhgLgLgNtsZMhr6whiXn5OCgqo2V1OEJNNDUBC2/tG34RP5dwW
H3Rr3Lryr8MwpQrUMgykm8gStcUygpnzhiLveqwE6vYIGTO1dx4WNM90qprn2fKC5zpVjKeyCnPf
7lXz+faqrhwTxia7IUG1JN7kcpaUNiJzSBg/ytvCx3sLp3HRtk/TPNWH20NdZ/5UvQwgHwQiMqcl
+wEx606fIdH42DqlWKRUifIpyXXnPtQ0rL1px+MEUujBCy+DdKvqdi3aJ2tulIbQH6JfddUOqBWs
BkJdMNEYc4s9jiDBgzO06UOhCrtG+AjF2l+Wip8jvJL3gVl1f4m6+5FHwvjQxnN2SKtoRGCwdx7p
EYl3txdnbR9AxgUyK/mlsM0vv0MZjSaWQnlPK7urqGgjMvROscvoNCmVYeAb7Tro3fUDEkaJob5H
1N3aSD7X9jt5ACqpBDGeSYvfIHALM2g8foPBwoF1FwU5gN3EbTeqv2vHGI4n0H/4pvDpF+EpxVqv
13GZ8xVF7T/WpZriNIkJ63Ty5rk+9rSN724v7erEKJzZvzga1137uDVxEig4yFzMn9RRD94YNo+U
26OsHSQEQtBgImjA8FmEC+jcRVlGxMMiE+pBKIHjx3mPOVipvB6/Q9ECVDwVE7TmeL5f7pUgjoi2
kYNgRu8mp3IYPN+O1OgQhF61kSutzQrhIGoklKIYdLEpulIrs9jwOh9EKUqvXScOeqRjbB5FWxWZ
tY3hENelyKJOAWq5gEI0bmUR3ycMzh50VSQ+xt8FZs+JLV0uhlcD/ckKwHpJnArg++U9SWOjqDr8
iPwAEhFa33lzasY69DVs3I6398ZK5NNVkmwwFjxQSAIvPxgAKCOhntb7wnGRnA1mbx8WSgJ4pG/P
eujxSFBM4JpDGmwc6pUXJcpEhDywSLL+tBSsjnTwTbSBOt9UovZjkU5O7GPK6ey0GGDeua487Qsy
0zhgq3ioTftooJzKK9QspME6plTs5g63Mm6wc1hBRvRvL83KBpP4VSqcVHWlbsnl0pSTW7U00wbf
xOngNNfZlwp7IPTC7Y0AuxIFLgZaxJ024Ak/RKApZ3ADo4+KCJYlhrDajWrf9auGJyjcRtIGcFB0
JC4n1GHAPXQK21ifZ/Xk9X3Dy1dTDo2JkqCrFuobBT3BjUHXbje4lDadAd5TUO4WO0ynLdAZLUal
XWJH5X5WJoyADTRD9+5Q6N+VKlfRsVCF4Se8NAesXgzzbWFU1buqnlCkJnJ0KVlUED4kPDtPnJjx
0+0vvbYwoOhl142IYi4FeFLsCG2zQjkl0RT7Q4Yp68GIO+UQph6llWR0fMy07Y2ovDaoxAHSVaV+
c6XIiao+/qtO0Psum/mcROXXDJjTQWBPeod5GH6vAfTP2xOVMfHy8UNnglvAIrxohOjFTguSdoZt
o5BpeGHxxS77zykCmae4EsWjIvrgLtYcpLKmpnxIg/Tl9uAr3RqyY44j+Efpg7Ik11buEAjNlvcr
lILWz9umfBNPTujtpnKyTnEpsn0eqMNxjLVqODcZcKGhLQC70kTfYjitxHT5BqNfA+RVYjIvDwM+
l1nYZxrfPG+zO0Ls+GYI9W/CaaZ7e6zb0+3Jr8VZtDmwfpEZHhCoxXApzolKjffEPFviJ04/8JdF
XlkHa6jxZcfBNH4IkYh7M1uVt3GdrE3Vpe5DS5uGEVnK5dizoSYlltrC1+rJO3mRilO0hc7JzvOa
/NDUw0bnRM5lucvQAuYykVcLzJ/L8dK8ijSvYzxS0/GQ5XgeK3ZTHlPL6TbeCGvLCpmWsi8weP7P
It9IinlKc8xU/djRh/jQuhY+dBRDse9q2zMPFfGC6jMepsC09U+3P+nKAZY8RgnqBaR47dOih2Wa
h4zdFYp97BQhHciwD35y+bf13iwScT/atXu4PezKGQa8Q9OT4CErCIuvGVl1xtFuYMCGsV2cU1Ud
sCxTqCHEgTK+Gx1jqE+9rhjvJ7Ds6Cq05taLZWXVQYNQBLZlUw4Z78sPbGPm585K0PqKK9KjN2Xv
narH3nrWu6NaedUd4vuR33J5b5yilZ0FLkJCXInyaAQtit5B7DTeIDLhK0nsfsWb1jxlk17RpCq2
pAz11UlCkyUFQFEY2tPlJAt1doNZxXdnGB3re4OB8T2dKf3U9Fl/N4su8qPQjvaOFhd/dVgi2pAh
gGnMqokHUuoGfbiDnjDc9eNo+EUIHJHAWqDuDPK8/VxXRoRnUmH/OQRzbCC4Pvdfc9jcA+s5D/dd
Ftd7woTl7ihK4bqX2PU5muItb43VWaKbKIt/sFiXuEzXjbC0bQeBH5VSflDG4T5DlW2CYqo3O3rr
k4Jv5Tg/UXOtNx4/K2EJ9BJPH0IT0OXlRtZxN4wapxW+wK7qC5HzfW2UYQv4FXSCFekfb5+blSyL
Cpjkdsh4fyU50tWJG5FHCt9uK17R8BU7fZcXW/opa1sUABHzgseGWtpiizp1G/RFpAhfrTsMNoo0
jzGQq9rpvnJx97w9p7VYAKRW3mIofNKlvtyjuL4mVtbPvOwUc/rYuGZTvJ1FAKW8G1rjaaAeNWF5
JHq8LXldH4YUi77bv8IKYQbcBUIKdC4RGKeoefk7KHgt9L2hwa/UrHpE2B/lWPQiqjZ4tOcCvEsT
Gs1fqISY+ZMTTbq0BO9DFEOE9iOtpvRFi/Phx+1faiU0k+PSDiJxB+u4DFBR62V1ZuBiDNRyeMwT
7Kt7YYljHhbTIW5aPdqhprMlXLYyKnxiiV7yyK3oR12uRKSnHt6TSu33VWt/8uCY4TlYB+Z7tdLN
aUfTxHtIo658/WTpGwNZpYBlcOcurtvGbXpwq+hi94mrtvsUttBjWtLA2Xs4oRzQlgaqwU21cXzX
ZivlAIE9Ux7kSrqcraHGWmQHM37lheV9smp95CFhBgm0gCasjqoouqM9huPGsL/KjovsAtQJOZTs
tWLTuHjFqIXWpK6ugMpPOVtPhtbiSd8bXvZ9oob+LvEaI91l0LzP3WQW9k5L6Sj4wZDUOkj3CKNZ
F2lcX0P1G1VGaAtomAmsyXZzqYQvt/fhSjD49XaUzW8+zTIT0qw0GipvQOiqKXQciM3Mi6dn20CZ
I8e2sWu2AsLagIRx2ow8rAmti5sZBFtFUR1lLdWpwPqTRmcPTVbF97lAEGF/e3YrO4DDRZ1CbgG2
/GIHdKPbuhHXvR8EifWpbeyPZTXnTy6Owv5Y99UxrsOtDGDl0kDnjkzvV/WbDX+56yYalWZaObU/
lQr2MEnWOviJqxn6s3Y9fKq94T8og0NJhkYuHwqyFHA5Iu7I5ixE3lDIioYU/kQyi3PkjjRx09hD
L23WlOjJCc0hvx/m2lSSXdHo+rfba73yYWF5I5BNn1vm1Iu1juk+BHlT176WAzCenMbYKaFDHIsw
tDveHmttjZHjoQmO/gkp3mITeRkFAY5z7UdJ078LtWz6mKp9vmNo91TMVbRRyVvZR1An8YlAcYk0
YKlC65iUOsCg8CLMtPotcn84hY5qEo3IW4rkz7oKyPDcvt8i36xkBFKxBqIhiTQ6ZIvb08i0xNJb
WmMx6JtDhCaEr7k8jm+v5sqXQ1qS8jW9BQM500V4jlUvdry0av0s7Uoo5uZ0n+D6vo+8tH79QtL5
oolATiXHXExoLieR90YnfK+w6noXpgC70jJ037ECL3CKnCMMh/Dw6vl5WDtC06K/iOrZYn4AptVS
d1FiDopmfu4nXG6RClXAAmrJRuxf2ZhIhEilrP+52hdDuWmKnH9dkcJ1Ivo55Hlz0BJVfYQC5Lwr
Sn2LDLw2Ht0Gnncyi6Byfnn0u6xoGiSvhV+PpiMOXKzJfGaNvQdSKv392HbWVny7JoTRfIB8BvEY
thQt0sUcIUbGWT/1FOn0DLmDwUHk4ThQB8+TXdxrZeLXrWp81GJnTu+0nqLuMZxqcQp7lUTTrNXA
QKyrtPTvjTU6zSlUreTFDaxmOuZoWJIPDE2Sv505j1Iwwgiew7YI/45EJbCDU7wS/ObsfspKN8/3
XlDo4cnNaARupI1XZ56TwA0OkgicOdXnRVTl6TZ2VtwwTXAvbxOuKH80GnWXVeZ8Tqz+B+vw8fZG
vR4SQj5lCanuBhdlqYgSzSAg06K0/Dpp3f4BUBLPNzPDu35HjaCZj0pKmnPfAeXZygyvIg3dU3ov
PF25QWikLaJ3m+ByN02h5bcJGhOHUDrdxwEb4LVnUY5DIOU9QKMdD4zLDdu6AR4KNTY0KJsM025C
Snw/KJnxOI1u/v32cl4dDsaC8QIiUZJ5vaW4CjodhdOhz+4nRhCcXKNyPjeN8dwpUXAo845r8NXj
yUwTDDDvRZVS7eXcdCdvMLVkDSko5Uq3q+3A+xlFcY/5dsYWfu8ZBboHtwe9eh5LDC6tfbrPIGSv
Kh0YVTca5lAMqoZoo6tJ689VkvtNE3f+BFxnb+E19KceGlsOMXJLXKS5jAwTRfLR2HAoB19Ot8Rh
uGvjxPbbqFY+9iFAtXOCdMZeD6tNM8pfqdpyNL4lcqakVuzPxeK2epep+MFDO/HQZd21IjIfawzK
hx1ZR/JWdSE57gI91Hme1zoy11aUKH9qpeW+w0wm/6nXOdIHjJgbPhyZWYI8iy66S5OGtNfDOuxJ
TSMNmYogGu+7BNLUThcqcEknEGWyUxWE+PZ8v+SrXabTl9tf8bryTMNDtYH7UDeT0LLFG9WMLBI2
PNL8KozVR6gC+rDzRisv+TWbpNkNo9tZB5521UNnNWhlOpPVJDtljB2BL4nh5Ofbv9F1dUn+RpIK
TzWLp+qyqa62ZtRQniyRDTPj4cBHTdtjbISzckCFUafhMc+8SYoWZMIOf/jsxeS9gzxkiH3efk5U
u903eLU3OxUMfLGzEeUu/XlUTfUYQ0NI93GbJM9FrWZophv29IV6t1XtBGr16aHE5OTDpDuoYGWp
iTsGBs3iLp4HL8ZmwNIg90DU/3F7ztc7GuEOJNThryLJQiX6ckdPWQ3jaioqH/afvZ9KPTs3uQDv
MA9bna7r2AQDiXYOTyFa+Vec1bqBFxKiSOLrbtN9iXrThsBlaxjzoO23U3kMbsSJ1R1Gl4s3gkwV
EGS5nByedGEuUbC+LpLhwA0PRjZr0gOJEZzOvmh8pXbVXZTM1mEGwHEupiDYR04Z/w/g639deM23
v7znf5TV1MTovS/+8b//rF6K96J5eRFP36r/kn/1//7Ry7/430/xj6Zsy59i+acu/hL//X+P738T
3y7+4VCIWExvu5dmeveC4bT4NUD4Uso/+f/7w3+8/PqvfJiql3/98aPsCiH/a2FcFn/8+0d3f//r
Dxbttw0n//v//uGbbzl/77nMvhV/X/2Fl2+t+NcfuvlPCbEB1w/fy5CVkj/+MbzIn2j8BFVZgh89
IMmrJvQVZSOif/1hmf90+ZO/AA1cq7yo//hHi7gAPzK9f+IyBSoDIzQe2/yhP/7PxPk9phA18sU/
/6Po8ucSFn/LmLIy9P/CL5Bx2RsFvIwkhcTlLhEaqJxqjUoGh4VENc8HRPdVcUy0sAh2Rag4zi53
2ibbVantPc91ZB+MNDXGk95BL33Vc+XXryLvO6DK9G5km+FyIyN/OdQtj/59lzXTIUQs6dA1zbvJ
Dbdkty7jwfVIixSwLUOlKkKUNgtPa0+12lNw1qPoXYKt5P63nfDvBf99gWVoWawvir54tNPwIyNe
dh4zR5vSNtfUfQjr5jT37bAfsWP1PcxmD1hm/G/mzms7ciNb008UGnhzC6Sl92TxJhZZBt4HAubp
z5claUak1KrVc3WWWmqpW1VIIoGIHb8dsY4NyBKZH89FEMpf7D//9JP+9fKf7unqjAhFAJx539Ps
2ibDaFMlo77zbTX/YiH6uPL9flMh3kiHRHzDqeDTRt7MQy/dhicpFEVwgRWtYdULCmFhEQhN4tOG
tBe7f7+7Hwfr368JznpCnTickYT+8ZFxSXZ33JQfL+eAlkaiE2xoQqTx0AziShSGFUFlr7/YQn92
8Xz+UhkEGQpP1B/c6sfLLgmtWcVIsiCxYc1zYI7jRZJi4N0OevLkrrFnOoV7v8Yk7ZKFuyFcqDSO
/dIH+hXffeUd3ITzybYyvL7bEH3K1OI2dVBv2CRS45ImsIKIkYVeoxufE4r/i4fyn56KU+wroC2W
yZ+r219lqri8Go1ky4x9p7CWiJK+4oAOc5ojm43kF48gSXZ/fwfobuVW8YifzPGfvqVldQgQJRwn
boi709FAOlDIupJlt01Qp9BMY9rKjXZKUcYw4f6FD6arI9W6LeDaKj0/SkRDmGI7D0wMJifGC1M4
nr+ZfOV3KJhrWx00qvZ60/XKIet8VfMDJKRpRtzz5lHP/lw9rpmTpXGYjFUW50gtggjsTOuDlG33
w8KnCTltBvVNneIY2rhmDb688TO8PYsdCAbGFsveQZAm0MC4ATNujDGrs5u+8cnybLtgImSg78wy
FnWxvtZYCMpdlTuWe9kHI2ICXyXivne18z5WbtrupF2vnMwKmXmUYE/TxpBtBoOxiuCrmRh1zana
7OmYoK74zjzZR3t/dNGom4zmEX+qkVjuVI1by5rQbcyjWbwoowtvRruSikInp33krGf4l5PWza1b
dG61X5qxYV0vV/8xVASwxJz7rWu/H7ov3CY3IUzMGr8BvPvLbnSSjGb4VZYyGvzE/T45KVE0k6kl
nsuyHL56zuI/Z9XovYDTzGbUtLl31rpq/TpYOXG+NHfaL25Rr1d9PiXfmTCnW91g7KfwXRavhR00
waav1zWIhgSBjipmK6UEonWfFuSoTaQbb7nP+7oZ43ZtjHtqsJJky3lT3wdFG9ytvuZGldpapmjO
A+WQ7lCuh9ZtypqE32oco8k4HbWxaakAhNTvQuJ7/KSJuCn+V6+eZb5fC5H9UPnJbAKlTQCY7Kjk
m8oiRDixGL6+dpPBOuvybGqjii3gjp3SL7eelVn+GDV+6KxPMxGjeu+J2fHOUuBi5ywLtCWHaK0m
ne9xS+ePtewtPw4SJK1RnU+Fjkhe7B8HSrXtyEf20x5OMZXu0SGsuNn5evDSyIGvVJHMcne0o7qB
nU1h3ofMukInvQK+mEMiI6dnRtz2VTffJoZRk2vLBtNFLQuZHZtkB2CFm5vyq50W2bxFWczxp09J
8InCRavXdsrGbieEWMlJ1b67HJZhdXlVHD8HoFG+erTZwMhLJy3MjlelCS+jGqzwtww4wxtdkIl5
0aGYiKa2qJ1Ir/lUUshniSvK6KR7sNJuqnGvJh5u6LXtvU1ttRaBrHpc511AAJm36WzJo4AgFnVH
lCPQrs/dyXXzx6ZjiIqU0KTQ1N7ahfsFR/VyKcGpxKXVo+t/ngMbKUTddm63o1R1nr/LIc3nYzKl
/BH5/uSNMaePuXwney3AFDaVJBc5iM2fBk+m+tpSVpFew567RL3wopw7yZIOQCbJaNy2CKafXUPJ
IFq9pen3wkgEpSJZXadxw8Pqxwp7dBqT+tmrKx6B8Nlol9Y7OouQWOBF2+exZcpwPQ4p9cfxGK7Z
3erJudzYfurc16aVOhGCEptAtDY0LrU1iCTCkwtlpLJlyKOmC8V48JLSXbbaNFhBWDQb13x2MQ7f
+KShv5vuuOoXWbUcIokXlrJ7bTyvX1XcTCNxw5eppTsO1JbZu9W5tGXnHxov87Qfa628uqGLsrNa
M4Ly8p3rqqBfwd2ExlAm5bZPMtD7oxSVQXYUSpCHcnRHjtrz6rMD1q7TRnbqUZVjjUVV7Sen5SEc
LVj+jcyTMYgnOr0eOrJw0kOVm3MblUagVTzym9mR48/F8+Iaq4zMhdbhWKjR83aAy8m+kXNRXTpD
W1iHYVFDcz+6C0fpOq+9p2L09IOn6/BCmH16SfT5iv2xMKUfra6TnKO0n3dp4aXka1ERORsD93XV
7ePQ2PLeSWfdREmn3c20mt4YlXNVv8m0pGh46sxoIfTwbkjb4ZHwa5DKcAELngL9JMVCX1SSyA0B
nNveGtR2IpmyTLv5Ks/Lt8aR6C86iXG8JlxuM6iePKyhRDKUhnrnWJMfCZlYm1QJArWSvipR1mtt
RO5oGudkbWy7Iii2RttF65R/SXIv2Th2yZFuTJV7APDKdqIPw5diDEWEofC2h3HODlnrXgCNyMts
xYhPqsXO1WkC4GB456LHnTI3q96xAOEAHGUSr8t6Lxd/E9T+qec1W6Y0ag1vm4dVsbVJ3dD+sF9C
n7RJR7s8G0FSRk6qAQ+KMt0RQnOQfvdMLHnDUtTOwdtAPs3Ob8rqwLlrPBa9LL+EszUfpsbR+0qx
cM2zG+xDYk4W5Czrsm2d+WsdNs9FITmjN+l2sTu2AKstfgpb2p3vzvllPtctpLY9nBdDaxuIJ+Wr
MzkmvkE0JdEY+PKdceZY24LA1dr6GkyIqGNRma9dsYpYLRm7+ZAX+7HqjTRq8smIWtk808LhPcth
bR9sVr2Y+TK4FahCthXhI1C24488bT1SydPzYei+zr7sN7orb5vaPYbgI3th5c+I8W4mgkKpQWGX
Lk73qigJQk0K4l3WfhnDWBp9H5llrY8yxdxN3cbZkJkPVmk7cd2YbRxi5d1NsDWH3JHu2VLAt9VZ
Z8eZQN0zMhtUETIQ40Vmtuo3sk+WvVlb9lWOY6GJSHfKN701gUr22iojXXSvTt2l97WlieRG89q5
5PcQPLX1k/am9BZvpzpUmEyxDycp/9WUuew4VldfUz90Rs3doWqtNg6G5j3FYJyH8szqV0Gymzkc
A9WsZ03iX2cOxTrhOFykuBli6YciduvTskLSyZKjMq4uWjQqP5gUg3d/pdaeyh/ACAqvYyRV63m+
etT+hKNFQQY6flYDzPdOLSgAaSb2Y7bTi5SM9mgpHbkljfTYZut67072NQUe342RX6PqxTq4Qx7r
xvgx1QjkOBtft8JQsa4DBGpU4bai+iqDvN84a0Cegu1cp1OiX2Z3EEdnTW8LzrpF1OW0sFhWJjZG
K5rblf6xyOzneuOt5c4e/H5X1f5mDNCF+0O3Hb3ZjepxjeeJpOhMqC3TIMpWd7I2TRnoLabp28bp
k13qV6/JoAltq82zIminWBikwKRIYEMZXEq3jJTfvjmh5gAjhnuh86OiqWRI0hf6kR+WkYAu3fXn
LQ73TZsmb1XO/gYKYUaqk1dVKbZe1nbbeujS89bkaCSZekaEL0PHCN5NTRD7nWnsU0C42JZlsGnz
xuBY6og4HCz+ZZ04cp/kuX2695n30iw+0qJl+QGul21S/N/DWK1x1r+3le1G1KUTDeRlcdO2JS/n
8kqo/gi3OW5XEaoLO1hYb5fm0mEgniIW+yAq12R6DOYs87ZqEf2+7k9mZcObpnhqOqwB1dyLmsc9
VEypoUJOopgdXxI3IUw9ddLl3Ro7oNxZLSx7ncwDMiT67AAJsN5mnkzu8U3Uz+nkWTLy3azjrlUJ
YTSWnQZFpCfL+O6r1Fyj3BuRvcFq5V1cZp44waCVqiO2Um59TVTFhvnEq49mOlhB5Ap3HV/Czl+z
vUHFUXjEaa2ucr1IZ2dKp7kpjL6VlGaF9oHE9/TMYgdG6SG9EyraW/PRKMrwIGaqkmNCwHOeHJzt
fuSEqf2emF5Zxi5W2Gyb0xbwg9tY+mwRtQEqv4Tf+iUwddTL0ZmigiAMwFNkAOkOPZ3/Go6zQ15V
vbj62CLLvRpAeLiNwpAPuVHpU+iQb90FS0b5hy3M/MpQy1Bset8O3sypNtkIQKAsHmp3yGJk1QXQ
Zebmctv2VodDIDQUnoFAMvla7opbUxJNM2x02BpPHHvv24qe5zgEuskiY+pKQiPrNNcR1mb+Xjs6
NCPMQemPVpogzuPgJDiPB9HCJjad0UXUZmVH09bNa2Lby3ZypfWkQldZu3wUw/MU+kis5qXmLvkW
PvtoCrHix22QeBdZaSsD06nu+Z/TuudJZ+vyOduN1ZPnL9lTllQ8qKZV+w9mMLONISYNsihFIV5i
gpD969AOOfdqqdaTtnXs4pbsmZt06UJnmxBszt4Ax83FfVW++nkX0JhSm+3BtMqF7jLL6b5LQO7X
aqr1LXKZ6RVhancsx3ahKrSpO3vrl6H7rHqpsrisO8qGyN5QDNurP8ftBFAWWXnoKXJpR/Ndp1n4
7MiQ9ah0k5x1txAJ2SlL7z0ONOgxyPNgktpll9Od43fNt0JXFctS0skyHuduuRgJKjJiZ+01x5XR
cbttkdmT3hk2DmCOyYvzalTSfbC9qh2iBulfE2fabWVEHnUPRDWKiZVrXsqWd7GevnljTZfkWp/8
/MrT5p1T+uo2kW6VnQ1c5a6cmA6iapJC7x1XFeyXk1fGKh1GzBZ2sL7Lym1uF4GHhrqPpHySjdV9
1aWxXhfQ/c3pNWtdHoake0AAqzj5einh8Z0KQ4SaYiqtTTIOa84sQ6N6rNY1scn5dJ1Xj7y4hR/c
yr6KgRYVtlxZOfDY7gAVlKrsR42j6na0EStFjvKHYcOMsL4Ea9MN7DM+0q5B6aXeD1ZbPs6DNLEH
1VX9TYyjk7MS992dLmcOqHicmzYKWGqTbVnWxrdOQiXHpIRPfjxYiedsJ7LlaB1eqM2N1nVaVLy6
y3KRUS40bVr6eb+UOuhNKrdE29CPI+Ua6WAeClqDxdxEVVEGp0S6hVOVK3t4lHQiTphUuMCmic9i
v0inPPFj2yrdO7ta8yASjPiP5QI1HJlDQPXbSjG5SakBVdaH1DPqbivg04561EuyW+hlRM2tPPNY
uUtCOnKaq3m3IoNR+0Jb4XJJXalCvehZ+ZNowsqP/NxJb33mVjMS7tQ3Wxc+pd109D8VyOCrOgGB
6Dkaib5Yvwf2MCI8bignZoDU4i5IjTmIDPJLUnaP3i925IZNj57ovSY+ZfAJJuy6uzVXgrmjbAJI
PZySUKu9kdjlba9mihPWeTDklko4nfFgWQDHuqAeNsLFynou2cM5r+ndWoUz+WetFzzLDJQyhv4A
3khKiXB8MGXx9u/A5Kd4I5BJshToEcY/DDJ5wn4/QoRe43hknVXppqxn4w5rRX4kcReP28oOsRf2
uPiRskP0qio4cbscoJurdhbJzqR6/MEaiu5ySNb0v2sO+v1zYRMnqwTY7yQJ+Pi5stAdiqLAsWbZ
yxed5SMDOkkLzZhkWwYy4+bf78PfQGF0uShmgMCtnwmcJyTyL4b4Iul6b5y9bEMTbbGx5ELkAujD
AavQD7KX7f2/X+50Vz8As1yO9HggSGRPSC0+cWGOBaqPYC3bkE0rh7euIfjzCelts3WoUF9e/UmY
xVunycTBDOP9Aun8B1gVZIbxGJjF8VGofvxha6NqgBmhFRYW8ShgH4kW5Rl79ArTL7iSv91XNIHo
nongJISTkOFPDIb28mIdT5ea+2XddZVdbOycbg1TedOBNvX/Tmr1E2g//VBQ2VTh0vP46Xv0sYwZ
bgu4b/k9WzpU+jnvPSuxEPMvvsO/3UWUcSdVL6In69Q59elStj35fZqWXCoJvNg3mGqQ+c6xvZru
/wdj+R95yA/c5b/ymv8rGUvol//zJxH4D4xlr8bkrfzIWfJLfucshfcbcUawgTh9TnHriJ7/JC2F
bf6GOgziAKkGL5nBk/cHaelYJ6aTB4SQbQua/ZQh8wdpaRu/ncQdFEBDc5JoR/DIn5/tDw7t30jL
03v0/95yrgCxjoThFFhGL61pfFK7Mz6Vq2PkfpwMhX8FsZ3d6kF2u0AnyI3rrIGvRA8edXWRXRqj
l97/5V798Xn+yun9tKZ8+ABIAeFfQzh+lBl/S2qf0HLUKXB3zCcVj2IgK06NlsNV6/moAWAjytGY
zx01ZFduJXxOKEA0VG5pxswGhPV8dr32qVq8LzJrmUi62Z4erCTX6160OKB3fe1v69n7lRnwE997
eofZjSDouG/QZubnaI0O2BJGmNOj5y1zdVjQ0nu7IWs5RywAoy9obMZyF84Cxk7J1cqOsFlmcb7M
1iB/QUN9XK35LNgCceUSC8V2dFpWPq6XogiHErXvHM+uywkfE6LpHbym9OjnoVOgAbpMsNWbSRZO
myI1GI3+/Yv8mTr98Ys8yY5QkJ2SCDGlflpGu2UZcG/bE7HXpO9tQz0yZjnLWBCLbab5O3SCu8PL
Sf2pJIybLKRBa3kgEUIZ+7mljP6sYZpYdpagFSYuhZGX23JKAKdpyckGHPvT9KtG5k/29dN9Y83n
tSSgEHcza+XH+wasXngmYg9mZgIpolSvdRJXc0iVnF1q4OKuCfP0zJCOFjeVs4QOCNDYzImKxsaT
d4VVTsNWwbdB55slB2GRd5l6+sXNPW22H27u6YOeXCGEPEIWfQ5ZCsLMywy50j5vhMXM8TYY742+
KXbtaBhJbFidogvSGhvrkK/CSq/adU7z/Zy0nDksY+3mLfEnJsqwugsUbkJ7sn6RUWR/lD+cbuVJ
zY+HiewNSIrPgUg85haWY6uJw8ZN+mt80C1VmKk6oYjL5K0bt11Q+emQrDZ/qTBXekEJaitwvR7q
seUslUx5cLY2cnwfyAnYgXwW03nnlu95l4sm8uaiv2tc1QUxQk0tNjV7prPpxSSN7dKHiQNulFf6
GspBunv0+558RJI+PfrAQG5kjKeziTdWQfKLGeKTf4ofHiSSARU9GId5RGGfpiV/La16GX0omiRv
85iUw2SMKsNgap6MKoFqkB3tiNPk5NtpsYznNND2RY+fA7a24YSFlSq3/F98LPj7Tw8OiRqECzJq
OMjymeg+zc4dHeNgaksBodWU/tFspu5It8Scb0Jgofo9tyqO9r7M6vG8rNSxzmiX2OYTtqpFBTcE
0tJ0Yup5OvptOUNpiN2Q9/3TaIzTw2KHL4jU7WMpswnCtxrN9OSH9rdD388Xoao5m9YYAHyrvs5M
BBTkAqj6rA8qtbeNPkdYFRgPja6/kUlOEodfPpbJ6l0tKDOBSZYl3wrEsKA3UxXLbtrCHpKQ46j7
FoPsri+XH7rzYETa+nU2+oWxGLbzfBL9IHHxOsbB6tNyw6BVneOw4pMIw9jVnUKmyOOSfit6aPRI
d3xeHlU/2A7GqchMZJ17iSN22BFTlDCojePZMs93K6LLfYIb4bC2c3uPDf4egNuM8HAYh3LO10tn
LtHsB7IusKl17b6dveBNYPaNiV5LL2WVmRurl94rS+nZYPcOCeleeFgaIzm4tVWfzR3ouE78AkBf
IWuNwSh0tSkTy33uPBjmwhf3yPVDHKiqPpYmZWimMqpdlfk9VQTkm/tqmu7axnoMZVdcW/hsCOPg
RLwIMLueGBKR1RcLiqSXnp6CV4xnyEIrI4cWM3K1GmfuhDn4LPSK8Tvhud23SlWxOw9bjp3Ffijn
8gbL8LztAlndt6l6zaxw3tFp9d2erW7Yht1Mp8VcDECZi+Gdakr6/J3mVsrNZ6hOF0xG5j8GNfjf
Os4AN6Ezes/9LIPvhF3XKga11JGnUnHlEM2yb4dL5g7Lqcajh0ryQPYhonejPjfcAbAQ7IkzKN/D
9mQAAhj37XCTzym8PCk8t5NS0zFZe3m0m6pq9hPi7SuNyy4iCLoHRgyhmfXUHO0h8DbEPNZ7S3vp
k70A2darfZ4nctpSc+mcJUUqAsrESmc/6rQ+4oAsD+vSalZ9F2lE2+mvukj6kS+t7t/IP+nfrcm2
eEAnZ90FmVXfuwq4RQEteDC7DQrPlVSft7CGdBhTgf1boVoICDp7RjGGMFlUGegVOvhTc5kwqNj0
8umGYkMgeIRDQdSNJZUFXuGMOW9SUQ+7Yvb8/pgOc7Yfc1z0aDReEuHa9wEQ2VbopXtnYS0Ok2N1
rziHy5tOAxMHBocsc8kJU/Ay4vkrlBQFC+xDl6MamxffAyoJsIQbq4XaVliF9ehmeorSPmEt92Ze
2RCO8Fh1Y3GxFN16mYCkISkxithKs8vSRfAdpk54qF3POLc1jcEZWtc9gSbvrbGOj6bFE0tUoTWf
TZnX7zRpsHFVOeVZKacbiP8vanT0bjaC/ggimtKHyJS8XS1z+tKsRXYbavSY4VSYtwHqijt4AXG0
9FRvFg/4qa/88EBIS/8wA2XgVPIL58BQc8M/ZU+5UeeHwteujmot/CMMavJQ+v78rgEFX9QCwEHx
BQ6OClve1UKtz8EsFH+ZU2R9vVz6b2ZTDBlgTl5/UcWiD4uAMeImLQeJir+IVClBru26Lx+Ldb61
y7y6phRveQ/XRKFuVe+V434Pu44crtYW6TluivIey1hxNVq5/jHTMsLsa+fNhXCScE8cRXoYgtU7
UDzP12cXE7VrUG91LNnnHqth/dZn2fji0I52R5LdhHvRDs4II5vjdD3dhJn7+JVMdeJWqyqNC5SS
4cavzWo754BriSuH0+7hLPvETJMtgYg20KzI5mil2LrbUtRRP1lFYF8XbrpGLvVVFzb1AgfTSIsz
S7ZvppL6FgVBfgZgOO+hnP2d54riqp898s6nHnCx7ocnWbfyopx667gE+YICRKubrhyK60FxtYl/
O9lqO4uKk/y31/OypYGl3CcDKiEmsOk5K2p1VfS0Ouw90uDcnSwHIreXIuuuA9QaUdZPZNFUbpJ8
N4hL0ZCyrPsYUK+8gYPE5KlwK5ih+O9wN6/ld1SI+rIK6nqbYSK4GXNdxSl6r3jw8hyKe3lCGkHb
dqNk1Ayz94KeOdwBLoPXFR1qlVFKanEHI7fJwKYQg4OVvk16q7iEQU7vzMnqjzmNDA2+vBKsDpoq
O6IcMp46DmYXshEenUfseqlMYcy4tLUvkQhtezfzD5TAia8ILb9nYWMdZWYFZ0z8yxx5mr/4khWN
zJ2px0qW5dD8nAP6rm22Bcz5bu4D66GdTbFCtDnfxGCHF0FajUhk1Kivs9HanbjdXLTj41DV5t7V
hvfQYkraqbkdj2vRWK9+WO2GgESfOFWr+Z3YEx7/xapvpJP0e4bQ+cs8tusV5MR4lbkJIqYkG45e
eyqH61oq5+uync/tbF2u0RN3B626kybFtCJWAPuciLMEyVn7rNcwPCNhD+0YbqrmopUO2SdpCc0T
ZMV5VnLqWnlO9kij6jOntvWhmrUoYlniDc4s63vrORPs31TunNPaEuiKmLFuDh4ITPYwuBOgtZ9m
y9xVgdPc82aX5ysSOBT6fZHEARN45Eh7iTqxOtulccWTchfjKqPm58tsV/4BfsDMtvhowniRM1ix
LjgIdRBhD4Zs+qcuMewXMc2s8r6dT9+xE/s3Xr3Csw4Vjj5nVk0S8za/Wdq5r4IMbpVNaPZVeC+L
uX8ddZnca+DBH9PaFN/JVEpvs0wWO08J7xAMUI8RIh2s0C3kbgzYOx89T8Hvt+k35a04OQqX0H1p
4ELLsPw2fVpcqtN3ZjkkxsK7sFcVWZsdcqKgoiLnFbEXo7tvsmbgZOEwXcwEr+/zeTVjCEa8ILbO
klvLIlqDF6vIvlGVZJ1bODI5ueN0+doaGRyYrZWzVZNcnibdilvEH+m0EWi5IK/CxX1BjuHGFTl9
99p2UT402eJyV4JvqYW5ZoP6khXAge2IZorWbtymHThqI9Y/W9BvXAt0Eyid6hRkmher3IQhb/1u
nOmOqHTR3JGYRfNNaCzfxsYlOWeult7awWL6X6xkyvzIMEGxI8a/4NFB50JliR3mkuhgLmljI1G7
UFTzfAY3kAdPKEzrnVmOITsm8CJvO5mrDjktbV85Ex60MAQxR9qaRP2MyuhWZ+2y2DyhmNcPXYJA
M5LIgrwDJOZyw9NRJBe4ypNpl3eeF24m2uTcnYWOqIoTjJmHcVDho5mO1TfLVu1Bc9j7kXS4mZkt
KnU5j2tyU61mgcV2HKHh0QuOrDvhePIneBAzY11fpv7Y1HFqht8IpaSYJrc1I0/id1/YedMLOp6M
g5HlYRLnM4WW+9Fw5LIxBsW+AYnl7aXIWnYxG/dwHpqdoFl0dOJCMd9s2HmaL1WX+PPW9Gv56PXB
QJJMsK5tXFslyWh6NX2efeF12B1DXX5Tkx08lh364nnq+Y3HE1PN79mIN8m2VcaMmE1BSKSfPBSz
I9+IcyE0crFFtUcBMzdxiZzzccqKqd6Dq/pf6qIvhngWtlJ7M1zCfpMxlvexkaU+obHoO9AEMRF6
rx7yD+SHvjLS2GiG4kqMKUz4Itwa/hjhZLDzIGLuZoZtZhIC2ZCJCGKXNlMHdRK1mZVelI0WV7px
iSI5bddlvEzZNJ0Vsg4ezc6eXcSQoWueQ3S1IiZmO8xfazS6F7zKtTgzDDGqPePBuO5zgg/INuAy
NBSlfV+eT+mq8hgtK4VbYy+Np2AoECVAxMEnl4ngebVqhMnM7p3bxNhQSYAjXxqRIwVEfnZuG5X/
hAKFpEMx841ug3Z0p53fEe4Y1VOV9sQSqpCpHPvRrdOa2dVCrPnWC0lDpD/UQKvYFsQ5u4hXLgVR
AV/SfhbzRo6BvaVIzrtr1vks8VLvBsuqddZauXizUhNfmHJWblhe5gPZM60nogbZ4F7D9N7DurE1
VB5BKmbvhM/tibEPGq+rts289OfjmNhvM4v3VVO2+kcIFunwGokG0aOjWPLS3hmivKo4c44oc9p9
4alRnYq4YXNJ6l8I0M9Bqnazo9s6FoOoBcoOtxq2/47L/Izy/isu45PvzaECmy9ObZDcTzRFB1c2
aGkOkd+1CHTWlNNPlqD2KXJqScMqh5Ur0WygNCU4703nxHjFasKUwRZthSr2S5Wo64YKWWeLczGp
ItuEToGltxChrJkav4zWXHqxKKbq3FgSBOwq1ROsMo+/E3kClWWsja48m2hKFDiInXDhpDYSpmCk
a6iiTiFjOc0LhRtnmCx/6Zr6DE5h/AXaBnTkuXNP9vGPGFpXZ35jcIYmeyNPvjpGWBGuLofm+zKh
oOOjTLFht+Ytun4Gfjb0Iiq81VSxcgvzEsFUfm2WmcNTmznzL9Jg/wbS8uEISTzlAaK6d53PH85A
Sa7ajqlvqLr8MZFkSke9sYbIlKuu0hdTQsRp6ZCavlVrToWlX9IDEQun42z270/LR6LpBC9CM2ES
PNkFQb0/+4OS1rIQbpwiGEjj33S6P6+Ql2wTz1a7tch/FcD/kfz5/XI25kSP3CsYoM+xJU5NIlSW
GVUkF+dNibl9Ut6wxo3ywl8wtP94JapFTr21uJZ96+MDUCWNyJtkqcBNwjTOltA466p0islSc44/
7+EfxrQPBMb/dbt9NsY9NBX/+ex1+8Ax/Ucm6n8hv2SdSJf/zC/dNdVbnfGN/G6vO3nofv6KPyxx
4W8Qe0ixIZDYSHAb/8kuWcZvJJmbPP4Bgc/+zwaeP9mlgP+LV4EgQ741KF6+0D8tcfZv3omQoboP
3JCH9b+yxEFIfcAf8W/yGU6wMD4ULD7m5yCtoBGckLGRxq1M1u4cjRfuyrY9pb16gr71G00QEKMe
+E1S3bX4wMsruilyy2KEmSSRZiv9WOa3lPyf6sjxOcwPytRmSJeQWVXbMMkk4W5JnkqaltA9bptg
cMM3pDUZxMz/sHdmu7EjyZb9lf4BJkjn/BokY1JonvVCSOfocB6cpHP6+ruYVdWdJ/veC9RLoxvo
lyqgslIKRQTdzbbtvaxMDHnrrmyBurCKYtWOQ17NJcVQ0iXpU1HGSrvG9Wv5yc6syqa52AV9C45d
1ziOeZs4aHHNRoIXU9o/6LJZrhpP1femyvr1lKnCeiWFqLXhDAUS50cyVbe0Xfi6FHWQpFmojab6
IsJhsPJ9MOspvsRu0bGngaHXrD/rlK/xjfT0pT2klV870YIzXWByjnmAPFxjFlVrWr9baRU7e1GO
43ysPb4M2EX9Mo4W6nssMIql7+E6SwzROU5b8hAG+70CT/OwQVTOlGj7JHGbNqz7fkquSxrc68qc
0e+KDOtyJ/vpopdTIyj/2ba740/IPoZhHR4WB2vQbsn62QhAfpr7pcsdL6oQWa29lRdZyiICz1hw
TCabIZaI3FheW6KZ3oivtA6neudmUZl0mYEPWzP7XYLt5ztbhuWlgJGbxP5CFh/CIb82ce7LuWsu
FA8ul/7gJCjjmZH8rCurwBMcaw8V4/MlLK2+/yRKUzJuSGBc8BRcUoqO1wU3tysJf9vYcc/I4gTB
+83fOekZpuFMrPHzUMf5qW298lrAuLx3KzHvnVF/8qSjv5ZFXn0l5rrg4MSWNlZm+QOkL9WKrOoK
AZa7/dZl9/rMyTqBFjQMZV/p+Zx/lH3Ht8fN5xjfWbW2/FmE0n+ZgKBlgF7kPql0QQaqMyIRMq7J
1BWdO4sQcb55xBid6lHnj+2B9TykmyVUAt4tvrnXqzaP6MxrqmPWHCUht9bWlbaX6MIoTKKYMka4
yRKtctvSo1uDJoOaJvbYkXNBkBTV8EB/iQIHmLl5VYNcsTtmxfpsUY6MwZQZmY2MMhasr3ad+qbJ
NKHv6IcUymU6dk+1zLKfHtuJhqAAN/06pRm4sqE1lyfVOy62KXRtYzdJOWjHJRtskPuYqX9CV0qf
O/54jDLxLJpDPKcqD+dpaX/JPsEuW8XQCWqqpGGX4Fy8l7Wdu1FOwU9z3zulzhs9lu/TOBb9jtqU
jwJ0mHFVDXmPl5tK+Cdut4HtP2kxiZ2fmc69kRfJM4WB1W2KaXwArel92mPp+2HX995LNmAy23Us
vHvAfa+Nka7J/LZMsKHvRpxWX1WqJaicin+2o7OYecfdcbokcMqfsjJvHjrlqgFXdS9OrHojUkcY
rX/VuPqHiyvVchxJLWkY3WL/mrqLCp1tLDme3Ep1emRJ0gKBVTn6LXm42N/nQ0GAieRVq85CWnOx
wyXY/2wnbfpuzG4tT/VQ+Mmd3cqqAFelL3Hk4zSTXysMki7obVF/JLwG5BxHmeuF7lqLgxkzsBGk
ZlX8INxuzXtkeIL7KtPc52EeKzcQNBEKSmQDRlaORvFsONoSh0OlqtfZN0cGi3jgfnT1Ut95E7il
XWlLYmMkj03meSplcqPRC/LLY+ryxS/bJ3dA3cKu6unlXotF+oucECY5oLLNm5MkQ3+m/WSqQIsU
X+qkmb19axsrrlPWPaVRv8S6tx/wyva7vjeZ93n5tMQ7RGbv2RQalIoESgVb1I2xuknNYvT3qT2K
YzzneAcSY87vJCMiFtFkZXwfl1rVBZZZyzs5yOTNEUND02f5fnLkl45zsNDoxuSITMzyNh/bEMKi
W7JICrNJQwvj52elT6YbdBPnXih5uK2gTWGF7t1pipG/dayHIZtW+3tK2zzZjXHjYKtNba4qK9ct
HI9tqZ1bq2nx39T9+oOVtN5zI9TwvVbeel26giFXzw7Oj57lJkzdGqeJ2TNq8NqdSVuTsKuS4rEn
A68IJFhtF66+MbqIvu3ySBjJzg8TsmrJGkcXVAH2ZOJTWjdmOMr9Oq72JjggyH6smXzhUxs7jLdN
/NMbc06j0l7hOXYmh23g8iqfmQ7SimXegu10XinuhsnLU4Yxhf6QrLU3R15ldnXQ5pY6UemLJnTE
Mj6slJ3djhxgv+6WbkxeYRQnt+7SkV9rF7FJt16PkVgnM3Nr9ZPP+kUTnBGn1bT+LJNkOmcuoiND
496YA7aTDeTMMJDfUy8Qm+DOdd9kPZvvhjMkZsBApV+wbBIO3hFNtF4Vm1kfNL2eOSVIguBfHFv3
OBmQTHZtbpsy1EWTOPtUc0oZTL5mZYFem/qn7lpMyXprqhUW1Mq5qxeXS2hV0uqZl5WtiXJvLXda
wcsJOow1Cnyv6F/gNop7xuuetudW0zMEisx45upqirM9KsG9141rlKWZCRikK+J2V1e90omB4vDf
N0m3pCEeQ8X/UfjuG94W1n+iV2o3PqGOipGTx7emku20hIBdvV8MnpiBpbIhNmKuCvXZ1nr1g58R
lxH2IfGesIb8DndAZmKiaAXPF+ikczUXqQy8NnXJWHl29uivQxrzlecTiSyKiA6sfN1fxfHimAxi
fNrNdOHQ3BGgKr5WEkM3chasCrUaadHBWXyKxB3q4d4gLLOcWbQxHuD5Md1fwCaDcPYWhwsZmmiz
83KxjR2SuHgzzHjOQs2w5aVUxHh27OHCvV1hhKPYYM7+ajcE77ihevO5KXxjPQATXFFmBm3FZjrN
28hl6VMrslb8rLu55TcFOG3RIZW11OuxqVu3Chwemj6kmLKfnGxtzB1hlLgN5jz179AIsjFyW5VZ
l1kwXI1smlwV2Z3mLbvJoWYmujCKL6XNtUGNERPEKpLkYyAdLM+QsOEWtlU5sGzG67UH8rldEaYe
5nfsv0um2DKZWx7Rn1HdY5rskvMqsTCdKgae46Vbve1RWow2bLkS8ouxWMicKhttPWi8biGtzJTp
AeiU+QBWsPiYXPSqnWj6/GArVeX7tvJYa521Dd9Wdk4XFBw62QeGwV5Kmcvq9MG+pmL1rL2Je8K5
rNlYL7emtSnTGlu03C923GZcNvAP8ZSsPvVRs8tmQ3cvCeOz9IWCOS8PWL7r6SLIb/lna9Wa5qHv
2n7aZ0qfjJOcWDy6T3PDiH/AAyvSvT0rz3sCFOPLi23SgT4wTzVFMBhMD2//0g/9Jx6y3/UHegwL
WwwfjE0PZABG/5v3Is6F5rR5l4QV//ja6gosso1b/fjvf8vflIQ/f40HR1oHr8xxjdjxe5frd23d
a4MswtYiLUGVUc6PhjtwdlJy5ibpbNFeHDzwebCYlIh6h10pdrPu6d9vgf/L/va3Lvj/Nacl9qa/
fCb/m9PyETX1+++t8Pav/KMVNpw/UOG4T1nFgAnN2rxe/6TDmH/gpNyYISh0G+YdZeZfrbDzh7eZ
cD2L/8BM+ddW2P6DpA3eYJbJ4q2DWPbvGC0Zc/wuk9DkbvxxkoTA63h9UI1+/wLNfTk6Gy8PdoNW
vBBCin8ovZm4r1cb7wWBxWwKemn7bKfNU/mgp906HezZkOAHjHmk8tcmBHRLpSnsUnswooRpz21H
BG4IEdecrz6pU+58d9VuSKoxdtbLLQ+r2l6Kg2cKhNkFLwg5wAHvcWUmhCXzbUwpzIPV+r041FjK
n+HhGw0BUnDp+6mSsbmzx8x7cJ0+fxRtTmJ+7EyW+Cqpz/wYTOkOEO7cu17rjZOeOa6TM/5orIHS
2cRgVMzV1MMUjotblfQaEHXb7A2iE5wqu8LPjJum1VwnFMpBkyZTWZ1FaiesAd/CI3x84tPIRw7l
pM5Lyk1yrfpJGhabq+NErh6OGVyhmMVT/2INcXcxHY/dljOWNIx8SboEeC8YxsRiYvY1rzBN9rMa
TXFrsxxywG1Yah6v2C0G5qL18JYnCa5Nm/FvcpTcgmMo13x+Y7+YfDBrPkp8F7rOo78UpMOVaVVR
T7TnrUps650Vy/aLm8zTRyF9eRs72UiXODvUd3Znptq+xfPBzm0uU7P1SQZhjBLNuCPLfmyZDDGR
I6w9NN6Ln/RXTZrv2C1W0dJnDKF0xqYaIsNbNd91VnkVs80rXpIw9a0jr6KWULKs7IRLK4tYfLJk
Ys9J9eml9b1uXJoRzLK3vq6kt4+iWYebNee4TCThM8K8onIpH6ovPITPHvPkAE9X0KKhkA3HnqCu
DXs4ONV6OyvFUNM/p5rxUvbfeTvdyeSldLJvS5K8SvS3TNWM3rId881bNWxvMbdMFp+MUdODyTIP
cdq/yaLEbUFNMS2HziKfIogoTRhHTb8+yGohWNZEk3tu5gISqpp3syP2VUeC14vTw1C0l9XD0CTw
7BuDL6M89slUJ4N4wj5tPjrl2vzI9f5kznznvGmew9RlYQuJGuMpHt0Sno4RjZPuPkKqbMeA/YIo
KBqqKjyARXsDJMzUV6pfouiuHS+/sz2vvar/TMRO/fTUL16wpW1UrM5pMnY37ohVOQGyMkpSppdO
ZCHl8ANpAGLjawi+5dU3PvXlZrE8kMehYbXBpL/izI6MeEF7sKKq44N0txTo3YJ7ZKX9NT2f8lEM
j06FNK0qkkcM5vVmN6wfjjXex+vwaLrMHXMngCvIN8QMmVaGU35TOvbeYxipu8ltz4iCczKEIcMe
crnPPOeK5BCp/CHBt3qVZESqakSF3L7gvAn9Pg1KvT7aZqEii9dCz3FsBlAB2nNa/hAqvjJh4CbL
m3DydefLHy4dh55dZXG5R8kL/PmIdvMjdSiTkhTX50AENevH99TCsoS046aPk288ybluDhiDvjTN
/+SrdjVWC09EOu6g11ShVtxPeMTIx8onV5ZjoDOnR9A3A9dr76sZIq5Tp7AkJw6q+s0ZhstoMQld
HD8o5nxfDa04MXkFcr4ecMLM4ZzFUd7bt7TBByeevm0FIIiDVYj7rCMVR6KH7bRJcZdZXsQmr0s5
pterbsaH2C7KkK9jtUcvKa7mUrGtgx89yfHdRZSgyB2vl9y5MdfiFWH00IBbCFhXfegLdbJX75Fd
nQHsqj1bKAmw3epZdvbLdd+UWtBYfHvHvrwhF/zlg/PpDVJuSHR2tjNlCZuFM93fS9c5F2Pn7NeY
x7V/o0f/kNV8dOsqf6xZHIJPObQq8751s1ty4vaGSyy8QzuWT3Pj3tAdWjZ2FBqjoJXdo5uPD0Kb
TpY3REZ/p8EqCbLkYdpqVFmc6+FzHGvuoF51j3AKrxMOfcAxL4vZPYjp7E84tTrkhJbaqJp3Vcy8
dzjMU2HiPJjmq2S9uBsfRauY+OXZLRPVC8iXC9gNAC08jRNGS4kpYN41jnaxWWLsIwOLIw3mZUrZ
TFg0cIZ6gvoW1kgWj6JwAVGJGldfC3gSPhvOfEbiDM9bIrXtwqGCmxXCorlXIv7Vz/Yp94pjNrnx
VV373WdlO0VILP7otgjEo0MBDAArKMYRPYxQcypZwATsIgGzWDj05ROLZJlagksasP/ZmPS4V9fh
Fp3r0sc/ulK/YLQJvLrZD2MVQbUP7ByYvqpYCyQYA6svmdkXfXHu6BIITa97a5qJ6ZWcvF+rOPlr
fevOiEHJbu3v9ErgAbiyGNI7Zh8auAb8psJN7GhW+mmuA3h8jfE07XB/W8R0DSXCIzHJTzIQFxJV
b2vPMHhVbzhOr9TC1k/TWrHBWfh6sz0zQc7Wudu7FcV7HanEeZpYEPnqTcbmd71odRlkRXuLVsVh
SwDxWXX2u7d2SNPOD+lqyAvD19qp/dRrzRf2sLB3X0Ys+gcbyyGYPMQ/Dz/tQudRIq8DenqjA9oW
uOt3C+vXwmW980lI0vthj+Iha0INVWbQ8ZlC6iR4ySmYfWLV+RREogk33q6euBbDfJQc5oZB4zk4
FkJvckl8DcF98o+Jq2Nw9DEMZ2+d5vJ5FZdkksa9VvLjlxddH5hHzzi5b2D2gN2UNhbjYW93Pihv
a5PWbZ5Um2D1Wh4X8421bt5Vt+KjmexrSMy/bK61wlgBREnBkDsL7GUC+MJdWtDKeLdG92pV1Y77
8QVg6DlpKibSi38/xHde4r7OeXGSWMSquNzN85dnZIQkmvlK6m0EkSjQkvQgzeyMB+MpV22+E/MY
kEHdK4v2mMJP7pZ6irpcfyXRAxayDbO8PXZdfwORAFACT1IznIqFJMJq2nvTVz8ThxSIbWfXpAbO
4ITuHDN1JCI0g5PFeLIdybMZT8vJ3FCmjE8uiYlb1uU+oH9euyPlVgoN45bxTogGeVDGqN8x5Q5y
U+0yI1rzn03MjBpuWZhsJrYcO/Iwf1aOA0xqS4E8QvLcgzQOZPFh5h6/pX5vcZXCfnnw2I5qLh/m
kAEow7q2jvdQT6OczHRdvNv1SL0mdtgXGJMwWMZ0gSDE0qRA946ObfxUTnIEfXQqRgM/BgUtiwsy
mjB8OYEnSKz3JkYfkC2VERnMI3JtvvMBxbJCMzBJ4w/YflereXGaepdn72v7mub9gjacVbeZhhqG
nj45FoBu9AWMemWJJEYLfDNVyvWC0RoEH5lz9lJs1FbVJ8dMyFMudDZD84cuV5mH01raj5PQ41dC
2Mjp+ZGqBGneoCLF4u1oUQqxJaEhsPolrOpx3yY/R2GFuHiwOgKLoM3fLtfZhCPOC5nXJqpjKACO
w9dz4K7T12fGg3hDE2vvdfcTdfc9vDUnHDMgFSvZb0LZCUgL8xrmz8sov3GQAjC7HfWrqh0iKOGh
X5LXzq192X558ww+9uKOnwQ8F5/QTm/z9YILQ9Cl/o7hIRTVbd+mZ3tornp2N7xBIzn0QCdKNvuC
wthh54o59AXxGOux9Cm2huTkDP3BKCf1zcCec2dgEA7PpbFpoDFc2rukSSIzocMo6Gcw4m6mrPLN
lAY1cH2X5dOuZunMC85TecIZFhD7DTteAjwMHeOgQTjbHcxH5Dsqp7Au5HGC/lvNWpBKXh+rdj5h
79iav8vyoJ4hcE3uzx6pdtH0JxtB319bWg6ZDtzixPOFO6A5IteBA+q/MtTcWZg/MUhO9zU6vIk3
aONULEl8ttxvy1s+ZHc2F2ryQt9V4xX7iq4Xwz5mi7Lv65kEz3rFZOW7cqlgGi2cO0yzMaVQ7dNC
QEUJFE8QofUjAGYimzKS5CS2ekfg69nsrCoV+0nmT9nMB2VXp3T+msr5WObmdZ52B7f18ejbh7H7
Bm0T2aylcuIfCGC3A5GJhIBWXlpBrsoA/ulV4pZ7B+U0T/GzjQ9Acqrqgdfq7yiTgyq1XxwuHXrV
e+FXtGdG0Ij6mq3KGxnoaCXFfh1/mRlNhVieut65HhP94nFY3mDXP6DYhGrq7oy8CfIqJxhh5lGZ
miYrfbT7xUk/DaXtJMp6aHdGITYz4YAITVbBx8u0xtqjiebXuvYFT+zHvIzVMcnd48w2iVPhJENo
rtqt7ypKH0RGI38r3QfoMEA59AAIf+hqmtzpdtl9MoPbgS6+qxNUxuJs5N0dG5bcaFxdE2A9weZz
XXahl9TX5JZwK6kkMJyFTrz7tSak8lHASRcQ6M83hNhNTPlTAzrIqOs31rbMrxNwSIxUI4lefBiB
wWE7dQGvqekj9TjPRd0dV0rFirY40T+ZI3IMmCUjPwEkS1OUP2b9JHjSK/qPpTOwARq6t4OOfi6x
juzobi6i4xkcMphUtuqPRNBBl9hYxJc8lpGj8QB7NKmBNRvhWnXlnrAM8ra//HQLfNxNG3dndPbh
ikyLGZQ4N7413+uizNAujNh/sPjqwIDF5uOfD/5kppHjpQscAvZ2mjFAcOJaS4CDmwCmnC+aJyO3
K+vDiNa5pTYUq3XtVT9Zyg+L3rtWVvdaL8uxKmpkMtLxwIASbjktEH7/WSXjwZVCCxdD+hEzrmDJ
EaPrLhqSvLiTZu7ADKJa33hzR3IOYd05h8W7DOTxdi4AOljyD1atO6esvW97IhQgpRi97Pzm5Czq
15qdts9O7Vev5YfkVkYBI7p8WbEAOPNLCtQL1gVEiPdMkoLYZSoefsXCisURKxweb8vXu3hP/t/D
zUZQ3GOI2QLPY/OBRvVFeoS058Tmyx0rpq1b1VT0UqUYKv5+TPRhlZaNf6OrAasop9h8rYSnslNF
zfoWx8acHBN7jvWD0zgG2AUp29uxmlstbNbSuMSApigzeFozQJFGq0Wzsbh3bEKhL4ALxRsqgLa/
TSudxaEbbA37ZOMxDwB+ApeFxbvdVvkprIWwQlkmJFNP3NUoaLwczS10/sxC/fz/CuWw/Om82UTF
/9qr8/hZ/4/rzy6rm9/sOtu/9E+NUvxhw7DAA4YWiAa1KZH/1CjFH/Cr2R+v62jLhLFRB/+lUZp/
bHuysOWITYbkv/9q18FHhqxI6vefJp9/Iwz+Zxrwf9kZXTatwdmAOszGAgDbrv+3DO+QE0FzJnpD
1+UJqYn0HPwtTmATOA0bGKIHkZoRHrrxViNkYcjsZOUDa8JE8VTmIlL19EipRds+p/LSNfaLWTF9
NKtFRZrXl1HqswC7G83u5JDo2QEeK8NesvwhLeBNuVr8XYoJaONo5oyCcZfPuvvLbakMR786en79
6jKHC8fZo1BUxuPo6EcNn8dOwl/Zgek5enZPZalOtfyA0jPtoDggIFjxUzX+c+7wf8yL9ptWf/hu
NgJ6/3db2/+NhrUt+/3fPATtZ/Yb8p212P/6/lt/wLPk64/DjMQsaXG+yv/4/muG9wfDFTYpWzYq
vcH/7a8PwGZgY+bkY530cVD8zwdAuH8Ag9c34R6NzLR5oP6NB+BvNGo8kxhZTcpGNr157LrW/xYH
n0ALJ6nMajbrjlW3WUtYe+tqtWMGijUihzUpeqjctE0dY2XugHB2ts2NCZuBubRUXII/nyv+FxHb
fhdZFBZ9RABvu2Lt1LWCZulighe6WwEurxA3Hv7yXv8nwzCDv/03zx1/hMmIwbWwmW52U86Z3+cM
7aL3xCHGX4qjaLznlyLz9Gxc1cOZWTlXKTmBdOdAUIoMDaMIFJ/1AKjY+o59USbvcY2gfWBwinDV
eOzmfSUhsBphL2ogPAy/C+Bu0K0/FacW7YkEakbRtjROYLcuE96xtJWDPraK7rHdYK25VZrNHQ+q
YR5AvDpjBFbN7mG4bzDkeQUbT3nLlougxheOm6vUXDvKnQoqakWhEWRGK+/ItftekAoN8o0u827c
UWPNw27NY2WFkKJQJZ1F1kFSZXF3GDy7xnqFqWPYAVqSNzic5LsnCPxfDTM7lOFFArqCi+RX9Awl
euUY5y2BCgUnLMp6V5Rh22i6AP2XXrAyWSIq62l5mPSWzsac2+VdEyR3w7kfFalcyS7hfW6PvkNa
mNU9EVay7AkqRBslsOqmQ0rM02Qk3vE+Qp6qWa87zHL+4N/W8LK38zg9pT4a2D0Z2lbtocDrVG9p
oz/klTTsa7I21bI3h34qSFP4G5+gj+X7oBsC7WDsobely9j9xH4bu49pXTM20G27XY+e0vG55NM8
0VJnZblPvQWpp52TdL1TbP4s9h77ygnWSiNBgqLTAVc3GPR30zgo4iOue0OASZoP7irHDP5sxl8x
5KJ9bxQU5VMxxeJ+wsTOfjTWXZzbDSEWWeOYzvvFXzorIPcyy5shZS38Lp56NCMv8XH9k+XXAbo5
TtPsyCysZ1fIbIs1lN6b6oGghOO43RSmrdLXtHaxhZUsUrEiO57q/qQl/Tztxryu5PuUVfmvhtWw
ya6prcT42djdfAeXcM0DNTbsgiEzYX0aEqrHmVt1ivcx8RYvGED4LVHfq1wyQxcUvnpjJ+kzsNPp
i8JJCThuOr1gX676GmaYCIbAjmMlbnF+8MOS2eCHWQSlFgNnAruCI0nMstp2HLENZ++NsImvGpaS
6wxoJs/Y174/U4pJgknSnUbtsbQGzzp5msHDNhge9gcSy/xQtRglBpFunu9moReLBQptexSHAXMP
9Op85Ee0XNLzx9xAbDvCZ1qpXZvUnEmUDXiYqp8WQAssfwOWc1orrQCjlmMipAJ+mVOQbxZju5lf
vPpz+07SZBC3JUlLEPx/fl1XIWP7TcH9gyiuFRwN//jSdRO21b3XjhCMRb/W9QUPHvQA0ykLBKLe
+3StBBKwlWmSL/2Y2G+iI+xxqnE4CsyNrhm0dt7f856Q7czSxXrXhri42BDwbh1jooEr89T6mrWJ
vqmOm595UepHSqX8CitJF429sE+KiV7g1O1QhoknxmNS1b+YF2GRoqJJ9o5WFTcudgfQDAVZoD0h
cEXeLR6wo666PUV1HuuveCwVR38honzNWbbTeu4NGnP97I+wMLkOkuZjKnX/qlwysN2LVmPSVYUS
KAQx3oumKV/gzvsnaU/NNUOFZdpVSZvfmYQQcDHlnnlMaOncLU6dPpez/eilM6ajJs0yhrL6OAz3
npiUAvI1Nc6uS9C6eX96d8vIbmsSCM7yRjdIqmEfi2xliJRkm2WGrZKt4S4PBbvJ0hAnln3nGFVz
MbyWz8DU1BObjLHCouOcF3cm+whIHzr1AI4zsbvsYWnTYuY99JbbtVYS3bRh841tIJGUw3PhDvnN
IkCW5lP36hlNQ+7ajhEJHM5Z7TRWTfw6F/mjWrvkNEjVXfjry3D0lHqfYYNTwjH9KwhnB22pmgNT
DcbI2Ef7kL0A9Xm1eKDxHg8TvZWHzsBOUlDrdDp5kBsj8Ie1SMutmU9/gWytHjmxmSdgnXTQ7dpe
HnS8c/wPbpXeTr70iwiNqNvDmkfPLy0w52RUPVsEuazyC06xJA08EoU/sMog569uRtflQ+79bNYt
41zV4kNVXYOop7nyK8s00spoBsujnKQDqjSRGrY54Rchg60BKQrbeoSzzLlZy7I46cQXD5wk6lJN
hRvUgDnPwvLksazd9WNcAB0kSqhqL2laMVvpefPF1YgqXciBBGaTD0doFl24oesYCkMjFueM8oVO
uNpwKKPiE9vNQzH+1JrZ+nbS8Vesr9015rAkHKimnhfWZbx7euF+aOw6zUJ4319QOdBC8iWLg06P
aWsTdzSgsvc2v6rw3ascgol/pZejfLAsnKD0M3i12Nnefi/o57+8vJd3nPAb6IJn78Y2neGHYQzu
o0pZwtJNBvo8kSb3omqL1cJdKUq4uMK7b8XiflbEfO9zzclIP8doXlmyvhbGZF8NHoi+xmvja68s
2Hmgr8YrscZiL/p+uLddy8dAyH5DAqBNWDltAg4AcAnnh+ujf1ciXZ9WIqG0DmxupxzDojQeC9O2
/XegIZtrGFErjfLCqFl9kUEEYYw0LtdQtp139nLxsIt19DfhHI1dw3bUbSsuyl/eMDHUyKe2f/E6
h7uf48BjQAIvmfskxjGVZvBUWXYxIkkMFpcxgfot9eXUprufsnye99wGxStJtRE+NHviryykbTds
db889ENPxk/CHqiDRjaDfr8QYziysNb+rvKkOa8ph/vONs3ZCdjyVa6HFDZIGqxiyQhBUIxhnp/5
DLxneLDo0x6LjBCgSrfhmEty23vDhOZtqHY7t1GxZsc6InMkZahh8uojiqAibCweLuzsdeuHsCW1
b0QixsMT6FmSsOXij/AoBCuq/XnYT2xoWBEYxsznums5uw3N9VGklajwKPTsr27x8GVhEXds5cGA
4mgPk5vBtm1GVkZEDJMIzhEDLI2PJrOMD2W6y3yn/EUnCWxZuOAzSiHuAB2Cez2NMkUiGlt151Ap
ZRcjBqbF87+I4ZzYyp/5JBiLXfzc79+yxWrvuZG98YyrZvNWUHWwC67MuLmWrm1/qmWwy4PewD88
kC1V7IeYTa6P0iebQjy7Sg75OOhg2X23DdimiaI9TTZJxt7EVUMWPHeM+1JaJWMXfxzvbNx5pKdT
oz0os/AR1ZXvRYICrw9pjFFatr6DwyRzrpYY+z4Dtjk/mnGSPwg1c69arWX/oji6cWD5o0H3Qrpn
w+xnCD1sYWcvABadma9kplXYquf8aioa8wo0fGsddDwIBYpeX1hXTTXz/ddYBQAEmzEhPF7qjHcW
GrBuwVoneVNwh9oB8MZ7K04xBetKR3M3oXAwbhnNmUWwGqXYbltJbwKCXnjYS1q3iH6GYh1gYvrZ
1cnAYGflWmbYWFx3hnK+E8NlBKXhuIltqq1ozh3tpiir9sM3EjSwHBwhn4ZURAVY0DFVEE/GnETg
UuOC6VmWBqZ7zRwsvT1Wv2PNspJxN40wbgEMTRtXB5yVPAg3EeZOrbZ2gdvhSXJCtmacaXwGPBDk
c178kQk/u6Jq722qcAdmtrWwJDDNvBdp6ilzuZ6zJyAO157yMTXPosXcEUBj5fHtnJqXmZqNePGw
t178eub9X0wii4ELHv3i/Ad3Z7YbubF16RdqHpAMBofbnAdlah5KN4RKquI8j8Gn74+y/z4llVGC
bxqNhg0YNqwSk0lG7Nh7rW/18/ku0DvrHutN8c1Ky36bAHd5tlD58jKkxfhmtkZ17VZkIfKJQ9/a
d5ot9rDlm2Gvo6xIlsg49WcfFwSDl/dDQJgaowk9JXkAGOTi2/Smatr0E5TxXQt7H+ArE2CCeQFL
MNIx/J9CDtFRj/QRFI7jQnp22wuvyedenwYkmQ6kmMSKQAMdBxJAebgfTJ8fQ8JSHzpDdRhP7W66
dRjhNzRoMnFMZx+/KfAGA9Mb3SsEOS6S5dQyIMmzWEijRspZWD0jLDOobym/+wWUO9wa+J93sB44
EIYF1CtufHLy8K+jrdfqdek44T4ERiBtqAT6zCfgpRuYgLkBWt9az/iSZ5ZBOFMNNHTK1xas7B+1
lVk/u15i/vGi+tkbQ+82UH6wnkV3K9PRshmOP4MU9HemAq/vD/8dtFDOzIW2I0ZwWYRTKFZ5NKTV
tqqV882oC9Gv7EZXC5JaQPkPBpx0u3ArdYk5l+iRsGg3buJACvZmikT6DpQQM1uC2Vx+YJI+btks
6QBzpnTxXLdL/x1RYevjlU7lsSXI/jECvH9vaKZ9NGuLxQIM6W5CrkH1pi7nkO4n+Y7DyKohPBpF
MwmEW9Az7JmjYWqCfAOe9iTYjtbY7XG2IbVVRn8/poazdQIK+EoXmyKT/WXTmqjc/RnlMaXOWzEa
0D0SP9R5RRGSH92ZA9L2YAjQzXXkoKP3hQZTjOae3ecH4P7gzdYqwDWhIdYuiypDwZlBAiKyFitE
jRHCNBl7xrJN2/CGVTKFj4JafSgjjyWi5Olkr5/5J2JGoQxIYZ6KCKJA1wQx0gyD0ha2/jLj4Les
4r6+yqIoXwMO7E8DxBXk/N6mRyi0r22RHq1YM3e9by8BlGXWujK07Icbl2IdOU11ybySgRguBlgv
8Tv3JZwRMFbRNNdEtSQMwwztUKNVScl9puGodU7oMFANdIm5rCITK/UmsM8aUrPOb1LirtwiPugz
sQaExcsUlOOB8qLdJcqukapj/HeFa12ipEwf+gwr1np062hukQrncYhHtQ3fiTmGieatBtw3oH8g
Ksvk+dz7ZR2J3ZgP3ncLtuZN3ugtX75gkFsCKmuPxpD6xEW/U37aGfiTzugfx6CqYZ30mFbXZZRs
hxkZ5CDYYABb4heStuyvGkfjJQrNieVem+L6DZQZInn9HVGUteKxbud5Rt0Z+TZxnPG7n+TgBGKq
Dt5e0hC1RaZxQOExnqjJayvQF8MYdbeWm2l7inFYTKEuGZozdxjYEXW5LkWOAr+ZoUyVb36zqso4
5nHBiC03UFVUQ4wJX9Oedfq4YLUAPhlxPB5DXwv2I+ePRYJ5ck2Nwt5az7QRdwZIVQprGZ3bXO1q
Rxj3Y+vAgmBdkMnabrnm0TaMx9LNfRwIsBppR3nJVQBo41kGuZ1yOm+KOzX6TCRx16fvPKyhZji2
gfgEJ6vO+4wm9ztEC2LggMyr1/xLJXvm+XXvPeR6WpPEpA9b1QTJtBmDwQJL3+qMwpDD31APThvj
He3lGFC+kpn31b2jvwogYAjqknqFCQs3p5Zu+5kYRuUJPMydOWJjX5XrJgNwwAZYfe8MLblC7Vot
a78vOIJNAzqXd1iZRrdwj7F/2Bcckq6zvt84DmHXKydQ6XfwACVBFsTAEqWQHcn/Uguj9sOdMbPS
QIKEOyJj2P4o1rslrjD3Rz3oqlmipnflqnWYSeOO02rEWjOnzZn67qmCpr4rOsJ3rrAqqk0RAniz
OW8Rh4LnJ8nSq0yF+45Pu+20jhfdnUFx1sDQ9zC98+MCx22GNYo07XmqZfUE7u9cxiZ4B/q3SBic
6CkKcv2mrmNUUlPChK/Ro28eCTQ7LWD2HMO4K3y8EDG9BwWOCZ0IbQyNaptzcoHyyc4uCLpK9hwn
8y0KY/sZUJqxSmbIHlkDq7bA9Yc+yO9HkolkvqfXg9ylMdW+Cy3tponZiah5JK+CuDEcAH80/YLl
7NLY1FAlT76FoRAmjBauzalFEuA1gkyRCasrJYDsorNee8Y3v6OyG5oCslqXaMXRK/qR3hxAQicU
1HAgCo1sHDaVmUYPZio6CisfqLYn48PohfUpmYGHJuTDCfLIkpy8N2eGIsqm4Q0i9ie/JLh9gVas
eWitPIyYuebtQ2NJ7VDlbvvNfUc0ItEszKuYOmJ8zqULJ7B3Oj1dtX4XdyvOQzbtriEKiOcoM4vP
SKsPO1w0ZTRTQR4M4SrUq+bOydDfLATea9xbcyfItyK92oaip3FZiYAq1WsLXVtEAFrvVWV1gAxC
RGwB+bxHDW43HeIIHohCRnfHjlv3GzuPqKWIEwok1Aqc1/uew0iGqK2uymPbFn64Yt4eOwuCRBio
o3gfSSVEhBCvIDewzIyWw6GL79Sl+USiYL/4c9P8nzrmcrYC25bOtML+NPdCqO4PpvB+wLlQBzfr
dLkjaZE0EVWAZbOKzicS2K/V2Um08unPv/szgdlhDIgxwYYib+vO+0TwV6y7a/dNhZbtxS2a/BR5
otsGyiDfh6brKjKqbleItLvR/MTKUG1o+ubPv/6d4/7rzI82gGVLU+rwn6WNBeLjtGAKR6nyGCrI
FEZNsbEDw2LVQ2pHh++9B1m3vmPtPd8KnyKtIOs0DWu+jdEIzFcZSgAraSkjC6ylDnzPTDlcbzIx
dM95zLeG1xFnJdgt5AkEsyKd7BImeBXVGdpwOWlZv8hMX1tLi5P19osP9/HmMtDUgZ+77uwKAmYA
6/fjh5M4sXTfbt/YSqsTRwNUjWaXcvWUtN6JsqfzEbA54oApP3wp9Zzzr+Pg0FvDuPXFevByVHWF
bnuXiqP8qlcxDoiRjByaoIa89ToVHwnvmJDs+jKPifBA5bHS9cE4RSPCVXoY9HlcDEFoYwlTLzl8
ymZNeDaicJ/d+wvGyDwlK3/9OvnEzNZs07H49KjRPwG9U61wsBqDVhJzI1jQpmPTK5r5sMcYLV+6
nJX6DaGFxSnFNBFtZUGjgE2EfRhtWDiu//wVfJpGzV8BXGhpMLl2DFAkzkxFeX25iWiAk6H8vzLL
injqCSyaYU/WvgCEdBvHXo5GvjP8ajUKW933GI8ZPcB3iNaDVK5/4YGsQ1zZtQ2Zk0xW4gWmCu8n
Gadxu45Jez07IhHGpiuT7GcdSXrrEmf0qevzKr3VB3ekIJg78uQ1l9/MspGou2gwQSTVOW6+/1dm
2CXdJR3a41IF6ORWgeYm6aYhkA+eH1bhhd431BuyKRKk5SWAxJXKjAbNPnMXUrkmEUUkpY1zVAfG
Oo4I7CIhf+RgqWWmM3QDkItud5G+t8zNzBLBDrt1tRO2BQyQORWVj/Q7H24FJRh9eb8Y1yJOq2KV
O5ln7XMVz7MhcJsXxMUY942naGHIgs0aylCN777PvFOqMy5Hdm2k3lq0xAnSxoYnCETSxkaojI7+
6J+/2N9npS5sKZYuS8wVL06Ij19s6MhQG+1ZrqwbYbjO9Nxh8uBFkXr1oVj2d6VrzWnJ8IBYLQDv
fo/j2Go20CA4Cg41Ib9LmgVVvFISB+IeFodKjwztfXMrQzPTVlbSVONVMRmuPYNJhXbxxUdAh/HL
y8KklAOL5UjG0Z7kH3Nq+K/PphbCQlEGjhtyJBN7G9YhAzQiJgiDgDXQoVxMDCPljJUwDA7J3eXE
nxrzjFcbhwermTMZpxo0w8p4H/dqFZ7iq39/kaCLdMlxic2J6/x4kUJQpTnQoxc2iZf91heaXRyh
KHFdVPzXbThEP7ykZciLPomb/D5+9ojQrNcmeAh7HcZBRJ+YKAhsskpO3he75zzO/3AbXUNIjHWu
dA3TskEAfbxCJmJhCbg1gtyfev3NX7t1Yzbk9iFcL+0zBQfLkB0x6Fs5Ra3sfTA2rJkewL4RK5Vq
MVs1Y8K5I61yHpdmFDwpfoXa6ZiR1TfMy0dru6c/31sx37v/rpYSAQ70dyHZftkAMeF8Wi2xg0+p
F6LhNK2Up1ckKnWfU8DN/VpTVAQvGejmdDVooZWcAnzP5A8WSPHOgbKL8CgdEchdmpYk+KKTj9IN
s/MmWA2yAcMgZ2lnGc9jZFqIwGqHVpkPUpJfSZhPahN0RG6itak4cBMnm9Gj4BBeuVvNLTKii3gF
ftJqiW/gOzGkiSqGrQh/Xe2lxO4+XA9NaN95owAAItq2LL54O8x5Zf54c7C5shCSzg2zCrT7x691
Yv3MHKbBYCHDMTxrkUtPpGtJkcYdMhYIkEEliFNDgRCswfWZ6jh5doDnncBcdbTo9lwyNmwQEeVo
OzD4SxJ5qb6S+KjbCk8y9AupEaFomc2qSjpmvm4W8KPmiFSwWiDqJK3ArbvYfSntLJn2tGvjJyaD
urr785PwuVDQ8fOyjGDOxN7LsvTpEQ4HmFxW4sP2dbFDcPQOluyR6T7Ts/Jg4wlaBjrhyRjeW3Ot
NA898PsF/F8TE/0/qBPyUOpQ2/7yRfxm6T0WTdF/EMv9nx/6m29l/AcIFXK4/1EM8cX8JRiCbwX1
GkOtMGBYCUrzX/VCpiME2HuoPzy4NmXf//CtjP+Q8GPDyzIokfAI/yu+lQHM88NLQnnDuyF1ieMY
M6hNAsDHlySN/Tib7CQnp7iqb2RcTgeNVtce1bZPI5sowCIl4ZHedgDkfdOb9I0cWb4FRcoMkKZz
175AnvbW2N6mNQHH7cLBMrYo5knDiDj5ekQ0seg8wrNTs3kJIg6TykGhzBO7ckesNVo1XAYcvDeU
2g8DVtWARDIyIjLA6yLCKaxAMFbmUpWBt9QD45Jpw1Wmq4hNDooEqYUnWljmbT0cCtc44HMK6JmF
92PU/jDjsgLrNnRnXmmckXkPOKIjAdA2MMloUd0t7PA9IRYzb3XOR3kxOskTuueDRTzkMbAqsQIl
szfKDHqzl1z4JjaXzi5vTN3Mtth55zi8Md3R/DtPTIlIQ06PjlNcIMg4OmgmT1EkrztFoPPE9AID
VbFUXlFgJ4kvY0qGNQY7+uRFc5VpQjtY7rjsarWLe01u4YzlWy/O6Fs0W6cAp896RLMtwG1g2g9t
oy8mrD+1oMqMGfPEHkqSUYjbIBjP7ALMdIsb1NPrqit3ESka9VTvI2JW8lLsXT246HXapFF3MUBA
Hivwu/g/ltnc1ojLuxRj1jKvnHsPfvIy8sWDcjxAnZpOxWEb8CHre3M0N1L5kMkmMz8x9krXsa6t
tQb7ri+4mCF4TWZqhjNtmX46qIpDcx/OPjcIK/s89MGDG4s8k9PCSiaxDMIEyJdAx2DV6ziM1zAj
sqXqmGy5yR6e0c7Mq10l7VOUuuQNx9ucjMNVYIFNQN12LJF6D+StLbVYEO6OVAk1aPGE+BgbXt62
cxge8BNYZI3zI4L7sLBKfz1RLhGnjdyoixyw5N1rbxkwYhnIGw2S+YSg9jJLtlZF06+gptLNFsIR
Haq46uOlLtRLqqtnb8CS4lZMkLBZTWn2oDXJVWZ3l2jM0JP3d1SWBGSmq2TM17RYpwVt1nUTG9uo
xIGKFQrTq+V+r9JsO7rsrXZuakvdyHMGslGEFr84DI6+8w1oWL255yQFrBx316x86hVVSNLpYlFa
It7w/IAkd876lFYrt7NvDDfngwyg1yPiCcmj3SWjKElDzNdo4oLZYg49COF71kqsh/S7Siu4LTkO
BzC3HeU/DhjfuBUtVkC1KKfw1TI1bAR5dRABVu3eep0c56Vu2mNghq+Ojv9WG+WdSZX/2tnRraQb
ODrGhZDqAmUtQ7NqZwYdpxdVUXREW0aSl3Vebp1kvPY0OfuCvAtIofdhFV8HlbmOCnFbmcE1fXGO
aDwtjOTMGXWJiuLOjAWGpIRzSaq2tk59bqXeoyiqVReKs9X4LxPAruUkqmskPKvSb4FHl7spBkSq
x7juNH2HNhjzpSd3flm8oarDd/mGqNDGv1fcogw4NLMxpg0sdMB112/cnEUigd4qW7vdQX/Pl3Zm
vbpO3e8542abcnwQenD0g2LVZLTpJahkNFzmHf+CYbNz1qrplsNkfuMR9ZeId86g47J1XFVyYbDg
EGFwYMK1AT+SXlaxke9txgV20d1VU3NvQuzrjaBcogXcJoVRoWtqs5UPTXc7eACBpzK8d4lnszmO
Von3GMVi5ZrFqedUu3L7aJcxhV159oOX34fufeaOE/yPYgN/Qa20QYB+bln8p/6k0+bPRvMhqREn
ev6qcdUrclBqigD7Kr20TdSAN0QSaK4N7HRtAIEA2xsix5qHPu+WgtExMTynDKsao3W5FLy66BKm
FQrxe+nkV87sT+FkxVtiImVUfouDohF75ozfIkfeWOnEKTHbgTy/Mq3usZPM5n0hoS4E2ICymmUt
s84hDYtlOfVvBLqXW9p+oI+K+Lob++cMhct2gFPF9+fe10N+7ZUD6Xx+IREnZS8MWJlRZvV1Uemb
bALkZM4mFUf1j0PHvyGDIeczL6Jdq3nfB5mnC0wjh0HPr1gK5oiW4dHGYXnbjyFtzvy7TQ4tGd6v
yjKvgix9YjnfQ0Pep703LdIOPLTRPeh1tzM7pHV+V++dAqoEaiMA18rEzIaHjr2D/gJDXZqYfbHU
1Xiwq+i7ZgNjRzdjIP8hPTTF9GW6r2nP2KsfuhBYk3jIQRGuQhuXGurQy3Gw2Jkw2zLN/ona0d4o
E0ZCXqEcG/MoWMcOtumiCp7HQX8CEIawCVg1IzA8QiYgac95ncb+SB/kMhK6NRvuy00J4p7wDJPN
P8gfcyOuaMRFV5FQD5mu/egNXCA0E/YWaKtWQaKvbWfne8714CQnMB1XWVohW2JTBbG9cN3+bBnQ
/ETUrdpmPLq0fhmtOLuCEee8ndOBGr1d63A47NAxAv9DESTMN9RmV3yd9yxcNX6gEvWMFjJrZi7O
nOnGGUpGNJo+8bqzZICGXBbd+GMMjNvWx+PVav2x9cozW0fCLLB1eSywN8U4ydrGXlRmsYk0dZ3W
8bgYYERtLFyznEAOWeleA9KXPLpAsECDwz2wqmgZDcH3ZnTpcXjaTC16bRhXhp4Ppzuf4hMVDTBF
b1YzQ4zCuBCTW9tkiwrtbREyBysZskVl9mSImUrhpTuM7PFS85JyPdlMeIz+nM1lV9tdmCnhQ0Xz
Ewzhrpg4boe5+ElrZ63V7pHG87TPSrI/aPdvLUStsN4I1e1wxJ2i8tvcBmHcgi21Wqmk37dSPyMG
2KJmq2iYY2t1jInlodkM6HdJkgWr5bV7GQi01MnEgMX9rgwc607QuXNiyqVy4q1XTt8Kn+/JNmL+
6GJclAMRJSJ5aUyLbBDFJA0CIlaq/kaYBCpAN92K0sUtqxoe51xcRE2GGUxjfOh1NB/HIuu3eIoi
ZA7yRQgskm00nNJ80tc9Q0RgKc02c+1mafWcuWGe3GN82iOqfq16Gky1F50qzoVLkkQYbyJTs2Ga
bow2tFaxTO40SAOm9OMtC1m39nvLXdBjrNYBwah0gup+VQZpvKktDxwHOERmydZFlSGSVQ2rRmwc
UC9DrPeDx2GssG2pSmyFbM1VZfYczlqd2GSZsi4GcMIKWGYJRzo+N4kceXHOHTgxJeq2mr1g06j2
zDp37EV/wUqOBsOMTo6bv4AACfCyWsw3wXYBLKbegpHe6QHdn7bVNlmCBSCJR7mumvTSVsJap9K9
b011Q7b5t2FSJzOLLpomfnE6iFy103I1MunX5txMkG0jVsqLwAJWJaWAnyoIc068NgLnB9oUe826
GK3iRF0O7LhWFe86qzphagQJ1w+XmiligBLiuh1ZmI1cPw9kV7WWaI8us9A1QpHbbBi3amyPmSkw
matigWb/rXQs4+iMw+1UuvcN6Ipac8mKQDhnkwtIn37DsGUT2oAaJpkVG5J3ebU0Z51mbOHCLQjU
zhGB9jSRV41esOio4Rt5xsvOcpCWe8OFosuPMZMVvy1R59vK38epD6OsTymS44YlM35Jxu7CMJoW
mDlxNJM5nPFdeMuG/t9ShM1ENla+I2mG/bvqrnn6QoCB5ltbFfe+n+9j1a3iTKzLXjB9UdMdjGMc
bWl1lzdBuU6UODLIe9Icl8OPSHCvj+qO+czFGIs7MLmXbjLdNCSa8QxnfK3DHay+ChWp/N54/alF
wroMtPFAm3Wn5HC0QrEPbAs7ejsTE7EeqJiCirnPVZ8CXKozpHBFdQL/GlIPpAiH4XsFEu5bm/bH
IS8IOGJoy0OcoqSa5EpLZ0pq4u+k5l2ZCILbJvjpixBLrAOQj10l1owcoUYhD1U2PCZuAIU8yJ7J
qQA/5+01K3cvdLfNtlmbdIckpInmEYjI3VuwFm2CJD6VldxRdq1JY3giLZdVRyeWRQd8scPdwtxN
07tdVdKSgQQv96FkufaKqNuprqUaZ1k9qLDV162fDgdQjgfwfvd+ZR2VaKxFFXkvKEyLdcPYBAc4
kgBHHsqOdMk8bSAddlpKmYJ4RkZAfBhowiBtvcModMTulh6t9EE9NSl4IlOXVyECRYiO8XqONl3q
SfNIm/rCLKIHt8oBxhAo4BfCgXqYvIiSt9EqMNc7xKSPKE/5qZoysEe1QXjSBvVoudLibKGqOr3q
J5JSohlDagxVdF2H8XcDLejR6uQhkyJY0lMjwEpoWwvU4laPycTwbY6jTqCfRZhdhaF8aWWNxMKJ
z61GP7iqi40mq0Ux/8ZBXjsOyr7JPVtUsaD9+ENQA9ZaxZioeKJpG3Hww4WG1AqXLonuVM/q2e7F
Msuie17XV9N1LkNMtoic8E67REV5ZVQutSm8tfNXINCPtqizTS2yjUVtzQm2YgA7JgOYgjTbIE41
nkOD8A4X+dTanrlWU6khQU/K9MIEKWSEpC36Bj+Fv0an7xLethMK5xrrA054d2Wj+FsxDOAA4aGj
iY1lZkWr0r5QrvYUh9cAKVdtahwhHZO8EuV3E3xWjiEQnWsYozCNDJN0mqh/c0l8xqcLP2nniz1z
8qs5AQ3IzsLwA0YAfXJji0svj6tlRf8G8RKpG6oBuKwOYCMPiKMYdLhyg+Z4WtHEPHq6hlPPrJ/y
IKRrYsJFgJCo1qQb4ImdrOtWfxqHyt+bpbUhk205ZWJv57j10VOj2oep5lfTA1wcqhh1QhSMv0Sd
i0bUG98RqHXksvAc+pDZfixw7ie+RKcbnQlfO0aNfqL7fiLUaBHa+T2z/Dto3rdeUjwYg7FrwrBd
SKPZdeT+hKG6o40ADNhrrjAmEvLjmVRBJrEZqfkNyRwBHQ2BI2XWPcXxOWuq+zqT+ioIm2Rn2uqt
nqxDhUhzY1GB+cN8jEeLmJRdt9BlaDBTssFugftMa5jOusgPvYfCbGq8HI14iJvSjw6tiZbJfxXm
48CC2E/VddSrkHiN9OmY2Uw2y+zU98ZBB3aOZs+/ZA6f7qXrH3J+D5oKuKl2+KNxqosSiIKtZ2Tl
cprW4XE6IGssh6GRHT1N2UvVXcnyxfKcJUrzHEd9v4FPtmMR1dF0RWykc+Rbe27gIS+kT2BK1+Ed
jbJshQv0VglHO+pD165IS0o2Vd9T6zv6WTnWXZFA88XKgtNnoAKoa2OXTHNJucYu9iYnMKNOPp3r
yEHo3A3bri53um2cy8ZbGn6/s+vmLgqLepOrF2TNL07lOPtk/Bmn4z6mk5Dl+mVVdtNZTg7ZMtqb
wRU9Ene80HX3Ka8mYnXaBHYJn8LtVX9WCkIGOTdLWAvDyqkkmUIRov4UBDvfuG+gH8pWgQrp1pEj
odm2tRyKTtsa9PkEuq5lUfCiMLo0f9aI6bhlFDqW2fpb0yriUy9d7YCZg5lxK4z1aNAGGMwkWVm+
Ni2bTt7++6by/6eoyDlI+g8e1P4l/f5Sv32wYc8/8ldXWQhs2HPz2KVJrHNQp0H8tw1b/48lPR3d
qM50iO7xf7vKrv4fmPFMO5FqvMMiafX+3VV28LUKGJFYUWcDKz/4b1yoH2cRNplyFlUA7k3PJjic
K/zYUiYGHmVToxtr5TTDpcFgeCI0iR74ohgzz70woDG4G5rMJHYVkZ62F1qfGc7jLzfs6q85z6/J
3J+men9dBvkPhJZb0DRdh3v063A0h63DrBlojiKMlRy1cbS8fQGJDvtDNPjPmB9IC6Nrmj51lW2C
oOJ0oHBtkhi068rKv7S499beD7h1SysMmoNN3iq6X0XLjx+08uDqi2uexzT/HVnBwDVxDxuGwTDH
4Xt8j8P9RWwQx5NH7kFBT5YkZxIJcrWNfKc9F7ZeHntY+Ux0/fCmaVuwT11sM98BlBRXlM1BT9gD
TfvKWTihjzXki0v7KMz469K4Nl0wLGBw8XlICumTm01Dfi0HIzs6yh4proN4PaKt2jTtdE32Otrw
hlHYpBnGLprw46RGx0n0z1fyUez094XYjJPRRmPfkp8EGQmuKHAb7+BkTyPaMfPzHwpx5JWstIGZ
qxuRTTYRi0v27Vcx5fPI8PP3wwSbGTFiJ7AFnwbutR8xzGdHXqPVmXScBmNgwdyI9U3SuyPBp9gt
8Q5VGOD+/KE/6WLeP7Ut+bQGuhhETp8nvc0coDW4CIcx8Yl1puGFowYx3V3jxk7MdDmr93ruDpR7
nXUzYLlcKEwZ107i07L/4mLmN/jjbZAO3mwdjiSiG/Oz3sye3JrdDWOxWWqtvkFkGMNrp0mBa5UR
p7kKWvT7hzo2CXGb7DF9KfGEiqVNc/7li2v5/SvhZIOwwDAF2AniWj6+5uha6Y0ljbd2KwsZLqL+
asNhzT+hDyeOagDU8C1i6r8MhjI9RwTC3fc0wO+AVG9SGmqQQ3tVfqutUeP8FUkOvmSSVlPrf7Eg
/f7cvq+L8H3Rqtme9WlZZCOG1aoPJHSqsGN+ozvgxGyUgoRon0ySQM5WZ1m3ZCsFuy/u0W/vLogN
4AI29wmhi2F/emyLaoKWzyB7407kR8N5ViFVigdIdNBK/VuUNeaj0aXTz8QLx91YuOERrX60SVw8
rH++lnf3/odnhyuYdTfCRG7B3/O1/rLEdXEQ66MKZj/ZfO5KqtHmVS1Y1i5aHL43OSky6mCyQl9O
ihzyvUc0V0cdM5Lrinh6um6IZo+OeaUZ/SMV+6rIA0msNykPJWnEHYpNoSvjQuPoRBvNzMZ2S3MF
oZHlpClETTVCK/7zp/oE1+b1BEnIHsPbiVYPesGnRSlOEUhGRkIcvGzbXd8N3Y6hTbocQlyLfVWI
DWovuhy5Gb+Ofa/tXIDIX63RHwUPf12EIzHOgabg6XnfEX+5tSzJwdxl6zamXY7ToqEfQXtEj42T
1zr3+azi/vPH/ocvk82V+DjG1RYUPnd+OX/5jaKrx9JQXrcZLRotOnI9wKypdWfqae6uKsRky7Ip
xwtK1fLCwzN2QL+DJd9snWt0ZW8N2XAPGMuhAiozfigLInLR8x9DQ4EzCLMm20nQbNgCaPdYywhn
9cKG+/P658/xSQs23zk+BzFwVFUsJCgoPn0OTVgQB32OBg0T21Vt6e2aCUtD7nBQHQujZx7k4UyJ
tKDclVMALTIrnNuhKa+VVZcbLwy6BfnK9o3Ftge0TA5z+o176SdYdEpW0C/2A/O3Zc9CMcCaN699
NvrXz6+R1yaaausB6kEd/WQ0FIO5HDpAx6m6nsN2d4hQvH0nzezG0YZXZHzAtyDvr5qgsiOYh0q7
cP2JqDLXbi/NAmV3C6WZob0/qccJQy5Ou3y8hFBx7wRasqexedJEHDsLXJD4MrS+P4+QJL+ogX5/
iOfXyGCJYJ/lpPzpg5mtW7lxbvQbv9PVRZNoHQPyvrikklN7X1jxF8/w77/Pm5lFbGSesA3rN4lt
J4SMfTlukMXmT6LV3ig6IvQ89fBdD6L236XozY8axeiMKWIfAIhkfdqvsPQyXk06ogfIxronAzz5
oU2jcyTnabZwVfKLBdf4raa0QCJhErZtnVw083OOHmql3A30QG3KmhEXJlV8MVWR3ZI6WulL1Ttn
1GHWbdURImQNDrFQXZcjjgBRblzRHQ7u4GqS+tiO9hf70ueDArcCZw8SLRQwSDA/v3UwBTytifxx
46Ui2frKMx4CPySaILW789i63hoCp/GjbckcFGb+VfrlP/1618KyofP28+5/WryKKiP3pCnUZtKT
8V7XSuMZkftWszI4wm3TitWotW9uI8tDGGvOFx/e+Ki8eX8QqPA5m8j5yEX18nHNcd02FwQCDBsk
Rg1W9M6Td7VVVsu0UgB44qm583oSltvA2UfAXfe17vSXQkls0IAYcFx2JWYrO06JYMXHcv/nNfG3
u4MqyGa8MHOLOGjO0K5fl3Y77aKBYFaxsSkFdjVsgMsiKKCXmlX1NEjx6kLWv0EdKzb0U/XbP//2
3+tdQgv4iz1V1z2bV/Tjr4+aqpgElpVNDPJOu9GKrrgfdOEN57jhrSIsD+DcMhht0J8NxhsGTNjo
doYB/38xxk37r0t/LsjxOOOw0wk+1acLCvyp06EAWqwTA8znvqWR7OtFexrRXoDMby86Lf87LhJy
VvCj+IdD7D98CbB8Z1eDKXlO5PwM/bK/ktLkE2FlWJskaBhJxl5v/GwluCOV2c6WGVf26iBO3LVu
zH8rNLP8qrCZn8IP5ZrkswrXJLfHmqMpPj0GYzjYZtjbeP7JDkf8ARQnRlo4RPleIRk71IXOPJus
GOgoCf/LRaghyroShBw2K1qo+fzw+lmx/vPzMfc+fruueejCmWj+WuSnr4PBDeZkswOdTk49WEZS
T+USkiY9rFbvp3DtAvIhGIsbk6/yws4EOcUNhmrkDPZ+xB2NBbQ3XbXzcK94mzxRnB4EcH+YBlMo
b6NoiDEiRt3kb5vBhJWaoxcfvrq/v60CBH64s/6PpcUlcuzT/a2LLDVKo6UfkpBksZu7JYwW44qW
Q9gjY1j4eUBDLxQNWcq+546rosgdfYkREDehIoSw3eKLai4NwCckVP1vzs6syU2k26K/iAjmhFcJ
jVWq2eXhhahq2yQzZAIJ/Pq71E+fyx12xO2njh4shCDz5Dl7r20Lr0s89DR/i8n9/VEEr+fFnD55
EvGkfCiRRBsOVQ4xmLmC8JKyWoLTMNqf8YXFFzdfqmPUO8t70LWHJXTz/Z9/7t82aQocCjSyFwO6
Xsgff30PfCVlWua52MfGs57KJpseQhnbkKw5PAC47P8Su/tv+fTrY391n9hsDYHr0hz+8HjRYNCh
I2FfSNGM70wq5kPFmZehjW/fImH3213qB+bInkq4Wxbbu3Iu25NbsRAJa6jv2lWUCQAmfePVQXeo
l7y3dk1FN6TO1uiLFJ2/MYumviJq8G/n8+t57sPVs9WD9nSpMwK+xK+3S0q7YHaW2/uGJ/zOU3H8
4jQeURyZk73WM2fearZkvU2J+7olvj5FDbIMSTd3gu6RV+CGDcus+UvN6lyf5V8vy2PL569r1jIG
keuv/D+rmaJl0nYr5HhYZBXsWfY9EkbhkX7KQz9tP8++tNuTWRDdb313Ctsd+Pbwdlg9cR4CkM1X
n3uWb4BcqUu8uFmKHMFazI3p44mUCZVPwW1H1On/58JB+rHQhrQ9RPjhwnkS3CacLGi60cw8tQd8
1+zKMYwfGhGmX5uhB0efOlVD+9AbI2dXOI75Nmr0NNet+ipmtNDAbHMNUnUDR04cx3TGsDzb14pb
O2Nw5dxZ9t8u/PfVm93KDbnjLC6RKz7sH6YbBFZ7Z93jyPaZv3jO8BaUkNArL3tsHDAodRZZ33xF
aiWzMv0StQxcjD03d8XAi/3nt/jalv74AFyPpvATQfx53MpfH4DBmzh1UPPvQ2GWfZZ6AHfdOT+3
YaAvqQ4B5GopzlFr4nNrDfNd5az1hb85CXfJbv5yNb8vvVjNeDvwpXCHgo87+lK1aBxxamDsaA8V
IV/lFrW8eYJPkV7bEO6Nl5VqPww98ROhGj/N5VwlEM6n3cooGDmAWh9wEJAToqfqL2X7f6xAnIAi
3GekfscsQh9WoGvcj1A27AxM1dh5W9rXmzhM8+7BgrlNGKeXS/HZWqzhELiWsfeRtXjzN1AFFEBV
XVtASWfROhfa9fSS0yDswoQEOHshi32V9Rm9rocIUvRXhnmQynZfrTllZs6p5W+3+j9+eBxK12qS
5ggLwIcvE3VkaRQA7veEV4CVlq7iGBpG+7nILBjrgV4v8NDqk5myF4t78oCDNzx6wI0PkCCDv6yP
7n/88izpqEOYi5K99LHNHvLryZGTAVKSej0hX2/umoFfI3ECtGH+dbY1ICKAae76u5QERzpK2n6I
6rnZy36yIRuZnhx01gpOJllMarP0lM1wPKi2a14jPcIpbb2IYLrmvMjiW+/25CQWwzusiuJrVYvw
9S9P8+9rPkdYl2/j4AcjL/36E/zv4ooaxypVGO9dXrB76ZTeJSTNdx83Vfk2CQyyWYlt37VzoB1E
H/3IM/POD9Elq17k02CX7ub/cUkcsAJWuGtn7GOPomjHwS2Zt0BtB6emQt3dolVC1BsQ5eFODiLd
qhq/xOxKd6wLSzJTxCHZdkJYaSq8X23IJX++pt/aJnSsowjfFKcbOmQfV6CJMNbZdgRUwCUIPy9F
nScMitoLNf20k1ZrffI16R1//tD/eN5o+fKsMRe7RvYGH34bkk2nsYZ/xsOT+Qcan+4RK684FLrG
Yibr+gZvc/slR2l402k7/GnQyBEIuxabEJPSoYwGdbGqGAi56zU3gavDOwt0AJoOByEHIEZ9QBnn
EIloVae16dKXdnKLFzaaW22t6B/+/IWcf5sG/7uV+/ys1xcZ90gE6/lj172slHvdEm3wZz0GBG9e
Q+JM3EC8FLG7zIk1dQRRDUwksoRFGMGWN7rxaUZHiU5u4ci5ga+I2gMlhOleGxJNs8RtAJvvgJHa
7t1ie2gqbHua1bfZqebdxDjisOJR1dupgPyFkSB8CUq5fEkJzGP00pSv7UymVDbKaYturWkSq3eG
bjfGFdV74fUI61Jek3IzUB+P1G6+eShH9IubRQrECqH0529BE+lus5a5Q1ezTKuzp3VmdlM7oa3G
xFVvCfyw1sR3ZiuG5x4A2OtDv6pQktjmDrfcNciNzMhHbh2QxaJQ5Q+FN6yAWTADesW2nE03iPW7
9OhOpGsltTtozRe0xvJEhVA+0shRP3PXNfFm4cslNcL7KmE8YKJt71RkabW6v/PlVID+79A4b9vZ
gqw1mvgaliGC3tkWRIZxVvAW6wYmfA+s3Sc3GfUS6tvVMsAz29SOm+04tmz29YJ6OgWxoY466KcT
nshB7b0Iq/GaZsLf2ZNCE6NJmTg7LTO2XblWMkxkFvVkwfe1nR4MJj7n4JW6euLmsRyq8nqj0jKz
t7yN16TxNhTfaxySgFz+9kR+KC14IFnOrxmajFDhXnxoG3Z9qEC5BM6udnLnXNhls7eE4n0B8n3x
1pq0v2VGQOiwiaPi8coT50fn9JeruBbWv7wWLCnXZtt18M2x2f9Qb9m+WgmpWYm1L7rhhH8mOzdF
YO+qKL/LRtOcvCx8RrOZ003N1E09K0gNIrYODEXiXYY0mj5Qrn/8+bI+np742lwVNQ6UDGYT9ofT
U9ez+vdrhsloqc2PqpwR0o5CPUwjepsA2uL+z5/3W+3CCsdJjQ2WDDCQ2B8TTbtykk2oJrGL4jm+
LUxanpUtq6/RNLnbPOh5NzK/uYPClp30WiN3siEvcsxyIBEhnscROhVyfQ0XVT9Bji+eg7rTBlBi
eLHrkTWih3aIzhosJ5I2x/7b0wQv/rdfksNm+K/7n62CPfPX7TT256ADtZDuID6t4a71hYpOfdWH
FeDRYfThT0t5ThEr6oNdeetzz/OH3mdcbahRgWMucwZF5lAaom4SZ+JQu4Wh3H4lG8igRSO4apBN
CSEUiNJbBs+u2E4NkVWbPlJNm+R2N7yqBiZJGmT1IRUmkOdea/wlednK+VHW1zgK8rdxya+daL7I
cDUsfIPumgPNO2z/WWfn+DFMNuhdW8xEK08whNdTFlXN8BATkqyINYmC8/V8HSeurZwAX1DWko2z
TvV71xV5tydlt1x3KSeJd4z/TXWcNfL4JIwVhWMFj0lvwtxBFVasqasgE6jldi1pjUGz4feiaae+
s0BUwwtNGPUuVYOOsxsJtdyz9Tn1uYG6i7N7YqyXkMkd3FWRR85RZOeIMoppNW++vdQugrOiqFnS
QgcpVXgdMKF0abITszl4MSFjW2TOA24VVLlxRe4cfmliJ+Y16DZTlUfm6HR51ZxFFfvLBd7WCE7N
rN3B2Ca9uC5L+2J36/Veu09pi53hqupWZGmllf8PC1D0EAQxKvQBdPRVLmXFzBsLAh3t2jvSF+uf
kTg31jFtgY5vPQTlAczLSt8bq0YQ5wWlhs4d236REMHifo1y1LW6gJG7RRtZEqFYrviZUtLVXxqw
hyBjq6B6AFpC1rlVTtMFidagtrnHd2xN2OhjNRdBsUlbAZIAAEE47zScPHfPvyX0OpA0hjcjWRrV
s1B1fkedL+R5hlZ3EI7KmuccHma9W2e07C+YHkf9gFmumQ69z8a0W1ppfS8Lzq6nDKxSj09M++GO
1NP+k5UN8bSP+6Yh9692FYGk1lBBK5p8umQkvKgbwsGXdlctPvmJvltKBBKtjnN7k4ex6R8Iy6kc
PEELfOKC7tItrunSTgQGK6Ldkbkeag76wyZXBPsduqIw0y1YA4d/WZajoqtH/Dta2jwq9nhHqqeG
bRZjQ5MvSVBPZfMAgihk54+Q+m7t2XEbMul4dF0ziuzS+L5Lbts650+w2XL4qGOUzre4jdbu2Vq7
kHwH3k1zyhUQrw0C6cU6zMCJSMiMRsF4bC6vIN5FpMQOTlHNt/a6uTqsblnJgxNisjA09OsfZdCR
f2IbW16dIlPIMIX/vj/iE7nCv3KLKBs3vzpwXDqdPlETXYkljIbses+jB/ezNv5CkKes1D6z+kXs
w0ghpNLAkY+1lfYs6pxaOOSZ+JtxfR1ua/CiicyFuuWHxL/EHZtPEJ6IxkmjPH6GM+iIBxaUaSHX
ihwXeOzXUYxhCvpSGVexe0VaJ1k2inI7Oeybl84hoXvjZ5Sye8dXKXmgi8QBsmS+wbDV667awsrF
uZP7S/yMItd3zk29BM+Dzs33QI0ty1sL72NLsoKn96hOa3mskeCWW4vuo0a4vKqvvttVwZa0x6aH
jt0hNLfAUSIyTTPQ34MdO+An3WIcdwY26GtpAIOhyfRe/VI1PTa+q7LdDpAF3BA6ieNyrE0U7DKc
ipTMI5j5LZBL0P+eqIv3tLXNsFu9Vr+GjHvVAfEG6eLlbK1rMmWWHx0q4rglYvFsAHTGEzPgJ4DV
/SgkX3SP2IWKcXbJesc9NROGF5fVP4UTWfVuiIkGQ+oQIAK2h244G1BN6KL81TFM25QOL9IvJPSv
EhWPO+asE21A5g6B8I4advhcqyMUOIEFrxp51elkmzjJpsHGclhFw6Pdj8OnVStYcnoqh+IS94Xu
dgP9AvdTjBL+J3c3aG5qDliE6FAkvVoL1MYtWrT11hitf3ie0rSb1ylCoC+GwT5Z1koo1JpLFT5l
QWylCfAp4x7mmVf/MFMRTztUqhmpih0kOsJsGwTNWTqfrAJH9Kkc+/ZZ0wdwAKkP9XKZSfYbeSiJ
rYRW6JgJI9lal4DjB4q0yNaks2LjXHcBvTScOZMMiX/0vEHg6YtmCTu/DZKytHri6QabTEf4j5Gd
YDPgAZY683EAuHVztqhOtwHOZO59s3bDAXubb2CP2O5LCUgof05xfUensTKxOoPtWgeANuVAxTaM
L11cdTeMn7PHpeQd3S1h4TyUsg6/TINo50Np24QIL62en4WHsBoKHizSe3jIhvjAVbgYbLXPEiuJ
LyKPuB8AlVc9uZ0JRD1J7XcFt2/X3kaZUThDepahqA17dO5+luOYkmpEhr13w3OgYeoE1fBkJpGu
21AIg7OK/0+x6M8k5TkzVimMsMPc7meni3/IIuK+4BShRYluvdNw5vw13xbS4U8hY647ITWfb9Zp
MiPWe1avjVozdsGBioCEyoVw542pc5pv8UjvezFI6pLS9Eu2L0BSEw3KP4KwOPlQpjHKOGeFGRuQ
hpHV69J5FURf+t7LSUUCz1Dp1qbG1wu7LR8qap2o8pvglIYr6g/rmvgZQ9jGM8htvSsRF2KYqD2X
4ocS62YRLUe1qYDhnKzVCm9Y1WBKQSqvjD7JTJhvuy5iNrtWxHh2ebTQIJtpMJ/TcmYjbJiEUBXk
NLw8vYZPyI6GaRsG8O9f6koa+65mbCZvxmwM39GuxTgYW3eQG6lUU9CLyFSN17Qf3uTgQ64MRo9P
45S/EpRbC2TrU6ymbdSumniA1ehhezWkYa6Z++WJ5MJ12FWrNX8fZ2G/Cad6zHhbuK5+hEnP6kKD
afSq6RB2LeZzu7W9x3RBKL69drmR9DGBci5WYePOgEpiXdzGol8u4nmy+IzYro/lVNbTfvZbQgby
qBJJ3U8LBoQlis6DwLdxLJqKe2M7dfYpp/u6ob9Zjkfja5ldCFtHcuDS1aq3TtfG2MsHVC0nejLz
CSG4Ozytc9NZ2Nx7/4cAouLsqfks+3G1lGi3vO9hCipNDo9+zCBqN5WaJ5WSguoITxTlsNZpcQ0S
W7N2K3vcNeyr/pAgU60byFmOMx0bnGXTnlUj1DtFwvyyFTFU160gsjfCYLBEcKpGz3/swegoHIQl
rIHA9OO2ZyEHpWnQ3geAW7skDUA2nUSTEgwCo8liIBgN1nFU0Tq80fi0L22oLZwBDC0h/kXEqOPI
Dcf0YHehZKzpeHi7deDAdPO6q72c+ife58RuEDBT5QMNCK1lcEg7P6x3FmPR4sQXDNOndizcEwK0
dL1g3jTy3o+mQCHrA5ZwKBfX+UnTyTPnuatsa+vbnbWbKr92d2KYGVDWuCNeIRUO4tjkTljzjube
W8mpY9xqCw1BMszVqu6MRWD7tsXe2h/BNyliLXtHtAkve0ucMJjaOsNmvdTgzGUoq7cMBM6nKo4a
MqHDMcTM4lc9HtlGs6YzR9PZJrRm8bUs/Cx66LqmUHtoQKxDYKPlBDOCeNIvNqOy7BiYRt4PY+32
N6zg9GFIFp3vTFTH5dkzfoe6jREhoY8z3NR9SepgsImzdTS3hc+LeuuttDnuTefn1SmvYbLvXCYN
D7Inth4Qu8LkROJFy1w7j6S5lfGISbTPpSmQQ6NvOrR6BB/v6txK+nZhTc09r37ikUfRkiOJRXMF
BolDWN77mANbcFx4fny80MESip0vOnMLKYtDBHuw41wyg7WE7osXvQ3yGgiRLjbxHCmxghSNdXdK
G4e8L5LBAHnbdhk89R4e4KP0ybPfcWBJnaMEmk8meG9nK3DIGbeWPxBSA64qLM12qYv13c5LCGgm
l9kZvWk8bOeu4BZaPVu2qcdowOHiTT3Y/saySDJsox04n5x6Z8j6H5l/5dvOFVb8O3xjHtj7tX73
ZsOpdDZdhFBqaLH9NVbd/5gV9dupza8BFYFsIIIQzzNlG4N/tdtZVprV+9iCh7Rp/AVkfIQnbuPr
XvvbqUw1fOpmWLHrrVddbFD76uX6NphtXwcgDvCkdK/MK/tnhyc6T4K1KyoIUbPxWJuj2QbfzlFs
Y0d5ockThH1Ngoo3HIZ2zvPdIFEGGsfJfppS5eVNP/alZtzoeeehEuSy2n7X5WeriA28UTCAJL1H
KEDgbk1uQpxKg2JtsMaHzIAy20OJa96cQpf5ocsxxdyw9g6PhqNEuMNIHHzvG+NYWWKvnv0cT359
kw/YNulzN2AXYFYygPRs8RaT93iXz1Tem7pS8z5rCxO9xANavyRaO+YV2uaogKeHkJaf4bzohpwd
h4Sm3MINvBsjf32ZsrGbTkyU0tu6C1W4LVxH+YlEBqv3jtNznlUZwJJdWIxiAri/imKfZzwPSRo1
8m0UXU/cr6NUnMwu/49XunzpWkSYq9LI9b/jV8xfR7+ewmsky/xM304+qb61/+GpKMudpEJqNrD4
uvVEKT/Iu6zrG3Ivgqn6rh2pj/4iKg9blEV9IMiLXxJfGD0/ptQWduK67YBIGjxpuw2c3nEPWB4I
WCkp4MStBAwZ3Qqs1/WGID0iqnMI43GiBDORbegajOxkPgt97+HfghI5LMVE5bE4QTLTtgPcEI4z
VFCCLFtel7S3ANK6af1AFVTeNn5kjbdSgE6PqePcC9A4MVI9w0t/sIyLgbqdLOgKbu6ap97OaRh4
YCeWQ8vWIj4x5SF0M0aNiDEjs+Jh52Vz79135RIc5mLEP24T5JUfeWPirx46UOA0Lt6mjKJlPcVu
SZpX61pxuO1TqbJPEoba5pom1lFi1gLP/qIWUrvazN+qRdspTFfXac8+Ln1BcM4aszwxyDtGAsIZ
bWG6QESjTv6dbjHpbYscZdK2LbzV7H0dyxt7kfabGURkbUcqnTPKI9sQu9USbkvTIceGDoB944A2
gN4TuVX4FC90+EnPMKhVOpdVPxCdHm4CuBztYe28kMAjT1k7XzrmJiVxgfy2dnSIymqqa9cXFWUo
8L5MBj9a5uNsRO6Xg75QZUTgR0XrmTwLnMPlqVvKuAJIGePA7eKGNLE2T9NHBVky2pPFG5yUEWpI
ijSdvsmV/sK+Z+C/wIwmDe1etvDmX+J+tOI7rxIkcdGqFvTa0V+zS0bmq4obNitqLKoG0slE0sgx
41yTVdOwGTuRNg+RRcF8UkWTuiex+MTKWsvV29k7WvbHeb0umRacyYbqg/PyKSpHiHWbsNb268xR
dtkNhspnNzldt+47UlPMRndl+lYUEcvgXHOcYuSA8D6xorR4Zo8JwyOjZxdm7UoyAu4VumY3VpB7
9j03WbxLkvTSbZimxbKF/TsX986M4SOp19X5pwZ9j3jPXtbpMe3SXMKXI3XhWFR5ANCm9YrTOpvr
GVEP1bnwm9LZOMxN9FatzvwlN7FRAA5mzTZYZSgHYsnDuoXDEuNqp3mQjNC3vSQXvvq8hhLvHUtS
oDaz7lka2qDj7DoirJV7hUaOrSmYx+FuGEEEbtHVgI92WysnBX4yUPwjGfUnAcJG3zeVXb7ObVm8
eVMZkBPcFxLMUhFG0xZWXdifJp1jZpTayC+MpqCWe+HExxOu+bI20HHo71vBfOagMzLAgze8a+bW
8xIaVfKcx91kJTkMHgifPZQAICEQN6+JQcUFp056A5xfdLd2rTi3p/3U+eeAfeMrIbqEqgML9N9j
Gn7Zri7Sprv4Hk2Rvdvl2QKTgRM+SQzlSrOO7uR8QyiZvz52ZYwqXQDodfElrikRGqJQNzyYhvXY
Cifx1dMKsMYiGUg2vKI+YenFGmzTYRnNyYH4cCmlVUevCpoeQo9QqnPVlB3JTlSyZPxNmlZgGGYT
4BQ0oqTgTB3Wl1m31Y9JhOASZj8qfnKub5tD15VrehfMCyPYpjXe+9TMNkzOwInuZMwfu+HS3OhA
qg/XkwPBSkn7CaxHFIA+dm3p5zsG1ClF21wZ++KsdrQk/CjU4ThUvUfI2sKhOs7iH2jhQH9mpi7s
Y0EUEmHOk6geZBcQrDPTMK44GJqRencdY45PzXSjaiAHpO1IyX62xOmwj52lx6PLNyJZoL1mXaU9
6rANk28s5FUu6h8IbdZTVI3OO71BZCxVCniD38Ihk2clAKWACP0FslTpcmoirukBzKb7tVBzKJMQ
PWOXzKO2SoIL6mHmgI+3g1rL0vosbf2vt1v/pNVtxGPs5TNJWJGx1JPH5hSCS7OGZq9WQZAqlFwP
3INmDn+GXgCuklIXilpsRbW8wPcgRs1UKrMSK+eEs+G3NqcgZf8C5hl16Mtxmq+bmcP6s17oZ5yj
oZ/rcyd7+0L4XP5siAygDIiWguNOe2W5r5Z7UK6KyM7KIyrMBagHvcNumtPEz0pOkZxq5EPWCezy
nSYraEMbQ1wIsM37M+PpkBAMz27MXRcroe5ssQSEVo/LxJGGMMPhDZICzvclMurQSpTiVWdb3+rQ
L2HXIDA4UCE2Ax2RrrugTV3iU4ostaBisJZgT3ZMBW+qqlTPqz9M/rVnAY+A5t4aHHrk1uKe+BZc
OMPaLkDJxbyEn+lhdsR/e0RxAEGv+/7INy46QOqRq3cpPqvp3FdWAAA59ez1PLjOSJB3VYbxSRRT
AbkvslNaELmOLNAtkyr3gTEGcgkr2nozkXD4w+uCiUobp2pPJVGP7sFaWhcMG1DKyr3vemmfqCuJ
UYMop+4NVZNzNLUrELCDwwqeiPuO9Ldeo5y5M5VnqvMctN0XvyzEO2pgV25lM0gSqaveeUk9lT1O
JISara1szZFBlcVyg8lzaA4684KtUuzpZLh3iLeWvr0Gr9fNuNwST95+Xu2QvclkXuEmOmgjpsvh
yjdkWfNxPdM3+0q+TfRZNPNVIp/SgUpqDoQksoCN25VUw+9tWct3ux2zbymJPssRQFSKBies8++0
+MaTb0ZH7MGSLDyacb+WcEqK8Rm7UIYX36+JwTb8MrR8pUsAA9MgEtbSzIZx0wfq5BaO+NyX9vq9
zNWgTprUKoPWAyr2nve5Cw9ZToc8cabBm499WRpx08bX7ieNYSMvxPVM7U7yraJDMyn7B01WP/0i
+qINvzG7XdJbTo9+vYkLZ3T2ZUPqxlOHJsnjoCfm6UfoLrAdCTKPvcQxPsLVgifRe1j7tVbb0svp
g1PMaX9fhKK66HJi/sd4uHxrY4ncKFhkk1SzLw5EjEYNfUhPeZurNeTAzeBjeifliO8GilaC6mIM
CkW6aOIM+XGqOylC0+5XZtLfphlnxQNOIfJKLDGV4oZSckxC9pydIrDE2vf02QwIgj5Nw2Mgp/p7
5+pAJpbfNcP3pR1GBD4gjqDJq2yCxhXZnOuXpiZ7njZAGV8kjavHtCnDjhkZeo9tzBjkM8Eh+XKb
4qWPj4AZ84Qtih3B0Gnz32se2FedOmO3s6/IlrgARnzOx4HxvpdnLtl5lT+6CTRsu/o5BytsKoi9
dbcPgiZcb4o8lnLd0h/3gdXYyhzzlmFZYpC9f+c0XSzJ4rjWT3ZjzlOdNUJxyVEr2hAneXruVkx+
BS9xDAIyhzd62ygPydLc07Dfiqps421d1XZH3MSgX3RDROymJt6F2FrZRdGuhdsbJ0WeumSQypnQ
mRnCPILHyKvHg5VzAyBnTOZfkuQqdnbde2erJhp1m9thY21YsFUSAMD2DpDP0Z3aqCZFUrSMv+G2
8XZ9MWqVLifOzEs/MX9r71GLDMFGjmoob8ap88hUQ8+dH6qhjO+xjYVQfLIQOKIZMjXu+Ad6U+Aa
/ge2HdxHuc7+sXR66zPYjeYaGrGWJmGNTlOOXVBBifcZyOsliKN8yiQzZ1Dp0ECsypD/inHUC6FD
eNldPtQKluKiB3PwGYnMIMGcBhgaoXIhL1hEd84Ls06f0mkmPa/yFxqdOizRuZgxH5H++ksYJvQO
LQBK4Lt6iKp5OyYAvOjNTc5MkJAK8pyThqrbR9yOTr0nK2QSb7MT6peepe+LcsAL73AQwkF18sG7
SDcgMbSC1ve6yD4ClUHAW8lIgehxlLAeDE6vE1KforGTdTIQoeEcg3xt/6HNwL3q5HB9nQhfrJPK
zTtzqOsqOmgYSf2W9JgqPgzomDlOtTlIiEyn86uuRftPqgPDPJWhpSAoSaRHg75YbRsOeQC34B6S
kmQi/4aMmJVJrEW/bEPSJAC3TsBKOfC2jyS8BR0+Oz0F4Q9OQv28Jb+2DThxVCY6Y8BCQpK2BfM2
Yr1aetJFhhRmdsZix1QpurZFXee+6njkt6g3WSjzUCIyuB6ALuSAkHTZGSeTlKjdspdVOkFo4j95
rGtnqrakypTyZNpK3tqCzM7bII/Vj5mIin4zTZVVnancKtoW2PFh13AY3YNOiopjPdG/obPGGDWR
qzHNvRQ2OqWW7xkeBBJWH/gkM0BmCLm6ZXxIn7BZUvdnkZUe1yOumanwk9J8T64D8gXPr9ejk49M
02FB0b/eKgvoXEJGoAfQZ4loxBCY6HGmgloAomrmjtdzkJ713NnZTveh/Y3I+o4wtcXM09+ka1fd
zK+KFlzLRBSDUUDsCD3iVx1EVtqc2Zwx3rUpPSVNTyUZpmA821Y+4R9ss+8kVMxMqh1y82h8OPu5
JQ2UOsw7LyHYKwna8jyua3gsW0VA9jTITx3vLAV8ln117CrY+bolwrpOK/3pz0KUj4JzNhtMdlw4
hHQkKeEHEUdVL1U4MS0hldP3N5Xr5icpwAct4eSdKl0xRGnETN+U4d1fJCTiox4TQ/BVaRn4DtNh
/v7DZzOkWiO/bMm+C1x9PwZI1NLBd1zoU7Fd7UN2rBl1ONNvaHNpZNJEheESHmphPG+PuQGEQ+7W
oT6qrrEDlO4RrX1O2UjkDPwdlh2K7PyGjS571KY2L4VwzXrn5AU5ctSrpqSI7xAwzw75DMwzQEZR
6NGiI9a9m9RewkWMANBmpNKsDGmCnUrnursjKVN+Jm3w6tHu1/w0WxPy8KUfzKccc7ZHyPnw3UPO
tKWh23xGBDs+MOhQwKSKmexcOcE/yjR0xmaDtJTMaWlzq/mRQuhWg1r7N1mkYZTY8PbNBhdD8bbO
q9suG4ptq/lC0xlnuPYDci1k0JbfayCTj5mzePbDOKXIXhjfFtOTzNS0Hhwf2RUrdNp+C+YIx7Fu
jfUN5QrqcjuT/kgr2zcwM3mxaWh7JRiceur7r0UI0+JvivvfdEPXnz2ENnIFRFxtjb++Lz69Xrrv
AntnZQ171thoU2JHOrnc/p0HoCoxJF+8q7j8OoV9/sNPa7FvsvVC0APj5tqf7k3ONf/5RXD+62kM
fGbgOIz+tYf/elmSnolL63DeI0Lp7tjM7NdYFsPBB85CVFWvDwQHM1+MYgUvfwT1HISG8BtEu1vX
lfCxXAOz6s9X9VGMyyvCq8E9cgVSHNAiv17U4Hb9aGPS31tVB7I7JkeNk0JfnCSL4sZw6DwFKG7+
5kK4vnm/LGkAGDBxoE7DDUuGxwepYCgGCiefYZbuaGrnSlN5lr66Q0uPnAS/MxM0Ts/PVl/l596f
PvPHkGIVNesxC4W9V5YTPwSlrXerKqmV/nxT/uvqwHuw1oYY60nD+fWmOIihS6agzp4V9p50MK03
eVn3l86txmn758/6zWVJteeHyNzwGPBkoPj49cMkQ2bpjRmLtjX476Pu/Qz37aJ3w2QToblQq/V5
C3bZ75ZL09p0xKtOMJ1O192fL+X3ry3AFmH3RDVpCzAVv17JUAyd8W0579PcDE8lR3faTXkcbyMg
nt///Fm/bwuRixDSsZFpYj7+uDTTnBxRV0Ah9ETHwVwgD9000/8xd2bNcSPXtv4rJ/x80BdzAhG2
Hwo1V3Ge9YKgKHZinhPTrz8f5OE0KVu6vk83ot1hNUWChSGxc++1vkUqLgxMtlgt095nBdFwpSgG
fnHsH7SYKPT95YwjjMS5Lz5dXmCwIVMn7nkV20v+JAMAz+zhE3tt1m6ITwHo+/NPa5qf73e89HS0
TSxXuB70z4+ZoSLSsCqDgDeVZFxBAEcRi5Jebjorp6aHstsfFND9HvFfWoPBLYxyRwOLLT5bIv1Q
eDYVSaGr8ruku3OudS1NW0DwM23KlHKAu4ZJAAhEasV1mGVs+WK7a9ojMrJM+5Wb5PM5JOnGYCbh
OQuChpvmk561S0fuojpiA4/U+Sv7nZm4AFyL9yz/xamWzvBSezUqy3xiTctFVKAY8+lmNItBltcv
nF6rpxtcS/1CKc36MgqZ/CJ+5F/9kkvhgV+R/6H1/nRDow/Pc8bcO1UC3NtOWaymB73UBFC8bjTa
I+Y3shN+fq1/eKA5NdyipkHN45oevvaPR0W+pDc2xJ9dVar6QOcHUDCGhFtqtAVy3xYXFpmC+2Za
mN1DsWwYB0GmE8PoX9n9vpuT/7jOukRb8Du4bEzxCWC3+Pi7SOCHpc74aQeMHHldiToQrmNrXjhk
Bopz5Zp5fILjKtNLnojQ2OHASwS5qcgk16lgirHyccWT/Rvrfn9G8LqAo1XZGKe+MmjdTMSnoqtr
WpZxLW2dS+Yr2bx1La+tD4PJcrYqZaRHe7OtSOSKEXCs3LmlbVyNZtyAIYd2d0xt1rljYqRmeHZm
GmzrdqC/A8B5gI8Q05kzmTNYIHfZgC5R6QN7rDPi+/bZASUzvcg50ZOrsilo6I7tNJ8qMsXdk2U3
tnVpdgiZyADW3bPkVssCW0X48UqSJ1FxqN59EHi8w/Xg585wjbQtGgPalzgjGoywu1/cHp+XApfX
rb4YNrD0UxJ/XmUnUKj0G0edLFNmWDAGoHiu6HtiM5O6gGhl1Xj/gtrRvR7jU2RpCAIzD+5qGKvs
pI/egOan1oHb//w3+7z8sw6blgDDtKAgkM9/Mohh89SBr8lpNxPLu+46WWFMTXla5eJU/cUCwov0
05IIfAMvCoARtjbUH+LTe68kkyxv3U7uUK6JehGAGeVVWNbp77mlVdPGwhSBlCtBHXaj/HZ49JUX
e0dFg1BeTT2GlF2qpKN/kZ5ivz06iI1u6L9Fl36OrI5YAkmcZIomyXgptSIb72FW1xCGKZPHTVW1
jb5xPGYca2fQKffbCRbSRVjSb8fI8v2El0DALmc9lH2gOPvkYBClke3CdNBMybc5qfGoyDGa9m0L
Ff8BQDequqG2LeZ6AE2MvZ8CcrU1LG3rZTz67Buh9w5AmS6KNAQgO0lXjsKu6ABIw2nLv5i5NHa6
4YbuMTMmVLiYtEKd2AB8SxjtIZpQ+1stEQ1EEDA+p7baMREjVa6NJuUyj5Kq3ShL68OHlqH9zqXv
ngVEw5RvcHX7YosGqSEjO6rqe78xMaTUtaZ+r8pckCfhD9kbbw06Pjk5kvkzYxqwxx3cWcJw4yQM
KIes5qlKHXmQbJ/yg60c0OFl5fJaC8MyPFgiHL9ZrKws8SUW+cBKlbr3rMIfDgPTQ2vNlLp9Xl5W
/qpGYRqRdDIYxNHYEZh218us343MJDm+jLvpvUBFeWdlaSO+pamHHF2LapcsVUU4c4Kzm7zpVdwa
4OANbpbzREMyDYp2GN2V8PCWbpDbZDUCrFBtbZEXzFebkb4iwx92MUh/lBaYXqxDT0tzIjwIXiAQ
gXBb3eI1yhnHv+IlcueyYZ0D3VDFizfSB16JvDfpZ7lV+IUX5FwuZVukJbtyhP5M+pPh7OVIesAj
5lkcx+bc9UfbaOKD6LXZ26Dr8/BRM65jPVNJ5e0zaEcQT0G8v49Jz9wxNyT7yBqag7ZCAMfcAeFa
N5xqXkARgcJQt1Ya+99yT19CFKdIVZIkCWeqj/TYBYasWETjqrSi+GuXFEmF1XiAAWcYcZ4HaWOU
TC/6WcwBazaXISoceNpTPxUmSFlTXpsx4nf6Ok6WrjVrAM2t5c5UBZbb5nekVdLHNYoxPnl9amMf
qF3nndASGv04U+D9D2U4XcESZshbsqx6V/TIEcLIWbseS9G8svt3/aUzRSRHkrdfCZ9xiLIxTPY6
Asd5UNn2mAWTnVeCAXHUgzzqDT8wiapBJRmFJlkJjRUfXSM10k3R9cjttLy4991kOhTICL6hKakP
buoBUsdDATK3suClHAqLKwjAJENziU/GAwXNPnYOErucvBWTQrD3puPzlu4LhMCd01YodfDHUnzD
Vjj2Wh090o5VzYXsqvFWNzLg5n1eGWcknVqzJmanLs40LuFFChJZwJubc+Sfkr5NHHD+TGwwsZA4
QqwZHTVgyXgFaKhxugtki3jKDKmP64Yydty46Uh8RwOprmHmHabXWpZF034aaW0hZEvIfPAlnQ4s
PPgUVpkTdpwNZ44RGvmSVchf5DwitNtzUcXTsIF6SYh4zEb/BtV+/WzTJBOrcnac27gf3SawPFme
5sU9v9IpEay1SNGOrOoxHUgoL8LySECEvS6wAjzn1KQF8TFaMa+LKpHjoU+87Jmelj4GdF9s4l4Y
yuQBBinSeBs/2vBU0BIYKhO2jFHEL1mK4WXv53X8gokRC03oy6HemdlcPcoEXSDQNjGy8jFNLLgr
Mu5tfrz3QCAP4F3phskTAe7Y9JB5j9lmRvmznYkxrDciT2scdqavh9siSmLifjwzmW468kX8TZi5
9nVRSUYchR2Vt23oOua6IUwLeciMVjpYZjkdkW6+EdO/N+23KqVu3/T5LKqDYXfz8+BGlCFWy51K
ltHsPmUI8pGbIFlK1rTwcSWancZD3g8M8MupmmRAFqi5nUJaoYEx+s5G4z+UgagEgtwIgvKbGznU
SCPh0Raw4IKUDoKCyF2JuvBLnjOrDxSIIpYfAvWukLs5eEymZH6YIXvlq9FuzDvqNoIq3B4awAFS
2KJn9/ErBbPTlOsxYopI+8rUwJrrtlaQ+q6L7MSsaXxMRqalrOPjGN06sk2/NcNs3GR6WUd7t4DA
yYKlqZxchtBwngzmKuQQNlCCjvAXNHyVruR1xHTtyUgLXPo9er5yw6jTXesTox4CMMfqqakis183
XoEqnWWKabMNkxC+x+Tb83VdkNOg+QiXgnnW43g/dZRKK4Tchr4ljCJnc8oUwNxlPTa/wRqJUYns
LnK3SWl4dRC1ZvmO461FEJNVnOeoRhOB3CZzPSSJAgA6Wp8G/gLuSoUzbDbjcelhl/WbxxBWp+Vr
WkPgTqMj9r1rhfZ91XrWiN5a9cb1aM6e+xC63HoB3l9eaqCc6G35fUjqoIMAY50kobw1E8w8OMD7
cddQPbQs5Fi1Vj6iNs5IR+tTVGqW1xlzv0u/RQC05tSqL9aUamG2SqXWi23MKsH3DAa4b18CzW/E
iDdUH0295W1ak+nUkxIfn6LcNh6MYfKBlAu2l2va9d1bik6rwHtRh/qNp+f2RigfHB5ipIgYSd6d
xcqo6qfOiVPw5AVitq0hItwekwcIC31rujg8/JzhWSblLXkZ4xva7yTmJFr2EuWDhwP5bhFvp3hU
jyLSwzfHmP1xH3JJN1GaV68pG8V5W8d5+S6kh8iv4cnMg4qkdw3LQpkTA463uGBxSumFDUMsdNQe
vLvwYTjdHPQYOwnyHerxJNjyMA025n7Ya2TPk9nC5pfdMECvSzMD1/MArjdkdquNtdh2qnTvujTJ
5da1E9axzIUZvm51P3sQ8zSQZp/487kvU/icwICKQ0byX8iDp7hqXSFRtRKmd65CWJKB7mF42Iaz
jWdyjD2sft5oIn3Wki4BzVt100yAQES0BTUmOWN9PNr5uknziTm765NkYwBS/DY2krC3Ka5Me5eM
qWi4z1ua+rMu0HZ2JEOxdld3Rp4szHyEjw99NWUzFaNjB7m5dIiIpiaGRU4V4/A86UZ0Z7TOitXs
12O95U7hCZIWWz5yL6f+zDinfgVwhfPAGAlCuNIYKg+BF0/G5YygjqVnNkg/Kwojjs5FV6hm5WZz
+MXppfNes5w4q35InPJUTL15jRmOAQ/m5y51iW23inGdVPWYHL0Y1Oc6zVmsz3AxqmpBnCbVhvdB
bG/MwbDDSx762UM3148bsm08caExg78wqqlwTqqimL8haEHD8BMB8zx6BRdpvWylkZFEXp8Hlo6y
bGsmjUPKuz5Paz/VbXQ4Sek9a3KMdBYnJBCrAjCMt49kGuEAnuJZo9wABkT+JureYiUY1/iXZMWA
1zdMY/aCcUjr+Sp1XAIGPCtU3oaqupv3FOgh8QZRqfD9g34w1omJumGDXrLS1v2YUShKkgWT5woJ
ibPN+rImU8/UNGvdmnZ3AVJay485Dc3XWVcmbWBVx2+hy7UOcNeo7lwayGRPdW5l7hXII7f/vXXC
vt+kyPj7Q5HM9o2WxLazo6JqWfVRuI0w79F+5BtKG//FiOxiP0ax7q34KTYepxbozXXcRh4jiN4s
9I2gaUGwmabhbiPrqJPn2JZ+cpu5Q6RvXVav/jB4mYzuBWbMxQ5ZWXJDxJ+eX8WEZPQXObTYbIs7
RA7PRi8rtuPt5EUFGmjQPyKLwn7HEK+Utxl4bOwBdW8ZiqGP205b183DBInhmHmMZiMD2yVSTIOq
v0algpBfG67hsza0tLKkvJFdi4xdwLsbAmtgdnWWA/3SJzuyyxvUj3jd5whpAOVlnD/rk4z9v4eq
/lv82489JCp9dCyGJ1wiPz9zSgoZO8gDpNohVSsvgUB8qTDwETUxYrqv4vFXcN6lcfbHjg3kEMYX
cEQ8gB0Qtz51xn0239kwTWqXEAL12BIOTkCHltwOUae2TCtCFfjF8AxnRl1Q7/7KN/6vDk8DALgY
rSM6lZ925cpz6TA3TCX0eEC+ROIBiIvWtpuHwY7aR98ghCbrSpRTZdyeNUv7/edNiM/HXyY29EcQ
c3Mi6M8u3ZM/IFRon5LhgFlqR7um9FY4uOjCUI8dkD91Gyge9Wb2yn5R46Gpp7as1z//BT63JZYu
CPMZih2DrjSJ8x9/gYpqQgfyPoELQ02O5FoetbjSnwidbc+eq/oXh3fxLzrvP7CLl6PSCgIX5jKu
pMz/eFSJNc9swgjUvJY+MrGJj/1QdIGJVpUQnASTg0w875QYwDUyZN+3oCXyX/R/fjj1UPCc75gC
YTMR8pev/+HUe96AWZgrs4soQ8uj4wJ1O5Gq0Q8BAMR6PtWQo4rbqLabb7kv9SuQKl27/fnp/944
/uP9T1EF1AR0AXNYsnD1T2cCLktRGgYy8WRyJgItO/JQ6C9Ww/ytceqhv0W2QhBoQzvFWTxy3e8m
lXi8zYA1kSWZtEZ2kdmDqV2nhU8W29BVGSbg2BVLkqxI5z0lwNSTudJBgOmrOduEYSXGJRgFPZId
uSy4WjOpTVojiwm0joCi0zx6CGrHOiqHbWXrbrhPgFnlD9gvbNJ72IqYl16iMF44UUg+Kj3gCvCF
C55qnwk12EHq0gXZqtK3MyzkOA7Js7cLfcAw7JRPDN4nY6OUmX/DOqp3q6FBPhhUgMPuab8bbHeg
pmSnNB9D5xdd8h8Gk8JgsAxAxrFg4zjie8L5Hy68joh2EumAswys83pEGbMNS29eO7UZPyYIQc5O
Vo5HRaL4qqS6voIm7+zSapmdKyKAS70q9z+/DYwf7gMGYQzgPMiXgi4b5LePd2M3V4XU4NBt/daD
8zTgNNOOXZEY2mM35XABvLDHGYmOsg6k5c/FRgkqo8uGfhnPSAEr9HEkoaI5IGub9B3qHaNe2T1N
j294q9tHMqMKuZ9CGkabodDqF0HMA2rPcXSeK+V4LrWrqJ9I0c0SAo1RAGeAcuutzPU53Nsm1oKV
qk1IsKNZIM6Ak4HiJQ8nakNJ22+TxWGFblClvThh1xiKI90Px74ZrGSstpkNXfbO61xZHyg7O53x
TRnZW4zug7bqtMQ7p/AP7TWTVOfJrOcmQ+hbjw3NchUWL5UhiMeYOlux0wXg0WzLhPbJyscKxxa5
p/UUGF3noLkwzC65nihUxZHtDwNvwNNzsplIaVZXrtkUdBCLurm1k0rnhYo8Zzq4gIDcR2XAzZJE
MSKeQp/hPkgu1OPQl9ZrqzmqOrUj7RcSjeC1IYE1w4hoJcYrKKRbdLmRWc7zNkNeFl8OXTOwQW5n
797u7ckJ0kqSsMaDVQQlEBF3nVAbRNs81OiqCScfYvZzysdDnOBTQMzAMIw5od9fOkSnlWswDXTM
4UM2G67CHK7xGJIO1Dqeeq0yaZPTAXLlOBoSUayKknarxilxA6o4PkKkIhcF0wCvE4GATXhqmBva
pgUrH1/1CYibY6nn3OYOgqKeTMWqHN7gnaLeJ2pohs0MbbUDzcMgTLPOsvGX/avRahxLuhm5Qcqb
rqu01atVrIn2mS0ZhTDSF5RwbWpG45Vs/dq9NVSZHREzGSjHPTeLsO3EaofoqTS2oZHKaFdoo+Gc
cALyoWMgcfElQIPwGas7DHQ/9ewGJAM0KjKcw3c76vBDZdOAYGyA2nhss1G0x0lrkDJpbjE85mlL
yhKdYF394i32uVQCcEjd6yzhN0t4ivVJSwDxvNKjeJbQtYDjydFvbuaGlBfKGVKmudH+wznucjzq
hAXqxfUgRf3jEkExqlRvcjyL1O47+MVvEz6XiHzy6GvkNMPXn69JPwxxOR6obM8nOALdAgzWj8cT
ml9lQGJwwwkH44xoxqtI+tsGH+RLkkOWAWrVZyfl9+XKjwfbINHOHHfM2r0X05WvqdALNsiuvR5m
AWIWdjShk0U4xOHaRylHyJ1fntOqL84Rtmj8prH99PPP8HnsvnwEPoFpeoxeDE//tKqyPwsjlULd
kyPYF9wGxFHhi1q7gvTtlTQBoum0Ac9kqPq7nx/aXOaef3yzo8chmMEFv8aLHRbbp2lsWSp0kSp0
t0WM5Qb5Ygogtx0KHGShTuY18fA9fiLkxkhdW1ei9dCGZH4eu9pRa7ODAh5QNEJ2atljY9SzlLln
k4m3AfzW/OZmLveaO9OYwOnJJibA3+NHW89RiJllbWgXVSx8sDn0n/rVzz/dD/c+QwDOLaoRliDD
+ly2LKH2sij7CnfylKxd+j2/ywSeKyGiCR4pQ0t+Uadayzju4+mENAjEHhUaFSM188e7UcIaBD8k
690w6XS9Q0ncjKdyKHU4L3kR2M0QnwTtiHxnysYl0JXCylrjALLURu/idArsUsdgAp3DZ67jNvlj
0WZ2hwIhxjTAfgwfsogsTEYzw+pHLVfjgzTrWB6QEtGsj8soyNgV63vcfDl7VjvpDikajreK3eFm
WKbHrL7t4/dT/X8+bMnav/6ZP7+VFclQMuo+/fGvV9V7cdc17+/dxWv15+Vb//lXP37jX/9tdtmH
b+Ln//3469fu9cMfGBswZrpR7810+96qrPt+ANjhy9/8v/3if71//yn3U/X+lz+9larolp8m47L4
GC/GkvmTRLIh7ub3JnstWCj/9gMP3/7yJ6an/wglM4ge8yHkLugWKniGuf8IJXN+o7JjZWZ77y4s
reUrRUly41/+ZIvfPNZQ9lpLDbjoTP8ZSmY7v7EvIWoJnceS9gRj8B+f/vpv9+LfLsy/JqmDX/tw
zwrGlhYbPH4LuDmYKd1P96zFK6s2YtPEAj9Hz7QswL0yKXNXBgAWIr1rHBV+SvRhjyRy1TMXxs6g
iWu6JuEhAtmxqVBlrmxDtvRKu+ouArdatao8dKEyrvKx9E+plkmAykV/Ib2uxIjUJuUFxgPewygL
LgBGbBxHmIdK+i4hg33bH8d49vAuynbjksUDA6bHvelYmtqxXKVHAEjd1sBE+jKKxFiPRPC1h9Iv
JwK/LOfE6PGOrQauPr57Rz3CWLNAik/JIpvnjlyLDTYhSDtVdZNhJ4CQUTRrgUDHC7Q8kjsxYa/P
Wrx6lHbEejSkMKyaCMtibVqKeiPOxhtqM3slXBd/MIiMVWfX9o4kjuoILGbYZbKwthh0+rchI3ym
sez3Br/ghhGnTmylDdwo9ZOjixyXZhw55JrV9Bds5nta9jXWt8IwxGHoTZHz3Ho9OZyWxCWftdGz
XkzaV1ObWcwqHxpInincyfF0HAmGhhwChPFlbgzzK6gose86C2Z76db+i8RWfGziqbprlSXXk90T
nt2m+CukKfdpATYjJJ0XDuy078uiOERliKi7KKxdx5Z/Txe+ehiadg5U48gLac3i1EZOzdqWtv2+
jNqWaQ4jylMJZDdQ4C4PtOG0SyvWyUp383JHgEaynlCxq1Vs5YxLCU0mRDwDGMkgpl0rx/mdNdQ9
9Y0iIBNq2M3c286NWZgQP6rcO5TK8nderTU7uvztCVv3olxK3aOb9hldPtylAl0w7caieTBBBKzD
1kgJeMK9XQMlCmDQJWtiM511bWnGPVLZzFzbQMiZq0F+cMjCq0axm+h60Oadi8shr3Ztl4qvgyAw
yQSKwKkjeBWrz5Nv5vV26Fz8ESjdsaHV1PRysC+KljhSXSfGPBOQ0US45Drljjjk3pwforzuMBHD
LsK5vMv7Xn/kNUAl7mIzHHzD0ALmY9Emc7HHd3QeN1GZ2M9lpqJ905G/s6IJVpxCnwnaSme0H+Rs
EEt6d4nxHGURwQdJ378huMCSIi2TKI3BpMFejcaB13ZXr/QijnYya0L+5XRsuES8MQE+MV0WsM/9
qUKHb6bWRpWK/ztxLXt88iYU4HFwF7rI+MVsZp184Gj8WpiRcw+V7kuqgSLLjMy6NJr+REpRDl0G
RYTFWPzKh49F9DDIMCwm/aas6HAWOaeoI4f8oq6XgWKRV3t3xNzDjrt1xhVOpAgdxJSpx3rwMYKF
iHmwyimUEN38YPbAesPeXhJDcuYvY7mHCGOsTa3RA6bQz6XX6puBpOsnHlV1xuec3eTR+ChCH+C4
A7PCNZe7kQ2bdTXaNF7jLF1NlHpbLU7T6xAA0dpOSeBZgS1UlzUjR7Xxy4TyrEAc88g8eNxbHjFD
oLzFez1GxmnyFCMBjCr4vswuDvBWDRGDRb0757bOWGBACHZhqg6oCgqAtl6zMy4uIwqwUxTlTrjS
UyyONsiRUM1fwd5NF1FVzt9qXBoovXN3wj1LSvxoI1/GWMh7HUfzuxFm2trn5+20dOqORZYPJzPt
li0nTsEsfUg126nW8ZCAv3UYaw1H0Jq9fxWXE8NMrVbpU82jflnSiUyChAnyDVKdC0/CbWAEbR54
lZHma451iE+oLblDiXy8x95gVwddl8WOTIK2ohU/bnjfEA6Va0dTyGE9gvRnbM9yRypFNWPGMrON
F2uPmerc08yQ/h4X7jb3B4+ecgNgpylN6Lncuvhdkx3mpjViFtmue8Yw8A0jdZa97kIroENmVp3N
1qt/s2owgL4Cm23h2YUywVx7hGS7ijClB5kgZdbJwEqCFZ4vYjfpN32cwwlmzuTbxRthli9Zmx+E
3z8TjEY2NFnOWgwGKJIJ7d7CRVxHWa0C9vPVvkurVxxS0wV2TXnGt8wva1nNXo/RrSoL9B27Lub9
1cxKSXvhklgw61mDxbPB3pYfI68wV9YYVvdpLKYvcZ17jOLdEXWRyoIaHzppyHP5Ymb1s99Pl+ng
X3kdC1TTN9+6pgbEbsK8YGHcsFoMAKnEeDnDxgkkl/WQOe2pE5g/J9u7sRAwbIGify0GLXyCiAk/
LIWFQVk/89qGegtwi/m45ysWM1DgNP95N2rE1t3SSZCIvYmYUX3q3WSAI1etSs+kCWaQxXgBM5vR
hnxvx75+V/Uifc2hQCarzJMigHPCOHQAktYiBmC1U9nTBI/q2OBu3nnuhLmKTg7eOVE+k05e2OQm
KizConQPhllZX5lnQ6l1ixj+WmeRCzW1zrcywhoLxli/YXCN/oDBjneFz5gOgtseTS+ZjoOQ4WPZ
j05yWub+1zjd3owBd2xDSnVALNyNFIZ1xwZH7GBillvZdsAUGPsffPJc1l7nRC/1FDvooipLe0mJ
OjsUTjgWGx1ol8DCtWZd9viX4+y4MXUMfNDEHKx3V+mkT2TSE2VywxRdvBYmseY4JPotZdVsrEhy
Ky64xIynOzEV18M8qUdgS09tyRM1ei3AJkQC9NxHuaKVmW3LppIbA0Tngxlq5V7WvQPjhtJTrFJb
r5FyUESsCJDK1sCf3Gf4X7wHK6s5hXodXrhmVl1GDSaRRrbjgXzjeh1p9QyRx0NDBIyBt7c/am/8
jpm9MlA28l7pPXEp65Aw1cjTtj6ZGIwf6IQ7jbmxZB6e58i1dlGmwYMcTEC6q9TPI9QQ4bwlHm6n
wV7dwze8GLzEWKWARuWxt7Hoa32kGys6Xy78QTuF+hSlhLNjo9wMobK/dB6pTohDtHFFlxF1Dvrn
b4XZjHuv8AkCD6toNwOsOo6N0dwnvad4hQDhWfUkUgSDodfXNCSrjn6vC3CFh93ZR4lLezIGUvSF
nNC0A3hlDIHJxm2HpU8iyfG0O6CcLFxl6NL2G9zqcW6S+qWx2GueUSGG73Q4lXFHNv2IGbMSCFcz
LJow7sUX0jbmjFFUbJsYWGItaFEd7ZDZeA82vW/6ub+XnWvdDX7owXXFcxjx2s9XTlflr77FqGOt
Z0m9S53Ov2y+k66s3HtEg8N+la9qRzb1OwMsBxVJVN7ZdtvsUNc727pP51sHrxF+QzQ1HZqdRC2S
hKkh1TqmeFxBJM3XtkPARccFv3I098mmltyO0FIQookI5umYvHsoadYe0tQDkQDGGmZTutdVVG24
EjBGUGU9FCMctz7/UtMNWsElSQOhc21EDLXGpxLLyUNaWtJG/iIKohdEHJ9tZ75j29utqk7rX5PO
uUzSrrlukRodqFNuGrsme7S6ZNr0bpZEl07Fba377wX5lwzs34D/7LRSF/uhnM2zQ7E0eANcNnGN
rZjc7ck4jHMOO6moGJDVECMYHRwa6fLuGdE8sBCmQYPYMR10WJPRzmR4/3VMaHEm6TBRovldkgBy
cdtbJMyLsiMuh+qQ0GbXbkrROeJGS+M3QQV7Y2pWdw/f31KLfGRRQ03yRpOwToSekRguAC7Mo5Xf
hTlSWHQX81rVnXeEA84+fB7mKx8+hL4CGIzmHsioe/IYraGQbGC+OzTabwZd4YjwQaOtI7dJbqXi
r4TIvxtjutCHStu3fhLvvWpmtxABYqMNakcHTWbatZhRygZEDcyXdtbH75jBYLvGMHditEbLeL2H
kBE717bZNOhd4GoVI/gMFmPL3SmqnDEm3CdrQWyKTEPYoOo8QprdRBsLoxzVUhXt0yGkqR4mfUw0
fIxflPWHd69Vn5LORHLoyfEi7+xgGuJnl0wQmkvFqB2KKaOCyN1dEyoAwCoXKTssmJIV6fRI7rxb
OOvkU6nnIpc0zoW6y+OZSbma8z2yn2brLcwB6Qg4qt1wjHAt7wYweTdRbZ4zu752a3DYNKzqJ502
622dTqhTzYTsrcmMLtyaJCx07EUgkizfNYmQB1QR4Q5J5LwBzBtewa8wLyJjNLc1dImdkynCOBNR
3yQ5t/dsMhlHGQrQbBrJf49vyLQwznY3aIeB+dVFODEg0dGsJRs3Yjay7eI+v507sIdMa/aD0gfc
6ZoJfh3/KxU3KWlnh8eO4VNLUy2OxvgB4yKPrJT+rTEN6ZNC0GBuurCX9mYY9Pa+gZrB9iFnfsUP
yMVZ4mM/E3Qib3ClF2MwugWyisaf15HBiqDNhhvICPwAooRnadn+paHZ3G3gXPuzU8QeYNtKeya8
CUNxnnG1wkwHy1HORxBVbFgza58ytLiu+0awjUzk9TyE/oYVDiC5M3fbqNHnoHYrEeSFO35teuAl
CUq7cmFI19+qKi+fnM7B39iNrEMrSYvBLpeuFYgu63HEsr0rEze96+tJxxPoOKA4GLOMYk4v4gS9
Vy8oflQ36cdZa4E0N5WdL5z/mtytMN4IfSp5Pydc36hGm8T+w14+S7TSiDq/ylHx3DUShjm71NZ7
zrkxTu3AzAe5VXUB3lPH3TdN997sQAFQo/YVisgUtEUb/250rvfsalNywOU23v936eQEItNbxclg
RMvT1QLsC629gywsQCv1ikp5OP23Esmc0OhwViT19Xu99ovVJP3xskrcyyRWYYDmVlItxDdsO5NL
YzSm6/+8QXdfklqa/7915j5083bv5eVr/t5+/lH/P7bvFrHGv2/fPaTNa1y8f2jdLd/x/tp2dOH0
3whjYtK5tMWAOS7TheF9+Ypp/mYsQ1CfuQo+cHI5/tm6c8zf+AouOmgNfPFD687+DcsZAbX4rknZ
sfh5/0Hr7mPvXrDNYpdBkpmFGZIR2OdRS86CnJiqGdDIm/4R8IB9pF32q/Dkf3kULJB8RPIj0Ih/
bGmLuPLyuELVqpGKptHdSLv9CLr4F4Ocj0OQ5cMsLXrhMf1F5ALV7eNh2BXi63ejnqlHqVbAbsog
zKW2R0IYH4kvbB808O+nMjWSX5qAF/nC/3bt/3ZsBgVYbLDN6eCiPh47x+ab6VnZr0vJ/u0r7DRv
Zm5UeygxgULm86ZDEjjuUNFn41p4vnzsjMZ4KWj8hGtqeGhcsMqzMZCaQP6eNzrZIZgqIkaSf7g7
/96+/S+w6tfl0n7kDvzhV8W1jQKDgyDG+WGkAT21R/St92sjsrpbczYSeXD1KbN+YQZeFDUfT4mD
qoTWM1dccJhPlwOjgTcsY5s1fOKOCtUyR+fK7PJ6uPBg6DekCChieJ4jnyhg9z/9kB6lm+kigeAf
HKHLXOcP2gfVdYlRW4m3Fq3mrhGTiRN7+mb781P5w1X3EP+S4LoIq3iQ/U9Hqa0JKbBRoxkU/0Pd
eS1Jbpzb+lXOC4ABkwlzcy6Asu29mRtET08PPJAAEvbp9wdK2ptDhajQudpHoVCQ4nBqugqV+Zu1
vpX3mM5p3EfpqBdgIG9//Urb7/TLm7kt9lwwNDb7V2aM25/kDz+PXAJVsSuydrDsaStwBtFgjkxV
/Xk2LstC4vD/61f8p8eEo4pn2dkUU3AG5Pbx/uEVs2EAnOPm2Kho+0/IZ5ALuY3xb0Qq//SQ/P4q
oCRYX7LW+D3X8A+vInGmkH/Lqzimih9yYMwHBp30v3PmsI5qXxxQs3+7x37ZM/3xC/DvXvNPDyaZ
KGIRK69p++1WQgLbt4r2U1Wu+6r9Ar9w4nkXf/1u/vNrciTxs2LEhurHmvTXdxNYVYdsAewojWh8
MearvrOcdb4ojIbCC58UTSRBGlO8/+vX/efnxjWFS14MbS17mz+fiQlTGhJPYXyiHC4fRiiOHyh/
3ZDj1xvCEUTPvwnX+6evBCcg/7HoYx320X/O42pgmfdlK+WO4FV1awWqVbvBrHIsHH5unP/6p9vy
1379YqCoRNTHCwUC97WUfxYngKRH5NQWI5tlZuNHDMt5faFyQ6+vue4Ii0j4IYlJg8JXH23NJDy0
QYGXeJXd4CStrrU+5nI2JcpiHCDdBUkLfoKDwFuMA9Pq1mOiAbkunGcF2xfREPmkVidjd1+z3BiP
HGvsQxevn53TMGwLi7HDtcXEYci6qCIXSN12PXHDl+SBW/XFtNJpvPrkkrfA4cuoX50zBrPA2jsE
S3BvQaywT3kazPq7yNqZobm/TM3VxO7FPaHuCMhgcmPj0+oqWlDMPuqtwUYjz4whVxxDEjFKKPG/
1gAXSbSNErOR1m4ZSfMNxy4Yj1nZLcQWVii8Q6dUQ3GdmwFZM4yAEvuYGDK/I/YTy+Pq2f54Rwhz
6hxgJak34KWGcaASlerA/l74V8LDixyW3eYLs/Bl3PqmsJyTm5j9S2wiimXgksDn3xrqJfnkdBSz
2Cs7wRkcxXHf8taqyS6mHmC+J561OZOmqZqFECIbXRjoZ9hvbLwYJWA4YgP7ssxsfI4BjYwVAnUF
epvYGGwuV+QrJ3vGCrwXrFGYeEH1ug8URI6juVjBNyaDelBsiEY2QyZ7cI8ghHL2rceJ68K6Fy1s
TASiJOIc11aATaDdwci8N4JCT3BRg9U+pPM4GldTOtOvGwZewSevAdSLyyohZINrgkSzRmsXSJRF
XgOLBoJS7myrr4EHt9iTIsA8/HXcIVjcDQh6mHHntfWa5wbaqhif32Xf87kTmbwaqr+KgZQ9MS9r
IL/k4NpR5o/tix93tonHTWdBNGNiKW4kWvzlwMAlJi6NCzBk+1GSU6aV+9ghQp3DGAdGc8m5TrFR
KWZwwHR7m9VKV8uPDqJSE7V4ZBA/KfIP3lqtxVcM/XKJKsirGzajrLLIrkwIw3M+ty9w74wnZutz
cXAcXAdgujfPEApnCwd2kqMhx4I+5ZvU2fjJk49NyW1AloZOH8cv5IW0pHu4kMjQVM5gulbgu+0u
ixOCS1fJsmMetbqvBwufC6kGcbvDNoPTEY/X4Bw9Ympem7Lu+E0KgxVW0tuQ/w28xN+dBEfhTZY3
G5nfdhfmx35BDHU+AIIJ1zX1pmiaYutHYAyEEUBRX2YeL4jZEa+jP2Vls5Uia4HLqBf40vGcdEtD
XpxDv8xnVyynLLUCcehhi6vD4vg4O1nDr8OtorBC65ZCzt+bC9+bp8rAzvrAJZhnB9Zw6cA022lv
ljiAngV0rHofksl8M8Y2v/VR24jjkM14BlFZFBnp9OU0owA0bP/Zdhzzgq+u+c5sbkloXQ37se6T
NfhW2AD9D20K3CeNYJJ1wTfmAlV652BIZ0c4WvXK71OZRc/CSMWyTUHTiApIqzl1rxbOuf7O8Yau
vwQMOTyOTiLTs9l0Nq32oJExs9YvuJQPxGHbLE/scnMC1ojwrhTy9uLQ2Utv37VJ5vUPk9fYoo1Q
1oMGqtYWbD7TgaL7kReFNT8ZbZbXJ76bdclerRf+F/jHLD7gegCfag8xVo9hMWZwg9O0koNUq75+
IM/N3RSZojwwl9AzemESvBiZAury0d1Gi+WCHzNlX9yzSSAL1YpV8UARbb6kq9AgOH2FT9ODPLcz
EU1e+K5lvjeVNX+5Q7n8rKkCnKPs2vRWzX6m7gigar+zwVLfZONM93ahAuiQSes/m4OWL2anITJ5
XrJZMDgXAXd4/kNeBsYPFTTrWz9hO94ttIj5XmE39S4wibdH7GntuPNMCsiwMyUW7cRJYKAtxF+d
HMWA3cD2vqtx3a6RT6zZeACN3cw7op4gxSr8ELyFs42vWvmxukIP1T15RcKJNRLQVaBFWMUe6fPk
4iSW1ctkThyrgN6JXNcICvqd30gAx7Ich68pwGgd2UFnvCRtYd/BYTScEL4jSJO+c2zwbexwDnbb
OPoCj+d48hOY0iSFNHzbY+2XJzC2cXeGFuF+TIUPaAUl5PCGaBv6VyWwUO1Uvsw3g1DrPXpbchyH
FIdYmEg3NUKVwDzdE3SIg86CqN3wcefNFzpNuMlARTOo7j2Dt5Y5eb8rpWA4OoIwNY+liQQB5EPO
ZgrFQ/c0mRr6tQWE5GP7aD+xBToUWEzgITAY/KT4/7IpOy6yGK4nj+VEBDxDsE6qHU2UW5/cmSCS
PGRVS/q2SH5+ptj4XZgkTyZavrlrbTLGOjyECSPru9VY226ne734p5EkIDOMA9Fyg3sKxZheM+N7
hxYQ17TRBNZuTKfU3ReLU3/TNtvjG6ITCyxygjvkyVxGYYQV4VXX9TRYFqY9H6ixmTvxycO0+wVH
mxT0GuFpEjm1VJ/uFlB6KIbcCAAMJt5PCGWdsYvJsmCu6NaCT5Rtzl5CZIiPM3sgxeW73Mb+xA6t
9QLWJsGyABJsUDq+2pj/+kMdB3LcSZibReiz3MM/rSmZw3y1ZHqw5KSqiJiKOCcxpcnu5g7zNaib
xvroE/iGrHwyE8V8UZDzZa+G/1Gi235rTM2Uq5gaW0WxmJ3ndbKMhU/Wgsm14uX7MGCAs3NCP16E
M4LvJdTZjLfW7fqZRQuC40MXZN1DkntruqN3UUPkF0EzHeuJ/XykFIL/nZQ2maboZ/GT9rYeIr4h
7QVL9GrZd9aW/yQoeb5nHIoPPpczWFk25Gs4+hPk4K4u0h6B56z1HgMbx6ZFfgWcER8F96EXq6nP
o6G9Khr8QryX/ohHtACDjcYA+OWw72NwoGEMEIYLXA2EHnuF3Z9mthRP+Klyk+iLcsCQxsBg3gXZ
qsybKWlrMN6q4FMttE4fPOpSY0e4o9pk6N2C55D8qr3TIcQ8kFw3fs/9kUCVhHUTgBY3x2/vaoQg
5M67Bhlc6RoQuVexF8RmUyQ3uYMP5KSxjYJzhljl4LFR1jmDdk8NqQr8htsm6r1MBaGHaVURUDKB
83qICfnQF/iaGLQGeIVeFGrPNfRnAWzcsFPntlUkDR3NyU3ck+fgV9w7+UYIyqw+e50AG3909pT7
e9yHvrcTY+b9jKtcuWHvxGkajRzTP0dZB49uOQQX5qRwk8+96l7ARhUv2k4cxWkCnAPyaGUdddCT
V9QEXoxRuXFdFYlh6V4YxA/c8d6gvs8NK60aNu5z3ymsf2g71MlrND90pzLpRoX0iR70AHojIhKB
v1srgW9uLtz6vp4hCUetA8QTs53VvgLVVeBTZ7O+aAx3JZd1sKDRkMLrvRgpqt4QmrDfkR4AZGO/
keC2bX1HbSoZb6Ae6W0YuYLFX8o3Df33ziOlcQhJCfAu7YoGCeil5VzD45X4etGZeaxqLblEo0cr
HOKrRyqhtUlIpy/BR1zgbcA9aOFRfgSxKIoj4XH1NVKk9a2jwsv3zsxyFz1PQEFnM/BmHL2205nN
aP0aL7FBRdRU1Q0fZ8uaM2c9HdkEzty7ul+IHKg71iZjWT1qQnAfbXupn7mBKjKYJh1/YXttWXhm
y0DMJasyFoVFZ/CsLf6NH2uicqHgJC/B2sJmSJBkBREl9vw5plV9I5x56zn4YMcQjsEWzQuDhgI4
meVArZj6nFpEG5+Vn5FPBoiV2C/lGg6LE2+2Xw0xSJYwbJ8SquOcN38EAX+WTPuJMqJgvV85ITse
ibHJD4QdxY+LGLhEAIcm4bIIuyUFZlA/Lf5vHC4kWXzHcjyOoZs63e2Ux7QEsxcg/Gr7dSIpSgd4
dW2AwV5DCHFYDisVSDb3TkdArzazKJvd6Z01klrDoG7lNeYWh1icfmoe2bYbHM5EqNBnsIzrwjYm
4u+CfAxizGeOoueRKKDvflCr+VQS1ndbs/hNLzkiq/d+cVC6kXjjPxKk4PqhMTfDN925kr9MJgd7
9izZxDZN/OLzIBRnYTfVa2BuGkUd5xb+Ki2MK9UunKFVPgUPZUX3uhNuBgmFwhaBEMkfHlUTPlC+
sDO44HBys4x4dkOihejKxHpze1C3Eg5Gzpq6a0iQK9H27heaxa+8o9MCJUHjup8TM5j3ubVxNVer
AbdDniKk10LpBrUNrWw4omEjhXYWJV2QN1dmtLLx3eC/KambvT9vvhrppUeI8mPMOtRyENY1HM6S
lMF36hZh7yyZq9smBr2FfgVZIs5piLChTSVwiSaI3VFONBbBQRMEg3tUZ2aFCnqY3kfUKU/gFkil
4O6qbwYoHO0NY8GAA6YzqT06ZVdUVOiQiLamRcWexTKWNTjJPTNjoab9ltn4j/nJAqi7aaUHQjby
ieBQOfjVk4WK6MkcTJIgfe07j2mRFH5osdpc6KwoGunO+8ANxTJkHynsDZxLQbmicgloz/zK50gf
JE96mMUBrMQBLvRPd5YpnxwhDwfWdsW3VmbjF8unuT7gCeZq4vMwiGLpoVUzfhR8qg3h3QU+EeLO
3Zxl1m29OIBc2hGYPTiegTizmKYVTjTBhdVh+0m/QNyMoGJyNAGQZxoCeGuKWoLMSCAq6S+KLXky
/8rIt94Y1pTAYWXZK5liiSjcyOup7UMb482Vo/HODUOJfaY3PSOCf03Dmfqu/WFblXE1drN+HxMz
29RZHCeAbHL9wF4bU5OP1QQmtG3l5q6QsuSNXODhHFyt4u+UBwMZvazn6GUNlz9H3iQE2Zkd34cQ
QJd/43mF92jI2ngevLL9iONy5WYHBf5EIDLdTB43wFWNLnYf8c/gzQgqEnOuK8ixzjEYwZMwlS6Y
Wiw0JT/sXqRvSpoKcLadMc/H+6VPSUEEIJz61VJb/0SMEjixVZ9pUikvO7sr+DkKqo6jmnT1VPBB
V4QBS3kChyJaZCsBPhpTJ/pyywjcpXDBLllKYF+3F/y5J07UlWAoxHNGlCBcepjcAks6QX+jCJda
tg+g5nG5l8KBsdjKCmlGshK0sPMGQfr40iYUoHAEu3v8coAeadqWhkKdc3hvwApRYWWMMjkO8G9u
hWHY74Hedu22MigeOZfdBM/BwHhJMUO5GqqlMcjuZXW+G4jAIbicsEFmCB15KZAr4sz/qNlz2Tt2
68gRZvBVr8CliSQl7xP1DyqaFFmPI/PbefBlu2eIhUGzDTTxk21VBeds0YG76wAQDEio5/FFe0QL
hUKP1sdAfWrQBS0rEb9gW5oLgtwtwHoBy1JE3UaBBWxzfBnZQsoQ/natLsl17/gVG6vGZzvxNgFX
x2eSAaM8y87jz1A7RvoBBp+XqUF1B5ddHzTGqWvmdEsLcHmwxDjwCtOi/A2ilLry5MQrby2awLoK
gXPr7EBH2F9nKHSr8wQvBBcYZo0i3KibQahVuqDeadtpPXSZRo8iEukTPhUgnE74+IjnEy1CK7fn
WdmbginCm8mwijSMOuVkno1Z++EM2sCNMEuRWecR0nMkm8t1Q7cFRcKhFdv+zq6m+Zlv8CoPDgr6
e4AGMj91tFAYc6qYCPpOKnNCuuLOXyDZHGz147JwVOj1U2hXXtiWCyil7RP3TZJn9drldveZYCIh
o1akBDqZ8yS/mB6ju9AiydC6U60sB2+yhx+TN8Mop1Bv34PatZAXKoKjSS7wn7m1Gg9pN8/pcRzH
5p4dh+ld+51Qz9qpYoRgbLPvSiQ+b8w1YnI/DEzx+77tATP0WyQRWrrt3jdmH2K501roOiUhgqSb
0l18rvgxgamnrDF7YrWxAs7NInEWmYk6jH4ivju5GT+SHt+lUeVhSrpefaJkDvivl2+eswCrt3Dn
M2roRmc6FV1RZnd4Nwe1g50PVcfxes8+ZRodWOhuoQB6clQtd2tc5+y3+P7e2avNN2IoXPWzJkxv
xDuD5CrkSi2zCCAL/jWgn2P1bBR587y07HIwLuj5CU+NQOfmeFQNWtKEnkYPyBRfIuwMaI5ydUVw
Ece5mMaAU2Fkw8DcT5EV4MrWpgJi+nk1CNDqjE2QDuwSA236phcHCe0yOQ/FkKC61lZcfMBrtyHj
8yUEDZzJZoxm5fqvZhXg+gXhGRAR1SQjL9zkCyVBj/9nWX1fnAhLBsLQyTR5DQyGO9FAtgj56GnD
yK3PPPGDXUNn7UpOAwJYkVRsMdJl/p7B56PA7HNY2KgSkHM29lqQP1mu45uPxCNBXSZr6m+T0VOY
oFuGPjLXUH1k3KpXsG0NLGfTesxrX8d7d0gnPkzGV9Fg9+0zJ+Z4Y4+eJDuJRhNDFAf0T6fsi+82
0DcKATiHyXGpaHv2gqCvN2LfcdEOGEthGE3ZcC1bQhgJf8e4uQfIxOjEaGTG78fSElqTKeL4LBkB
M+2qGoOY3KVQyGENJ3lznLq9C0oDQQwjgZhw2xpnFaKf/C6Yc5vc1KC2T4lTjMFBWGN1g6S66onW
tmKw+yL2n718gj7e9U7rRz3TK+T/urT9Q+PGfUpOrbXxy7xh8Q90VfFVarL7jWQCQ+Mir1TzFjNm
bTG72+lPM8DqdwBOgu59Jm/3SbBz5UPLpfEt1hID8cqb0BwUo79k700lBnSnCdDikBz2OQXOCE+J
BK9XE4VKvFOjVTxnY0PgLwHf7Iv6eay8iPg+73mci5Zbn/NhPpSOVXyybGaIlGN+MAh+KeV61RSF
hPIg7fpbvSwONVJmOu33UQm8frqF4BVyUgbJXTNKszyDFp++HDnoH1ZL/jf5LGk3kG7LVibsjYm0
UKS61q1wiB8hT3RCkC8BEc67tg0IlrCZWlx3nBMG5yLOE0+gnL7Ck9y/mkR4TJGgXDk7cA80h0cn
PiEqwpNq25i5reH69Wtuwvnaxebi3+aukg8Lk55Pk1EY8yTcwN/TvqFTIpgk848gDjQjDstTP0le
aMg/IpXjZubCcELZO/aJpXapLkCT+7C3hhY6oVJUqZrR7VcQrAbn02BUVwZYyjiq+hLpM0aE4jui
9Xzm+9TUTPchsCHegn2GsTfIqLSn3OGYXSgRx2jSGtoKfRs0eyTQjT41jutdGITz/Mgljl3OUXYH
nJpQz/cV+EXrQIKGrKOakXlLyRtb2eXC/MwmoNzL3tGd87DQsUF0p4jnW4wXRd8CJVy+zTAuaPUc
MEf4lgaEYEzxN4MAy1pSSJCHPqXKFl92vZITn6t+vilbBzumSTQrsMtsSw5psXU8OCmxp2Es1h72
4JKOjDwSHgtQhXGGjJ515hIuNNr5mS2bvJ0cPWIKm5yRacfEZHHvdj4TAgR8q72ndlDAi2zuTf4o
6ZREpCMET1NVJXFE8tEWT03N6F4qt8vkbghITj3r3pc3QDHMO2t7timxuHB3rVYWI9kSjiD7pAqJ
JApFeTXNpWZlBHXPuHWMyka5COaXNMhi4Rtddo0NTAeGIduzzoj9Y5qypkSxHMccTzVcvb0iK4q8
ACiY7LL8psuPcc5M44qsO4aF2uZ6vC6Yixq7hunbuqvcsX4HyGsYEb4sskBjms176hGj2VNuUn15
2JGfYQbIjbgn462hdvHdWHxTyJHAJFDeTfg5p72PllNGxBoDHlxixQAkLhntHBB9EEs6+Ip4uTwh
MhhSkQuffPuiEH5gID7CQrMOLD0mRl4R/1bwMwgInThqAppZgzadd8bkRac+0pteWw3uP+I2LY/T
Sy0E2Fb26JTHmhVItxuDeLwcCuUOJBjYxi2zE4KWMlI/kqgznbiJAqzlX2Ltqn6XsRLcOET01Qc6
TwSooMs7eHoYASA2dt3yxPe2MvZA+riUh5VT4aA8M77NSkfcmI3TfB9ZBqzRzMzGiwBsKDq7eC7Y
+a6UQpFV5i4Jj3znYlwk7KQOQayMhTNuiR9kGQd4wtq02E7xvHFI1HNoXc0xMDFgOLN3oJShizZL
YzUuKIM9MAtjZqZPJgNt/ZmZlGMH5Swpz3eFEJz5Dq9a3DYKtOuRYp8hfcPUs7oEzcT2E1gNAnVk
/Y3AoERbdlBT3136hD28cmdqm4UAhp2ozlyzP7DNL/MTBqvh1nLlprHlR28fzILQUSgeLnO1JPHG
NyQBTJFX1mA4De3St0iAyMH+70puaXHI2Dn4+xUX3IFyf7Yi1ywrvBK1oR9QLWXf+ibLGMuWjGtD
0owmTvOManWQQfVY6SC4RvKyJNciEUpt5WxqHHq2AoAerNot8ADVxGAhgKZ3d+Q6FFiTtMIUmAdl
zGFkiyC0sErieUorvONAEKt3w/N6c9cMtsESfR3d905h8mBzkJka62hD+CkBbQRx8crlezAaJlE4
PftZVZj5z2Bpirc5Q1cH77YcPgM5qO4HXQxirENqZlK8N5xWVYu/gAFyGzUaTSfeODARr2spyKR1
y9lSUUCQ/HLBbKwZ9h1kINJFvLrs6WVQFITejN+MtTnbxBBIhj/+RNOccrj1HYNXvDBJ/MQqItX0
VFP3gWeM88PA8pqENtEc4jil7GVCek3ySdsgXmWEk0icEoOwACbJQebvzQ7x0h5WrHisyVFn4rUa
w3kOPCi30szLlzWF4blDD9f0lz4Lf2cfrFabRaRDO+vjklkOfILU52sfx1a+7sRqkNVuWK5KL5qO
XeQO/2qSMrsFq7vrjNYsDkU5OMZZTTK48yn2KhBoPXnZTMZAHqM2lmObRHZCifURBERfvqiESMVz
46ZoxxEWMDilTrcV7XvsQxVrc1CSpsd3YxtTE7sZBl3MxHVcKyZhXV+DylTeAAYodVyuFVk3xnqw
AOem24jJnS6maZhRWVRFcADlY2CoTAT+4bbA3siYMMW5VhpB09jsCNfhzP/U7JMJCfK6OpQMRXjj
FmzxIZFyzXZMYzq44O0isgsXk6ajISuJkXnNsiBUyu1/aK6pRwM9Mj2h4SxjBDNciahchDyLeNLe
3tDtwHyxJs5lZzHr7RjkmtgXnN7SS1gAJWXgQfpWfynrzp8uDUmqSjQFWhGnMmR5cGGx5L5eFw1p
OPdK61C3kFAjlyCK4GgT4mUTPjck6IFTQpfpI3PG70NnZ0dUiC6/+ZZ886xQaOenlDwgskutNugY
OvNczue2KN1PfLPBp9XqiagPNAuEoY2e0bjX9A7YvHBaMngKlOkBOmLGT5ZiMZfqp18Dwykgs1WE
/7ECOI/MS1GFz+wE9lp46S0jJmhdzFEgtlsG87oE5GI51C8L7WvDkHztPSTUdT8/xDbEvTNABi2O
3Oame8g65AP7GddJGulBstndbF72lZU4lPIr8y3z6LBRTG/nLhPBPhVeq95sLsX6zjGC1sAhhvQj
YnTBFNDJ3Pb/Qd/8L7ECv4iX/xJT8L9RwSz/EkDw8qGzz4/6/0SZXn6RMW//2t9kzJb9m5C++B1L
IYQHbeAfMubtn1DzosGSPCyujfLtHwAC67ffc0cClIuImR0b7VaPW2RjE2z/CDkOv56aAKWm/x+p
mDcB8R/UkcBpAoYG0ncAEXguoulf1XUaDQQAQZxjm1e0G+4zcR9rhn9t6OldX5/gRHnzo+mSo326
PVTqIchugf/tY2DR0ilCg/m+A66Apwzg7VON7BAR5/KcTs/mepO2d4NudzlVQR3m85Gc4sW/d5vP
zdI2X8GAltbj78K2v7Mo/i7S/RP84k9/+3/R2fPfP+vjf3kO/+XT+r/xGfT41P61iv66qfVX/ZV0
zS9P4PYv/e0JtM3fHGmjVzYRMpK2sj1ofxPSW/5vLCwRr0uff+aLLXLgH4+g85vksQCPYTI7I8CD
B/p/HkEIkAFDYctFImyZ/5GQnl//52fQ5wEnOsWyBbJs988MDKJbbYmAG3cwrQoA+KajaKHZhEGV
pvPMQEer+ZsASmLvh3FhtwDAqkSJWZc6OQHzyt29WmY2YhU72X2d+O5V3zNl3hNkprPdWi4m/fxK
nGLlbtB8zOJB1DM8LaGxojeaSllVuxaTbyS06L48MdtUAUbgHXCsyJ3vxUTWIqwBNtsm03grajgT
mI9IUgmFlS/PBOhRMGTtZo4hniw94j9nDjHCIYvEpJznirO3xaU1YLE315VLe5m7bwtL6WtBNw18
off6Z0e0xJKTPMdaEDg50xyhUGhEZYXs0pQ4TwHnSKW4zg1ilB0ilhtHiC+X1tOILNGR/U7sdh4Z
1ObVbiUe4l3PmklO4GjKhTj3PLVj2kRyKkMydYXqtrjwTaWGG65M2z96hM2enK5k2RSAnjdPghXY
U0k1fJHRILKqx/CH27BwqpuCnS5mJt7udwAa8rWne9cEXi/NpbfOaBAUKTOEKAZAlvZoevbWZCvW
OflCOavMCmaDmOzxDgEkBAvm++NzSw8Ofz5ZFvhm2Hw9KGR9jl7G8/khFE34TwLVxfUs5+IWb5Hz
nfGXMxyrypc69Ek6damCq6C7XpLKurAxued8vAPE98oqN/fAfN8InKr7ep2rs11Y6CtHdCUGTDI0
XHUzH9qAGTufc1pcIYzKXlsgH0AGtCn3Q2w6+CEGF0N/FgDpb0uNEKOSwYMHZeWFBxzx4TC6MYtZ
AxzG3og3VBsoChXsdFd03U0BFuNu1d16abNi33QMDZN7yoXWPxuesl4gGYPuGCUe9RIbAE512bKa
TuI+oVQxkg9gi0NOnPVkPQsXKydBNGLd9bOGDFu2CZjeYmQuHS0y8SSNUcDaGvlP926aFOubYGS+
TrYMzAhGCl1G0RT6AfJ2fD3li8lrQG5j1OGnFXsN6s8zk0Yo7Jm3aSVSUhPJbvCH4q4Pak+xI5ip
rXmGGhH5iAPZ/NqdwP+bNAZZ4tAC2UEaHCWbmNC98ZHgEDmKRvRW5GNj7NU8jR0iaxONDoEAzXk1
1XgdGH1yITmBTp5t5NBwG71BbQsUbBc4GdW5bzzAH7IC1Q3+NXFqxKFjLkOEiNcLaVY7HTj2PctZ
IDEsp/FMLJmoZFSlvXlfZZgDzxjK5yvsoUxZUsIM0We2KGqe0HdvzQromL9bK/6ju+lfXjy/XE//
35VJ3l8avR6/uu/Zx6/X03/7vGznN24mnF5BYLncNxaugv++nnw4mHAqNocI253/uZ3c3ywqXM/D
HeZuREzE9P+4nezf8HcJqE+2Z3HZUW/9BzYvtP5/snPYpBPhHPGJOgwY1Zm/p1v9wWjBTj8LvIQL
ABPweJGlhbGHCiAvDC9pPpzGGl5tQI7YU5Gp6GX+RmtpRKmtu1sfqe4VkjnxnWn8Snec+WdiKtLX
NIcCKYdVXNGk4P2lYPfeGJn0R1UiG76UHpPlAM092nWcjxON0j0we3kOVm3cMLfqHvj6tzesBKYQ
TsJwZzLTAbc0qJd+NZKontJ8P8mBWSnz132hs37fBbbxnOtW7PCxk4hpoa8HC8fiYDXn9p69hngU
Hc2Ww6Lle+P5AyPSbDo7IHhOs6r0PVmu6+XMxutEC2nDHbDWfQNp84AUsbhq+unaluZdAqImmb2H
0oqJVrCtRw5NP6IycTaqC7BmNHkfgQ/F3mywjRMDSnImknaaux/xVPFnT7J9BlJJlbhcK689skAg
FYMrECXQhe2Ut27yPC3NgyHLDpK5nO4GruID6BICec1kml7rblyu6tpHausM+suflEC7X1Yna7WR
gVMnhLAhlu9WnpqPYqjas7GIJ1I7pvciDlBJJwJGjpXAVndu2EXI42p19X1cNTSgKAGfp9pc9p47
INxqjPEpYd2DtFklGFuRHF+k7eRGJDoOL+Sbc7JMKcK6hNv9FiLDJ17uvZXDjq0o8cMSi3pk+AhI
ak/Hn0M6pkfCqvW947AHrcvEOKp4QMemBMiAWOzsRt95vUbzDHYmbZ1oWmyqilmc8WvvZkEIt0wZ
bw3zS6I4spfZjJJi+O452YMk+nw/F8U1szZ14S85AfHVmh4AZzVsTNZLPc6XLSpoYm2iUnXfU2io
YTIkxKdU4/Nob7a8PhnSK6Pt2enpVvGH6K1u2Nk1s0GvgBvGzvEF121xaaFKuowJpWY5RUdNAAbs
h6VyDiZzzF2SkzCU1fup/WG3MBiYMU8gj4hL8dqLGOFclPROv29nVugMNYCBrLy9aRxfNEO6n4la
ue6CaYiyAJ4UU/ejnztMIxIWmzDSxKFpRWwzwfD83Qgx5g5hQihccovAV0SLB1raxFMplxJSg3RC
dqOskccD8KbQYcaA5ltQzTXzCepve2GPwVfXWWdWqaySc32JmmYOZ2fBXKC9+TodZwLdZYIEgzub
VIDL0WZ4t1Ku7FB5jmi1i0tHZdYFMeksmQzzIDurj7RTO+eMCfNN3xCCOvrifqacAtTRfvZG9+yN
BI9bvryvbTRTjNSBI42V5D0X697zjI9ZdcUVmXP5Q2diz8wXBzIW5H9bIAqamTIANXAXhsHIgUK+
CN3HqoV72aW+OBYL6qVRGlGh4+QW698cIqsCd1OZx7G0ppfBdQSM5nZ4HGx5rX2D9yo1SLWpLzxk
daRR/GRxde5Eml27ySxeinq1d6q81bBcd/6yKf7JACd9e/okcpqBVms6L5Icmh1LxOyS4cTByVCl
oLd6Y5YNj6or1p3ZpU/x2u1cnTXHeqlOHuS0TXmdeVcE3KgXgVQsYtr4Wab5PV64Aaa/CNNAXINB
2TQRL41nV2GW5DyTYPGAxP6oF+/DG1pouajE/4u9M1mOG8mi7K+U9bpRBjjcMWwjEDNnihKlDYwS
JczzjH1/Wf9YH2SVWYmhKNKyV73oTaVVKjMRANwd7u/de64d0emz0jRF0efvwTfER8iQkqFu1QSu
J/3nSsuya+GYJE3ZpMGImdwMH8nxDxNi3lUE9XhFi2P+VcdF4uVminkltQLy1exmRzeb5a5Bj4Aa
miZBaUhYzaWRbpt4HOm4p8ynqqS1RttnVxOovQrJkUCW5LIaun7oAWG2F0PNsE6IlN/omfl9HiRp
ZoMvyPvJx10ghXOiOTifqOeGD5Nti29RIRUqgLA1bjBv1beNH0FDS+59lJSgIlI32gZyvk5BXfqu
k5ur3LDCV0tLrL3Ru/FzoKLpxq6b+qcLK+3nyGs7JrN7b/QxuztnGL8rvDYvU5lUtCd9GLwprJKU
PlhQBQAD6Zz0lTIOtROkj5kdvbatgXK1qExPa438c9HO/cMiFfvcTKTpCms+wCyAswpM7V4regO2
f+yKBsG09ayNql/lC++Y499k509+RvdgiGeyiVgGbvoq+UEjAE5C1BIJq9mpp4cENTC3K/FShhGs
uU4TzefIIReEW12cEYBYzC0dDfShIq+qh3y2KA0ugaDkzE+aPABZ0b6afZlfsf1IHC8pc/uT1DVH
rdD8dl9tRD97zkb5XasRUeq6SXEFkk7zGhlT3BNRJvIVzYP6ykQSD4UDu9ETkofhro8Ey0CEtPh7
pzuDs/JhpO4xUJaf8UarT5JOZAkFOpw5MaQ5Jjty8bSXqou6h16IGkySkz+IMmwe2YoQkj3k1jq1
umbV0LRb+QZaT5QShFq6ary1lD1fU+TvjmGSljvlz8lTIY3PNEUZYl1WnNxyNI/RXI8vPA9Ki7NV
FT+nGVdYNYXdr4B/aPLSqDGf7GkMetQBghUScxJOgNqEJr8rAOgjx877B9EpDCKKnCxXB2nlu49x
TPM51m+I4nnQEhAfZuGvu+WM0hEyY8Eg+RXVg4X9B5BKM+1S9eo4uaehamxl79Ez+a4LCuI21Oww
kgQfuv5Ep6rwr5yEbE3EgwdkAS9Or43ktLNQ0CvVyu/LdvFkchK8y4IGzt44+83aCenBkxX/gvNX
86YA5RLDF/VCt3Nt5ihSBk+4bb/T5kA9SaMbPLYR5rWeshzryRhscztc4RCbN4ZuN/d9bFhPNdMJ
JTVBlY+xbQq8aNK9C4O8eYnqDohIx2fGJ6lj080Jpx/Id4dQoRGPTHZ/QVsCD3MH66dlN9+n1J7p
S3YDDyerd6XeyVdFMNSGvVfDF5Rea1ezSWsq46SKOX3EIkAIko9/oh6JGyrmbkc26XeI4J856nce
6L78pnBruiNxxaqOd+YrbeK9PhEixrxUAE8Cp9gJH+5+5ObjahZS/wxTRNQrKC3BiY9Q/rOPUb9l
M12HWZTBDpvJYK7iNA5eqyZ5sTWnvhWZsYnJp7ky6eA8qBKYjJQivDNMXXyt6r4/5cT1PYEAN2+H
rm32VjrleE7pnJUD9hGO0PGPPnf9TY/nYDXDb3siU7JgK5BXzi8zS/E/CVVZO4H/iJkGngcrYEhE
SmL1t1Nw1JOu8PJspwacaXBe97TFIhJdwvQuKOrwOBei3o8NajCsMMGt7vRdtokg6GxslASeESDB
VXxhDyAu77sZARfwAPdmmNGvVtjDYVFB0H8Cn9Bgr8maTl+pEFs5y3hk4phENxiT4qcoiWrxt2FK
9qbWbmzDf6TAFDkYuGBhWsyKdq52HfYDqDGm4x/itDd+JbJp9mUWnsifa491EJkncsfRbYEJ3SfA
aw51XXaHubPFl8oxsjVMFwiEsGtcMiwjC91rVhHrAzQh2nR2nQIxlsiNenq0hLs2CfQjPQ7cjYh8
UlLl2DYbOUvTX9lQ4pilUmNzJqaA9vMyzgERlt/qMeJgrtpdQHDR89CmkvExRUPmMfADT9dRpbKL
MlBmaSGsxyb3TxkTjci1pJbgHlVobmrqAsj6B2Ky6G65GtmaGthzWpUBxawpd6gpK3NfNlU7rNJm
RLNYzt2XoQYMVDlmhLXQqifwVlGnf8pRJmEBb6KF1hQjyKAbq/s8ON35bLRNAnF/kfKUpv2JrDWk
i3iZkocxNrOd5vj2FsgejedJVsjhEcXz5jOx7kvHXJdTROurobTwKR1IzLLMOLtl/Q+2YHiDTdOS
ijojIr71Md5R61b1iyCdipJ3nBS/hNbML0mBtKQNrGE7FtWnnvIdmY5uPaznnI2GbNnNidgQyCoq
80YL92qerKtM8U0ykzq7kXVXH+O8TD8JjgEsTBzq+IAAsDT5AQPk/m88ne5AZx0PBZVPBN8aqRul
ra5g938tTV15qdNqCfCnSGHN7udDl/kseblu5bdIpsV+yVPCVRO467aO2aoQh3o0+Dgfq9aad6iw
iPyuC+00aA5yNugT265x9BPKfW2DCNIkbSmsyPiQ2iaMl1YdDcjsuZlKdYhLojE6B7LjbBmTV9rZ
tOdv8UHVaw4tu2ZIjC/W0M+Jx4H1Acnid9xexQp7BM1csurbNsMp3FZwA6mJcfiqOBaFpJGyrMvp
Fl2VuQ4ROa0szLCn3iJG7BEv+MNQyyMWP3INLOOOA8O3zn01R2DceJH7bkAbm0XscckpjPThoeDE
h6B5cI9uCLBv9GV0YHwka3DB7TM/9Kvf5wrDVvFFGyJ3hR+kfbES+XOIw1OPhmBNT39lZFD1HPN6
rEZtFfuoEBo7/GWqhUKiIzUF/cCBwe0JuYyzL6NT2lej7D67jSY2CGaJRM3865oElDXH+/QGLnHO
CpQ6+3kihd3jXKyuyV3Bqcj/yxM1PrVTUa18FB+rQtcYxKPtszs0KX/ntMfZ9WLcJ/q5y3eE4pE0
LtK1WSfbcc7VYz1n2lYD4rurDPW190PnmYUw2Q9R8k1aOfos0n0dbjoiRQQU3bwpRaF2vPrC80Wj
9q2ffBqIdgxZ2iK2F27LWYEDPeLhMn+ATqyRMgsVLUGMYae7wNXjeFPpvb145308pFa8418ko8gd
H6N4/oHRtgV6iHITqCCJgH3p31UoEHnc9meT0M9iZSs/Pkg37r7HvaFDVoZYtWLqbMxy3OI8Kle9
GDUE6737IFxaBuvad64rDkZO115HSZbeKqo2YEsia1sRVoYGXm6UIuN3oDHqjeaSi9ZMYMLACbuK
DWbV3riV+yPuHFjIkLJXGfzQURMnM8KziNvA9SanekIi91hrBaqsisZraDRfsasPew6VjFfF66hc
1L5Vb/X7SqIkzWM+SENwQ5aFPPZqmm+NMf02S538DLO3SdvhAMrhRV93Ge2LKroBmxscFp+EXfLf
IIV3R4YnRueJNjXFFbGJce1GluGVamLDoxvo11uu3jfGS9RS5cQ1/S1GlbnJh2gdz5htUIKAE6au
tOHt4dHWqAE7fdZuHKeC95jO9yT4PlZGdUDTsMTnTq5n4lpdV9IA+hnIK763uAb8x0R818TQ76SO
Bpagk+g7clliSxv/mPb2N7vpTy3b9cogiXqo+RgDDHrkW9HcdmlXHjO7oEyBzDToBnlCwzUfQBfu
heUH2L/9bV+3d4hfNhPl12xwpz1BMXRVBmtVLzzmMliA2NT71lWr+h0sAIVKV0a71Pfh9A3l5Flx
82VAvXLbJIgAIao9YyhN13kR7xI4vus48a8T9uP70qegPc1oBcyseRqyeGvW8VWR1a+l49hAwlEk
B9zXjojn+Zg31bNp5PV91tifkH+gPEoxSbHCtLscKtBNSr0Agai272TVHDiiLya5gpxIsH/rVAYW
UTSAF/W4nTZdJu7dOrJZSzXjO8e375aNikkMGQT2FBCCaGYP4IS/6HnRYEHIzRKIbkFA0CsNMhwu
lVLrcHQrZPt5gYpZP4BmJYkIqQ6+OFBmyLZMIAXBqkbtlRAI68XS0q9LjFJ0beMnKOM3Oo7TvVN3
kplHicfta470ZHt6SK1DtFi405G/tuolMAElJGH+WIrxpTURQNA5q1dJnvGMcLesoDNVWHWoYtQo
jJZMXtRQaHQbQ3sQVnUMKpfjJr5/eCAEQaVU9DDDR2gd2b0idNpbBQqsQOlfDT48tzJzrgmv4xdN
wOuMap3oyWnI8y+4juK9ZunR1lJ1dGU4iHlBQQ+sKDfCB+WyjJN8j1GOz0Xmuztoc/dsPHSEzy4G
HxOYKt4pj5l+HCe8kX3BAbNbHGVsAX9BUXV+OlP4Az8uYRyIjVcD9sQVSxTyQx1gZ1WZOEyYnOyn
ol3V4TwN3fZB9fXamrtmPfmqfchQt7pR+kw0cnUg5hfZRUh/rzaudK28B2C8q03N+uUgPpSRv0vK
+Ws9sJ2I4Bk42CnJXV10T5x5auQf8rlVIvjmuqg9Qe/hZEivyj78YfNRXHUgftjGxcazkfHge6zN
VqrWs9H394g/TgLGviyxFdeJ6tbtaFIziNZlOKZeYOf5J5lk4W6U46kJGocPxzRs58l8QSV0xFxw
Zfjf7J5xZY7RzzQDQKEtI1D2FCvbEpILAUAr6P3tSXVkp9aOmZxA0d6PPa/LHeoNImy2Tlm289t5
3oQ2jlwiR2kkEk0l/G1kZZ8iyz0YCS2/IuXch5qL3uYIXTBeCXcyn7AW/oIjZVyFkyHhkilzq8Hi
vAK5rF05zTe96p812XpusNCW6uoVFGK/LZs2XXecBeGpx5kXDqUb4gHIv/OdRWgFhnowYUQnmHbB
Apde2I65V1c/ayk2ODluKELjPE5/dM34LGJlrVr4gIAeQ3Mf10F8HQ3hfGVUQn2aAxZ3aM+MFvmF
bMeXAu3m3u2vu2zu9lUZ/EgKAGZTpY9Xw9SMXhePmCdMn20LAUt2f2VE+gmBWMUpesJMiLh4Lq2b
LLOuQwxybpjMPD0U8y5h2VuhLP0rKYR4iAnR7kq/2ZtThtPlZ1Ns8PauqvEOtcdmMOqdSH5N8+dO
/9pD8camzMEqxa9tJj9xDGydMmUDCSTmzpqb1OsgKiKiXpDwafiliVPtECA9YjxeYZoxPumaJBjC
1NLXELKVl+WQNGzg8/eUM8n51VqMz3qdUsLXQAiZun81MLMI0360Y/+m1axh1yOrvU5JjVqjcH4a
fHboKjyFQcDa32kaNC66hbQMnoXMkKYSrF7MWniSSZxe8/jHrdapPVRifmgR5p9qd2SlQhf73GnP
xJJvxTRu2FZZQB6zfg24aDEoG/WjJELLGxxxDIz5kDATd2xJfoAU3/hJcNJrgZuhfyW/+4b4PR80
T/OKNHAniorYcHLutCLYQUzmiREQlmHAN11roy1whhhDMnjy+WjNysE9TgwSnsxdRwT0Cdh5twHx
IL/AfGBb4EBBkQP9VHS5NcAbfSYcrHD2o9+UW45TKRvtsrkXPaCniI4B7sY0p3prtXy6HfmzUYS+
U10xxvGHafNz7FKOXxMmOweQeD0Pj1Og9lbEIESllsJASQ4GacQtX1zUiqvI/lrCyeJztLU7qzsG
Qzhdz3SKtjgV0E3guorstT5RUaEsjuaf813W3XUY9yc3fqw7lJB1HmTfoO2dYl+j9jU8QPGoUJMP
fJXr5iln1xRN7JvruurXBC3YxxGUkpeTtKpjXf8xptJaW2wlJr3RdsBc1am2+FJRBKtPkpjjYOgm
Gr0UECqbieBW8lRRmDX56kHORRA5W1gbq5xGc63yQa2sWUwd7XYbdBTlv/J6nOv6lOj9TN1kYFHp
qc6tQNZfUyD9hYq4Xms+afErg53fZsYgddtCsN+koabhKOEziViGBDzIK7Db5k82DoZ9q2UVkcpG
FKxKg32PNJyBsHDYsFZduNdN1Xe0/BHnbuNcIQmFNAQ53ojtJ4xdaj10uAihkyP3pn+erefKCkMv
A6p47RsFCxPfoGCj4+Ek35SjswEsF0uE4d7F1N6/a3qFBax3Gm2tF4uXGp0q4uJCf5FFd6VlFtLx
PDpgnwu/CNXiR3BZ5vuxwqokq/ggRpKM/JFLTEb/2PJd/snLrTZ97uDRtp0efzMW5i9a2uivRKmr
Et1rGv4k2DziNElFDDdjucYKmfxQjdSvwhSwak1wzA6KzPBcEIn+OaH2vE6Rj2+xLKfH0KK4j6RW
UQ6NzK9CSuOakpDaka6XP3YshLe+Gz1lc+tfjeQC3oeNsL73elORvc05wVOuVnrYK8LPLTR3oErg
uW7yKkuu07YlSWQE8xwbKrqehq587uzZPQ4IxrdUpxp2tWnrAUkS1/lY11425y9BVd/JiP4BDgP0
RarSDmET2zcMiG5ruPQTeGF68biIWk9dlKmvopgA/YQqGD6PGDeOHSni1JmwmU+IWgJqkYN+hFIj
Tyox5kdyA6Mriwx39h05SVztCK7fTtkPp0Vg7XCbYDy3a+fLIMf6tVe489C3F1sQ59NmANq7BecI
8N3s+CwOGBkQrzzIxCkOQpTNcy7UdIUhszgV0ey/1oLSCTWgPDAs6oi1ZFRnOUZCCtkyAn5Tzs1T
qxl4FhstmF+7iOByLTL8HaVS81QQZ98k2guB6T4nI6vdw6Xq7ptABh5wNXpyeZTuANfEEBjc+tT4
zcgnjM0FCtdl8lTQjBAIrZuefRF7vEr4d5FP8LguDHkyAmgSRMTn7BBsgq94AMeZIIw9JQawQ3Zf
tPQnk+Sh5oS/+Z+SiVxnDtXbOe7tVda7pKrMjaKuOQcbMwgcL9WCkCVG1nd/Xyr4rtDijSTjvwo3
/h9UDBrKWLid/10zeGjSn/8ofv3j+uVN3Na//71/yQY1eLmGtKVL8OiizdMFEsB/CTP4I4eiEnla
Oisiohidq/1bOKjkP6VBpB3Qe1OCK/9Nu8ofLT5cZStbwoYgQvrvSDMW2OR/pKtK2rquu8AvOZBZ
rB76otv4TZdRY7YScxtA/WGTQaHiBZrOcpwn67stInVvBzE59C5GwBKn029P698i099BmOqtZvGv
i4P/dfjWKpNb0c+oorrQ3EwMVFGLkpWuo4ze7/OZwHhCQoNDU+kphbzBao/EWfX3GvEK9AMiA+rS
0BwbtsohleSk+esEgxbRStJTO/A3daU/9xNt/DAMK/3E06WbSi42LeeEWWZk448BHNKI2Q7TSwaJ
ZxPUqv1S6yKaVg4eD1BYkXiNjB7PZdGYfbiF5xKspBaJYuOkU0k9o56ufD9077Mpi761swQDHmg0
nujsD+PnpeVraal60cgowpBKP4HGM4V4vBcVnqZa2MWvqTXUtaMGV/7r0f5/kdT/sKVJPqfrksOI
fnaZHQzp/z5H//f/WnLt/sFU5S/N7+Kpi/+hf2t9jX8Ci3YM0sqFCy/a/I+YymU6owGG6Es3UboW
Aqx/T1lLX7S+EHkROBlv5ebK/adjC2MJoDaVhVzd/DtTdlGT/2fKMmEVeq7l+rbp2K5xzuKVNTCG
qMephzcBi3/XDfumtY5VXPf4GklS+u15XZilly5HGCpPmt4MSnf0Y7+vEK1VSUe5IQx81wg3ZQFE
q1+K8bWeEYMVC/uDVeHtivSv21sU1iZyaoiq8ux6SQNzvFJLMJnG/wyD0V6jLkGclY6TNzVNShmt
mNqDS5d662Il3L9/v2dKtb8erwvJVdr8Aps1+O39JhkrjENLxMNYZB0qYJMsRyrdvX+Vc04tL1FA
IqWRhnYSwd75VeD3G2JJFhDlkMNBaYotPtESWEk0bd6/1IUHytLqMGQUI4Zsz7c3VJdY381yoh4m
nXbfuhqoO1W5kE2KdG8AkVzDDab8P2jzchApPrjTRXl4Pl4FpBysnpzqmCJnnxjpoAirFBuyil4g
yhe2eA8WP8lcJR2TjQ0izdqK0xEZcFUZX2c4VWnEF9iWVwRoh48Qjqg6JYlMYLaRorUOeurVXtZp
ZDcIOb1Gfmf/wMsYfTQWjUuvSdBjFWp5elS/3j672MXpBgudwQ+wlBgMbPZVRwipGzvaXTbylRx1
7drPfYNvTVyvLNSzBwZ3vm8KjQq6G0Z7SLwp6Hn/I/rwMkTO1gEcdoZtgHa28F6d/bYxctq89KFH
awb236Gyyx2tSnr6fk8gto0cOKLJUVdi/AAmfWFF4MLKQLmOcpTV+O1DKRA2c/QzZw9XXLe1W/qR
FR0ooF3jq943j+8P3z9eAfeGthFFKy4baZlnt9lkxeBqySjhwgwKuECNJsHHF+iKvli/f6k/pv5y
KYlvVZHHLKzzSUmfpYFuMkuvKBFM+c58CyE2++B+cIO8fW1cRKC1JY+BdAUp+IL8vp5CC6EjG6JA
BPHnryajrTakwL+6VGPXNsTnNQbqvxehzZq6XFOiYGch0G3bXN7ob7s8zeiAf4Nh8PrCH+5gnlbX
vaSk4yY1x5XcaD69/yD/kvO+GZvLBdk/49iyBb6UszmfJR0KSosLRqSTQAwmW6nOgsgzpBN57ZR8
bUieO3VW1T5mTKp9ljfmBm5S8sFifvmHMHhsk7tGH7+Mrt/uXFlDRktQkx4G+nnfxU11Te3cpCGM
jC4zyuyodVpLYhpcxlmN1aFOhhyDDB/V9x/Jn6+dAF3k1wZmM2UwZ9/+EKssy5DDt/LKCsWwhU17
VxCK7EgaSW6kl6sE1OBHS+8fS4TFRVFvo/I20YafG9PoTXLMtF3UrhpiH9joSBmpdtM+mihyEzBj
gmWFuL38BocCSjayKCvpbs1wpokPpWzfD5Xu4fAFVFbVJ9cKTI/tfPvBgLnwdKDDIxu3OApxFjlb
UrpK5hYlYN2D2/VgWbTTyCLLHoh/+1q0UR2BhXDCD675x3fJAo/M5/6vhyPEspX7fWiAoQt8Rzdw
fCdVdeobQBKsspEH6tf/hOn/R6EtxmYg/cj9iuyDteavaIG3U4TLLysNY8LEN3j2WbZEEU456gDq
KY3NY6YzSoKIBLYkpdekZreNUg3qFoRRushF5rXA83aTjizFsqTaqLER2w5esFcPfMiTouw2FnJ3
nLVITN4fvBcfFc71ZQKhuTwPY5imooxSaJJebMLzybDw38wFdTJ6JKWXFNGhCpyFIvKTrWJyev/a
F8awK12GBd8b5bA2v31NduRGwFZ4TW3bdDc0HnFdj1N9LCnLrALg7tuAD+GnUZXmB3f955eHN/Tb
lc9WzaacOtFWlEu7oU42jsn2rMv7eKPl08v793hp+PORs/gesO3kYPP2HqsCC041d7qHXKPdVHXJ
dmIEkBAYRrgjRCc60ueVH4zASy/194ue3R6qObeFqgN/1UHgY8jS3ud+/mPW5Z1V2gtDbiLRNeht
GlLl391CMPeU6egcr6hk4Oh6e8NdZze0kZnvBZptCDpVfaUWN1GSox3PgSV8MIguvUolWQzZtXDh
8zCYqRnA0sD98mQGk4MqQLLzE+u7zZb1g+PLhS8Ot7acDolPWjzJZ+cXjS4PdBKlI6bLWi9KAqr3
eQ+Eu5HZzp3mjmyxwt6NTp97o7YwVNzOBrIcig+esSF5iOcrDCYXYREIRPXJOXvBSupZkYcAdgFN
1SvUWGpNC8EBrZKkG7sonVut60usC53czLnuw4dFNRZNTXhrJoW+laIdjwUn5cP7o91YHsH5D8OS
zXtfyDgYjd6+/XDqJCQC5GdAABd7qkDqXN6LaRaAUgAm4m4YEClAzEHFgtuZiNiNW7ME5oY5bN7/
MZemnmUryeaAzTRhHm9/i0g7CwdOb3iDbfRbNtvgPKwy2seTZt+HGZlmfk4e4/sXvTT1WIstuYQ1
mUoub+63XQlQD0IysFN4BJNwosBLubcy8ndbhDuwqKINSud01dVESYBRSD7aFiwv/vz5Ax2UsKrY
EOLGent5kjU5kjjMBtCW1oECXXll6Jq1lQMGEo3OxQYu+4h5kTNaYA/1sTX98YZ/bKZk7Q7U0giy
7cvUOliNLNdo8OMP1qZL89VWBj9OWRxuzh9Qllj1GAYdyUZ5jo/TJrdA4qvYNqp1P0iMufQwqLPi
hONirBFna68AHkB6J3YPqI7qZ++mOgHLabuu+mLYTsCePhhwf37PBOsCGzPqwTAD3LOtzsDqPyWW
bdD+Cn2sKHhF9TofCeTAyyQq49q1coinRvD5/TH352rAdZedAU/U5dy2/K7fxhwuHiIj4dbSlBPR
AxqzYt07cKvev8qfI5uruFjdTUlsHG/v7VUEiEJUSOS9gPiz75zSsteu2SXrMJXtwU8mlGFFmO1L
5b86o+N8sMz/+S6Xq7PXZ2PHnur8XcLKyQbCVQ3P1UKXXStI0DBxgqc0Z3MQVLH2wTz+c/EQukmd
HrbosrkXZ/N4MFLl4iQAqFmwma4qODwKuSq77IwMaoUgc24iuX//EV96kVQel8MEBbk/nP6mL+os
Xi6q53K4Dti1eQ3wnL89A1kaDJ1DI3ODr+bZMO0Uhvom7wRB7JIulCps2ldTh94aner7N/TnZF8u
ZS8ojmU/cP7FxDtM1GfFDUHGmTwjK/sdxLDW64q/X8xcugyKA5jJRIdXurzQ3yZBA44qlOlEhxd+
wHZIk+9h7wdeZLUUwCbkQf8Xd4YnE86DoN58HgM3W/7cwpYn/ipGYNBUHEGFC3VMoOD54FIX9h1C
t5bXhdKNPeT5WMRZRSiE6oUHujLZDn7Rb4i6ZktpOBDthgylh+PaGE6K0gtcnChWOQkQk5qefTAr
Pvwp50uqVlZu1iKZaQa983qndNaAN7Kt2UKBcrQcZmkQwI+lGPDssFHwymws1kZdqw8eyqX5CQUW
9gsVF+pHZ4MYNhy+xTwh/nkU8d6JwV2I2zl08B4g70b0B/bz/Td+aQXiww7Rg/MKy/vZrWuBAWaM
oplXSqVvktgSm8bEWamX4aOfIJh5/3KXbtAV3JnDlwRTztl4dqZkNCIYW143RdHB1EfgZqmPRK/L
71Wi9RwoovCD13vpA8YemmIoHUssHWcPFd1sklO/Wj4kBABpaJ+PAk/WDohGfU9zol/RKNB3FllO
H1z54sO17OXrgiaXBtDb2VuFZichZglEjwI9SFdPm2wwcq8Li3DDy/xoTl1amFxnqQFghWefdlaz
GdoxloPG0zXhZ5CP1inAdTkRJDZj+/0XaV54kxwY2BFIHqugTv/23kxfFwMBRcyZRhuvy5YsYH2B
IdaR62UVfmENHTGmH8LaDPd6KnX3CgnDk+6UkO9QNaw440AFCgYMnHwCgQciZJjJSTPnMd4PpJfs
CAi1vN6MnnQ/MPe6Co0noc3hKSrRg6gWHW+Oo27nF6jkm9SlV9BQLNKwTx6iOLQPRFLVJ0j4M95A
fECBaXTb95/ChQduEPkIxoaYNpt40LcPoe9zkcwjQyscssSzStHcU+UoNmEVzB/MHOPiA//Ptc4L
ckkEFz4IBYeQxtSuMnfq0Hzimo0yqzoQL1Z77ty0W/gWcuv7QDVRhiJPipP0QBURFX8FMgUncb3u
6x7HAG4/fmdvffBILox5HgnyTJOHokA1vH0kWN/qpCw5Kw2M06OTzp8AoJBLQvOM9X0m5fX9V3Dx
eg7prMS+O4iKzq6Hr4i8vWUD53a9f5/pQ7tvyOPZ1h2Oc1kNyQfv4eIrpzJJdCK7GXb8b+9PCyC3
t5ZmeE1tBNfxlJZrjaIyPjZU1O/f2l+L79tzD30oAmGXkijHL7XsrH77+msyHrR4KbNkddYCMfRR
soazqT3gkYXdWhBDc5eMtn3ntvoDIGZCiJIkArquEeWWVuQPGuMqrMTPuGuM63p0G4zPjbTkOkQV
zjCBCWgey3KE6OsXIZWxst24iV572giNcc0Rc0R3luEeIXuwHBTaRL8Xq1bLZ5wCVWl/Rt1D5FYV
+uqIVWq0CfTKHDy+czPcjYQPHd2UNF/6TGb3WNlUS1ZUTOGAsSeX25zwjts0JReNzHBhvajUHGEk
KROy7KCKlOAvFMtqG2LZw0PjGp2Dcz9AuKjsBGCknya/YNJ29Ca6oNxVAPK+aKHpfHGGdnhQsehu
CI+ZnjNiZpBi6qLeljCQBd/0VnzJOPWkWAgUGAPTLxtzHRG89W2Iq+oRwraxHcCFY2c1UolozC6/
uoAiH9qOvd6KnJ4N9aAZ8JQxTvm6tUxkTgSyNK+B6tBPUK/3dUx5RFesGw4fOzK7yEN5f4BcWhI4
G+mcBRGl/NmaYQ+BtR0GKKXWRdpsPVdpF23Mjohdx0pyFMqN+cE1L41/5MRMN8goOhd4OyYDSF9O
primiUP0kDNyYTmG06YZkdq9f3sXL4XQxrHYi7KtOvtwA0DyHdG3C+KUpSQv9WYX5l3xPM+8nPcv
ZVxaRthl2wZFN85k54HUYsGEd2VPeKGb2J7ptuqkZyGekcC9gjrU3QI/zeFXOdXWnQJjU5uTu5YU
/o4TG8Q19OphU6XmfBhmHJRA493d+7/w0rvGTQVVUF+qIOfZybPTjIIgD93zg6zwEI2nJIViiyE7
E7cCcU9XfWx/sDm8UJETi2wEHzq6AoBtZy976CQkGVxGkA5QBhIDifM1lRNZPnlf/sgWMPCqhJP7
pBzoICtC2YInApLGz2SC+o9DlWLxijDq3hHgZ+Qf/LpFiXZWFqJPT6mQnR17KzrLb4diJlpAJIaP
PBgaZoAycQlLKgzIqiBSR+fUDYbxnHCax1QpTHQR2pjGN6FpVkBlHBE952FZYzXIs6sgAvVKHqbU
bxBDYsyx7eYryZDufTmH5H/4bFS+V1pjP43EE7125lRbH9zOhREo6D/qCGQoRZjm2WJPHhWJjdlI
jQ2z7NaOpm9N2cn16GB9IcNL/P3xJAStJDS4aPKoXb19eHyG0ENnM6+20eUmtccKOj1Uf8sPrTt8
5gspgWn9/iC+MKOpntLQxaNGRcBd/vy3D1o9O30F74bTRhUF1GuLBveo68JAldUHl7pQtOUQRZkD
NRRbcBp1b69lA7Xr54gbRBKDQHsKyg2c3SXHrMUopQnfs4vG37gDketz5pzGQc+3WjXFWNoA2L1/
4xfKTH+d6DjUkVNmnu9S4gZnsK9SNoo5hJSGcs8Kw9V8JJUDEIE+5KceUvXaCofIK1XcfnD5P3Uh
FmML7BlPAiWEMsXbhzHYsRJtSAHXrC37NYOs+zjLmeRcTJw7N1PmfdI6lLaTrH5yIC08lnNJywp4
ycoMLUJ+WmABGM85xTT69MHie2nkM33/ktsgZzgfijPRCz6Sb4z0WWWAQYivZT3usEWHxzQgpOn9
V3HptI8iDsQYLQ/exPmiBmrBxNdFTWVs/NKjX0bKYolJH9Z1g+VN8gaoI61sorI0SiF5ZUiPamTw
wddtmc9nmzuEOotgjHoL6oOzVyJUCW+KFoIXLDMcgw8I46EXHxTfLgw8kxMKXzW8FzYymLcv3rLB
DTTpALc1tYz7YhJYtQlYWKV9O27RfOUezon6kOODOHTVkP4f5s5sx3Fjy6JfxAvOwyspiZJyzqwp
64WosrM4BOeZ/PpeTLvRJaZagt0vjQsDFx4qxGAw4sQ5+6x95SHPDa9QMADW5qBaXReNqRRFaT9h
+Tj3ZOWCeZw3uVxgpBVkYqeDK8BblrbhJK0+lZElPV551Wf2myWzxNVMo3qHpOz06QHuWHLckamL
A4w70yo1bzq5X9p6lWzX9va0X6oCpCNHG5UsXVqGldBFFnC1TAZzERGnAnSy8WyXQ3llas4c6Fwh
VI5VstsEUqsNOHb6WS9CTd1MdP1uIphpjzXhyUFrKCsJLe3dCY+qKxvBuUGpoiCAZPmTAl5timOH
7QeQIRYdPal1Le61Lp93tA/Ee6z6rJupvVbUW/7E9TInzGXP436GZnw1InSUhZHFiHhSYPjs5MlO
lUeIPlld3UZWpC3lRQhfWoQx8SQtDoXO+Ek49Y/UAYkgGfSLXl4VZ7Ybjf5pktGLipys1+miSAFb
wrZCEU2LI3gdeG4+DgufsdCENpLROHl5uHNrkOoxxx33YlLGq6SMgPoeaCCzNrFC03lSGtyROmJJ
0+nsK29XWf6s9WSj1yUt4yC3Ra91+mgG31saOqm2oXzc3sRGSc0kahNvGBU643C7couhofG/lshW
04pzKCMzv7Kbn1tiRGToNplgpBerMz4OjabJUcJvZvwd+e4LuB+z9TmXaR+ml5eW7qT4eXmKzw6J
UmnRpfBBrfNeiRIXIx2tbHJz1N7nygBTIqhRlgC72SBqmWA0YjZ2ZR2dO1QJxd+Fogp2bWsRUFHr
cS2UgIUkMJGvUlFuxdiZN1Uwzb5dxQpI1sLeaqaOiD5oE3s3I6SjdT+HcTbR8y7ToL0dNIuebosX
dHlSzi1zTns2Pk5+ROj66Vpo09nWG9pXN/qkoAZxaMaxSmx3JzL8Wz0ZnWtf+vIHrhcfojWQnnT8
kLBYbWgsBbxPFmALb8GmwZe8gJkoYkfPU+kHWvkGt2Y8ipBe9VIUzQECouOVvZ3Ts2UMMH9Dl+hw
OFyehnOfHyUGelkoDC2Vr9NpMMqhwz84Ro6JaHEOVORjTTpt2sU/7PJI51Yh8R0iUwtdDHrw05FC
pwFSh1ZvU0mhdWvh0kmOd17AVngfQC+Qb2iqv6b5OTcoSh5qNYs2S1+f7wkS5RiXB32Dm/uwhdjl
QxnGPoc+FmQUxSckSp8uP+a5CUX3ZrGVQ2LV10mpEZ+UJK8T+IahlXoDvAiva3DrEA0uR5eHOqM5
I2Kh1mYocHvB36+SzLEWhYZSD7R5C1n7boZ9vIdRftMlIUTREuP7IXPibcSV06ftTPWwRRkhgE7y
zja69kZPYHcjiC8PJYEt9Gdo0HlPbnoqoitb77lAh4ASBb4js9GvA50kbEIhmhbzcwkfOLUKf+Sd
Uh+jGoRs0Atx7Iy5d5UiUraI49Qroy/zsP70EMs6Ok1RnLXrPDTNsTnm8qFOLDnBsmzZc7tG7p/H
ril9sovynZwln0x7nP7F1+Vwt2IJUlihaHi65iNos7ERpAwcGSRFZDu8sUZp2HBxaP/NUPbSZYbf
MfO82s90MBIRlsVoDQNaem25z9w0UqetXUE1ubzu3muPH+bTIbnLE9H3sN7ZIzul22Ekr4jVanOv
lB2O8zFoeQd4R2Tn1R3IxuRYjdUfVNRUIhjspw2aWP10VtEVdrBEJNl3mkbgs6bRQ8C+q6S1jJev
LaMPSoebkOPCD014kkUUYLEqVfqVpzi3NTgI9GjlYVPS39Mnv122J/xDZpj5+lJ3H3dRnSGfzfFT
rayq9rqwwRJtrJVrn+yZEASR6iKSIkO4KOZOV4QmTZ0AAcbUgTC8EexcbhagGRmtIt7UFFQ3Wqp/
6TKQrEVBC3xf0Md9+fWd2aHYnAyLQ5kfYOmrXSOi2hUIi5UCpbZBkJSVD6VtvcZjFt9eHulcwKWj
w2EjpBC2lPlOn5bMLq6FgapDc+rR3oK8IMM8/hL5YO9MUbS+1QE/ljMM0zQTh7IRFPaV7+JcooOr
PckU2eSe92GxQkPpOzngPdPMIQ4IcTRsBArb7Y1h2LP6bC+ygJiBYpFui5b0fRYbDmo/JzjiPqhd
Cf/O/5xlzeE/jGxofeAWGe6zseDODLwLcEKL9V6sFBIuUpgq5MQBrtH3804jYtsO5FwPKVwOrwQG
7k2crVfe0JkoCI2BzIHMGcLvWdbKbx9BDKZKajG72IjE7m5mhQ1qxp33zpD6epsUyhVx1rmlhwhl
KUXRGkADw+lweKsZWE1mHMdUTkFHSuKQRDD76OqXr0z02aEosy3VNizP1nF2E1pTPqi1vqnlgE0E
o9EbywA7MVbStSW2/OrVdvjeIvjfQy2T/Nsk5kM6UR/ig0oWdgE+NfJWbYZqc+Vj0s4Ns2Rk3kUv
NPqeDmOB7GtswOmbKZ+AsJEIAgMGJ7ZBEnhoesEuCernIMP9920NfLAjkWqOO9SWwF8W+w24h1d+
0xK0fnh01o1FUZ1M+Fo8gJVeU43LAWdSLUL4i3Iw0kpSBmpd7VRou3/EwaS77ZzPd3gkFgsVI/Kx
OFe3l3/JuYVMPp9mDLYZPq9l8n57B8ZEv1ddLJ9VUkJDzKrkjhs1Hgn0HnOECONaOL9s1B+enGu7
QUCvEFmuBiw1A8tYvF03pfyoAzrGcGz8HkoDoLgpsRc3ONjslSHsLbzl6m6oI2cXj434EtVDdOWz
OvvwdOYgGHkvR6x29DIujHQuGhbgTFeyEwAvbNKq2lSNVezwc+vSK+/9zNlJGYjCx9JAsNykT2e7
BIGVthUAY25sMMUGE4IEtm2eVBSvZAeTDW6D1ZUxz33Q7wJs2vj5pNeNA9LUF2VT9NpGBoBwzNJ8
AFoF/sWKq2un9Pu5tH65tDmxQ/O1kgpdfstvq8nSgRhJ8Hw3gKGNrUzXESVhiA/sX7Xb52GzMQty
1I5onU2BcbGXdhlutSKQdjV0kg0J7XCLkYp1NNqyPORwOm5tnQZIrPCm3eLqtqEon7o9qOv9EBmT
i+OU5k16WvgYW0dePmr2LpKs6iGllXIXxbmKVsW6lmQ7ExgDxF66r5cq6Yc72azb8Ab1WUPwmMUb
lVTzRo0i069IMAEsb0kzg1s91N3cXtnNzi1ZYnFaUTFnRBm2WkG0LTk2gHQdYemCBi+L5jE0pcLt
cDXkdiLL/+IT0UlmyxolQorBq/FEj6WpquPzEDXWBBR5NF21wBnBKDEUKmLN3F/ej87N7O/jrT5J
rZRnI0JOTftRB8i9r2G/StEtYpz20OiDuO9qDc4NDMP7ywOfuWmRuFRk/rJoQ1rfeCMjoUwmI8BA
Hyx+2UZuH5OJiNaepwGfP0fcZawmL66scDckzjVN17lKMQ3QpO0NEBgf+62lupYywc1hMycdxhNB
Eb8GhOHHInXGQwRhx2sbFSDDCNxw0LEjhU5W/YgnZGdWXt862FaS6G8sbxjq9L6PRX7lzZz9hUuX
LXclkv5M0+nHncBb7XQs00l5oCLEHvdPbay4KFlG41eLAL607MENpiRDkzaqOxv/bK7EqXzbqCZu
AZOV3A1VCS0wNAFUEmi/XH6F50owOj4tTB8HzMLmPv2FSiMBe2VUiivQDKF1p/q2yABYzNq0G7Aj
2SD+sL+moTB3mkQaGCe99EEOovrKqXpuMdHw6VD5l9kM1/sgHiNKOy4EJV3h2g5RVuCXKODBz0F4
NDvT9Ltef52JIHf4FVA9vDwR57b834dfBVZZZNQTVEFKUWOjfw7IUtDYQvrMJbb8fHmod7Hhesun
P+h9b5BlBImncx73iewYUYEwS0DuH9Qp23bQlDe1bhSHju6V59BWm1tYvDlxTjL5oZxHB5C+whvz
wHjmNvNnpiYvDtfJI1pNY2Moo/WNuBC5bi4Z95SAph9SaiKZT/D8A2oI1nIQ7S3uUcqrnKfKVsnh
ziWFtSAEReGPTo9qRw3z24Dq6A5YAqbteabdGpSij0anVrsuVbutqpiDd3k63str6+mwyVLT6I/u
44PwlbnQc6VDK8lh1T1FEc2+NO5ZSICxwgYKoN32ZWcd1Wyq7iBRlTs7KoebOcZiK9b0+aGwYHRS
XoKUWFnWpitxeMX/RX0AM5/7OLTmfObJ9AYFXt0avXWtsHJu6dAEoiwxESf5Wg5ILmpQVKxkcKbl
p09ZBP1PNoVPyaO+crQs+8WHqaJ2TI80MkeapE9XjqHHvd31VNGmTADiQvUCBrvL7ksy+a41dvlm
ol/37vILOvt87BAKGUC8mNaNGaAKMkXvqNIYVtrttN7IvgyD9UNBLnblinhuJGQXyzsFkv7hDq9k
FhcoiZHqemgPaNaPgdOrj8LSrsUEZ0eizk0lFLEZwq3TiaTZpaJPl40ZuHp5ULO82NLJFWxVa5Cu
rO+zQ8HsAT5Dppa97XSouSJdh5COd6YXyO/wCtxZDSEQLuLVlZvCmeVBjw41VrohaA0zV8dNhmNB
XQP23dRN2B7aUAt9QwGXjESV3mtQjt4kXS11nXk+g9oSaR4+ftp2VlPp6E1o56WjbszBdrYYHaeo
sYwRgqJzLbV7LhtIcYcKHpoVSDn2audsgIzgQkElBQuY3J9MRJUx2pGtHMnmnRRr9XakH3wnSfXw
PYlyDMzthVVg42hOq0rjS2lBEtgJkTOCCtlwahu7uZLsWwuK73OhJirSaK14K9WW7ATMZp+6Uejj
ZPL98jd1LjJAD0NpjvInXmnr404p8QN4V1rQdVTsY3ou3FJqwlv8o8NjH2BXqHZJ7lpNmuxAEk6+
OcriVocD6wUlVFV5SNpNnQ3aXdPni/+rWXy5/BOXdbnaa0zyWHyGiLq4eS4H9m8XEzJZytJoi6x8
QkKtWyOQ/Ai06OVRzqye30b58CHafZwMcsHX0RWRdIyiNPF0+AJYL0jXmkvORBisGwrOC8mCFbsK
ddKBbFvLfR7JA34BoSV6v6m6Eg2Q5WxjUw2eiGeTZyfH3hA9bnbl4zz3pPR8URylPEAibLV25W5i
XU9AEMAixjwujkez3v4hDXXj//M5RfwJuwFPYeoQq5GUVkNDsqh4oiIsXgrNGvy6i0ica9rwV9j0
j2hhFxl+/w/pfMuu8r9jv9y3NJ7ffsd9Lf/+30g+2/oPag3k5g7pH3KZC0HrbySf7fwH1g/JX/L7
jvmeBPwb77W4/HJ88qkv2hdKaMSWzV9u0orxnwVZgRCMLYCS6D8ykz5dYJQc8bgm0YnWDhUhOpbV
PbBT4xCXaaS5rRQd7MjexHkN/Hve/TYdj3/tAL+z904Pmb+HWa4KHNM0xK21wNNckTmfJ27SmEEU
rUxryc9A42ITPaZYrF0ebIWA+ns0+oUoqSLPoZZ7uguh2TCp68+Nb9do1WkB5Do5fIuheXoWHHSv
1kv89GSAvST2azt6THrpuxJkL7kV36EYPYz1s4494g4M7U96Wz+1jXRlo1zVRv/+jWQkl3hiEVWu
TngFDiGc17HxA2eM4fIYnlZqtlvKirmB5fwSKdWnSlH3Rig9l0KFMU2bG4EbtOjEuZXV8SAkOEyl
wTUsqpDg4Kh05aWpyyn8P7v5X7+RNcaJBtHHREV8Oo8IaAvi36rxSVhgxVRNrtLVuz6JEuC56lHS
i2/6iIVvWYWQQDGojXT8SipoA1q2r6MO5wCpe43q6jso+Jc5zPdFMY8uAdu19OrpNv33LyXSXPZI
7oJr8YJEAGAhgm38EBS1X2ZTs41jFAkajQeicCzsHpTGFTW84xmf2cvrbXlVH6aJ+zryzL/wN6fT
JHf0HQvkv35ax35uBnxH0uvlIdafKQklZVEbQiShVKvpq3MVKVSsRxQzfbxzbrqp2ceG8JXCvHKw
rgpi/PnLOIgRlhItxbc1PM1slWxK8qjxa6d+o1emvGuwIsB5Bg65kWEWIvA02cRTGsLHCoE+J/Xz
5SfF6vV0NpefQNQrs/0RrPO/09k0IGakqZBqX+iOuBUc9duaHt2f9jBNuzbDZvsYtsP0NS5jye1p
l3sNYQjRQdbZt7IBEBOQeBq/oQxE0ONYhe0ZmTYesO8Z9grY2nJnGlLzfayDu6By7svKyu6M3HJ8
RfSHOZlhy+uKK8c17mV9qfhKZz50pdT5pHUBBIbWQy+K3ZjMwWcqoIrbJuHtwvzZ8zNuJbnutxO3
612gjOEnvZUXCXgSeYNOklsPige7BPYOj4Ke0IXWi+UGFRI5uh3wot4OVnGApK9QbaPYbFqhF7VC
wtpGEjvZCcFt6+NPPcORRoEcZHPv2WJboqmDutX61rkFALe9/Dre4Ri/L+7lddAkyNXAUsimr1de
kXV22mdN7adVEG3VJBJelwyRx9bwjDoP59f4uY0Wa4XRBskPdqrzSZTpB0xO5TfkBV+6ThtwEQN9
UrCyPX3OLB/MGlyo0JY8uqCJRg03rEM2ZB5Z+jrW/MOyxlCrrpTwe5ggso6Tbs8hYmxCrZrdULZ/
XX7Ocx/YEt7ReckTowo7XXUT9lMGVP2aDaSRPqdh3N6Fc/Op6tK3ywOdJl7/+sJIVDmIh/kLMefp
QANV75pzfvGLS8U+r2ap8+wxxZG8k9m10m5oaUZLX7EdudZvdO4ZTcCaCh82mVd79YyyVtQKmvDa
b+JCvFWNfRfh6PYazPm1rr71cc8UUn9Buo/SSEEmuxppYUG3qRyU/pxbj0aHdWqZ6i8hYYY+63Cn
yz//8aRSdFw0AwsIh1a700lVpD7IBxrffIxr9G2jWUdlhOtimC3QQEDmQvFaQJ6XBz0znQwK7Q6l
wjuF4nRQqcBzYYyH2s9CTWwcM7nVIfS7qj7mV0Y6ty0vHQDLtoimha/kdCgDgy+nwvIFG8DyLZzE
D8Lz2cc0x+NOi7feMB6w6ftVyU3uNZn441886HtyZUnl0AhxOrpZ2b1VO6ybmpRgZhh3ZtTuqKte
ecozi4ZKOKlRomTkLmsIi9OlOCcgDvKLWcUbYs6/xHVK+QpANAzPT6WCNePlB1s1SL1/jJiYQ4Ra
6BY0ha7XjVLV9AtJ2Cu2jvHVDFNPLZtDFDvsvlP6PE0jHlqaWR7MIcQrUq2TV7spt0NrUrc0B4xQ
J5w/rvyoddTFx8MNmusehA/IIuvo1exw98rDJSEYyLvWokpR2dOP0vkDc77UteYR+0K5ewSdC4aT
to8rUd/Z1wBEggrJcoVf4zGsAB+penBw8B6SZ8wu/SCbblUzv8dg8meSTv+skeKvd4Ck3V5EYcsl
aRWs4+wXcgIZFeIr56hWxdcq6a+853OPpC0NuNAqULeaq+gpNJMuDeah8sM60iH79DkWHDWlCmX6
RtPUTXctfffhBrK8w99GXKvGQyfCyCDHtzMsymCL+Ub/UNZlggtL/6MxShXfEytPfL2wgU4Nzd4g
lOtM8Uqa9j41y72TGKOPnuJHn6l3YSVl/PvauE+s+O3yaju3iemoUKiTK8slcHXtnxoll/O+q3wh
JV+sdLwbNMyWk+jp/zaMerqFiK6LTDBUlQ/yVMZWWHhhOgqA6MM1XMSZ8JHkxf880Go5FWntxPPI
A8Xz/EesYcTVSw9Qt760uB9cfqiz2/L7OUfKj/bl93/+W7ZrsGQVvEtT+YmGZDPXb0XnYHwmlPvG
xhHQTg+SSPdyDEjRMsLny6Ovbx3LElsIlot0DXz0OjM1jHE8yCVLDO9i+phNu//ZZGP57f82yurk
gYY5qhGRmT/ZCMHonJ3C9Mql40xERFMs3HNajGg0WksOMTupgqbSSvJN4x0UrFdnnJ+VJnm0ouBF
rrJ0YzjhtQjl7LsjicrMMSrpvdWeQBOJOs4lEGO6mhQfSAzwpOk5J6w9jJidGUGceLLZKPskT7VD
oOifLk/sqoj6177Hec5zw4sh8Fzdc5JxCkYVT3U/K5XvRZXS+i7o30QmpYTZ57ESr3oZ/2rVNN+2
QsEtGSDd5Z/wni9exfbclUnWUoznir/Owhcxywur7NIvjDrw5zp9o+Hyuc9Hy60NCQubaEIYa6VP
1VBrxywTg48AcYuzs7UduaduSKaIp2YKIl+p8mPYmAkNhn26Gx17g8xq3FSjEAc0JV5Ns65XF/O9
g3UOvVvSS1NHDcYjw5dJgiRPD8HNODrCB7tZbLDiEb6lBbGnaDR1wwo/pFU+f+uwfdmyGAIvl5oc
k+Pp2ZRmPAQlJXdjFcYuhmX0SGjiZYjSFBWM/ljWFiK+IjpGjjFQjkLwDu7jLg/L9laXRQrsIN4C
2f409mnvlUI7jvWIz3Ks+SKqKg8wVeJls4m/pCQWoiNkRTefmy1Owumul6oXM57U3SSF5iGYtYdo
1AysaeN8G8H2fVVmR3Wx1bypsnrwm5kMdWPbt9jYpbsJCp5nll3gQvPH7qFplaOobWlJVPzCjeln
3NDilU8HyAb0wDYOVqZFbdx0iiId0Iv/85N/KRDS5LRQAPi/p5s0+F3NyeSp9NshX/ypsDSPwuhJ
buJHHDyf+a/+ecSHeglLBZNgY7krnA5Iw8co4VBb+jlef16Z4mLbYT8XKOJoz33sDe217qYPKS12
TZr21KWvhtgKuuzpkHodpZNozIIgk0JeBRtvS+IreSnoa0Y5Ff/o6GfzzV5QlXKMpyzL3sqiveWn
5XehCi83KKP0oDhQgYx4nB6MNs9/6pKq7TrFxGTQTuO/0+UY1YRvxZnc6bmdguZ9tgl2KTSE75Ld
346ZibZnygAQMpoSmZZVHrtRao9zFj3ASGy82rYkN0jmBL2Z+quX7Be9Hrore8WZOAFVExECWml2
rLUoRR8qzWo7q+C0wf8EcR2hJ4aWs3VNoLMsstWeZFOpZj+kB46Mw+rqqDVl2Q3FiMu5yL6D9N5x
4bgSYS9b+4chyKgju4W+jlz1dA2Qrag63CsKXwzql4ZSihfl+Ze0iPbkZWJ3iX7gTj9ZjXENxHnu
qAM9Q8xAEzduPOtDh2qqowHd9ZMmPgrbeEthPxtN9jhF+aNR0IaQJ/2VSvyyoj88LYB5xNMLXHLN
oBN2bUO3U3hagRpxCuYXFHxbKxbOTg+GK4Odm1oKCeSDl2rHh+xGN6VBMdpO6aeG+YjKQOCtnHlC
M29Kq7iRdOtFq8wXSoJXSqPnJpbqxYLRh09Avur0lRp0+xaSrpR+r7hkerelGiRuWsQdqAJlC4Iy
JSwTXy+fn+830tXUkqQEhWYvigA6nU5HFX2TNQC6GHV2xAFT9ltF4bqmN8ZPDV92Nw4nE9/H7CfA
PwzEG7yhxY0ymbhxNjPTYjnVlqRqtguHaYZZh87FpbPNgHLGdl8nf+h6SS5QarYIdxsvB5XtKU39
YgnjJ9rOV6tEGlnOymdNdIbbKc79bAnJbyRk3nYR/Sg1NXPJGuNzL+wb8jTge3QRYa0iom3dVLZr
WbW6y4Qjbfq4erk8PeryHX2YHlJpXCLp/wJwczo9Bt6BpTMGCIWajGDKknRXXS5gZYPr61wYR+g6
1q4M5OO0RAeRpFbfQY7tRJPOLzLay7aLGsjB2cGYi2QLBk1nMiod52v91cQ3aZOEsbMrTDS+l3/6
mQsj7a9LczdpCJoBVi+2DY04Enil+iAhQ2w+6UOj0RrtVTOGt3bJW+0q277y7Zy5NFJ/XVTqNBub
SKVXd7E0HQ38OY3CrxEe7roRHJOakoEoOZdJgZSI2GasaR1DCnZlGiseTQxsJQm2yU6gAXExfo5D
+wWQ1uAO8vyUlIhhxiqt6GdypCvBwplTaQkSAKWTPwFlvP7kMGwNK6uD5y87JGrb5JOWB+BiCqQj
lRyOy9/mZ7b4YKdlTyGmysDCDcqVc+njhkOjErGKw6RRqlrvqGOyIGTsIfelSdykk3wvyxGed9MW
XMYmn5zbISaEtZtr18yP9weoD0t3EklOdLSsldXirkc65/C49HHJRlClOH4Z4auMfbEnhz/rIHph
lbqj0eF/eOWZP5zFq6FXp0jVxEqUQdcjazXtRTAe6Ie8Hcr+yhu+Msw6JW73KjjLCp1fgTkuTbgk
VxeP1Wv5pg8H/vI0dBwvcGL2ibV3RyhnZqclTOQw6vUhMKviJlX0bHv5iz7/vmhtWUrm9KKu2agq
DGqY3An69VHs1FZ/iUz93oyjn/iNPnZhFrkUtW6qutqrnf2vBufAhzuEVPWDjr0E18FlIGTwUjrm
nfbUBcmfk2g7dyp/VMAXwyQCCFV/yqficOXBl13jZBde5ve3sVcRbyJJMfJIxg7jbmc46bY2l0ot
l77JpJ22/1TpyTc8Sz6NTXlLK8k/3UqX4ZEyU7ckw0rV4/Q7CXNrnAcMQ/3e/hlNENez8GaoHlTk
OtgYXhnsQ6yzGmyV/MEbV+ICbeV+Ro9pj3WY2Xeg6OiZo5nh8rxeG2pZ1r8F5YFM8ZCrYe43cg6W
IfNCdj+lf1ZJyv+bkeh/WxgUaOdXO42GjLIyYST4XWvp29I086VUhOOqNU/3+Ej1/+bJlvwEX+TS
db86hjIqkgY1baRyDq0dsSqwpO/TcgcxHMXVqKVXVujZmfxtvNUKsQbRd2rGS4vD8tFShrumrg6V
3XoyOvx/MZXsM8jTiIg/1FGSiexwmqDQU2KUAKWt3ztN4dVpNhAeXiumf4hJl8VIXYHkNS2F0DRO
V0gjAWsBLclzTfpiopJt49q875x221QzYGv0CJL2+fIDfjyVqdyTD0ToSG4JcfHqC9BrWZJb7IX9
iU4reEES/dbRz7bKtkpYHiQ9u62iKnbDdNrmrfWS9tf6O86cGic/YPVddHqpD/LI917FyG5Sc69T
oUjt4fnyg545NVgy3OAWJgvh9yrgTytzNuORyW3wLDkSm1duKLprSxPB1cfdkyShTVxGJKi8y7B+
/8ybdmbbFsSwpip9j7FRetaTzNwREQDNz7cQp6OnqRxhN2jTHxONZ9uelN9GqKAiqlF+EVL1C4BG
5ca22vuWndTQ0sivgfd8EQD0d9Zc7ye1uakK7S4Z1acpLws3ic3x0CtRvxtiQ3JpVhvcrh9ljxhf
8gK1/Ex+qrmd6BDyW9Ldu7DO9RsMhdtF8tIhgWhFkUNCYp1TLAfdUmoi9ps+s38VvRzu6zQybgt4
DH0uPfadlt0IRtoU5uxgWy8flU6zgb9oNwDG2l3fON3jnEvboXfEvq8V1c8tnl5k85/AfPX7KtC/
heS3NiM1X5reQtfKWmyodemzlqTpLS/pOwSr8aXlduwVTghiFHuH/YgPqjtPgbU3yyJ3VSOtDkMv
dZhpt4WnVslNN497ME54xGYS15W0q56iRLf9LreCB13PFB+VXOoKE42FbnBrMpV2oRnEbhzIr2XT
fYKoLLlarj5YgXIQSjlhhzWpEGabEiY4Bc/XiHG92KB7IkM0TsJPmu4mIQ/A/OfgCTZq7+VxUh8p
lttexRcGF0I2XWNJHg6REG/SrFVHU53Ke7km9OwWo7UuxESEPsStGarJrW2EBX3k+qGWI/AtZisf
hjy8VSSN2k+WQjzWlX6ba8qLNoU/ggyf72R4iRVtONLVkLl9WRdea4s/cj0t7/u5/sk1e+axnY1G
/tx19Ln1NS1Ntghj9wPagq2OIIwzED+0Reizp4cGLmKigMyyPQfVPgSjSduGCa5plI21vWTmD2Te
eXdD0Ed+PLaWO3eF8W0qsQdwxzDpbhDnjLVra8EuTeiZ9RK1GLZZHR2HOm4+K4hcoF4tRG4rU30l
C82NBSXrqHfNuMdUNwq9hG7fJCy+FXaT7kLYk95gD8OT3fYBt0OtO0hNcFeak/x1kELjGKqheKwD
qMjboksst3FGCNF6cGsuJmuBrg/fDWgmfs7Eo+hGBaDtkDbL1b4fFekOxb6oSR9jPb/4x2PiF8GG
DKNdr83NUwcnzrfmXrA5m9hj98bokc/NMVUoy5uMUsVBksctQKTET4rC5D8vvlhyu1ewffhhdGZx
CBLjmXu0+EJtExBdjwISc0Kz/UGXMbQolRy2m4PKfjOwndHdVB/66uio1WBvpElKPJF0n+JJ2Vsk
LFyVxso2GLdwDzzgOu0ujTBaHVXj1YpG5aZCW+12ZWq5g2XNQHjU2htCadfVvJNZ67ghV01Xb5SO
G5tbTFja57PT+6lS0biYSMNwq4bhj1YezG3Qcr5mmpFoG7UO54e2RF7mgx9BXsi1597KmoA9o+6E
WyoTNuLgYtWdPAMihxWKa2CpNkiUwrBSfcnqhsQr69GSt1ZSlA+SlPd3Vub0x0bhm9kpSZdvM1Nq
XmijUw40kerCHTI9/mMsggcrssFI9o25LXo99nq6OZ6knvKqOxTsZFNm0l+UDId+aO4BygxeUOV/
Gp00Gl4ZxdjnVM5cexIy7coN0sA8KA02P34h6uHeyGl80jIPsouD7Z3Z3ggRDW5W4odYSaMnC/1B
dMkjUsWnQdF3UVB+Levkz3oqJddypBsjTe/tUN5b8XDU53JyrdgsNpYVRV5XK1+lGd861l5Im2hC
JjlNjxMyG39uihvbTJ9mGXaVHdf5dm6kdMP94xt6BLpzc7PdCVn5agGL3ALTLD1E3o82wCd37DvF
H6P2kZzdn5nNuhibadhAjD4okY49/CB/UVP+ttNavxio81KkbG3V3wRl/DmHejJoX/t2RolZd18b
M/saydzJezi3viSXz4PTvghbu5OyXOACWNzasbUdJB3RU/Xct/pP3UIPNJgDvL+JonS8D5kZZXKe
pDbgE/vidHXjSqa8TYt8Z9vdXW6GR3wPDFdxBsVVyEVtpopEKr6Tt0FueEGbvSU9E+h8iQrHq0rn
c55DRVXMQ6FHv4Ik9JOswSgxuomMbjva3Zuc5p97KCTRoAxHqFRLspQo3kQ0lmgvliLdcPp7CpfS
KTZ8kuf3WvgKpTblM4++9qV5pwlL9ViYlTeI/FHV5r1jsheMYZo/SwpfupizL1o/0S9p+/iNPFAr
9sy+NShFSX9g09Gzu4b3upJt9Fh5lfTmSRdjcWCfcTvb/s439V30k2dZYtuOSv7TIeEXRtmNXNe2
HzrPZmDuJGW0f2SFuGsz865uldRLepbjUEv7KdWPLeDzvcbfGLWgeEzCKN1UujFuLDzJhdFvYwKS
Te60CRAws/V0e/b1qnkW+fg2TE1/rKjdt8eUnjdz9COzj5tvUzT28ZOR6XldPAWFNeJUIPFLwljM
RzKYvy6HYeeu1YuwfXHIBktorNsGgjGwOmkiU5aoNQ0xdIYP6PzsV3V4AAfygBr3S6gP+86+ZkWx
AuoT/JE+Z4lA5IMfsXgFnobXVT72Esuo8Jum9pzI3qet5AnppUiHexADj1opHYKFiNtUrHPzTVlg
z7X11Co4zDU/5FTawPy+PB0fg19UukDslqTQcr1YhfyDXkhhaHdAyjDFHdQFvp7DBjJ2l4f5GJTS
jkLRDMg6al0uF6ePLoQaOEGf0qeoQnaPVVeS2CXm5x4XL7mPYPdcS4h+fDB60Mh10+1KweQDh0WX
o/9i7rx2I0fStH0riz1ng94Au3NAJtPIu6qS6oSQytCTQU/G1f8P1dPTpZRG2u4fWOyYwkyXlJFB
hvnMaxqwwVRPJss+uNoYEGyfS0ik70/sjVRwhSCjekQHEp2oo3eaZKla0Tqtd2M3nMSetSsTBTRk
u1Ub/YMs962VuyZmBD+QazT7WPLLrG3YUA5jORhh2Xa0tZdHvfpsIhQRGFVHU8hAyoTSsnA/6nu+
KlquSdqfQx/DI+uyjaq052kuxXIap/QPvGK9+sVhcnNkurkQh8Q5GU33r6faLwY+er5YfSjQv5J6
Z0TendZ2W6sS26GpLvT5rxFcn7cnQ1E9AFqA7dwxaHCWVj6LirIT9pVrYHtNihLU7vCXyK3/HAY1
PHiEcCVpxrzcCrFea7akvb8bpsG3vS96MdFyMvZJl4e54nwAVXlr0SBQCS0HaDryo8eWMKo9ODq6
E+yDpTux1fGkrEdl37r5k2xRIAfKgF38YnyKm+TEdj7Cgb6xCxmUzjVcVwQr3aNKSY4g7liXNa9P
lnQEMDbeZo6dBu2AsMz7O/H1EaOuNEOC1tU3npP25XNdRDemc9vUu2REZ1pYpdyWpT7SfJjSfW4B
4pKdnENX9vbt+yO/kdn/MjLCHy9HFog2o5LFJJ3OPazdw8g1d+8P8cYxs9aAVn4i5zTUrJdDxBI+
rUzZf9bSn1b23sVuePVsto0PBnrVR0KKehX2gkKI96RzTPIpbQ/F0Ikzxs3be725aZf8e624YdOh
9tTZH+zut5bH6sqEkzgXMtz4l9OSyCm1+SrRQsssaHt729a6H88fPb03XtCaH+LT6CBWSGP55TBt
WsgFFZZ6ByThK2oaYWuZ1++/oDeHoCVAsR52FoflyyHmopKqUBliTpdzuywbX+8/EsL8aIx1kfxS
wI31ubITjwMqK62AtqPfI9/w/jTeeCEe6jEUAAEzrEr9L4cA9TIJyhnVrvfUz26dfh+FuU/U5W/c
znz+ygckUQUzfPS4xtktZ9VmnMqRn8cyexqNKvFBjf+t+fw5ztEjc8x4bCxBbQ+ojuLLHJsX171r
qOi//9zefjV/jrNuq19ejTItBhg85gPF7xrFvGulxOrwb4wB7/2ZT4Xs69EzGxa7tdGs5X5yonCI
0HlpPwox3pwGuCZUa13clI5rscJd3BlYAgXgXjnJ+upsHD8yZ3zjJKPUuOrjQhJlLkeHpTp6oBM9
yr21LH6a0XCOksRT05Vn0vuonf/mbBAIRmYBqdBXfTqtjQqb119hlrhaDUimNP5lrAoxPegY5LN4
+bCq1+/wy4vXvDr3xtyuduCQLjylbvzRHbdmkwZq5n6AAnprPmvwB6XOgcbhHG9ORBwsr1YZq1ev
ZXeDO/vd+0vsre2PeAPHPvxdOtRHLwcrk9qOrZGXs5Rna1ZZRzklxvQD7MtbwwBB8cC/oNxsHDfi
cY8t3TjikjGczDfxvmhash5EGd+fjf5G1Mp16RCd0z1BdOxoV0pq4W5UsAAoQl/WC9XEZKtrji9E
s3GEtVUyEGies+lb62BRztFifTd1Dznia5WNmgpmz/m3Uq4xhPTNpvSl7u3wrNoQD59Uk3lb1TJU
nHzfGoOvGRejZX1wQb5xHb+YwdG93yUdSAAP+cGiN6guP/WmvsvU+lw329DU2937D+zN0SygbBAq
VzX1oxMm9gY1dQSLOYW6r8pLnO18JWn8uf6Zeh81Cd9aBEQa/xrs6GhGroqbNGUwNaFWi69yMji+
Y3/5O1PCkWUNDF87aVdJ3nfuzAOckYRjwwSzmuxicO+C2N52Pjii357Tn6Md7dBxpOYsakaTNY46
xrKzlM+J/kG4+fYg4Dj0FR0HzfnlkRONTlOUAhgLys+hUl2rXr3J24/EAd86p4nY/zXKulZ+OdiK
UaqdY6NevmSRjwS27GffpdSrmf+f0zla4gJw9LgYDDQa9cYtvxX6g9V8pFf95soGqYT/BWks8ebL
2XDXuWM5aGscgDzK9NOwm12tOKimzoHSeB8kXW8+uz9HO+bSgF1Ihw7fTRZaF86xt5HwQRea+wl+
cu+v77fuBOyGHBw40RwEG/9yYnajCkNF238HSS1YDblL9yNTrjfX2y9DHK2EbsAvZlRmVgKiIlSV
3XrYJMbfWm8Qdgk+udzA+L+cCP2cNKK7UZGnnluJCnOjDoVKVvwRCfLNl8MF53L1rBJMR9OJzQWL
PodbtKflNjt2uGh90OuVb5Yf3KavR6K2ppH9rrg81FrXB/vLFqp04alZSqhTWajKGc2hwy6zaIbL
jMT7/WXw+qZjKOhiqw72M1P35VCjLhJtgPK2ixRn6zbLZ+APu0RLLpQ82aFvRru2yvoPBn29MBiU
Gpu9ugkBfT9ae7n0CrvEmJHOhQxV54tXFxdl95Fw2uutyygW9xG+SOQKx6VDTxvAbJe8rymTIZQS
GoBlmKtf0lGnqmB/8M7enBNpMxVRGMGvkOsNpDIrbthPvZJvNIgmhUK/cJrD99/XG8Og2oyIBqOg
nHasWkAXssiTbCkJtPSAiPuMmfvNUH1wEL0+Hai30ztbhQZXQ6T1a/yyAlUJwjfN3RILCjW3N65Q
+ztMnrOPUOJvTQc+GeaMgO1Xd7yX48TVWKS9h45FWZu3OBBvtMm6gtzylwPgFV5vwIUgjwefcnRG
aDIvDPwuShCkOfqbFhjJVLE+uI/eWG+rZzP/NcFIEwi9nEvvZqOYe1nudG8JLb0+K3ESHpcm1NFg
qczq6f2V8NFwR3MitZ4i+rblrpmWLS2JS1fX/bUL4DXI19fdw98YDsUR9HsoVgMSeTm7CutjfbRH
hsOXF4WdXWRJTC4Nv0hdP6M3+P5wb5xLQF44AW2YEeT7Rwtj8bpkatWy3E2y9GctfrRkEwLvCxzr
Il2W/bA4eyX+KPB/4+B9Mar+cpKDLXI016tyBxohELiEaOMcLl26y0v79438l5Shdj/qi8fyR/df
L1Sg/vFf8GW+1WJp0zjp/3GefuNt1T/7d3/qri75z/GPvPjc7h/Pfw0TZ/PYP774PwCg0n65Hn60
y82Pbij65+/wz5/8n/7lf/x4/pS7Rfz47//8Vg9Vv35anNbVr2pRq77fv1eXgjPXP/7HTfrt8fh3
/lCY0n+jkgGxGbGF1UlgFfH4Q2HK+Q1eJb7p4LSBhHHU/CEwpf3GL4BKgMvDSUP79F8CUxbSU8R2
kP1XvpFDF+uPmV/9Dizlof179tK6PH7Fn5JdU5vAb5luAOoFxyJCSikHtVi8fDvVXBA+0U8fTtB0
TxQYuXXglQt8v6TQL1pgu6Gi2MkGgACQnRKjqRyUzgd79hVEjloJckvosHMcUdw+rl/KmM5aProO
djuudpd0rnFo7c7bJJqYrqphTHejnXpn9YoKahY1+lIh23xdpa384HYEvXn8bGibrtcj9SGdR36M
XrehfXZJg9h8j5aDL91S8a15rA/VEmunuuZ9T9piDtB+g4Xg2gu4gLnuTt1kdEJQ/uqZtCrtygIQ
ESzSMO71SLF2TYsQlMS9asE5aTskfV9gMl56570Tz9sOaA3kC/Wmsfpvkd7FYV2Mw5mJv8I5AM/k
ou4W9YRUpg86OtOuX7dpe9XBOLtxkppGUelYp94gej8CSgXHBhrQT2M27V2ZD9FpYeXVOfBEB2ni
4rSeQIzDRKixZi6H3WSY38oeWMpY51/5ImCOrGT5DlahgmOhACrBkCOInfjGLIrT2YvNz0VvN9vU
KOdHLCmS7ZxcFAXIlUY1vjlK/mBn6sWUiE/T2Dvbho4sfi3peY6Pw72bcSTjA5NcA8xN0DnlAXud
Zp21GBD4qoai8tS13blsLLkxpmje5onVfaqmKg9cr+oOXV7D4yw04+AtiFals7kYPlFoDsLBuPSm
2vwGaikNLTHbwJ6yb2XjzoLERFEvo0GZAJRkQNZqI8K3De/fH5WMwVaValL49ZjrQZ9a3RA4id2a
j8XUpMUJ+iZnipak0b71tCCfJIFMve9GRQ2U8bOw1Hvb4fWJuPH8MulQcLTLJ2VpT7Bw/knfFhpx
0odc60i/Z726jxFhATpWt6eZ2tn7BVDvZraLb54bUarRLHBj9XQQy7z47mj155Vp9LvBwjB3XMwM
kd/pVM285JOeunmQm72CgD9shlFCoa2Np8yLtt2sqQcAdOWGIiekQEMv7hyQNj7c2bOkSMReEcv3
DChYSCkcQsSEspOuTGrQ2skPLRP7eqnu805qgNOifi9EPvldnvX7KLdu4xlhM7No9o6iAhR03DIo
JufSAIdU+IrrNgcVbWds28RNNLT65NMtD5C5Ua9EgXjHdnAjD5SZbV7FUbzsFzl4nzRL55Wu+p1S
qErqN12UnkSpql3WGJxdpUZflYG7OOKUBql9VRXVeFYBIVtXMsScUACPtoJBFwB6BsVGX9nrpuS0
5jTZpLo7bapKxLCKh+UxVdX8WmnsnWKta1DmpuKcd3FtaCg95XZ0aqOgnFzWI63oIAUh9exTUOnS
j6YFpNsM+8T1E9HM2rVaW7Pct3W71FvHwtdiZ04CQ/nBzS+naDtbcX5fyfpgZeWdmgpr049xSk95
iIKlLyI/lzDIpCVVfjQRJ4Y5WTdLJvsglsB49EaHmKw0rQjMWn8s8Lt85MADe2clRe1HiOweRtgw
CY3/xfpampHyQ8W44dpzB/VOGWHHGlEJnyGKnOa7UkcyqPW82SpotvlFu4x+q4rkvNem1m/mWd87
E+a9masCoYvSZOMUvdwZU1EOgTUn6d71MvkF6NfgT7PafVpS29u53rjXtW7a61Pq/Mx7ro+NqlFh
rFFov02qrqcTOpb26dSKFLdroQEEyYAyjoTauZ+Z+HSmFrUDLEypYDXgfayFhdbq7aT6rj3nNxUr
jDON5XpVoiv+OcmBbflyRJF+O1hKdlAtJ8o/S2+y3bvM0Ep3Bya07aXvogUufkgXtxEAf5kWXaSm
mW09r6NQmvWZHVImVNGXqYR1LnBTDDAk7+3PTq1qd5FTnelLBBaNrP3KtaYWr8U4c30zN7X7RZdh
2tRAv9qqHb5NhTbA/HKMQ2bgMTFlKsJiGmjbWngCO84lmzYZjnxhNnRagDktnqTCIVrD96Jktc/1
tvGi+WSIDFmtGDvtDtJmGfnN2C0Au5yY2p7azvNVbMVfjTnyqqBdXMk5UUVnTe4UWAyPUPOHdNCN
oKqz7NviWLdpS2UFdT13vqqsdr5iycxXDmTbs6oWifCbKlFweumEdrf2Lu+UlB/y3MI6TBEInmbk
wFBj0moTbMlt4rbTnqJ6eRsvZXGr28oV+306JDz/88Ec6NfJSG3PY7TGw7RTtDDmzA0m0Mb7tBww
F8sq4uN6SHdzO7LAR1ne2PY4bozGMCs/Kxz3zMuMg5gMBLENpN7uWtkYDwtAgyEoZ0/rb9OVbNhr
S7yNa8yZIP314EST2m1VwHWmOHcS0/4iOIdmH1PS7HzkEQdKjO2xXyHXf9f0ZTxucNKKbvhfzQ6X
lTJIqxxaWi3ya6PqgRlWqo4d3tTa1zQkNbx9e6XV8AGq3DBuhLys7MYBAm4aO81WjCK0cZe9USoM
PFyRf7Lq0or31lJzDOCgflcuztlsjsaWRageltSt2fpjGXqFFrFfxqmGfToNw93SZvlVnLXyuhpr
w/ekoe5Ku5BnpSaUz1DNi0DR1Z0SoekIwtA60SY5IUCXNw+FbNzNEtXGg97XU6AOmbevI6XhcEiq
u67Nmoe4QVwZlpq4WtCPu8iU1tvasQleb5k9nin7LsbidbtwbeBV7hijHiCt4KCECaAwyjAb6dPs
nh5dfoN2DJgmdWrDWLbRqczd/lbVc1R/7UFVV20xxTgk9WAAvc6GCTCY0zU+Gal48LrZPYum5k6t
MvGYmgPrcHY8n83gPuaLzlWnZHVyNeYEqeCJu2Y7q2mxX6Yk/mRr1QjGutLta6NtBmx7iqX8kqEX
AsC+KK0TK1EgzkZGBH7Vqbn77d7FGxRub8SFmrQnVpdW/cbojO57P8fxJu/tsHEweDSVLLpq8TfZ
TsLqAnyiqmtPLcS5igDX9wRCrrp53oO6LFgsSWWjEmiCYl76RO4zrqvTLMLHxo0Xda/jjBwYjTYD
VxqLkzn1xMPzARGn6XCWeV70IAsQx0XvRRcCQzWDCE5lp0V5lR4WTUnMgJVVh5FKG9nPRlONT+Rk
DOa5Whf6XduX7gY8iH5XDJ2Zpj5PFicWL3ON/jZqiv57Oo4cBbY9ccy4/XyFAE+XfkogynZEIolj
7kfFZq8Z8Ow2pduy4GeQzsgARkR1dqXPV8/XcqN3yLSNXeP9rJLYO/OAiX/H4d4b0OmPTe0uz1Se
rYb+NSDzttXqjeFoI1jYpo+qAAG/bN6WcbxctV3vbkBuTffUcaBkjnF0lZQ2sBkQrQglGr14MGrZ
nUeeNgKtbMz56vkfEmmwIDPL4E8b4LnBbpnEA+Ih7bipB8tNA4paTKA2AUvD4CZaSGZhf0usMv9p
G7hPAF/g10wbuL9bxgjL4N87X6H1IR6A44v7DkY3oZeTwSjWepu/skfxsMhRvRqJ/HdixlbDTwu3
Cfqh8TS/y7iHbsuxnE7bekR6xFQ5mPAB559i2xNfeRkiBs+PP/ZG79K0mt9Tlb+UmL+dTf/P0vL/
gzk3on3vJd0XpNvtYzy8yLmff+fPpNuhdGbB0/5dvplqzZ9JN2RHJAHWWi6OXyvA6I+02/oNdUk0
CoHQ0Bt2V9jhH7rO6m8OnDuQXRTSKSbBOj/Ks9/Lu18VESG4gVIDmMv4+ivZB6dAf5LIudu2lWz8
rrGsW2yj+q0RVfkHddFXRTfgLcBDaTaYCDC8qlfWtiGsLPXa7Spfip0nxPN8l7j6nclp3TvK/pf3
8M8Kw3ta0hgHULTQ8ShGcwHVmHXmv5Rhc6G6C2SldmsPxp0Z4dCsYWWWahkSXEtxLrMi3r4/4utn
yYgIdKPLR+D7CvE0tp3VLgMjJlCMgqlrwnlswqioPgKlvJanYW4Y5VLIYSWs5ZyXc7PI1bLKXdpt
E0fd3kCzAhB4b2CtLOLlpNaS/NRyuv6OwFVsq2pEgHC65ZO+jqa4Lxd7V9V2p/vO5Eluo/ZSNSMR
olJ/qKwmv7GGsvkAqvMaEblCjjAx4XU4Dk9orVn+8jYynaZN4cXFNlP6cwoaZ0vZXTmxt4B0mFGQ
UsfNiCKKX44aLIipm8L3382RKQII0PULQOlms62tyGOC8RwnA/V/FyikRkSDM1mdn9ZmpG+9ud+k
jlL5oLwOnqYELjp/iM+egZ4+mWPrUVWn0zqelaBX5TeApB8J96xT/7XyxTdzsA9bq14YJVEzeflo
UjfJEgvB8W2k5/AaZGTXUAQMq4MCWKmBXQtaMIZoI+R+LcgOtKGNq/efju0eV285iChzcaYg6Iyw
8zEGLZOoZqSpl27LaYh/KhnZm1zw/KDwtvKbiC9qP1kzvSotygclau+iScpNRIBZUe6YxnAUkueG
s+ENvyZO1DWHRMPC3BrOeDesCeawppouO2TjifquJgtd1nR0jgi7DffOhIKqhLE9mWk4AyKdaANl
jh5mS4acF9IUcjjT60Yzw8gc1Sdb9M54ExuF9uRWRXZRRZTJfG1RvIe2SfsvHf/6QoqpPi0Sj9KL
TrbS2VSGI2t/Xpr5KqvSUvcFph/bTmTebhzacmH8rttoAH5gsZXVhTMtZesnyJUhemYMCYyXIWoC
p2vzxw6my+c2R3iLYyg3QjJWuav6Ams8HK92wDrq+Us3LFq2WyJ1sU8se/R2s4l/q2O3xoQKGXqZ
sHnqcMwV8aNksDsDAqTtV65bnCUNYuQiV/uf+oKChZ9rbnRRdH39ZYm79gxml2r6Jtp+ll8sDfs5
HSVyRcVQF2dG6/Q/E31a9tjReV8qj/yZ6pZS3leOHV3A+JrOMeeyglEr9EPRpzmq8cIcN5VA2DPo
ic/yoKXDhW9GTzt4NOtlXxWRpm87wjgKkOUAO6ZAvUP1Gxv9z0SHkrTrJiwqQjcWYwDoxz7zZAf9
MSv07kmkiYJvkiWWQ4Ka3ALBz+Flup2jmmE721IGiIqiGcuznOpNaRJ7npSN2h5AKwgmabn5aG9Q
Pm6WQ9NaWn4QXCebKO0TK6iT1NkmGE4FYyNQEobOUbqXepou8V6HYxJtRiM3TiV0PBlUra21PmWs
T2ZsZeomMrr5UTebDERRJuDe5S0uMeEo+yU+l12sZBs1yyhL5Xl2HeWm8IJhKZW7uHbnHPnpfsbj
rNKMcMhHJX2ypEuRgRKaDRwazl4NKd6xrmcFCbyDGw8T5dO0+Nk6i/nD7aMp5ttqwJ4iJ91LldJo
Y7k9kupF9rMdR4EwkXsVLdMcGEX8CYjXeZ6UznfpVbfCsK1PTlXmp0rhDfvUgBhAviuKgPDZvIzE
XPqUphDGlngDTaNBhjRE9vXijclBA6AbWrkXb0xofXvqXHMA3yg7TRx99IvBtHauMbYInRNXZ3pW
hIn06k9dE9ePqMB9UchVAt1Yin0hgJeXEHQ3w+g8Idgdb/U5nTeFvZD0aNgUd22vUGJ1uxnxswn/
2iTlWS/mdT3OJ+iTOaeT2Wh7JcFLpEjb9pDVthkgOKhTGtUuIMwYoaIPl+R9Z5pei5PSo2SXlfMh
U1stlEkv9/j+3gIMc32962p/VMptXRXKJRYwvW9pcRLOKOehgOyUh75Gsx5Z5mprTB0EN90b7nUb
Vaiq0a/0KftJVqwftDRGVZJq+Z2iauKQSS89nbP8qYnldK5Whvw5Z1r6qeTcvG+dMjlAby03Y19d
w9GyfQPKSOyXrVcGGoiEoOOZbITTU4gtM5vW+oDGdjwqbFyTLYa+qryeo6UVG0GTPN1MZfEFGXKD
jDi91OcEOxlRe5g92omb+mpeErWRWW9aod1MKVL/PqUP70538IekQH1S5RrlRJyKC1ZV2V4UWDfe
5GgsOWb6YOa6SWhUV6e2lTsVyElpfWlyLb+I0OM6Te1yDOnSNCdj0g+bOkUiSplq52As05mYaBFU
dZFeVGV6PaXanPm2JIIMhdm27GgxXYzFMvxMFBedxD7tdqo+IVqVzeLL0EJF9vVYZjtbaMWmjYtD
2U9xYMFU3Mai+04JzglQUW4uNdSVqo1Zq8quqZPhZx/zrGkmZAr8FwzWqQ8SVvhiblExMD/PZIOh
6s7yzJxt7xrz6+VEs/sGcpyZnTiZY3xOOCx2yJzAR22FfoYvoBM4TfUtp516OWl07fGekBdmJ288
SFp7Vxn8dqipMOrGLI1AemZ61lREKrFjmF9LyJ73BbXgk6KavSe77eevtB7wkIeyWdIor42znkox
l2fKveJSb8Z2wrCumpqoMMvS/g6IpNziUTddukVBz8IxsnBskCOLzXg5TGSUQaqr4DV1jJz2MbDu
bT93dahl0vAjI3lokxgNym6QSIq1S3fBlWx+I7uvkfNqKZaVRRe6qU6eOkd8fpLIXZqWSK4ZzdNY
yZOxlo+5wMiaekoBQbefa0BnTx3HU+iW1Y3XGXKnFsaVMeAQmyTtYwlhcgenVw0A3nUHNPhDbaT/
IxP7UiTTbdXN+mkj9G+xQaFj1Gk/J9VKII9yNAg0LehgNVPKEw4qesVqxtg8LcXUXrbR7MHGKzYQ
kk/M1PmWaku0q/JhCu2Ue7uwpyrgcX7Ffjy5klhjB0L0yg/dyW5imKWxR6VauEkRCo27DTW09Ifd
CO3Qt2myTb3Eux5olflm6mLYXgzoj8Y4XlPWggfsq4KDCjWyYZstsIRI+Z8WvRkeEz3psDezuvlC
5sLbJtDf0UvQW/OeaMO+kOyuJBjxiR7385AVn1KlbwqswcY7gQ0jyoudcTcW7tDQMhquot4eBKqf
ZksH0/Yu25hm+cCXvkWJbvzqtUp6WWltjmp7XafpKV0M7WxaEu9B5tI2oa6a9Gt6qm6f2QnpoUgM
CsGFUjU/cstlCXmJ1d/LhZ6WpkzzLhVR7ICehTLniyHXUEU1TMog6WggGqHJnhIIXYmGWCI1iOlS
QWMA1K7raFCRPUAfaLs0ZUDTXb+0Equ+Uijc4JdctvXnyFZmdSOsWW/2Ej2Pxl+aNL3DgUqOPlX4
rA46YWefjbJC3YRybfezGwYaYJMy0zgzcjetUZHtxF3RSGI9Opm0p6phY8mCU0go2llpNOZF2sja
PMmN2IlO6jLDwgVXbuscw5Psu124RRwipm0cOrs3zlAacPeYxfU33lKCcU25n79knAFBZ/bV7TzU
oVGa86lITLP1bbWvOLLU6GHJIcGUZTSdItk/IY8Qi/N06c2nPFkjTN/qKu/rIib3Z1E2845VLq8n
J472FQoF2kZ0jbHTZzDMHfte28INXjy/zQuHYm0lU7pBhYxDd8mXq0yP7fEm9dwl2QypWnIF2phW
OL3Bx3Yom8+D4wm0F0r0holyBJ0kDpm6z/A6QR4E3TRRzffaRMNWbQYr8TZR36uG32YJQW0CsaP8
BOR7/uaQWv0Qg7vcYlxC+xpPwhZq5uqRYc1xLiD2q+pT2s2c4YRJ9W0TVwWVznY9DGpvWKyAc4Nb
eKk93mW01DdNwYLYLU2tXPTNvFRBU84FKgZThYdn0t0rie7dd3x2ElK/KDd2X4zXGjnCSVon/U2V
SmVXLEV/5kxN96WjMZISUMsm81V1nD+LhTYCQdUAt1qJJQT+BrRtfTANtGyJO6UhgzKaR/tzkVoE
YmjhnevPXRPIknboPvdSeLXZFpMaOixjnSyR7zx3Xjjh1zZM+tyTMQTkvTu1K5Lic7+2bZbnDo43
e3RzUNnrP+fPLZ7nbo+zNn6a5x6QubaDprUxVK4tImyJQWzH9Axk1ke5P6c6zSSalxfjc4fJKDzr
NH7uO5GKN7dybUZlz30pbW1R6V4+7fNl2DfqQhayNrLmtaXlrM2tHv8aOllrx8tem1+6WyWbMfZq
vAZojYm1SZYoEjvvQSbn+dpCi9ZmWlzhXB+tDTZvbbXpv3fd1gacu7bi5NqUe84h/9dqfy8qhP8O
3fN/sUDovVsgvHqsHsuX1cH1F/5ZHXSc32jB4exqghQEr7qS8f6oDhq/UamgKrDC9YEae6BC/lkd
9H6zzVW9VF1pY64OePdf1UE+D0AOLA/UugH6o/z+V6qDOsO/qE0glrjWJPgDahpH0Ira+aVsU1mO
15nebIZNnyRb3H+0W91Zpr2EG7nR3Vm/UMqxP4xkEkYQVbp34wnbPrfUIjszFDXf6LQCAkAGI1hV
8okeNUjMQWYwAh7n3s5O+JwYdSwEEubq8H5V45mg+WtlhW/vaiiKQhEEoMv3f/nttUIBPxl5Rlgo
tntVJlF66nm4GwdlvKSbvrIe6gyR0WXJKKQ7eZWcLBlVUENA1fOph1i7zE2q7aimW3zLzHA2ETqh
WZefdJVAPNMevnZJfWPpdnNPEsulnHJDRIWjbrTMoMGqzxlCFvMy7xojGU8TT102ERfupvRgvvQA
Ay/UsUzxO1M6OLrKuM0HV982c52dtmU5f1ASfYVpQoIBLCfWgms1DBe0I5glmWCJ7kCnhcPEH5Ke
z6cemuamdtN5KwR6PQ5eKs6wljzG8bNCvnuyaOLb++9lHeXla8HJDv6pamJLCD/06LVYYBOB/VAw
cdtyvitE2gFqGpr4NPKS1l9SI79vVKnP/tCOT+8PfVzmAvoLJ1VbkW7rF3DW9f7Lep6GKrFF0shw
YDmGllW61zN2lr4rzQiYfdV88MSPkVu/jweiiH3MtjzWSk/KPhtV0cqw5TGf1plqXXdxZG/en9Vx
ZX0dxUTKDX1T1hqo8JezKlAeKQkiZKhHkthZJE9yTr/2pjjrSjX0wNV+MODxG2RAdM4o5fIegZke
i0XPYkpc6i9LqAPDuhdNjtr/0DzqrfZNK4iky5H2X1ab1QfjvqrirgNbJssH45lV1+Joplbm9lnv
unOIzj9qZUMb6rVxF/W4o+VTZ5zoVEsyK/vkyp+J7d5WanppuwgDGfp3WZf3uqZn/ugltf/+Cziu
/PO1UC9GXg7qDvzKY1/BuYr7rorbJfSwy9pEc2weCLrRSENG7IND7RUYkLGQWMc4y4bIy7VxdCTn
2Cz3hZLOYW9hRNTKKg5iQ2xwbsbwzK7yUALY3NhSe7QA/CyANQK2sAJgx9yyPMhwpvSDXfXGcgAY
Ss8DmYxngYWX629ozISx8jnMiL+3BM8lfWYMkJCefKQ+dJ8NFH7jtEi27z/2V10F+i0qYnv8G9ok
gt5HwGpuwLauZqz/li7/SbUNDUo0xfJy481VCvAhk2dTNdSndmFwjINfd/ymbPrv73+NZ+3ZXw+0
9WvAOcFPBqgJfPejVzIUxILgSsbQLCbjuyWih3xMLycAG5jz9D/yabDvRgQgqfNpXnzTZmLZF4X8
f+ydx3LkSLamX6Vt9kiDQ2Mxi4sAQlKrFBsYUxQ04NDi6ecDu/JeiuzkZO9mrDdVZsUiEeFwP37E
L/xCc+NrxWkO1AjOWY9h4H5qbBwe7Gjtqisg8hg4N8AAluraVpr4kh67eciMRRzcEphFhQDSZ7Oo
zX2lL+qXTi7aLjQqd4clb0/4LOstvoXtpp1Ur5hl4edo+11UI7KL9DA22kxZR0mtHWhKfy0V2z6i
UKA/0iabQKJUfEh0ojAxqLalpj3Uoz7dzDlwIAcxzr1mteZFXZkpfee8uiwgfu5ixgUBfWv6pUOT
h340jtN5nlHAAfEnuFtq45ymUWT3mV2l5o5umL68cxh/sSt4E3B2mTWQQL0JEsoMuMnsXVAopX5n
RsY9i/q1suWXvs0yL1lbTUu7p9ESRLPyzt329oLB25MBE+MUTiiazy+PAkWMY2Q57o4j/fHvDm6I
95oIy32xqA9m475HaXkik7zcejwP3Ukcy+H1EvxfPq9IltKJrXwAbxiFD72QyF8ltukztQm/wdbB
/zEHJ4BCuDLdWGM4fgQFk97FeWOfIruy/hrSgY2YTsqpK1pZekqeAGxC0oOmRLhGswwR2RsqE21D
dQ9U0OYPqWar7qReCRplQKd+f5zeRhNcAaASMC2ErAyJ4eVXys0ZRdmRiZLRROXGlk1yhVmTgyXm
xN6xYoxToXwGnWbn71HxX1+kyKljLoZYBdapaLzqr+aqVYxMJTIJIM8HXXhKY1aeOuZ/KbbzYGjF
ciA/ec9h6PXVwSPXbfoUz5GweNKvepaRAOwM+662u8AZVWujWc6nom5uWudds8XXy/r0oDU5wL9O
QPZ/tTNLSfFnLlYXGLizgVZELH8XVma3peVt+BNwI5r0jgZdPzX/dPq7PpvBJik4lzek4FfPDsk5
Iyl7QMchojiFrGXgcFX5ThvZQa42d7IMkabKW78Vy8Pah3wnJvzqy68LrQOy4LZ4vcotrjtZODRd
UJnhJzWsHqfa+pTq9NHqscNARjAlf4/VZrBPnx9NvjT7l5KOXGW9m9bP9OzNJgCC1LJPOhDNrXlI
kgjsTebI+9+flrf7hx4ctZ4g2iHO+Zrv2E9G22JL2wR2BkB2dgEtznPXemWGSuLvH/UmsKIYw9jL
oPBEVAx1h1cn07bGMasBOfAajVNf2/e1MH8otHY3QJilt6RNQA+DaQNtfa1rP77z+LenExrWKrNL
9UupbL5a0NZYQNPoPL4jnWuy6kydmi+22n3Ro36PL/e2klEIAh9n7Ni+VRX3y5hiGGQumuS/QnmI
XOCoTpZgqfH595/tF2/hxUd7tcGZkCIFGPHRbBN3wtK9co3uK69m//vH/KKAYwnAflDFEJ6o5F7u
KUspnCnVFsRRjenWhjbhVPpDvvZ/nb4PWiXdxmp87oxA++nRoVo4OX9KfmYTABRQHUpruhaI77z8
CAmdq7TqJzaBU1eBzSzUH6X+XuH0+h7951PoOqwYHvia68+fHR61IokcySGCLLXvo9m+6/LuoaQY
b6Y2+P2i/mpbcYBACJlUxoC1Xj4qNXJkoU1KCX2RzX6J7E9JBcJZ62NjB93BXDWZ53fi0a++nr42
fhBkwYfwNRrFbeBcTmmLnoTs7yIX3LkVNwhNoOYW6++kp786tgihQOyyqXo1pDlefsEa9oHGWLEJ
8hl/MIYtE1YXaD9FM1OlWKbjTnbJ4GES+qlCOFVlcvPv7NsnFRWyMfjS+qvz0Y+homJg0OAqYJy7
NB9OST2k2y5c/Gnuf8y8Fkxx0sSfECihrXWTDI3yzpr/8vBQoRD/oWJyCb160Qy6q1qLyyYwp+oT
soI3s9DOIaLfSSEf6PxccXctXm3+ZSAjpE/V4+/3mVjj08sLAW4rLWVIXOgUsKtfvgcUl4o+ahF8
HtoB9MOgnLkZJk9ZmMYUc+W2RbhgyJJsa9Wu4k1uhyJ1rJt4y2pK0HXMHMsZvo+BfktYK9keDRYV
tmr5nlH9281JNUWdTYXJh8R28OXnVJ3Sjhfwe1xcxn2CxPcxdZ2dDZwOjgPo+d8vy9vQyVVCC4Gu
NKnsG4OYdtSsvktzEbhmO3zPsuTW1Csdg7L3ul9PJOKX688hX/lzeNFoJk2gl98rTXGMmzJDDUSt
HZRcflqA4W7msr2aUCVHCRxdTIr4clsXJcgvzcVRUh33QNz9nmk7WH0dHEQMgafM7C8dVpr7bjQi
T5aFtu9MkgkRx9fNsOrrILbjmdrU+LKbQZ70xsZWp28RM5zfrx6fej07z78WnUWyGvot5Mx4hryu
PmMRdhHoni4IYyBN2ywFz4CcUXHQKof5v5QAiqskgwc2RJN9YCZhFp5VKMVliFD398lJko8RSsNc
FklyKFsTYHZohqSIWW+cmPDOnxyL2Zomh7/yfhIXKVLMJy0TaB6PgtBYo95rgOFz3H3XF9OwVZK5
uppq83MpxIVq52KvaZVxkk4FmGQs7he3eNRLqAmQGquD3rbaR+AT9hdGTHIjqyo/Lyd9OuSgZvbS
1OqrLtfsDT029wbGmbwYDa11EHjuiyKQhaEfFDdv9rGTanfVqgnoD4oeLHSI9qXZA8ruVLFLQ6vc
5IzVEHmXaI8nNEY+xUU13pOYuUEGHqIJmG4lG1mnUbpB80nB3E9XWYiCSedZ0ubt5QrhyT0G8dUJ
sWlGnHY7LI9K1iuPHCRx1466+WhONaNeBfesihGohsB3J+TniWGtv9TjdI2ad75FHX2BlsasNw+d
+Rp0erUZJAKtSqvZ9MlTJooxRjFMn3sgh4o+qG7kOeZiBrLsKt1v67K+QJS7QyK6LsNNPKfTuSmV
ykfJI6q36F3kySZUFM0CftaxFkyM7oqua1JvjFT5eVndOtq6qBJP6Ip7IRIhz6FwQgJrkvKLo9fx
CT1y1DMq5sduhFjCSujxBsvu0qCpwELBqSiLz3TfUF2mNBq9GNjDPme6FJTgnHA7qOrjnKXpXkvq
7LsaDf0V0z1rM2cuwk5ihKhZTOlxNrRkZ6cJqt3lksJGgtjRqgVbbQYNEePNHocqSAylwpasG1wL
nH/rKEeBP8GPqUOGktaXGsGd40pjxNqRx+4SYFMwFsCR7JCNr/XD3HDr4QO2khDQKUHmWQKoSplK
O/VeZewXpFmsbKIUbi+0Ox1Yfp3sDCfpL0DvJcc4jZAPboCGqIoWNwzQ3QGPjDGfj4s9R9e2RZtt
MaV7lunM5pY0ucWgVJwhhoe0hWzUhwZVKaA10gyqcYYV2aiiCNSk7DETzWq/Li2XmaM7bCfcGr8k
vcVQvTSmemMsWbyZMnglCQ5jNITK+Ry3aEAhmtI5nlq42nGE4btJFjsQs9P7y2QpHDKR3KTaJI9G
ZbsP8zC4ARyd6aZR6Ih5S+XU5w1mfNtqAPkxzDYr0omLroxqoJyacR5aczDV7XisMmFfYNqFllPk
CN9yO3wiYFB1Hv5njgWWzlSO3TziCm2lzS3H5HNvN7pvAXnByDkddl2j2Qe3y9yj6iTKfjG7xF9M
xb5Lsg6f2Ch0P00inW6mWFu+yZyXOUSjs5WU+TcZBeR5r8rOL/PMuYDqZZ3bdjicN/1if9XoW3xz
S4VXFxbpJ2lmGrhy3unYZlaQT61xESYTUCxicXUS0o2nvd1lmd8WDbF9TobuPDRGplUJSsp3zMlp
c5UOAv4gije4edQnB1z1pYLyowtS8KovtOmmmvTkFE5ptR2o3LeaHSIMpTlKkI+uheKV6Zxqrrsj
gKvH0Zrc3uvCVNmoSqfvc8u8toqW9ols3EBLrPQq4Q66KqMsbD2KCXgr2qIguF8t+vnY2WnklaKi
vZlmqNF5lsiSwjN7/dxKzAHXmHy8L5U6ANu43CZjKi7slP3LIxoKowErizRTdb9pGhgnT30bQEmM
uwbo4bTQk9WfIaQ79Dm3+d2ydeRnrW/SU6vH1vdxKgHd1GN10m2Z7AowZkFRFgLuSZOhmTGyEJ8q
1eAzimkoL2DT7ZsuRHc8BxsUO9Hl4DrNFkZjfTSoFy6SLHeulRSQRzn39Q0y6cuXpWmTj9ZszNel
G9+WY6X8sBbbIPaAmyBJFhf6rELrTTFlTyHoXtlhG4uDEol+higJkbOXbQofDgKXfSnTtBH7ZSid
G7IliQlqpiHc7PDL3Kb2/WAPEyBj1R01v+yjYdqXZRNdJ7kxuVu7c3ufFR5NhhqiFD5lWDr5gBQV
b6yxZdz1VgTWFOtGpoGMdxGJrweIj4vA/UiW5bXMkEDcOFjEbpq0uc8nddzETWNdVmNY/UiFMn3M
Y8wUy74dxu0gpvAjwrJovsVKFW/Hdqg+pZS/NkLzilUFMTJq29ZtMtDHcefClVC/Y7mxkvu7bZch
k6cDGIN6HZrnbTqlH121zHdJaKeWl6OStOGWGa+ofocv+D5mj5lagNCRU7QtSh3ArDuNWgdgU2sT
oriyoGI/lLVvZJ0jEZhfir0ZLcQbNT+Mrp5fMx+t/lpKPdsAECyFx3qN99akz1dSGUh7IpCqpQHj
EK621I8iTmuYkWV/GiyaLpncga4fAxixxuPoah0Kfvp0H4auXLa4ccQXYWXoP1Q1+Srtwb6MOrP5
rsiczmaP98b9BKlWMp2FViXFRFaTSce+XxaNwWVlqhdSgq92016jsuimOyoi/EBklp+4UvPP/QKn
dhia2OvKFkX9CAncKrpVs+FEh77d6JMiYGpHp7xJrzHNKj13QKpMmTisQ6TqB8oKRw+skJb8TnQK
Y2450jU1p/JmVnNtB9W482NajF+mdCmSB4Atn+fEiNUtl3QZ0ZRfkwtj4AW1Faczjt3jPGlHWLTG
vkBLmSY5XfodqJarfFRKkCsmygderNXccnqrE4INveFqt0saBawJTNpxDKHOPmVBbh+BPomleaiG
NltAoxT1XkzJ0eEznpOutFcE0tyzO/uhMNc8psndE/KnaMKnA2oEUbLl6k5PyPGc1L6IfLQVYDHT
/zULtd3ZPU1gJR/AN8X5HjB2QQDFOITBBI4Hmv2xDItgjGk+9YotuJC1v0L21N40y8WTamEGjrSD
QumtrYwLSIJh6az6Ap+stFf2OZgqyP+SB5pZ/MAKZV+LOi6hV6r2NnPs6KJ2a/rBjnvA+gBl6UJr
Lztkiw79OuZs6nj6aFlFcmzziAjUhPODqubdqbI5KohiB2MOuE1gf+P37QSKb6oAgE5OdlB1fYfh
77DR2xEVtGqfyGn2jSi94zDnmyxaLtAvxBRHlVnQzvpVZyFPkMFHuHZCAdHRnKCpTzP2eV0Sl5fZ
KOcrbZFtsW0aGV/M0BFPJh3BazBaeH/A7blY5vSSu62f1pUhgwU7tysa0tHRctsgsS1sPAl01+bU
0yyFS3qGI3B9M+qQHh1RfAshAp7ynJGrb+FbeDatP1Bx2Yw2BvxUbMAjEcSKYazwUydop6zZ07UH
WzTU0zEeJ5MJbtTf83dOA6frONBOW8ty0T1GxeNsJ+ZW7bLRr9i1xz6bycgQqtjVRm6QJ4fpmdYj
sza2kncYhXWQhMXFZJbiQjHYmzDPPQV5uX3YIpwRt27phdDN+PXxm44QcYDGwHwRwzAH7ifGgzpm
+r0Cj+MsL6P5ZkhEctC7TL2K4FwAqVIpcqo+UyxfqONU+HREJ8KnmM/sRUNdqTHme2tEdCR1qxQH
LgtYR10Y7cYetAp0WVWa53pUZroHft5AX0Nh1y+MGsBa2fWJJkjSeO486xjbJwaHp19EOm9EqWZb
Nx7iINKBtW1GyHR+qujLDyu15Oij3w3HYcHMgTwd7vcVMH+dreM01ZfUzqPbQcnkAfAznPooHJ3I
Z8g2XLeSycwmVZfxAloqaLFKm7YILCAdEsEXcTdVsxR3fZ4qZ7luQH/oF4sEoBIKU06m7uBr/B63
GS+E4wfM15hu4LGYj9NQQOCpTWPL7FXnpauNryWqDajNGWULKmWW+W5Ep++M4alyjBY93YqsTG/w
YQOUXwv3MxzY8mMxKB3ioLB1q/XOF3FJ+pInLOoCztjyOrtyQPeSCT7RiJVWRpeqVXak2Euybyut
BHtgymDKlfpiKtxNOZgu1GQVGnxrOjt0T1YjH+tm7pY5KOZabvEtc8JN22VhMCa6vR/iqAusOZff
ZraXr0a2uQ0d5PZMskaa990MZaMOZ+XKLHDzoUaQZ09gms6AFYB3C3g4EVbqI1bhlm81jjiGaSdp
fcXORoLM8ChwnG27lBI3NZBKdW777WiS1OlY6qppOD6qWdRsc42XU43WsXbni9Wu6GGRyne7TKOH
YdSTr0OnqtsFg9BvvVIwv1GzCoR1V96MeR8dWxPr1VkZiO0A+n0Yz7pnGqOG0EvpilvXiLCpkYuJ
M8D6kVqL0eSQnzldI6Rn6lgi9O4QbhplqM8GB71cnZyu66Syr2VWBygP9UcVvAWCq254FIue7yKl
QxGuDFU/ciSHtaGlpEXleMLtDckQ2VC/KC3oUWR2UcNbGgZBwAT2ZudOA+jiBDuxsgKr7GV11N1p
82LFngX7bfSyIq6DbMx3DUO8c/jojtfoEP+tsdstekN6G+k9q6hXxmGc+gYyG1bIVaIPHw0tQ0lG
KmiNhm3O/i0bM2AmXJ6UwuW+azR/iO8W04iPUC4q1ZtiEsYwd+jPSO5ThJ4bsrtSpxBI76IxCQ+h
UCO/pCVBB2K+jdrEOs5D1PiJ40bzinroD6Euhm2pF3BU8JzCUYmQ5OZV0QI4XeSGRUNCHtf6jUvu
HqTpmEFqcuwQIyfZc0elrbDPmqy76JGa9bh2NoOrD98iWvGQ2sLPrgY0fM4txqcA9q6iFV1NZ8Tw
Kiu3NkMYnrk2gDOra8ftEqZuoCvVYcEKwlMM5dPUpOCW4x+lQEthNNYibsRAq0sXK5iWlRpvQBtr
OonNAU5XY1gvd0PJL+txumwwFVIPkUiCFEcpj1pl0w4orldjVNMGwS9cpe8QyNhWtpW6bEGkRDQV
1xsBVt0Ol9vxzEkZiWtGhQXTqviThzOqD3rpqza8Uvjo9jmmcOYGwZ8zvcySIEvYCmYsoAfMKmCf
ZDpH5zIiAuY3IcQxz0wg0E+yI9+ddpql3vMSHrsofWChHmYz249Gs5snJFhgmp7X3MhGMDQRAtEJ
DKEQxJzukqIss4tduQ3AGIfA6QrbuvYoNJKgZUk9m0g5evggIZ6U6Pl85SzNdG0kNdhyiV3hjWFC
aaujVMOZK4W951rmRhXlx4UmZOUZGZqZbUTzxMXuJJiNLsIiJ+x36eQa3zhPsDPWsI/BnwZDBgcd
T9IsQroCU0O8lsDtWVdIneNpLQb94yD0O2fRjM1YFPLCBNTnMcb9CMEw8W13zhjoiuUEJhdmAm9z
n4Dp3ySuTmXmDi2ZEJp5uYio5xPd/aK1y30O6wzrLEQoQBLSaJnT7zQnsk3tJvfapPSAMeNhgyDO
d0yCt0Q7tpxBcc1AXrsytUELktRVzxFVcK51p3cukhgZBCH7dM/wu7iIsFgD1+4AUs7D2CvHHvdE
J08ewnmuuL4z86KLO+08R6XoQq3Rpu7qaKuO+icnEhi9leQOsAHNc2tqCg7XaO0tMzU+2WKa9qJv
N9jS8MdJDQAWdtNXd1TkTZWiswEDz8Y0TCxHgBEgXiydbpk52RI6Ut3u4aYWF0qdYlYW5+5Xu2qE
BrCyclXEohS6aTkTg2YT1aXCTRGrVnLf0eSxaOOAU/9mLjYXVC4siZ19r6MPrhokxBGyGlLt40eb
nsip5kxc27yDUzTW5alU9dnxncVuf7jWHPO4OAVIM3fdvkzn6NK2ITSZ3MnfpzRVbmWjZ3+FspjP
pjySn9tCz24A38Mes1U6WjZ+W/48mmLXhXZPR7/V/IxmTaBHMZunikxfb2qHo6g1nyKtne8EqnG7
yc2G+3YxKniCfaei6ZDE+zAk8YlSNT2z4UkF9OLlCSmdMA+odyaP1Mc6wRqMqM87YwMjc0RgMq4W
X+PR5105JWC+mv6Q1lNO3zFlNtuiJjI3Vsrcf+gu3MzSvWiY46s+VIrbohmafZOYZDVOhoZTUMNU
ADRDfTTdJKKEq4vSBNCQTDTmY7QkNCqATLjBUEy8pp6UIT1pHeFFc+z8q9twTy32KFNvMk33rrZg
atZ6ITdLXhgP5axHHxVSG7ua3cDJ6gpvRE1XfKeuV52UiWuiWBR3IzuoW0mLxndnT9EtMf6Gjt5G
NSiJ6emTmtxmdB9J1MxtbdW7SW9SAMfOIUq4wByn8WyBvLEQbJPezb90Bc2HtppsYDPKX3rG2FiN
JR3uQsdXqTcC2tr7GHjMBopg6SsOSl2AGLZunXUPCXpiHN3+W9PTrGnysfWr2Oo3GJHcyGp1zQ2h
p9VxYh4zvrpnzyZyckLBJMd2q2CZ0EbLh6w7xHSxfZNL9ocackV3ZqFtjcU0f8yTcDcmHsp+T6Jn
DQivpKM7nBIkks5WhMeBfr2CgpBm+g2U39YzhgJ9EVweNjG/d9RrZigsHZ0+WrDtbQ8r3qN9NZzL
iEABG1bcZX3vBmqvo8U8mGVMlhtRGLUOImBWqyoeqBSLzTQ51zVtrbOngnuOy/E+iktxpusoFhkt
6jAqtvJ7J82xTRtG55S01hE/3jz2dG07wyKOvBpsO47wWn8r8MnbDcY8bGlW54oHADrd6UPu7o2x
nwJNR24lbSr7sUyT7FMjuvaBvhqiNiM03tRPtbg6FcPUfg+ZEpxKYGAHKM3iAlnD/KxeLHnlRhk2
n3OEnlCZ+no5xw+/H7i80V5YkbwrRd6xbHQ7GCS+nCKNwKeyWNXqQBipsUGiZSWXYlWY0ZPO5WWJ
4OGtyae6Z+byg+uJpEUrVJtZvJ6bj0/qK2PkWDu7ptTP1fxeQJI6ttUSeVlSIhxNVfPOZ/4FZtQk
zgMa0C0giiAHXn5mgw5TOOoZ8IwqNZBJQ1spnvSYIkBiaGowiW3XiKP11fdY5yBhSm2dMFs0zqVT
tt6igeogOWoOv1/L1wPRdSmBWgkdGQA+lXg1FdbVEiatHaHyS8u7BRvNPOoanSSuozo2fCPMkBtD
Wu29ieM6wHw5McNuG8kTlFeYswPcfbkctrmwo7ukDpZK5Ee3whl3tqYh9cPYvpOp/ggy/n4GMLRx
mnSgRCBRNxkYeF3tlFf5InNgCeYjrYfsHOicczEmRnWw61n3l1W+BxPUCnyMug6pGsEwAWEfn2HH
Xw3oGo+Otk2mhj8Y9Yz2LWzqC0TYC09IEZTx6O6Khbm8CaAU9nxZfFNmWAN2jrsldLCMe2GpKLst
6452THxQh2X43GRi8ZsQ8UwlbXUfBHxONlN8dqAeIAqSCuvbwtmBxU8D3Fii+cfvX+Sb0Toe8E/m
RahBWgivv4bmuHMFJGQEDyIVc/bHZt65iLJc0InPdpAc6QbVlh3f9Y6SEG6y74mwUGBMzTF7Z8j/
GnRlAwXW0PkAls4IB4eBl6924Ccy6dUq6GbdurbCyGFWoY9XT9/3P1ynu98LEIP1+df6w//V9F+B
RPxTyfjw/X//L/7vv2lOlvsB2OETwAY2juDc/TfNyVY/ID+EwpGBwC0owfVHP0WQtA8WIQsLS0cF
u2Kv5KifIkjaB0MAe2Wa767gOgAlfyCCpK3x73lAALEPmslBAQVoGeZFK0bhGdpIcdJuRigWeZBR
FNcmfSiLPCDaj0gWx4cCmiV0u4RmjKNERzHX/bIzC0jzUlmyu6SVw1FNmCRFjRrQGoMqmky1uERe
Uva+gLF9bCp02S3kTG600SlvB6d1qq1moeny5xvz/070+nL40XR98+Mf54+y/ce2L78/kkSX/w+o
YBPNf7MJ0dFGjesfj+X3f3iPzdf++4stye/+3JLiA/SV9V2vsOkV+fXfW9ISHxCqAkmhA9MBKbu6
H/zckvaHlV2H5CCTKmvt9f/PlrQ+IDOlay5TQdMlDll/tCVXMNDzLelYKyeQf7DNoQa+Zt71Gr1m
mTYzqWJh3yZT3zJedeZqY1eL+lWXrtbTicjC7aiuUoiIQs9eN86wuLMhtg/a5Na0jZsQbcfF+IhH
ZeuilTh1pZegY/QVb9h8Fy5KX6IKU75nmvVE4Xrx6eGBQIVYGU8mK/J0Xzw/UCqqm3Nljj6W2fMj
E0LtNrPMmX6OC40/dt3mQQwUWlUeJpk3F5pv0TdHlh9+DqAb44A6tZugMuqIiroWUxGvV2gORzFd
PbKpC1s481Xf6eMnvRGz6dWLrlwx1Fu2NqTXwLLzpvdS2j2fFrpD6iV+zsx8VESzrq00xXBaK5kS
ISGRULIbU+Lhklkz0VaH9zDlr/FNsDpJMlR4iKyHATvoZWwRPbl5blWTbwgzpJKJba+fVAVuEHjv
Z1v96p/r+zvJs/VRAGBtSBrMJFFlf/mopCoMATtx8i17Bu1XSvXYKiHgf5exnN2G9i7qy+v/RJzX
uvuCd/q7kBP1SZ6/iDPrb/wMNNoHtCOpbrHqQF0LQfn/CTT6BxgbJgxVC2ccVReEp5+BxvkASpAI
s/plA7heEZM/7z7ng+CvkbasYvBrfPqTQPMmdcMElIAGFRMAGSTC10d1KQbG0Giu+hXCw76pAgZj
yBtg1v2tcruvTuJc9/Us9rGWyWM79JE3G3RYnq3YL3buG4wq6cGaARir1wwlwWuMqsFk13bQjvJ7
XVVPvTMcnRL3hzS9m5T2lKQKTUBmKV5VVmcIp467d57/GgS8Pt9mlVcqzWrs9OqUEgmkaCGyITtF
jurThAIogYjtpSzMeEJTaekKT1dwQ6FUsFVJe7lW0Bpvs3E75qXidQVig17ElF3SOklj36p75L1R
4oZFJWXl/+fYvTl2XK7/+titt/vj96p9kXHyG38fO9P9YGhEXYpejh/3BGfrb2Y9PwIC7GiujsWD
gxs9m+HnsdM/kHCKlbqBPBlXF5niz2Onf4Cew2CZs6ybDjDePzl2T4J6z29IPhS3OphN4jU85NfO
yWXqtrgEGMomNcUZQ5io81PGQMGSmWEfUOlhNqiEmrIwkEyWZNNSkyub2DCbzivodx7jbm7/MpcB
UR5Ejscfg4Jn4tJUBrBKdJuAZehi/C5Cx/QaJFjuK7NMzxuUm/92L/6jYuj/+5yT3fOvt+Jd/INk
M0bn4cVuXN/537vR1ta8kaYRxYyAJ7vGl586D+oHdigbVUfHE0LAmoj+vRs1+wOiBZQ/tCrW31l/
9Pdu1NQP/BnuAWxD4f8hcPAnu/F11byyV2F0k72u9jBs/peJg9mMABqEKXdMuauNqY+IQTWW3D5b
lF8E+dcx9p9PQa+CpNrkbK0/f5YURmbfG/qkyx1w5c3QhS5hFW20TDFG3C7nEkUGnAN+/8xffjPG
zzgvcWHCkH/5zKWKl2U2LLkrDK0K5gYJeUWV7T+jMZIk+Pj84putL0I+P83rV2NohnUN4HJ6IK/a
Dj0qUi3dYLmrRFGjp5eUhuWrMSaRleoCkYmYZUrPoHY5Q/hGmZmVKfkRDDQAi0bU5qFW62kF8xRf
E210ccgoESq/TZEz6neaRLDNi+dWOaMBq2hXPVRibdvj5ZSeDEpblO4d41IyP9y3baec/34J10j5
6stp0CZslw4iiQplycs1HKvFpVeMsmS7KMaVomkQi4wypjfvxNp9jyCmN48ScSCEw7dpow57w5Dp
dhYl1YVS2+M7q/0mWcB1jy4CMRO7VDRLV7ui5xvJchF7dGxc5/Eyt46G0KbPyQT4YlGr+QFJrhyF
Kj1jBD6sJqcMixV1Mt7hNL7dWNwqAikCGhDWylN9+RlMtGOHobTLnR3m48fEaovzwU7e4wm92Vco
HdAdESr/oiJ805hI1FKNxgiwGOjcjYMh0lG1mHiCwmjeWdU3p3OVoUHQgWDDg4xVpOb5ohpmp4lW
pQFtFGV9QqJl+gjPTkD2rsp7dZqU7yJqhvRPzydPtQ2Ufck9KcT1V+dzhjk2s2+iXbSi1oGgTTk4
o7bY/34Pv1lHii96vTrLuSYDr63PIw3Ak+hEvUtgiR4RAcyC3OH0dHnt/Ok3enoUjvdQ/cgW9FdR
LpRuZkztWO+UroVoDVOyVezm8vffZ91dL+IND+E9UVdClTb5x8uXlZYaSgOplKA83dxDsi/ba900
XCI22ZznvWn/aeiGykoQ4FEORmB0Rl4+L+HyYjI64d/qjFeanpwtRtriazMEBYbVgB+l9/sv+OZ4
8UDoRwYvbC1y1hTt+W4MiYJLCdCTcYgVIS2ahkj3Mjz8d54CFwwSHh6Hr2lpdl9qhQWqeSeQLmLM
0beBgEj67zyF70NZTn/T1F6V5XbSsaK5IfH1qMMA45Wvk7DfM/17U8fRJSJTQNUHFQ4qkNdzqbCr
h5pdyXcxEEgbBUqJGuJ+uHiJh4I58RnYjmxfa0uMGECfgDSDgFMBXX8njvzqzeEwTmrNRkGTYP35
s1tew5bS1ELeHFgzuWlzV98upRm+syHXgvr1CUDbga0hVJRoEK9/+RjoJJbTCr4uAk9UXB0AjTQe
Aq0Yb+diuItrCT5d1z0dhl2U1IdQii8TiB0YXoizVwJunQuu68/3k00gY/1pKKtPacKz724gZx1C
PJO7We/v1ux9a9Tze2nUrxYYuXCCNLuWq3CNDc8eouMWgowGDwFXUe4UZQW1G0b0zqb91frS+XSo
yJl2Uve8fErbOlkFakDuwqZU930mkzsgM/Vxau30neC8/qlXwWy9yFWEzKjWniq1519o5mWgvd3L
3VBhdAMeuAgc1Sx9CXx800//h7TzWHIba9L2Df2IgDdbEgSKZVXy0gahTy3Bexy4q58HNRMTIogh
Qv33onuhViRxbJ7M16SL2DQ+bI08VTsfeb1pIDoqnJ+UP8htIORefmVghgFqs2Xlm6DuvyXCQDUX
4I1fibaiexwbD8Iayl/gA42nIU+z+0zHxsUMjHhn5SyTdjEGtDg0C2aoTIJFsr/6IRI9krJDYdFX
w/q3LEtAtqY+OwVdoB1S0ac7m/Tqsl+eDLxz+XzOJfpll9/dBnbY5kiG+omeo4aPUEwI9ILl+4y7
GmqEeQmbJadd+OkvNwhxKZBzbWECTb1rFbczzKFJBoGvMK+lJ9Ni1+IKYOzcjvpyoq5Gk+cFJEfe
MyjkXekxIbRhjSh0+5mQuk+1bU/UejNxh3Wh9DBB/zvacJXOUR5FeA5b2bOFveMpx5rvaIp8/sbA
TWfdzo3qmBmDibrSkIyoxZTOR0voX3M9m15TiWuQt0vvm2rLJKV1De0A8P8Iku1eA8ODg9goXEky
xKtm6f0JHGmKGncvPxSINT6g0925INvik9Zp0RGN0dhHH6/xUuDOfp6N6XOVz6Y7zZxrfz0NsGAp
EPN65J918io5bTaoAOv8CI1/l3r64NZJ/+12kCuxLpk3Jc8h0i3EAxVeSJeLbFAlKUNTtfCbIPsZ
VvHLaMLBjOOY4jd6wW7aF+8iTUKlaz7RojYOQ2D6kUA7XEsLwDxAefG0BEjo7GUXVyfO8st4NtOm
QTKDZ9vlLxNB3EN9w0Qbbpw4z0rToJqmOQdVTRQU8UN2gMopgK6avbPxro7VVeTVmBg1dkgCXRA/
H/IB8KgxoNQB7y6PUaW9Pf5X98QSCsIzGSKOqWDSLz8y7Gd1kAVaT3YDVg97sIgmfGQc/kUUdBap
RcjUkdeP+lSrNGhty45uheJrKL+52hx8/vsgoCI0tAPekt7VsSFLRh3LYGr8RrFrd4ZmciiHQdmZ
m61VQV2Ckjz1dh4Lq7kxtSYE85swNyQXwMz19GsUDIY7QQh5AhVs3g9h18OOlRBZ+fsPpPC8tMjZ
l/T9LucK1n8sUBDPcYXW48/oOwM6awbj7naUjUtmaZdT5V70QVFBuIwyo94LLTHGZTuvzQfUIAdQ
ywJLgBDoexPqET2O/62CvfvvA/fPftTGgDJhFF8IaCzVg8t46jiA4DOT3Jf6VvINTcSHpkesPClt
2JACDJ7aIzKeF1OzM57L+2d1Aeik2xw96GLxDltFdlCEXizsMn/GvsM18Kg9zmJuXDBQyQeTST2F
VtG4oMXrQ1lVyo7V0cbWuwi/2nqCRVRJos18nAHHY15CzhvNZtzJXjamcylxA15g1uhhr6KkwF2r
oDWI4ujG3UjmeZdQaEKFQBUerIFu50C5HlQOSw4UgLvkS7iZX07nLI1k1Zjm+iV/5hZJ+ZXOrPHN
xtz+6AhwpDjq6i8SuEmMEXv7/LeLiVo9exM8CIcNsqGX0eE8yX1pypWf1OkLZ7Tj6sKSXmoBkyFD
ggHv21Z+hm6zcypc9bIXqRvKXkvmwk2GesdlYEWrhzAOgxLNvLhrn9K8gaoPjs6SHkaU/37hSYOM
tt1Idfs6iqh94hmAWR8Eb2BIGLs5X8Zsto/CGjk2TKC335pW6S2XGpf0AydK5CIU7A4b7BHsxjjI
oqMKas1T915OJQs9AiF4tqhhAOx6xMJY8RA2bD8XRifOQFfL7yK0YM5XdlVVsNFb+4V3jqsi+2J/
03BPjKDND9H3FA7Fr9tTcr3M0RwlcaZYxGMP2PjlyMD9G5OgTyrfwojwW8uNDVC7Kb/djnKdqyJw
pfGY0kjkFkHiyyiYK2po1qAbJlHgCMLxURkcG5Xr4iMOWAjVt7azc3pcFxhppC9PEuJh3cZ5eRmy
luM2shFB8FH7FNCoh+B+woLBZX+E944aIMCSonY+5hVqEE2jJi+thWDd33738iO4vklSljfKasHn
mDykahsAmHWW7DyDiHov6tk+K2M4T4fcwvxbDuz5n9thtz6eC5CFvkBGSR1W5QrTDKIQBk7ud7GF
XVZVyhAabMnVrSZxx6HroBIk9ndEV1uA223hJXUy+7d/xPVRoyKm6si0uLmJ6XJcToAjRQ0O2DM3
R6FhDaBZ8QLl7k4oxidHGK5IT1DLTx6wCxrwC0qtnfjbg/DHD1itgLIlk6kDSIUCIaDXupuT1xFG
ySnuB+ytDaN6QHDC8sCk4FOul9IhdlRzZxleb6/LQVhtr6CbZEQFNIiNsfiBdIz93tDndueO3gpC
45++O9U9/rs61LuW8navyssq06J3ba+jYqPm2k7msR2F5vrbjLKwLuczCtNBVGB6qJbrstspufoO
aq69s2Oui0JIk8E5o6lKAUa/Oiq03mkb3a5Jo5K8OuT6EH0Y26lz6SJIT50RY1Ugxv4dRGzjqShQ
YJ2gxP6y9Qy5mFEyn9EoSO8wzEwX8nvy10nB5Y9bjYEwAbs7Sst02iVC/rgyvUqwNNzbO8dgJC8z
H6K8YRnoKy9afauRjgatFgpDUOhV9knT6uJxriFtJXq088q+Tj+IBF8RVAvNL07oy0hB1YQIBGW5
P80xDtJNAa3WcqJTFTffO6vYewPshVsdS5LKrcblQjg5C3Bv1xY+ZxicgbckZwedm52B3IxHh2cB
+i1wm2VJ/1FmazuoQTG0Cl9G2e9TDm3al9rIdKPa6qhKl8FfZ3MMJ3B40lauEXoil/GGIDex6SUe
YHAYvwPKmCliR0fHbidfDYb+7+NpABoIRla1iHNexivwy42GidYSruUzrrAiOtlG+QNeVvtgzXnp
3V6Xb1Xu1cLkOQr+GhVQYOLAIy/GUwpxeg9KKfW56/pFkOR3V9nHEAZeGRYvkhwDVAcbqMTpYyLV
9zABXfyz3EZJPakMH0t6fW4qEi82C3xzKk/LUBJtAjfK5Ghn6pfbZf1TgQCBi1IAgNKbuvypPdaG
RV/RQdSR8j/YlB807YVOfYV7Yee4eQM95/boLHv/KqLJfYve7QLgW9136D0rKHuYqa/JzeBrlrRU
qOL0KLfJE6Le5n1ozTKlE3NP/HBZxVeBQZhRXpEBoa2faH1YzuhMj6k/DfgySlVSw4uKup2b7I1g
sgoDuotMatlMmDGschnJguVeBlHqdykSChkNLc8qIvS0Ose6G5o5voewNv/Ah1BzHUXI0CtH52xk
TYoXWg95MYMnfHvINw5KYGYcXm+IXd5Pl5OMngpKFXOS+otqyHnxWHfRTFBcLbP3mpyboThJwH+Y
Gm2tVag6622Ku3x92umxX8gJD9+ww4Uudb7c/qiN6eS8op1K8rqUflbrKFdrWQdbnvBWCXIQfXWD
QIyd7Azd8ntXswlyiQ4Ej3qoO+tqRStP+pRXULfgYqW+3SvOB4QzYHMHAQaYNQzu21+1MX6OzkWz
wLFZQGv5YPrqPe9BLfGdEEElGiCjZ8XNdG+L4n9wdf8nkmMzFF9G3wPOAb3Hy1UhpDLHv6dL/Cjv
Z24ZNMvnSVPPpkj0nfvzbYWthtExNWRckQrHz+VqslqlFKJ3YorwyvDRgfJ0dNCA940K08UGe7+7
Rm5kFMAmzM9rhDMhFxUY8CXDg2ZHwWsU6/ppoiL2j2aFBv6do/GrmeDlFSN0XTjIKYLD9A80fFQf
zBQq+lQE/UuKGiiuhnDAWvDPfwuLAFYHrH55MtNtv/JAFrKZ1i0+if5Is8M1+8o8TIZId47L6wMa
+c5Ff1ahUwKwerXMlTzAP7NHjKqs594rjQqvTsMWi7dq6ZumBEuVQpv3t6uQXiO38/JVNMbWwrfa
FHUguaPYp9qSejGAWuh04HUsq99Z7xuvD149pHH/3d+310n5KCXI+FoQ9ERTSv4gbN1TtE69F2Wt
Ia6jQqcq6+7FGOggDGgoHc2w2fPauD5K6M8ACKMJo3G3raEnPU87EKx57DdAjjyjzLqTMRrlzkxe
URPZ0ighUNzlRIFMuQb+CoFOImLskY9SlUIKAC/91CTYtUpzMNKsDZCTACHyCPu+OEdBE75MTvE9
DCrjcUal/YDBRfOgTXPt357ta9QTP4xppvRgvEnWrvJNhd4LHDOsvEQjBWcUtMZjPYbtHQZk6mEq
ivG5UPvulCc9tgrqbOGfipHM3MTzKWhBSN3+OdfnEr8G0AeXJ2c7b5vLc8kwx0GvSxPvytY0vsHR
lz2EQFQ3GiHq3w51nYss7FaAFxRul4LX8lP+SHwNdDlMrTNSX2Z5UzFtkUYRdK4m5HMPZqFrhy5E
OYkCyF6pbWvd83ZBxhTlKgpt8mrMVYEEz6TVqa8mjnTC2wxfUcaFuks/3HVz9ahP0hPapPlhqibV
tyOt+XD74zfGmTeNLVPiNDia1zVVaxBobEB5JwuHzajRo0MwacIQASVn93aojUNM5aIBmgjSn/LZ
6qrR4iQyp7dbTVXbewm/mnuw+BCqbRuBKaOvoWCj0nw76MauxrYHaiT9X5lsc7WOLBPj5STlKp3g
2SMoozQuTcrdfG9rGK2lvUydWAYQsf62AqLsXOuJz8X3PI+J/TLltox/gh0eKyXt0NGtugFDUCTz
NFmKz2aLYpLABxcX0rCm8WlLj7QOUGtUqs+3h2DztwFwo65E64+T7XJ9R1qYmXjEJv6cTc+prdeP
iY1MAWBNfUecd2uwuSuWFjToUNla/vyPnaTjv1uZWQ7FvTaT+WDmiAJbumijncPhOh8DRUeHBarI
G8h1tWNJxiS0BwtSMQ2B6EBHJkqP21+JKr9wbu15KWyt26XTB+kK/XcaSpdfhY6nHBlgiXCqlANv
bnVy5rjGdkDPay+ysExGSkzfWbdbk/bm2wVuAHrx+oGUZI5TD6NDylmUMYoiZuiZDtmt1mt7fdMr
nW6upOVNgCoBfQbCrQobshMr0SAHLBBJ+RAhIBE33TMJ6GNgqCfIdXeJUZ+xkvEQlEZ60Xov1zUA
5vbZjlu3CKm6D82zHoyfrKq/u712t24lFNIobnH1OGBfVxvLQsBxItlL/IzS5zGNdUQix0pB3yIe
XDNPDW9Imup5NtTyzCeGJxHMvW8htwecJtyrIWy86xgqnlGgnUiWaQRcroW6JSdKG/ZS0k/VKYZc
8zDmzY9MVOm7sB3eDwlyV6DBaQwAWz2mZjfeQ/VBa7/uWiQ0aYzdHqAl4GVOzQ8yYB0u/Wggy6vN
jWHhKKsDBw8yoLAIc8k5QIOr0RXGzxt5D7rHkWN+KdWov5tmzKVvh9/a8Q6NCmwL2PVc2Jfj0cPs
j+Se6XGGise8UuNhDpBrJzfZ/MiFpAQCGt/INzrzH+dKUBZkv9JEFNomcELs+rNsT4pLNdo4ZGz7
I1Kn8iEZ9Py5RUxzZ4zfvuJqkHlm0llFBINs//IrR1xRJafseWVmCGvr0avo0cqrzTPGTqiq2aca
9RGDCTaF86IVnEBOnbxQE/zYDKh/KoFXyZbbtcoBavUdivf3qp3dd3r60IJJ0YvkZ5dWj1bYPwJc
xP01fZWr4bcxVY+FSqNLjU+GEX4My/HdJIfPCk5WYGSOoGYctDMTHyUdfLrVd+OYfsnr8ueStVrY
ofI4vgey6/GUe9Js9sfUnVMp8NEShD8aPQzF8kKyzylCdOh43yVmf6zi4GEMnXvM39DhFR7Sv+dc
Ut5VZn6Wp/CnlA4P0aCfJBG9qOmkonNTcgiiGN9BXDXLr52k3fW24QfYWwYK/pH2UJ9RDflwe+Ft
no8WC34pH0JTWq17SxNhPQxsRPwNUHbTRtnLuyjmZzjOx9uhNtf4YmkI1BQm1HqL4Sw+Cydd7k9J
sXH8mlC8EdkeyH87ik4cSgxkEqtUsE6dBBSajJhL6NT3AyvpYEpq+S9u6MV3FVsAegBA4S5XMkJj
mYqpeOLrAgWNMJATV8LM+Hx7xDYmh42I0Bm+D+SUbx3mP/ZrNRppVtDE9cFJ6SCN0JWz0yLw0mqv
I7uRCRCJDj0tHbyH1vg6o2/0KMGf2J9Me35Ed1I/okRon7UyRT4nrcqdt8LGLJHfoZvAi5iHsbbK
PHJKfZ3A5dTPqMI/iEEkz5MZ7GGbt6NwTlKtXjqz2uUsUUQQuUwW6eeiyQ/IoJrII3Ln3p6lzSiY
kkL9XxL/9VqwyFKHbBm7wpzqBzN2epf3Xr5T9dlcCwvjj9SJkuta84Ybe1a1SCS+SJTQ07scuZSw
WLwSq/B0+4PeilWrcxqY26LNwrCB9FuPG8a1g4TLrI+ffQinqEYL+GhbcTvcISwZvSBVWc6nWLXS
BtmsqDOOM0Xi4b7Rczs5NFEwP1iSrCOjN2ol3iyymn5pECL+mM7OP0Ywzydp7IzPY2yia5diUNgc
isnJnpQJgMOhrqxevxdGpWKhY9bdh1AeBI4mytAP/jiZCbm+pUxI1fKy+2mBRvXS2IF6Joe6U9yz
42vlNVAbB3HAPu+/mk2ciGPW5MhM1kaPkwO2p/VwLJTeRGQGfDFqO6X6Tebdjhx4qecod0DnXyjz
PwGkGONBy+koFFaZvzT15KkFHFC8EQV6ZiV+KO8GGzgGwEM1+151aBXy+6bxzgxnfmrnoLZwbO3c
/JpVsvy+MzEIPtjYKXzB77D9D3IhXXGMRIQfEnd2+pUtc+ZvFsg0ZIZ+glxtiINTGUl3dNTe/Kal
ibZYQXYGKKghTVFHNYfoUKdWOh4myyxfG9CfdyJXqsRtZ6E8MmZivm+qJPxUp4iQIZtQv8sxDjqJ
CXEfhCHUp3pQhCcbU37nxFYs47qpjpjQVwrVTMus5y/o19s0FwIp2jOF3XgXLM0r7H1o2lPSWeU+
UqMEdSkbKBgblIYrx/4lkMs9IKH0Tm4qcV+2tr6TCG1tWRJvi6MHhCNtusuDocHnnnclNXWryyV3
bKX5FCFOuVPT3DpU2UVo1FD040JaHXIi7BhPusf+wFuPXEY1en+ujNFTlWB6mgel9m5v3K0zghKq
A9IJkpux7qzK8iAPrcFnaR3VMNjkCLyVFGSG3P50O9LWnGEdA/F9MfQFC345gEWfzxSrxtjHgqDz
pFCz32MtQXk9nwb0lFX5P7iqBjvn0tZ4QoYBVkMNmPR1+VF/XIeZULERQbPfLwaEz1mf/VnLx9JH
HfIn/TV5Z5FsjCZFYgNMC3cUKORVttoEwlIKs+UVjuD40UmN0q2q+J8Z+tHOh229zghFk+dNtgUW
3eWX2erctGnJg9+0m/xjgN+WL9uN4tZAaY6xXlsHBRjASWvRBxiC0Hxo1Ko9hTPJZ9jLe2yUjcm9
+DXLwPwxznae1LiA0ssYx+HYl2WHgrueu32Il0idSvnZwQpy5xLdHGwN7M7S5CVxW8XsOs5Jq2H/
tyJzTroRVa6oJsObLSxrbq/djWWEIReJG0wbLNRs9fLzOPZDm9uNlHdOsztg6LIXJsliVYGPltxS
o78db4Ms8ubp+r8BV9fpYCdiVAEI+9YMTi9MRqBHoU6VsEGa2ija/kiPUzqXSVF4ajVoxy6zHNSr
x52ka9mUq2t9cbQn8eJyh9S82rQDAjkm7kusLTa0i6tlRVG6+I4gqHxK8D8+da1e+3KTSndqJfa2
05UAIuURnUq9QeWVIgQsjstxB/aEyYaFYQ/k1JSmU3kqHfuIM+RjZ4pfs2We9Cn2zLT5HAzJGTzK
IwnckeWADww2SEr51VKDc2bmL5bcH8dMfFSFM+1s+o2bAeUhwA3gY0FurlmYPdSosF46RIPZ4pKd
FFg8iXLYWe0bUZBNYRwocToLNfJyKFIg73IhhfRIJns4CKHi5manys63bCy8hWfM8WwvTGP21WUY
OUPqvYp5NjcSEOqhdvKTmXYppsJjcKYfbD06UoK6bpEFiGlHiPqbjeznbfz79g643nFLo5JHn8XZ
SGdktbmHQLSTFdQU/SK1fEyNtryrJU31eRKWP+pas+7+/+Itv+ePA0wWKopqYDw8a0rQ009Aco1z
Gp7qaDIoAzT1DtP9jTh+ubN0+g5YTi4qMJQ2VkeK6rBoaKjoHqyo6H2lRUiyB3IKCTqwO1wBZoC2
4hm9t+ojOA1kdyuU3T/GQat1B60MhObVCprw2AlMDaYCZaE9dFFrT+4MprJ1q9Ac7FPU4xpwnKfW
yo+thqnGARkv5X1QsV0OWRuP+INkZaI+2s1U1xRYBc46kWhk3HHRhP0hHKPsMAl6E7QCi/yPU6TD
DwjO+dfYKjsSXvAU5aHRk6Z3u7mdz02kqxiCtTMl90Ie7OyI21lmHhRJmr1pzOT3aBfJiHNldWcj
vBOk+V1glDXmRwzVYx93mXBDzEd5pUjGfFAy3ahcPI1QHDHqsMxwYtAqKGv5aKYu1uvZ65haAqnH
Kf6SGhgDnOQgGLOjhQ3k1yno9Vdc52qEuotxzB5omS2eeqU7WH2reBmybDmqjTMuXwq6wk/8+uSx
b/JGP6ZTkQbHVMjaHtp2AztIyrpgTk0qiDb77XKxqVKWgMuzHBQM1HOqCU1Cnb1xkgNma8lRn1DU
SstpwoREDw5Km1oHflfFpo/jF7vG7ih2pEVrDBUhRB/20GhvBe7V0lysI2nbLMIxVF8uf14yNhgt
1LbjtVaL5V4oH0E3IjlbGKgPW8qRPPg9/EadhtkggcZLD0aFYRpKzPP03pxALAftQ2UVH1iZp7/e
ppCa6SYhr7E8N1dZj1UhDxVwF3lWFz0Os4bWbSPJr0Vc6l8Uie17O9zV9UeuSpELfTmkPikOra6/
sKuTKKpnXCewM8DgTraPc5T0T7ZOIXBMkP5vAsxTUuXbWM3dTtJxlVMtwflE+iz0ra9Qc/OYa6KP
2tiH0x8dci18Zw7FZyXFHrIS1W9D79/d/trNgLR9SZURCqMjeznvsTTb9VDhSDf0VeBnadF9MCeo
K85EnVWvDQSt7e6vCy6A+mkOcsszyGToq3MQK7G5iHq+UhYmGcyQ4d2BycbOWF5dJ0sUchjuEkSA
YeBffpqTjvAGQj6tDpXqHBoyZVspi05RO4nTECA7fnsol6G62EJLPApVFK3pEShr0msxYmacRVjs
DIb1XJewfikq2XjcFdOBxq917NXKWNoWe12bqzRhFXh1tNTYUWAvwYMnyWP5kM9h7wV9u4f83RhO
bmbSbrD7gL/WGLvR1NtejScAC3ht+SiTWl43Y3NmytP4lBq7zL/rtASyMpngUnFecAlrGJgUhpKa
BHXkB5Wq3pki095X4ajdVyErtbVjPG8mkfnIiwcPSmiVbhDjS504ifTx9sRujK9B+5O8F8YGfe1V
GlaNSY0LeRiREE8/C0MLn2MDV4zbQa7sY3HTvYiy2hSIFhmNZMMYDrC6PMCGSY6q1P6iSgM7h+vj
QB/m7NSjl4Q0JCjxuVM5JUeLjubBCZIjRjP4PQMHcIdUxm5voVBN0WmK6TjE3OijLL8ObfKuy2ma
AHg8xLXVHIA/PFBUMU9t17U7G2JrxQA9WHqJID3Yg5cbsBZVH1hqGvmIi+mHgSfMKTXlT8DSehcp
yz1S3vXzeBlB5OlhrVHeUNb98NHKpWTurNCP+vofK85UN5l07V0K5dzNA+O9oU3pCcxY9MgB3FE5
CjIPtT3poV9ckG9P58a5ugiwAYCWl2PcWDV5C83uSpj+oe9UWIxK2hCiEtTOx0AdKH9kpu7Z2bxX
INg4gZYOAJoDC3gNds3lgPNiDHOlY6HGbfda4E3y0QlF/kEBI/BRifT6WAiKw4essoK91bvxvYSm
5MI+pUO01pOl+DMrUxyj+W6VD6EyR4cUbwlQPBl9bIsSYpfGkNPHr6OFCUoevGaWddbM+if1jH9q
lEvToe6pvfe/zSilnZuR7kn9D7oedyGqim7biCcoFAmCT/UPyyjbk8iL7hRiiXp74jY2u8mDjpuJ
T1n6n5djKESJkKzDGI4FroWO1VkejhTGTs1vMwqPx0UWGmTmukxPkTOOYReEPj46vcuKVuEXTvbO
BtycFDBvtIQgULAtVt+SpvgxDqgfAYaZj8gR4A2VZsoZgT/s6ublJUEFbWcpbH4avI1FZQL8y7qz
liJV7fSWFvqt7vysO0U5GWGc7+SE11UCEml2OVrwFIWXXuHlp5VNoCc2kAOUHpLqRa9N5dAqs3wK
i0h4RahlLtWU9AT8T/okVXV3rJtMPoHdjD8AThuOQz/qVLx146WfO92lG6iQwzbWjCN1kR3GVPBv
Cc8l718sL9AMCBZQxb7SZUySOA46SWZKhDMcTBWJIww4fv+bIIgBkpAvJ+/qKqnSMmjsmiCy2Xa+
luCKaDZFtXPEbU00WTKMC0o2lOJWUTQ8bgd6Wkz0jEBFMVnNUSxZwe1vuX44MdMLVGYR+4Eyuc5Q
c5E6emB1nKShnHyuh1k/ZzLdJUzgkOChRuOCD4M6MYBqnqvxFR0XC4QAUMoUJPzdMOLRVqYNaJai
qHcqCFs5CkV7mSgLt4b+6uUyVEMa9SHsc4+7RPwATYbbDcSvo5zP9b1stAkPae4WSAY6wq4ZVEOM
KZOkavdGaQm0Sj7pH0ACXHxD0ORb5fHzXGLznHaSN+Wl84Lf22MdSvbdLOe6ZyRa/lJUw2LhEvym
KZX/DvSQBGDux9fKKJXX21O2sTCQ8yOzp2OyCE6al4MSOu3QIEAveVU21S4CW8ohCqDW/G2UpY1K
tg2EahF9XF12banAsJhRfjIzdTzgK9mcI9ybdxb59RFKFMZzOUHZT2tmoS5PZlooc+AB+FPdppqm
uxhlvqOqxuOdCr7kKBfquBOUEt/VdBKW1gV3Kn0F9Gwuh7CNJ60xxi7wMoGYVKw8Vrga/aQXZMsn
bIkGvwKX7Bwqp2y0o8jb7L0RWBjrNbkxKodBnrmEK0t+D9BuegUnJnEJyy9m4jgfwl5Pv48lqOST
A8iWLtCs5h+jSFN/1pqJo1tlick8zn0sfxeZko9urduTRBWpy/Xz2IyoMzs0bLEACVJVuJk2Jx9R
ks8CWI2xMx3iPArCg6WBGXRbJXFGNzbKMHCD3sBryZbUJgH7koVP/dTFj00ugm/jIKFoPDrVjzgU
U3ZIE4iMBxWs7GsvKh0PmzH/XXRq8Z+kCrFAmkPZGGhLGj3L2Yl5F0jxf1K9c55jBI5Mty1kQgWU
uUdWuTmSgVlDBWTFhPA+92n0M7FrdkCZtvEPaXAU3OKlEWlqtRSfzXmC+Q7547NSztV8aLAXTP0k
Ugs8QjsBQghc689RV8SLGRcOwEvDbO4m8NWvuUKfF9SRKj0qjR4HJw3wzl0kNHrUqiRn3yPJHr4U
ld6+ZroyYy0pt6823SN8lfLHVOQ4Yja2kAsAQxUFl2IIFntY44HTxfqYURt9rZMkwMwSerLbFM70
UNL2du5wCo6R5kcOTXIbu63k/1RWinO7PjhxfORNZDTIaaY8FdBrk9pDLgXO4MHzDr8rxdzXrlAU
8Zz0UTr5jVFJ+vH/ZV2CuE6tgiOJrQgudqU7r1JqFlieFcanDJWS/ID6ZvBurJ3ufQj+ChdxOwU9
reSSTYEIZ8tPdmZKr3hb5J9v7/5ld1+ed9SoII/TDkMc5oo+EDaONQZpEnhhizRoECHQIEpF9a3W
/PT3kUDuLAxUNDB42V9uRTKLWm3CnOo4YiMPVRv97kRaP8tOG++knlvfBEBMlQ2SeNDp65wmCcOo
HyMi8TTw6jBvHuYqMI6tkL7e/qZrJDzwWpTJULzh7KQ7uwqV2pVtSyxQrwpbZJo0nGAli04/Z4N2
x0UyuZHe0ukHYOxGYQ9PMs33jta371nNIT+CHyCTA9PqWR1yQ6UBpRsCx8tDc/ay0cRzfsRyt9SL
T+okHiBK42ga2MPRCFo8u2yKG8IpHxqp+xU63xNpeOi64Ftsmw9mpJm/RYWnSpto1c4tvzEvFJLg
FvKSlTmSV4M11tasy7jieZ20OGdH9j9Zm4sT/Oj/8Vf5P+lhG7eNDkUTmBbMEFpvqxezHQYAt7Qs
8PDcLd0+N2j3CctyKWTLKEFk2njQQYL8/bqj+bOoVS16WuDVLld4GMRYhImlNG2F8te+U6ZDqCbD
Hf+v+S+GEpYT9SM2LpLPq81kKZ3uRAWhHEzODiLGYA/AUI2eZDfvfNXmGicrZX3bcGwgn15+lmOk
YkDLw/H6ZgAmUwa5dXKwET+1s+qcMmAW54HL9yQZSu/WdlWcazKJnat8Gbv1GkdChzce2rcqpbPL
H2GGcThRqXC8OVEy/IdVGuTRaHvxTMMaTdzmYz3yOsmMYm9WNyPTVkHuiQOFtXsZ2ZDzKJEyyuaY
P/enAnPQgx7V9r3UI62KnWH4aSqT5qSmhrozydf5H0A6LOjhHFJTVtb5nx0ip9KEcHAFKHecHiqF
/oazpza1tSsVkm8m12I1rVHCQ02bJi5Gx8OoM3bbxAx+wPZ6BF1n7TTEN7+HVwiIGYoqVwLVOklQ
jT+a4+mxWT/TNSxZufEe2GiZj6uVAvbe4JJRKDUuv+KPbqQBYsIh4SBKgZRT32itpylj9iRj0/NU
UHk93L4DllNrHU9ddMtB5lCbu2KhYxM/gjJyPKmI6hdnQvQmrLrqVJa4y+pzj1Vyp2FK0WrRS9EM
e33+raOO05R3AmtFNdYog9iYs0jOCR9o1nC2otF5pyYWvpAqsiz0uyCDyfH45fY3b+2JP4KuJaaG
SglAuhG0pSv5szWD5EGz8tiDh5e/To7ewGludFeyzI+3A29+LZVQcJlQg3iVX05uZ45zAy6JyaV/
hmhIU7q2lmV3clc3+CZF5QckuH7ejrlRUaYEowLVXXpJvCRWJ4DAMDdAyokdokQ/yoz3C8/z6J9e
x9xTaLhkIpQyN4e+0FXPSsLivkGz9xBKbe4FncEZPWFhjTjSRPPE+mJITf2uNTrzWZ0RKMhZIh5k
XfOu1h3wP/SHPdr36jmjuAYsE21V5OAK/upiZVrk4fvbX7e5fJETR++W1Qv0+XJE9WQso3JgRI1C
SnHaBm/1IFqHRB6nhJ9xho5qqoTRg2yF2kFxgmZPbmXj/KG6y+WiU3ClDLU62aNmtnhtcb10ZdM9
yXKcPcWjLZ4aS8+Ps1aUT7LR55is47HcIl2PZWs9vJN4x7mFksqumVrZORejfTcgLXaYcPo+ZVg5
0YSujWOP8eKxm+3hQZVm+TAguRUg3nmHyhY6knNuPsUYOp/Qt5A/GXY/HtqqtVwHkb+THLZYy6ug
UUZ+y9Gc8SFGYhDVNEWjtYyJFR3uk9BoougofNFA1aOu9u18Lp50VP+/KkqYnm/P1sYRivIhcr/A
Hih8rZNoWWS1JDesKaNbXGJtLH3lONJ2jrSN7b1IvdOhQvGafuZqTUS5EQeqXZNQGpJ1CvMRsdNK
SdywaSkVTWnmqnmXeyWXiXf7+7Zy2QW3giQmpzcPk9XpXcZKP/QGty2Y3PyM4XbdP0BUV8XRNkc5
QIWzmr5nRqKcq5ANoUYpumwZDsEwwcYJS3ahf8OmWXzoKlwQ8JWX5Ecby1/81LS2RYI5VuJzhNfx
XzOaFpbFwmTiXFps6lYnUzqltpRJy5gVinYnhVl3tFRMzpuoLl0sx4WLPTlyczwoPMkReyDCrV2k
gejlvluqfGssagjWY5yakiQtB2I7qYF+6Ko2uzOUYOcI3lqCALYoFXEAAebVLg+MuLUtZPD4UCXu
Qy+20dAL5VDeWYLXlDXGk+R9SYAMoMNvTao/rvExzuO8nRsyvGYYYk9pY+yhwdsiwDeSqmXHuE/6
/2LvPJrjRtJ1/Vc6en0wB95EnJkFUAUWjUSJakktbRAatQYeSHjz6++TnJ4bLLBu4ajXdzMxakpM
IJHmM6/50LVt/L7zrPVuioq0OKVKkdL+ANtJDlQvPV6ws5d+uL5In5GvmytfFszAVlFRorAkb6kX
z1Z7jpJFTuGFU28fGsX7OmcgDdWhPFaxdRJ1fj/WxVsvokYSm0/lpP4zH9c3Yinv4lZg0zUdJ5EG
lorDJIVx0RtB7swnRauPOlLGigetPmbBDMZ4gMPT+jrSMjvze+EipegnYQMoUlKP2yQQaWEPORQH
NyRBAuk6gE8pxWAGnWk9aF7fHxwJDN2ZN7k0tvNGYx+8ArmyNPA8n7diUfNhXW2MzZ2h+y1KM+vR
AzZRUfSec1636T2/BhnyT4jr+u8grqfW7wbvm9JSkvKbMV0eF8jm3yOwje3BnOc3GdX50k+sNPui
KxoClwtKqZ+L3OoTv63RUA2WKNJ/z6NM22PzXrg4mUFaJ6gqAnXa5gXzgIZ9Ui1u2HvfiqJc75G+
LW8rAaLMHVFqblXcSZOmzTGUh/lwfSov9GilNpMFXAdELYTiza1ZRFrkCPgkYUY/2Hey5l6LOmyF
29/U2KX1rVWhMhQfKk97SmzlXyZUGT3t9qR4L64ih9YR+dHz9X3+QTXkkOMcMFq4xt5bnJNl/X7l
vqzS+OhFTe870Y/rL37p9AFtTzoko0DgTOcjTkOB1hN5cSi0CQ2i0nWCOuEIuj7KM3Jmu1I54fBg
gF4Mk3m7w1MVJZeB662Pl6+Qdt2wKluIKQDED3pepr7IaYYLGiq3c161JxDHQ+BpifXRjWbIq6lj
3tha3Nysq2zcptV0opWdPCwoNt4jRmiEhaB8O9tJ8RZV959vWEpRdYkJkiATvIXOZ6nDZbPqhOGG
zajn97T49FDVp85PYr298dZMeRMryrxzpFz8NMTIMJ5hmIFwOR+UeviKMsvqhlRmMiqYjQ3YsrF2
IoRL245CJWwp2pVkefr5KPbaitaIJjcsNLx5YS3ZlEUnL2zWOvtoWWn3gA2bd19Wo/uhLZpiZ/hL
1RCKIFJgBmUCSR4+Hz9qx8YrFMbPlwypFcIxYsk8va1BRgR9lHgfnCKdiAKm1VednOq5Peg7D3Fx
piXsCyQft+MWWqeIFOjVSPXDTUzNXyLHPPVIbhyub4Lro3jqZqtZ4BVnKuduqBht9zB0FYoBntL/
lXcBL6cBMIMngEvm2V1K1WahwNKxVLUBq4FBcw6xi4jLX3gXsCzoHRHSAmU7H6WwcqM0h5G1mSYx
B7L9oUINcedQvrQ0AeHBF4TnJDXQzwfR3apHMpjTcE4q/bFw1/Tt6hGIKYubnYzCQTNk7hB+aGr9
6IE223nHS3kqvS6eAH8muKVbln/kGHltorbM1kgcdKaydoXnnQ+YGzSu+7W3vex308jn2sdUSV39
VLWUnHZu3Jh3ZJy552PdI2JcdqroX8NIzc33lHp0DwCNHHodlYXyqLbwHnFTa6jttR5MXzvDFTTI
G0c8rvjExYEx8L++kjeyk+J45RPHZ/xkeEX39fpHvZSmEGvTNyYGA9m/uQNBZSRibApimBp6OBB3
i+iBWwGK5nTKyKmPvTFYwaw6y4frI1+69yRJmI4iZxAMi/Mvnet6Y9NQ5xZa4+Rdix3EobHz37W2
/eAO7lPi4D96fUSb37i9kF6OuFnAZuECcFG5h9BSPtBG+V44+nqC+RWs06rs7MlLwTfeG2DApPcm
qdhmJTftkA75wC1bTFgzl209N75A1/vYdGhVJEQeD2uH+my1KJ8Su/fuJtQpD7Ph5sHgDn+Arv9p
g0DI5Vzrkt0HUgI88fmMt57iDgpNkDBG9e1UVeZ497/IOi5817NRNu+9jkkbx/JgXRAluEFN3AxR
BbTpKnbduzxe0kdF/Qv5FBpsLggmilqk3cb5m7F2J8WTx6xRrxOJwLoEtixuXF8/rwW8mEB0dKTG
zTPOZ7OAbHwJtRqoIsUlfXxvDV5CvFI2hznRkmMXa+6nNuuXcOmi9tCZi3FXG5X5jf7j+IghdnGX
5IoSrAOwi+sPduHQJBGQqFCyZ5Wi4vnroxZr9mONQk2y2q3PIdlJz0kypUG1gjIvaZ7h5xuOlvHZ
Vdvx4/XRX4vIeEg6yTlBIgFGvrqZlpJEZKWZEYWkjGMbeFk8vUkiaxRBCn8DiT78DQ+528VPWiO1
UySpP/FTRXHu176xcHoEM+y7FQnKQaFrfMSMqUjCrE4LuRfYXX7uFubOY184+SDTkhtLUijAyM35
48y6pWSTrDh5+vRmGYbyrlGa4ZNXJMiLjOilOBS+QrWL7B3uzYWggHYEvWKo6kBGtr3VXNUonA2I
IlA7Gv7QsnkIsnF1d9j3F0Z5hkCy0/HpAp5yvii8rMhGe3WdUFvwavU9Vxidb5mi3DlVX+936KYA
LSVPj1NuW05WC6c16m50wqjzioOq5MlTkrVZYJmzczOT9vilF+VP19fchUFlswV0EVAYCYo5fzmW
oxC5hnWJGeld46+ut7yrPe1zZOvtQy3W6nvrzHue8xeOdMqGcCJlwQJdsW2bB0+jlPpT4oSIZ8d3
FFy7p8WituDGmoG2KvXSRhPR29YDczLPtvcW+RAR1jZNzM6le2064ucTBspkbH1qmRLqusUEJYMb
xW5n2GHhRcXJyJvhBofb5nh9ul/fnIwCzxU9PnBd0OzOp1sUZpLiXWaHON4Vp5Z44oCSyAFFvZkk
pd4Tkd0bbrN0O8PrelaVHcICsoNOFe3RG0Hwqs4QHfR0/Pkone1PskdHTTpiP3/3F7WotFBaZVUW
O5wN0d7MPT3YQijTTmz5+sBhFBmgc0Zj9rjtMrWdbWDp0NmhHen5wYi6+f1oxAYQPIXxsER+cEAc
BGs675EL5XydBz4UGsFic+tTFKbhff75ilh4ZbEIG/v2XAmWokMOzyya2zR3xr1WxOuheD3gHEwo
xKFtZVMUyOMQQFphWk/6LYy86Fad8ybbOXQuvJEUAMImg+49Md0mlKFmUMaQrqywSJT4Pk8z/TQC
Iwrrxql3TusLQ8GqpVEjkYywsDaXqzkkiE1UCbzuVKmRzlubAOcR7yDqda8UdHEoKWwnvcqAZ22+
U9IladdOnhlWVlqHyoQEbjzp040Gj3BnMV44QPEEs1VcLyQgYAvHppHW9slqmiEu2PBs8wjxxyS2
3qprmn/WWk29oWS37ny1C50JppFdYMKohgS1pcyrGkkT7tQGOrYkwc2EtN0s3ENUOObdWOQtOpij
+TTF+vfMM9IPuQGMEC+YNJxXz7tJcku7W9ESOdiF2Yexmxeh6FrV7xEzenCi6dP1U+/CHD0XyYiX
cY9D6Ox825CRRCSBK72G0nQ57DgbwsAEiXZqyyg5XR/swplH3kn7mbmROGm5Nl6cQfToPBf5JzPE
Fd24J/SwbpRFGdE5xABlUcrpp1H/hFnAe8h2keYEYXk+3lSIiS0MIjdagW22Gizn0i3Tnbe6sKKf
2UoYOktZiu3mcbIxa0SRMoq9mE+2VyzHuFh75P45zq9PoHzgzSFHIgtBneYREPAtTBVH8qIyMoeq
4NJqj5HXxYgSpHuh9gWwP+JZnOKIcNPMpqV9Pm9N6cwWkq16iFmxcqd4bvTU5bGgK4WOSe6nplIf
3UbMt7iPzT/Kul3Cajbn2xZ9iEdaNNa9Z9MOtdKmXhHdKQr0KbQc75U08QcnWbsAUKT9ziqSJfzZ
CaI5TDlT1nzZfM7mIOuNpu5t4ephblFkL0T03XXb+K8MIqVcEAM1ZER4Pj1as5YDIsp6qKRYH5RD
3X2146b67fqrvN4s2CST5qEtRZGIvvv5KGYZ5xliBJSWUdjz6cMkwdr3pAnAKFCJTvec/y6kOOcD
6ucDKhMk72y2HcQulP5uKdqa2mVS/pjqPL1LHhK4ftowBqRnDlIvA5lYOichslDTlxKnK9jgjvfU
dXVzdFJqnOSQ1U0nENi7Pi+vtxuPSVtNlo9pqGwbfka6NoD2HCdc0rwJmoFAUEzq4IMFMHY+9AW6
AWOhHUARl/OKq+R8SvAt8sBwYb+dxkghQj1rD1pda4HSZHMYVYJKOfLdt6qouwNKTcthzE0lsKum
2jljXm98HgRzA1nJJaHbUvtMjwwNxocT4kg2nqYIbXlj8faKRxeK1gwDk4B2AISZVxiluFqLLqJ9
Tdchhu4PWekUR8ngN25DdmUJ1F8WJBsLXMjuBWhoFCI1bef7XnpVaXUp+43g6La4rDpLSHvo+YdJ
7Jh4riZ1YKiD+dMnKYG+BBkDXyC12LYYVeFqtTRkCtN+cg7RMi2nrHKq4/W1KkO08/OaUSDxIiEk
BT+260cd2hkWjS4pbQ4gQFebT9rq/JgSh6Rb12A8TXl5pxMD7IQ+lzaJlDmXJV6p3SMf7MVNi6Rs
HxWNySSuwrnvOys6dlGBVbhW7Q116ZzidCL0BmKKOMmmLoWngqGIhe81DXN1GDM6WpqWZrgq91zq
lvnzicxzikaLCAStJOCcv5qG0nWnzJMT2vpS3+pDWvjFmLg7ocPFt+J8l7teHsCbtxq1RQL3ZyoL
leMGdE0EaXhandJy+mjMTfHu+kJ5poi9WimyEUephvBxu8FT6n4J+EB2HqCmY101cxB5gw4GeYlC
PTbi29UYaSFRiQC8ms53Ot6QkD5EcSpn9HgJFPuDpvbmrZoZqEaUY3HolfQPmIj6Gzp5GpBfqz5p
vSbu+nz8shbQKzwNbMIYlcNjVTnGEdJD7KMFEh80pNgPvQYOJc6iCqT/mtxcf+FL80sVjeBMUn3U
bV/aaAZDLCsVFaUt9LAo8iik7MB4cAJoPxraHqZUfrDtBHOsSW9N+gBI/Z8vm5wGoBolrh0ufV2h
sz94gcM8HhI8NYI4NoTfQY85oblrnybirxDmCcYAU5s8pubknpphNHwlXpfQWjHUKQZzChYVJsnY
lZqPlv74ZsD05yHmfqRv4nZ3XuTOJ9cep8OwSrDnFC+3zuq1ARAwtfY91IRPoo3wR8bZw+hQrbVr
12cU165nbLcy60ZfjOy+ntEW+C+htX2ctq0T5iUESqGs3V2Rce+tNBk/X/84l46tl3O1WfxCaxLW
GA2iztMbv+1L45PVW9pjE2VG0Bi6fYO8nBV4gKaC6yNfOPzBcyEk55HyUkSQy+bFuTXHtWd2Tsqx
PFrNwzCjra4VXXe6PsqF0xF0HFc6eqbyjNyEVqBk59yG3RyORY/tY2GJU2rUD7M1dzvHyOv0Cjuu
FyNtVl1ZGkidFzHHSBxbgaFXE5YYgLSVFciRo2CZ26pK+1cmEe4EMbAMUrfOJgp8jr7pMm4dq5pv
Kk8o9AyyPTzzpUmkGk97TDaArG2hMGmSWJiCQmHeDijUqEqFXtqk3/WKtYeZuzgUp4UE0IDl3Rod
J0qbxpZWOASbeXNoPP0DbN/s1NWgFK6vjAvtD1KeF0PJBfpiAdZlMYDZte1QsS3njeckIuyiOn8w
4WCFsxeJr0pd/Ctz5963xya5S11ivaFqHb8p1PZ+qOzvBYD/nZjo//FY9D/QibtA3enHykv7smRf
GJWq3jgappmHxa11/ZjWqu27cL+QpUin5VGUq9n6kdV09+5kiu7Q4IBxspca6Bk6R83vea/Oe8XT
Cykj1XfZ5AQejJfUVjQIgSs+/sgnMhMb6YkkFPV8v3rOV81bHxMFVJWqkcCYMN+S7J0xzKdRT95M
EvE85Om7RSi3tlZ9qq0+WAz1becowbQiQHv9874+Xoj2KNxx8Ug7mOfO+Iuv29F+7PXaWkME9aNb
VN6GQEUHcGcRvb7b5Chk6NJnmCRRtrJejOJGqjUgRraGVpc0ZAPFmyiP3mpjZweOCtXzZ9+J24iS
NSAkeC2vKjhiiFILopIeDrrRhJAJC0isnfLx+ijPYffm/pTpBwx3IiIqD5uXokjkrF1BedxVlAhk
wDAt954Vj8c+7VH+wo8qLPVOnGKcT3yx1tMJe7vmQFxcHJfZmI4KlgHHvFyyk1IU5ltvyNYHe7LB
vnO9HjN71T7/F3QMDRS8hV27wPRarZzpCK7F9GFM7SEbL0DjWLJU+9EHkwjirQzfsjZL7OSmHUqN
ve+L6GoffZ3xkKkm2u7R3AeKMeo3il6u7xKvAnTppRQ/ytI60djf5d2/Xps8DkUqyWyH6bX14cB/
d16yzLPDRGJburZExUiPzRsrMks/K1YEf10lDUqpT6gW9o92rEaI50XuE9mP/tSqQ9hCY91ZXvK7
vvruFFOAkpN3cmGeL2ZPAdVTECyEXRI9EBJVH+w8bj70I2LGQlV/2KkjTiWU39BYUai8vuouzQlZ
Gu09dLpg6mwuan0a88zOIjskVVwOWjqvmBWle/7Qr/crfDWkR6kXEY2iynj+ioMWTR3FbxptNe68
VjRMD9VSfDThaRyz3vt5JBPD4RIHHtMhP9tCFCRVY0hbxw6HJHKO0Wykh0ZHSfv61F1o5DEMnhUm
tWgyz63oV9klhqZMNJiqPB98ZJSKgJL751VvvMPC//86LUhutK11Z8Q1utPuG1exDskwf7r+IK9n
F4t5ZCaRQoKhhrDr+ey2eqfZcTHp4bwUX0hW9cBSIEDHXuECSav6nfX6OlZgODhj0gTVpgC4Kdk0
1ogzsl3pobkqyuBTQBr8sSiTe92uzZ9uBJ2PtV2e3KmoPuYUAiN1frDt8Q9HR07zL8wfhkOoVbP7
MG87n7+ijnKrtUFmLgscVXfw1KOxiProtD05qbPsVUYuTaAF+VpOIsB9U4a0L24vLHkXCRjWwtkR
vV+jV/dIGFkdO0ubj9df7dJQFPBUCiTUtOk+nA9VqSWKEmh7AU+o1OOQAiFTexfrNSfKd4a6tApt
+VocIlAlt+1PdH0hkOMKQappmo9GLcQdMr/iGAMDvI9E1ewsw9cpFHcxRREYKpKcucX4cVwveZLW
vNqqUhKcKOsdU6xfyfj68hipTXlQYCUe5sLb2wGvD02G1ukRwMQl/tj6UAI4T/UuLrQQo/v2psbB
xK8wuNmZ0MujsJ+ROUJ9b1v2WXtlaTQ31XDz1cygH6gwoX2w5292aYXQAyUVRHYIcttmhYihFciX
8tmkKwAsr2XFulNgImM27c4LXVohgHK4eUmcQKxsNjNS2hrMskYL1awr/Cye7UObDPohJvP3e0jE
O6nhhfgDeLCGrRoyXhaSU/LdX2w0idJbJwWZ60Lr03eKi2CQqcaWn+PJcCxZQIlvoCd+sL1IP6mN
ut6aetMEbeV0QTSJamfFvn5/HofcBxkZKeq2bZ1EHWkqTW01pJJkH5faHUDx5Zi6QRs9Qrf69rN7
/3y4zbVQqbU2cgThe9i5UKDUJg0n7ssQlvFv10d6vVKJ99n4UjGGuGx7oHUoKZRlxUhS7+PGa6Lp
WGhVs2M983ql0krk5qHeSgYJM+38a7pdhcRu7a2IzXXVLSF5HFbAP28pve21mJ8R8ucxGUg05IfQ
jwUWRAvqfCyvasqYbFMNh6GLjGBS5+jrWumWcWgmlH/8Uemi/DAV0UpUhqv6fQbQVIRxWyfDHX9l
io91pyfKjRLlYkSYUGnfL7NrfBnNzGiCtXbWQ4Jn39smmYYKA5UVLHBv9y0qtVXqdk+6Mny3slF8
xCss0/xIDOvnbI3aye/bAUpkMio6HYpsKorHxJ3IA0otazT0fxWmJW+Bvs5O/VEtJg2+mzGZX61u
4AyeZb/l8LOf3yafB4pC3UAy1zdHCK5O9EztUQ3nruxv2jlVyVGT5Mv1US7IZnHmynomHQuKIlv1
g4TgFCoaGvLRrND3TafkbVWtLQJ6qCJkD5ZYlAyeQ2VlB6zMGiim7ti/87LBoOYaGctDqljTfT5E
/WO/5hHMQHBWe4mpPMPOFw7rhpKXbKxg97QFX6yQnopWaD0V5RlteVskAf0PF83hyV3nw1ybyupb
iu6qN81YYNcZRR6Q3q6wrYk6yGT2Bw9c6D0lkeib1bVpKc2x+uJW2JFRnhyvJ0bI+sYA25B2R6tz
kAk1GpF+o1E8ejdxajFAgojs6ncGzpFQslyImTXYq8onmak0HwiCaAKzq6OT0VMFhPms62+h+awP
qdM5T6o540CmNn3VHSIHxzAftbKkClCbHI6ajlhJoEWWN/tZrY6wu0a9e1gyUQQZfFWYwmVefeus
CnPXTlW0LykBypu0xnHltJQL1RsU5vWji/Z7DWQEpHoQZegR+13SmvOhcK1hfDC8siPjMhL0UhLa
kVSCKctfX1CvAwiQOARgoBZANJlbaOOk5qk+V/kSGrNd3UtO68GYkvJt2ysAWkovgQzeVY92Pu8J
z74+LxkZfAYVRBKHV0wL3FJpA3u05ltLHU86sNSD4Vbjzlq8MApZo4G7Cjefg2rF+RlGkGkqU0aR
pB+yCSnZFesDc7Z/GiCKaYXc+5J9SeC3OZU1q3EQ5uvXMK779N4GIxakdun+hXd5OcomdMgbqOJG
266Qi5rhUDZLHXoGfK7rK+L1DcO7APogVmDCUJA4n7HJzScF5StmLK8av25Twzfzag1iTrid5PHZ
cnBzUACkAyvImWmQt22SjqZojbFZdHAd5kBxIZnL4nNLVtXeFYq+ciIoRfPQzWpc3St5C2s6MSZ8
ZmJ1qRU/MxTXPvar2X8TIhkfPNdMohszWpqPHnXvJGiFAvdNQApEy6vxFN9r1wHTvrrS3/YRnNnD
2GjZXhX5wo5itclKgjReAO92Pn95jkHUQnU0XNzcvVumPqaN00lirapXQeV2ylEpFyrySeL89B0k
UXUMDMaKIGZLxCqqKcMRJ+PTxaZ6KDLo8ZSQ1b8yikQMSrCbS6p4/oIxuF4nXdwlJBGizmqV00Ex
or304nWcKIkB5Gv/Qaacj9KqbQmJ0YQCsBjJp9Ua+xtwisVNjQBQUHoIz11f9hc4llT4aNTIKgZ4
wW1gOq120Q70YsMS5PN90etjHWjp+jk2IoS32dz+LIiGvUWzPsGW8t7hIi9uHLCSvuGO1VNbrd2t
WscjVmB4NyijivxbWoNpmvTmZLYNEbjI/jB7NfkIfajaOYJez5c8fThNqYAAW9h2ku1OOIPamHPY
mtoUTm2VPyRLan+IrFnH2HewdwLrC6AV2dmCc4gwJcoP5uacILgZI5RdZjSfPBDcWRrfpUkX3c26
+tGejSxEpAQCCZqHJ3KOMtBqc3iTCuPj9e926Tlo2MigW3bqqWqeL5RmiTJbnfsJwGolfge2VUAO
ovv3rhZx+y9FoSgDSGAqq6PRTMv7SnNaBz8451tlTuWeVMXrw5PcTmq9EQZKLuQmZJ6L1GJpPKt5
01M0Wmd4sBCaO5RLof/0bQBciJIGt7ZElFubO8fJEkyjCoYaxyn+Oi7KcOiA7+zkG5eml+o19SBi
A8kt30wvPliePdrFFFLg/g1RnSgoRrq1y4pgzFw8rL11NzuTGSj6eGv12T8pN+wB4S6ksKSKJFWk
VcTWgKLPP7G+WM5YLAnLOkdDyWIl4bGox4+FaTQ+tb2aJoBnhHM1lEE/Ld1dlOHlUKdxH5TpaO6c
FHJhn19aPA0VK7o7dF9Iq8+fJheUPkbFGsMytY0n0Yn1MA11vMMmvLCS0HhHTU32PKnWb64RrXGh
R3SMojR6gxB/3H3oV3vIfFUxup03etV1kZRFWWyTkqSkrttazjRBCSeebqCzlQ1eo16Zfi6EsfzL
1tOEiDlu19q3kVAeCFnFgFo+/jN6WQ7mEe5zRi7X1LkJcC9eS3+IjelTW42acoebYNailFBURLAw
Wd7Xrlo/OSj8/FGMNfZOFYa42aiyZHD+sveSpe1VLF+LGhzHk2x3AM49/1KqqBQT3TBMbACbHck6
3S8z0szfh8rAhq9P3PdFZBVfXSWPb816ct6YQhE+Ms40j1JkroU5tvdt6eiLn+Wqx0tpzgn4LQjp
BE759YNsu6zkw1IGpUID3EgCBs4fthVCsaN5aMLJrJwgWVeHqGVad6K77TXBKKwlREwoWiMftW3a
R04rBQKyJgQ0Bkt0IMcpElH7Ubp8rQCSXH+nV2BPORz1XYhlYPAlCu78pQjG3D6RqCbki79bsd2H
a0NoommKuDPauTi5q9WBqWyM9+acmCdVxdTUKzPl1FnNP7N24jbV4+7o1fA8url07stZvfUGZdk7
5y5Mv05XWWJ60fGm/3/+pAUAu2QkGg3rxE7eOkuTPhhF4r3Xe7u91ZSa5lBvRC1GFG39BB1zecqc
Whb9FyAqmZkJPVi72ni/euaeKvqlR+MApl5GdkEZZnPgVAt26JYom3DGpR0Wn5GEeR3v2Tpc2CyE
P4wCr4D60raA4TQqjjCRwId6aYu3qLN3b7CZGoMhraw3IqrsN8jQ5scEXd2dHPQVHpRVgpMALkrg
zQGDb5lXUakjvofVSVhY5afSrj0/NlR0WNpcHT7MOIS9jTr4r2YXfRG5jThzPk8733973KIjSc1e
dSmkQymiwnL++fFwtvTJMcZwXHEhT1u7u2taSlcoaeypi18cSjaqpGKRBF6fD4UEqpL2LjJra+7+
6PLFuF3q9LNdij0exKt5lS9lkwyQXJERIA17PhJS4XUpnHIMmwgfUjXBlcfJc+ODvbTxsclRaplR
zTtEU9H+lqvVejSNn+YS8AwkxTIy8wjlje3VYsfMtjZ6Q7i6gC6MtOy5LPq9w/PCnMrU2zWpvqr4
JG/mNLNWD95kNMB0rXJwlF0UkCEN9yXJ/+H6mXZpKDhZOD0DRwLfsZnUpAON59T2APSk4CQz4+Ku
rpfmbp72tPC2O1JOHZBQ9gXFcswQNmtytYx5SmL67YmjVkGs0GYZXCs/tbhm+8ZqdE+Y9/YhIKE9
k8xXvmFyaPSkqDRzVdA227wkfm1GO4l2CON0GfAMMzTfEgOcei9ufS1ZKwq1SdV86BKZfKvrjT0A
PBu0VtwviSdOkU5yy3azQsMoc+wNzfW3JqqynaTn0reQBuwSaCOhNvLnL3sbtDCiBDxpqE4gEmwU
6m/aWIxHsMLWzmffHsIgJiTGmliCI4I2/ibrJZRfBrzlm9DrhRosJgHRMEV7F+az8sfL4JJhLOpi
1E0l3A1e7vkbUfAEHxHXsoo+58mxbj3xNQJYvsLbzrQ7+utNFeS55cVfqkVvNZ9adpaiqWlMETK4
tnFImnwpUckz8qNaJPrNNMVa71vNAJNEjFDY/bIuRohq1Nhn4KG4rvhK6VQK3Nsu/dxbEVlRhtD/
uzqj0Ex5vbfAWmVt2gWFXbl/8DvUH5Y59B+FacTxIRu7saKtCgfOZzVx0HSK+mmw+p6wIrMSwKbm
rGRHvWytMvQiC/EOt9KG99aoYa2rq/Oo+YqW1veNsrZhV5VW0PAVHsqhwzCQXkGcBSm0OuGXbIfH
3hwx9bi+qbdhEdOOYKq8+yWz8/Xx72XmZGaWCIt6nA+qkYubyfPxYRJa6uyMJc+izScm/KJ8T7IO
kMrefGI0Qhag2aUIgbi2h9LTowMyvjnQGlrUwlGiA5qfe7f7s/7X+ahQ1Gy8V2WFiLhvE0QMAoon
0O6UN+wU4KGpWeSH0m6l8fi4eo9WU3gDTcEpA+sb8WMUDlv1u+UkeEmvC7yU1F6ir4jwrNNxsdPl
bTPktXVj1n2XhKaOwm3URnZOY6pYxXFGM3+5tb02fVog6o6+ksDiPqZNH+l+hbfDMfIStNIM8vM5
UDJjxkeI5E8/0KaFY++UfQwrmohxCJ0pTnOEIjQV9XnWf+5jDjavx8lNjeW2zeflu2qWI70lu741
pa3lomKFxTDm8JvCpsZJfh29mnvBgmVyfeU890/PJtYjMGOXIMDHFUsEeb5jq6ZXS0V0OfUOPmem
ZPRNy2FY36WryEtIJXXu62prVOyhPOlPfS+MnopZr3xdC2SpbtV1rH8Yw5qCb6NU6g9liU7TkmSO
40fNODwNQIcfVW1sjl63dv3R1CJbu0HxinkqRyOfYHNL+4apWury3fXXe5V7cwyxWKQVjAEAkA9w
/npJMhh9PrRp2OOHDTlpNIf1YBpK8y5aPMXBKzL1RJArCfdEAWuuPYyz8IpAzJDHjrVralSqo/rf
IeN/n0mqd//4H/78vRYLwNuk3/zxH2/S723d1f/q/0f+s//7187/0T8exx9tP7Q/fnnzTXS/hEP1
x7c+ravtvzn7FYz055McvvXfzv5wrAAaLu+HH+3y9IOctH8eLv5Ry7/5v/3hLz+ef8tvi/jx91+/
1wNCTPy2mMf69c8f3f7x919lB/m/X/76P3/29lvJPwu+LeW36pfbrvhW/dFt/92Pb13/918Vx/sb
aS/SlQTWVPJJ7n/9Zfrx/CNX+xsdH4rvHAl8Y06kX3+pkLRN/v6rxr+itkvkyEnBLSQvKaiyf/4I
wiOLAXYteTUuDb/+5wnf/XtT/PsrMSF//vkXii7vcKnpu7//+qruIEEyYKcQ2pJPQU56vriqeZyq
SiToqaR5f5ORBTzqZeLPKzwfrZvjsDe09AsyMn+4kx6/c9QZH4u1O6iNhqFJPkacELWH3PJS+3G7
ZIYvUlc/Sn/6d505zoE2ZreDPX4psOP9TrNJu7VncI4vJv7Sa2z7nc9YHzpMlG2Rk3xl0JYgI562
Bo3y1WCZxvlHRyzC15sJHXx7Toa3y7LcJM3S64GeCGKnTMxGUMf1eKK3lz7WOpXkQpvth0aZjTtV
pXAl3GoGSV2Mw4fWzcXTvIrParEnD/FMQDs7vWBtScgC68CQ3YpN1UF387SJAa+GHSr3yVEz299Q
l5m/1GaD6IwHez2wZ1F/qxezehLN9BEnTPVNFWMrkpZVaQSmUWXvRrUUn7JmLRZf77wI0Lo9qH7s
ldOPBHns2yrpv4BiM25LNRm/AfXUCQGWsnrfu0MdKOpCkxVdrNuWPN/xvYSYzq978L9mUYlwSdLP
ql1E8QE8TcRVslgJ4mAp1cbnD/n/T5UXp4rc51dOleGf9AH+fTzJM0j+7f+cJebfpGe5jJAgs4A3
e3GWmH8Dm6XT9XKRrwFrRHDx51miG3+j2kRVgQI9/536/MuzhDgapARJodRdMX7mKNmG52QAkJfR
IALExTDW5haum77P8bocbzqMs8PW0OJDmujrThKwzTfkKNJ9TUrGou61BQoLpXbEZBfjjSIgUM0U
PaE6JtkhVYw9ddq9oZjtl6kNEO2JVnM53vBE360e2afIjcwA4Rx1p/QhI7+XRwAvhe6PVG6ii0D9
ZTOS606FWej6cFPXCpw89CQeynHqcHnsE3Ezep7AFF7t6DVr3ZfJ+z+knVeP3Ea4pn8RAeZwS3Y3
J2gUHGRbN4Qs2SzmHH/9eWp2F2eaTTQx3gsDtgWouooVvvCG1jjoJO18OsqvyIgjwis1iDafDixF
JCUsB3JI3aa8jXm2ExnV+z8dF7TEf1IOYQ9v4t+uFp0WSU0frVaU5zVtkqe40BVoZ++nSrCgVHHZ
h7RMpEvH9afTpsJF3B033W4eXeI0Cb8W3lGraWfZaLyxGdH/8KwbKmdpDHXsOlEf6mrk0QrpnV8p
wRzB9fZGkeLubHvJV9o64Q3OlCR5bfZh7fbm81LNEYYK3RG5d1vpYAvyXSCecz+AoNuavmE/70pS
Vx/Getk+NprZ+zX1yEcwP84TRqFOgJ6Dd8IH+Uilcm9+Ll522P+8hiGbZExNFTKNsu/DYSCAhdNW
nycSnfObS3QnQrg9zDStqFFQXOTH0je63hHOqqJ1V+h1WEZaFSBfiJHYnNgBGg/tO0si5HZctWiI
8c040Vs1mggGg9rVcx02WuE8rfrgPBaV3X5sHKt8fP+sHEp6vAcmFL0tdqgvR2GuRUITnBoWFvZt
EVR4O1+UVX+3fSuzejvUJlA0Gjw9+yJnqL4zHiozs57nuDia0O1muB5lcxONozLUuMBVYcEBpzRi
akC24uzhPyybxNcwJwkU3dxESZEuRRPHzGWNlwdL6BO6plYCIahITveH2p3Q/w61vYnGSPQRdsVV
GC2O+whdn0Jdov9zf5C9zY3o6f+bz/ZRtAeQdzCqqrBOgTwBDHWQq1A0utFj798fSn7m66dKMtel
cAQpKSnNJlpFLCtaItWtwrSz2jDu4UglKtYPiVv84DbMD77U7vLhZi/TE+QwtgpcIlbWFKJAFeZO
olwUCf/LFCd790eSPXz6vARQSP9tBfiaUXFKOJdlSHXg6zCP2bn2zOlyf+VuPhLFUYI3CpjUMWne
yBTmTaW06lMdh1o1D3sXm0sbCvlPA3sQCHAt/mz3x7pZttexXnuuUkdki9nntYoqIsU8rEd7/h7F
hOwkIUl1MMxNkZrXHCEkaA/SE+SWQlLR0S5E2eeh6mbio2J7CYSqDjeDDNfFtS2HT5ot5hdcupsP
0unpU0bF5I9hKNc00BS3Ahsq1hdnUAQBx5w+8wJ0v5awXg4g+De7Vv5OFl0yJZA+2/KKI8QjrKRP
8nCIB+9b20fWR82umlCJTeekIi150E/bWX9qUoAHpOKBxNpff2sTWb+yi5081DXl66IiQZxTIHrv
roUpAVUI4TNoVyjFbKLGbAWInqlNHmZR3l6cohnP6JQOB0t3S/iVhAwA6KioSNLWlqmfI+CgKoOS
hbgliu91LozlZCtGSRHRdCmYdWk9BjWsxKBci/lPwxBe2CAL9hs3ue4Lvat/dbVY/zAtjfOhMFgI
v1HGKaNw1q1nqhLVZaorrUILe6y/vPccgFgBviFhFdIyW57JN2dOh0aCkKZJ+yPHA7wYwKm0iG8f
nOyb2AnlLNkcBkcL6IjM7HoUJfbUwaUWG1Igj/5aajQ4qmmJL8toJ8/t2LYfomn5x0FN4tf707vF
osuRMb/hpNNmBGN7PbJR0zRw7T4NHSHSGZnO1PjVWhfre1W3SxJMg+NgPmEb85clVbPq1NRLgwI4
Gl/rh9pF9ciP+s77ltH+/xYLe5mDzELQ+cgZ4/b4kVsQ34GXp1J7o9UMQFGbZirIIQg/A7pC+s0S
Jc7WfbEEy2ocFYT3vgctHFWKC5FtbHFxuaxIteqahoDsjQCVcmT5ZeoR2H0ShXZWm9+GLLPDerHL
3+9/kduDD8bFk6EYsTrAJOP6gwgseJdODGk4R3Z17kVvB1hSZuH9UW5Kwip+KcD+YAqCtpOyv9fD
IBZpT0mbp2GTtm3p5yqirPZYzKhyzeaTQynsaVk08ftKHSeo8Jx5nJoxMk9j2c+PyEF5732m5e+R
OZ0l7wp63de/J0E9UqtqOwm7Qs3Y/MiNtslwtI12FhcEC+rG1Cp4rreArHZd5nVAryQchDKfAUrV
Zy0Fj3V/cY9G2XxCLYkWWjWMMi1Occ54z329zA4V1W/DgVeIEbUSurxc4JurKaK85w6LKcJlLD65
pWr8KpK4xaRI0AfykesfuqBuFhOOvWInv+WVShe40itxcUFbPiYI75X8q6f/1DlU/9azkxz5yO6t
BKwE6kpcoGBCNrdLXyWKhnGqCFM0AB6K1V0/m7mRnu+v995C2KiRSrFImbJvRsmaVYtTLDrCJCum
J8trMCrwBnEmch8PPq08FlfBK9uU5psGUIFCKzvpepuKKe9gOfQipLry75w6n7rExCysd36v6+iS
uvrf96d2C92kOkBJBSlzavVQDuUKv3l/hKuNazuXIlT6JgsLPOBiP4ni/tSQwn/StHUKldbun+cU
naDViksgDYb4zKe0/rj/U25XWVJiaT9AxQBR4Mor+s0vQRFTRUYuEUSE+fqbTSf7JKS2iQFL4uAy
uL3tr4faXE7VavQiHRlKJ6y+4PeQPVhI5oVz4sUf7AExpPtTOxpPPgdvp2Z2o9pEjEcRO7vYVW38
TLJsDmjGoLQE0u9yfzwZvF3vIr6qjO1sl4YJ+KHr8VJind5TKxEaItIemkw1cz9x6J/hyzhqLwqd
5GBykFyPot79K08j7d/7P2BvW7HEoPx5axAj3ZqXCCNTmk5jH8eN3nxpwb5+deh3BUMUGc8TX/nc
OEUe5ouZPXlxE50HV3iZX4/vLT9wHUMaQf75tT61Je2KuXK8OG9FOE8adTyOXTCMQ+vHNric+3Pe
27/UvwCIyUIpBbfrRY/msdXiKhYhOgZZsCIJ6WfL4ga5Xh/pHe3tJ5gVkM1wbaYntrkl+ipFYTJ3
4rBRhXgyxDydwU1E53RJFH8ReXqwn26vWUqusgtIt0+SizbjZWOreE1ixGG2iuq5bEftX9Upj9gJ
t3cfoxAzUGXWmdoWRd7Mad13mKOFahWNf9SweyRMWLvoziiCmbzshP/UUcl3d2rsUIIDC9jkFnoW
U2sk1CzjkL50/etaDdMXoRnTwQWwEw4hlgRlBOiulHl5PS9vbgBFcec5V9I4XHOz+JKt2fIj1szu
iXZk9FGfGucJA1VxNku9pj6WlsFYOvNnkP2F71Tl6t/fqreCHJwK0CVAx2UZmsrc9V4VzcoFkhYs
teFVnzIiuK+lWBVe0K7BUCIzflHd0mp9azGaf6pUM85qsZgPeNKlL7Uex49GmYmjt2/vU9jAgHlh
ofxRb73+UYWqTUqiNHEI3sT4B5TvGBT2CPj4YPIy2dnejlxJaHoSDFIc2IyzTMbS2b2Iw4H98Hel
1ziCt4DSvGK1nusBfMjiteLRi2Fh1UVdf1nnZT6KFG9wlxLqTLIvRV5QnaDecj1b9oI3RI6CHtqS
rn+WU2sG4BKHUy/yDinZ3qUE7GWnHlbzR7zZSr9IvOrP+0uxs+KUHF7B79TT4Slc/4bR4coCTqJc
Cmy/vsD/t86ul7UHm1/+LZv1poEnoZdcHdL573oUeeyEXU4K/qj9V6Wfu5dEFJeysWbuL+8g4dwb
jOMFbJYMxIX8cj2YAXlozcZeucxpBuSPZO9MPGEh8Fy6z9z6R84Ye0soQWEIBZowbIzNUwuwDhpu
PjA5w4PjoWVToCROdiCKvzsKnVPY/JJBujUcHkrEEOyhVS7OUOUoXKXEgtF8VK7ZuYBBd5P+AgLj
fGz1amhyiLVtGGVsrfRzvLgFYCJ59rEVRnizmZ7B2iQHU5Nff7s73g66OQcx8uEDLHPlksLSfOnr
qX9u+sULx64y/3ZALD50rjuGUR0dyVztLKo0XCfShoMFT35TAstKhXpOEisXLxZmqI7c+utYr+H9
M7YTFrAZJYMVTS2Ou/zzNzd/IrHoFtq7F62w82Bu1ziwKk/3sQ0+AmrsTIh3jAouvE7UBbbZ0Bi1
Wj6J1rtAu3N/d6dmfW4RXT0IqV5RgJsvRlgJnYBiG6nhtqWj95XarghxXewWigx4OlGctShF2iWZ
1R+GNpWXNVWTn3bq5mswQ3b7Aa1PwztczULHzsYTpqrx524wlNhHgxiAKohGJejGtX4RpeWecAea
DvSRXh3Pt7/aJlFE1/Y1k9vEMCpJTeRECTbUWV5/NPOpi8JVM1o38d0CON1DqgwCnTNHXX5J8tUc
fU8VyY9MqbJf9MyKPovF0RO/xy4Szyc+ee3biHSVwTLFQ/z53ZtGhs6yGkW5n17G9aZpMm+wFW3A
x3AstbNXewnyr0p+dlowoP9fQ23bjuoEfrLtpTFjl8yfeCa6R12fp5dmXqODb7BzFN7OatvEWMYp
ipwKs0GBO9VvaG+oDw69kw+NGKb/MiveVwgb4BUQ2b1ewKHK4tSjO3wZ1LYdTkadiiHIcP/7JXIL
+3x/CXfOnZSy4EtxPUtNzOvBMK21Rpyskce3+jVQhLuevQlZif8yCmR7AEwICWx1tHOGX9KWPUHl
fvC9slP8WpRHKkd7cQmT+d9hNlsvc61VnfMGb7exab7idUnbO1LMD1qt/pv2sfbdiKyBmkBiBeqA
o6Bv2+Ba/8NUiQHhjct7eRuXTE6uRaaKwabSFoqvIqfhI4tuBf9hFAS1weojL4876/VnW1cv05Ks
Zudr+GryX4JVLeKD6Gd3cxAbSO/tVx2L61HcJcVNpihxfFS9f8XcxMh4YxB/fyq7J4tEW3ZASNS2
JJ6BIg75Jts9aQbzoxBK/hU5Jyvs6uio5HY01Oa9rloMFkBcY36a9cUzgvZe2JvTGqRzXZzePytw
CvLxfGXbb4bS7VH8H9/aUY2RROnT7mleyuTkTb3zH44w3QniAJARpGmbBklH043aJke4gi1FBFe1
Z6IO/eAI7wRY6Adg5wrdin7Vlh8SlR16GWPKZ5pG66lZkuQpB632AGHf8BPdbZ/HUtR/3F/F3UFp
fQJrgvwEZPd6A47oFZRjhpdGOk71WXbA8Lk2p+eq79dPlI17Wg1GcnDV74ThsBbwheNYITm3jfnr
1nNGd2HX12lmfyymybjorlKfrXxwXhxhHHkc75wyaXpNKEd1X4LQN5PMrLVWe84yumnlaUj66mRV
05Hnzc5SUgfHABH0IOCCrVg3LmPqoo6MAstgPE+x6p5KcoqTVkO4abO++b3xhqMHeq92QL+GyjMa
mpKpt9mbKfy8dmSlLwQMaUFrUu++6HFSVhd7KN2/hpw70qyN8nPc4TlWJ7KjNiEB8Vxmsf4I6P6I
nLJzBQAmgwoJKpPYeXtxSguMBesDRL2rKEG2YGgDVY2aC3K9/+W7IpMImhzUH9TPzdNqAtJsM7we
LjUY6C8jas6+GY/uQUi7t3sshFAJaiXHZ0vPsJVqUjuK0vAX2KODmhanZOje7QfLDHhmAKCieQWE
cvMd42Ht0ihllBrc/CV1hu8rwrnh/dO+NxUI+iYpDV19Ol7XByHDyarOC6DxSZeuqHOibNpifPH+
p5P3DOAYSBSZQ8uD8iapcb1VT/Ic4wvDa3Eg1TELmFwxHHyWvX0GGgUmnXSCoW99PQqasXlriw7t
/25xHyYl1p4iRRRfYOe2p/vLtjcUOSDgINm944hfD7WiGoNqEAryrVPaJzu2k7NCFnIphWoefKG9
oeBMSHtAAB9shOuhMqGNzjqjww9ioT6teV881JpTnOBuHgZz8oXcJD20kYjm6HrCFNwWijUthbMB
zOOitdZjkimwjCrlTJH6T0fpMbyOnd9LD+XxplS5Mzr929Q3f79/ZUllELcF3yA7ztfTjaYkyjJ6
gdxeQ4kRnUtVLzPLc9t408FHlKHpzWyJjildSDLzK73tza60ZrfPChVfya7Wlee4svRTHesiqCJN
e7ESHSrzVDZn+C3jF7fpjiRI9o4e7ys+BKTfUh3reqax12cQ1ZAlz3HP9R2cD4KRu/IghrhtrUhV
Ee5e+ayaMM43AXqF8/KSjA22ABhUwOdKotKHhOT8VBCRebZWDUcONF7ObZVWvw+TOV6Scug+m+mq
v98NFcgKpQAZQUvPbbkibxZ8bTR9RvTNvvSuWjybdpI/oW74x/0NdEOeA5WBghCCY5iFUm7YNgan
ekb8HFz7xbSrYTmvzaA1ECEL4JfqOMwXeKLLz8jIiKYaZPRmqgkoHi7eWju+Y4i8hcaaaPOpn6pi
Dsde9cZwtLryX9Q8MrykZodXtY3q8Vkd8gaOJUTG8de5RaPI6WjbnUdtqrB/srSxxKFezQ6uOXlZ
vt22MGtoCcgnXlI9gQJdr2K8eFPtNuMYog9XvXRkC0FZuonJbl3Vh3okrFBTXfnn/rJur6HXUSkS
4bEN3oVW3fWotRVnha5BhrDbpjunWQ5zph9Vv2y77nx/KPlXbSbILSQViKQBM4/G9VAwLiLL5a0D
C1Jg8mPq4vO6mk6APo/yWdRSDhXBsO/96mYHtIXt0lIVJWZyCEG5bnkV5Z+/2aCeUISll+sIPsBc
/qUu+3NVcQ4r2rh5yGw3fpjXbv5+f7bbhX0dk8qzJHwy8FaJQzhL2eojn9PMW/20xjNyPKJyA+B1
y8EzvI2yqcChTyn596hjoPO0uQosN1Vio7SbMOIZRbtXmqJVKucfxKOv2KV3sJzbC1aORymfrSr1
uCnoXy+njjZlMY5DE86l0SHnrK+PY5w2sz8k2XzWxJT6tNDtx5l3+5kWO9Zw99d2e8W+/gCKLOjH
0iOkmHT9Axpctt3Izptw6TsHoi8PnF+oc5EcXLK3+4bXg8YEvF8Jm9vq4rsDMjzcvHXouUlcBnWp
jz9me5SUg6pMHl1tME4FONLw/vRutw7DUneXbCie7S3LBnNtskdaMmE25t8wbkqDtm5+g+h4xFHa
WUfKRRCuKJFJSbjNhzRqd1IabalCyJXWY9HYlb/EyvLw7ulYAKKl9QgpGRSA66+1xpNq12NbhSiq
TH9MRqQ8EnuXJ7VUsqOc5HZG0MoQKWU+0ChAt23G0jJswJe0DIWCj4vpdJoPGDI/3Z/R7YEDsye9
EoiuqbBvm3ZqtagJRYQibOIB5rnWoyxsG+FkanHQKdGR8OrepMh8qPiR9xHLb7b7nLZ1VpLphUo1
egGgofiSZ4c+6zuTInGVmmkGJ4tb+mbp0rUQVhUOdobEzGoEaWY+dH2R+hOKbQdLuDMnPjJEY+xp
ZQS8CX9hTiMmYelV2M7q+sXoq+Uyeep7YbUywTIk2pVIkA2xtds1I7TXtEarQuxwzQ8TvNmvRqUe
KevfnldGoSIgtdMJTtTNy50vJTJIvQnVYFWjCwwoyvRIiYdzYRxqM/AR3r6hckI0GQGgkQmhRiCX
9c1LlqpWk2WKWoUjiiu+Cv6PPv1wpPy193HY3QBYdIAs9jYUUShkW/mcQ9OYJi3Q67WHcKAcNd72
NhweLoBtCZM9QErXc/FmCLxl7ZXhlDXun2LptPOwePY588YsaJ0mOgiw9mb1ykvj1aA+v8Wi5oNW
ZI2+luGAA9rFdRQRFBh5vfttwuWS6gGxqvSdfQ1j33yheahxpJnyMqzAFp3LLge3b1fOwSg7W46G
EIQJsAM8xt5myxnI8rcaDnGhmEZUrs2yOK8sG4DT/t2SW+w5EkepuAX6kWrC5k6t8z4plJRXggpt
77upC0jZ+INe7d+tyP8t8vFZDOWv1eI910l70Bbe+Wby6QCxy+CSkHm9R6Y2yieKC1XoDfESpNpY
gzgtj6a4t5pUwmAjkxwjoLS5YHWuxS4yK0apOgDBPRcsjgtfErc9uvZuQyeK/3g8kS+92ixsRsLG
3lYgQ1QhMHRxiZrB8t3OGMIo79KPxhrrQQW+4wHYZ/xLk5tHNoN7y0lPn24HJE0o2vLP32xOKL1O
3QxJFTqVtwStolsXmqHv1eOVG4YCmtTIpUd1A8cl0ChUa4SlJHqr+5yuCiDvBKM1MpnMKPwyU8eD
43AbqEk/apQbcRXimt9W1DOtKBVkP8sw75bmmfyQ7C+uzJdWQyndRwtT9wEYNEfmbTddMjlTFLCJ
udk2JE+b7WnNcVcqkeAKm/GLj4ZE+T1GTvfJbXXzB9r1iT8MwvjcJ2X7pBMpfh1A+bw7SKWg8woH
IVik/yiv2TffNDGLSRtUrwi13lOe0jnNX0yVmndn9fBHU318ARHwXowBEwejJ18H5Nq4vjd3AoT3
vp3QiwtbkGMPGMt4eEfG/UHkuLNdLWJ8SU6Cq897tJkat7VrFXoRqhijfVlFjRgOlYXz/Whum5fK
ufARkZeRos4AA65HwUauHMp8KsKo6RHYWGv9E3xVBMy6XpxwfZv8tBGKXzVDfLo/8s69I2XTJPTa
IC/eYkX7YtBTo22KsKjRyVVJlPzMQKp91dUj0cIbrN/rLEmcOP3wTQiGrmfJ/wU8NNVFqNj2D60u
P1hK/9In3inN2896Pz7YU+ERUbiPzdKcMkS4GiN+aOvqj/tz3vmmlKWJmSlEUhDclr/1sonLnkcr
HIaWGxBhEL/PsvVg5+ysLBxgsn2ZSQF/3tyzmYWONAqzeahMdvuATUT3UE7jHwpy6gffcCeKYUHJ
OiTOmSL4Zl37JVfKrATEPJda4nfO4J5AsfhLgjp4+e6WOF9REunYrAQYxDGbIN2IZm3oaweFy7ZG
tr0p27/McVoPrIl3rlOZREFc4dGVfgjXe6Vw4ikxtCwLLS+bv4lZ7844I7d+NafeU96M2lM6xtoR
F/TGUlROjpmhaIYeAoHh5iYTq5eWAt5GCCS1mrApyfKwgLHz4OQ2kj9pPJ2jYtG/rFqhoQu70nLG
q/kydSa9WsvNg7heDdzyGucgCrnpvfHLeM3o+crMW7Y6rhdkURD/BemahZVRjX6qRI6fiRKvANP7
4JrpxyhKkouuxp8cUXxIy+lj0bi6n1rzz3cfHjAf1AkJMAmct5irtC1N/Efgpyl2rz0NndegeT+M
BxfizhGVeaZNa489wHN6PVtKjfNglUoams3UgYi226eot37cn8rOCYXQKD+1VEoErXY9SFfmbm0u
dhpGoO1OsxBr4HVwpAZvOBhp54TS0mEj06Xk8GxB18YM/HZNlzS05zUL4oQrrnNivh7B//rHGmdH
+eBNbZ7tAl0KU1dp3gVL7WZuU4ZsIqw3d0Xq3jJmdJyKWEl+xeHBCmtvzk/KnLSnLnc9f14W8dwu
VRqsdlIc7Ny9T4lqjuQTW7KntTnJMliatahIQ00d2/NaFUqgAK58p5CEnK/Usgf9SuMdrM71t3Qd
EeeiUlOYt1V8GQrMFD0QNSeEoNSDq+l2Qq8FXCoH0o+bM3k9lLoIc3KiogjhYCmPZjT/3U2m+niw
N2X6dJ1mM4oDy56Hmeb2dkJlExneUIoirEsUPoJpqZPmi0kst5zhmUVdUE5oTp0zMbuxP4111/g8
qfoniagHIxtN69+Uf/Mx6ECO69SEaIidhDm3X9Qu62Yuj6r+26qc+GeGojYsXKWI+ufV7obl5BGu
2kEB3P4naq3Jb1PRzsj+Fst5VPX2U5ZOLbbvmtFhupO3ZRFOzrLG8KOQSX9QuAG/qn03VWFnLS16
WTbempFmfGsMACcoEhjFubYb9XuClO8/ymKqy8npJzTG3NZT/xaNsmjnPh+iB1Ox1uas11Wx+mPm
gN7UURv1TZylk4MLZyeOZr1JvbgKJBR3W2hd1CZNe92AIZ7W6x9j69l/NamFh7eGD1hdCO1FK0z3
AkRRf3JKjIc0N3tvQ5ZIlt9A3RDoHrWVbQ5BCprryGfz5NhrfJn1Ubp4oDjem85RurK3ieXGoqHF
gDgVXG/iYcJSrvNQPdAbhNSqBWs0Eo33J3sehXr65ogbQALbmq94tWGVjdfmocgi48EqpvFjDrXu
4OzvzYV4ElqtVGSiSX89FzPOWNJ1gsRVV79hbxWHUVQoBx2H28cC4Zg3g2wWTOhLIrKFQbIkpc2Z
ullYJ7YI6J0fkZx2hyKRlCrBpOjbx6+M16Fy2jEPx1jtIIjhnhoBWPWHeekPZnX7MDEr0DqvNV2a
FJtrcwWtsyBWxwfCU/Kpq3sdPm1VqEGOyaTw83I+Ir3cBnaMyJtOQUemVNvwMY3axGtTRrSaznhx
qPoH1jI5pxbf9kCKs1zG1Hh/rYpBqb9K3hNwl21Yl2UptUxP5KE9JtPTWBkJ/dik5hFejho2O5sR
ggkbnnxOWg1vymLuPI1rWXpZuCTF9JIXuv09axzl/VVYutCyCSbtryCNbR4hpyvAB7YGw1j69FHv
qu6vvoyLg1do52NxoogiyC2gTm7hSF1REP9DJQnTKo8DUTfaI4KK2hxAq9ZepjGxT2PruAeQvd1R
cTCXMBGA/dvYH1bkYC/NkoUx7LRLY+K+qPVz+tGOMvVSxWb61V49K7z/4O59N+ZIA0g6xkMxvL5E
ECPWZWEqC/taGx8Sr4/8xkneK1DGDa/RhqJoCiyER31zi7CUptZVfRZOaxN/mOsoL/zKGquDG1Ee
203wcDWMnOybgszSC9ucEd8Lrd5NH23iXMef++IHujLZBRNCO8xTTMyDpRDuk9FHR3bJO18QFX/a
wADzyH+32K8OT7FINFEarqXZfxwR+QpmM8bKcsQ7duzM9lEpivjr/S+4kyLRRaR2SkUINTEC+utZ
J91SpHXToGVhjUlz5qHxPiZ161xE1Bn/Tq7b/hhb1XkmrBoROU7nB6EoemjDcnxRiyw62FE71zhN
QMAxuAUSnW6R/wV3pz4rdRpCbZ8COJf5uVw09dQIQxyc053NiyahVDZh8wLR3dwGhRstej6TlBFV
9H6KqPq5TIejGGlvQo6sT5kEpBJAeL2+ZqK2agTzMowyAaN7XetLqaYuxhvTe0WBOCe0ljgpUg9Y
1k+uh3IqNdIai6FE432Lbbd8UhNxRPja26UAIyAU8waC1docxmEWkF5cPQ0NN0qAjTfzuS6X+IMp
FiUQsW0/Avk8ysz2PpU0SCIoYl40g65nlkZFNWDsnSIuEE2+5urTL/NYNb/fPws77zrtQB7Z1yKp
t026kDaLTL0g4XSsZPqUYYn0uUwj9E2GEmvtPjKsgxtnb1p4yyOBQbxHHXOzA9OlqfsxbimcaJUb
WorZXZRFPVIm3IvSySQRN2PpQONuqw+5ohajmY1p6OXj9KSKaX6cCg3zm3rIPscxlG0CmfwRRHny
vetW6xKLYv2/ct5Xat5vhaB3zgFLi8YaClmUQbZCa12KLa+7xtwz7mp+9RQcDRoV4Yo2Go/oFDvL
ymGzaNgwaWlieL1bhmmYZrdYkrCs1PK7l5jszs4rT/d3y94oRGM0zww47/h3XY+S6hMY7iVDLEbR
vjUFwEwDO5n3X4egdaRwM3sfmTr5I968SVSWqXOUIgnnLFYCynpjUGr24hc6AvP357P3gUCDg0SX
KPwbPk2xTiVWAY4INaH81cRzdEom/bOCh2bwHwZi2zOENNy4qWh7Rj0uDsI0lWPHQbV06hlrAOFr
0bt5IdyIUHdeS2/0w2/0WHAD0xFW0NHAMRvqfzhKX0wlds/3J7QTOCA+RbkVBzspxC6vzLcfqbXG
QgfyF9IHRDYC9kSUXBxsjLoz33Q+T4vtLEEEAGb1pxySB8m4Yh1wiG4uL3IfKh+ysyM5sdvcVEJI
+7jjfCGiWX1KxrQLRsC7PpGic8K1PDqo1N9sfzkeYHtZWpUcrM2VjD9zi+RVmYaj42D5oU6D75p9
fLD/d0ahH8BQ4JxklXmz/00bVV0S7iTUvOlHowzjSdXayL///V4ZfleRH2EqNT/yAuqMoI9kp+nN
B1TnlhJy0iShQi2hpgfQgQlRkLvLRWf84iZe9tGe8JLVzVYJnVQbEr9o9eLF0ZEZjDt84QNPG/E/
6uLOzxtUX1tjms8zYEL8rhTl1CbCCkQzrErgGM3yWcG28+v9SdwcXzkHnEZo0ZCv0Ze6nkOBsmSr
96yUic1Cd2qaEhH8yrXzxJ8JaE/3R9Nvmm+YxRMysenJp2S8dj2cmZhZGisTyiy6jsZDvDTp2Y0o
kT6p1E6ip86RoNu8naEWRHPzs12X+KNXTRXKNdLZ14009wnSdvlT2IYSVos+F34XW9VLUjrjR5GZ
8XkYouSlWicHVOtQ+iPigUFprOZj36duWI5q+1BMpvHYRMp3UNVHfPrbvccUkXaATgn1ilv+eoqJ
ppYayAjEnKrc+rhkXepnZp0cnKNX1tH15kNpjbhD+i2wnttyj433jZangwgjPfH8YdUvaq3/Ipoe
4Lv3tRv0Z9OJPqPEl/tmYV7Iih89EyflqGwDUS6f53L8LRrpbEzqpPrt1F6afDD8BbmeypgPSh+3
ayIrUpKbQoAJ8HBzUmB/e4pJs/FiluMy+mVlFhiFDoNysL9ubzPGkQkAABLYnduQJc6QzEDAwMWp
dzV+xWKy/Lui7F/Qq8+LX1aquAcD7k1M0jpoboIG45/rj511ztwOPA2XyBuVRy8l7zJmkb834AM3
J9EOklsnu8ebLWV5CaxEmh1QHNrpEX+l5CSV9v7LXMCKEKDLasCWE24bVb/WBXNJ+0W8xGoz+XWR
JQfp0+2FQ5AFnlimjUTcW2KicPVqzCaYIX1TNye7Ef7oVv+UAFQOprOzF2Q0B0APkTPKlZuMozfi
vhKda1/KOF6epyYnBTccco/Rmn5vFvvo3O+Px1sj8YcgwDcvW2JafdEQZV0K2D3fpgGhTZz7Fr9H
ePM8VZp1cHPvbD1JxAOQyrsNB31zptas7DV0veyLq/f6cySs9EzNaL7cv7F3PxehEDhRyGtIh19v
cMj7HvJlclYG6CEBJuWhM5YZjSD7iFC/t4C8RVycEukGXOl6KGNxkR40ViguVH+f1rUxPo0z/Y71
g9Wm9cE2vF09KR+IDBCddS7RrbhVn1hVZUSJcWn1xfZF2/KhJsU4CPFuV0+24WipUgzlsXt9Dt9E
CBXugzPD6Be38f5e7UwLcBn3Li2Uk4M63t58AECYRMckhaDkrxevx0mXGwEjt9ZTcoDy1nAq4jx6
90XEfAC/0pPmM/G8XY+yGLE6xbGh04ZOUz/JBu13pdOG396754AB0Z4BtUYxFB7o9SgeEpSiiiZM
6RbkD9GiSS5pbam/droVHQy1s2y8nZJkC/4A/9vNnltNxJArd9aJu5vHbjSt56FwjoQAdwfh4wDy
x9WIvsb1fOYmUpEoZhA7Lxeq/Y77lEzKUZfptiQnow52NKGHhFVsq6rlmKPxWhQafppl+1sr+hyh
FaxbxRecuMb0sxZNXednao0fsxOVterXcKvjx2rtVoSmVmQ/z6tt4XJ3/3PeTp8o6BUeCKBT8g+u
p6/GRT8lcCsuZmxn/+SALun/q81Bp/j29qBsrlLJlvRX2v6byNIrlqLLrVJlkemvue6CzHycfxhF
UwdWkbcHJ3t3OOicdKbRtgIWuJlUikk0uBX1woFZH8va1C+JjTZTPEqXKnzfDu7hm0WUHBwCANl6
l2Ij8qZ5c5OMUWK2ZmlaF3O0cTjCce2srvgl3/9UN7NiFGCivMqkZrANN7cIdp0I0A14c3ZL8tMc
eydou8VEPqD/oShWcZB77s2JIgWpgG3Issvm8M11knZNq1qXuTbzABX6+hx7Rn5w0+/NCdwZQSfQ
aQoU8le8WbkGpmJSK6Z58YQdh7NHF8Ac1+mxqx1go6Y4kuG8EZ9/Jd7ikspZfBWV2OzEZKBtM6CX
ekmbiE5ivY59hH9Il7f425rAAUyzrgWlaR19927Ndctv2nj6ihmHlZ6QnqvqwBh1fQhcMfXaOa80
xeDhaKoeY9EeUHY+1ctRk0te3Vf5BK0DEhew7FSDac5vNvSQEkmlWmNe2v9h70yW40aydP0qZbku
qDEPZl21ABARnEWKFDVsYBRFYQYcgDump78fVJlVYlAmXi27rReZlkoqiADgw/H//ENazR8aSBe7
pdHc2BJI2fBN8i9maAOvHKFfrlnfr4rLMAjIJiY92lDU7K+6l3I+SdesumqXMTgPMPs49yufBLSO
+IiwdNspdlKhNTwD198DBLZXdlskX0bLVSe/ngA/GZIAG/DREE5vZs5H0yzF54EweIT6QZPZVwsu
QqFeLcPvbqPcNYahmJyAq24xKc+HJHCZJF5G4o4h7eXCnoQLiuWZvz+9oFiwHxibE/eLCL3eMnPM
P0p7vxDCETkjDtjKZoT9+on9bNzgogBJkaM94qijJ2Y2eulZk2/tCXZok6j2qzk2AoRSYU+Y9AlH
IvsURO+3W78b9I3AjM7FFkd4LDCfS28xKov6TaORGEJGQLArg/6VR/iTm/NNetis8KyGLLzPX9TU
2ErvlG7u7c3ZOzC4zg6zNYNgbPbzMGdRJFfQlfe/fqbbMns0F3E/YITASqKiPjb+c5fKxm9zoWAw
5jRUy1zdFdPs7Qyx+EBaiSI9M9FvEn/59usLby/r5YW3Zgnqj82V8/n9doaHbzlrD1WxGnZyrNVV
iTf96aJc45WZ9h2gOL4W3gDbCYY1B/eK59cqe5ULpRZj3+Q6Ous+E1WEA9vAXc9CK+MEyO0xI3o3
hrHt72hSq51beIUdkbAsd1jK9WdsGV5USECfobCN897q+rMqzch+8SR2vxpds0C1+XnHLAmzxazJ
rDfE8Aoy/ZNFg8YrLF0WDjr4x7KzAIcunfdj7AOnd0+0uSyihMbJKxPtp1fBRsTkCpuY5Oh5DbWt
g6JIY6+5/dt+SLxrmRTGKyNv+yVHL4Utclv+uQJ7wVEB0A4AmrOujH2uray6+fglELWJ5dh4ugyc
1X893H56S9SEHl1B0IBjcniTW5lKBmHsJUEooS4t77RcCaj69VW+x8Qd3xQQOzsyayF4/tFNNWQD
9dUs9L3eOI0ToZDuPxEsBiwIGuJ/0co6u28zs8ij2cLLDTxxnoZ9NQJUhmmhdKSRvjF866w5EWGP
7eeT5Q3rw5T0YxnO5GTaOyQRfR5pve1UUQ/POj9g5sfmVZGJKzDcDtwHpxZBENvWgq8Z/0J821oG
advCSkgAzgu7+VxPif81oLP3ZHAGvhttf3o/S43EZWex7E9EN5RziMrb+WCnAxICZDDSCHVUe7Bb
TR8KW2Wn+hzVWN2+88tR9yMiTWiPoO9sb6t8Kj+lfTenkWXX5hiNerv2kSH8udlEM5UM+eKLs/u7
33pe5g8N6atJVbihm0ISDvXWb7688mpeDDe4pCywgE5stqirn68BgV+JFfKTvudo5u3MuRIhccWC
gKj5NRenl4oITpJgpbD2N7dh4jeeX0t3VF8Oa7fuMw5DXcS5bz3l2N6w99Z13p/OfTFquAVmhYor
lbr3hI+IL2Y71ecqbxIVLdUESmqXTfv4209hM3miAYPVEQP1aHzOcyeKFukSfM3OjAJEkTENRCM0
RfcaAP9ygWev3oJAtsDvbZV//hBY+9Kgd7J13yfGtMMt195ruj/BGRxfe+Av904utR3g2ck2QvJR
Gax0qUm/dRasNxPOnUaXiBtjtcnjte1Uux5LhxiedLHwsfr143y5qoBM6PStaUiCxR3zGRzpVFli
z8t+mYL1rGyTb4Ez6a9UBoyal2OXTWurWTdpBgSK549SrGQ3z0Yw7JN2KoOTLpCLtqttYy13VrLM
n22ngz+st6nVhq4M3Psx9wud5zC5sG+7IUnirJ0rIx6dujBDjG81O8yl1eWhYUxGtpsD4Zg7Nv/Z
3mXO3N3Nwdpm0ZTkcwFHGV+GE6IDway6Opi7fVoN6NEdfIh3TZUs1sk6ZaKM5gG4NWTBxxGFzIAi
jfIE4OtK1DVBKMtaeUVUO2b6sVtGX4uEP2Z+HDTCv4CGltonbtrBJvX6NghFOZl3ulJdGo5TrVGF
JEU67ka3r8tdktb5jQuLuKbjkvoy+m7sHidKT7eb7icSwjlGbH1OI6liy1hcgpATs/6YLzK5hatf
3Yx+6n7tEqXdwkoj0r3ThHHrdYbxQVnK18K59ytFnFPLGbsbWseFGGxOl3ZlmDCGnTl426i+TcKg
9AonWpbWm/cDGcyYGXva2l7UOAXRV11bxCxjrqmUrpvPgawTfpBfcf6qCWoeDXkNdj2g+Vgz/X03
+lUelcIaS2wv1roO19ypkzC3sNo4dK7IalRcZlLE9AONd/bU59ZuqsxBnNRZr+4tJ7MeaIZKDDo2
1nfeu+OVq2lZFfops+Z9kovhPM9Wc911djBlmzCstQ6yFU0T+XrpxoU/135oO6n9LegT18EAx1ng
ltlZapESthhvx4klNizzSb8ni8Xu99QgabBjqPQ3VauNLZ76BvFJxmpKcBE3C2ToLYV2MnR0IENM
HbWEVX5dPpVD2fHQfI15miltIU1LDJzHxkAwh/OcdlKQWOrRTxz7i6ZciTlG7eVnK5/+Mqbdwpvp
fYq2aS2HCxCS1dqLYbTuxjGoFDWYnklmfToFkWvOpkvQlsq+NVZrX5jOlF/TO8TJQav8/LqiHH3n
p11FXRh4zRjLzge11wtDPPbrRI6R8qqJW9MGUuRZ7CasxZU1nrVZ6XwpoQXQ3AL8487qYLV3aZEu
30RfOrfmNLoe1uqmQRdKussUTx6VfkRoKqgjETgZi1Trq/UEns1QR4lM9evR1dCpu7Ts2TumlAR7
JO2nte/PMF+KXHwzWyf5jNtP96nxURiGA6eimwHA24rMgKMkhH6jvxzct96YXnS5SO4m0WnfODAN
ZdSNamgijFe9pwnhwKeiUKZx6IPKXvbmaNX1eeXaPOwpL/pH1ElOQ1Bd5md7U2VlHvb+WFw1MGyL
yLMX/0F03fiUg7Dc8HAS5AKMoTnS8T59aoNMeREic60JJ9IzH/CeV3fLMuni0GKYzP/1glHGVm1Y
baRwck7CVZTFHfBhXkU6/S0jbBDWfxkCsI4dkdumE6slYYCUlZN85GM5vC41uWGZTkUW5U7n7SD+
uZTkjua9k9qCa5xTlH5oGYO8riyBQRfJmh6jcsg28/Y84BUMjZeJ0IKOeh5MZtKdJtiRj3tmVPDW
TW2flLB5oTduG22fhoNr0lTMMb/zQqCx6Y5SaO1D3uBUUD8Z1rnfuss7qy70aCoshLmTvthn3RoY
jFkj86ezwZwEylaOQDLCWDWtQ25wIizOc4dzzXHzm8SVcxOXTeUQqDLq9m2SJfWNm3WDyytsDbK8
XGmcOID+123govzxaJRQXmFd0+0Gm6wBLZANBDiVX6yYoN51tmmse9cTTnfWEDfXwdTR0IX0E0tp
lI9ldrHFtzA27Mmd9y2zbdyvs2ybw6gK0QBmNX5zUop+hDaS13A+53b4WIHiD1FGV/HgJ6nNgisa
/NzrYXIufNUjya7MzrjSYTm50VQX6tLoBjy9aoIPD0RZsoo2JOrlZ2Qip5KgkWwyDo47smZ2KEXu
+rKoHjNTm9KDk/tzupdj0eSHCvMqzkHUtdYhd6aAGlVkLE1FmovPXGAGtswoT5CfBsYtCRglHele
oxLoqcQamKvaUkb4sZsf1pq80EOvRk8/IeDVzEKHt1jyYnI0NnNQz05oqcRvQ7SN8mPt5zpWBYWO
OKbx7PUjEdWknK21NG98s6xOLUXDP8ynrp1Dy0KBvyu8NB9OEhZjPTZT5Wk4qrXebYoDuBsG7FmX
PZPOO/M8oel4hNtVFZpFUz1Vueox6sIl6BMd7/68xb81gWtl9MCYwqMOX1axXCfBqo3EwTQ1a3if
OHPoFQXS6UKzmy4a8KQ+rebECVtOAwfVeXq0pvIC2dFwPfL22Yuo5YrQJPBr2DtCjDwCHB/I/Uq3
jEqawurazue0CGF7pZ8GR6tV5PQjBHhaUsWZrhzxtQVi4wDnKKcIC1unwqYO1kRcFQ1VcLIsnRGm
wm3zeFk87ULV2HsCqjjZJ8uW7uW6dFN+YKG05lhoJvtZZhRa6AUFIYmqtjvWy66Yrx1VDJ/qNqna
yGq9fGEtdUrEUpMhkniFp1GG7TQ5Y8yEqYJdWo/yYaX9cMBSevHPpiwvT7qerSMuPIrUh9Ip3XWX
l1NqnGaNln329NEWsZhGQ0U0pvKT1i3UTs55ux9ygfbKtsrOiJpF1Bc8y4JzWN4ObZSvWioiE6+6
q7VCbvrFXmYAVlVK9070jvWUBS4KV3eoJn1XSR9P+IabVWFhsF2Hut+zPMjWHd6Wfd89yY6N7oCZ
IIwta0gWDncsu8NTOimfXUkHl20SfflgWHP9NK6GSXXQ9Yt9V47a9Cj7r1m1N4p6/UoQs/9prtaG
ik6A/s6JhJ1hQiPwQ2303C7mvTm0PwmGvOmULx+lqsYPLZ7WVdih2b3PZ2/8yvmE8k64hpjCxRwo
72xcAqvbrTy5ydSiZYexyrCADEi/GkMY/egxekeqKcIEY86idV7R2OhBPt71vel9EL4jP5Z+Pqgr
JP7NI8rf0o38wfD6sE60/sqbh/ybIxvzo2nZoo9SO0m+sbCxNQ+mDexCimqdhvye5p2yG+N9qdfe
7dgtOkSYWsORnc5/1cVzTgkWMxur4JQqyp13ZWvMp+7KcIJFu42eEpkAbiMZilE/ld4N6VllFc6Z
yFBPYpJ1o7eVlcaTJptPIimdpxI9HkV0MQbvNcfMLFT8Tv00JIH2tumX5rKYjHmXj0a57Bqjr7fw
glw91HXbPS6dRJJVJ4lY7yYUaQyJfM5u2ymgaPfS0vAILEQoGI4JhoLcQ7kgCG7a8j0PrBzPRpxR
7rNWyysEDa0mrtauN7R41AEoY4/1XoTgVmxIRZk73kEYBrglvgqpE1epNHMOKkNdvNUnd2nfDzmL
RjT0lr3G5axDdWQlkDcYifciagJvkWHNUL1q+l6/QZLukiyhTyxvVF7NEgqQ0Do0MjJSQ18VwRKW
AcZ/IU04Jz0xA2LdiHub+zykoSvUrpR+ek9gbPC1pccEa86bszWUcN9uy84lBUe6uva5JoFkpZKu
sneTyS4a5jlI1NzbyRqaGSyZcG7Ttg21hNfJdGzS5syRxpyREzFaVzUGueZhcFX+bZaN4mRtlkkc
FHPtIfGat7NHYRkyIiVCqKjHU1M7m8ifyjFl8LO7wqtGm/Vv0eZ7EnyX8STwV7nsak6BxCHqbkdD
moxRtpnA1BwQTFeJvZuseXPSwee/MHspl7i0CuDitQrKfZKb7YCRnOV821KWKUWnxndOW9XOXyFa
euKstq20DwfNS4BmzLSOSmQGHy2rZSaV0mMjaXs1D29NMnvrk7RXVRD1k5OXsTGv831jSfWQQEFM
o1KN2RCZkxQPeZD3aQRD0XtsipXYU9U0qxv6Fe8vyomxdkJbk/0HqdMcgypV+w9Vq7DbQ0sK3lTX
TnqB7Xqn7XTpGsXOGkRGsBs7sxXO0MLTuHILPY21NR15PGu++fOl5VofRrNGsWB6Y5GTS4KVx8H1
KuwoJleBuqZFa01X+EY00/U4eO57zcM6JjImyaqt67l3MkpLDaGe+KBWeMdiWIc+ZIEvCg4WOenY
6SfdUFnmp4qwEHWlDYPwI2yKmstsSbv2NCiX7KqmTnBDVTZ2E3IOlZ+w3ZHXvUEEeTivrVNEgUYx
GjGzkautjqmSqOGY0VKw0EgO/W4pqNqLqrzFcamyQjU2AaGYgxqm0MVouaEHEQzTQfK6/UMekHQR
+Wk2ZudmYwXLOZURSQqeMPzTqhM6bLQGT9WoKrz+tjJK9a0pWRHjqVy6dxMdoptaldT8Rcrx8LxI
hoq1A1UBEV2ildmFJrR+Dv2lFyP5kHWJK3Y+M+PmbGr7EPcd+wEp+JDFpeuI63kmY+REoww4lCUd
xF076snnpeRJxz2lXRn5stNvhOooGq1Jb4vdqEat3x6Np27An9sglqWSQ+ivQWeFRWPx4KRlpoJ6
Um8VNczMQALjoQ0O+c0xzsuchecsG3vZUoGk4oOn6TI/LRHufPJ1XAbidU37Na6DhkDualrwOaSC
kgepQD8xDk4I15SLNz/VeBWcDaPD4XVcycwK0YZhvqOLrk5Yrvx6DJG2p5cDms1rPxPujan5LNlG
l9b6bvG7xAxHl+oZGLUoPYCSPAu4lipFFGR+ACKwTvqjP/bYq5lill+7gr7TCQqxZN/Oa5DEbjM0
j2qwej3+u5WNrSA+bNqX24G4LU2Kx06bdSf6u3A5snc1jXjgeY+SXU7WnSdAnlIHU7UIJ1nitbBT
CLIQEDq1eW9Wdct3Dl7zr3wJumHYCScU639ctRDBPEeKXPKkR9+sAKRSmrisHOwFbusPkMSc17yt
XoJf9BbRGgPtIVF60fRTME0moxDLPm9H9mZlB2+zKau+/i7EBt5FK92HXQ2YetwXM/Jxaa2lmff9
aF/ip+lSXwwgxr+N5HkehDr8jl1U+UCkzx9csShtFIY+7XU0pTCAkT41+vKa1f7LngeBxQQroqGj
X8oUen4VdpEhSzGDJxFKFZd1kdXXfR1UZ0biWPuu9a1XTBp+0vTeGP8QYjcDBUzWjpDRNe+s1XHS
aT/ZJP05rEx1P7JfW/O9hgFK6DedHXUYOYfOynGkLm4Kl3NB/7spiA7iIWvT71lb9wqK3/Mb7+VI
jZKaEgOiYjqZBLlNDU4Hv/0SuQqOOXCVuWPj2FyhNBHWpNYk9wg10VX33kDBQ4LMr0fkizmGYyZN
K7j4+sZiOCavgvRVeZuOeI0n03hZVMTIgC87Bw4IVfTrS72YYngywiilN/TdNuX4UnKWIl3Hqt53
0huiPmvy62HOp1em2Ab6P29aoaiBLIUTHhgzJgnPXw5f3q4H3gsvp6KvM1K8usXjnIwgiNonFGfw
u18jlb94iHh76f6mlkM1BCR8NN8qRd6j1B1eVVOUkVEXWuzBh4vw6f9taR5aA8YFxRVTgBLtaA6Y
6+CsiSOXvU1aTZhz+DqsWHS/MipevKrvV0HqgUCDhvZxRlNV1M2k7I4ehNDWHSeCNVyN9rd9vbar
8M8Wrs7ae8xjSmtv8gzZLLRSZjd0wOX2uSTjcR20P72f/+uZHm7453/z58dWLD3pvPLoj/+8zB9J
3Gu/yf/ePvbvv/b8Q/98Oz71UvVPf7t8EMPf9qr5+iDztjn+zLNfwZX+/Cbxg3x49ocdOb1yuVFP
/fLuCVWQ/H659Knd/ub/7w//9vT9t9wt4ukffzyif5Tbb0v5Wn/8+aPTr//4Y9OG/tePv/7Pn109
1Hwsbuu8yR8fjj/x9DDIf/yhucYbwPmNJYdYkDVnoxVMT3/9CJcpTPM2967Nv4v1rmk5qv/jD8N5
Q1sYcw44OVDg8Ib8429Dq/780UYAQUtOy3DzpQz++Ou7Xf9rvv7r/fAo/vzzj3LG773mH6c1Qi9c
pAEoaIkhNDx2JWUzKzKZG11syq3ZUPiotSvb1MJEQ1Qc1cqiAe0J7FFDG4fDIMRrZ4gdI3Hjrqw9
EU5S95/Kpjizx0XrQMbFtdHM5kENrkt6HfA0QLRGAAGWPLMIndkDUzEDwFhmMo0GV1u6KIOVc9H7
k7oo/HH5IMhvN3eZPdb3rjLM901XqwNpautZ0OXzeTKLtgt70dPi7kgmRqG0XglDdmr//U3+3+j+
cXSz6L4+upu/vXsS6kuVPz4b53z2r3Huv4Fwz0BlhLP6IA/59zj3zDdMAPS6dNY3I+RtCvw1zoM3
mxoUzhmmGfBItsLtr3HuvYH4Zm40FnsjtSJl+Y1xzqw52r/wcGA+YUlAlQPR/pigJbTKLBarmnb0
Y33vvABzXvatxJRrX5ZVcWfSo5t22OCAIK/JUIz7Ac5OF6qhq84HQ2/N2NLKtD0bnGrhLwb6eFAG
uHeUqyx/WJVJ82utWusrbTVCyEqYFnUohK3eNwVbQeRN0GNCU6ZaAQyU980pPeHWjSsmxPu8MVp6
Gbg2cX6VllzCvPHtEkO/oiOIwVvAUBFi+uVlU9VDGvbjFDCllJcUEVSNJT0MbeFpMC1K66o0pXNv
uIUUEemN2NIb9YzbcL8OntglrTc+BcrxwGC1Zr7rOUnXJ6Xvb4Cq7drjVZfVWE0m4yC6SAsyXJmC
IPm6eeOpEFWeaccjwMEtbObKvWyMQQRRyUHvcgrGQJ0RoGou4SIGH0yon+uarWA1kQpNrDTYkGHU
EBkATP1eGn5eX7EayykeMNi9rQtQ5hNDr9SG+IzQimmfXo8OFu7xRATxgzHjdRh6Lp+OYB/Pww6v
R/yrLDfRzGjS82aK21mq7HMmG/0twI8uwnz1WxoNlLbjFUdJezoM+dR/GGpnpNUaoFoZd1qOIOKk
E6K8A40q7WjMg/rCyrNxDmlv15eJN+oPk+cXbwnr8L7gh24PYcIhj+WStO45NFIIX0jIluJtZQfy
XnRB6UeW8PU8bGb0p3GWaNaX1ZvTJRzmYn2fwgKY6G0lM/1oF/bZvkNmQGtCW7U8WtoBRkwvcL8m
1LdzvJvCA8YLiScdncOqtZ11ZttZZgIMTMkYtahcSeVyjOEdZhNet8dXMbkUzijNGFTUe9qoLdUV
aK35To6E1V8U9mi6J0JZZhmv9uoTuT0nZR379Vzh8J6ghz1v8Q+aThsNpDkazcWcQHGSQcaDnEUa
VTLFQqcw8C2NjLEL7D1GqZkWq9qpyliUVpUctM63L223LmSUygF6T08ioHWYDfqq+zJfYIJm7aDe
DUbmgRUk3vRo1NM8hq6GtUZI7yMbLxpJExOGO86gGWjCHAU0U0Tomb3vRFo5rqfKHgYshNxJx03I
tUYjlkaDsQMNni6I/b5sb3FFS2isNVoaRBg8GghkK9iOn5SjJT5tX2z72Z1K7YMcMJYOB2fW7vt8
nKY4rz3n3p8m/UMAzyAJOdc3Hm98y34BlO93Rk5r1/Ln7jFoO5z97EJnw2uKfKHf1I9fvKYcr7V5
nnFmHxeLvje6iG/gvfjpLyVEL4yetvaTrJ+WBI7vYXbXZY7WvEyMcAx8/PNyAnVYRPs6qqrZKaMy
S4dHCaNKRlO1+hcihacTtkXHtPGyfL7LVOlc2TA/wOGboDNiWG/13sPVB6w6XTy6f61IT+uKu40N
KREMK4wX67gVpdbF1NqijU2nD6C0GhI8pGahJqzJ7sn7QblJhzMgS2zZAZh7lzTwDBFpnkPfMZjp
YETNmM8zNK56ss7N1MH6pNb1x9pM1EPT2/RSnIlcRcTWlW2Hi7sq4zAjkHxvF0UDMknOza3DIBRI
lrOcLl3qqA+6C54ephJzHVhty4xVFbYJIs5Hhm442Rm8Fd+ewEhzXoEBSztNv6RJZl/qsnSmUFem
pbF2lkEdpbOrd6HfalgG2iPhYXtfWWXxCtfv5a5jwXbGg4OId5yvjm1TXER/6+pInENXYewSMwlC
cP7XgjS+i0l+rOKwfdnkpRxdPChl7rHlh9nrmRrmHgYVXliSDmavuZEumQxKrcVlVug99IYi+TyV
mXNurBACYht15b/qpWeHgR+ryePzmstdIq1Bq4nrNvjI0SEqG6xu6lyr27ltbZyB9I+fHFEM77u8
sSks/l2G/KRw3Sjpz+8Yt1sI10iLkGbBXn9+HG2aJDCGKheoEVReR6M9O8OuNCbeciCFb1z0XQW9
MatNWKKgULqKhqLN/zRv/r8K8YcKcTt2//vVbMerZ+efg3r4+sRDFk8/VobbZ/6qDA3KP2AWbIPI
CttUBv+uDDkc8RY3l0udSg8lGtPnr8rQfQMVkwM5Zxwo2XzsP5Wh88ZHP7spq0AHDByJfqcy5Is9
G0hgJvDoUfxg0sq5/5iM61LzBIs1qniujQ9Jb65hS4JGPM0UB/AJXgEAfnLegn4IUoOukniGF1pC
qhbadRRocZ/YLm1rx5c7iuDpc0qC5dk6Daic4eWRH+akXvaVqDHRnIjeMk71cpV66Bq5noW5p8xP
vVnR22sS7R0eQjT/CmOxb8yGNS5uLHbgqOCWDzB1+wPNDJ0tvfPRCHSQoxZaYVVlmncZLGARzaQ2
5MGIkmeu9dNlWechcp1EqnhxKCVSd8lSBHkLZBRihMubKct82s3BWNz8MHR+Mqu/+6f+OK23t0Fe
NoOEIwQvhbHyozhKS3CYplzk8QRV97npa/HenVBq7VwN2rPZ4asduvPokRTUaJ/5Lzvdm3ZFY1yj
SKBGLjJ4emvBI/BmnVqxdOmdBEObvi9ETfeHfLYhwl8Cfe3arEboAr7D0ilGBQUPrt3OaF3j6zCO
RbFXKnBp+RULjZnC6ULZuCezLmEUeqTKn+s5nLppsbSLFmHCfvVWfpM3mRX0mtpIb6w0Kz9CzwjX
BPes+NdP6rs749GT2lAeFlkT3Q4uxs+f1Lr2lUDHMEDzW/1wHCsjdGhK18QpkhlMAkwhLrBZ1A4G
R21pKCdcVbqTGf6OZm6Y540xz7dy0p0D7S0IlAPsS73U72Gfp4d6mKvdK1+YCXs80VAlEPxAzRhw
2jsSGVWpN4nSrGTM2k0HcPWTk3EOPuZ9Ag/FxumUZDsawLOexU2+SmTr+PxVZT++Ancfb8kMMfQz
6O9xp9tQ4KMhJiuHuspJZbxKae0o/iwYToP32vvZfs3R+9k0W7wC5jDY7PY4fpD5FUXX+VVZyBgD
rq2a7OfYh5AJ1mwP0SCt+SSgB7DbRI8hyRvJGcYcZuS0eAkZVdK+9vRfLnMWSm5EFPibW+SzHH0d
GKKNZ7ZIXSHwdRdmW4lTiMDmFGXbKSTJpvpGJ1Pd3DU1PeHCXM8WNvtzVfbNW8+UB2v012Zf8Nuz
cBqb5HJSffeaZHgbs8+fGZItnF+QclONeseWk7OkMd4n+hDDpjTjKsgvV6M5k1T1Z8p/K1dp/uux
/Nb2/VY8Nbeyf3qSIJPHcOQzQPN/LoTJqvrDbH2xh5891A9HEOb3T/y5g3vuG0REJtMWL90/t+k/
MUwP2AdN2Japiu4NwTez+q8d3H/Dq9zmgOUx4b/v+//Bdr63X1jhnU0d7f8Whomm6WjcoNfTDRyG
wYlQ1aDcfD7XTEkLMxBGsV8NHYMsfAfyB6IrOStMtk0KCnF5YpuDgfGuJTQbnsvQdGNMhtC4hJUO
1SZCzIQJdV0PgvaxZtikCdKxBm3JvAtaEFZNN3qjm8wWJy7lVtqJl1e4+UxqXEivDdYkTFD+mdEC
v/2DkDi870g1OsuSrH63VIUlItozWJ65qV9BlyfgymZLtREaV7BGm9DEcTTdrR6c3zBPHeu+xhB7
28lt66JKzPZjV7H90pxw+YKmlbz1q7aBLFBiEoAfvwqKQ+cMxvUw6XVwkln1fO/6GvQ3uNVrB6Va
V3VUd5MN53BYvBFSh3/VQqaagXOM+Sk1AuBZCPzzewMU+GQ2yqqO9NUoT/kj+5uJgeUH3OrNL9AU
kf4S9pE/KNPtp7AzyxQridQx851U5lzsjFXp97RL7Q/lkNf5Cezr4IuXd925DevO2+GLo4mIkOjO
hixQVEWsVl+7MxzI9hFeMuXHwHNtoAfY5NB9VcbLGSy/+Ci8QYPOuHE2Q/gFgwlVNkmW0JP0USJO
0dpn6ESjAWwDI3xPY8zf9VbvPbSa6eMqoOXyI7ST7DGh/vLD1hXJWxM3lDzERrO3YlIg5GfYhZbF
2dVEJirY09YLdKvFRw0lSzS4oz/GuVEWCuRCOjOnTy3/3NuaKEOtdgYbfnFgPY2dAj9HsT+3cPv7
Yj8MTv5xNBOr2rkpcJVmQ7MM58SccHNDCADlVAumJBqTbEsmUaN94w6w9ogxyqYze7Fx7+cC6NGi
H+b6T4ou58Xs2ewZOEcxU3HpO5b7FO0Amwpezp5+VLPLeYkhE9vcywDyy68vdXxqo6+G2xK2EIi6
WTeOO82Vyqu0R9S5h118rXlrAfo54bPu9NoOovUCpT4fLwT/eW0U+vSvnf+3Vvv/7c0q/Jp/eCUv
VvrLh560p7xTTz+e1r5/6K/jmv4GK9ntpBZwhMdmk0riPw0rLFlRUHkclQDnN/7DX4u9/WarRcHX
dfz0KDD+c1qz39Bp50f0qjbTTHai38Dxv1vxPy8RtibVd4cLUBX87J4v9dWg4CC1WRNnTQcRMPC8
5KSA+aFCl3PLXT1mNszq0tvPk7XGWaqmD+462E+1myUPQvNOiOAlXMkURYDvwmx2MGO1Q0PQEAqw
Wbu1Jc4Ca9EHd3mB97Q3FdX/Y++8luPGtjT9KvUCUMCby4FJn2TSmxsEKUrwJuGBp58PVKmLTKnI
0bnq6J44p0olMjI3zDbL/GbZyr3lDkmZPx7bWrwuUA/5VpfaRRAYR90eFbFzUS87buNODs+pK/sb
YE6hoxeVodjyWKtn5swCMjKQ9kDiTOlFz1rtngVSHcZOCWubhOsqKOUaMGmTaViGRUpzFQs5Xtla
mX6nmg5y/ThKjUZfQBVvJfmovEwx0Hu7Z5VeUGdv7UApGwDhg6oWjgyqDHStBp4jbTqtWChdDb6s
kEbPV4LpXtd9CK4cIfviKHaPfnY0bKvqgbAjlY4p/GhQpk4AoqwLK5Ff0qILlsfEWoC/OpR+L90A
eypfFOL0W0UogHIC3BRXhow33jCVOA6nJWimboiPa8qXqQhIf1I3cLkgz4xD29shLJFPSkK/BvZU
EOZZSz9zttucf/8m4gYmJ6l5gECqpteWC6hVXIuj8Ddj8Y82kf8VIeMsVvfvZZ99kTf1t6p6at5v
JHzo50YifwH+goo7mB52hVcpx58bifxFVkhsXtMjTJxncY+fG4n+hdIhCYoINRquJDCTn0Gj/oUy
DeEdP8QljQbBn2wkv6iiEMoitAWWSwFrhQH5STramX2tDzLRT6sr9U0MxeMhTIZlq6YiiE21lza9
0CsXsyvxN8Cz+gEG+rDJlVjYAI9vH/QgkUEyJu1WhuS8HiM5vdQlK41/VIz+aL79Tz+05Fln5d/n
2tVTlDd/baOmqf96yl/+OvvWRfXbaff6+X+mnTbnkBxF5oxuVNkG/pl2KDfj48kMQpGJSvk/045u
M8C3WQUQoSraX5wrP+ed8YXCIL+kbEcnmj3mT+adPB9Qbw8wUIMcYNQ7RZAXVLhOCtdxGY1SZAai
i+BKvNcLNblUcgUbHCgU8iGGUIBmfBFutCKSAk/Riq624xpvR1qFY05GIzQD+pG99LWg77wQidNv
o3HE4mkmN5/Bp6zISuTpmNmZlglbhAYezaAbntFX0Es3Rx/eAZxUfQN10rpvXstvIslfkITcHOHw
LJyDYB75+8npbOkF+y9mlG4AOe0JfL30fZB0YRdT/o1sS6CORcdVWgvI4F1ZZmZJ8ECm6H46dmuM
1rW/rUD/aPH8b9isX/W3/n0BXVfEfC9PL6+r57p4fgqKd8tnVu/6uXzELyrLZrYTmPfYk/BvBmvM
4TtwQwB5rKyfu7b0ZZYoRzaFxYV44VwG+Ll8xC+A0hFTYFXN/SFCwz+I/xji3erBrYgpNn8RC3zW
ZXx/xhOaBsMxAKUc9n277LoabvMwfKaiairvh0FsDHnEubQKfA7Vm1Oh/qqPJEEfEmSy/Ni/jhTy
Ty8FZ17ZZl+FD0movnosCkfdFcd4kLypg59pS80wnI9aHo0LwIQR1Xrw/IAUJuhaizFqAUAoOs3y
OhTlYVcqanuOWdmYehOs3WcVfheHDiiTZTBkzS1hK6EYJAFRc7ujPJZOnUr1w6SV1QEGVxBsa31C
MBcYgnIBBRABjhbrnsYhGB+rGfeXwdkRg1hb+xDJ2nVsHLtDrNTQBquuHM46QA+6ZxHXCXScx2Pl
HH0132U5WT5A/rxN7YKeOdxDldtzROQLvvdGfwwcGfbBeSKE0W2EyknsyNBobo8chNgXq3lUUVzI
xx1a3rGCTkulruUY8NbYR8Zkw1juJq+cNDod2TGFQjIzJTWnwOFwcDAnHmf4RQswn3DuGhnASXAL
TdXPQtiVtX3stfCiVIU+gQ+f+gslx9IT4q3qm47apOZEDSPJoN8JiXwmdIn8nASmkjiZPpgvH293
J5NRZy1QvgKHR1lBpgbEKnobcMLdb2RjrARHmWprVQ/wGi0UZBYfj3La3P0xDNZgNHehxwIIfD/M
mPtmY7U1crF13q+RFL6sO0l2C/hhW1NBPShC1m0rxUXrsGzj3eDDp/n4Gk4OrddLoFKucQwi9c6/
319CEJc+BNcS2W8trPfpUCmrqI5ke1LD0msjirUfjzc/uTeH5Ot4bDI8X5Yim8rJeI2qAMJBkswp
M8odkPkaN21gpee5IS0/Huq1N34yFnQIxpFpOGp0I9/f27EM/ag2sQcYmzwSlkc5qu+FsYPCBpYF
hjv0HG1yBbRTE7pF9aEg0/nWgwpNFgp1vR1KEaHp4LHYnR87rhtHSauxbFXpIqeBrNQ4ZFzHCKqo
NZkOlpOmNyD5sCXdSy5CyHMAqYvqh/rkHx18/+OjxllU9t8PvR9R422UfwXl+3ryNeG3v5bVt/zp
Jcq/vQ8g56/6eQJKX0g9yA7BF5CZvGI2fgaQ0hfiP1CM5CDEiCiw/XMCKl9m1CNnp6WgmPO2ACJ/
0UzcbAhIUQKX5072HxyAp9NVo+pBhQUwMdUU0qvTvh/U0coUphpKX5frhINZrke2bnVQi0sLrCLB
YiLfqImi3MYjqoHQtWvz0DVpfSM2R1uEKglAqZD9hapV+CXJvhbfU0kQgakNxY7wtAmRcpCDa1OH
Jw58p70am9n/sQUttYpr+ROl4FfhnTcLcL4j1h69aOrvwJpPz/TIEqCyx3ni9hGK/wF66Qe1hPYR
x0qIUEIN0K6ujevaQrJEHIt0r1S1etGaZbKc0hI+pNJ0qLtIh5jzZ5PGs5dcCM1XDzRgN/W4avLq
M3PDXzpVMqkjcTwK6EigESG83zQgYYsaygCJi15Qtmj6afCCPrvtp7xzogxSVePXvfNm+v4uup6/
9ORBIZQEsYTEdTafOYmueUmWAiIvdmm8yzdJPN6WQMZsqQUOVRgqtM9KX8SEYY6qG9GixO/nE5Wh
V1G300ug+CYTAkIHQRTw/X0bxxLyf8cllPhweroSgmhTpfx+kJTWSbXQ2Iu1WbkhALalJMSCl+CI
gIRUI3g6KIJtGJEBKGXytcQ/1Y4VQfzkIf3i6MBsAkDARs6JydFxSiKaaCxkbW7wkJTbqNu3XQHk
cLA7hMk6eJbHCuJmfK7XkTOJw0bO9F2qvFCKA3cJn9bX3FFeCkG2TPnrhJu2YuSuYj2MZgz27a4c
DJR+hEVkXVXtZ85pJ6fsvBDQpbJe8clkiKeXfgyJufAMjN1aAAc6DRVgPCRHAC1Mvd0hHrj+ZEKd
BDAMqFObIbEijpkBaidHn6l1qtVaUuwC+B8XvZluRcThlwUoRy/FFG0vt8pz28QImKQFmOdkAnTZ
g1+upRZuNwj/ZeN3fyqQ+3pVIF/maAPJ7bkO9Tasai2zSsWWq7KqoXMIMWSnKJtqxR5buKPQ1j+C
jT86K/9XJImzDf2/n5c3V3/dwvSO8r/WdUqZ5f0BOX/25wGpfqE/z8kDNus1DWRa/TwgtS8sPVgt
UDCV2SKCd/czRTSpsKDUTs1tdnOAB/BPimhQ2UOdmIRu7ioQg/3JCXk6qec+Fg5yGimBOR/SJ+Gy
QHmxD3IZKn/SLeRoXI6m7715ML/ZiU/CU+yl3g9xEp5COZEsBQUgdMOhm5bDEkFnT++sq4+HOd0P
fgxD4ICsG3zTUzH4huwlaETshv20X2BRsisKBAM061Yo2s+2gt+NRf7+ww5FxYHg/aKztKI6itPo
uyY+ZqHUAP3O7WR2LPTH5TFH5kbptgU8AxUvhCgbz5pRXY2BspqfrtWPS1HQP7n9+Sm+PWvm25/1
6efSG1nWqV+mBKAeTUQMvGCNX5ZKugr7AIhnuw3mFwtpAmHoT0TbPxtynltvWggqIrdI+fW+m4nB
XT4yLNn6kKPx1saOEAcAxK1Pwp/fTde3d3my2zUmPHw0MH23BBYQi+EmVJPVx/PoFf9w+iRpwM2I
XJjFsF7f31ZsjF0BNoyX6xeHScwf4ZasBMaiXLPXM3Xf6e22bpA6aIqDqH7mN/BrWZA3aVA/RZYZ
Gxcolu/Hr1StlZOkgizfPZZqdT41mTvW6SrJrR32i5sxiDaxZl32Vro6ZuZNWDefKFz/ou47TyaK
t9SEkUecO5jvL8HyRzNQusx3xwwflCl+kKtsVxqvjgQ3eTm5RRSAD+89JYBYIcnoGaCBYoap20q+
lx9bJ6AbTo69ZirsUqvdJhYNLjFZdWWPDEhx+Pidzevt9JXBgjblH+K3p+YJ6KrkOrJvvLJR3zd1
jIdo4KlosCu9dYWSxRYAxD4X6+ePh/3dzgaWZsZwk66gAfr+MWW+wYLrc2Zj3j8j2nIoi86r9PDy
42HmdOiX2yNKA7IDNJ5j4WRGKIGJBm6DF1lCPzUpD7kKWT+bFK9sCtj12ibukEILgoWYCLt5i6Hn
61mjsJNHa9fn6UWZT0uQ9bYQTe5gBBd60nsZ7dFGAMeojOxH47A042AhFOnKKo/ncKRdWBUQiTIg
k8pGhPbD4KjFLT++tx9OPqfvjgYD8GVovrQUTpbbFJpmIjSG5eaSdR0a2UEeui1Fy71e+24Kc5IC
Z2LLCrppUbMe9DKwm+SprQPPyuJNrKi2UEQPw9Ajn+t7JRWEfjg/Mv0GQXXKsVuovuZ0iNbZPpQ1
o0IhCg22lKJM2OuraYovx4p5WSGHkQiekQB9l8albKQrbOVBMFGer4NlnmkgRjtsT6eliE6fL7Oz
Qi2T6v7ZqKESHLVVxRMN+Hlo9Wfa8XjuZ49HY6ASV6/RydmNsrDASfVy7GFDadbkgm1ubSw6nSTI
dpbReX6tOdYxfhjMAGQhSjJZcWCV73Ajcgwa4wGKdI2ePhzHZpsZ5kuvCABl0E3EfG4M4800yBsB
CUB/mlwqOKt8bBeaWD3RTtjgxX7oIlRwhLA615DcNINx2enhUkMiF3sDUM/+FaIkT0KpKE5ZDWdy
z7JVzVtcQy+NpDmPjqnmllNy3SFJb1d5eogtdWUh3y0EodcGzblpCus2iV5MYLwcRssCncW07MAv
yXdRzBvVzdt4PhegAkHA8XCo0NvY05aask8qcLlsHvNGUujfQ57tvO/OzxojGQqXnnp8pKNSOlHO
jxTtZQhUxL58DO+mYWXo5SXKXLsKddIM3QWh77dpJCyqXNjN31V0EybZ9bmVhBsj9L26SXfo7Wyy
fpZV0cYl6Ktr+NxeF4SbGVaewIfKhOkGA9i9rjHxhGmtkCI1QQsYKd3herfMESZCD2d1FKyLedcR
InEZSMreTMOlrAceOOgV2m622iK6lKPjqZRWjsbQ8DyibAJ5d/7HxhuBY7Om4pxaVzha3tQp8rHI
07JhMkF6KdvFR3FZAkqGq+5lUr2ujxBWfJXcLNwITb/Ik3ija4HXG91WKTpHqke39Jt12qHV0k8w
0Hiwhr6OgvbSpwJtHqtz+EleoY4ukotucMzcvOczCMJCKmvQDJC+1nmG7JsIwl6u1m2tbuZXHab8
XSewMoVbxKnXvdp70jFZiQGahMeZWIlkSzAsutAw7dpiHnftuumDS4LjTTJOLti/1znQ6JxkavB9
TCaqiD6ui5NryMGVHoaeivfNfLDq8rWJYBzqyhsNweOAx1rNryZA3qCKHmpAE2pGXZx50qH8Bs/6
JpOHT3ao323yKBGTI6MAQ6J1svlOFYJsZiNbEMqqcwM8Y5DT+NbkT8KOXwo785k7l8JotFNLo2T1
/jCJfTUtj3Te3d5Kvoes4koP7CAtDqk2urWkbqIxW7Vz/WosWu8o5Ad4lffzmSpq/l0Izg6mZHap
m80dcho7HxmdePjMlu0XHe4fV4mwBXWNWT9ZeX+VoA/DPPNNyxWkEfcE6Kf2aE1fe01dxbKyGfhT
sKQNurDPkyLvVW3AOzNP7KD4DB332zgJlgy5OIGShPj2+0uRtbRPlVS33LEPL6PGvFbz6blNxmWT
Za5uwBRRmm3eH5+wE3COBpuFKngfn16/nRtvLuHkaQxdJmSIbVmupgxnxhEtx7AAD0797eNxfjc5
6MGriFRQzWSOnEzCDn9RQW4UC6x3+lCK6l43BI+0btVM1usayTvfM4zRbdmGjkp4P1bnaMQuFHYh
y8dEXuwWlWXtiiraZC3LNmw/K3bN5/TJOc75jc8hyGaL/zh5FnowVpCzJcttC5CXY+eFiFLVguDF
SBzqabfAw9VrBbT9AjidCKHZHz+j3+RkM/EJWp+m0l461WYQYkMJj4NouZn0ONQhxqTy14g4KM0/
S/9+k/cY4lxYhJBEWHZaVBZK1SiSFKasHK+RfMDXQnZj33RLeVwqpcqO/PjxrcmvdI9fHi6Ln0CJ
HUgzTh5uqoNZayKGLFUCMQ6OVtMcs4J5TKBbScirGkjKzb+cs85oChatYpYAH5LVPCNGkjL1qG1G
pfdGtYMtIq+0MV3perqDOLKBaryum+B+ioZFWYjLNuu8Y995sZ65A5/Jhs4ziIKqINhT6N5lkXBb
ZsLVkIRefKzPpTF2OtPaRQmHX6htmorCbqDB0og2dSZ4ahVfwFe3jU5bHfX4cSSrGgfjVkyPu4qL
nj/fDN1ijEOvKZVVw2kDQAOWcOtBVN0IQ3g/R2Mt4+V1u0Wc3SvTZt3lwX6IY4j7zbk6+l5HFDgC
nZPEaWmSZs+rBKw352F1LrJjIsi8moOlvm/REA3uA1WgV0XG0sQb+EffOzNZKeTKajtcHq3p0ObQ
zRPUDfSSEDGq1xJx8BxpGRy2TddxuqUrPxS8UBSwbEBNVwqWnHYAkIevqtxsp2A4m/fvsVI3vvwY
Hf3LqUypDQrb2oL17QOgn0MRvzN3qLujKLvXw/xRaoOlD6/9WPi3Yk0Irps7yhDO2GlYD/O7qXHq
kllgRRcB0eeRqNco8FFprN1ozBa84aZHBnl+hl1zPBez4NKCIw3ZZzl/LpoIDDlRxUGDVqTsBYt/
euEKxcbvaNxtirjdZuZ11Y1keppD3XPRiBF6xs1aTkYXcbqLpEhd2juXk2F5VUP8lKYukszLOZBR
Y+vWxKTC1n1lXwuDawXGjU8+4lvNOR6vZ13UbdWEAz/mnTLXArSDxCTbIUN6pmXnkxFfxhVBd/0I
tsE59tlhrhmZPmGV1i+lUtn0Wbcux3CjcAo16Gyi6HoxjZETFP02JzkttOQiJ2GNLQRUhIrHxodD
eGqbqQyv5lrIPEf0YVzO2nldz/bEHJyP2Myq16OR7MZ6WqpixnztPUtt1th5u43P/IRoL1eoyIaa
M7+bCil9ej+OEQpXRsEDEkg70RGFHb+SKiK5/polffPxjvDr4YdbHtQkGm4m/G3qBe8PPxpDccu9
Wzxa4WrOB2S13U5ElfM0yGN1FSXBlWFMy0gdl7VPGKhYn6Slv2y4s2Ef+z1VQ3DKAJbfX0IhHsVK
VAbLrdPA6/IGiUcVeEW6GrO/kUn/SpUm0z09XeZiDFhppLRMehWn9yvlCJ4jRmC6eGBthAmJxnBE
rRZpxktDnFxlIoyv1eQCKLEH+mMZH6XbYzg8ohJxWY4oqVKB3filgKVgj1cyqfDQP+tq5KB+TQeo
IOVkb5BooiE6QKQuzDisJNp0EzoejTmHOfPDJUkry2DZRihvjCQFEUAyuZ81OJ252DXpRGHgH5d6
OS77XkX9IEtWvt9uQfhvCkPZF4my0RTqR0Z0Sf5xWbN0sqo/s2gBVWPv2yEqmchLEPyP6h4Th9yN
wJTUmTHRpwvuYnMKbV2fznJpPOubOQNN2aMUuRnsIWcXnLKdWun7vgnvcwUB+aQ4NFWW2+bgexW8
Ortkv0RMiD2WuZqTOMr+JaYOV3gV2HkvIMqMFCZ336CFkObClcBh68hZeIlmC11+MV2pavMsVOG3
cdAVOzGVlZ6XB1Nv1x3LV6AUUQfCZRLjfSB0/hW+eI6k8AaCo7DLkuCuUcgIyRzzLkdgBcN1doJN
EKFkGsUb38wPjUZSp3FchSRrck4OXHSL4AjepQ6Cy2MjLtiRlYSzrjF3gmxdwerZUDK7kPxmIU7p
7igqG6D5e5N8OhUsb14XtSJ4Sq7C1BldptlmJNlH+XAFKnfVat2iKcNNiWBbUgWX8zZrlMYNkrJQ
ZVqnqypAOqXgvn65Fa+iIU1s+BmOActEO6arRuZQnKoVQtQJIjjoWJrNlVxq8xGMfr1ivRh6E7iY
M66lsBbsJjwqq9kLE4nYxAnM76B/SvhKvFzVDzepkKySejhTzNFFgQdcUv6UJOZVVLVnSppegLZa
GU2xmxPvmE0ZJ9Tvpdg8h1WK/nSG4mgiTOOmHNOLpjFuoapc1rJ5eWRz9qw2Y8OibRzU/s2cYoeo
sToD3spC1S7Q2nBlPIYEPfFKP/B0LDvaQnPano5WSW5dCF5eGmuRPBlJi0c9Io0n3k4li8Y6eybq
/f62kJQNJf9NaujXSI0gJDINZ4kBYB5vItRYj0rK2R4/WHkXLpQ4c1taJNv5pK/y4JPY+Tc7xywZ
RpuFmBAmxkmtvqG8haMS4g6m1RMd8TA5ePV5CYLeSqhOfLwz/zocfUlK1CxoCp+kdO93RTHSYV81
OQlS2m7n+CQkazbz/Gme6eXQfzLcbw4C8LuAwyVE4amAnio1jVCVUBPtDbdg009JsKsInkMyiUtq
NigSJ4/iGF71ZrKLwgwcUov4/t9E9D/qCf6/4Weui4z/f8gb/dcvmi/nv/Ty/nuI3b1WM/+9Sei0
1dPXp/fo0Tl0/9kaNNGtg/IJF5TaMeBRMtifrUHrCxRNfjwfeHCIZoGwn61BGYqQzEyeD0PKQTrn
7k/0qPSFrwNfwTQHFYaSyh+1Buek4m3SodP7QImPXA64ifoL/2zE2U8I4fW5kiwLL6COw7OkQgR7
25WVuEoQRHIRUsoXyHYh7TqJDxNwiy06UYYFyO+IsHiAEP5oFpLlRbjIXETARJ1JKiFBqn2Ndr5a
1tVVIHUYcyFREtpdXBgrKbToduQIVX3vOjFagxLxNTwTC0KsLPK6GNLDHgn/bVIZs8tQND2YKu4D
1FT72vDEmrjSDNleMQpi/1d7Npu+a9PMxUKmCgmiyZuGxm83H6/803iIlzUHZDwMQ4IKdkqVb6cw
9kWU9V2hTTc0BHun7/RbMSoHAue+/P/0vF+1JKlDs7WBH6PVCkAF8vObV/ILXe+sqL4XafJ3R55l
9qpX+SpK+bsv+rEKAaR+scBwy7TaZ27NrEHyYxG+/oY6HMKgWKHNMrj/tQZhv/Kh+Xyeq2A/cNo/
FyEBx5e5JQRJlBY92DPzTxbh+0mFLp7++k2z9TEuy2wE74+TFJcptfeP4V27AaUMLft++mTaniBm
fx3i5MRqJKWppIkhXJrET919et4ZjNS7+fRJieZ9ueyXkX4htBrUTSyTkQqvWh0+U/b9/Y2QDfEa
QcYhmvH+WQV5mycqetl34Kojuz2b7vyFeF2efYbvfQW5/rMx/n0fbwY6yXxUaTDjUh7Cu1x1lBCV
fttYVJAznsPFurMJ8DfNptz6h9aN7XaNG9CZQtXA1l38j9dsmovMWkjGZ5HAb5/um6uaf/+mHZ/G
ZDJTOoZ3lbmiPpCsFsU3yyNz93q3ehpuu0dI9LrkvFlihx93/VbF6hVd/NHDmGfwm2HDypfVo8Gw
4kZyq+thPe1i0F939U23lTa+XR/qzok1O99sPiuLSr+7ZWSwkb+e6/OU59+PLRyFWFfjJryTvsLu
Nyu7eMT06gFvKfUayTX1PFlEMtppdvL88V2/j/J+zIC3A58sS0uuUBGT5qk2enNbvLKn26/F6uNB
TmK7X0c5WZm1QhcFZHR4h/eWAbn+AQ02zO9wDGNAFe80tI0Ep/vM1/tVN+j0lc6kYdkAaUoQQFzy
9pV2URGbdGPDOzXzqrxuFkEwTl4/K/xjaghau1dEBx2Li0zDqWcc1pB6aUhXerM1JCHFptc42kHX
4qYQDsU+ldQzqwH+mQwGPN3qUcjN2yQzYy/zZy8+ae6kCd+L0QhXRmEg+oZGwAIZSHT/67tpnGoU
EsrPdJ+leZV+dJcn20WOhiKieHJ4B4TxvDlQSbxEmfEMdZ/b8Vl6wH7msxL5+4Dq5/v857me7Bs5
8UfXyVN4p1yppiNRZbBVL/MC2zwXQse8R3Dq4xl0ghz4dcSTPcEf06qrsEe7w6Ht6bjycXFwWm9Y
pDuRjjKWcl53QJ/czTxEOUdHSd25r246XbKKkK7BAmoVLtN1vUqX/D05F1x5+xk+bF4rv7wHcJzE
uuzcgGXfz7bJ7MQQXVH2rd20tc4I0z4pn79CfU9HQPqMMwGjWgLjk/kMIPuoqFUU3WX26OjLqrP3
yWVxWb00pT3Z6LZ6X7FZOd6YD9M2dMfz5g5LXsGLHpvt2O4bc6Gvx4N8BQvRLp3xDrlXzFdtjPmM
tbCQrobDcSXCLPoGJOgBeMtLpbqJ5F0ABzu0L8nBt2O732LsY1MSDQ5Pvf1ZL+yVPPPRHZ7M5TQ8
SmITCuGdZrdeuO7c/Fywp8URIxYbLIDXX+LSnWzCK3Ot2iiqT45vy262UJ91u3LCR9H2+fN4RR/f
poPz2Rkxb1QfXd7JKx4RG8hVyQ/vKMztxo0YOvUtnYllt2oKlyDebJbDRtqIOwq6B2tXap9cgPa7
tf52BpysgxzYkdj5zAAcTHfqJnxI3WkF1nnbHxLn2ljF7rA13cS5qza1aznzpDhujk6zqffhotoO
F/nz4enrcJF60SJ1YueeopCrPCAYgGriYMf74k6+rLe9aJf7fvuZPcKr0v0vz48yL3EoengoRLxf
IqGcRMIgh9Fd46IItkYxQF9aX7WF5KIytcB72bJLT7/C0+08emmc5iZwv3+8k5w0fn/sJKDhIKty
DRA3Tp6gjMnGiC1ddBfdyrfyN+FSfUHcqtnk2DdNrkrBToFe8cn+dYLF+3XUk+BiqoNEU/IsukME
5VxbCfah3jVLmhvbz5bQp0OdxBJVaZSWLzBUcpYjxrxnR/AX0Tr3/DM2zs8kxk6YKb/e2UkEcVSs
IjGKPLpTl/5mcBPXP/Odxh12g8uGdDY8C974IK5rl/DR7tf1VeIabnT3yVv97cJ881ZPIgxjzNIJ
ldvojkW57Jflalqmz+F5+GydBRvNA2G273Ae3PtnInvn8uPRT2CGfz8DDYYshX2m9uvv34SOeZoP
KALzDFpvclMXMWg32qZu6KJq5JTf+4ej27q+XW7kbeBWjbs3HTH4ZIohhPS7zWnuZcxFFRgqJ62U
sbWCErxwdHe/fsYz1L6/2j/fLqKzo527zLjaAcprP6/3z4a9xZvRltzM8WTb2yxLO7QPa9XJnHPZ
EZ1sk9n3+vIRCvoiW16zh4SLSy9xVrvQXeD9xfetD57K/XX2822wuMrsc3/NKewstg64ILe2FXuP
UrBd248Xe2OxLZaPF4l9PvFZzV4YtuaqS9G+GFzAS4v9eef2Xu34rpPaznJ0D98Wh4fLr954Dv1C
9qZFZO/PRUezoQTY287VN+d71Xu8Dh3F/p5wp/vbR/doX98i6Wh/rdzROd9PtrrO7FVhX6c249vS
QrHvF/4ac+zXByAtdCd0+daab53sb+ePWPHaF4Wb2Vdno/2yf5y4BXcruN7luV3Zu9Thstfu4mJz
W9i9ved+XujbLG5WL8HC5OJSp7RXN63jOy/3vnf76K8ju3AOCFax016BQHIK55xnOc+OYfvM+wAZ
ZqPszG8Ee63ZF/srt3P368a+Xg7247h83Dovg6vwo8eBm8KYk12TsxwetFsvzx/J1Ii5LGeROcuJ
O0z2jX0JecsZDzrfkjmqy7pb8P2N7aG4ZSfzf3z1NM9bmrYzbBTHufI2Z7qdLNeHxWA/rG64VMVZ
ds66tg+RrTJvd3dnV9vUObMPu4npvFttLEdwjq632W28y51pbyz3/mhvV619VXlrzdsxiEOkZTs+
0+v7k+nWDhHpxPNZPqi2yow70HXemDbb+761z3LbW2nEEgWvonXOrmR75YX2y7TQeKDK5mvoLvuF
sFE2trx4ss9uQG1dB/Zj6GRLnQfnXfJHaW+C+d3F9i1S2G5u507ID3ffDMfblEt/620kZ76yb4Wz
cEUmW+fo52c7BuI6ndLZn0eu991zN8tvc6Djnb3sW2dDm8G+YUMT7f7g5d7y2+TEq6O3bzcXo7Pv
3G7RudKicVeJvdoj++PIm1tW98i02p9fd+5idEavcm9u9+eafb/CY9DuXHMpLr1V4xr27X57wZUn
LhGZh6eiPdrb1ju/TVy7cL8r9tX9CzN5XkaG/T1zvdXNreMdNiMT8Gz5wOPL7O+3q/ve5umObnz2
tIOrbp89BM7DuBi8jddcjK5pTx5i98vCDe1469uc7fxvificHSxWPOxyE9qBy7fO39c6oIBcYb6g
G++Gq2u8je9cXdw/9/YWc00eiGGz8ha1Xa2vb0XemL40eYQXhpveiHa6Ks+qTe5sPiPfIfD7m+Dr
zf52ArDFw02P1CP7G6rr9r2wvZ/c533NrLnlTbFg16GzVx2ZR184z9dL7ILXXykbHNd3pr2bY1ew
IAvFufrPokIgbyTS2EwYs6PL2zSzjH1JE4QqonKQr0UviBx/idAmnbWreIFZttuf6yuscnMP0VEm
3Menz4mmzd+nz5vhT05gK7RCXc3rOSaULx6Ls2FtsA8uI08581f6ub4oN8n58ZOc/nfJDuqPsKcV
ZB7V03sWEXLqTKWP7uoKOe5Q8w8W8gC2IB2fckBHdj6VBWrrlfFZle93swBOOs0g8nlg8ic5UJaZ
RS8JDNx701r8bn5XH/p7+Z6MpNwbB+Ha/BFy/1FP6P+0dVM9pdFT/hfWYN+e2r+K739dNVgZ1U30
tT5tA/03bPDMUeK/93f+TxXMNeb86W2tef7I3w0eTfmCgo6ImNsPwe5/asuCoXzB4mVWepv9ul5Z
XD8bPIIsfQHVMYs60fmZ2z9Mor87PIIGZ0wzaC8aFISpDsMZ+wN+9PvQh4GQ6Jk7SSchj3psC7/w
wxRIbXsHmOLZb2/fPIjflAX/5ZtP25+pFogNcOfUo7puxxGeBuC6/7OvPlmvES7s6nFQEm+0jIOo
CAfsDD5THP+3yz7dimBr537iJ56IEN6+0KDhUjvR3f/syk+yGB9xJdT3zcSTuoVIMz2IKu8/++aT
rKyIRTC+ppR4E5p6mykXWzdNxs+odf/2VP4vdWeyZCmuZe1XqRfgGr1gUgNO58fb8OgjJli0AgmB
hCSEePpaJ/7/1nUn080tmZVZjsIilDpCe6tbe32XP3+yP4/rcXE9GbqDdCPZgRKBohCU9W7r+iVh
PWkcN8bEpRAyQADG8yvam28u5MXGcVllu6XQWPJI2B0SrXBRs9yilvOVTP7SoKyW0wyF/4UJTXfo
ylOpkf02Rs4qJvHZpMTpnx801fG9znr7I2FtOP+/vPyilOqFbl9M5J4ON7C/4PG0tjtYn5zN6N+D
zLOx6VVgEmAsXN713YEVdr6BdjC6q4vglWLDl/q9iszMkNSOHsPSxD8UMDrwKdiWTy7Wnc9GBK6O
M2ExPiRYNrksOvjwiG5j46vAbCfNdToQfmglCoHiiV5lcg6Pm0Lnz23Xk9CBSd8gdQQd6eh992MZ
BT3DDr08b2t9FZhAzPAZPmrdIfu8SECZNo7IKiRrlDn7lqFZpyWKGyLFYFUTbYv3bBWUPardFekx
S+jMoFJ2cSWmeWvPV5E58chIIMi6w0SorgD6q3eusGrbcK/1SU3f1UB2YXEoyg4JpWh3KM0ctw36
xbjl6RxfhFgc1UuHR6pWQDsJLrUnxmzs+io289haATg11gd2q+37Qb6yaX0h5tNVZKYxCKZLAKev
Np7uRA2XyLGXr9S4vtT2KjDzZGnCckkZ4HXJGV6s4lszZMkrLw4vNX758yeBqfIC5XgOvG0w7PjX
MQf0HWjlsd8W939Oek+aX0QIHkmaMxQKtsfFDagpj4LX6p1e6vsqPrvB24iGGJi464Z9nfVQvOeo
0NuUVNYVuixKIY1hqCgeR4naLreLp5/bWl5FJ/z2FWtaww7apqirtOnPBBz0TW2vKRw9MHpB1xQt
pI/hHuZaX5sIVQzb2l6FJvjURC2Jgvs7AFFVC9MdQYTcb2t8FZlmIsaPIzrOUYwgkoxVILY/bmt7
FZ1TgQqwOEPHGZoNk/6DFuLNtqZXwQn0H2x0ejQ9EkPOJiHX4TiTbdHz5630SfRwSCPSUaNx0TCU
oO7HdGOvVwvmrFM9CqxnB9+BEBIjeeeERRunySosgeEafZg3mCYK9czwQkwPMCz8sG28V8tmVwey
51YwlDB1aXeqo9JnX8jgBrlt97b2b4XgB7pq07FDA0VKEXxqxmTb11wb0XkSgG0IS7nDEPhrQ2VU
Cb283zQsf1yTnswUmTXMTmSBtlq470Fgb+tM/jOE9v8evdf+hENI7Dw3UA3B/S5/y8L5Q5rR+B/Z
ZPyn8VVo1r1q26S07YFGzV0fGJx7Qqe3rcoXt5qni1sZmyBMW4HKK/drpOei33ag+vNS9mS0ddJ0
aqJot3YhFAnBfrZ82/T7ywOT6XCkjFA05voDvOkrmCVtC8s/L7ZPOh3TNGJeoVA7bAu8NfT9Fxxo
X7uifGEpXlsi1JKj2waVLK3h/aEINFiVYty2AfpTavqk530AO6A2QuOy/VLCkLJpwm3bwYut7dMJ
EoQoLaFJ2mD2zUU1StSC5kE0bJvba5fLkIWZdAVar6m8RQA9xmZ4TS/zwoCva0fN6GhgAwTlTL9h
UeZVjUrDbTPlj0nck/HuijZyVlxmShcPBxjLfNS0LLbFzh+B3JPG3dSKOEZd/IHAe4Jlp3jYuPVZ
q3JQ4I6zA/w+EDdmB29hV9mcv/bo/tJ4r1ZM+LampgHL4SAKFVZMwISQloHbOA9XSyZjc8B8EDeH
2E8CHo4UfhFzO502LQ5/dARPhjybJjvNBVqHNcJ9x90vtQT5xrmy2suyeqxBxUAqBPf3wo1Noa3Q
9bYtOJzZn4VnSgs3qSZvDrmCJSEsrc0uEqrZFJ54zH/euilzaowwCCFZ21PNwamH+c5rr/UvTJjL
jfjT1BKP1NLQY2AKgJAW+SaXnzd9zYu1/tOGR1EsBmSS5pC0cOpjoHI/Tq4oNra+Wo8DB3IKb1CE
Xvularq6osW2TXi4WoxR5to7rtAyUwzVxVfd8ppY+6Whvvz5k/k9+rp0qkTLIhiaqkm+zxb3Y9tG
exX3MADyXXBZNbkD3K+B+TeY0+IfIQv/d/OztiGHeUbSgdmHwLQlyicXvDLDMWpjz1c75UZ3uWgC
lJ0P5hYueWLatqkKVxEPyqA102JRVjz4W9l1d8trBWl//x1RjPD8O4ZjscwF0N8HSAAhZ9Sbtg+o
i3jebJ86qxtQsA/Y95xzWN8ldbPfMjvgPfa86VKZvgDAHLG45DDmuUt8+4oC96WxWMVhB+qQm1Ms
ZnANZW9hyPThUiuwMfOtQnEWI0VpIz7h0KXvxuJOqnpT+sCT4PMBmdOEmDHFMpn699Qe+mbTpCv+
4hXYpWDUX1yGojT64aOlWpZk28a4KFeBImjHdThfpt0QjIclvpiygVK3bYasoiURJPFgxqNx2stv
pJDRbZMtgd4U5Cg8ej7eXZmPE4ML9MGqCyW2mU+GBsm2vv9hdT3JqxLmlIUasH/N+Kg+LfVg82NC
bDZvm+OXUqmneRs+6xyeixJ7h449ciCRWeGvNg37BffytOlhIk13Qd4ehIiums73cG3m227X4Xa6
alzlExndJXzEiaT+wc//v1TuHz55oZ7hecueJVkL33zkk76Ae+KiTrArYMdtY7JayrjgTOcJ8qA3
sfRHQhevK8LsvHEy5qvvGSKpKNDB8qOxs33MAjVfAa85b7qzgirk+di0SAokS/v86GyR71BDXnwW
qbWbluJiLRYexdLM3Hb5sfcxuwp4k7yZlDGb9j4oe37ed+hVSxMblh8HHkMdBOOQOxdnwcY4Wm1k
x1B4nI7xYccgXW54Z38yFadvt82aVXa0cpFJ7EJk9Oh9RnQVzds0BihLfD4otu5i4Fsx2eMGOsek
BpO8FOG2xEhWiZGoAfrzGY13brhqABoO2tOmAflrfWNscIWM5YIX+k1XBNCXNv41vPQLy/7aNYv4
JYrr3pLDVJrp1oZhf6vwhnfY1vVVCOWhpFyYJT+28KrZj1Pan71T2cbWV2mR9xEqpUaTH+kkxakc
zXKuDSwbt/V9HUJEmjkyLVag2k0o5aL+0ORs3tj3dW4MisW7Evb6vNT2aqRLdJxxvbJtIV2b04a1
CMqxV/mxsFLclxmsSjvPzMa+ryK0z+rW1zXNjw2fQhQ1wBkzaKLXpvtlbvynoOPfZ5S/2Nj02GD0
GYoWj4IN7AfsY5c3TCdLNSjFjpFs840JeBWwOW9mI0OSHUk9RjfYNaHAp6X1ftPsuWAHn+0HfBPP
zg/4FWXeP6pUJWfelXxbsslXsyfog0SFBEuTYBbqT5mr5S40WbBx9Vjl91DXaeADNA9uw3BUQQE9
P6qsN3Z+NX1I5OFf1GLVdqp5VAFsXyXgidvOXvkqx3cJbg4ZxbLKQYm+TnQ2X9UhsCabvupaIZSF
kSh7irjK0lm9z4Y+/t0MLdnY+mrOtBNt1UwxMLOxYl+HZLiy2PVtW7TXJp1lqBMyXKJWFN6AZjug
rC1f8m3Zcq0UEonnonF1dqTWNqe56NLDVIT8vG3cV5k+hV6PjSkyvWE8PsInwxx0KjZOyLVWqHW4
kLcg7B5ppua9CeH2a/Nsm2gNRmDPM0HOldKMCMyZbIqvsC0odkvs+bY99oWq8DTPzIvKdWFDBBN8
ax6ajNL9kkSvlWK9sDtYa4YEDB8gdHL5cXT9WxVk6bXt03zbkWldVGQ572UM/49jaIafXMvynBj2
WoH4Cz1fS4aogMFwuBTZ0XZZvqcJt6cmAGNv03xca4YSq9qF53N+9H3YfFVpl5wYke2mJzlon59/
U56yMelEkh8jUwQnUafkOvAJKtm3dX61KeuboJQs1TgbKOt3dZH4qiOz2Baq6SpU69z4DlZ02TFm
AvVevc93xcLqbWkmXW3KplpKlsQI1ZTDW7OG0HQfyQLk7W1Ds4rVgth0nhJMyRFP2zesb+ddCGPP
bbuydY113JVGzBzRpNo4r0LB22NQNK/BES4D/Df7prV8qGBxO4gszo+20bqatdI3PJunMx9UsW1T
k64W1xnmQkstkcpg6+U/w9l4fCxF6dtXRv+FX7CWErUoBcHLPH7BWA79PWzK+x0usTD5FYEH6KYv
fCk3eJovG5kXmDR5dkzknJ/LJqCfsYy7H9taX0VuP7V9hP+yY17Y9kpGLTlplO1vG/5kFbiCsDaG
d2B2XJaCneYxFcdyyuttK8kaPhkD5BNh2cuOBW1Bu7c1OUEX0G27AV4ri7qMWxx0MHVAOs0PqY7b
A8Tc8bbIWltuZ/CWVbA4zY4+b9yh773bJVyVG1uPn88ZUB6bXC84CQaaiquhHesKzNRl22YbNL/n
M/JSx0Lajhx9hlwJtWJxBeORbU9VMD573npkatdShl1faIT8OUsND0Ha+/eb5vtaYWQyXk+RxK7P
JHF8iANXgvDQkm071rXGaAoVEh+QuEdmJjjwB4yMvyQd4m0KQNQ2Px+bmeSjyzza197Dl7VYCDnV
Uwq427bRWcXrHEjewz0yO0KOYT4VoW5vl26YXtk+XXr5N/l+rTWCinZq88us1PD5pLsOb2S7shzK
B5G0yb7meqksHhPptiBYS5AmvFCwmHByTPBgu9fpKO9RLcfebBuq5PmnwKFtKfoaF0W0U6qKWQpk
JGxHD9taXwVwPrt8DiU2yR6ChA9Y1UeYqy/pu22trwI4w4Tx6Yz9lA7ddIN3P3NcRrNNHgjc5/OR
wevRyGfQz485FDLRrh8HDcuSdkzqbS9da0lShGfxjiL1HJWIl4+2qNPfY1lsvERfS5J4n7hpgrvj
0U3z/G6CxclDqmn3Sgxctn1/EwNrUZKIh5gTFO8edRyZNyDYRDsiumHbiriWJYEiFjRBr8mxNG6o
z3URDe8MJupriISXer/aKgeo7pJhDKOzbLRlVaMA7hh47Hc2Tcu1Oomp1BapHErgb1hyLzoR3paa
k8/bWl8FbMqzom+aojwWGgV1gSXlBzpKt+1ubu2upUOUREY2KY8kVexiYi4qKudpW7JZy5P6elhs
EeTlsV44xE9ZIn40NBl+bRuZVcB61ByUk40x7nngP0IQZkTFIN58u6n5tUQpJw0vW+LLI3Dkyuyz
pcv5rqxLv+0CbS0jysJez00x1EcYEkXw4gZ5OgzHZFsmXmuJYOvtTNz39bHLYGmmLmS8IWNm2wY5
XC248OEvB5i0lnC+NkFlRRhcSdO9Zur+Qriu9USthmU9qpXry3tgdwP38AQ0qcJsC9fw8n998vYt
OpSsUSDtjo3E3hgOXcm96W26TR1WhKt4bZu6FEUz1Uc1hOEhSAL2TfTCfN82KVcL7JhoT23cA2Pr
ICfMQRM+ZhPewba1vlpgyVwONS4sgmNTiuhDngCrIF2jf25rfRWvi+RwCzawP6+Fnw8WHLmTM0G0
6bOStcRI9MHIdNnVR6q7Dvbhnr8hCU9+bOk7Cj+eTxo/D3y+PPYcQfmJ75ooUO9xRH/NNfTvJzwY
rM9bX8JGmNz64DjBWP4zLM/5dQ2SwKaLIoCvn7eeEviDcivrY78s8dFJdt/WYjhtG5jV0loLFyk9
uPpIskAeIj/XYA4Am7Wt9VWs1hPc/AM+AeM1ZfIAzT87uRj+99taX4VqXCeWZksWHE3f0eWswLx6
l9S53JaDyVqGSoXBix0FFy8iPIHgwzkZ7WLbhpsCChi05x+WkaSIVIr+i9Dke1wh15+StG03BtQq
XHkG4IxukGqsH9VN4z07A6b22qHqhSm/ljdhnY6JLzJkYW+7c4x6uY88d+K1E+Flbv91v4pj/POh
kRInNT+44Fg0NqO72s7hCVVu9sgVXE+qHF7hy27TLFprnSA2LjqRzsHRa+KqgSYxCowGvbH1VfC2
Qx52LV2QkpML+jKlaQUSTrdp+wf39+fD1EJLVQaCApXnMpdeAwCbfxhwMTIet43NKn6bcvBmLkJ1
MmCxHuEq7a6Y1BuzQ7GKXxPE6SDIoE8Dp6C9+on31TK0y+9tnV+ttanNwLxHcfuJlPO4N02m96Lh
bFtqK9bB2/ggb2MRnFKL3WUzdO4EROO2yq6/2OXXTRnUQZLVp8wDa4FzfpD/SuE1v+nCiKw1OCGK
DhrNDb3icRD2QM7iWTzn47xx1q+VOJNWw1ADKXZFZBpWUzzZWyM53TYr11KcBRyENg3j8UpbA+iW
7CgownkjtpVGwyDneVRx2yeC20JdOZ6NO1ngq/bwK9k2ccgqZhVslcKa0+xKgtF5gn5APvLEuE3X
x4SsInbg1mFezsFVq+Qn77L+V0ec/rIpoi74iadb77GYmBOtkOcpSbuvWcTkT2n618Sb+Z93u7/J
+ms1Drdh7EFalmfwmBJ6k+G2qI5OxMDqtwfytgHxDwU+moU3shhIesedC4oT8IG+/uXiJLw80PVs
hLtwqAdpQVAMlsDcBSkBH2gXcJ+QI8mDhn1XIJSKisTh7BMABkUeXzeD5VIANlGXgAK1U8K/B3Mi
URe2pLmLvpDLP4HbcdKq5S1gX2N3Dc5EK+5IAyrldUYLSb/Y3ioLd+1Bz+O7UCnbyR33xqSswo+o
6fcgdhGtKx7GA/sJTJpxCyAqdqZgmjVOTVUKTgYm3eDH+mGIUjbfCjMv+QiS8FSYfZQKXr+VE0wq
7ga82y5wiYNmlL0lyvJoqtxMw5nsvfTZ+LEbR2BOURXQy3NZABhUUTOJadhPYdcJ/P7GLuq8jGkJ
WX8YNOpzLLukv79QNlS7c2Oam9uhnGIlgLmbi+KnSGWk7kmTqfCzMN0Uh/spEi1OXwOsbMi462Hu
CnRlArq6B8QJbSq116pIo+9LF2aNqlyhWAvr42Su4QMKzXJMhqqMsVUccbVTT/JAa1cP98z3Jnsc
aabRQgFztxj+jnAMz/yBQjyQPTANVO19GS8TONM4m0j8oDod/NHoCOfOpSja7hGwZOngTpzOYAg3
mc/0nbZJpzq4nUNnAEpxFptuZ0qSU1A/5oXKqwZ8leCLSIzXfdVC3UZAE5lFPw+4A5kz5wDxkk5b
UKZZMgLNYYVPkhvPugnXaiFgXktVzz3J2AmuUh3VO7XoIMNjSF/UOXzBYcorv02Jdu6DbeOi+aDq
TE0jnAHgd9Pu0jyeYZYQAIjenHM7ZPnXVscd+21CEiyws6PBEgOBngf4Z7scJLr5is34VdHJi1p3
QcXgjhCFVdQT/H8PfQm5FmLCDbb4HWraJKxqmapRm6gK2wefg8VYQK7HZkmWHyBU+OAn8BGAnKDO
wcB5lMlSHBLp1Nzf9J5fAowoYKcOqCcfynnf9MNUzjdpOyTReGQh+FT9ISgbA2v3zCYA0IKi0gr3
K8Z9g31bCOpbvTeDqfMdt/RLPo8DOTBtClWBA4dpPirSmh+Rxhj9VEzHAHUvvYj8dR/2gtyiiF3H
bwuF986owrmxexQ5GMAu4iE88EBm/Dm4CTAsWHwtP+JFs32SegLbn4gu71MeOfqTAgGQnigpGwK2
TDI3qr6bu8HwW2e4TwF1nNO6BNfRNphU/C5dmhI4abjZzG23c7wcm08a2SEFf4KBeNXs4zp3w3V3
MWZXe0jyKFP7tPO5+5QHAMn8moNxkh9yXQaEAdqFS+SwsklqlscGdtaa7zusDFG/6xzhDOwrBcmX
AjQZz4zyOOEdf4yvSDjB4eqEUkcQzSsB1yH1G+VbEnw1CkcWIyEhhzFLAY6hL+KpIpYx9aXtDdQL
xxmbua4EbnzioNLpvrS0rJYgVUABhB4WV5/hF+3Lt2Pcu/xL4gMDSFs5iTFF39zk0t+dGZPhsW10
oT7PgwAUp0rnVNr7OmTx/M3RiXWwavOhbE9dnU0jHKiUhFNUFVrwdqKjozmBTID7MeHxLZ+icIrA
Wu9VMu3Hok6gI+jiQEefZ+t8eCApz9PfFpTXAMbxAy2H7kg4LvqPIA3p8V5NzPYDIAbzBKdSPISQ
dw2cGcLv+KwWALxiLrJWAPgeuhIAThMTqK0GaFLwb0gPah9LhhHwMcLmEBiEADjm2J64kiZQcBSS
OX3ImyRQ+9hkS3gO29RgvSD5VMBmUbn6p+fd1Dxy0jn7MNQqi08YG5r+6ICsjFADCAQy/YCF3jI4
URZc0KlqtOjduVDpomboqgsHG2K8D+ENfGfSqY/djtjO0g9pGQ3mKhxj7T7rzqU9DF+ztuHu0JlZ
GbeTbg6nR6uQZ+40a7qLMU/YRrsI20m+p91SwlJcD0P0SJrU2KrvfBvDdT51c/cpqG2+DI/Y27MO
rtBANzB544lcyMFFWs43eOkLsrCKYzBST5ANR6mvatyNAQonwsGL71k3py1QHGXjcDnZqDGVIJQ0
cATicGegzQMjdkTKrus5/Qbzsa4X+2ViJnIVam9GCUIgsMvzJ12QUj8IztnQn5qQNbw49cA4FeEh
olHQ3sRDH2r/4IqJx/2u1D6my12yLPhWlYpMN0JAYHxYh/shDgQAcH2Oj9vvlLwcriuzJIF8lKbQ
CDvUTvpYHRaHS76+MmNG++KhU45+qYMhw5ZgHk08/4rw25e6AjWLTT9T50qI0mYd9aAYBiAjgrZX
uGRHg7B2qoKXoCvehjZC7QAtdTuVVdZ5HOl/t/UyeXWUeDkqPyADhnFbTWkLlnIY59aCHpDLibOq
75vYf/dqkeNNDShqeM0UWdz7vlv0dJeGfjDhzijeZgn2FguSAKznEY9L82F2GhNkF2tDonGXZIlp
B1A0YjF/RFZnwVdLPFDoFYsFdAqUlUnzi5VdP74fC5sM9JQOSVNEO9XlqrzNQlUAYWntwCcN4Jsc
2ivfzy1IyOUU9XICIgvZ6a0LyISUnKYq7d8kOZCV57qcTf64hBw0P3iWtNnCdrExtNe7EWMClGBE
E6g8sCW1bscbOqCsiERx0r0r+wFLOTCrTWa+gqU50V/wc021RD2GcNZXE17jAfjjEk4xVeA6lnyK
pvLC11TjgANMVRd2CYZqbuAhFR300kuOePPYEIJZ26We3WT5NOZv8TiblO/aBZhFgy8RRwqXsLlq
e1x/gSkBrM5Cubwu0jpjH7vFZv0PErdgMVdpn8yRqrpyjPIfbUaxDFRxm3ftJ+ppDT4MLQLsfapZ
ZrU6Cw1+F6ybE6ibP2oAt0NYZANNEWAAc2MwtWrfEiB+W+xj410L206GPDhlQYT6AnjAWOygRhyL
q1Z0sj43jdUYQe7n6BZ7jrT4mHTIjUe5RBcbsX6BRdxnPyScH2cVu5FXqRZJ/UUs5aAf0ZUMSa4G
tuyCFRh0/CYXaRFUJZR5UUVEb2F/XXITAUcA77367VCn83iO5q6Lj0uK74MN9zSUHwxp5hFFiZr6
L/VCRm4r3wSJMFXUhEN6FyyIicfQM4jPKgnqMR+qluZZ1yLFdgZkXuUHCoAP1GM9QKKhS9uUH5JS
U/JLc7ijwRY5zEr8fcHwwHqVCaxSnxZfE3I9MyCIP9MI+eTHMmDAHvlosumhGUQy3c8QtjTXkEIR
lNvh+OyKa9Pr0fyOJKBvB2DuSGaryUbNcFVPCbOfuYTtxrsEosTm7eSCxA7VgFJi/5G3mqsrvMc2
LqrA7CLDxzHEm+nPRRRRHx2ScZpzV8V4JHTvealibOgn6mR29oq5llwJyjqUhrZNYEUV1dJmvyLL
WYb1lVPx0SGJYHxwI9dmGIM5qPEVEM9K3cwLTPS/hRDvPXoctbJbYgNwVidjwzfzYFH8kLRjW35o
25ZNYocT0pjdBbzk/EsMdyn2wHEJER9Hhjj8RrVCTO54VpcZqoOiMkENZZT+muohKB89HAJmHJ4c
oKxXfQijnjMeoQvzfuhi03z3gB3j5yPVc/9AXN8JRFvnTX8HeAOzVUwb139OZmwjKykBFT4zSSUQ
3MD0JKfJtpy/zzLZCF5N3MfiqpPpoJAFdPLRQo0lH2w9TfykmQkCVU1hXwTvG6lo/It3xtkTVj6Q
a3sI6KIKyyLBrIxYrPehmVgI0rety4+97LsUObvI5D5qbSE/zH2K+0iM8oIg0AsxqOqy4MlPj4F2
BlfPltc9O0yZCvh+KiZD3gZUz/H1ONEU7I7FdR1qweayAxx14QutxILs834G8jrbDf1oB6w2tNbV
kjPQw8PQNflb+PiJie/qnnQGhM6osOlbXMNl+sjmiSMTOmCO2DFdQAw4SS0KoAWlnqjeo4g4dQcY
NTT9LTafZLomBY3yg9CW0iNLEKHXYunz+pClC8Nhl7SRAuKbhxczUju0/KYVqeugBYkcN+fQG1vs
Y5x3u/sJ4it9ts2CN9a86QZBK4se5lekp21+P2fA5N2KEE8i+ywPmERnUYYEZ29aLOFNPeZ8+EFz
UejPlkQqeog67KJxgEOpTP5ApebjYYRp83SbuziX57RWBjk/slN4btMxmm9RQQoHiipnJi2/8gH0
wmPRLlP/niOKYbzAlkidxgSHmod80qnE1qpgpJlwYxSX4q7jfbzcTzkGugcIKgBgiZ0zD9A6KNt5
3fYw+Q48KeG6GefBa+SqF262yepiLxMqCsA/pecZKyLcW8SgoILBu/HXbZcoq3t5FdeIq2lswGcP
1Q2e18N7DnDvtseitWdyLIwl2Cct52xodOV0pN77QtaPm/q+LtYh2TKqPhncWeVtdB03Hft02TG/
0vc/iqy/uf9Zl6lSF43U+5afu6FrJDukYNCxKkrH+pxBi4QSKpg50r3J4wDT3gvoGEN4av9qS46z
Fhtodt9iIhlcmGLrtcxggpajr4J09AkWogJlcPvUigJ/QcuU1qdYDeCQMS5jUAo7aFxBrye9vqZT
GzWY1hpvYuHiu9ecXC83iH/3A1c3ixBLe0PZ7M4lwfHhOI2lma90HbnfQ2giQM1govLaW/AL83hd
NzsrngST9vo8wfcuuO7aoQyyfdJG4bAvhwXXMFVWL2m2x21CUNhdk5a4P4NELgpANPdL6CusGA68
tMwE43Huaj1elSKJs9t8qgO+kz0qt+whNTwoLS4Exq7X923c5diQGSNtYeCWrLUcHyAYdPYeZi4N
Dg+6KdT1RV82BHtSc5yqDy0LLM8O3Twwso/HxoNz7ZB34hPPaTyfJjpG7r0YNN42qi6fBDBJdVfD
kAunWZzf/UklWYSLGLVQ3ezC2qthHzu4Dh0EDWY9XafFXE73osgp/MC4065v939C4h951L+IG35K
G/7vh+nXaGBh/19336T+r6Ptf8LEfuj/DzjYx5ivLzvYV0PXTu23p/71l3/wb/968q8LXBp4xQiM
xTC+CJv/AyiGtX1O8H6Vp2kG6u1/4Kjlv/Ic9eMlXKHSDP73F23Zv/3r4/hf8AyJcwCkEvCLL//u
H/jXx8kfBfF/whLc1gxUN7C2QVNAxTouAxC2T6Ql8DQaY5eQ8ADc4EwPNU7IAgXt8WinOyyZsXsf
/Dmd4biP5SZshhyIbFzS+u8Z/OS/Uypr8tVEhtEDbnkCs0vy3MMuM09pYnfSLzyrzBD0b81QNu0R
2zyOYhXDUHeKV3dY+VXD4vvoQXWFAThslm6psjHJ1G2I3XUhdyIhDY6FkcyAlHKqx052zIbkMPFs
mdPdYpTSBzMpzz92KAPl51QNI8hsI3G/nZDmK6NjTI4FHsyr1pP8AOMftsct9v0MO4P3oxU9Agp3
cS0bHgJ4oB64sA5/tf2I8+rwAyZE2V5PI0Br1H+HXV1ysyC30JDWu4agxrUxOM4uPVeVbOHMfLk2
OMH39CaMCnnDeaZ3hHJzjHIcavxU3mQ66x4S3tN835BkR5L0Uful3fNRqn3rHT1M0OveLxzc5RCa
ov1AmkeIFvKqYON9ZufmbBo/vrOTzA/FRIszTtbxLvKZOSaZ+YU7QxS+KPKAQ8h4VtP/cHQly3Xq
WvSLqKIXmtKc1se9HScTlR3nCiGQBEII+Pq3/CZ3clNxzjFIe682uIA5+C8Ktqckk3uVaR4cplW8
9W5xRyye+4FsnX6K+viLdl1aTcAS65SZ8c0MCNqX8aAazNZfAS/+AA9OSjyX+piH+98kb4OHMHGm
iYGtlum0o4gLhEkZa7G8SOo+NrwEz8bgo05F4MBUcPYmYXD7g8BZeoLP0zSBRan1jMG7iviAma7A
ubm+otSyDb/9Psr3GCXWaBf0xOUvoxLbGcZ8llzssszJN1v6guCB1EFQ2WTIfHzfiSSlByOyeT6C
QwzvTLynRUN7PraX1hXkJVhnFWEb3oKl70AvjIiYq5MlKtBWWMxpmz+SbaYF0uaAf2TFfybk87bd
ceIsjR9RSB94DgBrDiNxsVNmVI0pdxmPYzbA45/y3T3zEHTGtdCA2HDZTNELVqX4k+ykqBAruZ5c
145PEapZEZeFO0bESJNHmMGOxX9mbZWLOf/AY5tUe+CKUqOCDAh8OMynFuknt4l15j9A5XOpuNLA
w9F0cfGKb/cOw6y1jTasD+y7FQxuB9JJVknsExXnXtxHa/LIiU7qMU+GCi6yRZR0yFuULrIOT3GB
YXe5Djgviksc9ZsBggFYdj9ZYGUV9BTB1Ud9eEI40loCNUiqNAi2hrYx+rwEG+2dxUoDptJgJaut
WtmELRMuzS8KwPnUZ4txlW/ZPJcp5+zkWMDLbbRv7aSzP4FHalYxLC2cyz7wh82Z9jHV+XYkAZAC
GkT0gHLw8JCOEzpu0D1WFazIy3hI+xJ+W2SuAwBjsxrPkc+CeurGvZRo2S2pEvJJdPt++bGHphLo
cdIVD1bE4joxo84GIlXYorB7FuHkYXVJpw89bMFVzz6pvZ6LW7H77pPDDVPKFY89al3xZSSAlNPs
54/srSq9RxJsIX1xtDZqeYmWdXEtpgXtS3oqjgWg3jNm97DqXLaXVhh6JwFb3muVJrWmXXhCSmh3
9a0PrkWapG8iQ9IcGAxbWosQ9W3vzrZdx5cQ70n5/x8p5218STdWlCH9/7+KvnP0lqIvbKEir/Hr
wM8V8/Tx/9+gtiY86XVP6iL++RuCHHmk66QAPLSfUgN9XH0aXCbd+jNv1fpabPhKcPayhxnqIGCt
tq/ayaDbb5nng01zfL7R+wNgFnrMnESds6HJGUv7AG5uix9Gsvim6PH0CGTDVjBX/S7Y1n3+/+dr
mqMGmOT9UVr8iXDk9P7/36Hmen0N12E+F1ParjfeZyhJxqv3zW1W3FTSJt9rN4dPtifdpyW9qu20
d5/SJdMHZKT71zosQz0QqA/LYtlw9EGI/1tGwXoGnURfCVwSL9OugndhWuBc0M6WXYTIs7FXxZ2P
oJ0d4sL/JzyGZAnM9kqjnVbRpKgpfiVZBlbjbBhwdPnzHedx/DNX6n65IJrWdC1QiDDiugTmFrfA
5oybL2kY2ak0JJPnABvQqxVZcllRpHucff7AdPgCzPN5y9VpVcle68Kj5Mgf496eFXGH2G0nlyRf
pih0FXY8rQtu1SUkIPdaUzz4ZMSDXkSPBd9/LYLqH6sTqNUcwNk+RPYIbhj7wOLwMAEWPohpnkrK
rTxAOmIaposESCrQpCIQHI1SNCyhDE2vNoFkBTWzKN1aRFLligBD4xk/TTkecevzIao2O3+SMYqr
1U1Lyfz2jjRqge9fv8qY/XET+5shGK+OVPASTX68x11CK3Ae6hRF8dB0zuPpJjiKHXinZtkLcJyz
zN9Wna113O72Y2vB9pCFBNdJLMHRaqj2FLbuY27bM/jbDQd3Wvy3hvawb+QUghweECqNK0vsz3Zm
7gpk6WhZUi8+T2qzRfIhlgG5mWxt68LPvLJEFNetV2ElJaq8hhzVoKZ9YwoMb+AZKtBGe8HS/2uc
96MBa1nm/ZIf5wIpFGMk/4pUbGBLfjgtHU+gLxFEGaQ2rKlFrPokImxd0XbaXTA2LiNDE9IVVGGO
crvUFwee6nO6LXG9dXl/x3vAv6gFXWvYEItG9S2OwYwElyXcV9CGDgbOoDvCY5I3LjJnULo4q3Vb
IelEfXYbqCWbzMkTimKSI/cLq4DU0scBDOdzZHMY4Ugf1qroixc9kfgI81dykgMD6xv0Yq35YEVt
w4ggIoSkCoH2EX1iPDljGiy6WlAfI7kCZAEevlbc73boH2gfDQec1ZDwRBuQUVBc069pS/MRKjDh
zoUgtMZAio5FrnGN5Fs8Xwhl3wDMt3sGSOeGBbevtEyjujBmeBLhqKt9HPk5wiXdsAHuT1x5+Vyz
1CXHiUg8r+nSgpFT42EKu+l1MBIx4j7QunbIv/ijqAqOCAub6jWbbLWjMeK8LEN+2ZJuOYh1DAAp
FfKcKRtdk7wjJ4/z6nt1Guwi6YIHxIgveEy5vIvotB9wLkbnJU83wOerXysD3zSonhSHTIvKqg3k
GTgXXIck3stuNlvNReABn+ctvRM74TUxxGFW1OamhZ7qTkpgcOCfSrWG04vyQkIugIkxL+DSMpJs
f5Y4mMuujwWv+ET4M7YDX5Ns2RuwemA4Mp0hp9l1x3Fs+7xsIYxr3AaKD+a+rAwxqdds99sjtAH0
yTD7M0KvMCLI4N5DDfsXf7F8pB7NPPOI838J5/1tWbdjztK5zBHveQaFdEn8lta53LZ/PB7y78KQ
8BjkBMwTl7WQSXoSHZDCjDF/XJH2jwsRzAjEYmzGfIw7qejYfxSVqU3eE1LiTv6Ypbe3aBL6KZWK
Vl7pd9SFyMa04XpRk2xfKUbGGmXr4pyDsaqSGQPovLm86Tb8RQVR/+FGf97jCbQIrrKShsX9Qt0z
C1O0cMdImsa1HCNKZ8Jtwmg7PIEqFiB2Vpxq40p+wX392mG0v0B68U2o+xv2OWavLEhqJU0KfjrC
ZcbjPZ9xXKrpsMTdV+47dD3z7pP0O26/fUDdpxsfJrxjpSzStNwyh5vWwK+GUQO9m0Uel7kMe2zr
IboRZ3IblIrvfhQ1R7UCMl3Dvn0P0zQC5UX74soTnMca0XcYleOK/qgxXKv9YVU4RyfsdiUPlDmA
ZPssQLieMHCpT3j9cCjS/rIZJGoHraYnlgrzBHWGr1zUj1dIAhV+TTHaJHq6XFy4omEz3F42VeSn
dESksEhIXC7W9zXr03uV5Z9Fb986lcaHkMgdjLvLqkjmwcGOLOdl2Eu89Lt5RnHbUCEO5ueX+i8R
BSoBx9w9Im91bWY5/gO8hEF3nAbkW4P/ssmiXuKWuKclUDOKOAVUSXsQmyobiw4Pm2PvYNMDg+4V
eOM9pqVyMxDwSDGlR0ogGwK9/xeWGlnJ3KkqRcJ6aaeYnRdcdac+CV6lTs5JAACGpT48zYnIHxY5
QiEV7YgmGvgloimve60oTpEW5bEc1KcJprjqnd2PHl9jiWs7UQ2WdH7mWYrHGRN4PYs9fGbgyn95
dHOUC1ufNuU+o930b8pPZTqn5tkGSffK0zg+LumU/MZeZQ+Ql36P6NK9AGvCWUjGBxAiD3uo7wei
jr7ApKU4gnpBiaizzIftHGkETOLB/ZKruAvxvf5iUY7EanA2ogO7jHo0epHAAcuJ2aiaM77VWY+y
oCXu5TGb4zgsKdiIO5/O6tmnxYzknm6sNgY5g4xleFjoPp9kv7MmVZxeF8YxngV/iGrdjdAFGe1D
sPxjXTG9A08b6mIQ9JAGPoPnWXNcloa9J8Aq73tE5h/3PGM3HwW4wlgR1tBR9YDhMPMwfJk5IqUf
PUlUjcy/7EHoVpoqR/RsBdGGv2UzssNVlGS3LImHqh3cfN/hcK7AuqEPbxtGIG7bcJzMCtQtwhZf
Ic3jW6V0r7u1XZ5WhOQiZQZ7KIaVvNzSGSzVMrqvtE1XjG/xVvdRjrhBOrSqWoP5q13AICcEOiVk
18XHXGTuDpzdpwdf9jvbPVgncG8XkY0pnn8YCQF9fGy+59XYrbIEXRz+UgGZjn5k5LW3JHziy5ze
ddQAXFh9gMGc7hX03fwqlHxakHkNXVqeHFTc/ypEi57O1GQ1so4IzLrjcvZLYcuiHT2OjVyMhxwu
hUd8OtHAunCf7j/5kS7x2cvepb+nPN3LFaFVrnQmpY9Kqb0RNLZfGqRnpboCX/oQMVlmISYR5xR4
FBDYJcqN+hOgzvCq8u4naBQ7FKYN+pQm/fJii5hjZ++6uDY62Z5bzaMGu7A8aZVBQMI7d4cVdW40
4eS8tJGt3eTlq6aDfk7UhmsgxTl7G8EqnQboaK6JzuS9Q5fa97ZKnOPDCHmP7PnLgN70sofNt1l1
GnzM4IBOmrqk7H+ai4ZAjr/DMTUX4YLWlFx26yEacbjMCKV9B/H8BCr2lmL55234pwcF9FYAzqpk
TPqD8ZhdFWXjcV+zNzH2WSMhe/gY4368k9wUZRJ58Ws0pL9zHYaAKNo/pxiivK5n2xGCjv0uhag0
hBzgyn273zEfe0D0bj0lcp0xTThU0xZ45ZAuZU+piniTBelQGsb/6jWxDevY1zJCVNJPw23C+mV3
qx8msqonkm/5fwx6fFBQHJJhTHxPwcTEkQi3ixLKAvNHqay/w1cnagKRzZFsMa3DsLVPBMP4o8Oy
hZpXBoUoQIcKkp8+KrPR5XWQ42X5+Y4g66A0BuHKdkXwQtCoDts8q/d2REDHhgzsZ3im1hMiKggM
TtFc0WzwR6pIUNFpDD6oYWkVZntb65ENL2AM14q3KBLA9z9eDMahA9gFzMpd7GfsPVmMhzBZQcHK
EYHEwxYvR510SIad2XgvO8fuVypthYEW2hUQmH/0hn8U6MHOAucY81NsxuF5x1iN2N4oeMtnrCft
tM61g9H8qH5QgpC78BB0uG03GZ7pGM4n/LvaM10BJgFr6G/p0k9Hns7iv34XPRpiDeRYcu5PRA/2
uIzD9tsaHD4hpxPq6xRUTHk8JpCi7sVnkWnZdEa5057NxSm3Sh82wDYffei2poMAtC2Fm6Nv6kL1
PhfGQlEqHH1G6Ez4MO5d+FfRGSTmUkzVjB6+fw5wUs3lxmvdFWvptk4dqANCEzM8lLRdzTsgKPbl
VKfvWTfPlZqJBqUIQSJHYPlfAWFAwlN575EGdnKzxWCT0VX/2dY1fY5XtAyka7f+LqDgxBGSFl+L
QFaNCcLlJHFxDxVy5/Jniwi9l8UyHMJ6NKAdfhZttQUXvUY7lKst9JgGl5BusTWXfFBhUqY6Km5S
FuIKwab4SqTvp59rh+dgLofucZ52FDFDZGDK3Aqk/9qJ3Cc59BtXv1Nhjm2eWEg78iaIZ1mnhtgE
CgqBS6eLlitkziPY1CLCrsZH+qDWjjwDbZO3CCL6zz6GpA5CpEGUk9+nammL5deAvq0aNaP07wTM
7TXlObvS3AWIMwziQ0y5v2gB2a1LFHh8BDz9c0ZDGReKRzvy5TEeyHrRbAB+BqIW7T0jzka532hE
+XEB3njXEcmeAvzaMJRu9DFehwgAZ46ibYicb4aF7IKzdbhvZZQ0QzauD3g95pJsfP6mGISM5l9J
TL+gKntJAa7eBUr9miP2IpId89ASLjXUtWtN8JgUbfw9DM5VcUL/5K5r+h5ymikZ+BXgYv86R2mM
KSiuQ0necm9EhSxgUoUbP0TRnJQ+DZM6wtvQJFtcZxhky8C0vGr7GIXbyO0FjbgdobnFEW88BszN
XBbN5xd0JeCxsfK2tDzGcdfvh6VTaGKK4vgyJvFS9/P2zpX70COFMjZzjVXLQWMbhdAjXG5RBASR
seGEF3wvRRSwm5nnuEYRiLqSUJHTGvVQKsce4xqMrDWHALWKu7k753k+n7bVbsdtQopHSOVFT2y+
YU1Cq3O0pl8L6boaDuwV71r8lOjRn0aIydIlEVUsEn40057+Q5jo9JJLGzS7hDDbIwYKk0LfVQm0
Syffok8lQDwchMNZ3GC3QsQrcfLmFQX2ClG3L8cMCtKi6z4c8nBrqAfDxw4yjZsYgx9R4+7SBlcK
fcgJIF4qltdB9FEdWcJAHPqhRDwvFGVZ0h/GnLVPywz0IPQkqKHnve0cE73tAd86h+ofanN9U8CS
Dkhuxh6VYMmeNL77IsyqKY/QOf//T4bH4XVV2zNVGJXFItMScyemvhHs/M9mFdMW3eJZiG7ZbL0w
F6MnnShz7zt9htb+l7H8tpjg2ywggQMRQxK0EXEfcgu9EiSYPy1nFQ8ZOUESntchLzD9ZcVXkdsJ
24r6AMQzVkuY4+mCZPu8QSVRGfYztw/xQa/Af3c3NAFCop8Wk+AB8JBFKSigLdaJCh2EY9UHS1BK
muiiXH3x0OLlrtLYiGbp5HAuIGyeZ4uIBv0B8WtWbsi60dtYVDIVv2wndIP1gZU56KED5KP2kMl8
BLuxo09OTLe0069r1uF+m4DJqiS/U1ROZTKBMUAEgW/GhKzNPqwC5armkPcp0L3WoKqdQUkZTzJ5
JYH97ShguhhF69A3khU3JqQgsJVU3VZ4GKgKe00L/2Y3KgBu6fAwmPCjKxKOo0Uup9zRV51j5Brn
ZL3FLaRUSPGbjjQxycVk7pnkBuzI2i/3sGvyBCgAOHaqV3HI1HaAD+DP0tKXjAESgYb6iJPe1XKO
Gc5eU5zdKsNXjI/dUdC/SK1LgN8pANAhfcUc+YuL9QGLhoagW7cvAtTrBj7nXkYkPDjkgN7SIPom
DOobaupQ7GWE/JEjHXd18siNuyTFesSN2eNMwyNBIuGP288aAMHkoU/N9zIP51bHb2xkaa1l+LxD
G37p+NDdTQM2Wxp1dUzVZw4HeTkN2HsisYDagpjxLJEgXm4M10egCnW3d90FWxK/eBKaYxxEf/vI
vHIpPhcBbQU3QXSS6Jk6DbQHk4SB9cpnnh0TjGrQv8upxV7tTxb2jGbLd/qwJfF3Miz9C7wl61kH
41ZlrTFPSQFXCTIodM0R3lhheZ+eOIIVj0q533AKDeLOc1+L9hVHuj/3gzdl0rvtGMNYCJOB5n/M
aqLaaYVHPLRdhbnrPPuuw6cJkHCTLcdEDefe778HF91Z7g57sq7luLpLL6GLdngARcYg2u6735tO
n/B9n9ckbTJYPhI8d2WyjWED1PVopXhZLavXDtTf6BR7FC3+0OKG6zTarQ6seQbT9pys08HF7dlk
RY3WIohHR9ZE6Gktd4i3rymba+XaR0ej94DjVTfrWUroO/fRfct+lTULoi87hOcMb8OCR+PoXXcz
YXEO4uIlypO+WtLhslp+ydASTtKk3KmMH9dORyX4NYdCHV/UeRheeo1KLdqP+Xs7qQ9kNGD8Veb3
uAaPmWyrNLIv6dhuld2jswcT2WJbbMDzmo9w7+5btpbBMNe4ouq1N29hC/sQptiDypP7JDKQX0CJ
fXaUbfec6ZOe0RiLMsa0EcPAwMyC64oDUXu+fu3oeLgEUyEvSwD/wjyzD+SCJ2UWYILKe1fDS+JL
47ht+m39PbShb9ad3WKsLdmCtINpZDgb8B71lIDBRUQSB4FwKEZy4UVLr6ONBDa8RJFfAMQymGU7
USo2+wekE1/RcwAAGKtmM+SzOABqMB9Q3syPK0m7S9AJcaMBWoB7RzqgqflU9kl+BM4izq0NEFka
97AlgFg07wgz8V/piIEdFah9jYdc9Z8iz7CtY66G0Ay0AfwJTWgn06wY5ZAg9Z3nS1oNgrcgZBC1
stIdavvcgtMdQgs+D9BTu6SkSfCbyQnt4ItJcHtjNElZVBM7NZkDksyBZoiFvAio6E8L3AoIYXN/
UymBPICkAmZROifO+A1WmAY1QHWn6tHrCYdGll1iPzxHQ76A0oDp123vKVOXkci5dGH4mLtdNjEx
fTWw8b1v3aNf4jdQoRKt0eD/gzzt6jHi01nt01bDLPh34mOExTyECr/L9avTC4FAuXue9/xcMJoc
3JiwCurkrXTp/hSb3TTDtGgoGuGK7LcefHz0G6H8FvoY01UZwHmbhvIpw2+UEJmX0JlicOXkuIEY
LQsAtElLbTX0TNZrwe5hW3gmCqCFJbAvzO1c4vY5LW2PIGjODtplf2wR/XHL2lcTOMVmMeLHljO/
c+3+0nCuR0ZBpeRZs6Rc4DlOHmHPMAfdo9O278O/OUKIT0EOv0JKwM8R2RKMDjGScfexdn1/neal
5s7nZ02634EGGSH7GKPifD8FPjmm7Rgddjs+FyzCyp09zzmZHvhK1npia3436dTVbAa8vQy4lXF8
JpdCkYp4rmtw0O1lXkR6gBxRw0qGsR30OcB0hiWU5HqoJl68R7Sz9xCWZ7d2FlcLW0QDHeUJcuSH
DiFfGCdw0TAsGFMnG2iVGjCXkPvLZAICBAZXxt2DD4kotQ3jsiNovvBCyIMDYd+0KQYFiSYwvHWb
OPcFQOswj0kdYC2A1mm5y1AIs+xL3sCA9gS5E3BGEr4jsgiqOG5S/Ee3Z7HEn8kKGEMPN0jvh2aL
VX8LedpjAKV9FaVYVMiWYLsZAqKA4mKxg5vLd8A9k/clMWs/PGpuouTfHhs21mwEew9ZPOLYzol2
RF5XuBE3iLttn9zAycJ1EGWLnM4WgfvR3WimNjCAKkYwURMPgu6QWerhvx7T6bMzbQ+cfrb7rxZQ
3fpkASWZUgCM9Ef8T5/dZuyfuoEVamsfcb+z6WEK9PbfLtdiakC1G+D1A8qfTsOQwQckmEIUQbmC
KtHVwEcd1l02BdEd1B8YCPONtL9H4zlCYrKUmOcYpBimaTz3UtytmdDueZkYxeDK0f1bO2iU1EXx
lroDBd0N8D6jLq9MMi7hEWb+CVyz3LUMrhzY63bvV4YPx5gGpJUlqZ3rruiwLcA3tURiLacZZUEf
avR7eKGox4H1rlvTaG4w9+TFg4B4As+xH1D7BsHwVsMJJJYyGgr6CDVFcZ+S6Gsds8diglQ8XZa8
6nMljrO0/rlIYCsdOzNCQsgYJHPC8T9D581jIANYRCZ0DsdVHOIurUIVFWcIPZ73hWSvA5cffCKH
vGsBgEesige3HLhMHgs/oPMYQVVQ4CCOaZvSJxDn+sKDwhQVTkO3v6dQWhf/LdMU//z8Jb9SZd+8
gdTcj+0h4Oxvm7roOPTkiDTqo1kwA0/93ZaJqGZdNEPbrwWokHYHCSOAOpL4APICDq8F/1N1qCeI
BmTXTCOF7IfM6/u4wy49rfrK5hjLG8beqx82VQ50ja9D1rY1+fmSVKYSQN/TcQoSfbbQbB99Yr5U
UNy3EBRjRxov3mDGw3YEr/sABxZeS1Q5BRznaB6bqQpbvCEeZpo3ZmH7DNY4v/VpmNZALzdIGTp2
DpYp/bWtDhYwv/8ys/zWGDrqeZ2Ond3ZiRjU0fOZotlmzyCQNfQ73oru7LS71/BMHPXiX9tVrNcF
yNfTOBZ9k3kC46QI/6hZtZVoLW6ZJAAePe0GMnAsaKpsl06jpwgLLd33Q7qCJ19biyaHdm0UtGtY
qkYQEeN2AWmXnAjFJUi32DRp5Ldjz/scUwKBn7HDpozwqieIsPMyzwZe5TFFL1vEOMyphN5g5H1O
VWFeCYVHtHN7/gRNHz35kZMa5Mr4l/lell5Q3tARrUM8sdHJLtB4oQsKu0QHpradYDtK8OlhEUsQ
MgXl8BlvO3DXorgKiGm+RxAHAPd3dOp4vz8U8RZWSsKrwLIgLj2Tv2WO/dMKXG067l5kt6zVAE9f
Axr2ZV+H4UYlA61LR0yDxM20zoZufddpMmCYgUbqAsIb0c3C4LsvAYvCDoTUq/0T8rD4q6d9pp9m
iuUwBqofHVQPk8RjsenOHuawDS9ZN5ivfaHAA8sFH/Qu7dFRXwV9+kuKSIBh1OYNyrbsCtGjg2EX
BKfbp8v+c2SVs2WwjRZGgQ5Tdz3kgtUYAnMx1Nja/ww3kQ32E2aO7h0SZAQ5rq2/xJatFxxgGKwL
1stqMngOGsUm31aTizB1WeVNeIli9KuXyezW4htLH2xWi8toU6xM3U1U1jod/WXlOn0OstxeCjfE
9doG+SMd1u0ATqK7n7dWPbdG/UUlYnzDS6wqOfTBE5rsn2IUYp0n1Na8gBaB66D/l01dUSOkCepf
mBj0nqZPxkHsX4uIBfWe845BA9Tu8xUq2z+oz3sD8+jqTeyNG8Pg3DGsyLEQz6sEkZduwKZwD5+K
MQn+qREaA01JZTd97GKlq3Xc/RknxCHLoCMq8JI0A5o4HR5ymdZRxiLczLm8cRK+LBTcXgj3M5gv
U8apv5p0js9xEtiKhTSuFuEPeyHx3XtvxSMJ0wXjvAIfObcElqSB1xkEAm+xmck9zweCMh04Gyrd
TWFFing+R63cStvG09veyfekgBHRu/EbC9D8DAkeVA7av7Q4dlHNCCf8v5ykrwCIxMGBbwFT/8yH
sK3YRAnmb/+KEbSDjRLnBFz7/oB0p187AqIBz/b+wmyIX000gxP3OaxxtPSTDyHF2VY6d3c8yzKY
1z15S2COvfU+6w8QMojjCiV1Bx3QRoe9+YHy8bOBbxXdDhzc5boZoK+d70g7qvQQR8GXC4u8AU5U
nGNY/O4Lt6V46/CEsQg6FQ+DYAU9V1jaLstPCdQBvsznDU2fu4zudz3/kdnob4gdkMe+s1sD12p6
BRlp72ELSn8sPd8Kz2NtYAa6jhNkq+Wg+L+8FVAKjY2f1wMQfQQ74E2j4wsc25CzgbQ4DeNyRwJS
R3RpT0MCQUcy7xGGcTg+dBIKPOqxxfxDIc3I0bsBosFC+QPq/UJddHKg5OJt7muYaCp4kAt8guiF
8vmeDOZuiKF7hTFtOZiBQ2ALBxXszSlxDd+pueu6KYB8p2vLDEqlGuUwYFPhTEDACNPlKAp2srC6
nhyAN3xeCL8E3d6HaNZVT1rA+fiWpBUcst4O8QZr9xzY4D2Apxz8FswGNEPE1uy3HVd99qhhG7r2
CjnYGxhz5HrZayC9OkAM+j/2zmQ5biXLtr+SVuOHa2gd8EFNAtGAPSlREqkJjCIp9D0c3de/FUzL
SiqKwbC64xxdM9mVgAAc3pyz99oBrTqs9QZb8qqiUGnhrET84D3C60+poGjPljF/XWpl4huOCD3C
iDOOqbbVBgd/87xwPHQ83F4Un8/GxX01sOF4viGGnsjMhMFlLMtZycO6Iteo5ATyH0F8hE7/vb59
j4Y5Lojftq/lc/yPnUqeyj9k8fu/9i9ZvPGXwJbOWLURwKNv/rcs3rH/EqiVPddDnSLBg8j/kcU7
f7lImywpYF5L6el7ggoN9z7+7/8y/2LmJ3AXObzHBCugiv1fRPEOt/bOquIIw3Vp8+rS4CKeQ5f5
T0180xtmBi3FWTURrrMzBXqi9xGWcZKEkjog7DBbvfPN3OH0NybN+Gi1bP/onGXV2guHcPGraR6T
db+wOacLQE4A5TmYVY43G/bWslx28fR3ig0e+5Ep2WzsTdfOnlwliCrwuatIPMUzU/Cqb+Popu20
Ktlang2wg3aQpiAaII+hc7kslKmQoZ7h4+x+S68rvuNcT6pVGta9EyzgQSYmBBxdiNlUqO/sudPq
XcsOJ/O7kFrMVzUZVFS6ocObL2T72Cecd30j9cRdQ/vyTkTZUAQFe4SXTJubL1Qes0dpRAMAhoF+
WGTu523ElKl27ZbjFIy6ta9Q01x8hcKrmyjMKvdZVWb80KvF+0KVvJjXReUu5iV1CJKtkqVcQr/q
HPtbgyQl823CGL2VHLXihQwyUXxHgi08fMWcVylk2cQwe8Zg3WOpxaMYuS7aKH1x2DKG1ANRQIiJ
zx0+ISUXzzFFcqtT2suoRGfFuJoLS/EW42GyqPkjxUPeGQOH6dtsaXeqxG66kpSqzzG9Ny+m7jD/
6iwGqMsgwKGoSkHGrLIQKcGmlgu6DTUibTLSrlPnFrYCKh844Itz9gkj1vBFNci3C6E5O3yp2Q2u
8o7XaYqiXjdFiVQU5XD/ErO1by9VFmnhmVmgYp11zXsCj2C/iLjscBXSLf5up1r0I9dH8AqZVxbN
xqTzqlYTwlE2n4VULoKxEROSX+u6eUV1wX6N2G0UGGU729jGiWag6xyKKf3W052w2cbTYPa1gqbU
ylQ821UpEjpvRJoBg5FUArcd6lXxxXXrtl7piOpxczmRQevWnVKWCVEXKASbKL5vaW2mA12gGblb
U/Od+YOj6ocWX7u9ilpqdmYVe+FqBirSrUkLax+KZjLWE3puzo6F8O6qOKm0rTUseXFn9MiyV0oC
xjuzkRr+bnv0Uuc5q1X81FNq27fvQ8u9KDodSzrhg32IpMbp8GTkeEi3ZVFoSA+7oUbOu0ylWDl9
jpnXyGPwtayvYe83HSBFP0vB+OyWqEoe9FLEr03JkdkvBV1jSva6U9GNo8PBu7KqYAKjcNfDEZq2
oHUoRswZ432duPbSI5ewcRzUU+lZ6yTFVL3WBmn/1lAb1IySXhNIBTyzY18Zl0+uQcuV/p3Vfs1G
y9aQ7rUooGwt9xa/VNJurlB99dPGLGqqdloEe3M1VKY6HzkfssEoBD1As9aTYNLKYjelTt2uKVUN
dws14ge6gKzvbd5711QFw5Y2m9HfI0WIi7U0rew+ijBT08ZFCMeeTX6Bi2ve6rPWXqXWYvl5RBF1
ze3Eau3asmrWbYEdxW9ijhh8tI34yQyZ/JB9Nz2FDgleZx6cldxnpgY2YE1JS5QMHmR4FshCN1hn
+TajMh1v55yyy6owFPKCYib0B1GraZu4HhzqE0MxemhAIYFOfpLSR4wWlIcrMHTddJ4DSBzQ7KqQ
UQ8mKt+gCXbn/6zor/9rRWeR/WRFf8ozpBEv/zjr9v/p/tgL8Df/tai7f7mGa+kszLa9X7j/vagL
4y+L5V5KS7eNvc7k34u65hh/6QY+F+SQkh0BK/j/rOqaY/5Fq93QJTsE2+O1/5+8bm9E9n873f6V
GegeQqtbUDwhBKE8yCbnZooXqvx9ltAyTcADAff5qXeZ9s218ukhyZgkoDGOdPgM8jbCaebkO8ud
vuw7lnpofGfL2azfPc/bf97CP0pFERH9Wvff//VG0f/ozg4YurGW6kOHEwWZYlxcmPZcX2ZT2/gp
FsArs8S1o7fS2VCBgGsFQfNrbyHJJU5xa+oRiv8Z3BDInjxCDQS1IqTWs7aqDnxc5U0bwGHWlxN3
ujdqf3Sn+x3TO5egXinBbJllmHUMj6a6opGhUSyrKFujlbXjCwFtDM1+nOVof1FI9ujUTvD9jGNX
P8AHWl4Xcipqs0BvTI4Nbj3SzY6cjdewuhCpUNASpL0QA6td1wY5C4KmzgmY6Z6++tEvP/BHViXW
ARsdSrDgAMDdh6TwLoqq7kzDx+c7o9S/JFYyy1Xvuqd43Pvf9dE1D5iD1B51mqMk/+KVLLZjocQK
y1N+hcbr5cQLPfazDra4ni20Ql9Guj1GFF8sdRPTUyqr+0Ik8E6XMN6kdjb4MqI+5dZFGRTL0GOJ
Wq4zqtnS0aa1tMuJYlT3iyxRe1slpvINzQhPvHSTCeDDh7D/83dDTtNQ5GJRSAMTtZ9fdkm6EV7V
bXPPkoG16OU5VYDsPJIUOd1QxPeC0uwmMhq5qehk8/FCiYFY6O4Q6cXn+miY1/WipgurqeczvZPK
zxqqHpSG+hPZbMfe2wHmoOjGpM8ppgdLOBU+FtdmPU3psCtr9+vn7+0t7up/Dw1xiAxXMdhYO4We
nsMzPMc/StERikjg5PCrBjZSiBqSaqd1CMSXcm7PqEEW50OBE0aflHHntQlRtW3s3FQZa7MWD9mP
Ht1bALdCBW5KqWMwMa+ES9TsLCfXNhP4t50TG9TqOmVssnz2G9ucNkUYmtuhX8oL7ETN2VSzEawd
fnLbGXDxIptGZlbVCOSxRAtLXiEm9YChtdaJMIKPn7Y45JunM7glYYsqwOpFJa1OQECKpV3p9exu
P3/cR2YeTp5/DsKmdSkTQ1IPsJh12yRHITYwV/vQ96/rqPgxhu2j3cflekTFjW3Rmk+86L0P/IPh
j5vlzyvXwMpcu7WrIEsELj1qlza9BtuwOQnFw2uBUpgaIeg5sfbcObN9VRty18meE2IjJkcPFnSc
1T+3Q3j1o9fq9p8D7I+l6tjtHEzB9eShiawcHnZdWJfjklGdgftVBPPsuCu8i+elF+WIkSzkLbTc
N5qRZX7ekbqOqKA/dRsfTwpiv8l4PykQ/svnrhtVEMkoCUqTtlY2zC3NyvBbY2HBTPYHIkBkbKJH
6qcLaTU7ArPUidXgzwrBv/YSVCj+vL6j67bGMTcP6D3gY+B4tsbE1FyUOgJ3bPunsrGPje39a3g3
+YWzx5c1YIAb0qnYdbNAxh7KZq3DNvl8aO9H8EcTycH0ivFDEtcnswA6JXZ403DwIGmSN2ios8ZK
jU0KhejH5xc79h25BzOjgva2FJAqcDV21namx3GXE87DwsOskxmiW5se4E/Nrn8rZbdrMaXliS/p
LRHsg196iIdxObHPc9NruwRdzXlXU27QK295nF3HuqoNo9w4Fod4X4uddhfWZjTxmAdIXZzPnV86
PS401Dz4aG3R/blG145/sHVmFSTOWGw1ZMOBBeixhp4p61+Z7hUPdhKjsVI6dRTNLNiqNWUDkDux
54nTyljPN00vZL/7/PHu6Q8fv82D58tRHoCz65WBJ/T5xcWHEa0afvm5cBaNtBmH506JFssVTSm0
BXkEfW3dq3DChAYKt/c9KiabTNStONPQgqZiZPAle1ppPngZmFDQSBxdZ/0ZeGz41ABbVYjIrfQx
mzv1GCNURynXV1tH0TFGjhLj4nAc1qp9axHDwVzGMsNMlri39EjalN4HiltErHuGAvQ+GLXDfG2F
uak2S67kWT5jQPBxTGrLJofkh7sZL9a0FuyAdwJMkrFOLEvd4hai2jS6JcQDx6MvYY1xeoFUmjLQ
JIoSXmNnaj/AhmXUx7QC4a1E/305N1P06LBtu0hUOu0NY3DOHDHZlp/SIMT3yTFcrlQ6pgI5uduI
DY2jaGtNqGZ3JiSMe0vtu7pzWS2/tTDVnsc0kRszhIIVNHNp3TUe1QSaX5p92aZC3s+ddIyNYYdJ
zUXnMlxHQ0G6XF6p9oETL0YRJJ0aqB44cu2m8KzWuZyXyLe0Pb+Hwgnu3/w81xctxyiY0CztBe5q
3zBV+pRSeLq3kiK7yah2nDVl3u+caO8a7FuHN486mw7JkNfxTD3DHpMAVE6iranRQ/Tl9Ozslqw0
HoQ+DCg+qbtnSOdEdoMfUmrnce90rxVgu99jWku0aW6Ng6Tuyg17sGpjeA78RA1HceM3wFcHn+yC
IsNvM3n3hbfwlg1E419g4CHCcGrTq3AVFgISb1LRuO/sDBWuJWlnufCVH0DBlVSJlsQ2NjZhecAF
zEgrAjnF1kM6iyEgf7jFk5amTzjRxHNha5gHVFTN5bem18WzxBupkRIlcA2kVDeiO5FYZeMbtYZF
NqNOhYQ2M6svdlEU3yOYm5G/5JihgqxR6OIto9e39CNLG4pGh9NVizS1TcZ2oZTaCVrxU5Vcds4s
UfMhPmhXSZ0M4Vp4I08GfoW6w221B7opvRl9D6DxV2VrZrROetOW2GMRGMGFEOtCxsZKtBI4SFup
NVUXlH2UDvuV1yI591IOp+iO0uVRzk6DBlsuosQ1MPVfm9pBDOrYM6oTXdW9P2Ji29lQiqC5xrKn
48249jHdMNghtf2mt1hDXnDGfd3USJ3NnrlIjxgsdqBJvLukw9bIdnpDfKXNrh5aXav7DU0nxiFD
h77hZLEZErqV3nVxnOSogYX8VfGtNSs3b92voarL35rViWcvQt6wjufBeW1ma8+BbhTGOsxYw7dU
60Cz0iGQv/oBgJXvdFb5WkV2+i2pOiBYESVXRZsKb8PKsGyYeI2hyqcG38e1MixzL0jAEq+16l60
CeqBbm9N7rHC4GR3tNCA62Jee523iaaaomaNhu03cXkYewrPwV3l1OcRqkCk9QU1xiktmieX4ZSt
4gLRS2BWRbrNxhhWXI4x/nHoYK9syqg6H+lsnjV92FJoTo2mDjwwyvhRZqjUvZ2DtwxpW/8CmFwj
b+/SedmYUapdht0yYutaouJL2OQTs2ZfP+qGOxfnOm6Cq0RZZLqouHdXVg2C0e5SXrySs3eJ5BlF
edY2WyiWiGxVFILyaPh8eZFNQFdyEqsRZZPyJfQ9ypuYtnHHwvEq+zkJBmxwSCsmKV+dSk/CTZGP
+nNBpGK94rwOj6CUk/rVcCIot17N5AmlACKLLyj8Xc2yAvCdixYGZNYDvW1LN2axjABejVptP+qy
L56GfGS2zTvTKvDWNQkiqixjPINqCUPmcOZMP2mgSMMRip1LOdl8h58vgUc2TIfpC81oKarMLftT
CObIqq3oLA/RbFWLFa4/v8R+j/nBPuIwgmFSRVc0RVUF1CBx+kFFDqJ0nk+wy46A4Kjk/7nlSxYT
PZVrlsGEDmhjlBmtGkldmSyYmXZI1X3NnZyePvTtFWUH259CS5yrlq2hRM+2zRAIwIxXxiq1K4ca
8hgDX0yT7/XgGjtMN6DN8y4JUmeP4sbEAxE4W84b2+uu9Ta1/+YW/TDrARXzECb9kgfwHNJLejLo
yVLUuqlp47RfZli1UbX/2mR3Bj9NAs1upkujHszN5++JquKH7+ngjOCyjSsyr0kCZ071m3SwgZyT
IPWgNSgVsGp064ReXKCpMt6lSzSfOCuaR3bUh0kRqO7hYis7CUL44y+pNfbONkHIbcTuWF8qq8Cw
60QKuxrGs/Eb2rzuqee4Qj2SHBh9Jwgb22s0OleuXJQ+mwlbIn0ne6AbRUgA2lnC3+kfCGeYNxMx
Tfdavqdro9+q5AYmvnjU+mm4AKYOE6ixrZAJxC6HE2/22HM9OJOUsK5B4LAFidUE1JnoBgpFdd5v
1DR2zgoqqsM5FWy9DcM4LF/iDjrhiW/v2Od9cFpZ2qrELcv5QZaieBTRNG9oT0xroLv1iVyhI0e7
w3QniFhu23hdys4NhEmqFbuiROgZa8nLZM3uiYd45IcchjxF7pJoUVNnAWEb9mVE05RmCtvvUbDJ
/Hz8v0VVfjBRHaY7Yf4VWr6XxFoYNreIqOAXYDhjC14Z7tpl+fHxzMw4NCWaclXJs9HDXaJHZvh6
4hb25+GPbuFgMnNrDfAxFSq+sr5C+TJjrZBlfGtkfXLXRKCfFAXdb6VRKkobWL3TpnDuoH1hSSdw
OQBfVZw4HB35LL39m3h3lC7bKGFg9lmgsW1eeQAU/UKHplXlleajuUw3rpyHv1eT8g7mHqph5Bj0
URUozxrppuOXqqxK21htWH35/NkeG0H7R/7u96CSqtyptfZFRpIUmygr2exkwzobSb/4/BJHVjrv
4EuvZ7kMGUVuqoq4pKykq9YkJ51KPTz2oR18y16IhbpwIRw1DVFDaD3u4fXJC3j/wHXmaDzxGRyZ
rryDI3E5jF7ZcLoPsNUuG73Xx+s80q4ikISXBfpAf4SN4gvlsMUZQvPEo7OODLfDmKlyKiYjxioc
FKHefMcvyw8CNMzJBAnl8pBYQsc2CbqJQy8uXixTeQhTD28uttYQQjMW8Lbb5w4k2W90ExXSTg7C
q04MrbZLK9AVbOj2B2ptZi5eypwZ33KaajfXxXhbF9Pw4E4JXv+RlvuZadKrWIeuHYcrK2S7udMz
QEQ+LFbEuiZorzsjq2sa53bbO/7Ud8NdEqrsezkXdJ3ssqlOhc4deTKHIF3Zj3Sz8iwNwooiSJ4t
9bbu+uXSyrFppEmWPsCtiU4kAX7c3xBifxPvvhJhIIKuvDoh7Wt5taz+Dp1Mx/ElvcaQaOw6b8x/
2tG/BGDH66NHCpPiYMLTRQpD0aNFhQXrEha2ukP2ivRnr3RwTcJMVBfLbS6zJxjy+OmdjCAUVuvb
z7/YI5PCIfgWq1xeo6nNArujkgW8plgb4ANQkeTJiYbMsUscTG0tLRcPgn0c0Ioj+iAxiWdAZ3TB
tZYTq/yxEXIwtYF/yIqa5BMgLYW1ioiG2jBHZJd1C9tqagbFAdDWnv/eIzuY5Eo0ZpzcvSjg7Nj5
3qiLM5is4Icm3d18fokjM504mOliF6gPioUMP6Nb3cKF0TAloi4nLmTZhT12hc+vYx8b7QdznewR
pGst2yPU7eVFWs+Wj8U4XBvoULYlgb5Xyuuyc9K4bww+/FtXgAl2CQr8rkrTeKrGAtRobLyWHDFW
ZWVAaer1+2hMQX6tiFyqgzxuulUcZT+WJBHbpc+j/SEZRbCmTasZ6uRWa/sdsQRUpOoC05OnA3dS
Q3YDUeUZH+3MCRezf+poMsB2DkoWUe5KVWyAJgGQqeT1bsKsZTlOx+wiU1iQu84UqKzDn24PAgXp
66ks6GNbpL3M8P30AGWDjCHd5BTg1Rz307LC2dm3whd5JdZI0LwdWn49wGkVknCba49R1yiAJQDL
Pn9nR8a6s3+V7yaoahCFXCwjCjoAhT9Ndym/LmaT+6bSDX8AeFKvcHANr59fzdx/Qh9syJyD+dBt
BhxkcxYFee/qV67oqo0VlktQd217Nk5mvOsFLobY6oAMuOQ0wx4fwR8idgwTEfp0979JIGd+V2St
r5wWACcun01X2MtPQatl3yJM146JRY1jOPqkGYvX5zd/7FEdzK1ykECj8PkE7jR1G8ss9RUT0Xy9
FM6PPsmSu4WUnxOv5ejI2E9/797LPAOXKXBpB2bBWdy2Zghh8A9+ucM8XMCCHs4HnDQXcR7HX8es
AEwXp0QaJDjVP/+1RzZfzsE8m0KhTDSdnEp3LxObE6RbGDz1E7uiY50Y52CObbpWDmZEyyIyIsq3
ppEEgNHbDREinS+nyYUWMplIzcCMtk7jwrnRxYkj1v4ZfjQID6Zc3ViSeqjZxugOXr9KAT7UsxQj
b2m2J37fkSnXOZhyKTql9jJrceBiIX6wQnO6QvL23HkEomDKxw/7+Vsyjg3KgynXm0vkRMKNA9B8
ctXICbwyCLiLse37tVmF5s5zcn0LI8pYL+mU3JWm0jaJSNjyAQeljUFtH9Es5FxsqNb57JjwS10R
/r1nbR/McIiNrX7GAh9AUErvQpNysLGYOS0Tx/j++TM48jrfVqN3n0oyexWkYJUEfZzJHaLkARCX
59zYynZOrGxHFra31Mx3lwBAR7KjlXCJLu3OXcLugoXol63p4Byx68TEp2CoDT2jU4mcx37UwWSD
CLZZaq9PAl5f74vJxFleg4y0kbie2EkZx37V/trvfhXy4Giwc0mFytXie0qwxW6QrXlLdiUhkRHQ
QWD+w1eu28AKSeLAnOLGJ21zQX9cYvO2jWzjuHv6uZzytV0KhXOZcde206nj05EPaa/Rf3+PShK3
RnMo4fjkUM0dHXiUGHi3FZA5302WZvf5IDp2nYP5KBSNZgJWT4LWmMllgLd8sVQSlTLlNNhvQGE+
v86x93ow98iiRCNGmBzVW7Wc5cMEzjWU2qYd8+LEnHBk5rYP5p6KbmBvLIgThmEMN0sv7au+KefN
3/sBBxMOHhZU2oUsQe4CtbOB/2xCkxXCm+na/61LvImO3o3LrKl6S+Xol1Kw4ivH9NzrrsakKOR4
Ynk98has/Rfx7gqRnJUH6IcfEUvvpsaR5MuqXW4HPOon3sKRAfV2MH93CS1OFiltWQQRKKbvYajX
CLEz40zohKshBe3PPn9YRxYA62Ci4NbbSWVWCtDc/Cq6+jpKOwzNlZavhzrEyY7x6PMrHXto+z9/
94sWwcIyIo6GLEc/wCxhuKRuY1BFiOWJSxwTEOyTKt5fg9TLEoLZkAbQ/rDAaVN4rk+J5qdDae5w
EKKR37dsTMoLmyTDstwaNgFSBalOuUt46ee/9IhWV1jWn7fhxSQU1CBfgxgwGdBx6fUAxx3D+Bk2
Fdp5c07bs8EMFQCnVj0VpKP8dFQH9m5QtvXcz9p4LrO9bTzjzIE0LucY4UUGBZTP7/BtpH6whzn0
BlVa4nC8R7NrKSiv6aJ/nW1F7x4iITihdtNPlFuRHiLqFZUHfnmGGN7rWOthOazs3HHWSLfm6yTn
NY7EgNLtdZsfKjK8Xe8AQxjAL2/QXi7rAu/IhkhVoK9ZfNGO3WUzFKCLOmwaCsqVTrfwcpgj8UOA
Q9sVkQVZIWoveIPNbug1ubaTyCTmolsb7ak54sjatddrvx8oAIxSszYYKPT/zbPUmDinyBTdrd5y
WFzM3+BOOLu3rTwxJjCY809/9MgPZj6UmnHmTXEajIvED2irCjN1QyIneRLZtKwnXe2dVTkM7TrU
iisjqQayfTTqexsARFAT+wRJCmw5tplEVbawyyeI7/6YLuWqdSx5TvNt8E1H25I3T3ZxWvJsfS3K
x59FPlsubgstBEDgdWdmwrlghXdpeokHHMorzPPtrdNoww2yJutrbhnTrWqE84LnNAZpqA955/dd
Iq7g1QCxwyUBkii1zPCmIJ2IYGpNjl8iWqvgPmpRKWgCz3RJMQQXc2hel70BrYJjFz0IE0sRAZ11
ih2+b6KVYyFWcmcdhXpC+3DawKqBSjh7br73WNMV1Agay7HEG5m7AfkMicnTvOJVUMhZT66D4TSZ
rO6xJWPjyevJQPO1hoQmf8TzNHNrS/ikGwp/uV586QVebWemv9oZ8qaOBqxVRIuSidnGqvaHWWh0
FjrXvCSeV4fnqceYjkPA5yQlUGV5gWpiXIZpFDq+sBTEBUQy7VYALH8y3bajrxkCWvOJr81jDPK2
8eD0jXmex2WziaFwNTu9KClVGFBH0xVJ6K3hE/RFbqHGz0lGVbm+x9IV3xbMBoZfhiq1fGrl02ul
1z2O5HhovqRuOtAq92Qe7kUu8rkhP3oPe5Z5EOm2VZFxLUIMKvVckExhRe143Ustfynr1nnIZ06h
WHAzN/TdxU6/eyAMIDtA+P8xJjFEPjBnGIAVaVPfiHueUn8gYPtXqmY+lQXCboVacR5ImkwttdLp
pvtoEhpzi0SHOMZ8MQVtSrrw+YoBOT7MhlFFGMkG71tthslvDelTssMNVoDELrowIMwkdaBNlLTl
7RkZxsomeA+5g+eE+UpEvbJ3eTaP95w4SjRMKmnSLScSZ0EhXNjTLiORcmVZg2VuaiIFbBhabnI1
imQxOKmN+t0YxYvrVwKvVQJz7ltkGfwP5EJijwAzpVvAlhfdWEG2zMtNhQVNnjWdVv5KerDvINN6
+XN05RYUcIqGBKTdrSfnGf8a0KXdoDMs/Qggip+KbtgTBPPucszrmWRPrW0e5yGJnjp9SbD55um+
ihWTuSc6XZ4PtNNADHgutz7SBj0fE8McfItKxx0+uNqDCAryAhmN5uYb1da8UGZv+5dMY/VNCzuM
mXwV7nlqGhO82JLY3RVpSOkNoHH1EKpmgPQhSA8xoZGkPt0k+TVKOqLAFHRmRmwq2/QLleZqV6aa
8zyIuSarINPwQYfFQq0va5JvQL3cF5hBGYt2Wkw8Etl10SbpCW9B60WnYNvLeoE62Yf1VTROMHKI
f+7uIqcEpOdR93D8JZMh05XXKoWZeqRmX8ULHF5dwdzVsNBhterM4huSaI2AyCwG5GdUnDSxzDeQ
Wghp4GKO7dzABUDET96tyNcp7MkdYrkWIogMnWXbUEy8zospG1YTM0iCZXIxmGrqgUxoK++QkykA
m5vZ0iCk5TAeK9BeAKVtPazvscwg9x509zKzxszbxrLoX8DCOKRuEyOwnYmUoM1jjDRBbBti6mKb
xCuDaM+YGQfq5BYI6MHuwLPz73m+OYVRANQ6Nc+VWmp7w09HNljHbf4i5QAprxgNBX22cB6l3RKV
AuAVZgIQ5cE7s2z0UeSvOfwChu9A2GgWQQmAKXGj654XrSS0mrPCmuAWeTJx7vjqGySEsQRUUDCS
5/UcgZOtllKBkqWK/8txhiuvaL5HukjateF58mIytegVfk3CSEDMsyL+IbmxC9d6DmPC2NZDWtcY
YoXpnEXI690t+cMlHJEloQNb6o57V09g4LaVvq96TmQtQDxkQSVWQRHaELc9fQPygiEMw8Wk914Y
BPNSndEfCPgx86AvwpsGaPsNsbDGfVLRbVwy6BurxqwFQzHFVEu6eteGaK9K+xI0OEIkC8jrLcx5
x4ZVXhuPLsjlauN0SI3QUjU3XWj2V1Myf0OwuJdNAEy517JFA1Qv4u4ln0QF4w1hF/BElRU/oYtw
c+RzQsgmzLg9p8JYLL7BkF3PdaWNqynxdI1whEx9QZE2folTOf0E2AEA1OstzdyIzGl7n/TgEX7k
kEuoS6Gm056qIj2A1oFNETDhLyyFw/1SlcV1beU9vlI9WohOLscmWZMtqw3gXaYwIPeX7PIqq/Y0
IHeKlZ8kKrF2NYa055hv95GNQWuuCvTGNTI7mEL4UqOWKA8YCKWvy1CS8yvc8MxWJcU+Orrqkr62
Azq7s3AKwxlFsHaZDODsV5Njdl/+nwSYmbBr8HZDmRY/0OtwazGc/h+fb0GP7MDeSrzvjgNpyCyp
dCF3qcdkZSTGM1mo3Q2QUP2siEKb5hYrzZApeaJeceT8gQ3vjy0fU+dUxvsLsh7VBBCL7DfnXEEI
SPL8+U86VpV8MwG9+02jbnexDXZq5xLuBsfTIticlIKtSIzuF2AzGtD9kK/rYp+Vhdxw3efV9OvE
xY/sL82D/aWOSlRoVPF2gzHeR46h+/MQY2bBjOubEYxec3ASeEmMbfgq+RnZ6frF2BDIUhNYASIu
17aAKp4+v50jr/fNLPjuUUwwyIqaeJodaZEsO9EgtmQUddcyieHEFIA6Qz1R24hNyokrHjkxv5Wp
3l2RZZOUHZMIek8D9GLiE1pbBZTOhAnrDNX+9PfG0Vsp9d11jAougGmOLnkEdrmBSwymbQ/TqU2C
uT5/eEeG6tu58t0lljysgXi53m5ZZqovUtzk04zENVxOqWuOXeHgMN6lhWFpNI92wtO+9all3aa5
USJimfUThYVjr2M/TN/9BngAOT0zmwZA0gArhuhwUU2VscUVWu0MBXDy82d1pIBhHJy1wxZ0Wx1P
2i7K4gcOsWeaMaI1LuKXJqnms0z07glVzFu59oMT3FvV4d1PEm3ekhmdxkGocGw2VR7durIdbug0
idXSdyKwhEKd2qXlFR40Mk9aogYIiCZ2gsXju8zlb8iy7FmSPrsEIWt8T4vRwuNDBA7xlO7Gi1Av
2JVG0I4Cq4EmWmzMPBG3Vj8RkEI+8EpQl0axVkKG0VKI7LMNupgu5LYxZuTr0sxvosVIdpZbZ1eh
S/5LB5v9ctDqaRO7enFWkBDmj4TKsjrYZKyMabEhOhZatEIqwUmUvMGlm0+VZPYn6o8e2v7P3z20
JspTJHREWTSi7Ei3ojVaTXm8xsTYkc8INLP0Zoy2Waadd0mvf4kNgw2ZBxjq8wFiHJkY32brd3eQ
mVFjtmER7oaxk8TFGUt+Q5fQalfkObU71xCNucZ5LyFf2133NJjkrZHerXZeVQ+cIObMWI+p41zL
lPr0ids6clf6YWcjjrqe4JE4aPPG2JUJaxJaTnP9+Y8+8n2bB/86ZCdNTiFfn4NLwCeTWXLKnonv
VFQaPr/E28L5wZt9cyq9e64Kg29sxUsWwJOQa17qvK0jCuzScqPnsEWfWxHKjre2WTZVGUaPSqA4
JmeOZE1zmc9z8gJWoddGuwWg1KboZHgFtzPZUqzAkxnJ28rO87usr55bRybbz2/7WMvrTfj67raJ
cAICn9PvWcKl34zI9nxQTgQlvtmwl969bS3xPEE3u8xn2wlkQmvGTAAJ1nu2o2XI6RqJLJ9eaMuv
dgzTy+ykcfH57R2ZNs39n7+7Oy+aFnuRPNTQq927fQ7ACmQZkHjI2Wseqh18fp0j0+abfvvddbJI
L7IITOkulvOttM1ql8mOLGgSb1a8RPghuBo+v9Sxn7T/At5dqvAGZcCFD3d6Ow2XM7own7PiuDU9
Hd8hZo9/Prr/5Dn/45VI9H4+ewG+oDOPHqdd7NR8AK56+wv/glyIv2yPWdQ1bTisJCf/f/bOpLlx
7Fq3/+XNUXHQnQMM3gQEW4lU36QmCCmVib7v8evvAsv2q/KLuDc8vwM77KrKkkiCwNl7f3stPinK
2e7//h9thVw4BggMuoi2BF/FjaMomxVP5fxBUY0G2jbh7biGu24g/oNcpf/BHzCUELoBaIp/yPlP
yFVQI//2rIBcxQlKB54lHX3F8vz7CMqGVyTTYoD6PLHzDbvHVMWGNWyr2jSTDOBSskT0MSy69cLq
pU7Yx3GTeGMvdcQix9QNT2M8TSSF9dT8wFoONoknQAszv9Ce53QxUfJWruG3IYBn6vNH5tvsy3Ta
BIsT/jrb9ZVOPiM0h/CxDCxDbbRiSR96uHy37L2p2nenxn6dQOYFXrUUwLmdrBrtjbJm5ENZqkNk
bJdQPI0hwHrPoF34Tsenu9CKiE2/HQO92xGP4BVhUm/fdaGCkREoLqGtQXTrs7H68KGuggFuc2+m
v7CjLxFZmhAG9DilTb9Nxg7be8MDqxERBK+5WVP0ECNx6yDoUDe1EdhsM7I5F/pVBtnbayx+2FY3
Sng0ctTDHx3I9/PQhSBBA3pZkP/CfH6IqPutPW3S9pQLhMd+ng/aXcMOW7ZrFY5sz6CxO3ipogPh
5T0ban7Bblewfi65fawWYRzCEMIFhpcIqVNoT+oHMvog3Fi0szQ/aFOXPVn2bKjq1ZAg1+b/hB5J
0pgmYN20JHkwix8qqVL7uBqimFQFj1pihQDKWhObMJl9/VHLozDza+Wos8XvF/psadr9JjTV8hI2
BEY9gqrOUcg80NZxE26CSCPHjcwyMpIN7yEFb5Zr7pdsJhOpq7S7L30iaQ21j22OgyFy+8nu8GjT
cs6G5zHNFJRfSn0edj2aUjr6tHd6+4QRa9mOI65iMiFudQb7w5Qk6+AmAQFX+m+HBFvuBXReC6+v
9RYyaQio2xOjC1OSlT2rZg+rkbOvBnYcNyXeybukt+Zvsy3LX8Mixe+pXMSdbGYG10FhmBUrvVBh
NtVIsm2LfNGFnGBpHR8ZSqSvSI7d6DU8bNl6cloEDVNQIUMrEaqAPGfHvpjhgWcSv5a32ON5weAW
w2YviOuAn2Qtylia5iMZHQfeLBYvozSGeKdbaWdt6VfKk91xcKJ5H6jFW8LIsLZsF9HykUZZNV+z
FmSXYHEz1nQi1R77OASj7QxZbm2Jitj2XhlDtjBm7I3FN1pwrImZQyOtqurZErnpbIo4Ymk0MWQN
bjgeoI2SbcqXfdkkw0PjznlyVJZwZ2yuDC02jrY4X1WxwL1pLLqo0Jz1Ul4mzaDfiDZ5vKPnVEJZ
C/vsu9OdtrkB7RndVpJdA88S0yT2uqzmeAulRlibauGzoJtSVr/p2ke/UiML3omSL59ayUe/YXYt
fxQZq5GbTlgViEeNfCR4/QFIKi4QnGms4QJbxh6UQ/OIpmeHQhzkc2oMlwG3YexxXu8/bBrpmNrY
gPQpMXAR5GMBYm1ZtE/VQ/fzJ6iB36pF7eEtZdA+x8TPu6PJ7S/aRm1XPxV1rj9wjZntur9S0Wrt
yjRhXpIMLCjPLiq+ieXFV4fKuyD1yoXrNTXxQQi8CAS3RWlU/Q0SDlc/9aIap8tgxRN2slE5Mf63
AfGvRFqBRaluyPjlth5Fm95gfQe80NLI57KOVlVDV9VwxnwrgRi9y5M+pXkL9vRmFKJML2jNYrVt
olbEPn4ZNZ+TMQqtO7YXxZeWKAM2fRYFzj7LFoTwSyzWRJ7spukOqH7JZotZiRSRGNs0oDIq+77P
tLl7KBea6xurLeIAnZK01KOlaxHT3WguxUmrY4bBTZ/bMvCWWOq94VlDPcvJUzmnbzqoetxuW/Qh
QP1H2fiIhbGxF5YaxYb2J9d3FJkAMwwUac2rskWX/UozoCwIJdiV3Uk+VyzetePM+5RjDXeJGdww
YiXnHu5ojKjP4M/7OcTzr9AutS8GZ6g4kHbT3E3NeBS0YfMOfGvUYqq16sLdJXWrJpbzY4kUZ46i
iy3S8dTCCnmPkzxAZLy4yXmBPqXvEdJhYWBgjK9mHMvqZ9iFy0+7TRt8TmnyUaEIvYkiqb8FfKF/
6owals3YudADuemoxmeRTn2rcexfgNSXxBPjIe825jp/YtEliBKvEpgTQaMEaP2M1EIfPUxueSNp
rjEdXHKO8XXXtFt4gwumpJpbTo/b2/QCZCQ1b4CFDZo90pJwqLv6Ollrpu1ILPLJkIU1H8a2sl/L
ccyYokz9DNc349obkOvhZ65DBnHmOOLBijt6MLs0b0ht08bgDawJDtcnPQ4xGcolSKOdPjDlRJo+
KYShQd2/iutWvKYsC76qvrpNcPWBtu0ZNL3EamwxYimXTbbORH3A4wKSnpe4QXoL4pfXw/0Y75cd
LlxmcWl8ABlkElpyQ0HTAn5s2CX45j9kaOe/VciYg8JLVs1O6+ELFGU5vdrwtUEVBEJ+kVPonk1j
BU8zvcpyL6OK4CnO7sJPVWrucejc9tuJ5/TerfuSG4Y1kK1rYPLnOGXtDEtnnJTTnqctQOSbAqre
a484i1522NWEIhmd/4acPP8eAPP/1q1KcHfKrQtLVBL5Rdq0d3bBKjp7TeWZEVL3Xjg1lTkL4+Vz
3Np16i3sHhJvtnTjiNqmUgfId9RLBVXbbdaZtBIRFuEgQY9l9D6FdXcIAmX2W0J6OUJLUj2F10Wm
+JbjtMw+82pYMLBWwPeZSZgdxTS4qWcmhvHsmL31TII5JBfHFkLijSIJGOSGFWeuKXGeoXIXchNj
RmLRpCqoa8EYihVyOLy7yJbNdTybojVpTTNm1dpeLgxs4Du0fd8eySw6FqvtWXLprRCJUQ5vX4ce
nYcvPFFEekzcVH9VqjYQSmOy2UWtZLKDv6Oz/DnCIrk1VT+bO2MqAAoVRSNfOpNJ237h5PTeqAjb
j2lG6TPOvOoe9ASK40FodLenMM1uuamDenSt4TuHjfnNaXb+yiAvfDhLShSCARYfHZgug99S8VFv
+M4r9i6rChaylEF3H6sgemGu4gSbsOc45o0MzcUm0NL0GQ8Ezg/X1eWPuU+WmyJE87mzMbO6p0qx
BY9xLuj0YxsHSJYYYOqvdT6U92SZyvwAd2yCUMrKj2/y7LjRg36EoIwDcmDMC7bRi4JaHWGsDIbX
6UhEx2VJVq9IIk8gxRiPMJBg77ONWridXMOogWaDmSgb3lWwd8yBe+NicDxYhG2Hu7Bi3os5e9Lf
OSPkERF6Dom+U7vtW9RJJh9tQOzeg5qZKq/tQJ+zwYW9+eAGMLSwjAcoNopmcR/nYpkZ3jtqfLaS
OnorTbeqwIACXofoY0QoTefxl6MSAHNFytHJK3Sb5A3O8fgmtfLooWfKC5B2HNVzXiWsDfCMDy8x
M8p1x6ma4eUWEytkGl1Ydu+qyL0sGKZMhDs9Xf5eezfRppqHRDMXfVP2I0DrMa0jkKGzfUzhir0k
zM64wTYz/4LSboM7xtT8DmMRMDobZh0RBk1Ak+ZJHzEnutZ+/1sQ/7Ugdv7bgvip50b0mf/6K/ZR
X//IP0ti8w/XEcJU0nGBMLvryuM/SmLb+UMonTsFV776R937j5JYQn0UwCAdhjqAm+21U/yvktiB
a8PaH7hIG6f3f8RyZjT/7xWxtHUYXRYwH1CSlDN/76GEhtHIRJcOpJJYp/YxFgXHzsDnjoUHZ9nO
wU3ItF8E5G3YZH7LZTHd2CGOV/hlSRIcrEQPX0kg8fBs47ZYvNTKUgNzAawMwCHr/1zP2NuEYmeX
DFHO8v3ISKhoaj3mrDcmH4m2sM+BHKQ3945qiYBbKheTH4x2fjND2/+0pp660OZU3nvmoqIeSUdT
Kp+JpGGseYY1KZnAs8CY3ld3ECFEuZkrRqdbHmXNvuhXKEQZtyGyFYNwkM/UbCDyriGOwV7WWF8c
cgChjOUCP7LHI1Adw1bRJRvEnHEGZ204fWDQu4AyDPHjbh2nzVzPLBOXGt2UzITphqqfVDTRa6Fh
r9iJpssRKkcTwuBwCn5bfR++BPbYvjRmycthu8p8a/owejQmYwLf0WEL7E2Ds9FwJcFqKxQ2KYiE
kl8BUs3aUR6xA8P+onOsQjV9ki1L3thikh9xXFSg7ZNokhvNxajnl3hjep92xFD6qQmoVl+Rte4y
GvdMGILHcQXalpQr64ZPmj1z5oF4K9q4f+bhsz5IDdO51Fc6rtk57nu8InMzYNyN74ZDvq8qwXpE
seJ1EWgSPwRh3Z+aIeN0xDqzhtoFUgx+QUEnHO2FBq83vrJ7WzeE4wtKqHlyrnRf8mHFZ3Bl/iK+
JLYbZisLOATk8Bt8PoTgelppwTWv1dkmV4rwenOlpAXXDQXiShqeV+gwuOM1YjyAGGSZFCpxMoyk
QSFyQCt2zCr+JVaEcXalGc9znPP8kKHWwStficfySj8OsqKUXtuuVOTFtLiLiystme8R5GTAJn3g
F1ei8oL1jNMvXBoMjgBjos9C77X4BGV2+p071qQdK02FxBvYscgfwqyqiNHJzH2Yr0RnDmoQyi2t
eZ8y1sZO+JgE4s+gCZ66oace861JTMYLbHO7/oJbKJOb2ViGJ47Zg/NWWLZJxi1m8k4QlFnMoW60
4AmyUNhteo3uiScgriASyGA4P2qS4o4TEL7BesMcHrp6ZBvhZQjIs3vK0kPYNy3Wgn1BwZzcjsY4
nvXSUL1PkQVunSMgUQejL4nYu1W4dPcB/BsJ2tBgaz0RLZk4lgEmSMOyjKx0E7cJGt+uTugsFHOi
96chtAFEC43AlJfmhYW6VLdDjjRpONy2JeBUTh41CxkICpNka/9ZckpQ3PyCUjzoZVQ/Ja5Io22d
WnYHanRqn7G6UcB2eed+F6O0TJ9Tl/YJcSW9c2NB2VtyGtZ4M6mGLSJuH+OfJfIUjhd6BRTO01pD
V9dyWtSwbQjYKDzk1bXkjqaS8rvCs/ujgSpfsxvcyh+s6lKq17Y9o+ClfheGGf5iCbP8TfijN70q
sReLLNZa9pcdA16GVWs7oF07AzApm+bGMYP02xZmwbt37SIYCQ2FKZS5vNTXRkN5bToQVHS+7Gsr
wgxR/oD8zLLkGHK6fahdycakm+is1JLopKGRX5sbZdcYzkYjGfxcTQx/0X2YN2mH5cEfBpUiRb+2
SlrkzwSHri2Uee2muNfGConi/GJf2y2sYNB6ma9tGDd0FEJDpYJ8W1upOo1p3ygCiOWgIS3CUn9t
6uhrf4ejB/+sYzU1Ao1rC2imGQSNirZQ0hJZmf5sFjnkgDb92kMiQ0pph1dSUGzR1veytd8UDG4P
Ti1B5uyV15bU5OS0p9xrqwpB91zvnaYhJAVfvX4zrm0tlKPfWJvFHduy8MLbawdsvnbDxNTSGYPB
TZesH2I6Zu61e0ZnjmR/Frf6b3u0yaH2115bwMeFFWi2P2KU5xSh5ilThbNx65Q2bZTk827EZccp
lS24Z3zaNPX6VlpPxrXVJ65tvw5K8FfcSwO21toXjK8tQhSEtAvdmIG8BxeN7+ZybSnOcY2DZQh0
WqfsyL4O1/ajeW1FMsBXZ862NCjHJqfCxTKkvODawoRqkr/LgNd3BKbmAg+cu2gPtWhtf15bod21
Lcq+RPSswVV5G1i/pymE4V7HM0BU+sFKeoGBcq4e8cUJ9ijox5AhGqTNM67Mq5m9GtJ2/3uY/P9Q
4kDe/rvpyv1n8xn2n/PfD5P8kX8eJq0/DHs9+lkGj0zJf/51mJTGH5JNQwQUkr8DRdz413wFXcEf
hqtj8uEc8Off/NdpkuWhPySCYod/qct/s3XxH01Y/naalDxrLMtwwZtbzH4c+99ZkhzDHGPEh7E1
w+ypgLrnSb58xM6RhP3ljeH8MYdl8VfS6t/nz//8SVK5QjfJVl2jFH+Z/VlDigfaQqtIn2++VL2w
76GuWkQAyEn/5z9qHU0ZjI94hfLf8k+GZfWd0fGiWAG/j2BEbTTdfsRU9j/EP/4+xvzzJZkma9XU
D1LxHv79KM6ADCZ4ioQ0nYw2I+fI9IIyU79h3w40UsJ2+X//wv4+ov3HD7QdSXFi46P4d9jOQJg5
tiBLEAdpsju3dOjHJ81ZQyK4SyNX8+yobf+nuIaj1tfx/8b6/FjHcgWfmaOE7vw57vvr2BahUa25
LZpwaL3qXgPc/quo5oC9GdYxTYLsT8NUjZd5za2YXVsdKEyy0wSn6xLQsfbtBuKcXaX5m0tndZcQ
QD8NSsj7JYInY+UwIaO5b44uB5ODzrToKSF/TTttQjLetlmwWXJm715eMiGuhsw5yalMf2QsTW6V
EdErw25TtpsmrTpfoIKkQZfRTwhAfJOWT9UPSPf5PgI6aXnt2Gp3zkBeEtu99WHx0cXgqeBQ5U0K
x6Pru/mWR2X3qcrsO0qHZEOxeBlaBYPTcIcNsCOXFVizS3g/lKI3ahMXIXF7wwMNkK7OKjBUIO1N
tyLnYqt63Oo5rHEp+xrdNl3c14JD6R5RSHyXjo7hZZWMjxZbCgdb5J+irI1DUK9DMCiNIb3KUv9s
yHE8VdQxdGwmCLd4QeafKIRKToujk+0Y2fR7WiEEgLN8GHxN9iSp3Rig3SbjgHJn077rPFlPGfFD
l1YRnM3bCHleQipIpD5PuOadzY70kfPs+KyiSj86c2L7hrbIlsO48SUXk/2pWBTY60JGl0sQa7eT
EWKUi4VNV8npf4Zy1jwkPPqzZlZrYqEM7Hgzd8i1Zcka1ICQ9tgQmt0aCwBaZGrtKWLP5y7JmvC+
y+rgqCtIwZ7OXzz0udBI3uYZHkm8f7uUZWjJfHIKNnFmDKcKzOLTnNs1/tu8GHWaTrk6dYkd/Qh1
U+re4lAFL0Mm2WpPEZsswjy5yiw+jbBFrlJ2ifGTRzbntxTP2GEMWJTFjttIerCNc9DjmLY8KeN5
SyWo+1ZeDntRxndxqxayC0v/vWoBTvnksjwlJD1r9g4a/bETXfOrF6K9SYJQsqrHm7vYaGfilsn0
hs49bnGEohBcDJpnSdbV77UcwqMcEpOdBKQiuMki5Zs9e1PZqkcf8njxzXkYAYbq9ivDxPKeLDSL
JGGRboKyCt6cbkmo3RMQpFYuTiTf0lebNKjj1XX2MWvsttWlqgh1Ob86veCQX8TqnaEYzU+kcM+x
iyS4GGyJxsVyXwJaARiRpLPn4BeeXLDgZ5Z/nInhlS5ezCUSd71ZBRddj5mmwoqanqLAFj7x5OA7
RuJ8N9lFsllmjLNuPKUPKAbadyo61QESrepsq/FrtD+1yKqirTG7eXLoilmUu7EYOuErTi3dwO7I
Cptq0tas96TN6xo6pZzyh0EYCWUmtiPxXbjZmO3oLfbBvlhqp9gHNqgiz3TNsjxHVMeH1Gzd5AWD
uKl74ZyJ75YzqtrNYgznbRjT3mPvAnTomUcK7/fC+MDZBHNnfSy1Jjt/otOi8JbmfedrQWqNJxlX
8PZhYt0LlA0qEbq957RKRdYAOhx9usG0KQsQvPknMfr+OR5KK/VtzmJqS7TBOkPyxoJEuCgfT5E9
BuWpgN31xiHOGhg+mtNnPpDO8Eij2RDwjHb62QuaLwS1W/MVVYyrTqmKut951c5P+pxH5nOSBkQH
KfKRaqncWKJjo2n4FnPEedNNlNDU9zkRZI9shjmeFgcvwJWavSD7S6TQ0jZB293aoI1YFChRBLWK
5Z+uARsyMLVnRIriqRxXmfiuZh600QFIv5pD3LCznSS/rWheNkwzsXnULhILLqeJf7BylGeB7NhT
S56agsY1eW5xo/WS+wXvB0ZW7Rcox+G2trTqvqO5Bfanp8orbeNA1J4dhnl4Srm8yk5sxpDNecHP
2+sTR/Aucp/bvr1rpDwERe5U/CxH7PK63VehPBmYZX0HQR6ic0u/Q0zySn5jUyzRnicQ2o3mRnXj
jYy0Y16pm2zKXsexfrfLGiNjMP+0a/3THGoP+d5eR9HHWPjFEdHwwnNoz+TwICQTDNkQ9Sbpj6Zr
BE0aGJiywrA/lkW5X4iae4NcXtOZrw3oW4IYavnM4ua2TNMzT0lSDs1v1j/3pWndWVbl51n1VNbZ
Q2G6hecKaz9Kcx/TSfvouTd4ebR2GhSpdXaGvLRorctQBL8ja3wGWXyndC4St3ioDMD+ymi2ZeS+
NaClN1joMQt2Qb4L2/bBqbiOhuWgRA0DhCzBXNNkS6Kfk2D7sJ+90P3VV+yf1LbrR0v2Sm3aeZk9
cMvMKENScLnww+HgFre2Pf2IpTqYlr1Z5WtmyX031bcZEkWr6z6bgd940W/xcN6B52Ie267UL53z
ZoXDsat3bTOCy1F3XTuCVBbyEpYGz32zP9uWYzxZCr87KJt6mNAfj+lGMvo91+gcaYVxHRn5AV7o
bq4AGKts/gE0t2IHKzuNY7e1YocNNPy43Cw1YzMSWqR5qFn7fqpLP5ywN880Ijb6SDSxdGpPKRuu
tNtsSifTPEMZe6baBBDm5l6LKFp1Z3CQSlvNXQ8D3BwsmA3BZJa32dJHjDzJyACTOFlsaPqMIzqY
aNlzbHM0FGlxZlIa7tOs2K1YK7E4N3YbfWZl+l2Yon6MrHA7K7jWlmGcElpFw7qEyuTqyc2dm7kO
zbtESwowT+CH+AG8+KTYqmAGVmOKneo0ho2T8zYH8y+rYsha27LfMFphmTLqs83Skm+Sna4eDJVU
F/ot+M5YQfCEaC5VheBgcrX+Ab6ae3RL+53qm7esnW9clQQ7mYkjY12xR93X4d7uEciXNZIhLTi4
izF+GtoUnWu1qBOJ4/sgLg6zYERtEUA5p5p9rB2tPMTjcmzCdmJvU/swedYfyKQOXu7oZyroh2LC
5tJAr2eqnkBlFw4rsNWFAGv7HlEhbcYGeX3fGvs5GKFwt6nf9fE7Gfl210wkwNl55J8J283kTA/t
EL+W+vhIg+/GHVv2pIwy4uIO9tVoGBddaWc2+iBRS9pqKGWfpllckL4ezbx6cM351Mft7QD7G/o1
ASHfjYpxX5fOmVHnsnUEy0J1eCOt5lBOI1N2u9jNPTZAmw7VrP9O4/GgzPqxjoJX2vSPpm1ewrS5
VVl0n7p4u4eFUem8rEumPfrAefopSUXM7KVZqXN0u+bQjrjcautW4+vKkAtyRZueye9csiRNdo4T
X8pB/zKn3F/6eD90ZDpiiHweSvIP3aofw1nPNwwu7mgdb4nc7eh14GFETywUdLVo0W6lKJ67RXyx
iiG8Ihv8SJtifwVLcsmO0ak12QVreOGhw6x2niZ6hhlE2GjsoWnwvvBcWm7Z3LtdEr7roJi4F5Y0
buLYNh9V3QF4pm3uYBY/dCkd3KnBEFlVjAu7qleeWxkvWqsfC/YPt6JZFH7dYT66IwY1rTG+hcOH
mK47xxoSSD3VflZ4vXdAaOUJPq3gpti+ZKX1VES9BtRjIF88AmdvDdslMmc28YPdrKuDjGs8JikL
oz/25Hpn+DmEZbAphurcy1E7xaO2Ze17vVTc9zYrPqam8FWbLE8LQ1cPkD75eMXDCd5fvatG+B6s
87zZ3TDzrxx/sM92zjOeN0oSp9fZ5UObgF7bQhbud1ObfBuD+jK6bD+32s3clJ8B2fftxA41t6mt
JXl7kX13u0rStqmlvuAPp2vfXPMN4fDEKIWHSyWPvH5eiiwuSVz9yqb2xhEBO/dy3WStTaxgqKZY
umHffsJvdBaJqzw7bzWvM7L2JhhaTEcdLW8MBWufXC+Lg0zSAje0TIRfiCrhzBrWvl6z3GuW8698
6SufhANORbNfXQFVwWJCXe87diEKGs0JRN9WTK9ArKYTPV77J26T9Bl2+KWFHM6eQpM/LT1AvKXS
EM1EgXGbE+2mzuok0YxC6fTbOB8L/ENfBQ3RELV9pG9zs3SewPRxAgip+dbvIlddSCOaHkv5C/P2
cqtVsf1Kv9oldhEN+240wbnJnGW4OU7J5ERph197ZQqGQxY9MsuXn6nIpkNjmWfQ2tEOS3N6IXYe
/8IoqjrfdFt0gNLVNvT8oWwSzIk2XRikHTEU91g40QRmrBXzMe7Jk3nJZLCtw7pG64V6btwiJE1O
6DbijTXWtV+Akr4PHDns5GhPlyYtu6eua+07FKr5uUndHxC+mfgTIfsVZDDzwZV1lDcylJsw5Rot
3a68bbgL7i1CXaAEU/nUzEWyFRDDL12h0fIzsgmddFP7FQMX1qvs4Y4cp3ydB9z2UPR7iqi5as9y
HNQNanbi3glOsofKDXM/BfmxMQNCSB5Y+7d4jowbRkP6A80BNrLdyEzP7O3Hz1qYcvwNhBjrTWoH
6Y4rVv0kalWydl06bxNX4W+l+mY7JKPxNblmdivSpdr07BTfRHkT0/2F29t7LC+3EXLaMWc5ge/+
iVX4cM+qmDrUVtCd7QAbYhaLX31bqx052o59kch5TqbJvKtdvX4aF0Pz53bkeJbrx8heAjw6zvfQ
6EQIuZGc2sXlg54MPJKiKmcGokv/2Nj52tVQyVTvWcitC39aP6kT8VFtJPETRpyawBgJrtv5VuSG
aTm/C1YwnXLr2FwO9yoy5rk/C6uO9dGvGSomLLF36Os6byYLZm7rOWU5Jxtxvm5ZhM1YLp40/dw2
WOXuZerob52Vk7ddU3+0jq0yfMyt+Va3LW6u+dgeRRQO5IZxSuyZ5DFAmm2TYotIiRWMec4tptxK
fnsOopG5I+tg7HQ9q28rx0BNGTutD+ZSbMu57rdAJeatjutk30Pv3umuHA9DLzieLMO2MWdoxZHp
lyO+ewY9ihZMYmE0MTufPqFza+qW41l9cF+PnJZ0lr4BmLjTvuTBv2wgrazaEj6utBr2vNTpRDCs
2lPyP83DhAwjHJ1jMEP7Gbp6m3RjeE7a6YflLL9kDL9o1qA1DmanbVGGmKeIuIjVLI8OI4vUMMUp
BAgLXoeh0xTOnY86195NE4veAyaEEw7E5lx1zrjvsyW7iYhfs/HHIFGbTfM9cNnk4Pu8D4UNEZDc
445IVr+FDTuzk2I9BwaH4Nlud6TBXCoKg3FcNbnRhjiOvOkMpge2rQ3nJlfVLoDpcuxKGwlDHhg8
K5dJuzALlvg9cTCWmq/Y9vdse/nCDsCVx0hwg/1E7madZUsCMX2+ySP5YFvWTWMjR3dAn/D7YOCb
iaM3XEe1V7pl6VeOOCIUUbd8lScemAqOB6FyQneRdddU1WWKAV5HUnS70JrcU+2O+ow2fk7eWszk
ptdW4XhEkvNVla30ZdalW9L2w7Z10nI/zYiarTZEnSHMHORE+xnPS7FjnZtlodjRdlEQxsdoceq7
uuwfmcFKXzXh6yAIp6h5TLdNPX/g6rWIBA4MrMB2HPi+4zadJJMXpPYEb8WuzGlDDIVuvs95Ue+C
dW1mok/gjY55odU5M7fOWp+qMvcpMfobm/2zjYnJkiMR47odiSGv5MSxyXUuzFCkAZHVgNYdcuEb
CrVPYaS/G2ihkcOtGXJddkmm2TnHbnAH+oxyojGGHyZBy6M7k5L3ysEkCmeAr18tHC/2wF0Q/PxD
1Yn41tHwqrAe4O4GwZofsQ/xQ+fGfKxS0fhIUNSZW3yysWunPVDGZFseBD0DIZVtWL03tnOjbKR8
9spy06f3hfbqtpXOfEsfPL9LpnGm0EmKLy0IxgdSozYxB9dOfthdkW4rRw+OAS9+2zIG3NZGZ40o
UfiLPRP/kyEQwommE49uZSdr3p+cZ5hr4sWpex6Wmim3cV70TwWo1Btq8WpbNjB5Qg12M7zUmpxt
4R7BhekQNpaExmaCIANogVuB2cid4KLJSSd9X7/Ofboc5yA1NwMS4o1tNuAgDCNn0p99GpAtNjwu
uN7gByyWedHDStxBaBbcl1xOZaouklUVzpahn86uejWQjflE28L95DbaCT06yARywzQhypeUkD+x
UJ11/0htgqS0OCwSvR1ZvPDnyXQ83V7euRySQ9ssKzohgdaSgFfzjIEjaMTXw7MHrhSLg3Krf+QW
eguz02k6m0QC+D7dy2kA/Orkzq5P6dcnKMk3rlPJe6io+cVqzAub71nrLSTqfAbR8oip/KXL9Bfd
IbnbFhGFfGlz/ptr2wuKhrsEl4TToKA2EX2bnXyt1+Q1fgGOMMsO7RkR7+Lo9sXWmqofKnEOSWDe
m7PzAX3qi6OUzREXrSIb2N1dZE3fVrVYu8Rq821gKcqOtv2KwpHNSESPGFIo8mrRHfVmtO/5zjXn
pUy724ZH/CFP9Nav2NY/RHU4bWUFQimMlSbu8QKlJxzuZzue38x6/tTIrFGxjfNTsYj20RppcNRd
GM4bTMosm3bGXdXnHDNx7zhk0PXRs+Lxpjf6cVfYhfsWtPP0ZpsVdZTpaGfYiec+iy0SmexMhA5y
HFQ3T3JwXpUrb8gfZLsMxkuW2jzhmpAc4lT/KORc+0Yw7qthOinwkxwafBq6t7OynI965jmaRsKn
njoMqn8am/9i78x2JMfRLP1CpYJEUaIEDObCVnc335cId78RYtW+kVooPX1/llk1E+mTnYma60YB
CTSyMxRmJonkf875DnZ8G+3qcn0MOzqumcAfgoJRSO62N5QyCfa+RNiDYoBtkucPszY7BuA7Spt2
bcC9WNDtODf5pbLBrcrj11i7p4K8TicFUbfiKu3lRbTWz1a60QFjzJZw+sXY8r6M8wfjjM9T1r3o
ZtzqNrpgpnrIaLYYGYfE9XSVmnxXZeGBUM+PAYHA0E+whOa+cdbgXQhq1jCaVh6LLT1TO9E7+zbV
e9Mu6+dC1RfrBKUuC2goO9ewU3BVOSfd8/Q28clX3qFOJmqXpgiMjCU/Y+6j2D/EQf2pw/yc5foN
2jygC47G56PNml6BDsKw1dGlAt4Wa/zbVJO+L+G7QT/utCDbQsLraonDlwQzUhCLfSVH7qJ1F5c9
vXY4RAtI64rJfyhY3/BenWlAm7T+Xvtdf2vr2FzMot2xalzhPeleZ9+/qgN9zKb5Umas6nliL9PU
32UtrDdJqRTD3euhbY4cTLlXE/+6gVjCwGBrM7Od+JuWafvWFXqXFlg14nxXN909auircngNRimL
thte10Hz2BgGSBi0Ga3QuwAK76BaD1XA48cYt4UKr60yxyyE4zlW977fgeWhmx7v814N0cGJy+aa
r/ImDpLnYdDsMr75s7g2eX6AWHMvZ3nqCS3sTIVdJanulwibzWr5Q5g+c9iJxQSgLL1OITnTN1Y/
Ab65qRamX6zo/iB2a1+fcdAuKI/Zf0gzPDJr/A6GCSIIyAMWD+ajzoUVxd73V4G5117jxr4xUcf7
Irpxxu5E5+SuCniWnfaySTj2jzxjsUX423QzvcWs8g9dlV77U/E+m/F+SZscCWG4EsW6zbwgemSw
vrANqHZtMg77MAhvxhETj+OcB5iUATbtZB/8UjDWxjBA33txz4L/UIXDjWZLubolAwTBaI1PX05Q
hYJ4OAHceqQRadxoNZ26ysBhYhBLB9MxBwzfSe9k65Ho2wyWn7HTPQGvawlvehum8yN22KesSnaq
EPTGwUBrfDPvR19XmyHmbZo4hLEyAJSHIXcv8gx6lc99xdl2Hxby3Y8SyvPK8a2V4ycteXViyF13
pVEnKRaFF01/d+eR1WX8aTN7qefiUrbxzjb525SpBxSjFxE0EZP38b3yp9NaRvElWsSz5K3VoQ2i
cUJbyL4u03KVTZCeivB+iYuLNEp4XSL2eHmMLTqJD8rTj3PAUEHMMXVguT310rsMyvqYxMFLtDp3
SrBPbp2V3EIqn8a8MdsEJgzW85t5qn8UtCXYXhw769zFYfYlxpG1Ze5ymUgOfuejXMtHn532jrPJ
znfLU1BlpyS2j2XYP44uYl4WmKumM7esf+9tTpVS6EUvVZrZYy0G9k+KxjBUwW29NndKl9caus0x
cdbPKNibubYnuEB3UMlWzhWJew01LX/yUs7hDkWCt+uKKjdHbcpOYxLj05rXz2Ux221Gv9++dJ10
IRalOXbJxLtUMQlzzy2X69lzcQPF622nAaVHhueC56O6NEuvjqmVEVQmv7sYeuW9LGddkCJYJvRe
NCwbJQYKEy05ODE2DHwiTbnRzHb21aGYYOWmi9dT7vrejQiCYVsOpuoPLWVfe0/r8xYoCg8IyYjI
fXWuBK2yp5p+ka+lL4r7aumZ+pTx0pMhSdzdmOficVry4N5XGTSnJY9T6i5K98c0xUxi4EiMvIgS
3OZpQstD72Zfq8wm+iLJ6Y4n3J6Ob87cL6yQczvf0wnXzSCxopHFikI+usryr5A6aVGrG/3Qox5e
tKVQT34er59DJ4AcWk/RrRP3HqbdihNznKfrzkzSpdu4sveMDv23xMnc95lJ8gWOKnxVAXAQYHNu
si2Q4ap9nlKoShKsPiQqnx97fpn9wvZmn3SkiMh6TvvGpPmXuFeQJsw67kI72C2qus9+nJKgsBhw
Co/WPyAn4AJuk/gR5BqNa67h3FixuciJZwr/4DEl4cU+zTdEUSCnLUHIb9SI+VPVJBZc5KSupmCO
vmQ0BRzwrNnntBzlJorAo8yysi8kYHE1Yr5LMZDt2gX71GaYWQC82O0ujGjGq+iMg5xz873Isnc1
BMNdzvRg72Gofx5r6Y4b2ZqJ1rWyvVzWsXzSAYPVbs4ZyjBX3a3a87aqDZptiZTiYjTkm6hSREkG
qIFavzZog/AO43i+tI6pjp0ZeP+4qzqoqO9OfasbHiBebX3q7mTr3bbM3A+Wsdtj7K7lKR+CI8aE
B6Qh/zGrV/bBFICZvYurZ2ejptlP7LY/W2MB9MIV2wszNLArA9b/IK0YqOfLtB8Yoe6Ez6hp8hk2
9FiFb5JWObfUoWBpVRNGxk2Q07aKYa+6E8uMZNbI9CS1nVk75uS8muC42IBQG29zMi/w7L3ilGSy
eHBb9d5r0R+Y/5hDWobVkb1TvHVUUEMka1nYR+qLbt1JtTl3gEFsKmnzuALuFj/FQwlny4yt+b56
CczJdNT1oVfzeBd1bs1xLQRUOK5iPE5zTDAK/onliK/kcZVGD2wLMPFtdIYVlvpZX94k2sorA93k
SpZdRWaqX2m1C7OunA415eIXIwLo2a5cJOz9hZbPOPxEtwusT7IkdpkAkGWL7+p6JELbLc7CjnFY
bm0Ja5D0xPDqGa++KKc8o9Wd6IodhuCGAE3Ln+mEt11i1C4gbcd3utRkOIpWbP6xNjh2utFjlBCL
hSBmlLoi4X2dcJRoq8R7jcMizF59pQDuUdhJqYIKz6DAfwyZ13s9UuQ+nTBYIW+AZ0UbG3r3lipT
Mxz/UdZlQWM4g4quiNGzspxrbRfucbul2yL7lCbUeB5+8wr9T9TjD1EPHFL/Pfvg/oce/+jM4//9
X868MPonQQoqUYhKyECxUvwfZ14E+QBHaByHQST4FwIr279iHo77Tzx5ymO3qVTsS7xl/EvTjmcs
guNF//QDfGd487yzow/U1f/+X3+o2jEf/u9fDXMfXFeIpK5CbyfLS4LUjUL8gb+6rrIg4byui3Tf
u+T9uzZYj6FX/h1O/4+AhfD3q2A+RPGPJG6IDx42jfpFJDRFbdTdo1NExy7OvxCUvKHKMt7l5XTv
+O3PX36FP7ECfrCx/XZNFfC/kLA4uIgPSJom6ojMZYamzwSWlQve7jGNxuQ6MOsXS8j6xjZkRP76
mh/sh79dM8LaAckC3oX3EQU+D2W6sFo4jMTzz16cDVeVSdcNjIvq9wfvD7/jr7/bn32jTPJCFzaF
5CY6uwZ/MTp6bZCrNBoYR1szf2ob+IB+6lYAEDiXUJHsXfjuPBwYg1WX/+Fn5HoCMocSoc+27zfe
8C9XhgvjB6UUPfP2aEIlkYP3VLfB2ZGTCFiBf321/+f+5NkJ8HJ6OCx9VJcPnzOAzZAaT9K0gVC+
7XLDC9zjAP//cRWupDCzYXt0P3g5hwVsflWEej9ClbiJGtZ1otzd/j+7ShAooaTiSQsIHivvw1X8
pvONzBO9r/Af3ceTcA7Co5H4r6/y8R48X4VQGcgSya4UDfWPd0aHKds0VWr247Cya6y9+an1k/Cq
673k+NeX+vjjcCnFZTzpBozMsG7+8VKlj82A4KPZL5ztt3EK0ZLd89+VPv7JVSKkU8EPHERBHHz4
QHqx1Rjlndl3M4MOhz0dhXdr+p//OLhOXRzU7BC84PzG/fWBghLEZrnrzX5mVw84GodcPaLA/Gff
GC8G3vW8AmNe7GwyP7yUlqCQZCYKYus957wi6Sw5+sHp5d+8Hs6PxS9mWkg2mLej88tBuERRP3Zo
8SPoiTIKl6S0AXVFsOFCOG75lsqIaXZUyub+rz/Yh+afkF+fu4BpGSsT91wcfVxI6pbeKvqr9iR7
4DH3sChHz4FFKdziSobdl1RSPrKykdkvnCRPQtKxpnDF/c0nh91zviF+/fAqYDU9r44kJNkFf+wk
NVKtk5rqaT+nQkJgNpQObJxpVQzWaSnqMMd1HmQ2idFTHOZSx/Wn8549ekBdTheO+XP6Y3EJPF2h
OVtz01tye69kXuQAIwxt9io2TsbUyq81r/eRJG8O20XoR8eem3kIT4JOrVu56ouqmLt7Q4f7dGjm
Tl+77ZlGD/vFRrhDuvIZHJGsL7IQAvgxBzuNe3fJo2zHEE0M6FdjqHYuoSQOCFTagkaf5+U7Obxi
3cM9XuVr6vUGdGkW1vnJZbBYMilwMNGYMrWnsQjmmNawoZ62zOlm9vdLty63Xsk41zkJvxyiayhC
JS0i9LRft3lLuKmKz0EwE7jtC6Beit5y13T7uAkSOEB4w09Fs+hiV6bnJHiu8GXOSbpcJ4Pvdt+b
qK4VvOjzIxuWuSqYNCba3a6j11IyXWXmnIkcapLdNgRe68+j+myUxo0mxKAjStOtiwzjZYziqfsN
7omOhu1WaUeeJCtdRNaTsfrOhYh5aB1DSKhJfZHt6rgnp+PnAuiBwQcYwCQXq+VEZNWjWyvCVMae
/xS3tJHeQ2ZYAO9rZiyuzNF7JpOYb8XQzwQS62xM94Fr0/fMM/EjflL/3clm1cCiXiYoz7KsELTl
7M6UQwqwDnnhzViAum5+M2lnf66yYWUm/P869lJ/yaGRJLs6n5mcJuQrDZFzG75KABp4sJOYkqVO
GnV9LrQvN8wWnDsXG+S3ElNWdlG4yl0PAyieatsiYIBtoh3zKuXQw5FWhdyMScttjf0rMwd/aQn2
YOpsN06q3Fvdh/qTaYBzHf0pTHEF0/zuoiEl4Fu7LKRXTkCE39GpmQSbzk55uZuGrD46ZaHehzTv
Xgn+hJ9nvwMdcR9NYRG1D7FLM/vNGHvtOO4HSriPOYI+caFMxI/8ZEIyIp8B/JRsi+YNTenxp7Bk
arGvnd+I5TSoFafIwdRy1CpEECx1iWsgHyKyaqIMeqKio0ETndNA3ckyYQxSgTZxILYTdrxOs7TA
xqXpx03eymjVd2lqZ2JyMg2/r6LqnrvB4lA360BwLIpnez7T9tO7M48BSIUOZ9oCNPAc3VTMOxk1
NE/ZzDQH/kDS3bWtgAXUDR4qpMABjQ3Vy6ZnNRYMInRUxM8lmeXg0vpjeZvpWk7MXqTfH6oKEPKN
P0fyzVknqE3eYD33hNkasL2jQ+HvE2egu3gEpsHQusmCG1HX3g+Vd2tE7lMlV3MoRLWNM4Ish8DT
AwJVjJiMLqtDk970hec52yhfx3XjJZ6Cb9dGCSZ5Qe912DQTQ4bMYdTh4oo6qZL3FWIs5rM9hXSE
sguHeQrOpwY5fmyc4ecsLegTjJk5Lo8miCe8whhlpwnp9QpOW8tNOTuapJ3Q6Xc6IHv6zzztypug
67KvLUvZQscqTpXNEtjgxyin+pOvkX2PehTybYlk9o6zNv+0eoP/Vq2WAV2SduQalrQOIQdnqX2C
uI0E1KPfYVc8G1WJB7C3cPMWRn6wpE6wWZSSb9XsL19nCp8ecdsUBRPLZOgJAVo1YahYiQMAgyG+
6AMCfHb9OKdeweHQDwIdIPyGb9j91kq0x/2Y1jw8FU/FjGM2gBAW5ib8yQGtwryrEewuEkmzwKYO
UtVf4kn1LyagXLwu6qz/XBHZyHBxMuAkWS7bHzofHUa9VeThJY69t2BV6+s59RFvC3YY3aZ0BHa4
Mc1nZA+58DQqv5TZJUUy8si9rCSwmt5+Wd3ZeOQqmOYwRRgncxp9d3mk7jP6GTc9UHdyChCrKrp7
nB1Oo+5rwDvgOzhiB0q5dMIH0Q9BCsnlTElKY1TpzcQatCdcbNA32im7jz1BhDOxZFPOxO8i3syT
n30dB+PgJYpyhPVEj+O8d4qYYpA28cqnhHs+xQoqnOmYaxLZm9Fvx/rUwem6KxnVYTP2zzUuS1aN
1T7JdP/Ty3J/2gUybbGNqhzjjIXTew96IHjwA3I9VePW3+hhh2Ti6KhE36P9crMuWn+hFkMDHxkL
5/lMdXmFSD7QrEM7Gywb0fnfU9ag5bJyF1IjRQIHmpFNTZJjkR1lxVhd0W08RoHmqkxXqTdqyIr7
iRoU7BLF6D24UP26Dfk5pz+AKxzms2OveyTFi4Al3Cygm6ax1c8YqtayqUwrG1gzznJtRn9SB8Gh
70EMUIMA78VehlMxXIKLUGbd5yjHf7Cx2gMo0jtD/qmCEYIWrFpErmzxl59MsPxgNzZjq69lg9Hj
wiEGnoL5C8Cchto9V9+1quxPhpPLY1RlPNqLDtWVh5u42+Dfbe68oYRvUjPgxkY6YiCrh8oPb/rK
V2fnO2QbICnedAKehyESsFPyYFniBt61o3ujlSJQ2peJeeGdA0qFhT2+LQBPu9g2p/BH74r5WFHo
9oM6eQgi1VIVyxEz4/g04YNR1LnQZnfDVN4iQhCkiDfYpJx3Lev1dXQVdixQyeYx8XNs570tg/2K
iv7O26JiqjqxTjWhBxUexpd+X8LFPY+N5QDJOxnkZ+Bu4tsKa+JiRDhstl0pxKcWK2i+XXXu3GG1
wgincj/DhtybO7YB7leJ1tRvav5slGPB7YAKKN2vnpHePZ2q/Q/2dhIJOQ0GKi36Ckhe4pobkXaG
PqIoStZdPw1MG3ssBw/ekDjPTu3h+4oRIK9HrdZqC7Vm+rrW0dzvRjHzkOFdLS8JzUcFfuOBjV8Z
SWw+AyNO9sTeeNmQLaHmSiTlIwdM8mdh0cknhKWQHutkbUH6aRcETRQ6oFsk1Mxm13UEmjaxL/oZ
KF5cXBqd0RsCVQNgTGSxOAF1jKL7SvGG27LLCrv9KuPyuWAITGyNrNXXWnhnu3ViyCrO/eqcbSfI
W5meVwbmRQGcSvhL4+7W2ZiXoa+jGy2RMI690yfVXtbGYx6+JoKanxqX9YXDviHf81PRui2RjEOo
DkZA3pqcKmMj2zV2L6eY8e+QRYQR0tLk9S5ocUXuyX+M4MXHECNIcKYDUmKhZc/Gw4mw62bGfoKo
2A0CV2XS44QsRVlDyowJkW7wxwRvA027d8PaonlFc8FGjGQfDwDfvvPVdTt8QrA16xfmyDFoCo+S
D9sTAtq5oZjuVZ1i2AsYO02Yhcr2oBdAEeDO86o4NJnN2gMOQno+/b4EHsm5yXMp1ZqQ/kEYCODa
nv7WI1ryzhB9jT83oDtzgx0JcdXRNJEC7Ynr772axnNKRcrvLUpLuO17hNJNi2GPtTicifWFyoGh
Rjyw9A5y8DHJLasZOFikjGwPZd+rR/ZzI0m6vslfJk4H/b6NjI/QSOEVllu7IGatZfNNm0lfO4FL
3oCACxJnAGjhBxis5m5qtXl1fW1f+NbqH+ipvUBdRmQCqJJ1X1eT6UdM6km4TbKMfXBeNfE7qoVo
N2bRhrzp4se3nH7oCcEEyzB+zgsKY6LFAnQQ0sJ+SPwB4RDSQ/MyTUv97CrmbsjmvfqUgN//bslN
hPi0U8oZJ6L/EOiGoLpMsaXx2qTFvoG76gw3YtTE/GRWqqeOIIS3wV2Kcztw8gqnVp40756WM3E1
AhUdXv8ASI3xqvhr5eJN3cbV2ZjTFqN94flyS/Y5jf2ZVRNb3zJezZfQr+Zo63N64xVbAiU59P1c
XPtanbMdpV3ILqD+fenGOZpweBXjG0kv/aoyXQIoW8XyPbVuN2yzhghB45XEi3yxPAdFN8uNG+CA
OQ0DXMF9M6XR96js6ytfrqthNRLj+xgsDQDnJE2uHVPCTl8C/1nG3XyXEd3E+KuK/j5DKwGEh8WK
fTXn0ItMgnhDWbBm60yGgoNAt/Zz1sYJOb5mxbCgfdzom24y/reRO4HTSA7veKPALX7J09K5c9pq
+o5LkBDHMDZsaKeaKBlI2iLY10OOdt/Men5emlE9T8X5yawLJ/sZcVx9st5YZVdmgczFVnyWHF2o
mCM4MLQ1likPvXED9ap5KKQLTVNFVNVTzzTPlMHM+AabPmm+ltGCwzQKQ8ySRdBiXCzdRS8bj+AI
bNcmaZZt5qjmW1ASQ4WOoSN2TOHgIh6OKfuQgITkl0QB/8ABl8avvpNjuyELsMg9HluFUFMK+DFJ
3mE2mRWbiCLP11MYNRNNTUkSfZsr5KVNX3ma87pXuVdBh8FtR6KlfQ2qOVtoAY8keQ9iKQJKfYxV
Rk9EcDZhR1/Uposi76Vbq/ABYNxS8TmMLnet9p23Dp7fjxj/OpvBthzvWFFA6POiru+yXi9vKxy9
F4W3HQhObfOfie51t6edcvjmD0P6Y5xsafga1mbYRamTU+xDQfTPha8Up/0UUubRJSFLphbyaQYZ
m211054Ll30v20Zqmd5VGGefR7guBU1yKVN208QZAbdoCAVvHaTlQzjCS9slRexfD6Am0eLYbqPA
Lz2gCTS9eL4aOq+zeNhTxfKQB+wR4iZkZKEHeMh7Sp3aZY+7EMhi1WK34tkdYTkK01i104uZnphz
FufOeYflebboVju/74jfT4kJeJC5GUjcRCSrDsqairAaHSGGwvLarbbErSCDtHRo/lCccB5cldsf
jtMVZos7Zc7PqOPVcM+nuF0Ezq91M+U1cNB+CiVGSb0WdB7CM5aF6QGHhqOHd0VERbgDUxPjzEED
r/atnxGQHTnB8NdSQ1VDB+zTpbvOY+PfhKANX2SRzI3/PHh9EooXlaLY7uaRGjziCKON8IWvQ5Dr
B2YQmJnp+MGIRTvD+Fn1q3uZlRnhO8fV/VfwA9bDxOOa9BqmCAtiVFd9QLYYv4KLC5poUkasADtP
xGiTGnBpr2RBWnsfhoMzADnOKDislS2+heR4KxZgLJ5AOYom3uRZwz/j6Qz5Jf3q3jhYsD85bn+m
3ndL+wnqpXwqTB0F2yE8P6iuTfLP9FzRbUgZIFbRQtufInbE96FoWOjEUnEGkpE1WH8MR31IJkVV
nnvviJpUHh7CrcDVF2/rsJzvBz+7HxwPUmZXZxrXgx+Wm5TwYHYkYyVf7egEMBKsqgiNt0yLt6Cl
zxFGvWRwGRZySUxsxqq5TFUV9q9eMUbudbw2lMe0eNZ5AxrUK3JqHr/URmiASzTodfHKu0MKN8dz
ZtTMq6WCWOJzJkyi4roumgSBdwUHE11OhCjJCAVRTc1PNGZnf68J5kqQT0ix2lesetu29cH09kUW
Xc3dHOtnWrzG9rZAvo92AWFNppqYUMxwlaxRMD7rbLbYh6xvCbWtJRPATRcPciRRFq/JqbMEZgEO
1JPOdy4IM9ocqpWbckPHQ0hhEtndzvmkByLeDz5U6PkdclBY3abdPEzJYRaJr44yI0W/W9xUuFAV
0XP7jW2o4nJ4AgDp63Mwas0fsBREYIQpqY8Po/I9DpbDQs2XsxuAF7FAOrJz+/ragy4MNAyXMHTd
Ha5pPIGbEPAnkw1hGGhVm24ErJZuA5e5wjc76jgl+ZSznxAbF0C3f4jk2lEBOPr2nPEpHZ0d4kq5
LUtNVf0gDWhupiY1DZ1t40wsJxOFXI/L2LJbtFhuS5YEn2FkkEvFiZsP0DChyft8IXA7tRwNXngH
FlAdnVUuA3GEcswm+gg7XqAe33cZ1N+jecoVw84FdxUaRFv/qKkL5C3C7KwB6tyouDq5oi9IyJq0
RS8qDN/Bt1wZcqCNO0Fq5obObX9to7SfnwPMtuHICI25//3YSFcxKBNVQBLGAxKASQBXxlhuZkc2
+ROLlSk/wc6HF1xm4ZpBUg/64oVOYdEeE7+P+lOpgyB/tLjD+SZC68OEI9MQnSw2TBJt1ThSTknG
ndn/jg6qViwb3uxt6O8wW1Ffsel7gpMXeAAc/7JEWhHboI5r8VrDAHtE4mkpHrTGj6uctLMuSnu5
eMZ6637AHZFGR4JCgzNhB8tTn1lx6ROgZIbMKQn3uO+aAdIqLg/esBvbdZW+nhUIK3bEDsbYkqx6
Npp1H6oaFfp3iep/XAO/uAaERJP5710DLwD8PiB9fvsv/o308YFAIq+FKsLnjlkSOeX/8iFl7KMi
YprlP3Fj9LJ/Gwd8nAMRY4EYdCRu/uAXQKTjy3/y3yAK/fsPDf8T38AHlREzQyyRXs7dCWfJJ/wg
/QFpm6Scmd6vdeO+meocaQGI/Mx2jczFL9/Mnyj5H7Tu36/l0SHKJ2YPE3+Q5hbXzf28L/29apRB
ZQ7z+0mo6MDUbDyOqBZPZdHiK9bZ+jeMnw/S4+9X5poeiio2go8Fa5H1sdYKyKtlSuiuDQDHdkQK
//rj/elX6fP5ItA3qOpnLe8XQb2W4+CXLRfJg+iJFjrwAdNN+Xe1OR8Fut8/yy+X+fCLeROtftgu
fAYMU347NmAZ5l47z510gBjjWBqPrUURYZaDySmoys/5SjeDHdO/ARr9VtTziz73r7+JlBH/kyjH
H6TCmT1EFs38nvMWMN3ObNsbZ5sfWROOHv9kZDcfOABsCLRt2Qw/4Ebf1l85Zl8RuL/8u37wP/2N
AVT9+29z/ve/fP28e/NQOpW/n+a0JQIQXDvWyv/wN+acRZxWBTE/MJyu6GxW+eUiUi7znIyNvw9F
FxwYAFe3eBkwSPq2vfjr2+nj51Eh3hPET+RYHA1UpHy4lG9S/Li88Rn8Aw8tWViyYfg70JZ/RpT9
qrICfcCHhouBexaDBo/lH6/jjlRW43BjZdHoSBuM/9l6IdpxMZzes6Q5ymnMsmOX+/Krj2153Ygw
8TvUJLR+5rscSyZgTC5jjGCeOeSwqU66IwwlWz6UUw99ndmrK++CyilTCKEd6Va0OgipHIm9AGub
UOakq5ykM/70Ck2moQn6Afo52A0UIpf4VcFUdqucSkQ39cI3c1mUNBWUVLXdRmePdhxcA35N8ZT3
LnMbp+wVh9vUetBh1CR34IaWFzUPQCaQAmS0s9IZqov8/M9jV+Ymvsi07YonXzQdcsHcQ3+K+h4f
OO7y+BMc+CQBYMMJFlKGF5DiXYIJ0IOTO8W3mrM7p825896A2ScOzx4ziz1Vz3TFOzUbxMiLwnYH
jcDudNqY4jhImTPTrqPUHFaKbMXWrTXtlY5q2Y0WGc7BjinlwbcmIu2aJT7zcm/OmVrlw6Wtq3q8
SFfHuWFsy2aMZHD0Xba28+6oIR37bTykg9jYKQH6lFVeTpxzdJ2bHNm7P85gGJf9HFbR99gtiEod
VWyjU+osfN5YLVDMHT/CdlDaofri4xQa95qt2XJocgsVpCRmsHLEgftL6LRxzgg4715ogSAQhkt0
31NWek+eWj0ghIRfA56RdltBQH2Mp4zNyZzFkC3yEl4r1JxwnXa+s5ifmWV3s2PDxWFCW/DCm05m
83MZQEYgITuvKF2ZijjQer32NlMnqm+sn0yeZm/q33LZDPXWcMwC+OFEDQ5iV35zyCTe4lpwkg0P
LDJr1mWwxzqVpmhrQ1q9ybipvPNWmAZvbCPdzxJ99oa8YPItZYx8j1t3xfqe21RvhRqnu3npms9Q
gXjBpl2a3uW+z+BQoeg8GAh+68ZvDOBylTvTkyW++n02Xd6RjJsto7je0fJ8ysk+r71Nil3t4mzY
RDkFDhvp6eoWng1zZttHwzXCRA4Wh2boBzH6FeKOv8y3fupbZJ2J/gMtwIftOFiYF7oE4kumsZCE
RaUYscJ0DVgXXIdW6aWG1urkk/uwZPVIg2uhO8BYacOgg7IQKlBKbvQ74eic/ldG0CBcK+IeEkA7
Knzp+d8RFyb31MY1p1NiuO9INlTQcZtFd3NP2ytf5jCDpVWV+x7GjaKiBtZJB029k49xMvFcJihr
P4k0h1+GdcHBEuu2OMMjvOKuSbrlhVsKjFpKOckOS8lsecqKDpQOL8pb2PN8TQWxgUfDO8Qje8LP
gNV+4aFeiaveJEEt2ROH/vC6TFFNvncZgl3OHfNYNxDm4Mvo+kfjZ1G30YVfct+iZtLvsrgd61bT
i/BC9kV9CjwsH1tG/lVwUQoeboLmXV9ii6dpCcaGIk646NnUWwJuZCFzWGQZPQZLOW4FI8l3mocQ
bMjTTPcWI5elmDDqf7iuAzwMfxysqcXx7DUn8Sq4zst+MJsqw+B9ULlaywOVFbHcz7TXufs+TAK5
AbTFFBcWcmAfuqKjCTgf24WJYt31yU60JoiuEtNpTR9Pr+mdP3svjnKl3uLao2bjE37rkVYUmpKe
MsMsig513822ST75sKI8P6j28Hj1enMG4t6v2OYERSRe5W9EY+6AZhTdPvCMsmQdSI2fI2kBeYtk
7IsLd1l6yg/IHvgXEmYYP5g7UFmShrIzW7oyGOERjo6fJmZBMANyh6hG4zZueAxJ2/Aa1KFD+03t
2eko4hQhiiF6Mm8R5IBNY//Jhr2NxhLsHtLdujGqc8lFE+B1mYLSGHsg9q3mfZm7Y0+AI4LpXwYK
8Sqr5sdQdzmxlyQQ/gk3QTaTa8ZuyUKQVdFFIwmt7vzVBvdWzLrbdsr6wT5zS9zja5ODYfBa/vKH
OmiFc/JGEWhmqi2oNRqonZvC090LG8xU7qNs+i/2zmu5cWbL0q/S0VczFzwBwhId0xMxsPSiRIky
NwyVDBxhCEeATz9fsv6eX2LVEef4c6IrWJJKooHJzJ3brL1Wu4T6faC7QRLvRi44SNAwOfBhCbCg
QLwlohXIJi+MircuITE712DVpCAbaDtan6RQ2blFHsv1rU614uCwcSr3WrfvjDGdlZ0JxfOWG4ZQ
177zQhlpPJsWw+3BYn1puc3KoVQBymjbIpoUKQMXRhVFsrSGqok1NOt4gVmlOjwqC32i9jJMzdA8
r4dGEcEA2G61NQQxlNPKrZzhNEJi7WhNYepgfEJN4yPkXRnPR6P28F5UiQHVXhqTv0/ZzwmuUeqt
fSMCLDDdAZtVQfSnorGVayNIzQz5Hmz/7qpPZP2hrqGFnA/CQZVjyVBTFxS3ynyvVNAmqZFRJ14J
cdrTyav6FbJ+CFkFIPWPR6z/JwW68PKc/dv6Oc2fPyHeed9vcSvI5z8Ab6S0IMkmJJ6CPPS3uBXJ
PoJT6D1VWTc0YyQc0/+KW4c8pRojyQR6C0KSqv8HvLuKEOAIKlIFF1oF1/cnxa2fgZHgVYHTC7i9
xpEMhYaXz15rWZv7VtVaYy0fSQHBVqTjffa1C0eWNNnGdXUBLa0on9xkrlPX8f1NQ1YUXUXEUDz/
wfOnhmPu02Pe3hpmr2ydqK3pRymHpBmPCGA6I1iH5kjfBJ60V5VxbqqBX/XQ3jtDNQin8balattE
NO4r0IlOlEjpoUVtHsnn0oVrDIfqTan2u6dgoCR+sB1S6IkNGLcVEs2THhmQZ4BqgUSbFbVdQTsF
OZOaTSmKe8PtxkAX2UDh/ii7RbdPHz/Mj5/E7Z8jhO+XruEqqKYK/Ns8RaQfLn0ob9MtCdD6li40
1Y5GIPTQs3mgY0pzvj7SZ6y/OBICktBgD4ktsWwi7fHxJpu1tCtpiU9vMyNC83AX0CG4D0GPGTXt
ompQ5LOG3eAi1PSHsTVgSDFkSVNUSQE89fmwkNLmaLx36W25V4aeHDUG+ntm6agKVURA4JSGTvxx
dTjPjO4FkEJ3+/WFyyKa+z2W/n7lOh0HAueKA2CeRXvwY/SlCnTsVtln8jLYl3AJjtAroCC2hL1J
9mA4PbgFBTMvlI7XEsVkaACYiFKSwJJcabILR9bB13dl8pio6Hv0lIUmMfqvU918RNdK9qrwAG1I
2csXItXz+QGkm14CIMMKCgImi/Lz7QuODQSRZjRYxxIQj8DOB1NAfxemxvmCFwehhYADCILhHxZ8
G+A2iwLoWgfOqEdvdVr4WAG/izenofhb7BDFW7aGmvWtXjwX/0sc4CUv4OENwvp/f/6VTp7fju88
18+ffnFP2qzXzVvZ37xVzY63fm8eEa/8/33yN+N/2xdv//nvL3mT1eLT0KDIPtp3+ct9wXor0+b1
04Yg3vBfHVAqBOQG6QEaf+CT1kWb028bgq7+gYwXyrAgtFXtUweUIv9B6M6wT4ismHzaK37rf+Ip
QNtsFmjJDiU2E/lPSWPqZ5YDcVlDGho6rcow9eraaX19sFH7JgVD1dWl1w0TGJ0Svxg1gJnhrwIj
KR+cTrshP+i0Sb8MRskYa+ZzUnQwIywTDhexkfiwO1r7ftMeE3tY4Z8C9KPUCAKrGm+rkQO1yLSA
k99UXtX6yTSQ+No3Y+qr90VS3jVNBokWbcRhPAZMaWdgeeLc64ojUjRQipMTCOLaR5PyPlArB5iQ
c8wJReOUOvfOGugKCtfKHDUxxRwDO0cMRoe+KEKiSkvRS5Oz+BbFIJiJ2psj6ZhDRDM1jfU6SGCA
XjVUGQ2fMwQY/rVlOlt3P9zYs31vJOmtnm6r0qv3+VTQFB30ldrEbrvXLphh9bMJ/OFI4vkPQ1hA
lR12BUNoyquB/NgOL0hji8T9RxvLAQC5SzoNXQb5dhKFnw+wNwY0KseH0hsFCzgsoVhaE2slw62t
q4AYbgM5t0FwkPZJlkU4U/LUw1F14viqHhEt1KmrFJCQCQjFQHP09r5RQCINNx0TB3lwqwLnRtkP
4lcccT6r3vdzE4SlXkN+pFwPelJEENfFAJwAKrh9kbtVXIFhDWDTgkN4kIwz0LkKwV2uTfcQq309
lGdK9tr3G0AHHWuEygP1iM83QIKXflsc2tIrSQ6EOVvMS4xPYTb3UJagJSHUPYESdVwjmrzcFKTW
PdTg3a/P46fj8OE0znb5VKILBe6R0kMj0SIhaYFKsoYAftlqL8yps63phyvGH/04p/IC6BpwZMwC
TEEyVfEtHhi6hheuSBjGH6cWuVo40DB2+KSfj2OGJbLCCXe2km/DQpvE0hZ2CwAu7FLkeUpzTlbI
rtVpKTU3x8EyFxQxx3sZEogjqpJZIVn51t1ukUKprK/vtnBePngWv92C30/tbHdWK2hSq7gpPfK/
cB4ZDkA0K0ECJNsHLruqj0KIS4Hx5uvD/nyQfz/smUNjDrp+W7QMMpI4wAWpuiCEUhWtt9teEh34
0XCwrj/c/DMTBcIA5vqGQ/WAJypg0EH6PWr8o12al45wZjnCBiynWXKEQ/9UGrdVc8E0/fxm0V+s
ccMUUwirf5ymOk5pERsY2WZ4VfcvjcHsCDRi+pevB+WnywH9DqHGrrPnni0HgmoTjB/HQa+TaN8v
mo10XH99DFX96Ywb4cZrQ7QulOHZ+q60QJKklBkHWh4Ld/AKuDPCCMGbowQtFUShoy25Ahqu0oMX
6TP6kyBQh2TDUDZdAFlYYbzLGrz5tICQp0DJZ9AJzCTs6SDFIFPhpWRL7WTbjgfkz9LuLk6ksQo9
cjhM0JUKrwawwyGX6e4KzaeVKagPnkSeroFfpDZepP0r5EB2YhTTQSFNh+GyhRBhBMBYI7BCiP1w
dAfKa6XewbBxhLuPxEcMFzu5pwlK0k5msLqhYxoMTGjvMi84AvQAqgJH6WTbQXUiGQ5EnBDzQe41
nMK1MyZXPK7hrSrgVqx2Szl7k6bRMP8Wlca7prYbXTuuR9vupjb8Wl6Sar5udsZ73ECjPTjAc1S6
21hahy03Lg5nNTeuCo3ZMSdIIV0SNSbgXckdFYajH1Zg+a3B4alMEHpXFV87aH4OZ3YBUCEJluBF
XKbIKq2TJVDfebJ/bXAhIDS8rvcvKE1t2RvFJSCz7m1JZveDmyZ/zvSX4PjUqPdlYrI5PWtRutrC
jKf3jaN2ppMA5jwiVpkfYrc2Afp0MFtViAxTWGg62T+Ed4f93tsnOQGJL6dw8lCmkI7xIu5peoGn
VEyXQfS6j1Kvk2LfUMMbhscBsgGXwxZUPL1tuTaHYvR11HQeLZDrQwfPTCTBLArF+xxt30WuqjrN
UuTI2wPI08O4gdSp26+3IdDrfpbKsEjtIxeYty1L+oz6CyWvBG9rjGK7dRDbQ8Rod3QX5BrYTQ04
eel0EnIp9bdBGiPpih2nzrl/hU3SgjkPjuPeGX2rzYELW5FLb9+E4tHECGYoBkIdEk7i+FlRYpwz
yeOeZ5AitvVClb57BLQCAUkZG0EsJElskRtOC8VN89SpW/M2ba/AODn4IWYPSTJuX918g6uzhNHJ
lJd5AwftSlJJ4iPCFVfhDTSOnqKoaOamzkBpH5CBYfcTdIissgS+xCawKEF5ckyWuDGxx/LCDFtn
v5M9Ld8tS0N9TqT4KVKPV5meL/Pj4aY6jOYprizVFCjRpyAeaFcI/bp5aVQTcalyo0DUtzXuWsR/
87Cwg/xb3b8d6IWTSLujyjYu6bjT6x5cdUXOJiO/erR3xNjhqomA9sWvQ9gzlJr9cDh0I07fqG0c
J1896NyHwh/qeNJmhCL7AC5ntFZRbkcZOB4O3B1UvgXEPaVcz9J9bodyseiC7Kng0xpZdkf5FZlb
zoA6QgxZR32VJ7DI0AwDnwf1qtaLBqHTx5udRuywT8eQhTAhURApnmC+XW0bxQ11WhQPPcW7woar
DS2GNbBqF7ZcewDIqIXlDGF6txqA5cKZBF4Pyf91mWqTA3RAUS+wP50blZlH4QdYFiIIsH9DE+KM
mP2iHSUL3RQdOboq5qiVXe0oV4WIaWtkt+khYVqmKLfBUTTooX4TZUxw1OIKk1G9JiHht/ITlW83
ztbwoiYMDs04VZ6tIhJIYZY+jcrBdQRtGRLFc7lHKCU4+N1gPgD7BFqO3rqnmESHwihomGt4l104
eWzWWF3k3pADDYvCQ3piom53XlmpY2XbTLrIZAm3ntqYbgtPepKb0JuvcDQBix6JFag8QZ/fo9UR
DJxjcJhTVnSBE/jbRMgqBvcmBmoAIWEqv0udaVXSKjSbWd+G9kAnZxzMtSi4NtC8V/ZPmhzclE03
adtFAQ8QbVnugGYduFG8UvAOZZNMpty0S3wFc3eAjYrC9qZEUBvixlmpt1dDI10cE7RiNOiVQCYi
Qj+JqnUZtBdyIkOxlX5yuwhqKanTyqONqN6PzrZ0uj6qkBJNCeounwriSZ0Eu0btFAAvfSM7L80I
CeEa7HqaHKCNAyHkqqNwlrTSgn5KuxzBphFuQCReOLUftuezMzvbng20XFHy4cz0dOQo6FxJAPyh
fwOYvdkxlmaVenW9c752C35wPc6OeuZ6KE1MzoICFUIDtE2pGzShfVXeXXJ2ha/3w20f0i8na/JI
NyFV+eRJhQADkeBKuDgKjwDxx9oAb7upV41EkWVgOHlnQgp1uBIOAETSbk+bgXlsZu1+9BAwFABI
kIEExJvYRjOT6wIi3/AUo4cH+hmE9ESj3ql7haCRMonWU7k2HERloGJk1eiTg76pb+roth7C1GYG
dlLRQDh027FCSNiODtC52RpSm1KeuOBqi62rqHgngugBpdNidPDoq/crvV+SCl3RA++NlLcoCVZU
SlZizenDdqMF6QN9B452DFa7ynR3ZrrYtplnBodNqA9demTpYJafDmlvG+FaD+h/6srOS/vjuhqQ
QW6bsVBiATj4sKuDmyOhiSSX/gAqlR3RWGHE7x3ts00zcoIUfdwcXkNQU4BAhOo6nWeK/fX8GF4Y
uVOI9SH8xwRuS6AeYlouJWxiWK7VgSfSOKPjaN5yj4+bZtpUuY/t3ZovXx/+h/wRKsXfk1EQ/QBm
EtP3w9Gr/ajTaJQqkabwq6jxikm4jFINdH3zfYr+SfnF2zzl3+cc4Snv93sCcRG9lDAavNdfvsp/
y5fIU1fnL/qUjPznyD4iPfhFVcrOX/Lq3/7H7O1tB+j/f/7bpNo9Z6/Vx/Sl+IDv2UhT/wNFKfQM
RRgDz8eImPZ7MpJnyEOaGoEUwKlTlvJDbQoMJu+h3AyeXOU9v6UiB0NykXAmqRJ8FxQfoKD5k3KR
nw0shSJDVqFiIpaj3iXqYZ/n0hEBkh389bKvtxBJt7M4GEcowcrQkE3q0tFTOErX1KkAt+B8SuOu
HuvKDBAMJVIFqM80o7SMWwvddQg9r43gjkR5XZ+WIzZaV6fQrBJKO/tq3ca+MvARUsF1zgxb27OP
4miOKBF5Rox00kQ5zLcYpdBF30TbOXrtw+BYHCdRDo3fOOrRhQbesQhnxqa6TV+7Z+29e878gbrs
0+sofuzVSbq9EO6eZeJ+vENnVlqGHrKEcE72RwO3eurfEKp+2j/Juq3dQ6MIkubbsHCMb/lT/tS8
kcAVHVvfOmRp1ymkil7Tv/UojcjWCGIc8EL5+BDDkPGiizBmj2LZolLsPvb6fALwfBhARvq4G7z3
CepABwBq8QpP7sNsXX3fYT7yOCkin/H7xvPDJY3OMkDGrqiULewV/sF4KMrr0W4sodIzuCvkFQHJ
8vg+uB49NPP0lkaZR8Ud4KM94lShnwSRJlIyEnK3wPZvIDnv8fxKm0hX4Y1/4WmeZYP+Qad5aYKc
s9D8C0yQkzjqVxNE7H8fdpj/flbhcxLstIJMCI+oFYE3gL7pzC9NkaFI9ZRCSJTtYf/fwRYP8JAs
jw4ZfD26kLK9dLQzI/0XHu2EMD8bfRPJRvYXqrwozJxZvFI95gF4PfTDbN3v7YOr2rED9M82bdPF
xNtHHjSTOYEXOIFzqXo6PDFFfXECxpl9SnewoSIqDSbMP7igyiDSFxJbVoWTR5PxA1I7c4C2NaQV
t6Pn7hWlA/mOxvuG7mR014CxQmI/LdamhDKHHRz9Evqeb9EUugyq0GTW93fpW3BdD2knI/y3k7vB
UkGxfRbdSQeL//E9eWtJhP32C7ggMAsK8K4YPXSriS3DJa4vt1SzoUuyasoyt8G8fkfjYXAHzuqG
tkHaD5VpsAoej8/02zWqnS0PTnsTQOyws+e0M83Ljb6zi501N4jEH4ab6rX1k6v+/jALnPRmT6OS
Fd0ke1tFWE2zbhUPRGYA0TZ0PBptY/Yh9I6P8WQomOOs6D3k2ffiJXspXkrYkcBUIhNJZLF8lZYK
224LaS4nbCvFnUjkBDbBJ4WbUgNgbDUjK3uCs9qpwOgjsB5azbr2t4UDpDOcAZXe2V+b98vDfGbf
fw3zv+IwX7Im550Xf21r8jlY+m6pQQKJDP+INgjlLLeBoOJwFPY71S/k4O0gq6u+28MPYVTHsVkq
cCcoqIN+PbMvHfJsc/hrHPKs0+a3y6RcrHOtMvWMsy0iAfizN5UMUL7b2x39Lbf3Rzdc2r9FhH+0
unTxQGebw599oFOB93wTgN6RoIQQVyU0+eyDRKgYyqNqr/rtFmgEwlSweQFTsGU1HstR13lV0QVj
w6x0W8m2R29wjEBK69QRyrIfgf8dIL+R9emkh3hhGg5UyVYjasW0Tu49HQYIu1zuC5Dv+giTHG+T
DDaR2w6OQJg4oMv+ek7IP5sUHy/nbICyKqEgBPmfT0N4aocHeqJttLwOANhLTgG+OrjyHMRk2Mzo
NkGX8AHYfLdfsXFsW0tFca9bZM/I/ZAXSuxLm+5Pl+nH8zsb1yDdSWaccn5QDBSTAd1Zk+3OAucb
r8ur0YM+Ho3lh4LYAAD9t3bR+eUiutSk9TM/58M5nLNu/osPuXa2v/29h1zMuC8WmCaixA9Ofh7S
RUlLkOrvn/cowiVW8YxQVLi4RA57aWppZ9HE32JqXbrWs6L4n32tZ7CV73YYFm0ZvC+FY/C+n29q
BUw/Ph4S1X94kOyrq8CqrcfHu/X6QlbiNDjng/fxOGfmJBhlemuK4/TT4KaehPbekqZbPxjXk2/F
pJyouO26jYM8gfjT8gc+BJAWVCjWYV4sM+v5eeq4A9+d6vxxiGdaWPeqpVuZtaxtAPoXnfoz0OiP
N+bcvpQw/e1z7Et+tJIb7B9yxc216YUruOkTm1KYNCmPdhbZSDtP91fg0iTVNvbW9s6YXLDFP8l/
mB9u3jkpcvA3PJdLE+YcsPznTpif7tsfr/lstWthQCoyZcK0HtAvfVo9Tdhkcp+aKAob3eGCd39p
vE8p9A/WBTWPSpJKxht9+ZcUWeGr3e0+spEoVEIUnRz2uwIsIHXOMWKupnKbtCQP7b0Dc+WOcOkS
8ObSijkNxIcT+oevmIsjdpbm/0tH7NSk+4VJGZ55ypXemG0SMUOy1M59ibDY3o5V1Rm+K4BLLYS4
QHf8hSvxzFz+zWfJxZtwZlf/GjfhZwlEejVMioBsG6aunJlGJYZfiKZL1Xecp9x6KryDv3hKrdp5
8GLHegtcCzCFM7p6tK8rV7HG6/VSsUdW74xnvf0wdsZ3sTX+emBoJPiJd/DhpNSzHMyuAUeaHzkp
yTcskDskgvRrzaKR61b3m95CQhtCYq+a5jPRI18/6Atge9cUiV54ZWEPxj1Lv/YUazPwXvdj5RHC
Sdscb22a3izq6ndbgpPrrXu9QWlxpbv9lHzJeIJClD1y9AmJNLsbj5zIRwPN5sutLX+FJqLXzULv
DY4792iDj3HfyhkUvertitTUwMV3fssXW0dd1dbbwPYniW+4CL04umW7j/S08fGJDUea87Zjt3Pt
0ppCJOeF39iqv9EH40V8KhKwfmS/rLSFlc5XI8dwNXcCemBi2AXnoTs7y6282pImrW3wZ5VXVJ4J
ocB2nt1HHFJ3tBtjKdJlQ1+a3Mfv9bTx7lu7m3I9L4n9ojvzx4NzvxxZ96S37PvVTWr7KofLrHxy
cACgWP49T6HZZmnTqTuyeLkyBUhxtBEdnWTWdLm+vk6txKo9zdLdWeWKxwNYMWv22l2B/vXQ8nMq
t3Zmjf26kTH9qYWcnxPbrxrvg3XWLZ1snlqt9zBrrMVuQlnYYYNwDvbDYhZPSmfvkh26CuezbC4+
rHBKL5wcpu0DNGFwNUG+b/fTeB6jw8p/qfxYzRS6Ya9byaQP43k/Va7EYcUZbm1go/YG1DCPxHpd
Pmo+EqbW8/i9sTYb6TpykDGULGs/31lIw1kwFjrSg/uYTBB3s1o3nzxCvuYcHBT5PGPBbR7YnTUJ
LB9pK2uc2eMD13dhJQjX8Aez+PvqFLW4j25y0RwpUovVqVmVu+NKuYCFN8n9yLpadM7Ry+YH11kZ
Poj26WM1cYdTTtHrPdd2Lnh9lyyFeraJ/10sxaX7c+bdlzWkQV15uj9iUm0XxtXBXQysytrbT0MH
vUUrtafP/dx2FZ81kFmSF6zm0+n6+sLtuWy0ztz8X0brl9H672m0znzHv+WivGQfztzKv6X9lEXn
1w/GnLIWnb0nzNV53W4AvfMxpNOCval0Skfyxf5Yua2H3KnbuGga8zPddB6QXf9gi+f66Z5dsj69
TlSkxHO9ffRAGU+G3tCjqdZBUtDRPNlFk9ZN3MiNHZTex8ZNOwb1bYObdIDE8hMCkbGGpqklN7ZR
etmmcTpbt+aN4yKcN23d58AxnREkRQdKb/EECvR1zy7aOnDD8Fea1x3qNMTseAw7vBqs6TK2Quvu
WbGfwV6eQnycBv8ttUernN3xJvFXN6pT4xi11k1uz+XGSubmcv+i+Ed7zk6bWfPV/P5RJykQWmO4
m61NbpnW8bRrs02/zjZQmVjkMwwLD7C3Neu6sV7FvXkXJ7R+Z/vmebrITk7F6+sr1dCpHbsoNHuo
8uG8qlbvAVRyxW0Jnepu7/Se7qVO4QunYGTTxOp/vW8znhfG+syVj0ZdmAUwW/oFo9dw9xo4nRoe
pYN2vCtGctY6osIphlGd0rI6ySbohE06p3cVT6L0KJNEKfDCI1cb77zADb2Y3zLy66kbOgkDrjiG
FzL84m97P/RodbNjL3IhD+V5Xu3lduQex6mf8Gw3ThbEvIXpSFcpPKCu5B1xQRNvP+8fwOPyT70a
+qULZn5ydHsHT3/rypbsdS5K9njTBT4YF8NjyFlF7pbL0PlCxXKiOQYeN/ICdjrbu8qV7g89iUTQ
btJ6hbO1eSeJYyS9GZncq215XNh2Bp7GDcfW/laaHJfKdT7fT+R57duhGziZTQLYgiDcG06zcWRZ
uOfu3s+81PUOk3qJvKJHj8GUT1pcO8Df7HCa8q58hoAGy4cIwJHsHY4kjqEdbVp+hwrV6fhEuhnx
paGGYR7Xbs2tmJF3wgGV/dwduTpfBheE0y4WD4mBsTE355E3Nm24cW/7q8azokkwsaHB9sNL0+ei
qTiLyn6Zin9ZUwF94Nem4jzY3TaCj26EqWg9xLiYt7rfYvA7D8mC3zaGLWtJxkaIZ2ht9YV9GDqS
27MCt75k96AkMif20K+xX1oCViatO4kUO3+oCAca5+imTsR8NliEO3vnT51sUS8OE/0BWhQLIRjy
sMdpfwXswGFVBG7mKXjPxBes3t6m+M9HqleStZQfwpva3k0RdvZrn8XnKT7oK1Cg+YSivj06rRys
3SUYinFh+zyPhUrk94Sek+orpATEikY92B0tUC7lbsHa9XL0WqdgWzx62sNucsQqqVhI1GZO3xUH
snELBRp/56TcvcpW3Z1T+bEXct8C/h9gKQN362ydjp+Bm/vBNHJ3XuXv/eE3YXvp0rIz7Gvs5H64
Fu9LQaeI10bXqP5gnGJnv+B92N7hN/EJw3HsoSngo9XkD9zURrCGG44uhS9e9f2V1Zt4Rc4j9MT3
YLrzoulwvPf5yREjF2kqP+W8I8Zl5+3tHd/p2eIrdQuPc+IaM3aBnddwBsLqb52Q60At20kXqS+u
R2QugmnsHMe5OB9P/OQ8uRIYXB1x5NPXldgnxPswtst2nGJyhdk1cCAMEgqRvUomKT7DHN1Y/Ad6
ha61aTXZ3cQ36kM+wXyzt9bL6nY4pZncG/kkbE5OTkdkL5wZjcfQafyMUVBtpA7Y5RqXHQP7rbs7
Pz/Z6NyplzD6Yc3F7iIzXsFYzMeOMZBYJVuX9hK7tCVna8U3mj2koJA4oTtYRV7ihW7oOvF1iHOC
nAHbu9i69mwIpbd1+/HOD9jSeq93Up6rPTIJwqFQOdfWE1t16Is8xYj5ZTixm930ztCej7ziXcOx
2NrhYovT0FvaitruNHDWECkP/B1Znswf3cR+5LDNb9nXtjZOCYzvtlty5zTuJCUZVILt3B4sDF+z
TX8/qebV3PDXiz1bZck2tkCyHTLIgVPaifMw9DQuGh5bTrBg2ov1tXUjwE+JB7s3QKjZeGZODtZG
XOGIG8Mpc/rOuBlTz2XLbVggnK2D2KOTk9oqXOOadjyObboWW19rWQZZg6N9N0YkggzPfEwqfFJN
lGk1H/ryg/qiv1RO/xIwM6EjnQMyH0+Iq2n5E4G2Jdu4X6k1I5XjLI7eg9e6gwVDi+cZ+KDUVoNp
5+9c+z3DPry/7+zrV8rp9vpu+Rxbd3cH6xWvb8uA2c04vtOXzkx4e0PraN2IFEtl3Yqj7PkP3Uw2
5N+WQbonxTncQAHgkAZxxDTbu4exuQoY4RF3ao8/3TO1xJBqDnyaZKTIN/mHcT7LGRhhC8Xd2jI0
6HszmpFDXQivZw7wivTewVOm4XjKSAp3nA50Zp2YTFTLmUKog9s4y0yHnvkKIba7x8+0DT+fGP6Q
G6dM9YcBqaHM57LspezA38iNmdvhWKT3LNf0XZrXroKr99yFuN/fMvczHuDauARhqBX+ajKEtCq6
IR8zuJCyQCfzwtZzltJRC2Qm266iTnLK1qGxdopJxIIVHqpYFFRQTvFJ9yBiD7Gg8yWbjwcRv6t5
R6e81byho9rD+RAD2yyDmcHv9URylcgKxqot1q5uL4Sbqs0L7xv8gXdYMSe7OnmqWDVhx/BYPeTQ
po2/x97hvV73d41frndOs6h8lJ/5m7CGWOJZ7mOnscwxFhgCASw2GDQX4mwSrKAEeRBmmGhlXHXX
8lpeR/PmcbjUFsk8mGjL9j73O2vAu0xXpEjJrK5oj8KGY7uFpbc4N2Fl2RkSP2Hd6tjC759NN6Md
zFWLli9XxYdl2owDb8QiE6MkEoz41rOhS2fr5uDxKtK5Le85rFpbn3QzLLO/WweuOMd6TMLWIXFX
u3iw2V3goAbgkZe+P9yXfuPs8Tsj7FvC5zML3NgfYV5iFjGCUKzS3nsubRu3umR6Mk6MYOhX33YE
NegKXhPHsf5FCBT7wwnZUGYh6VLh3fKz9cRIl6RaxdYpTLPIrov/kWZky98D5ClJxhKdMhHxGfzo
qifHieyWl/k71s0I88jDjTHaeyaw2JQh2sT0Ku6Q/HiDWy1hYU3/QLhVvC/BQnrGXCRpaXnDjEEA
RTK1d1Bq4Dvhhic88YYUa8ddE2/vXLhWPZOYQ7HEEhbL1cRgw7wJ8pP1wj2HxXCV3mPmJls7JZxh
rJgJKaZNBLwEniBGRQGj5vNFuNNMJMvGgrOcECzncboz4wEfaTweZoMJzYVYAx7ebtr6yL9MsqUE
WDLbtFNtwXCJpLsVPg+u2cjd7RopeTGVlltnNOHrNBVHwFW/b6idVdwnnIIIIrTlyFH4Eptrcred
DG7YmGfpXTvuZmJjFhNOfMKA0GR7cipwSrzMicYiGDyyiL4ReVeTivaHyGIf4iFGI8Zoy95c9gz3
RUzkCKfg4IeEgDgd3IJ0jmbhVeGPIy+z7d1bQ6J6xOgiWcHICTMWMZWhXIHowLJfmcfcIHG31ZvQ
F7NaRMjovvGdXZFgh7l+K7ahwa14rfjryK7G4v/wOfjyjdg5RTQY+oRRRIO82mbaXXAIL8bY6lny
91eM/SvGbtIVvAJ19Z//PrwUTpyl6yGNr4+7A9m4GOdXbBwVTt6zMJPy4hIoE2qTCzuteP4DAOBX
8PIrePkVvPwKXn4FL91/BG/56nsN/GMfociAnlfGPxRTTtXqDwZ1OEjTwBTmG6gBOemJb+ATX2gC
vHSMM4DQn3WMy0HYWangVxD2Kwj7FYThd/0Kwv7xQdhFL/qsUPUXedEneuEvbP55i4Yk7ZPU7KiU
wD12qnsUE1E4z+bKlSisCuQY9UeLZAXVXTj8qCEWxKYGeeOjo7oydQy4itwjeRiR3/6eNQKnN3Je
3kReNrHfEHKWXu+PU9Lb9Eu6mg/jiNeQxOkAPeZOAPxNJGREzuN7nnUm4uNLuK+LV3qG+/rXvdKL
5a9TJf3DRv7ftPw1PMkL/TD5dUXwBguK8XMIOSJW8lBuazH5ydaRrxM5t83mddPb30iq5qAgNvyh
cMimz4AJHviuiNS6yPeRh5ocnW83R+tqz0vRs7VubwfWFVCCaXaVXVX+aFXfyytlqSy6a/W2cAsS
2nuQIwblqorUkrVarV52lApXZDV31opU1HF6nEoTMKnTo7934NcFYZeTHYVp3c4nPWDWvSO6PjqC
69CzeHdrHaePO8u4fn9fh9aaMgDnOnBeI+f6nRqAwjUkFPZScB4bAdsceLPNjMT3HKVC+/U1tsF+
UPkj+78pnQ3JO/KCmrhgIJygQhrxUzwjrv56w7043SM+ufb4xisEqOD69Wuwx8+z6B9G5iy230WJ
mYySRgWrLB4zSj7208HtnNx6MCzvlkac+9YKrJvOuj31svuAly13boF/mYOguaNHxg0suPIpeYiy
XUtxxcsoXsUumsPiWmJyrptXoDb96a69g32J3ffe+vpKTiXUr+bYGVyqU/qB1iGM6etPxcP2DZi1
f5ga6+hZv5au5etuVSFJZ3Whg3I9rY+SaXVo6R4tYzFa0xyooqMUi26a7lv+olPkQxLKHsBmCt1v
YtM4KF/rqI5Z7ePX532mOfC9vwc2+P+3Ns4cdROR37bYsjb65TCiTvsmSqCp/TKkZuQEVrSIAvsu
9cjpugMnWSfrcIEuFZW7iIqQyGkLfPDX53RqsPvqXp659XUZqEpSiNoKFSrVphJFKUTx6vkIHJeo
5wGIsarxCWsCU55VD90cJNDw/uBNwS7RMUVlkypgdSrKKMz5mFMFE0ON6EAJc7egZoTXlPnaIy2q
F6YCXEA/C7A+3NOznT3OYLaMBpy/qBaMOF9RpKVusBCQn56SragOiPoQZHJgxYIbAV9qqcRtN9R+
wKPVVwKNVt3t+CnK26LIvKX8LMrpAs4kyt8CZC/me2SnVN99BKID1VGug9vSnO1VZ69YGYnnfhwD
v0bsFEh2NO/I0j3rV0d3LCA/I7tgu6fwyyiOKJxW1P1a71ROIwktzng36U6wJJg3wa+pVwKv0LrK
VMJFgF4RHJl/mL2+bt3397v5W+rfrOCVzjKL9YeNihy+hazB9bvpVCDURHZc5LzFvi++H8h8U7em
UNCMxe+iCiRy5ZQXSa7DhEtGkZLtXzi95LMWiQZZ1m2vMOVTSzphEOjXHYvbe7hTxvABUj2LrNCO
MCUY3ukUi7Eu7N4q7DvJukudu7t1TpHjdIXYxOvX14zeO2Ejv14HP/cQf59HpwbND/u71GUoJzWc
6P5md6XqeF0gzfzWzwUKzIfizTnO5fsLB720W546xD4c9ddu+ffaLS/Oh7OqzV9lPlwyxvJZsv8f
t1oumd0TMvDDxP1ldv+5zO6Zh/RPtqtfcpRORBEfZtffw1G65HSec63/szidl9x++cxB+ud1+w2R
TfjBVTUMWTCKaf+XvS/tbR3ZtvsrF/c7O2SxWCSBvAApUtRkyZZky8MXwvaxOc8zf30WdbpzZMpP
TCP9cG8jwTHQ7bHmPa69F+zokXRUksxB0xGYetrupQZy5zZpF8vb+FBspAVA3uYHkBSzkH8EGweW
HLAHZvUAGL3hrWBeLKIVsD0cYB+4d+8tOI0LYMnQs2rOrH6TIBLjcwD1wPB8wlXExlBl4D7osLy9
wHB36Rw8rv4uz/guhKeHYs0JU3ZyeSP/7G+2vFPH1YvT00RQn4lgXEYd79fUshaB+awcDCyxM+L7
ChAZ+qiaT4NpPmBhWxPGuJHfw/2AAxIsgjU7YUUzo9oMOFDfGspEanSvQVdeXqkAWgG3NxQPmP4t
QFZWtEHLasS/AJ5BhnwAXALKY8g4U8do5w4qCBIJDaznimTp1ey6ITe5uJG18LdanPwt8vvs5Ebv
rhMDJya0Rr8OFcGO9e6IuMbxCX40sHcioiDz+R1FxKU2TtHJu/ndLkW5jGTAH5lwJwa1de0OjZ5I
ZqOTUahgJrfWcnW4foaTyxzpzP/CZSrDjl5b5yhQoMiJx6ocoZpsNmBJg22PII3lQXq9DcGXt+WW
8Nfnm7mD+lFvtdwiZIPuNPjO7RvAjvixxEAMbQgrdLMXeV4sqRXdkRu2YGttER2ckk+xmw8zujbj
URiht3U10VrMGL1trTUCetcPZ8RB8nvo5OwOjrRYGSQ0ISqkR66jGRQPOiM4vg3FZNINNUT8NwYC
E+S+QGgOSPTQlBaWtB5g44MH71quuS8iQ/7MUZWPiAX61hsShIPNZSPc97OcA5zG62Zm769PfGJf
9LH/2zJRcHvsS7R7RunYbsrB/l5r/NoYfRSCT7PWLeUMA6xLVBH3QIWiW5aRILaHEKrA74eb0cP3
fkNc1VryOSrZwGvCFeutR3TvAx8fd+h185Dz5xQ2bc4xSxS0DRFCF174Kud76EIUOB0Qx/sUuQhY
3ufE6crDLly5PWO2RCHtBV90sQhIlQ6Tf9L5U4YA8BAtftkMXwGfxQBnhYIvZzfPw+EJ85yb1w9r
6t3pIzH+7//u9EGSnFnKf/bdTV3fkcCt/vLrOxK6f8/rOxLX/1XXd0I76iMZ/Ke045QAPkWyzi7a
v40A/rZHoqYhEaWCWhudH0cSOA4EqVBYQ+dvLsqTinmCxj0INj5C1hkHmCgPkHcmaimGJNVE5YIk
DgLjUrD9GnwkncO+JODrblFfGxnZ1kdFUY9a2G62OXX2ugUD4SIG2H6A8+sopmrRbAo4z4OCQqi3
dX5wcpAXglQSihzAa9R0DRIePTXkRW3az4CkW9utiHUQ89PHKuq5tgbxHDyZCFU5iSkbBxH/2y3b
+VBq5CNg71niwkf/EAdVJEjSDIFWf0YWAfyfyPJnYAox8E1UfxAY0MQUTWK+DnZ0hm9cF7bouzmx
OSOPoMs8dKG0cTKmikpqEFucJP46gerpYFYOn4oQ/ZsXUBqimmaorUG1Mb6i8qc/slhDFXaL2nLZ
GnREwofagBcdv5nhy4PVNFTiDPWIw197yTi+9/Ofezf8DPoHwym8RwkYQPwDzD9FMgMpwxlBclAb
qg2NFuVdQ5YdLbeGzwH3R0USysJVVAzUpwKLBr+F2qmY6/Of6H1pJUFBtehHc33L/hP99Os6jfRT
5EhRlQS4TiK8pIy/OXyZGft7B6YeTMOCx6Y1fGG4I9EsXr68PHbmo2ygc10Ko+f19Qc62ECH+/zH
7nPl4danhovLEJlTZzt58Ud66f+li/9t26hziTRSqhkIjOo0wimezPkhUjH8Gw5tMN986355jxoi
1BKhgPxk9Hs43/u3twyG2e7zeETrgY8PDb2fAvjD9nKw8FBPe7P6/PxELeFhYXwKSMcOh7sifHjP
xgEleh5KdFLU4cVzFLgN+Vp/dXBnHZ+QeZOrG2n0v9fqpoXWSNf/f6E1KbRGZsm/TGhNWgojH/Mv
tRS+NbRBrS2B0EYi8ik4cWZe2Tbzwq6FLoSWAiUmnnQCAY9Wdz1fvTJL5OFqQkZ/23IWPKv/e8jR
cj0ilMwnGNJVpR+tqKErhZaDgKV8oy7KT2upnke+lJtBEEVW3KNHKpXQapQGXBfpU9Og0X4WxQX4
8tK7qCZvqQuarbjL54oaFFxvanFqxt8aDL9mTEemXOQHgWIXEJzoRFKjDheQHNdIlzLvNogPguu4
XqRoA/LwOoASVlsH/fknNPApyn9h0J1NYWTQRWBT7BjFFOBYDyJ678yGQrmhnV3Ih7YwQ92gA5zQ
DtbV4TMEFuK6DUAGq+jaDEZWU9RWReBmmMFm8I5/7DZDQ8RbCz39SlgoNw8rn+8mhpza97HZ8dfv
+6mT+bVVj+yJIq3KRhCwasnKYMkBF5YZiH0h1JEBVpDNe7yXoTECOvnUvDG3qOMbTMOI72KgCTwT
AIlugSMZrF8FYX9EOQBS+jxe36nvZd3Z9Rip9larBYHEmOYR2vptsDBhlcHsREhjMGmfzHltoB9R
yu+GJovvFI2FhraN820++CFDYfdicT9YAsPUmyEeY6AQ/Xj8PHxen+nkRR7O/Ezg/PUXefJIR5r0
X3SkU2JyYC0736h/vZiceq0juR45gdwEKe5gxDd3N4vr92bij4+xzX/uj5+IJq688hM+4uxS+q0M
JtUGKgmvpcADltCmBI1JjGDjP5b8ZqiC94xwmwBSVaHlGPproN1XyrdozjAgnn4MGYfn2fUVT73p
MfL3X/empQkjYtxE/q8wIia00Wnzzk7sL9BGk5dkJGOj3gMXaD5cEtFAKzEHQF5YS9AAhTG0vh10
gsBfWhM+/1wBiK5DACSw7C2wiHNgGQ+ozTcmLJPJOY2l6b/DnEby9a98TH+KLPN/VkWZv4bea/wP
XuUfr9U/ks9/HMrX0itK7/3vQH05MMf8txO/J4oAzdfy9R8fcemV3UDd+R//NJIk+I7vcvitn3yX
gqSov8lEAg0N0xSFMg3f+kl4KYCd5jeNgtNFU1WQToL08p//+IPyUgNNpgjIvaxTQpioDr1t/+C8
JNJvOjo2ijqlRJI1cFb+Gc7LQUf8EsSKCr428KbKkiKLOlL18uiNqUqrVCy35X0hEBi6gZMb1E3A
Za9w0N06ogpWw6blUt8fzrbq7ucQ5/WSgx03GlhVsT2gVpNB3XmiYT6XJzCulcLJ6R58NYmZqC4i
nmrvLq+Pgu39Ooqkoz4BncQ1GUFhALK/6nQlrv0qqkpx1wvyRlCzD1sSAEIV2lXQ/HCoH69USZzQ
I181J7Z0NObIgk2KME9bXxR3hWvzyHXQf6eI0HJEdO60NJ8Y7Ksm+DkYBfGpSFCDIYts2ICzbUyE
yK5LHYO5cSOaOlD/YIgLOtNDacMhEhvXur6h0uD3fDk3Cb3ZJU1SiEzBkDou+6irAszTpUp2uRPs
iU2Lm9zOlnEQLB2huc9pJyw9Ap1NF3a1Vcre5RMTGG7kaAKgqZckFSxWOggHRxI4kdMu18uE7DCU
fFNRsvX0JJ1nQqMumqRCBJQV6KFTJ8RkblweAqsmFSzxNPYfPS9eCsuyqMvN9VldnDm6q1LwhSua
qBGqjLO/DliopDT01LueVsD3F13HAWBCY6hU7Rdam03dsRFqFeeOARVNUwnYvDSijM89r1nBtKxn
d7ECqupO8w65JKylKM2s1O/QGaok/X0Yty13M9DWN2gv0zToCZ926ZLECrq9RsnBqVR1QkFeyBPM
C0V2so66YtDxjqm3RNIGTaT36l0iAuseKks0mX2J/CqbgcJXmrtMvKny3l90oZRPBCS/3ROdMpEx
GVJRG/dfyUNHLaoaY6tOcROBCFvvavlBcloLs20fVb26dUs0wOpBGD2jMnWWOkIfiSqj137ddTd6
a5MJJ/67e6GryEaBVVjVtVP0/Ox5CgTy1ckIjinNgztRA19s6VQfgUCf40IjE7dwvPkD046myYOs
I+Kw/V+FQePZNm0gBfeaXr3qGVnmqWDVQnbftuTF7cuH1kPP0bi3J4TQ6dGfv0kd6k2WoMZ0IoMn
YZyQbDw3RblLL+2pfvDUhAeaY9JI5s7KQYMrgOjQ1a0quYL2djblvueZ8lTNzUlhXMyBUGhbCWoV
V+/r4kFMLNO+IdK+RhnGRgVNh/xGiVWxrZIbuAufKrNab8EEUIsZaWK4S7vnPv2z4um0FWfTGImn
MPe60BEwDeeTUSt/l6oFKCnz2hDUFYsNu+I++iW+stxUpRWdChqNPAPcseEkzoYfXYEycSJb7DB8
gwYn0sIhi9ozew9scbeNsHAeqHSiKO4fQjRyeorDuwJVJR/XheGJMujaUYyUUuVHsUapKO0rFoHa
+rkmqIjTcl6377G4S3FBch1+X0cnhM8JLnwxsCwNClgeaOFHqrcWc8/pvJDsKVpPuwYVB1a5yjFY
O6/7ve2gRaK8gGrgQbPxi5bnzUufbGO6Am19E96r4P2iSLnKB7cyo3TlgUI7MBy2IWRxfYtOdtXF
TPFeZGhuqDE6viaKUOVJIEv7ILdaZBlrfstaU2sN0GKj+EpFV2A0KQY3+KFGK+X3+rNYKjF6Sraw
y0IrjedZtc0kTnQeoyDPFC3lWCRm5RqVyqlk6NWC9BNXexQg+Xm3qCRCyMBa1EDh/vWFpa5mR4Jc
k32Aiq9g0b3m5MapuRA/q2hdGhmew9WFRzH5WebPUG/XO7u+eWjR5zo22407Ie1OUeDxHp7PZ3Ta
rZS4cSJUmA/agkdG5xjqVqs3DiqqPYupM5DT+sGmcJZyYbqtFWUPvryQOlSgVrfOSwRBFO4ica2I
C9HjAiqxxUev4XkyI9lKBVFKTlHzNU+9OUMn06dA24X2guVc3IP95/p1GJupw6s9X8lIduliWVZC
iZ31+pdSX+iqFSLYrL1W3VGW766PdWHB6RQCkkFNwr+QGBjvvx4jFVxF12Mq7fUSLDayFaHxqr3Q
N/qLCqqx64ONYiq4M6PBRitr0F5edVXc8wrJcxkfvMxnHkPUU52pyUqJuB6vAndOg3Vdg5DYEGA/
tf3eQ2ICdCn+bV1tUYkopujTnqEXXsKVnXjTByDp4gUqiU8kyNLBO4AxK0O4+IlaQP8GbOO7HhhZ
BC4394W86OuN6898akbdjeyY+GXvnSWmK+xJvLq+5Asz5OeSdUWEGQiXb6zzYW1SgcadtO/mOoAN
mRGhI+W7/NQwoyCW7c2BT6xV03NvssDIs4lXegrMfXkVw45DCeM/0AYwkL8er9CEVPdT7LjuzH20
7ETLwN4cJLASo6RXlWadv42VedIASt0qCzc02h8gum80s5R4nGyazHJtq/F8TvzjUC8bchtplmgX
1ybFWwtv+uKoJZweyAKAeTmY5R8ZOjxGT3qydwRDSiwX2SPtvpfWYoomGlpixpNcWWM35LTJsKjg
AROgzE+QkzPDqkgLXe0dbHKIJpO9EQAa8ipCeh4ZwkSpUUmbzLFIu4oRONxWNS8ZlwHxKCyfmWIx
L6f0/omG+3Lbf01opHjtspaiom2lvdYZHgJT5OjTmwYtgG9RcFyHm6y8rb3bmq0qfy2xVdyblcDJ
Qcm5CwAv44HPKeSnYxa2GcdwXcwWhxJz51ZzDTcxqrfiqL6nZrd3d8ors7l6wO2y+6XFAGcJeaLx
fK9Z9hMjXD5KAXcYp59QLZrCm2O0hQ2g3+p3PkCjkdXUBhEMGb9FzHQl/Lj+AkYB/98fPaC88NBU
yhCn+HoFichESRQaaS8c9Fvl3f8BmlflLSLrki5FyWKCVUFc3+Qr5SPvuePz7BZrj15hiOtPAEEl
r4JkRttyL8/SY3SfLZXPfIsrJ0Y8fqo0o4TSeff28Y29jnsu7NCxeJlMeRNj0/10w3RRIrBrNaqJ
g7F9dsOIGiZlq2MR2NwcLbKBIc55tBXQ4DSfpwqXggWOTf0oQeAVw6tAs8rr23gq2BlfqcHJo4hg
wOceM783hS5EzHXJ3v0RAxn24KLd6zyoTB3NRhqOqEzYWKFuQWgqviE+Ea6ti/t4jwOtllFqxpSH
FJ7NpnxoXK4BjybMr89wRBD386AVhvANjH8Ci2B06fVIzVOmYY/AdgYgSsjbe+h/ZTfzPaO4K1FU
83854Ei45WFUCWy4WXEOV4KzjxgUECLv0Du24/2GomcorLop0tbJdY7uQhzEthYNd8F+6N9Lwptt
9aHdSzv/tX7Vj+GE/XzhxkF0n+0qG2W/BRb9PppztNFzAvR2r+SH4g6MkN5knntqsFGe2+lL5hYK
XLcOVGrtUq4Mp7tNEkDMOiDrkidXjYAHCDnsqQRgJdGigpFqlgcNbN9X6iIhd3q/SO2tqDhcyY80
3lBctxqel3JrZ4eknWpe+a0Bc74/I/Hi+oJQyR5EbYbOva7ZPcTJIkHvYI/LyAC/Kz6P/amLN9gp
F2/x101nI9s3bsqQOS7GtHEOEu+6maBbcXGAjSnYM/lBUM147zscS1fu7HTqoX2n7hBXEYk0xH3F
cW2f4DQxrfqI7O1P8dXpVvazLs3it3QtUS6Ut140YVtfevTDHfw14AnIfy79nDou9CQje6bPiGa2
INnWrai7j7F2BaTceO4e6BbIWoWdFYjMIsnElg+y42LHz2Ywuph1rhdUVrHk+j4HDWBluiBL83gX
3F+XKRe292A+QJSJqjZENMeJTtfJm7azbfHQtPAZcx5Wqy6z6ggMwS7hnv58fbjLOMVovPG6gipW
cw/jBd0s1BZVNCvreQgOIGb0YIeJzDIySbYLVTOA8/xQ7wrQH868YOKEp5Y9ekSNRhW7qTENTVpp
6GSNBvbFSnKevdiItD8vZUaLHj0fxU96zXYxmqBxDX140IumsMCZKSrcAWUDndXsNtpoyPOiEXe7
FJ/jkMvOhsnIRpiBzfHhoHu3ZwqJkTMjkxDSRBjfSIl1/XhOQcIv1240U/pV7SuBXWtpgpmG6DJe
Gk5646L7fj33ESncusXSSdapM+/AgNFzOZ/HeBBtTbjSvWd0S1PY2LYHDzgy5RTBhHzTgBIr2wYo
aUGjdIEYLRh/whtUCvHImVeiayhQXMxohdBgGVqbo32/sEgkMEDDUc3UQ1T/uL5CadjrixUySaYy
gtVI+4xCD4rg+pVHsMI6vn1JdfQuQ6sOtszRf1x+loOlDte+vwtbo2TGxNCD5ro29Nhe0DxddEUM
7dKZqs/9BptgVKhnAmIfTwEFoVNlU5fKYjjPs9WOLIY49prfzzO8ScSlaLT1qtYtkf1QXTy4jazP
1GJCXLMLcY1BCTjPmUw0RURBwtdL5Aqix0S/kw6IwpXZkorzrOOujOCMpbhcB6gh5N1RgOTUTeKt
/MBS3bmESFxjEdRXltCaywid89F7PjV99F0SDFudEd+kDVf2zbO+EdHdnb4LL92zg7vo4E+Xphty
+MdoelTvc9miIOKJDH2jeRxhxkKCwToYqh76OGk3elrxkj5q2bx0VlpuNBEciImndNKJ49MmMkN+
j8hERULz6y6Eul8RpxTEg9dzjJcjbX9Tf6Lat7dU+1ZHOV9s4haAl919q5DX90w8n/yxXYEGTufa
vbAPEh5q2IANDDzqzkRtIRdWpS28Z+c+2ER4l7xVZp4GAu25262rwmo1zlLugHugfdCFWUU/K2EV
ioacGE1l9T73NE7mCBX12MxHlyEc/2GjUxB8NESF/QkT/sK4Ot2DXzswErKlXuhF5eO+F2RXpnAj
5p6wYMvXLELJgbC8/rpGJF1QYaPRRkLWFbROiBn2G0GWZf6u4qg1tN7PYD8mKO1IDQ30Mx8h6GSB
Fo/nBEYzKO8b+FXv+YsfcCga+y2YigB98+QRjx4KF5H+AOT16yUQFVX0gt6XDjmojwpeOwb8kusL
vzRWhoUrIlPx5zHQOOISZ0EoRXkrHVTg6MBUg8KPhJc/wjeHcN82SnDkoig85bGzcB6vjz1Caf6+
6Wdjj/SF3Mq6SyOM7RWcHtVH8UNLhyuoPNaPDepz/KGKXYU7/oxoTyEZzqM98EEH2GuHixMNgr9T
6ucbMYq2ObqYNF7bSIcyMnoQ4uwixRDRp8pBD/nr6750iUZ7PtIisd53QpT30qHo4oUWIJiH12iK
6C0l3ajQ6gIcF0sQN101IVYmRx4pkSDqXBHVRLhRmYkAV4ayCDAAgjkEHgrhFFQ7GldAMTTpBQ5H
eSHPzo56pEqiwKdyp2Bg9lId82fcMfbaa9yPuXAUPlzRyMDT3HJYJhN7/Z3GPj/WQcycGeNKEfma
GmCvFXkvg9ymNp1sLm5hQMq33Sv9qNp5KuOk+4nrNMKO/nG5h3S7qCpI6o4kuB6qpVw3ooR8iOGD
5Ew2hM7K7bmil2b3wrSaV+59njzFas+p/+45h+6hT1e5/JxJEo+kuyZABga5WKQCbXRTJAYjHZe9
3JBJgQzL7PpGfX/9f013JGtcO5XqEiMfbAQBqJFCzxRLWzoi/VhlU2Heb3X8ENySRUAhEIf8eihl
KAxsDal0iMtZxtBxIm0NCZ0KB6jBjZsK3Pas1F1Nhj5PtKwX1/Bs4NFtyIRESyslwSphtoMuveZI
G2WBGZKZhh6IlFe1GdVm/4hESECsEpyrFbD9JhD8OgrE5VkFsrlq5oKkLVh27ZogGV7OqW/J7Iap
u5oeHPQsrJd1s1KqTd/O7WJCYH+rFn+tYAzv12JPEooow7WiRonIdI77gWho5z+X7aJ3Ye8E5vWb
cRmSHMQVA2YEZRcqoWOARij1NGlKWGSuupR7hef+TSFV8D9ik4ZLUpkF2IBA9iQaOV10RWS18AEl
2WDo0ZhbYXxUok0YbhB0I+h26t22/UYjRi2YMuF5usyajQqvSU0ec/HZA0VUPevDp5Au83hJtEWI
4s6gv0kj0LiH2Sz2ES8niKlIe9e+8YrDxGIv3gESADKgKAzhcXTPUUeyufMUz2UtDAE93SQw7agG
GqMSYWZtHh1zfamWOz+9xWuNorUTLVXf6kOkZXdKwVPG7cCIU6PxTP2j1NFJQepmbmQGxKxgq8EI
g/GwFYRZjkB7DL9tXc7TEGWjYTdrc6tQl80TQXEqVC82pETzlnh3fXmnLO6XBzBa3kgBCErflXWB
5VGUaFbwEI0CjRBeNUMAC2SNXpUooEUZbL5DFFkl2PiZo66pgoCURUG4p/AUa6OGBt4/MkN9rt58
+mC3I7MK2yTPE2b4klEI8zSdY+1RhEaGND7kIqeh0RSLUuW6ZoiuqWwj1ZB8A1uTa6biGFFvseA1
qmYl2SDEXnhmRUxkbPOIV6hdybjX8gDb99JmPH2B+5oTK0x7zmyDalauPKb6zfW9ujSNhr1iVKei
qCFuNMY055InAWnjwDSis45YohvwvryLnZSXgAShCokaRXXnZKt+sL3bFSsngpnDYVwc1tkERkYp
ugQ3Jctg/2n+Qsse0nKrMkMl68aeeOKXfu1oqWNLLFVkYKJgbIv2rIRr2XVPEtsRdZmlvEpWur0I
8rXqmUliFlNdUaQLkTYafGR5iZGctfZwJzM0LOkMFpo6LkO7EoV5E98U9VJxLaWd2fbKy+eSv3Xy
OcsNHc1roRanQmeXAIzRbEYCoM9pLNm+Kx2ieF2qCw3ZiWpGD8kP4PYywAeKKZvswkIZDTh6kkD0
0LwnWD4AjnH3I6uXkeZwJj+K0T7uzKzYVdETdh2mi90Wy+uX/NLxQf6ciAA26SoDYvYC+FWQsI17
GhwiJQUbcqrFnJaRNyv1/tlWE3RKCXsK57J6cTLdXQeD+1UocmMWKryhWFGUeZfb2yaPYoN23adG
EpBkSsJHXrIX2HzdXI66d9ex6r5RN9BY932R5xPG1oV1iUXIcJclTVNkpo1bowypelX2pOCQxwOo
gmXtrIXaml/fq8t4CNxxiSFyCvwG0nOn75/ZkqXayoLvqO4h09hzm0Q9eBFLAHyTEimmwJZmgCrf
6JBqgKchc1ohqS7XU2u9FEunWQA+ij4NOhO1UYCkzbXEcezOPbAWqcygcEwtY74RVwVb0txMNMCm
dCo3M3joUbIQhJvCJwc1kx6qxusnbu/wGs5ElCYC0sI0ZCV1oIZ0cWzJZW2bla5tO4cWg5iZFx7c
tlC5WDqfTZ4LE8YPGb2VYTiF6ghJIaOnACw6MhwDLVbEXk+w9lq+YcQD4bpcukZWkgc7dHiYUm9R
EjmfpXH0mgXwpGQxEdaF2D8lNbR4WqsCpyzNZk4YvSMB6lSVsshqGd5mS2XDg2CRlCZYukwJJ6ze
MQZomPyQhdBwd2D2iuPCna5LVABZFH1PWqQ++gzhw1yKqaXbwdIuw40iqNIydtqSZ0IExlUnEiwn
Rw4pzYKMqyw5dkkWcE8kS5JqoGPV1sztBNNX0albqdDFWZGnzndU7wtDSDzBrAhwLSJC/crIYm46
u7KJ6oiHlklbNxJ5k1HfbDSvWPe+fS94gbAjUe8g696qi9BN41lcEHHua81W8dNy3bYIFgJeetN5
UbesZMlIbWXjAdfNO1F072ys06iqHlYAU+qtK1bN1hNE30givzeuv+CxtMNqGABYOgOmmDEVHyPH
g1W+7ilicah9HRyNLnbfEQp0FmhjdabkHoBY/pPKpMpC53TXsB0AadQoAAougc2Wx1W7EoQG0Shk
luOgsLe+hxCc0zMLjZGNJC+zXUnUBEZQhy4hdQqeCSG3TdLCu76+lHEuBFBpgEV1keH96eqAZv66
FLFp9VqPUn3vp3myFrzmgcDUjJi6VXCRjISl4GH1qoXSI1Yqt0qzjVwAWmRJC1ahFMyqRvBXcuhz
OKqJCbiTbxIZ6v40zT9Vy7Lx3vOkSD7L/z782nsCkLnnuOWpNuTXZ7fpR3wo84+PcvOajn/yyy8W
/+P07d/LSr58MjuVmOyqj7zbfxRV+HOQ33/y//Sbvxeq3HcpClXekyouh7/meEmM2pTTAMsf//FP
FbLnP69vsTzfG//0H3UtqvYbnj8KWgac7c+KFuAkfmMAXkKqq0DlaEPg5o+CFon8Rpmka7BDgUsW
gdv/UtACExVKAIipwTODwPyj5Obup5jGZmHTv+fhuggPwcxFnQcU3ACbIChq+XqnMi30SgU3/9jJ
WbdCUULxVLtUeIuLXLl15bi/DVjUmTb8ta2AG78MWrc1moyEd13ZIJt5tmW/z++8zuVC4WI+CmFM
EgH2ZChCGT1XKFvXERtBPVLiy8uSgpu7CP1kTXtV57WugapbSGKEpok2C73QARQxJYZdBtFEJHZs
YGAiQ6mAisNB1kc96eQzzW/3RLZjvZKOdpyHM9dxwZ3d9cXi+novMLgDkBEBfwngVuQ/6Dif2oVM
sEtS20cB2sygiowu95GIVjuuCpSTXWrzlpVrCIbeIEXffLRpDo4JW1GXzA984Mny0IqkrJq3kQMc
VNw7S62x7UVc62ReFl5o2lHdrlkotFaQZtSSRLd4iMo0ijkCZfqMxjlUo0ycCdNpLHjVYWVD4ctQ
zEXohemkdCWJaqSQj0Icr9NKQBwg3yaSd5PF8PHUeCFRpGo7xUwT9HRwPUPuAJmrkClvs4XrwAIX
bQvyiZNYXUVRYvm+umiT+lAq8EkFey4QeA7CRKT28tiHWaOLrsYUBtzuKIZHIP/lpiy1o0tYthC0
QOddmk2lvL4dBRAgCowEilPEkf8TtXbCNC/Wjp1SKYbqA33cFWo7YaldYCtPWChY+jCTEepHidjX
x+3IWeKSkLiPddh5u0oCKAMkDS2go4ETFru8oJloyZrvHbs8raASSJNvXE3MVYMFNM5mZU4acKOH
mVPxtGdRMov0rvcn5vnNbhAKpIZOFUpUbYzgCcI8LIBdsI9+mgozXQCim3SFMiFavntquIcUGy5S
GBbjF92kuQgdJdhHFIVIizrx0nVGxBR5NaWE+lZgphR+MfP9tJj3casZXZmRg54F8bNCvM4UYIka
Te56VpfEPzy30BcNHKk7v2QBZ25dGl3FZCQLCyD2+ro3/ZRJVldFsZkEKKqLur5dEZ8kfzZqMRwz
hR9EJKDwBovz6zHHkUcI4C5g7rDDZpV3WAnLuzdooGCusTg2qiSsraoFnNjPgnwTq0nGkySke8EH
uLISgUNVvGBKlg+q48xRUDUARVBrRZDUhQUMq/LrtJTWQSTNL51Hh1Bn3XoSjEJBlNeanSXrLkeO
EWIt3xRRUZnXperIRfk5MgDbCF0ipIdKv68jl3JfMc/1ncdIi25iSWcHVfA/8thGNZvPigkTc1BJ
43XCA0XanAB2iPG+jqY0qEwAzt991MMAQYpEBVi1kUEBk0SFmWYpgqBeJk8ojnEEBZsL31eVARkd
bIdT5fWZenISGBt6omtHGxWrW9dLVSOWaWwQGidPKA9VZx2NH+Wq7+dK3dQTL3ZY0mjJKCWkKBqB
l61DS35dsi/1AYqWU8gvp1YMmYUvrpjERtgFU9mci1D0sFBUaoGTWSO6RMf2e0Z1SQkVTz8KdV6B
YCkr2NyJpeatzip3kcnNjdpo6kJqsjcNWbadXUmLPm8VU3fUz1qMwIIls+RO9shL1dr9QsjoM+wq
1eoFUvGOBDXwwLFghTT4DKjubWWKsjMpDhTDZwoxE8/O10olP/ZiJ85S3S8RKkMSQKoEde0ViTf7
X8ydSY/k2LGl/4rQewqcL7nojTt9iDkiB/es2hBZlZmc5/Hy17+PUUK/cHp0sPOtGhJUAiTEdd7R
7Ng5x6RTl3eTBo6mT/bOFN1zlbr1TZEpaE2KKPsuC8vdtqrV3hT1EOzHpqRhfR03FEAmA465VFeu
und2pJhFJ6ZBEKnDN71cnkZYo9GXozghXXT3eg+InmU+ja2qjK5fNtzgPsvWiIbv7EhoYc6cPoIu
Iey8HDS2ArU0SttFg1HY92NvG54mcuWYcZfeFFJa22CC+T4T6WA6Dt3KgXhnSzpcNYRQZEYgE4tT
2Foq/XTShH0SGuqmy/T2uTSCFy0ripXI8Aov5O87+hwgzJQgHpL54ntz9uooiW1Xhu7Jjqb82enU
zjMiQ/Uau8FYMbSGfSLqYTs40tgmPeRQux3kCrRwHSjzIwzDdAiVof2JJbQwZs0wKFahnNIiM726
FcV9VmrVIamzceMLo77Vp9S412UkjwAM7r4Li/DYqFW4gsS9c9my6DCvecA1oS2RuCjpzdEqSnEa
Gy09mISmGzcuisdYWp/aSdV2H9/t7+xtON44gRFZUmJdYmGodc0+zw3nVEdQ/kv08PvYKdR7xZD2
IY2l/ji49o+Px7wKUPgskyyMxwzaBNLlywUf0qGeTG1wTo0a2jsZ5d/rMXFWHq0rRJ6EHp0Yj4jF
ms42A5ejtILkPmmH6Fwo4LLFVPW7NjHkzTDY9idf1M1RM9zxNsgq3rO6iQ6hpiu3ZeS2jxlO17se
mGJtqy/LtvwmtLi8kLN4nbdmEQ6nap5j1doQWnR5jkhN9vdxP0yelvjpsbWkeggNQ+78qIqAAp3h
thm04QBAKFeW/Z39rlsaj8BsAkHstgyZi0JLs6AoorPIZxZzGrZHhOz9E2mr/6ew9H4XjSI/FICJ
RyvMktu8h3lc5WF7+HgzXIc1IM9IyoHH+C0k6ZfLhH+Iqo9+FZ0tJa4KT7aJ9qXSAlLhJg1HHMYJ
+FqKWEF4bp2uMFaijSudg4MJxExrJuCD20zueDm+OdLvo3f7/uwn1bQtSt3YDQWMJcekrkd0OhwH
xe/PALMUvJMJ7aPvVvBWc+cc++Z4341986dlu+VTYurB506qlMTbtL5tJt5CiMzZc9Q4jZfbobLp
bF9sejnWxyrVEQ5llnaIXQwC8kR1vTite2/UEnvl/bq+UiAKcKMQq1OIA2e+/EStSENZaGp2rgp/
9Mo61Q9OrNteUbn9oRn1cWVOr883iTWBKuYXgiR8ifJbdTo1JdTss5X1EZjf1BwMJTRXXqjrdAx5
D5CCy/meM0uxOEx2lebp5BrFWdrS2QSVdatnLvKIYhp3RiwNr5rGjopxrjxl1hAcqqj5MUS6+nec
pNGN02bpPnea6KRbhr/y2+Yb7DKgI0NHBsclTvZzFWUVWaq0mZ4nZz0KDC8PisQr6sJ4UUs0bb97
fqixEicTJzAaorvLxa2Nrhz1Qs/Pk8zz56Euyr86GVeQ78rhEDZO9KLpbbePsEVYu2GvbzMY6wAT
MNeRVGG8cDn0AN+hmfQmPWOVpH8OLC4IQyC4VVtb0vxyKP6KfVgMRI7FjxbbKE84CrYuDeycj+fg
eoPPyRqqQ1gWBn4j84Z8E0FUgxXSOMTKz4qmJFut97ONjcBS5G65adRyjYt1jcVwAVo2UN/MLYT0
t8gQLT1L41zP8nNkTOO5taYYWaXa3rVGg++fI/qXShs46FlNzwg9BlsZs2qjxpV+L8aU3hU+rgBu
SHach5lyG5UjkU08GBsrjYIHal8ddRTbOliZI70YTf3Gld14Z9hl/VJWOGl8PH3XMQC3OFOHa/kM
hC8z+aBIVR/9YHhuxiH90sQCQZUZOF5f1e6h15vam6zYWYu45km6PCOgBhZ2Gcwj/7kkxWSF40Sh
n8ZnHsvk2U81cVv4PXUP60/H/qtW83qXKbG8i6esf4xzsaZwu76lkI4BEjo8gNz7r5nSm03TtLo6
uHGWnnkfW8+UZYN+puxX5vb6JmAUuGxsTkpBvDWXW1NmqpjsSiRnU20gqoRjf5fEpTjopr3mxvPu
UESuqjsTnimUXQ5Vh7YYhy5Nz2lRZJtG+JVnxMbX2EI99fGGeSe2ssnNTdPSuH9nIv/lUG6EDs6S
SXYegkDsNbCBvdJVzVEMxrBxEsU+dE33TRFotWQr2+cuGalpd0O4q20z2rm5O6yk0NeracPz5haA
dURwtRQeR8mo1Gac8Yv8xj1kYHjbyVXWEvXrk4JkXcBsspEb8qguplhoviZLbcjOyDSi+170NnK0
Md83RZgdXbOzPMxDh5Xb7WpdHWxNBARrsHMTgHMxKF6wRjqFjjwrwvjZWXW475tEx2CgaT+trOvV
mWQozA8JmqmxUvNfpGKqGjitmhTTucvSaDfabr8DTQX+Dqr8NpgCbaNMUPpCY+zu846aZTeY2c3H
P+JqJfGQ4SbnUNogFVe/QZ/jUsc39fMg0Bzkooe2lMdrapCrlZwJSfN34iJMD/HXRhRvTj8wUJWr
ilGee72ObpRGs+7VUQ4eTIhpH8SOf2yrMl45N5fvFBEmhSbmVYX5AH6sLqc30cyh7hy3+RpY9r3W
xS/NMKtQQu0U5dmvj6dRv5zHfwbDYA2rZ8GC8rsvz6g0ZZtpZdB9zbAcos14a5UQO+rkgGJAbNvC
lYfUaW0Iy9wPbq2ZT0HW5LtEKNYNj0x/N9kwI9TYtzcU+ORWC/vmkGRtjUQLAWbdyf6TJlJ3S+4U
H5xcOofKaqxt1TTjyluxMNvgWxzM6FgqFUQEMtmyY07EkVMmf+pOslSy20xJMGRkjzz4aZXRuyLS
d66E82YoVbYrAlASuC4N5jOUREwrFadW6NFONc1ylztxD1OVNzTJ8uSkijQ/dNVQP7Klndt0tJxd
2wzJZ4UAdudUiDwnE+l1TPfnO2oYv8bYHQ9V7htnPRaIG1SYxw4kfJj2I72+tVwktya2U3dOQL17
Ci1tF6VqCaNzoDOyBq748TJfrTIzA41l3lpzFLxUu6ftoMnKEd1paGJ6b9itsSkHhvp4lEWsPS8A
UR6blnxapZBzpcj0w8xtTV89yd7R+X6Ju9iYm17XF/23SSY0aZ8ia1/VinX0IyclBZIRYU8abXTy
j/smq7N93dkwtw1Rrvy66zkwgYmJI9i4eE/NNodvwz/HV2qZ2QM/zqVZtanRhp2Cl7tyeJeNRF7n
YPZLhKnDs0ed6XKYPA4bLeos9eQMAXI67jDI8F2NnMpMnyhV862aHzo7w2jLLfNS/anqKA4nRSLm
s1RM1nE73Pqlo+EbYiWPlBmGlZm4BA3nZQI+myEGCzM4jWD48ieaYdSrkaNopyS2LI/MDFpqNKBL
0KwegktOU+zKCg+dEvxwGo7Jx7vk8qH6Z3SCKQpjFL7n2tPl6KVfhEphB/opdcb4thPwcKIAjDLD
/WtlMa5uUvAqYlZ8ZMBGabqzQA38tpzqMs2NE8lEtjc7zfcIY/OtUerBQ0ZYvjKxi8L+67eRQhPE
YafmAuAsBjSo+o689AYQvW/+ITPTuFFro3xyZxqOBYrgxRJnHgr7xo2iTOZWrzN/P3VJ8pwk9bgS
Erz3+WAK8GjwhhA8lJczHaqJEjE5xikaSukBgFubkQRoYySt6eWdyFfGe2dl2fHA34KaIsnCfALf
vJY6BI8gqYRx4oL374gL2UPFqD2aQs3WZno+rf+dF/wz03MJTn3VNQA9X45l+Z2T9R17uGsK8TQB
DHv9oLzYQ2DvJnMQEJxK9ayKWOyNNNWOlVvrW7JUCVBTf9EhFXrxX3QjLJx+p1hahhhPW3uQ3v2N
nDFNg/dpQDu5/I12moXl5Jvaaeh185Np5OPD0BTpTpZdsHeo9e6zuBBe0U/x88dnbJ7pq9mBvyeQ
EljUcRYroZAxBWbuatx1ur4fEn3Y185U/1YM9roGABgQ1yAz8Q9n3g9v1tsS8FmnSDFPThtqm9gB
QG3CdFUXcf0tbN+ZrEEdGcOWxZkSYxi7YZBiHgZWuTOL/Ett9ms48Dtb1yRed8BhQL9AwS4/RVPq
QnMGaZ00O7RvAlUJjmZX5Hd2jBvcb68NZi2QbGyNi0ksOwfLBEqQMTFUm4c+BEpKlbmRdSsv/jt7
D8x2NkHVNIqVy0oFqVdod/VoniICncMUCHHIith6GeSQ3MmiHFEaU6k2alddO5qv98pi99m2iekR
3Dni2GXeFxd2G/cw/k9aN7qoMXxF+rs4a4Pvacqu34Q8Ksi0tDK+i6I+/lq3ivMJ5Kq6tbPI+ZuQ
uHooU9s9azgf5Nup1/zvSt4oL4FhlU9tmToNjm5i35oqNfW4EpG/zdN4+gvZXYzGzFKT71Mrc21n
Q4Z0tnpigwtQrS3v3UkP9kbVxzwCg5bQYat06u9YDwNBKpHl3OW9Y+1wrUKX6liko7Lzy9Brp3Ks
N27dWn/7kS/+cque7iTNZOAEFFitNO7DMKLxVw6U6aVWVxY7TTR2dVenQOjbyKnV76bRix+K2ZbW
bpzG4RjFmdJuE62oUi8Ik+azNNvos2F2pUkNr/CffaN5CIukSLetIXP1pm5N8ffsNos4pGyGHQHj
EB3iKQAyjrUmKXEhKOI710oGd+O7EV4sdq6190nlI5yoAMvr7ajm4g85sC2xw9adfYjOCfKPNIiV
/bRvpl2TjnjRVYWRPlZEYofZ3VzAjjenlk7HVn1uEwcMqqICHu6HauA5tUY//z5lsINaymPBTT7o
zJ9vSONHP7aAXYR1XL5Nbj9WlPAiBCVdXm+7bMB4pXDjeCYEFyhQrClUo6Oudv7nnulHfZTk/Sno
FfuX2+E5EBlx8TSnKAjLedFv+iCvfxj+zOM3srJIsCjodXXT2H73VU/jMffIS9qvZTUNyaHV2u6b
MzrWMdZHS8NmsRY/kjCd7o2xwf22LEVLbFbEPV3X2jwhbI9kiIMhTBykX1aVbksTMyuzn0rK0din
PddZexByNPWjjEm2N2bnGxkM51p+6ytFF1uVhkO3aWAUIz41Fhx2PQ7GfpPqfvWHzn4kR9ZaXKUz
zaq2QqlreqXBhPk1FCN4moZNZLtR1ck4O3iz4usyTS6ysMi8bwNVpceejEXimfboPOlt6W9VTYTf
tCwz2g2dAux90OZxtwW+bqybYpqKXx/fZJfZ8ev9z0sPFYDqmToXDi4vTWXqlR4YExodb8vXsZDQ
29xqVPzNyOZHRuQHuy43o/3Hw74TYkOQNsDyqZDNtbLFi5CKphxD3/JP+DpZD1XkV2c3VxDp9Vb9
q6otHxZIF+8CCnleOXSV16emfwwy3XxxrCjHLAapv6zI/TiSzm1SGNHKy7icGWqJ3OKCyqVp8/ou
c42u9nWjyJP2lFh99JgETbpz+lhszalBy5XMxoa1vgY4vzeoxYMMfACOCLp3uRyYtUPC6rKeaFfE
21gXNCwM9Gmn0lnN3Ys+//HxOizDy/kjQQWpUc6LYC2pRn2pd3JUqv7kT9WhdsjsxxjXgq7Q6iNU
oJUHTb9EnSCSz5EGTxn1P2BPgMXLz6vM3JZGb/WnYeqHvWlPrZfCZn0Ki6g/xrwM2wYV8s5woxp/
mtg/huR4GKIZ+jYu48prKV1vRZi6O344AkdKjVsF8vsujOLmwfWF9KZOypXX8J1FgbQwRy+vRbUl
bcFMm8YNrWg4Jbq0sewxnWct1DUOe64d9arzd+FgrHH73lkZY45kQF0pI8OBvpwqkJchbat8OLlV
XR2loyjHHobfBtbp4MVtn60E/u+MN3MIHR4f2C9CXURPfZK2jRE24ykI7E9RrFfUQANrm5TubWDK
emW0+de/DS/YCPi4OQBQcxZPirf4OgzbBxCq8dTUChrhMEQ24NZrGcY738T3ACYRvQP+LQXAvQEt
Oxmr8ZS31bDtLZndtoP9ieegvSNFXzu87w4nWCsMOTVobYvdTbimiiDSx9MU1xk+Rzg9WZCgb6RS
/gB4KlZO0ztzCEgGn4YoDeBvyV4sxn4Y/CmXJ0yWwj0U5WJfiED7+ts3BK+DcGfbD20uoF+uFEYf
jp9nljyprfXdSrtnV+9/BnL8KcY+33081mv9abEtoPYaXEdUlWk+schGgtARYwln5JQJ2Xl6EtOC
TSjTro8b8yBFGR4HIq6N4vTRTd9H+IXmxuiJMA+2TRoZ21K1Qi8nRvj4dy0zCwA3dDAkqMDz7NXX
a+1NkuRGqVLjtNqdlKDv96UTGx5+M85RLXjyPx7qCn6Yx8JaZKZiosCBS38535TkrCjyne7UEYJv
oGorX6rQj++H0i53RlNAVTBGGKAuFieqq8nb0WzKgz+V6U1LJH74n/wc7gWQespA1EAvf06K+bFa
mGEPHqBUN5PO0wtBYxbImONGTmBPTV8YUO9h6un+iPNtN1Vep+XNMeryYYUydQV1v86OZeG6zQ1F
8LCYnbIvskC0CvAw/Oo7tUdhYY2Esi40BM/WcR81wyw/qDJ1NmUW9Y9j5LuHysE8w5cDqnuEo2Jq
s4NLBXfrKIn+1Eyps7NKS3nsmjy9nVIdLT7StC3EvxGra6TMbVoMKwSh+Yde7nRjvtiBFFyMJBBL
XM5r52Z9r0ACPenphH6rcI3HxCTFCsNW3Tih629TSgh3ZmyePl7RhSX4/AYbEHyZO2R1EHFeAeA3
m1ntjZoXuuhPXB14fyty+gIplfB4FFj6IPbymhoV+2BV8tDQZ+EgM/ePKPb1l24qy3NhxWKnEBJu
zUCNcFOylI2baNauHih1O4aioEVw2bmW2XhdHZp7u+p9NFZ4ME9uWHx10s7Bs8OgrmVH9UYL6+5O
g3G4MUQ47UrbHLaIjNJnRdebQ0WLi5W47vraNCFk6RT0qX8ZxpJMkoQtdNkhkifLkTgSGMVA4hlZ
K+t7fWXMbXMASGehAjHWgrIi60IdssieToFVdFul7sUG8lF+U7WDsnJlvPNBCO5hRFDGm0P4Oeh6
u6A2/AKrVdVTB48Tl+IekwQnW9O9v/dBODXqM1mb69maH783owQUZcnEE+0E4QXjG1RPm6l0n51M
63Yf79DrZxR+NOxbYbNQVNAWZzwxRE39owJ977WjmmjV1tayl1JatxhvrHn5X59DStsahDBomAB8
V1c7yK5W+41xSuxEbJRAqttM2vWDqoHv+W2sHmWhFudUndYwlnc+EzoeHGrokRTWlxM6KXVHDh8a
J3cIxJcmML9roar+UCIX610hhpWb/J31IyiBaEylFeD+tc3ym/VrzNxpy0AaJzVTNY8OBuIQOViE
64rdff14AdkRV7ebSdiFxs5kV4CSLZZQs8eglrEvTqET3DVVmTu7qG6D+7YArEIPYoovY9w2ydZM
FOdz0cIa8QatT5ztNNj5rav7cMoLSRDatSZBLzmQZYAPOFisuWORh+T1avwHcG3wtRYINI6NqdWa
Z5jkr9vYLbEl7jJMsara6fGgyEdc8VAt4o0e2fkQ70yFsIJHFNX9xqk781YMifgE/ZG3Sy/dTUOl
8dS2ETRFGRSgvYSqUNKVY9mI4pPws7ZDnBBaSFWq/lM5pLh5BAMTv9HBpRrPnkL9m11oxngjRql9
C83q02CNSb2x9DZOIQwp6R+xmcTdwUFq0G4CntIUt0oJh76M+G3B2Cg3s4wc5+60jTxa/JAOd2r7
YsVQ8cFcZK8fTZ6wLx2B+g/K0crzMGYT1lii9L9Kmbgu+bvao/mGsHWrVgXhVBj2eHBC7xe46NZw
8mvI/e42BNPSeHLS1txUhYvv9BhZHVBKAuS6TexhfJGVCjBnTVE5YzhBcoekFCf3pEj+0Dqp/MXt
AACHDKzkPk3to5ZM3Pt6aQ/NxiqScNy4epz9CT8ILGbGPa1tISfljxwK6Je6MrEqs+1IzzcpLyeM
oHpqvgLfDjDfoU59VtUxuGuVID3UMmg/N6oz/akJZagPTZhrJZNk1oBu5jDZBweqZ4ytpmzHnd0g
y/yaT1HlP1mDS6MO4JvwUYl7e82G7527BO0MfArqtLyyy3qGBvZcoqCZTnnUbFthl0f6VTn7NjSU
veScbShcYRWjxitH+/oBsEDvZ1YtKibaLy/yjiqyinQMFfeExUB9lGpiEyOuaiOu76tZ7grwOldE
obYtznRpTr7SF61yIjxrb3EeaA76UCj428wNEyxzLRK+vrAYj/gXmeecwC1blwyFH4rI6ZVT6cBb
9gtMbfrGeGwQGe7X7qur64qhKHcheHLnp2D+9Dd3o+YjDh1roZyiRoR3oatNOw1E01NFS2mnMhQv
iN3gU0zPvqfWbPNfQRlknmsNhhfbpbImS7tkW84R2vxzaNcCXY766rLyQ6WvI0zQlVM92dJrwyp6
bmpf3qIJEJvK8Ks9Rz/cTGZg3dYYNGwddve2naI1TOC9jQXxk1eYLJO6zSKI0XIliQI9CM60Sk68
zpwAKvE4WMEC3llo3mCSHhhAKCGWMjBQ6joaRGuf9DBE32Ok4a6Run6wS2y6Pl7pdz4IIwN6IOJ+
AhNwmTL7li2Vwu/cU5x25o0e5IlX0rxt5YMWOpfXBbRnGMWGMUd1c9auv91PWLgnTp+g6DF1evOp
HQYQY5Y1e65gudNdChd2Huq7KRi0TVNMFoYQUlkpHy54/68/YmaMUKci2qUutsjc4qpOEiOow7Mf
9nD5G5H792Q5mC1kkVkEkBfmZ1Kn1w5Vka78OiGkxVNPKM5X3VWQiHw89fMldJnwzEIXZCcI9OkA
uQy7seVQAz8sEDWKetK36KuCaq9PpTW3R/EjWjCkXaveNlXgBr89NEU63nIHKJHMZymND3RnHHPu
zRPNMjvaVZXxFqq6u22S7I+kMX6OhansPv7aGRW5/FqMBtzZHgACMU/BIr2LlU61p1mdXo3S+JlC
BZ6VDU11Cs1UgcHg46NCCYEGg1vbivRkW+SwxH47MUC+DHcR5isERgiTl9vQLjo3ilodebCKvbXZ
xg2dwFAffPyp74A2l8MsEKLJhngSZwxTuSWVKprpbgRXx52odO1ZKFn6lIxO/TVL4cHqOMt4OOSI
TZpE4WNZ2wj/Olk9ySp2VlKwBXd1PgHcpDyNFJ113qvlInSNr01dpOKaqdvFnv9b+mBiiQMNLyzv
U3tydwmSJC+KsnqbB10KoDuNfyp6NaJFjmNPC4ZgJfl8b7KAved7DpYnhkSLjVFXrj8F/ThLXIzh
kCBJ2flznKukEi8k2VNyyekW2DrDTxjE7lNpDrZHnMidP2K6YzpNumldZ/jti5H87bUKxJvrcnld
bpXCD3SbChNloN4YNsClmVcixVs5Fa/4/uJYkDnOwQqJASSTxYMSZqgbx6hER6Bk8RelmpRfeqSX
chdVWqrCkccQKqSU7AWdMeWY6ubdwVBjejWVoRG7G91s3GeXcu+LAltEeE0Z0SElHlVMuPxRrKBN
7/1cjAaYGPQtoNXW4h7XQl/YeeLEZ0MmzuM0UZ5TZBI8crvjpDBBkDGE0nyiAWt0a0kChlD22a2p
4sOb2GazLyq1PKg2Gmarq2NsMSOaBo4QFVYO+nu7CswZ1w+qadgxLi2wpQDqCvXROZUSC2IlzegB
leoVRvGN8lcw+v2PcKzNP4ogbbHobondrYY2BMBS9eyVgVjXKsBxwIt+j6o+n0EuXIhUlK2Au8SV
6GqKO8WMR/fUJkgprXzIvcBU6JZUuOHKHl6INf4ZiyDuFanF9nMZSESKUYVuN/mnUnWym0THj7g0
m2GLjsLeVR1mxXFBv4U6lNOhCazs0KV+8ARvYECxbDsHQ+CiOmpYcak9KsEmD8PbDDTiU9VhJ5sS
wXztK6fFlnZQYUSo/OXAiXeu6Gj2GGTp6eOL9TpYoVRmOLC7ILpTnV3cq2UfFir2Kck5gTxxHETo
3GpF8f3jQeYtfHkiZ6IXsaaAdw61dLHFTdPXRmVQk3M40uQvDDLLA/fsvFpz5FqYff0oQv6hLMI2
4BKAhHt5yehxlEsl8JNzqYX2pupU3VPivL6vs6LdqZyNo0JMdV+Ude0pxqjeCn/sgRQ7mklyfe2C
KbOfkFpqOyezG08EcbBrDBefYMpjnwN1WtXQz4H/YnbA+6Gn0WYNz4ClqQnQbRqU+RSfCRttCM9+
lH7L8HHTN+7QD8lMN6me4FaUZ6vjKd6obpLe9HUzQpAxZYe4xyz35ViE94Mv/S/WIHxaB1lx9ol7
ZAQBtabk1Ie++zJkZfKgjNxDm0kCWuxyvQw/oatQke4nFb5Uemf497HrVxm9z1o8b4Kmib6Db2Yh
5MuIbdICumvMse25WTRuBX/i1knyrCXd7rPPtelU6UbDnbbe2u1IbwC30dFNcXg1BcZD3z7lWtr9
oVYBTaaiFE+ulXvqvekkBOP+hzQ6B+KXG6DBbSvlWYzPVq6FdMvNaq8ElfprSIpwx9i/y8KfyXOQ
4nGDAnmZaeWX4ymzG5tmKjHCH9v2jApDVgdnpK1p1u5Ol+O4koi/E/hT0pwLgCgruIGW7PViVMRU
anGLc0ejA9xIxz2HnZBf+qEPq52g4P+AoB/hb5amCpQfNcK7p89Tf83+b+EUOl+GLuA2piaU9akw
uIuDzV/EPbtS+jPASn2Tm6r5pXAGd18O5a2NeOiW+MN6Rjagbgon+LsK4W7TNqPcq11d30yaFexU
yVFzR20gZi6aA7AovQ2H6U+ynrVGQFfXEARHngfYCORmmrVsFuJALB/TuMUDISN6pLlXkUybIftP
RPxbFmsfmqddmK79X83Y/j+0WJvl/B9YrP388bP+3v788a/PLf9o/lX8+tfr1+U/uSPemq/Nf+cf
8zXNNv4NaIggg4BwJtyzZv9xYDPEv3mZZscW6igcLVLL/ziwaeq/54yXChOgNv9lLm82RdeG//t/
afwvOI9ixAdz/5Xg8jv+a4t0kj9AlMqmhaODNth+jQXeQDYziyxzyzx5UJtoqzntLkiUTa+CHmb6
JnC/vJmt539u/Lfuaoun+J/RcECaveV4D9T5Ynsz2hRJTZFxnzwUSn+sOwOLrRXQ52oEyjcaJ9UW
iDPJkxdX1dhXFYS6zHwwfFXfhtlAT5UoXWtTczVrvLyUOWY+M7ciXhCX35E5QuktJ20fSiul1Wln
mbuqzrrD0JXhrpqAbp1KM9fC6Dmqf/OKgkqBtDAgsOFc8VySmtooj8oCMdRDQ6R0r/n5r1LI1Etw
4cG4fJAEGzRJR9kbe3LCEZFgH6v5vLdX+0PN33f1S9h+BsgahTJ3Mcu0FR8UKr/1Q5tHzr6Y6OHq
G7X2TUlEcPSHNti5qW7uzcjwPUSF1OwyOuYMTl94ldprN+OYJDuZGsmdsGZ9f0RUQgO7EqOQ/luR
m7RGLgYcAKrOOWgZvLFNZJv9nU2J6ZNPQ6SQ8nTREkc49r2KldnLx9t0een/M9PEc7PWloOxZPOl
TkyAhQr/gUC43hvWcC4gNm04weCYQRvsY7ysXroCFX3mi/AR2TEExx5o3Id95Wm4de2ELr/AzC++
gcnLZx9nDQ/3XIoIuMLefPx7F/EAP5eMhayTbT8bkiwNU7Nc4vnADfOAf4V9GAR9i0aeNdDrwcVi
lBLjx+NdHzLkeKSdXE080xRmL7e/laIamhIzelCjaDvl0QZ/F+/jIRZeo6Res+TvzRiLI2a09iCx
CI8emh3dUPuNtcdb1At2ypZ9sdG2xk6nI2nhYbWz8nXXszmbyEAcpHjCv5fRVakqdjBOVvQQtXsx
hfdRTo3HkXfSXGNvvVYyLs8RQ1HZ4zontCLjvJxIvQ2TOpF69NDu7UP0Kf7iPuX39i37XfsW32cb
9ZDfj0/6QezLPRrIn+6D+/JYPhY3+hNtasxua/0a+o3/FK3M/nx+P/pdi/OdQDCMKvQMD8ZwJzFu
LXN7p9QtfUynfRyJTQiTnDZPHy/51a7CGABRGkbX3CuYeC/q7+akVLrfReMDdL1fZiIPFvKo313b
1zHIQCCzcWaM+Yp98wBpXVOquZGOD3jcbzQ6aVk0YO/N5zH5+fHHLGFjYND5a/57JB7wtyPFcQjf
umYkYzN5dM4+xt7f1rbeNk9r2cDVYjESASoqQ15ydOwLKCxAMZ/aPiPF1I4Mf4CJjvZUfu+nc0Rj
i3RuuiNWMMGrB+B1THRNMyiKfn4RFZvpZPg9co0HNwVegm6MjGsnwgfH/dykdPurVp71tfGWgYPS
Gm6vMR7G3zSuLR76Kd8H2i+79W8C2mboycqA721GAjOT9INwi39cLp+q92Ks7GJ80IZwvBlY7a1I
nWllO14tnUuZlq04Ex0BWtzFRRqkRZcOVlM9ir6ipIzWgOZoLoIQ1PH4hOOpU4Q32OWs5I9Xs/k6
LJHfK3lYXerjJ2SA5hhX1aPiRi+qkuxbn3tcNLtKL/7ERHAT0DT34/PwzpfC+sUway7nQMhbHIdK
KBrOXHxphRQF9OiG0t2+sXDBU+utr2cvnZXfNu7Nx6NeXeVkwXBtkH7BAwR/XNyvWVS7LYQ/+RiZ
voe+e+fXB0G3kLjM//54pCURn/M363twVNB4ZPnXYimdIq3N0JiMB/NBeTJvh8fkFqRD/+LzWIVb
7YCQemeKTUdvO2tlOZfR6D9Dz4Nqpovicp77N5faWBhSdxvLoPmPveXZ9CwgXkny12QmvAT1fzLc
jOTgkUw1aBmGuv0QGWOgGA+Bo27j4RnHoUM6yDtqT4lekSX9n/zq/yFj+C/mzqxHcuTY0n9FmHcK
3Bdg7gDD2DOrInKprO2FqJX7vvPXz8fse9UZHnGDqKuXkdQSugWUhTvNzd3Mjp3zurY3xoQvaIaQ
7YXFq7F7W/qqeE9/+ufPs3TzvzjkoHmEz6ZaRaOFMiy+Ze+1mzafTNgVmUG+bUVIy3EOuuE82PkL
juuLub0ZUxOqae4fMwiktllZf82TONlHY6htb1sS4xaWsMIDnOSRuGIJl2gOEiCdgik8MmsUvg9A
K627QFsq6InniqgPrliDN0SdJyxeC/5vPM5XxhmvOGanQNIgvQts7cPUFcr3MEDBvpSTr7cXJcYr
zM0knBDu4d1QZM2LfmNOr7oomKC0PFEAB8USnPpUc6mqrMdafe4LBQmtheN8ZYGkqa+fi7ycF9q5
xaIMpjIqu/qkaQnahEp/MPxJRv7Uui87a8EHL7yD5fHOpJurQftEfe3cWJ3nKDB4VX1qCMe61o9u
pMM47Rj3t7fxwje4bIByGYAC+Q9X97kdLy4AaGp1fWqT/D5s71PZ2f17FoTTBBVdFKOrU59KCwia
fLKzeCH4XNmredYBN1Ypb7Fb52so8s5SO7+pTxaPN0m+U+uDFC7RI4gdz7nA8taKSN6QKvXkOTFW
9JfiZMnu9CnOV1LtOo8hXGhu8gs5pHypzXwRxgWjwtsUnqsxp4Jfn0DzMn0nKRuPThhIt6X74spx
4uxCrQT+lP8Sb8Xakcranv0tR67WHPIH3ZN6RNwCt4dCSmqU0u27n7c9Q7z/5x2lDeYQrnl1qK+d
tzdHOPCVBJqhqTrZ40pFWeSoRfsa5g0fScJVvSg6ec0cEAnIN0CnAN4Qnhvm5AHbM4yKD2jsiwd/
cp2tdj/dx+/93bSLD9qdczd9lX72wNt/5Z9ur/XaOXtrXAgeepUyetFhXGbUU8sfIGNd37Zw7QuC
jwOIMVMSOxf1Jy/vuy7FAvfJOjDgoIGCVfONkMgxHb0x+5pn4UIQvnIojDlEMS4AtQzlL8E/KejZ
aqdJ/WlQlHUydQ+ArlDlq9cKqmSd2lM61LdV/HWQ442ZO27fG8yVHG6v/PL8G1TjqcpAdQSrlDjO
xfxIN6LHPp0UJVtZ6Jw0w8FwFpz12lK5cRgdBDQG0eXFa7Wyh5CtH0+K6qLZ6CgrXXPVH/bn4di7
5ffuY/WSLXUaLq8cVvbGpuA1tRJDktP7rIwpnAo+hJTx2YzCh/Fwewvn2vFZdk+pmQEUyiu8VHEe
sX9YTiEVzUKZTimBBgGu0k3ttfrT+tqhrpWu63fay7REgHZ5Js5tzt/1zfn3IEDxY3mckPQANT18
Kpol+ufXPPdt0UJclnC9aQq9+wRgykmjVKTdl+8HV9p0K/LFe+kgrcPD4Ia7sXfD3A0P1S79Heyc
D3a2cDSXFipcgXVd+CQJw3RygvBOHfbAVxdS09cH9sVC5xLJDEhjKkI4iJNqxS1z2tNpvJOZC9/l
H4OfXXUIciDYbr9Lnu3no7KRHuUfXutKj9JjdKw+xh/KtbNBLvK+XXhWXJQ6XjeeQVSQgEBaL5iv
J6qwVmmk8in+SNWB0lyxmQl7njXJtb4spXRXzyZya/+yJnzmuIBZGxIVrP3ufhrawSh3Tg38z9V9
7jAX+MW4z8Ott5CIiIROvAnw4Dd2hQ+rBbbeaj1209/hk7ENtvo6PpgP1n3wHL4L7qfSlT8NC0f1
Ms7PNh1mOHj6MlcuvHZAlwejL2FT/q1b7+Junx4S7ZnLWlswJEJ0XlcHVhxMJ141z3Ccn8+2NHJu
LXM8DZ+bbfjN+jD9cO7zp9h3w3v5ZazWjDjAiWaCiv+8xJx+7cjMQ1y0bCiDQP56btuQPMcJR288
TarpDtJKnZZejRcF/fnjvTUhfDxLTwoLyNp4ku+MNZTB2/F38S57p+7qu+wQHfRdvC/1jXbMokOI
/OTCo3VpgcIDf+yDVE2rYDolUyK5xSBtyzZZ4ue7agT+3PlxTNVDlESwE3hKMxQKTpLOcUDJuS4X
3jXX7t6Zb/q/LAjLkFKIHIqEuFNXH6cwvk9Ga1+m8v729XTlHqRSBBcPrxuqjCLjdxi28JXMYbx1
js64bftPVbZhMOG2lfmDCzF0BjBzDZIOgVcX/H2yyyiPRm86+r5+HP1tG73A1P04Tu8cSd/ctnX5
GJ1fSyC36BXCPyXmXfYUjUrkZMZRjRy4doOXwTnI4b3jeTQokb5usvXULZUcrsRJMELgF2ZOZY1W
lvC1yjFuqqhsW6hLlH0xTYcRzQnPln630mG0mk3amJsky7Zd9b1T7TUcNmQ6S/Sflx+TFhrQXVQg
QKNeDEmagQbIMJaHI6O44706Wltq/+UqLOsPtS0ttS0uXzazJgGNlFmZYG6HCTdjAXWM1A+qf/JI
Rd2h0Tc5HCxNkh3sxNsF1KtGL4JkLjjY/lNXtchpLIGkLw4JHR1wmcAduQ4ZPxYyD6+LaIf6unMM
S5szqBd0TozS3+qxHy40hK+aAiVjg44HrCcSNWlZOfQhj/WjZ0zGJklgxpRrD4X7vI7/1IXJtF+H
PBGDI20UewzJ0Mhh68vjqZ/QJKcTNAS/wuEFluN3ctqhKXkKmoUWw8WpmU3Oef6MAaJDJoRsvdTU
CiDBeKpL2HaMbD84yjrUtQcqKKtRbQ5jPe2mfkm6Zz4WZ4FhrvrPs4xzZYthfeH7IcpkJYPTV6dO
LdXVKHXdvZN402YIAtWNIvkIdYZy6Mwx396OElecF8uUHRgxmIWoRHAEHS9gkElZYzne5aG1N9Ap
kxTSct8IvtPY2fiRvO1gGDXUXefZimsCc779I66snj3l+nDwG4gehLCY1NUwBlZZneJJkiHnSfV4
k9ROAZzTqX8idIkiZVMoD51SLVUlBK1SfBgxoXn6FRpd2IjJMoVnQBfIbZy01akypDBwHVNKdrkV
OyfDyrP3CtjRe8sJJpSbxnRVAAR2+2ZiVtFRKFpYDqKAYwDAEPjwVCF8ggaBjvQk5LRhHvmriQG9
Q1yZg2sVabm7vW0Xd+/80+cQB7+5OpfFz3867BFTUCVedQp7p92AtwrXg2Q6CydChMW97hCFO9Je
mgxYEXZIL4tpyBwqRFHk8ExqlGJjGu3nOI6U+85GAl6fpkc/S6pVH2n2JrKr8g97tPM3gmcYGC1Y
Jv5HeKpNYQavqSfXJ7Mr2sNUJdl26O1kYTsvjz4F0fkQMFo+FyrFdTpAFmwov051beobJhTTb72X
OStzHPvnOIlbuGvacG93SX/MSz15uv01rx0CziGQR8LO3BQ4/5qV3pdNCzL21Ee6vjOzkvG0vNN2
Bc04peijrdmBI5V0aVzdNjz/wULsIZzPUyaY5msLbmRLHlxOcW8e44YOTuto5U6t+3bl4fcrKZK1
fRU7P/7QJrMTMJ+ATeXCNDl/54tN6WopgeVrnLrvkvQ+7L0Vw5FrJfnY+3/Gy80JF2wJ6xv6LJXa
wlNPDqq3sa3fO1N9n1tLTf6LbXw1M3caoUmCt1xw0nzybaVFW+SkG675y6faOLrK+/bT7Y27uH0F
K4KXwPTdNHLEq6krh32eW6uwuwv8aSG5vvBFrDhERPAh0KZQQj3/PORGsSdP0Gv01dac9qN2N1Sc
/I2SPzRLKiQXjzWKlmDkSTkZ+NG5/c5tSc2YyIk1sKLPDD4YyQYSI+1we9cujvZsA65yGrIgGIFE
nttQ4OOrGzbuFOjO6Hp1/BKjkW2DKZn0euUpOZR1o3rIKn992/Dl9XpuWYSXUBxqlckpZfIj5mDa
PNzzTlpJ048qDZ9y2YLxoV6rprRpQOa28po5lAVS7nn/zo73/AuASIP4mclaxRcNt7sd+0OhnBwr
2VqSvwmcTyND9G362Pjawk1++f6frc1ReiZHYShX+JoVj1MUZUrllAzKurfMXRElmzpQ130TfdSH
z16ifg7yZ4PB8F6K3amFYClPFh4111yKBxyEGrSdlFcd4bdlvyxV8jiC4+uEJPS6rr9qaeha9U+5
XiLvuOZX4DR4QRGwGNYUnm1T7NhRVVXKSXuOkJqsvpbhff4z8Z5K/QTE57YvXVsVUFmFfIZbmNbk
uROHsjLWcaxoJxgyn6xJvoe88X1TpZ+r2Fo4L1eiDARvf5sSvuIQhUPoDKpGr0Z9gjxk2zYD+uZL
NNjXXHNOWgAp85JhD89XVKZwNyCqSGSGTGHFlPZnr4O2oNHbj1rc70uE5hb28LIkQ27KK09m++aR
cTE/Rf+3hQalbE4yvKSfk1Fp3K5CHlBTg3Hlp2l1IBz+SuTY2lixnm/6DLX5oHsHxVDuejJXlRem
6ykPy/cjag/vi7j+AcFouAuNuvt0+4NfFv8gVwPcIXOpvMIShS8OjaiqeE3ScEsiuq7b2ZfSaYpN
3qA+6TPzvtJ5it53DPy6gdzIm8Qqus1YTi1sNbBstBDbuWkL5VaeOOr29o+7/HYzDyDXBDRVvBpM
oeVfcT30RZrwWupsxjGa6F0EXdC6M4Zpo5kScqdRsZAOvgJgz0MZ1bRZ5xCgJpB2cc7ACVR04ma8
K/M41lffboOffdwkz2MPU7pLJb7/OqSak6+mKU2/5G2omW4TSTFlYfo3z0Nph0db0rPazUGTVu4I
NddLnETS16KUlZS0xwIXLI1O+FULlalwe5zEcX1PVR+joJGBRgbqdNdHjfGoF6pUryoEhW2oMZIg
gs8r9j7YcKLwBw/qBCuradTHTCooZypKGH+hej5GbmxL1lc9UvvHWBlj6KmKtv8+1iad3S6N0g8y
ZW3wuonZfQQ8kn7v+7bq3KxM/dPQ085YOBFiVKElC6CCC3gW5GZeQHgdyYVfgxwxyxOhe+0Pm1GF
yyloVujZ3XYYMaaIhoTD3ktyX2slhlpbhoCN0bDk5HjDwnLmn/vWRUQrwpHJqPPkXYYVQwZDC7dF
XucLd7q4YxQIqN1xxzGgBMWoWCqEtEVpMiXqTkkaHf0AEtzQiaAmRvskjamu3d42cUG0WkE6cspQ
JoDETWQjiDIgbEXSdacwoLIzykW9qm3w/retXFxklFcpsJBfMUcIeYuwbZ1pDp0ihYA0gm5T1X3g
do311JQ9pISaO3YT7Ug7W0Eh9YdeQZ6FYSjw4Wqdx1+FRMDuzaHJy5TkUjfdvMpcqwzdzl5Ynuh7
r1YAA1DeYDu5Ps8vGvI5QGxaRpFD6tZqe7KV0M1B8NzexMtPxVreWBE8PAo9pvPMnDQ1SiDac7xP
9B6WBJTEaWHaw1iZU0QskUKJNeTWmHo5sCPyxMZbJ5F1KvPJbZpf9HFX8VSgLaLvC6cndk0BN9bo
atow8P/0+0JaOgqXbsPbh+4x7Td+F+2i830d0wR5Ad0LHgYpWWWOCZNvsZ5iIFJqs/IMfVs2j0wp
LhyJi6uH4RfkcqHIBqkPn6N6blVH0mOkdRQ+IEBuONtwuDNgXNIP6ac//Z5cbZQeZlT4XOAVvqee
VrWiZlL4kCiNtJURgndTQ10q/V3UV8iwSH9mvSpquDPA8Xw5vplYYcLI4Ylp2MHVY1UB5dOP224e
Se3hEObe0inv1N/qkYwlzIslYJ3ouPyC18YHLz6ZCpgo9Jr1YYnOqdKcOqDX8DqlPfzbab7wqFyy
IsQYJP/AN+dycxoc5rZTAP4WEzkLvnHNiKHPZJ8QJfIgF3xj6BnNHKjhnjTf5NqM5ax4kVCp3t52
DfEOmHeMyxIKQkiFGdkXzFg8euwc1mIOoZVtGVGvUE+RqjVT/OG2rMtyIYBdLIsnFiRpPHkgxJi7
Ouc+ohV6ZGSaUp58syM0/y6Nl9sLmn1ZuDcxAFoZR5jpZoSTzNvczOWOeejE8l0n5B1Diyj4+O8Z
ETx9qDI8AKL1U8ioflR+6qfn0lqiU7i+VX+vRPg0KJhXUFvyAlDyrzC7ueE0ureXIUY93hhneyXc
WWkZmNCfa+UJOtfhkNauzkGN6FK7XrP5Q9F5CjGCtXm9bzAsSMHaCSCr8pRqH2a9hLy/p4CxcGzE
kCoaEUKdUqBvEM2fv/jBeqZDqcMgT4a+YGbp2wghYBaMaRhJgjCm+64BOAyXUoQlN57X+WaztJD5
VaT9yhOala6UPljGB8X+ffvzL9kQziKj32kYJdjwR/DA9jct/Wi0CxXvJRuzC75ZR5ibkzV1uFiU
MmqmAM1CLnKxHb3wOUTAaT/VUV04rKSzQ8bqA7fUl0jjLwLlufeK8L2kZhFFqZYnS4n2pdUzlnDq
VbiQi++3v8pVD+b2nGVemQ8VoZ5yA1GWUXHsSS02Nr0ao/9qjdrGcp68P6SH/etIvrElnBY7ZPwy
y+dUpnJWrfVO6V7MNFjfXtBVF3hjRDgrlSSHSa/OcQwOzETby7a0Uv4n6R+zAX9vm3Bgmj52qvrV
ihqsCgixa0l1Mb1qsz93aQCUtDcoRNIs14T1mJJaObUkE/zNYqWj/0C+7CLIdHvXrsRmikmgiUho
Z6Zg4R4r2zryiqouT5pDx5jkGiJppO3cXqOrurKX0s0rHwlzvMjBxFGUuGjBwedHP77HvcsvsFW5
sRaj0bK9vaaLouprUvvGiuhvg5EkFIPKE7KJc+ZyLB7ix2h0ZWSTO7f8Mb0PHtWlxPPq0uAMml9S
dDTEaeS4CVVJDVq+l5OsPa//ZbbdWk+yhfL0VTNv6g/CdW3ZVMjpRPDwiL4NYL0S6Ri3P29v4JUg
dFbjEC5sVVfixpCwEXkJksmPlfJSN7Bfp8nCy+D6l3qzGuE4oSvdd01NuOshNlBp57mTPbyvevVz
nvhrLbfp4rU7GtJPBtoziRPddZa261R/4aJdWrFwR1l5TFm1nyNU1KAcqq61hul1Wd3ZiyrbFwnp
q3e+WbNwVyl2nCuMqJSnOoAYcJ15bvOhfrL28YuXrLR0TR8sT1f51vtDgss5DL/9rKIydaxISQz7
MhEyStZN4rnd+HjbcS5zM8GE+GJtESmhblGeIDtwPreTq3yPSzdumDlbO/42NRYcaOG7iSrxvqLk
owMU4qQNxjoe36thDLw02zbS/yhy/f3VROhlaMREzxBLoVpu9PCujLutEn+8vX8Lh9uZHyBvnjFp
2vpV/fqFkLQ02nskSg7yktbKlZv/zA2E6OhJtarnGt9ITvud0lXuZPobte1dKT5Wir+7vaSrF8yb
fZu/4JslKUUVSsa8bx3U5kPsgQHeFVO+dvQX1KtQUfCADS3lNEtuIYSVbvovo+DYCSunoH+xh09T
vTBsIbZ9/zpQ9Mxm5qG5H3u+NuRxs6xteJ43Wb6NDdmlFO2agJwtB2XcJj+206fbu3ndIoJ/5NH8
Jfp7Tp+uTJOJ+7Nw1l4UvSuycZVlsEwa9hMU2KuyWQIbXQDH/1rl3zaF26DxQ6c3A3LpTJdWvfYZ
7uC1rXWQl4fbPId4QT0oDmIdd9riEOvFd2TaE2QiVLl0nigtCZddkFtmUquScWyKL1qCIhJTuZD3
rcHWb/5wYwVLwiIdJ7L1PvXNYyU/eKV80GoWGJGqNuFLg9oG7YXtbYsibTyx+HxxwmHXRrM3FQ+T
+m6t3tUf1WlFz2yARaV2AZK41t7fpCs6Mh+Nu9F8shkbug/XS/2Miw7f688AwMMIDcJBsIedO3Ep
ZVPSTfyM8GP9rf9dratD/VQ9+4/WU7FJvrWH9jl/wDgttPVi+/vqB35jXLgvxqGfPFPFuPm+p2QO
f4jiatEKtZLuvl6nD8Mueckzd/i1RB9y6dXz7s/Y21kGVAXBdL7sWEs1G6Er8zhU665znWA9NutK
2oTNxmtcY62+Nxdc7CLuChaFe19ORkQLcyyWo/OoZh+UCSl6v1tX3scJ2ZXb3nVxk5wbE9uNspMF
ZVDP/swUGDyXtlWuB0deCO5LVoTPl0hT5lUxS8prxOXh4qR1lys/bi/lIuYJSxGCQA8yWUvN2UGD
dKfCIdxmzl6rhg1ihmuzrFy0/BYwfFfdEsQ5jgHpC73Tc+ewy6miL+YZx8T23DQZVka8lpK7YGnI
6/r+/W1HCAFhkqjdNNnGMfQZe9KOhbxTy4WEYWkt8294cwH3eTIpde4QQ/MPSdquIXF1bQasMmMh
oF0+bF8/1N+rmX/JG0uTJ2t5Tb/siPCD/Oj8aJ4z2Q3fqYfke/ujR2DStVO3XXrVLu2hcNejMzHI
FX3wY1Zvgqp3EWJA5uPltg8uGRGihVYqfgSduHHUJWdjh+E2Sn/Vkbq5beW/CUp/76AQIiQZGA5y
IMaxzjadfpKKlfPN/knmY36S5HUbbs1i4QTf9g5VFqJ/XoPgJhUwjmW+05z7BG0WBg6gI7y9siUz
QqCYxkIPEp+PZPjFCp5KUMCfs2GtOksMvBfPzTMfvOh1yYxhRdrIh4L9MvRd4tE8GL6Ds0SWVkG+
+veWJcSJRpbkPLbZvUb/4Zn6XVF+J/tf9ZW2vm3oMlEGxWTz3oO1lrmhi8nsVM+srK4H4zgwvxd1
q/RpgKPMDX863dp0n5Pd0iTdHHrOGhyzwXl+n3kQGt3iuJc+AiOv6A0fHQ1BGEiCObu313TlTGFh
7hNyA0O5KDi7A1Yc/SwsyEHpUbFL6u2YQ8pnxcbS1btgSnzjSKnZ6QFDRsfUjFZZuYnUaqWFv/+t
9Yg4Bxu5nrAEw3KU1dyNUcM162KVWksevrQW4TpUI3BNWsdaLKtf6TQe5PBb3i0NyFx3OIAutHTn
QUOxnGU6Uwoxumwclef0ODP7wxRBNq+vDdSXC7cqXZR+ocr5n+zh31aFOJtPo5zDhWwc8xma9KEx
PptLNHzX3t343d82BL+bB6AmCx2KI0i1dwYayJvs2ToG6+o52drret39jr4ZO22VbtXvcuM6X/Lv
+f7fWqaIctU94BVKORrHUWnJT501qWmSv9w2cv0E/2udoihbrpRenHmss5c+jgH64l/+7M83OLo2
OSiQ55neXyTTRuLCa0K/bB/qaErWDAv+kgZ5ac7wYt5kDg4z7hAuOGCIF1AUG8CgktRK9xBLmTys
7cGTvtp21X2Ox6n9oqtZGaEn3VafoiSlHNoGekji4KXdOm794WPYK0DLx0TtvypmYQwrIBh+4hZM
s37SihDhpIFi9eimEGxlbirVjcS0fdksvGHFt/+8CpC+qsVxAvghknk4rVY0PnpTDwEKiB+6rOzc
qCpTKplWsMoQBp9pPBfOkvhufrUJcQj3xayrI17tWtKmeelozQOxvPul9FG/AgEbulkP6aSBdtOX
WO5eBs043PaLK2udiahnfQWEbiDmPH8GRo7S0O2X+wcIgR77IMy2QRoBbm7pKUBhFuzU1Pr15ybZ
WbwQdkYyOuF5MSZgKvvJ6B88G9bRwOt+SRwq9J0+NNr03muT7g8vfvZ2/pT/MigE4ciAiLfUrP6B
/kmw6RPpg5OavauOjGPVtfeH6QjWWBQcp7NWkgzh0fmOKnZhRr489A+OF6ireKyiJ9PrP+aJ5f2s
q26Jt0R8rM3m4DgCoY09UBRCEOaCUc3Ez/oHw4IZSBvbZu1DBLdK89hbS3lpL7xBL569jNEBpQOp
CqqN9pAIN/MNoy4CydYeEut3qPlPBhyecaHvY5m3m6euB8O+V/v0fVQW73T0hG47z8U5AUVH4wsW
ETAqcD/PF+6btMWpbEOKmLR70Mbo66DX/mGU/WbVZ81Hp9CQCi0Cy42KJRami1EHVn1md/4Mb+z2
ntkn46Cx6kj5NIz6NjC0+15SmUkt3Clv3Bo4blV7h6hXgMEOGsM42UKMEO8I9L+gfQDHgngSHKoi
TqZKbFkKJ8t8MGLZXueakbl9PS61xq5awWkoWeo8X1934s1KFb5uNY+pPaAGVO6yVEN8JmaG4/Z3
vCD3m4l16foxDQrvtoGW5vmGWnautXkrhY/DgMqjmtp2tPJ6Tz6hg5flbplm5rcsqhluSMIchb4k
aZD7K6ys+ODDkvmITOSwi8bm4Nd5vJ18ubybIin66yr4I1b2/5Zr/YyR/SZ3+/+PrOycnH+xBq6/
Nd/+8StDJG48fkt//cf/2la/sh/BP55nfvRfVfaPb9nPf/zfrPlW/WjCH/94x9/WZ9Ts/GF/UbNb
1j8JDvrMpALPPxN/RPe/qNk1558QVgH6t2YGaIircLz/pGaXFOWfM2cAU3A8H2AYn0vl/8nNLunO
Px1Kf7Aio2wMQvj//G/23f+VP/yVANXC37/lShcuO4ZvGcbgT5qDl82cqpA/R+FInX/yA/gig/oD
aq7xiRkD81sn69420ebuShPLC57+OkL6JjnjcTgTesNKP0NboXoQQoc01DDJ6g6qj4iXlO1RMd4l
1vfKeTdFT3OA7CpgpE9lE23SvIIgPlkr0Ycye9bDeN31X1qjd3NLPqTV90otAU5KLqwlqndgruyQ
Bt3BbB+zutt2XrTqdX8VRu9U50Op2JusRgYkAvEWTxu9HlZjm+26QHELmaSq2KmIazbWEgGzyDJ9
sVzhYGtViR4JSnIr69l+Hx4JyS7yymtpm6+qE9iYx+QjTz86Pe4Sj41wN1xYFq7CfmDA2huw7Jlt
62pDf/Kqz74Sbcos/N0OxkGvF7JIMYpdmBTSk9wwUc/TMFkc6s223GxpSLuw2W2NnbfPD6abbp/f
nMP/9OmbPnzuTSKsiaS7N2FpQ4zqEG6SE0qx235hQPLimMwmYPyHM0SG40WcmlfablIaVeK1bf2Y
7JCB6Ae/LFEC/5hGC2mJmN/9tYFvbAnekhiVVXbE7RVEnplb/LR35Uu1H+7zXf85O/q//DtmTpFO
v88eg53fuBrqvG7/6faeim+a+VeQsZAgQWvH0LmYP+tJzex7lEAuIW0g07IRvnEnWKzHTWGiPOSG
isvkyG2jwsPtwqbgralSmXKjxtjU4k0XtrusmWpo32c4QTxtbxu74qiz1gzjaLTnAJZrBOy37xeY
QSR0fWeCt1zSV76aDI++Y3vbeAzMdZZr2r4d62abTUX6XneKes3zy/42llW7r0utvC/Suj3BtaCe
pNCOf42IiP2Z1xEeaR3yMsX3ZmWY17jy9t1hSArxL5Rc3QjCVQUzwBoOI3TMkLdY2R7MJp5fLaU/
wmMHagTo6KiYaRYs3xYEJ+fbwlyUkygqo7ltYNRwtvnVVpHtcH979+co8OYGgA6ONUHHBnnifDPa
wg2QjH0XoWg97k0b6veVmptt40ZmZnyoZLk4Dflo3VepMsoubApWuAKNv0TKK5aIwL0zykApEooe
Rh9J8M9XqhROp0GWo+xVu7A3hpI4TKT0xV4PQ1rhepqj+Vl8Dcwqg0rGqe6jICy2caiMK0dqvLuu
NeMFrhUhzMwoOSYC5ooE80Zkn8LeT7nTZH7tF9tGMyf0qqbyHsnq8qBX9i8ttPp9wyTIwmUsvuNn
o9zDDH0xdgRNpyizkWt51EhZgNFxSJ+LtJW3YevEL5YaxftA0yoAdYiwrXUfCjZYn0dt7vXU1YiS
bVfowFXjbGEfRBwOvwk+Z6BoOhpkzOqIIqCdKgd5X07lNoBdcBWmY3zvWcxElnHlbWXP/hn3yZ2T
hzkQSTSZGqdcVOeYU+A3HgoPGmEB1htkYcHDmSIrmjF5Jdp/5bA1cZFgpfeZglcknZy7gZUHT5nJ
TN/WRiJ03M1znZ+9oCq/wRmXm1snQ9jaDYbS+3772Igjovwq5lNwEp05Ff5tCpeD7ve11JVqt5VC
rR+2E3XOpwjC3X1m1OmTZTRh6co6LMkQdY7DjyYNDXudWNqouBMK4g82hI+gI1VLyjdWOU0viKL4
iwxJQiCfr0lUAsiYSBEZLxDrg3QkG6u3MnNPDPDeDQlDy0oPdmYAobCSulHZxppSu7aFnpURKdKh
HPt8U9uNswpHtV3png6zb2M8cOLi3eA37UJT8cLp518IxwjAFx7RwDO087MfjxryNlAC7TNGSxNX
z0xlo5T1tFKqQnV7ZejvcsXT4PirOj5vlW4i+B5QXof5iHrb0pTXfLDfOtv8c+YmAqEXHgZywPOf
U9DEahD3MvdwMoPJ1YJ0E3tFz9lS7IVL9oqpuQ5JcJ9VBFHxOjclNyjFp41v7Z3J/yVXU7Putcra
pEhCLlgSAyxuANUfBNeQycgzNb5wnyvMxQylEXt7Kj4/mLKNdk2qBGtVy2IU6zL9AwxB5bdWA3Fk
NnG1jhmuXxloy86FvmBl9WX+ePv8vM61nG80MDdqemTXcK5cyFf3GkHMCgxv7zVN9HNINP3RaY2D
7CfSKgLesCPI5/dJgPxlJlXqi8KssdtHUwMDDYPghSe19zWMSIFrdehYVX2T3cVTne6aPIqeSq7j
jQJ863D7Z19+M341DB0ke+RNjIiff7OE68tW69Dbt501vQtDB0hJW8r7hHm/9W1T4sNv/mjw1cEP
xYwaih8ixNmIfQfVV8PZ54XefrCryI+2AYCwfZyWigFfTON/Ney0/hV4mrZVIyXe5whBZdsqiwx7
dfvXiI/h118zFw+JxJB5EPfOV053nH/eqd6+aavyOe+9+FEfjPqxCAYtXieeHnRuaFDiWzVGJ/3M
OFqhW+iFvpkoDdXbZoqal5xpfvvQ9VJd7qIyGIpVoCVOvO2aTnvXdlX0LTUiI99bqYEEbFoppIBV
EU1/eqvNW+twEhRGyEjtxbS3Caib+zGL8ZrA2qbtaM31nWYftWW7MVJojtLCija1NZmbpqIp4atW
u7u9o1dciYSbviW8R1Rjxa6HWUfWZKMdvHcGq9ui7jvtvC4x71M11hY+3ny8hbPG647ZVUIb9Ulx
1jeSO9OGz17aBzTo163WBWtKDfUmGgd7PehyQJcRqq8mByBwe5HC63L2mpkeby6gMD1HA/jcaxIb
nbIIHc59NqKyyXjDtxxC15VWTkR5COrXUprJm7RsihP6pflC3LuyxfPrDcYChlUZQRZ8NqyKJIaO
0T8UuW+889pRfsjwPegGnKXzIT4Y54W+NTX/lDcZwtAEqQzdi3/gyNr7Ug6MQyubCY1oLYebwWvX
kFXECyHi6vroHdgK/XPInYW3e6p1XB9tDOWhj/RpU0ufLI7+UbYgebn9Ha8uD/Jh2p1ogJCGni8P
lWS1sXOF5ZGVrA0dlmXZCr8wKuXdaamnPxvytICJvVwcoY+xWLqosKxppnAT6xFFbZ8tPcQJIFgL
2ohtLbf+tpdTZyEHujwfsynOICRI+KtIhyJpfdVrDX5SR+gjurIJUrAIpwRifEPLNnYFOUVqT2Ql
UrCwysuNpedJX5y6I+VFbJ9v7DAlkUM49w8QDmcHyQ4ZxFC74VhZ88sxLDzYs6d06dE1H7vzgMCB
gIF3ftZzPi+KjZGdKMpo+4c8KAbq16paNTxLpzF1y6lPD1bqU9iwC7/qDrbqKXfJ6Egltb/M/5IP
wVIFQBRGI0xQdJ3100EjEyfERhEhesjg9HH2pW3m616v031Q8fw0g7Je6USQVZ1VQCkTyTg4dTTe
xQG5melL7c6z5NLtusR7TONYXjWBku/7om7vSka5P6dWVG3qTEZVbtD+H3vntSM3sq3pV9mYezbo
DTA3w/TllZJKJd0QJdNk0AVd0D39fCz1xlZm6VRC524Gp4FuNLpaRRexYpnfuNcCbZSH3PbVgYFU
dsjLaVznVF2HboqLB2OMrNtusvIrHRUSPFv7+mqc/Hwl/O6S0M/r7044RCppKakwtnDOQtNgC9nM
ph7sRwVgwLybGzMEpFDWd6K/ZMb0m2styQpJLXUAM9yzpGVMpdcUTRkfhMCzq1bBk2fE+rVRMWgM
qvxDO+eXZC1e1Y1LvYGV+GIfwFiIg/Z0XYvc7Oa4C+JDnEbfK8OK927HpGQJVPezrtq98qIAc/Ag
w1vY8m4iOUUXcrXXtQ+3QOSnUFumj+dJL0pBaTebCMJmvuxDumzPmqrjtTvN5sYdskt+Hq/jFSYi
vFwkCxDWQDbo9InBzpdWFcdozZaTukLTo8agyexvQOv+oVYq22WZFiwqW+TOmP6cnapTNylEpku8
wnz3KpZRE6Ze4a1tu813LW+T/D2K3rv64K5rGwHDt8+C3ySmS1uKsIWSEzXbOeJ5QUJr/awJjlXp
r8pJ+Ic6tlB8CaxmxXqf9+1UaF/bPsdyXEbzfSm1T8LtveDC+f56YS8gPYQMmbVaNEeXn/9y6Pp5
6hRjEohDaTZ0BOpxbRTa/BmTNeu2SSy9X6VTf+Gay8Y8DZ3LNTGKxO4C/4bzYylq0qGdaYQdXCsX
m8jAF5GUdbiwdl8vJlBzyDvhFOcibXKuCqACX2klqkmHodTR+kWbFqDybIXJrHcXepuvUzQuxaJF
OtqDM3yeJCG+OdiDl6eHXLb9VR85H3Ldza5lFOl7gzJqZfd4XKeVjkxMaU8XaKOvN+lydXsxyiKt
YOB6+gkrQ6os8qv0ULYjCoRRLbd15NQhLmeHuffaCwCIF9G9889HNkpXhPBLz/EsLtldN6hplOkB
ec1kPbjeCD52ijdTlMT7tPS1Ozwp2ys9btItp1W2mCQn+6TroHsqbDo6XUVhqoT4qqtmCrtMevup
c6I1KW20iQYnvTZmlGhVlSr+5zTeaRFc22jW/FVE//XZ6bt3ltt2Hy9symU++OrBiLPMKZfG1PmY
IM6MpFVlmx4Ye6ah8t1i45v1BIaljHep11yD4tevhrFTQJ/44Sgm/UKS+NuXuxipEhKwpUVW5fRj
IsatDB+posMYGfVmpLu9rszR8kPZGo9gs9J7Dawa1oejtPeOp3U3Zun4T4bRTzu995O9KevPaihm
hAtdEbauO6xcQB17X7OCG82Oq7VHfn1VGhSbfe0wgNQ0uyRRGZ4tfm/hWeWudedLLtO/izOYe5Lj
E21It88WaV1UIk2SMcUY0k63CCKXm7meko2Wx9babCOoA9Cnnt/+or8LAbCViGoBAtVMu05fpm2k
mE7TGznUrnJCXY6SNu9grYPG+UP08XKe0H0HERTQ5QWOdFZHiLhVRop8/MHUsHYWkR5fo/6db00E
jHYZifiFqvA3MRT9cjYfhy7uBYt5+q9xO5CNzZyFtWq0hru27EaEiVNfQh+9zup5KkxZidfM+okw
p1fRZsz+tHhOD9Hg9ntaIsmqE+2wanPq7U4vgzvNHCQGc210Ib/+7fPRv/dYMri0nsvldXHaV6np
p4fW8NWtYWjycZBB8/D2AvlN6CRockyQACyx7Cytm2KV0NzQCGVIpW9krEe309Rre83Tsndu1F7y
UPj99YAJUK0sNf3ZaQtXvGgGxfvsRbpx/FZuTRfPUgZjduh3l0aQv/t6JBkMPEmpmH6dBeoMpd84
8Lia1xrFdTKobN055bwfsxn9+QlH3/Ep1mK5+W+8VKZg7HLwGPq5Kh8u524TlU56SCoz2aWpV+M7
m6PrGE3arSd0591/43og15fLGXSkzrYe3sd2UPRJdnAqTHRMvFpvIrRBQnRzAXXK4ZKE129O+xez
SJcROrvi/Jiwylz6eD1nB/qckDANle7HlrSxw632oOkIbwaTIemxBsl+0LXkQrLxm6BGPo7o4aJ1
ROPt7KumUely/LrZoeLZwkg5492YNl9G5Xb7t1/s76/E0rE9Gl7MsU53f8LkOsjqJD8YfRptoJ42
+0YwK/e8Iruw3X9T7BCuaLCTiy+uNufnw5T2o9HSdz4gBpp8zay5PkxT7W3rOa0PwlXVIR5L/3aQ
c7QiGWqfnL69WHEt4ewsAVjcTQCTLh1a++Umf0mGK4Sey8iYUvgpTrTS3ZYz1dKijVUEM33j3kCl
tDD2rP14lZYwWGLXQuDci6p9UGj97u3XD1zu1f0sQo20yCl0aU6dN4xtzYIOUs/aXqS1YYSdl8i/
i8427j0kwOcdsKbJ3ndVZn/P0dKvd64dDTdjPTif2w4MnY3vwnu3HJvbbmwm+P9qND+lmtdfOUNv
PU72kOnhVHX5A0IPEHT0LJmSELNIOhbZ574rjzQ11L2qZuVvGXAWPyLEr8aNWY3O5zG2Wp8wkq4p
HFHGqeajqYz8ruzydhORVBwL264eNCtJU2DOBe7rsLKnHJ0eEtN1HbnYNIh4MLLQmstu3bsl0CY7
if0R7SarpQfPeDZH8DpvdypFiIcDLisAX6atz0WdLv8mrdl/LArBiVuMKJH61ZTf+nqefLK12UUT
pkgYOruDBa9deYzmEyULcx2XtXujN0Z1O9aIv66tdCyezJZo2DTx6O4YNnJv0xirLJzspN0YfhQ8
15NsH4tZc7y14RS9AzW409533HYStllcGOtZFMbnQi/j92qUwg+1zs28sNY78V5zZKXtGLah4jKr
WIa5kTo3g1/9GET6GHua52zGvDSe6k4gN2BOzFzvaLAPX2vdzzeZHrlWSHMY7HacetZ+ed/efTGK
dgqHJFbXPn2dclUocrCVGG2cqa1GTJ/8rM++eonZdxuXk+azLb0hXmNkM30GGu56Vwy87XyteuHd
VTPMBCcTUXBoNM84aE1jYVWO7tXd3Mk2CIMCOXrYJqKJdqUj/W9CFiOfL5cAfDRXRbfB6Dbv0eNn
ttIAezA2oxbNfihU6XHUabj6rDURzO8LWzAyVZH0s03Wef28ypO+/FhY1Qj1zQm6vZ1IeYRu6h7m
xKHDlLr6LeSE6oiLKU3uSNUMHLy+799VJcazq6bFfTTMZ2V80COiyb7JVXqDVbb+4PLR7TCLRkgF
rqZlYwjbW092ldDjvXJra1pFxaT8tdG6t3Jyx294ROKY0tle1Icx1gb1Wpp6XrCAC/17MkcA9/GN
AKRrqrh6Moeq/xq3GQYEle7Vadg2OhR5R8gfATSD95Yzq+dZF8bIYh6ttd1NFXcSD+l92sWTs2on
x/nqdEOjr6Kx1iHlgecZWIYJ0L/Rad6rOoP07UfkoKtSOe5z2yaoRE2EoGf8YxFER/03eDIzL90J
mo9WaPmiKlaxWH5PnuZqNQMOsg/6II2vDs3SbBcNo//AcCk2wzKTdrrKKGnWQZfYjwJs8lVZT5AU
cmGoaKXFZQ8V3rTLL8FAbzVEP9BR9HenWGwsM7euEo4PyYS3RlasqTPL2dicyk/eVCRwAIKKnWQL
RlQrpScN3lGlmqZNnghlhcME5z0UqZs/FMicPmA9MpWhNXrxmjDQfJPtWHzSrBSNTBmYKTLGYDrD
MurbQzCM1uOclf33gRYwOC4R9/EKueIIodnMQBhsjjQNQFmSq8/NgGgTTDOr/RKnVtmE5oCn1dYI
9OjbkKrucZhyF6tVmqF2GFs5okTcd1KsE8CmeIUKe6oPAZo0j22ZFHf5UCMK49dIWYdx0TnHVJ8t
iu4qWOrcshkfEnuoPoi2GvigiqWLxnph/kia2fmuRxQ/4VzF00OD9LQGjiDF0wr+gMNSF5V4IIDH
qB441tyz1qb4eaDdNq9Yej1zkL7LbnqMg7/2UZl89SZjMEO9B2MSRo0OC9HK5uA4tZBL1q1kgHRN
dWR9yJWHosE0xHTIB7fVjQ07b8TDdlLZimF9/q7QYds4VXrdzeKTPju22lYZKB4KGoVIKbaslb6u
tKFeF6BOh3UEym0I836smjVrQSYPVWLr28KovXIvzbmPr1ot8bw1EyvtnZotN92IdG6OrVDJMfD7
4OvAy/wQF+1N4QSfKB3TdO0qDpsVbBEfKGypbhDfmKdNygL+XKm+EiExK3jS81ibqW3NCTZEWWA4
5GfKFBuVCfEhRXbwM1rpySO/vvFAQAV8pzmboqs57gOUSDU2C0RKX/4t7chUITKpxccCPORH1WIp
xEPloxsa06hV60DTyhhnVnKRMGmdCZXp2XKO/qTkLh8r8yavM5u1PWpOEaJCosHxH4ImDmsnilhM
SZYL1kS3SC0zHBm6JMs2U1NWiBt45Fdz0fZeONZJh/A5oCUoi8EQJ9wevmddK43PfR+3O+xFMD1z
jaowVjLWhmsWs8Xw3qq8fl2qocKbWHajB39TdnedCgAIT6UrPxc1HkkVCSIEN3RaMTBNaDjDzM5Q
6BuqGBCoWffGk5Y4/q1fzcE/Wrt/hLP/fw1BH1Cc/dcI+p16Ln6FyC//90+IPEJqf9HXBSXPP3Um
itQPPyHyy08o+yiJaDu/jMj+Acgb1l/U2HS+fUp5KpmlK/QPPp4fke3jbwVuEpwhjaE/Qcifg9VB
5tAOhZrBzRnL8OQspY9pu+vmEBf3g1N1H/xCqX3UWOlXo28an6jXl3SZvSTY656eH4Z5qDeeHK14
w750Olbu1OyFeSumRI6busviYxEE2tHSJ4HcY2B+Yr+ID4bTRl9iOVgb9H7DiuPrDpuSqd+OMcry
U2Z/jLVRXaN2qB01E7MgMUbjR+wCUoxNwELcJMCGv0X6uCV/6d6JMcuguDZ2721MWqnJanBm/6og
D223kgZFKIahvgEba/4D+/mjhfv/J0EEyfy31vf+x3Pz/V+HNl+oIcvft9/WsnzO//3f2l8X/8vv
+ocgYv21CP2CRWbgjBnlMsP5ufo98y9Eh5nXgWNg5mH4FK7/Jog45l/UfRTTHiXWwnXjT/2bIOJY
fzHARree9UpZxjb4kx2wVMcnJd7SFlus2qhqgep6Z80CF9Bh1BcF9saOKrZBkbo4b0ef63Jy1oGK
rK1ypo+DVB9/eXkPPy/wK6z/hXB+cl2QsAbEGLAqAMkA6Z3W0kE3+5UMIjTzYKM/VHobSKqiSH4i
khTPeZloR2lUctN7gLkOnT1O/YppLzVL72abpJS93NiVcZ2S4ccrHZjItUjK3Ng2uS6fUF2Ok7WH
R/UPSym74hQZ09tJif7vhFz3wzQn9d9aqnZ2Po+4YxlqOU8zdetWRvytbIqPjW1UasX5p/nhjHri
06SViIcHYoesVhnmrlWosDeHjiNLr9MxTDTIXF4u0p9v6n923P8yFrn7//pEuRaN+PrciZONtfyR
nxsL8QWdjQA5kj0Fz+oX6hUt4L9oBUO7YRpD83k5cf7ZWRw4C/kXoe//bLp/byxYWRw3y17EuxB8
AMYJZ2Srt8hXL8PZ/6xwLuHSk1qUyV4gYZQipyvcERkD7bjrH+grmJtYInCf9dP3PhfD97rG5gfn
GmctXXRoMt1u16mBQfKgIBqY+K1ufnl1v9lvZ1T15W4QgUOvDJI6+45/Pb0bYxR5kURz9jDk1Rw2
mnVl6EX+ODp4UpLNNfvCKEtUXIxiWwVzt6kSA5ESI9gjo/TFSgekvlq/WNeF334YrbzZ9Y1dH2gl
6DRTovGm7IOnUaCa/vZ9G5z0v8Snn/dNt3ZBmXEUB+e6/WMadcrrtfQBswzAFTrbr4NaZrT6mpCb
vZNNHx/82e+uOrMPHkrfiLeRmeW7oXKGa9XGzTdV9O1jlUd3znhVGMaPt+/wBclz+p1RwCV0Eq4X
dO/5xJhJpm2PGXdYGLl+tIuq/1tEpb1KGtfZMGl3rrEfhDSr10z+VKut69nLtq6RhGB48nXSInBr
F/bwroxle+eVs9xlgaAO1AasMvUCf0TR53vpx/p93an4Jhj1CbTBgtcfg+hSN/W0x0bZA86A44CZ
GxkZ9cXS7f2l5ycUg71Mq/DvtNyhCHu9sexwUvg/+H4RrWORjMPKSeZji7MchkWd/rWmsXMvWqPq
cLCbqEe6ON95eZWuYzQL7pwuw0o3kqpZ1XOlfStSzY9WBXF+BTl9p41O+TBjx/ijnFrq2YTmyIfK
eW/1QUiLyb+pa9Ht5tkmN6+7xsCMYrayFT7S8nqcLKA6fmXln5A39CkntP7OSmfz05yO9gfqFrdc
SQsKdQjPt/wSAR1YG2b3g+9VG2He0eZFlsEP7gDNmiXlvqie7G4cNlHcR+qKcr+5sF5OBznkmkDT
QYVRNrP9gXechQU9c+o2boV8Pxvg9ktq923nV/YlOOrZZ3x1mbPE1rYowX2JOxuVa7XT0jnZ5XMT
0JqTcRRCR7qtjASsL7aQNBiKxzLSyw+BpT4Uk/b09g55IXT8skM8+tjMAhdENpQn/bXJjjeM6B65
1XEuwGgqyx3vkDjx1q4v/RtQ8AgJekGzG0YKf6cfjL+nQGo3NPPy66zBLbgEQ3hl1wGOgpT2YQmK
ai0woEZmuCsx4Kut7yMFw860h30RD+yVxm2vjSIz9q7dQf+yfOmEZTPvcwivnxK9H2/jcaruG5/2
o5ekcu9Urf4Q5INx5G84MXVaP1K/+xcmCGc4F74+Q2xm/KDywGEzZztLt8bJtcAHj9GxsswQaPVt
ynto0xwBG+gRg3vlVv0q7tKtGOT7GqLW25/iTAZtuT7fAcMLGvoLuf7coLEyRed2dmYfo9mur5xI
83i7w5Wb44dSR1POgCYS74VW9ptBuD4OJqMdOgAZ1/x3TGGNLL/Jsmm4gKF4tSmW22LmaELY00l6
z6a3onNMmAKjRc43fXI707hzRGIf3n545/Qo+fnsCJ0s/LSXXPw0sk0Jhk6CRsWRNqC1c80hHF3Z
HFTTXdh8p1PN5SU72E3DPwQptuBol5z7lxBq4unZ2vANjnNaxCtNyqQNa6QI1y3gwMdCmuOFU/I0
iV8uSKCG7ma/MJrAZZ9esEnqXuWG1R1ju93o/XQ/tsaqK9zvPZzqBmoD0KPiwjV/s5QZS4EkIFUC
+MlE7PSioHcyJrp9dRwD2mdz8z6Z4PU0aleM7VePxvwceBtFMaunyd+mWeze/pqvnxnRVaZTNBRI
AF85GQu3sFs6iuNx0JJ4jU3Y9C6jr04PvBvu2878yi2ZV+Ay+0t7+GyxYhADHAZukQH7hcXqnEVw
u1Qt/VuruYc2Nt/plVgVmiGvBs900hDcSRHmrZg3VSTlds6K6BNDnH5LmV/va+WrZ44j+ZBGtXnh
jZyppaLhAyCRSoq1QDXJlOwMK5P1gp1NRnzvdvP0Tvm9c1XUg7kqijZ6Pw9t6I4Ia3dRZm3zKrj2
2hHy9jh8p6lAa84rxV6RtGwTVGyJR96wLnTWEbJhHA9VdQmhezbi5HZhKZGJcreoqgDrPNsmmom2
iIZLOFi+HlpUGWq9ujGc28Ca1iaixXFnbgdNC6N8vvAJz9YOYEqqcRv/NdDZcAzPJ9ZRXJZpQ+/m
fio7cAaTuzdBBIT5gDJ3lRvOVjJm3Qfoir29Zs8i0Mt1YYECHqH0BH5+9sRGDoLDTpL53hqEWLet
bLEdx/+FRli3fftSZ3kzHbWABAPGJxU2KIBzJAdgTqPzhJs94Mir3XmDdlPOGmxvuBwrGakwmezx
89uXPOcvUmIEdD4WvhLHy6KJdRoRCkouMUXNfNS9YA6tQvo03tsZL0arMfZePhcb5hHFwaqVd8Al
kY4Wsw/plcaVPjdGOA5aj7J86u80HVuW8O3bewEC/CcNWfB5ARk6MpIGSKFltH56e86YpCXn13RE
PO6jNFCJiFUjIABOAUQh1JvNeBKhzkTmCemM4SaKRXsnlIK7hnvHNbU9pOHRTtdiqNyN7075ygWN
04RJ2Saf7b7NDotTpJ8KqD/Cre4KM51vm8yuw260n5Q/L9RINV6h35xeisanQennwwFbBSiMRhEL
7SwoidZjKhD385HplrsKLKGuLUYkm2oesRCtE1vb5oXRXqX+V4VVgg1IfxUE+AaziD6aU9Raq6SY
1be33/npRuOulvoXRQWWoWmxLJZV+stJCICuz1Q0Gce0y6zvjq/KPTwpb4VJYLlJhDZ+9sH6bI1I
v5TpvHofXHk5Fn2YkFASzmOh7o22dEppHEWEVTIjpXg1ToFx4aQ/3dDL8yF4RdNsUVMglT9/vqiL
3cGo/eZIiOt3jeV8wi/MW6PFol1Yvaf7+eeVlpeJ4vjCmDHPFi8QogWTJpujA6nkyZEGpLIyuDYN
cArDyEAqCWhLvf31zrLF5aLwVhecPykjufs5id6vq7HnNFBHkG5y62qJ+eDWOK6aUuvepwSfTTJN
w6PCZXOjt3238hN8CnFoLEDgjfEedEQKcNxrL0WapQg92covN7bsYdgdWMievY15GEurrSJ1hKNF
AiJM4wvTWHUdRdZ8kFMVXUcZdmGcaQCg9Kq84mhJaR3g9FDSrEiowra57cQ7Z07Nq7ztvsrY/2GX
WrbqSvryb7/HFwnP89td4IKY2KElyoo83QZmCS9Ys6rm2JiDs53rYSxC6erxzqv7rd9UcEJmVexs
r7G3wLTHY9/7GWNac06+uIiPrfid7cEw5uQmstr4jiqr++rUXbFzFsmIIq7kD7MUxRXkGpS46lhc
BxVNgt7ukGSrnOAmMf1yYytR3TVS/6IzP3gkMICyQ6vIu7OwvIUyPDR3yRAFx76r/G2SIs+hmFwg
HGvXDH1LdyVUkVxIys+Slpc1RnjgvFpiM0vs7NCIR80qMi+pj56efggmCYFyqu2rQfrNXpNVdx/n
ibbvB/XgyHn+FGHi+zmakFiEt70l8GLfQQc4NB00C6Ygm+4mzU6uys4Jjn41/iFgcdkRnCJwqijg
4WOcI2hTVRZqTrTqmE92tw+mvGKCbmLkNubOupudefP20nm97bkeAA9eENk9bMvTlZN2uQNaOQLm
YZr6E2zDEEZEtmpEQCtm6txD4MDyefuar4MapRixmhk4eFP0VU+vWXg+DZsmro9yBFjQmMJcJ509
rdjSl+Ddp5XSy8eH8IB0MJIYLIJX3T2t711E7eqjX/gS8aY0vpPgN1YiycqrXEWX2I2vr4cvrYUD
r0E/kRn32SnpFW6SkIfII/L62oehAgsZR8kUTjpm24aWVheoCK/OvwWzDjYmsCmVoEotr/qX869t
u64RvaDzMTTufkZ/IMTMrt+6onXDysVfJK3w5mz0Xl1INc/5bxx+dBqwTWDIR1lIxXJ6aVTm3Cp1
eVQRaMPnsRbj18qo5seudO7M2rF2tG51FE90806rhYNFSOUcckTKN5WhqVArTbn2QRs8ZSZKRaPb
WqGtDSN+kjuXX7sexy+awcET+W2zL21LW9U2SqfIWcafFKKleYloE/tZbK26K0HL9NOwz4dOXctZ
3vzhil2edXGBX7INxzp/1qqJsDntWUZxkqM8UUdiWxBCSXLzaf/2pV5tyLNLnaXwEH7LOTIIAH6l
jystb5/AWyHaNwSfuqR+MqfOWL99xZfmx8npQaXE1IuGLJWDx6Y5/ZJ2b6TShTN4ZKnqVyOe1WqV
54F8cmW9SJcKa2V5SYlegflQN3O/JkTIO7RKklXTFMlGFT5noebP+gE9k41WVPlO07pmG6Sz2FaD
5R5lK2BzWGMZTg7E1FnrfiylxcbtNamHYzNXEtXHOb2u/Xldj7686ory0oOeFYQ82GJWzQmwSNWY
/us2hjYt7C+VHbUZ6jHR8Aa4ybTqQa1ty0Ib18Fov096qwNZhd1WaI+Pb7/qV+FhuQEACi9ABZoK
Z5EvH3r681mTHYHpJXSiNdf+UQz2sCVh7z5OQ3HJMfusifLzkX2c9BjKMCyiHD79tnrJEAgeSH60
RO1e+X20tah2nQX/Xg5Gs481ad+VfROvKxvVGVHbc+gk46XW2OtMjydfRsq0SenSouR+eh94H3q0
S+L82KST2KkgSHaZ7ckUkF00h6r9gRcSXJp49DcAzaK1oKHaVj2fKcqcd33U+M9JeulzvDqI6BgT
q5eBFV0W0OxnN9WaJcA/pzwaCN18gu2br+fBFRsn04wLmPmz+djLh6AjT3G4UFp9ovXptRA5oZ9F
zXCsWjMLpZ+gzj8xaQljp42tTS+K+EpZdrk1EEZa11Izt1Bf1BWkSbCBRpWuHODJdBPKNNsZBhAx
YKDAbFuTThx6DwdvSfhWKoN6FEWBTC4c2q/qHaaMINOX89qF2X5OoLQNLcLGgJ6j7WNUV46l2NLr
9C/EonPVl2WLvrA1FokZQtI5y5to4Pjm0Mtjr8U/RO/tB+F/kgtk1BEO6FFH60KZiOidBVk11CJl
7MDsTx8zGj2rXIdT+faO/d0GQh4Wj0hYRvAPzlufoGkxCA5KeWQ8760KiP2bbDLTK1G5H/Bfnm/L
6R5nVO0aQaQPZjGofX+pGFkanb/EZxo5LFOXds5y0C5m0qdLJ9YwC9A6Obwz6B1sVDertZ3pfxcO
ch+F1za7GJLG1ip7tSloZxVFf6F7flYNcQMALi1kEOnrM8BblEZ/zTKsNM6Y6OnNsep6d1XNQ76R
bfpYpvpz3FbaChloe526Ne1Zy7ikNn228H5eHMoVdTBHFP2004vreeekrlu1x3gU301tsm9oiBcf
3v7Mzqt3vOS+yzvmIQH+n9O7XKfp52pw1ZH2qr+z7CHezkymQz4HIqITKvBkUq68NsxYbjsByNYG
A7XRkiT64FZzdsykPz+7qczuSj8dd5aRRU9TUMWf41YXO0zIk62ZjGpbIim99bvO2SbKnLeiaIE5
07TZdwMFSVHG99hn0jtVfXs9Jl6284zkqXfzYgdCN9joU9LcudnUUmcO2mZKp+B6nkd5m4x1Hnqx
l37oRw+r4dbMt4kJiDyqeztMEvmlrrdyuu4n0e56z65v4u3b73ABzZ2uUyp5lrzPp6Izwmlz+qWK
3shaa7TmYx2Ib9bkDysz0PSrvAiEg6vjbC51PSrOqTCHXRRP1Zc4aT9nip5xk2fiayWL7ravmuqd
n3TwX5Kk3WpVIsM+9d3rqgQx7hRyuHeSKVgFvVPChIhwCVZyMm+tHq3stonz/VzPlxzcX61B9Dvp
5dIMgJPPaOdsFGEVmlcMfqIfqR2Qpk5H7R0shOjhz18gYxbU4pDnpb96LuTlCn0Ixqgxjiof13IU
m3jyNjAZ0JRotr7RvU98d49j9U4Q9rKhDPuyfDCKXRk/xu19WSLubE23/mCEKig3cbfPm+5DJobQ
H8Rq8lTIZgsra3h0OPEvBMrffH06swbmrwAd2UbnAtQDMGcE5Tr/qDyJj6fM8KH2Jam9bY4gbq1O
8JWnNmaCIR1YL4wKwyZO5a1dtzZ4Ybo7/QTfsUqHeVX3w9Wc+N9ADlc7RznBVc1I+12vM2TwNT3/
jhNxsuUUAsgOf2btxA6jTtMc9jIN8gtn98s87SQAM/Ng9gG+lAaLSUP/dGEbqT3kSWJoxzGzpm0E
2JfxcPyQz/34MM99ddtoSfDYupioWYPywsHD3WKoYVlIsNKxsMW21vWpRqjEjK2QkJIyQRrdNSyD
fP32IjrLaTg8EYThoF4mNTQPX9ohv1SEHuRuYOjKPErsZWg2S8gl1SxWmWZqF0qV316KniHVH+L8
7I3T1xLDmcljcB5Hs0gj6q863wUAIjYZy+v49lOd548/H4vnAi7NX6+ocaPTGcPcVdYR8IXaZ3Zs
rIsJ/7jE0q+pf8OkkeKQI72zm4zgsQsmcw/PANNEEc9r02B36Kn8s2z+5Z6g//t0ZsGJERdOn9+W
AQO8ubGOIhn+JpeuSnPXu9G73Bq8C1/1rHD4eSkOYT4ojSHGWqeXgsgFgBwcwnE0io9aoMPtKoW7
djUdjycZ95fYgUs2erriiUAAJ8ESeMx3zuflsS1Z8XMZHDHvkF9dDXNNA2GjdSnsPsfJLDOeRnQg
2zWYyP0c+dp33+n9OYRLNWfo8aUQE1AosIFzfdJ0LzrMQlQHgwYoozeZThd26OuTh94HkyUmxcug
+rz/OfRjQU9xTt/PVoI+12wO3yyjsvbghCwGbqY6NKW4ZOx+nhryUTjlQIzRcyWrZ1Z8+lH6qp8D
oy/q960y3UMqGT+hsl9tERKZ7psOJEipRuuZsFytM7jU9zPknI0N+u3n5/ofCCcQToLOfw3hBOMG
6a94bv8BTp9COfmj/zAEdOcvcHCLxgSgZ2ApRKp/GAL8hH4OGH3m7Qvmn43wb4y0of+FZgxpL/Ja
KF0x0/sPRpqfLb9r0dt9WQb8xj+Acr5o9/2y3dhrrCLub6EvMDZ+GXz+ErQDa46zLLGNfV211pWZ
Z1j51VrhJeuqAsIpghqQUlQIJlmpVW9tABFGo2fPRW8NNwVMAhkarf419dLqkLjxA1xRdIZ78xjk
NlTBvkubuzpBxr6Po/lbX4/GCu42w0jEUcqDHbW3sh/+0SP+o1X5f1TbNc+5eC7/Farmx7P6l/z7
X+87ULd4pn9r//f/5e48thvHzjj/KvMC8EEOm1kAYJBUCiWSlTY4FZHjRX76+UHd9oigRpz27GZh
H3e3uy5vxBf+YfnDfpbV1MRh1P7P878EDPv3WIudwtlfbF6sFT52v5vp+bfoMv7Vv0wMlv/n/+0/
/Nug4ThVGDT8LLuiXf40QFfF2TGyCPb+zyfw4ffwP7zv2e9fZRF/v/j3/j5+IPEXRADIR5OkFunE
/xw/w/7XcsIA7tNTXcQdXx0/+18USAmn6AYsEN+lNP9vJLGq/ovDt2Bj+OoiQkPj7N8r8PTXuXoP
Sbz+jutU4SmCgN2lQI7S6hL9vjp9pW1hzxRWwXNe/aCfZsqfo2sF1PUD/TIE8+QX04VBj+R8CKnp
sinSgaVpsYxXwpfWiXkIvyvhsSU7ebUBf0/vNfT/4l1eBgOgAg4L5AVNlGW+r+YTYNm8yDJLzwNS
Mt704KDrUu9sxUUKPNf3xU695tz21vRUyD3INbK9F9p0ctIqlV7q0nP3p/xWnigi0jC6Nsg6Blim
tegYQlCXl0rtKgmBJTjYWmEA7Utst7dCNw8bTzcSzFriK0v4xnxAsNHbRDdmoVathgrQHQxpFQfP
SI54kn6qsi9mVbk0CV0zVq4Mtk6umBdJD2AV2s48tfKqMmZBXK5KaNhkN/3GbB615ppWzPqA/4Xy
Jn2jfMJ/rUGRQ5tGxRhN4aEK5A+2+iCHhi91w+b9c7eOmdajrMIBvVbtfgrn8BD0m0ByTe1z8Ghu
e/Ab1jXXpvWSLUOhgojMOTd3qSafn3BFhF1gO2F0oETaeGm6rQ019d6fzsuqvPoo0ZlnkIVjsJis
GPJCEXp9jcZB0wq6R9GhAcDlT/idVMj03ow/yhv1RwQxs/Si0VU/D/Am4bQ62/fHXx/3l+HpTCBQ
oS0MvdWrpFYaSHy1jA59dpr0+hAN5R5Qzc+hrq5s3Lov8NdMXw21ejD4VCWWMtTRweld8AXWM4za
x3qrfhjv8yvw9zd37tVQq51bCMdWHjOUYvY3TTSDxb3WXl1fXhaOYAdKFw1IQGgvvJFXz59sdkrn
ZA2zITmwJ+MOqOsmsXOvVRTQMdeepcvLtezPgsbiAQQKs6r6CGFoFfWx8DBG6iZ1eFxbHxr0+4fh
rUG4t/SpF1gkaIbzs9hFM/jQhjeijNI/krqfjeRE/e3Kkb/cHMqYaLrbLNxCBlmNktgFPbJIjQ41
NcejrkQIWFiB9A9L6Rw3hkE+lIiAtvTFx1Aep0arbCM62BRsppmyqQLn88pc3loxWKdLaAHjiFj1
fMWEkyX0vkNe1aHZdNlDlMVPfZTs3t+XN1YM5hu1KhCWCI2tbRbzejZnwxjig5J5Sp8qXqNL05WZ
rKPjZb3OBllNpUXLbHQoYR38+8ejtld11/ncP6Lr4IX7H89Pszf5sl/61a1+14xueVDvJvfjfzFP
Ii3yPKjBxF7nq4mNSBlFkogPGvpNi4LeQ1i0m/+3MVbvbSQyQBdyzY7p2d6esHgfrqT1b+7Wq1lo
57OgWCy1UVvFh6G1m01kdH6LrcOVq/r2IBQOwJWAEVgTPgeBShI85/hQpM0+QRGCCsF/s1D/e4TV
h7ZFHDaHrskIPHCCpldUXFmoFecKCbLlyCEJ+O9JrGMSq3OSIR7jQ7NVd7h47GY/do+5Z/vx76Di
CxGfnn5au8F/ANvxY5Dd4Nn2rnFs3lxJbHwosC30hTU6zoiGvm3kOT50aXcTzilsp2tq41eGWAsw
hTGNxiie4oPzaNvxThTSla/4GhT710pSOFcWvMhCjTw/c3qNKH0waFzeH8je7PJ9tRW78j69Nx6C
o7X5+fV2b/nso/mc3adbdV9um120mdxf/8WZefUzVt9dTFhFGKdKfLDNA/h6wljDf3+EdYf3Yqar
Y4k69TwUqRUfkLfZBbfTb5FuatObWzfcWJ7pTn6xyTbVLuv8xW0XhcnHcHtN0ffNDaU0QRH4JXJb
zXNuEykeByM+hGa9G7o6/w7fP/j9/lSXP+Q8MuR24CmBbhgAyQuZrBaVFuJ4Ex5P+RBosCWlu6nT
vHK8Jqj35mxeDbQ6PEohOUPZs6QodHqQrVGdujbEmwcUHi9eFfwHhO3qURwhdc+4CySH+x/5bbZV
7pTP4ej2e2tT+7OHE7ZfeJlnb7q70M+8Dvu9j8M+upXv9v/FN4aAnm4z/R9+zWqyXRETE8x5ctCh
aWpJ/jAq15QCX/Bu5ztHAxnrXloD0P6Jcs5vo1l28ZxYqTggMGT9FrPUH5RkbBsXxzJkJg34Ll/7
2pj/VOOQfZlmo/0uUi07VXqf3JvaqD7HYRrfNtoUwh2dJEgVZdIHP+2xrnkd50X4KU/a+r4LEvnP
GCrTz97M5dg1qyy6H2RMBYh4FA09RJt3gbJ9L8GLUMXCpVRLnP4yqfiIk5d8r5oBf22gIOx4Ih9L
qCRZZafIe8EsAFouwIY5sVI8BM2IVBTqNfrzXOfRvS0kE8OiEWGLzdgaaenaWWO1LrCCIHdjILIx
/fOIdqnTjQZ8FT2AQgB6tPwy2fJY8j+pNbsJVVzgKaOw/7x/ey7ic3pklILAQHJ9aGivrmhe6FUR
x0l/wN7oYaqeS93442SLrNgD34IrAPKLG4TLwkKZWBpCfIvX5GHK7mk0jKHMYLJrKa0rXeWbLnHJ
2ZmC8cOp5VwRmevosp6fKbnS1TAv9fhoZxr7M7VZ9dW0B+0X8uit8Gy9kJ8haEi9a4zwNBC9Nqzb
JomSP3mchk+dUxNSqW0KdoP2QNacurAXyYuo2qegDcg0ZdUufwW2mj9J41j9aTtT/qWKufs25epA
hzvoNTjBxognZ97ZVb2R566o4HEa6bNZO6jsKqWmTK5QxvAuNNT8o50648mObA2joKSOCzBPyExu
0D1WC7fB5OM+bBDWc6E0pMZuRNsrAmqTxfKV2seKxE+gwctDDwkRDgBaS0XvfPEsqQZhXPfxUUJL
716GqOvKCkRmfNrLEpmVrP1mWkK6tYMSo4AghFxYhD/DoR42kWOWV8L5lw7z+V4Sy+OuR2JiAJy9
+DlIZnR1XabHVE6rbZ0roT8Ggb2XALBuylYJ7xDkhmYOw/vQVJXldpNWnjR5ITuPeic2orb7h8YI
xlvEXGVvLjPpAAoiAnaeFpThBusQBNlWGqbyXkMGaiuPtbLNJmO65UUqfYFa632fWY4fDTpKXEmr
bd6/fhdQD2oJeNYR3NG2o22zFg8fWoSynVaRj46VLY9Aqbd/ehtvHbcqFfUuxtDxKyT7+UZTGgmv
2KzVPw7YYyNxJ7fFY0iyeyzsqfnemfP0hBpa9InvinIUU6Xl7hQqiJpN5VA9tXnOV3EiJNB6D/FQ
5YjCW/0R4QbiOCvv0nsTUcTYnWt0y73OgSEAUG38EjWisVzKH/FvtHfCyjPtqJO9SKrr7FEy0772
YlkaYR4IXLigATqfJcTwnhDTRgNCTnq1dfvcSr+ofVz/RCAoGFylquRPoHLlwyAl7b2aolri9qYj
+UGWWhhnvL/IFzVYDvTSEYPnzUrr9BLPz/VkmXEd9INz7IQTOn4LMkbcCyeAvC+yrj92UzrFfh2J
KkGfkfqc19XC1nfgmFP0Uqag+/T+L7p4COnuQIuhjUNVC/OiVXQ2pzp0Dr1Pj6JLHDAiOXD6wrKu
QDgu+tTGYlemvuD8KCJcZD9yqMSSEefFMQgqxa2R20AbV+p9/Nn2aSdnXu5saFybuwCmNB/Mdnwc
8gCPSIzHUZQejCfBHdz+47mDHVuEnSGULun6+WaUbRgZuTYUx2Kw7W3TlsZmhip/Zc8vIyn6FQic
8JJR1OCzs0qS81QoEWJp5THLG3EXmXLwYEuhubeXdLma0kNb1vkHJbT0DboM7Ds2hJs8NHKvQ+Bi
gw/X6NZok3oj5gEu3uX5XpElzZ/zFDw9yg0dvJa9aQbGvkMScN9LfXXXGljp2kkqvJmmwIZvfOyJ
AJP195dwCb7OHsZlbnyx6QTSr7noMId2aNSWqMvjUIehL0yEiIUuU9pNjejKI7xG23EJaUdSYrfU
xS/YXn0SgPfpvV7P5dGmj36HhJG5sSrZcdE4oJycFaAQ+yw9Ogp+0xWttZv3Z3pxUZbhgerCJoYz
Qzvj/LCYJrDSyWyrIyGh5I3mGDzI6EZeQdSrF1EDw9BYWCITaIX0xc6HqRADFUg31sdq7tAXa7HE
cNO5nTdpbUY7NY/brU7K9RzmgckXXrlHNU3xekWX9mqWTbcYoOVuNab4/LSjitJgbP2JJSgB6VyP
Lo72lKUzpGo9Ww7V7VgV1zjxF2EcOS0HneoaqRDiHasHBf/fAkhoXx+dscP50WhQFJed0DOEcWir
BeGEV8D7W3PRYXgZEsb/MqyNzMf5mkVaEPHdnutjKhnAiGIl2NvtrG1wnGSNJJBHvK8kmmmmXDn+
b03WYkiiAnnhl612q1VpJof13BydFAdQO2jtwBXznG10RBV95IW6Q2mr15zY3jiKrC3lNtpezHbB
ArzuQMhNrkMQ15pjIsrWm8Y48PQpMq68W5dXm0SWxA/0CEgXACTnoygIbQIsSpRjOKKFaY3Rjxaz
Pa/Dc9R/f/8uVxEuJ3sIhoz7BS/8fKQuFH1lRoZ2DAuuluMg8s23ft5NEkIc6LqoviFp4ZVDs4ZU
MyuOKNxN+s7A84C3no+qhnYnm0MpHZN4RNMMOyrRI+vsBMI32+G2dew7JeqOjVpv28BGUbU3nttA
r9wgvSb4fbmh5LWLANZydYgyl0fhVWui0YQeo84iHaOWlpKSWH/GuPtb+/KvBv8b/d/lLJ4/1QtM
mjODEj9g9XXjKNPkXLRREp4aq3Y2plp2bqliU6uVdr5BWD3cvb+rlzE8sc5LM568Dm70Gh5tTzBm
ZKO1jiI2v4FV34VBk7qJHn0cg4MxpKhVF7AtOtBRqYKotrqFHnnlgl5O2qDab1sgxMCjoTJ2vrIU
hEg5NdM6anBBvUKd5tuJ8IR6fDntMNOSr3wl3gzwQKUvGR/wA3VtApAXfL74WtrHKJZRmY5mVf1a
gGJ4Euqc9G5DM+VZn2anQxx1NGZPUssh2gZxpv9q+e5fK2Re9vDYBJoq1EmBGSyihucLAGckq8Yx
cY4pMMwt5rFiUxNvaa5UO9J911j6I4Uw6S6Hd3oPTLl0K5E7n98/Cpfnm37pC9DoL6je6qrldTb2
llE5RxxfHFcOJWnRgf7z/iAv+h/nBxyg+qIRAgsD4NDaeW5q5CaLAz0/xUHVUzfoc063nbT7qpmV
2TOyvr0BJ67ou1bv9AG+rjWlLoz4kl4qus9uk9v9D7kCyOuhFjGGvq0PTuZVyBCS5trVo5yVxpac
Pf0y55ZVukZXUeOOFCOU3NAM7CdSxOJzBZlvXCzWG8cf1FH4kzGmTwmp0SM6BY3st9nUkYZLcX+j
dgkiNVkaSJ9I5NXCS2LhfI2htODnplgVKlqGWeW+hPHms97M6ql05pwak1PIkitwBOKXBVUX+gA5
DbEVSaxNboX/3uOEmNLo8RJIphdV5XMm1/Kv95f8jdNuoQ/HkUa4DAjwmv0Sab0p+rqtTqFjdNva
QTPcmTUpcxdqu6cjhu0ZQYYJbJLcGj0E7zCp0lMdtNfaepcnDF0nUEFLnxIVjAWc9PoFLesqt6BZ
JifZysK7yQwrFxRHc+1JW/6Y8yO2yEcBZyGyWajBq++9bAhZadIgOQ0wCvZ1LNt3oYWEk6Xga4iV
ZroP7Fhs4k6KnpVusFwOmvDfX/TLJ21B6oGmAZoE0m7NwS+DzNTn0oxPstM49zSzx9MwNvIDquRH
bRqbawj2N8ajZg4ZGrA/n6d14FuBqE7LeYxPoFslH9Gffj+ry/fQQBfXCKNr3bhLgAXRwEKJI9ym
G0yCdr6XFBqkUcTs5QjxYT+JRa1d6OEGeoWJeWRdUyoduHxOacKPdbJtGdiaLwW96upIr3mjFRcH
3LHETYSHn5+Qulzpg10GnMsv5GtCPkf2uF6SQkc1j/pccrIVtsBA3s2bGB6ZrhEfjHQevbHv6lMR
Xy3Lv3HOF3glSCdSdpBz6wNY4+QNvSw5UTjD1YVQd0t981rD/41PN7TehR9JHkL0t+5OmZE86r1t
AiawKKaZcqts6ZJOW4OCxS6E+bqtektz09RsPkxGl94auEH4RSRr/gBy48qJXzZ8deuomQDeoPwP
5sZaVedrZawbCRGJU5w7j2M6/UHA7mgG4dfASh5E2f94/4JdBr5Eo/icwHeipH3RvLf5UlpxWaan
YTaqO1MKjWdIvF8opCpXJnaZ0gJ/JIFeVFSpDayVcdowMNCIUouTMTvf0lBunxzs+x6SAdZ/o4hh
owTacJO3CoByOzY3/3ie5C1UJKD84ltrrs6S3eGekNLpPFmzJd/mDYXISjYR2kZQ6Eouob149Jzv
ISw1jcI+UBXwAgvU+PUDbVbA22cnaE4VV7Tay32MQJmNwwGkD5FvKl1KK68stOHbbCAuuQskCqNu
3SXl96LMku7OCjLIXgOWqjjGz1WeQpUpjYNi1+HTpEhzuDG1Wd1qZgnpWo2H5jhggbbp5S7SNjjL
ZQ/wiHSsMhpT/q70g/4nwUF73ytVo9+aGHB9H9OgrdwYWL5JGZJwCYm+rgi4y0QEftjY8Ven7KZu
h6qTfhrIzX/YaqfTDOli/WnsJv1HESIh6k1c0E1uak3jtZk1fNCqwhmWQGN6DuC6TW5PoeHZKRKs
EEh2OtfBNOckQugLBdcRaVJwbLfIp0DqRMAEPZBaN/rO1YyqNb1+yKyDKI363oIBtAiGCCz0xk7F
8RaVmFxycYXJ9lPFNiChzBa7ESHejdV16m1IvfVY1lLwhzR8EXwYO9lyCS76L7PS0XOajTTbdGUn
z+DnrDH34qLk78hAZlBQlxdogYwSh7xLlQpDibBso86Tp4GAZm6niDC3HKydI9FsYhdoUiDvPM2P
TZhKX2u7lVuv0BVUFyKr1hyXRtNk+0OZqPR7DK02fPptKOMSMeqyTyEs3ZhFUH2ejcBUN1NPmuuN
7Jv5JNUlXZtKQG5yC0fu8AJxsIjwhRaZgZ9GZobLSd8Un3mp29LvIFtZrt0rUrspqYjZbjvU0x2G
is6PmLLyj6DXczzXwkjmD2pKc2NgNlK7Mg6GeLYUahD7nW7EN7HToUzdYxxz4huhItSa2dC1HavX
HhyCy8K1spIMmYNRfMUGBo/Bkpq5PI5iwxNgIBWDMD0EidYLjXj01Rk5HG9EIhgGyDA+cPnk6tEU
aaO5UFD0Asq3lTbenDfxs0NL76DKUdL6hTmHt1BR8nugTtP3hEKu6anzmNv7xOhm2RWSpSVu2E3K
VihF/ts28iBxR6r8x8YJHLbRDqOPLRfvK7adFo4Wdv0ktVP2u+uy7EOjmzEwYRgvd6Ncq44vmSL8
Ubci/EzLUjJ9uyrkpxlQc+kKEZ/0QYd/ndVl5jcaUD6P7C//ZJWIA9XmFO3QNIo6V1ehbVMhkePc
q0U1fSonagosUTqbXhPpGEWEamHeTg6GLeiSjc3nRFQooqSq/K0WjQPndI6b57ppLOE2giDdnYPe
uEdAtmm9xJ6jbaWbUrFJWn3TTG16mlDqf6iUeJDQ1ggxp4+VGVdNA2gZI5hD/K2QbPMxnIvwB9yh
jrsv4Qd7C/Ny2WjnsS9s80tAN7wh5JHwmbKkefxGF5XKAX5V+LuZoZb4TZaZDgU1paz9QEp70w1x
HvpV205714+JurfFwDJMdeSl2DT5Qx/LH9JBNn9FjQ0dMCo77bOszcMj28HJCyn94cUkYS/mlmGp
fYJWPgjfkUsM7+PM7I7zSJh/TIdZwQixdeZfo5Iqjx3ixr9CFSVXxNKr6uCEmYUVkZh/WMao0/eD
0IHYUp/tptAKN6GuFRSK62r+0xumK3LpoU+cG0fOJ+hkgfhl0j3x9Rxavgoa4HOop2btcbDV0tXQ
iriXQjIb8ONBfZuneiuT3iEw7ra2MpXuGKIa4an2JP9R+zp4IlobDmEgTZ+wZplunYJo3ZWGwCSc
pEpIMSuqp9+J7aC5ENYd3vSjwatfId0peYtwP1sWZDFWJmVdyy7xSxL6+szZ442L1dDlnUw+FnYa
f5CHpFR89q7A98lu9c+NYgTTlSLSJSCKhIMiLRE5gFISoFWsqutpojqd0pxUtUJ1IJnMj0Orf8+x
T34wnFrelE1ZeFpdxLtEG1q/yfPRG3Ir2/A9ZB9Mq6XD02of9KHn+c5Qgq0E5srg2NUH3CL7XQVw
e4eKlroZ9Nm+aceweqZ6Ed7qVFmvxCOXkc9SsQCECfIchc+1BnXCK4tYm9Gc+hlrnnQq0caNUD3p
ctO4Upi5DGRfD3URZDlqiUi7ZDWnqYvCjRYP2B7M8zVX6TcmpC31NFpPBgWItUrBKOvRhOtycQqk
6vvQO91jaNu1p0mS8ef9YOqN+QBQAUVPp2sxlF4dhApYdhfGZnlqFuObkSKna+BotvvHoxBBLQE5
wdSiaH0eReF5b9dmH1anaOSJbTM0Y1JTuQajv0xvYJISADuUtF94NuejtEkrKXU61afAFGibCUP1
SttGMt0BFpJkkuN3Qz/tu9C4lmu+VDpXYSJSA9TD6P6b+Mit8vhmNLU0nLLulFIySryAYHIf6UW4
wVLJGHy5tOyctkebpe44TQRq1ZBMg4eWWeVlhRCPIpDTe1VPVLRxDcq4cmrN34ngxM1kCcxiUXcJ
dZe+RYNlUm60jw7Bh+WzIB1gmaGJT1mIFJ2nqmRVQrG4BzSUsmgXYbUs8WqLLPXUkQ4Ngq5K+LFD
wvmfSjvADTZhViMssbBoWYvz9Z9kKaBn3tefUr4UXtnpsVe1wEDeP0svSdzrtWYEDis01kVHcdFr
PB9mLlujndSg/1S63/zaFe7slp7lVe6faFN4VyEd67u4Hm51dtGqiIPRZDjZM1z843zhxRtpw1vO
WMnmVnbj7fszXBKY9QRpKwDdwIOBE73qYBAIgO7BaOWTWTmPrUZkrlXJjyztfkuivFL4Xd//ZXav
x1rlNwH0eqHqUv+pzz/oxs84Ob4/lxdkwHuTWTW5VGWgijiyfHeOW7uO2/rdpvdvfugexGNX8Z4j
b8enxVe3kZv6snuFoLEuCZC9IfhImrio78FLWiOmoIJgmaFq4ymtC1nBAK6cKPNNmMN6VaqKWyWt
gJRVRdLKm7REmw8w2WRhtjDKmb4hZzAeM1nMxZUkdi1C8PK7eN+JhWmXIu+7ymLlBsEJqaynEzzQ
8UuntB32iKSylhTNN12tB15RasGzVSLXBdsKT5tSDVwMEgZUiCtz2zlN81jX/cdBEdkHfKVaf6rl
0EfTOX1+fw9XZ+Tlpy62O/S5lEVVbH3hyC+J6szx5MyW5HdTDcZlJLV8f5TVqecqKxQmF7TkIkeN
Os75tRZ6r0l531noZkX2xziXZKQoReellN32gTn8Lc34j/is/59aUy09sv8zx/XT96L73nbn7Fb+
jX+zW2U4rGSSSF5zaYCP/Yfdapr/QjEJPdmloEX7kR36D7la+xe1EeAosGwWdtfSNPsPu5U/EJYo
Jtpwz0AYs7P/gN26FgC18YVYRBkXvCVKFbAZz89JMqhWWuV2c+iN0fxsB9Scalyjd9IEM6G1KYVE
MVJwQqTqTdx0yV2DjOt3CiOqN1Ie20iSqO+NxJofQ92pfC3U5kdCMGsHXgnB5mRuf7xa3ae/3rrX
BNbVwX75weAu6BHTT9TMNdEzJGsEPwBIFxjU7GfjPG/6Eh/IEjmfrYKUqv/+eC9CFa+f3GWFgC0t
jlnUSi7w3Ikw0I7m0Tr0sSN/0mvn0cznyR1zadh0o/05zXQE+YoMDVcrBr0ODgfmeJ+RfFq2W0n9
fdqGwkuyIfBMy+k+9EMoNk2b1VRMbIGkaGJt9Um3doluODdapF5TTVxHcvRkFlAOdWpkoP+i6r+u
ulHSMXmFc0SDDfJpJ+8Gd0rCGJ1qkW0m6khy0ogbSXSH95fuojHEwC8hN61OICAUrM8PlzQmfT4X
Y3sANINYm6TGOzWs4ru8a7tbp9UbxGCk7gZPlGFfTZLk4/glfNturpmkv/VLGJ/mELAdmsDrFCBD
yqAKsro7GIUh9klWah9QS+4/xKRd+8nQxROFD2XbCrm5sYwEeI1IMWopKWtdWZM3NoOewSJMShFv
Mag4X5MKMJciF9V8ILHqaBhkaBEM3XCqOUE7a8rGYzMKHEFHGeYb36YHblO6yWNSiYDk+aaTe/vj
kA7ZZ7AE6n0muv6TLWUZvF1Hu5JoXDRhEL3leeLU8CkBEr/eQC23lCwDfHyw6yG+Rye4+hlVuGoY
RSzuIw0tIm1szB0i48UBBbDm1uwLjtg0F8pWLtNxq5XmvOUfY9wG3PdRivkOvb+g64CSn0j360WA
CGonYhHn6yl1Ya2HFFEPeiy0XVJNONmqfOUTJ73GHX1rOaCZc4Us3kra6ctveYXQoEwbOfRE1ENf
606B0ktczC7kNzDzbZ7FqpcAfDr2yB/LrhLK8jPZymht425Kso1TNQ28YCVWBex+3M+3Vlgb5h0W
1MrnXsNG5/2FWbcVACrzC6G6YjqBtscaeCGMxpjbSNEOWT7Hu6YPMI3X+2ont1ONhFSi3tXZPN1Q
3yp8CjdXQVEXB50UjgT1pVlowJBeRfqdnlVdplvOQVN642s2gZW7pRkvcN4pdPkAXHvSXFHgpglk
Cqcbt86oSfgWZrmooMnC+JYD/C/8tlKcGyWojMwdpTE4aXpm/XTkCEG3URh3QK4s4SH61mPtbNoj
FgDIAf2MG1OHjoKBe7gRuY234Bho0CucIRE3DW36CoJDDW9imFMFtYCxH2a/RXRu9kRZ5LmnBqN+
7J3aqNwQeGOLPleX/qLe7Pyy1FAELqq3YerZdiqOFmy0GciSMv/Gtwv0RDiYau1X+oRRNgCqVN4B
bp7pVlZV1m+dtkLdtR3yahf2KJd5NvJ68GjUBZE3Z6CcN0q/VBqnusFCZuoUtN7CuUnuaPJJ9LQx
Sc3cHBhRep+g2Awg3hJa6sdBDHC3ENUxMRscHJwuTH1daTT6do2qBru+bZLRr9M5kW4qY0huBrlt
ym2t5tFjJQq79QZ1MGSvEEN2LSC9wKBwpunK8+ihCLU8KquHLyx0MSRJZx3MfHQ2tGpkF4P4eNtL
lf6thHfwJDfMeS4N44CcVPRrjDL9ymNxETygFkICA9wL0VdeDuKq1xdYwQwoj8rWOkh5ne7UGRuG
ggq524dFuc8tdbgSPFw8ToxH0If/gOOYZEurx8mqknlq1cg+SFKM/nKUpb5RhtaW0uY1qtYbU0Pm
GoQeFgXIPa19cXhjE8kYZufQlBH4+MgItwi1EqcINdzmKg3y95+XN6bGZ4zAkbiIsHGtjQ6GtAuD
0XYO6UzrYq51k0ub/i7kTP3nm0a0C/eMpYSyvaZl1TpgnSCXg8NAWf0GFcDQDysp2Pc0yP2hCcZr
Se4a38FJpSKwpLgEfLT3VxlaXqWyhaqpdNAztdzjkLoo0GYpXUZuaYH+9jbGFtGtx2Le1Fmt7500
qa6cnHWmbS8/AlorH7aFNkTf+/yoBo7Si6aUjMMEZj5D8Ajs6U1a13Ljg2+yA98Yc52nLNDpDALp
dgav5RCiK1hY2mluDXTfLHwXrzE5L0Mp4HwI7yzISfxzEUI5/2GaluOOUAfOwYg708MD8aYKnOJG
qU3loEHxvCv72HIdLeh9WbLovZbT8NCbkXnlAF4G5sRzC+GcY08yBFLh/Ifw+tVmGdvpMWtz6WeA
rR/OHI7+WEda+6tjMSZfmVpYSXWSjd/VkmfOk7sYcTxkfCXliyOc9FPUZq2baEb4KUEzF76yha/i
fQo956SpTBANN8tCXliWqbLKU84yV5muhV4Muvya5cflHeaMo5MDKQ2TIjgZ5zPqmqodSdKDgxTh
pI6iquZ2s0nrLiq6LfSwa3f4rfFYN845aHMsNFfxTKdlppzPZnBw1GaflYuyNOWOOc4RaLO7Kyf6
jf1agFm8hpwbrGHWBU1qV0KNkJQ+FLaeHUo0Lx/VIATeHpiVV3RTeBPVQgInrjZ+1LSDr43kBVqn
/hS8zPdhC/4Oh6N+l6lGtncSE8fJCFd5Lw+QiUZuXtg3FojhTVbVM+ivuP4CSOYaTPmtNeO4ce4X
MTJCzvM9ygkd5E6KQ8K8sHBjM/jWJ/Mv0as/aFZv/ukby4ppILwA4VAIeIFTvIo3E61Q6wGnz4MG
nsYrcu1bNFSQ8gzt6/sDvXGpGYmyHkeBVgk9rPNZDSiV5ZPhhMcyqttv9VTO3zUD0VK31MdB8qba
SCSvSAIRk2j3/eyGSmt+w6wRq6mcdnp1hZn5RrTADyJIWAIFkkh9dbn1olXivCrCY2Y21t6SyuGp
hXHrDQ2QOzkR7aat5ewD/fVqYzuB/UhaUl3p6y3RwFnmz9ovUGlCfmIXsrXVokRJYgu0TY90T4eb
ChDHxoinf0pK59tmoN1CUkGFCKDR6tIXohFmWo/AAdI28iMCMD+m+Xvl9r1xbBePcRI5MjkeTe18
LnlTWnRRKEi3Yq5BnYoDABuqoHXvK930+/3j9MKZOl85ck8+oVS9FvHPNZZ/KkxVwlknOfLF9otQ
LsIPw9jhBgucoFF2TdQaD3rW03IJMizHPoKPRomvQXXvaaiHRt7MTjudMrVynnpbKn+oRaXfmIFX
W/VOy03ssjIV5KwHrrzZv//bl/u7+unA3bjgLx08oPLnC2UqveTQS0+OQsavy6TzA7XphM3wnWxk
P1Vsot33B7wMpOhK0mVdfEqAlK4/Y0YSpXMktOQ42GNMUCFhoZwhZV4FvXPlELw1FDVHlL5gOixp
/fncssIIc61TUrxXJseNRkyMsTkw3EnBSeefz2pRZl9E2Uyg2KtnslET0zAEH2fi38Sf6zLcmTgb
30Sq0l9ZwBe1nvWWMQYVQYX3WFu3sMYI3K2mt+Ux1evuo2026pdwtq0fmHsrXztl0n5pffe/2DuP
5riRNV3/lRuzxwl4s7ibsnRVFCXKbhCySHiXABL49fOAp09cFqqCdTXr6Y2iWy0lM5HmM6/RDkkh
SqQd8TuCRKoBFshTNC+Ab8fax75k2dOkoVUxNFH5M00nO11HWkKjHo2OxqRQ79TEgdMgH8IKY9wN
W9KatkMbt++K1CltzpGdAOjOZPPV1Sr3R9OELgB0S/XFum8kSJ0EY5xkpenG8KjJ2rtNxJhnD5Hb
qwe9jehmTpE7kNmNjWttcMqxInhtYljn02Ti/xQoc7zX6V17ax5P/wmAOQCt3gwLuWsSPZlWtlvV
X7XchntshkJ80ytlASxPyibb1p5Z9iv0YZDjHSKLZ6vudolGxXTVl4HbrrSuyqJ1Po7lsdGqFgoK
2HVC+6hHDzt3U63exEnQPli11CaY7EodU6P+KLUwTLaZN473maz0b2/voxcPjsXHpU0OL5M6LHHD
UufFtDK7To2mes6jXMQrbJuzAdPkPlGgQhwv3Bj6lCAxM/ouxArlpz9Ctxkxzsya5qnsm4Ebw6q9
zxMxO92yQuo7cMuJWPWham9pXFm3xRhVn7Kod9Y6cIpj2ogSWnFnyWMPRzWbzVD6p9hNgp8tagHt
GiODAayd7aW/a0ePY+TbM9NfD0IaausNMvkSK6ldS4NeqEiLlSCdZC1o+VPCPHO/ghIlwek0z3Zq
Bj+dQvIMNxB285XRV1XPT4FxExJtsONnS6VK37vaIOUK/3gzWNtGXu5y/LvkOgtylAYQcwh/ah4N
oU3Z1Cb2Jpb+VaoMyRIQmcWBKeGGbFfE8CusanD5wkaCGrbMIgM3otwpjpIPsEJ73HWv9FHPL2Ho
SeQ/syQoEl3L5LLqysQLu6B61pWp7YygCO+E0f+U2LhthT96914K/eHtnXZ+OVIax8GBdhmlThoi
p5cj4iONDPq2fDaoWm9qbI12Zm57W70Zxg9vD3UeWJDVzVVE2LK0AZck1qZHBKM0kvo5MmCRuUbb
bQOlpitX8Bwine4XRpnLlca8iIxzOiEKyI50RF0/KwQ9Nq3uP4pOq7dRCKRCyPF9UZNkOH2qtm/P
7kLqSl/KIn9GUog69/I+Hg27imHGtM8tYcd33Zv0g1fq4jB6iBaUk2a8q1KZbV0uv03qpv6RWmnw
GyMe7yZu8vDKg37xx+HI4Mwx99LOXnTZS6LHzJXPwPLU3o7zZxNnplXodMOPsRLscd0fn/zSKHaN
41l7NY39Ux6m+p1ZxcWVwPbCp4cCjqQOEjMzF34R7bkJnFBb6S1UaagCGASLjV701xBPF+6KGTpC
65eNjPr3MteqIx/iSdwPz2ipGAesScef6LIRNKN5LLezoxWqNlqEGEhpt3c5P+u4RRlHxOta7zrI
wXrGQ+TqKbg1X+sa/xZmt8xXIoynn13Wtt3GcaEnrd2oFu5mGk0MOXRtzDc+GFZzY4q+Sm+avHF+
hrE01qbU8mA9jU1yjdC4bP0DtUKMA9KRjsUpGHp3Edl2ht/bUTyqZ1CF4d7sW15NrDbq21pMmJEE
xR63yvaBL/JxKvrkY16Y1b6Ed7ISdMV2eZSMlCzq8k6FRb/DLdy4G6Kw3IDKVFcSigsCCGwgBBYo
l0GFM5dExGA03Bj6s3qOdG/8lNWqXwNzyrJVPFvnNG2i4Xqg30wJ8CKDvYIXl9JuW78q72ovCh5N
EcivIHuv+RUv7755DeezwZEFUYaB7elVUfWdaB23GJ/rQkSrqo77+86ctey7Uezevh0uDcV+hG0A
HGf2yz0dKtJwPEO6dHzu4hqKvu7U68EK831niebKBbh8ReZZ0fdAJI4TNws4nw6lSyBUDhD+5/ll
XPeeaJ/HIfTXUVL3hyJL/QNOsfWVGHuZaM2DwoVDpICWBzSHxaBGUHex6/UMWtsZOGZlrRpbads+
oh6l1+JaifnsemNAdj22tFwqM/dtkaWi1JfJtpP6c94G484iOFFrJ4rFQ9U39sZMw3qvz82ESTnU
Q3rjY9+U3UfUWILDUETNlS1+Yc1nIsmsyT0v+5Jf3FWBxtmy9WfKlem6j7FTLak5rIYhN3Z1Y6qt
o4bxyppfugNmCXFQbGAp4NzOt+6rQonf2FZqVv707ISadj8FTrFK7bjGJiaS+xZ+zxaJpfK5aops
p0+p/ozrpbOhllTdd4M8aLQ77p3G1p+6SpO3ml5ND0T65aZ2tb8m1BNIsOtnuSlcMCmHnf6oKOLQ
WvbK6bkRcf4pKTtzjq6CXdO31ZWjNm+11wEAO4Mog9jZYmtQTl7sjNJQXMB2ZjzbXjfd0qUYb7MR
vQcng1YQjb1OjlGqrQpTeSV+W75yBOq0WJDpQCSJ1t9ykkBJdGrPwfTs9qN+JxtzfIfQy/e3b5Lz
6cH05d7yiXFoKL2UkF599BFhM1LcTH8uqjTf9Pzr50K381Vgl+nOait119R5f8wj2V+JcKz5I52u
LLxLcvU5WoROvdSaGHG7BGiG1FE12eNG+pr9Pgc2DX4fcxmE+Ow4bTbTNOnfizYicpZlp4aNRMwB
+R4997b0MHV9Xfk99JdJieqj2QrnRtH6b9YlVkEYAyXB0fJKiMJTMU5/lAmfZ11BQUOkMe4+IFnw
1XGm7J3fgFzYsQ0i+MpQ2v7Yk1PeB2BJpjsZe5HahW0af+siLb5tYrANa5sW4yc5YmQIzalSj1ng
QROwgKzUV0Lql2LJyTrNRvTwqZBXw0eQ1OV0s/tZP3fi3PRj0ur1PQQavdskTqkevDHOIkS60LV7
1Oha5LCs7Pwp97BNW5dhjkaHhepPt1ZTjtmhXQMTX4VSK/BBsuvvWt4lc9MWBg86G7G2UkVRbJKi
VwEGeENe3mtSApsYVZTAI8rr/v2ElEa0C0zpwCsJI7kycMuL19R72hs6KQhz2UWdfH17i56r/sCs
NpCY4NWn/HamRV5q+VAOlqw/epYQ91WVdzeGk5TxOoncIuIGKst4lYuuPpLWJDcRkmaYW3RuOa7t
WtPqVQk8GifRUVjpypqy/iaC77HN+joQK7QODGcDjB9bqxqF0pUXpGW18bVB/LDpS8mt36TJrp+o
nazDwmse08Ggxpi7ky13hm7YV5L1s2PBUQSrPJtB8fBx/k8/N/2Lqk8jv/zY93WzQ4uNe4YvJ+5w
HbD37JJymzt+e6NHwpYrlIvqK/fOWR2buxX9azibVFJmk4PF62sjBtt2ftx/DJx0uEnLvN6Wnkxv
oJw5mylyulttSJFY9U0e48wq10PpJk/Cy8f921/+XFgEHZh/N6iAYMzwq9O16HUVI1JWqo+Y48qv
njH4IOakcFIYdX6SraPKoX+kzMr8MukTiVHkpdFjgZNSj+JbJp9yq/fWejpm//5I/4vU/C/6kq8+
0ux28o+LyfF7jovJ8XvXdCc4zfn//wenCRqT/gcIJ/QUcLqZXcz+McGZf4em1ZzOEqi8bKn/4DTx
udFp11G7xQMS47sXnaP/ADX5TWfmTYBOoj/uvBz+v0BqvqTrr+9S/qb5hyCnB7rgEmOdbihIApmA
pxu+4zUkrhPoiLTtDyAi403lmzcEQNoKQc9ZPDSC+/i70epnTccuVXqI60p8SVtNeZ8Mfx2KWN3G
ZZeuaWriitr/xBTqx8vS/u8u+y8aQm/tsnffq+77/5mdb/ZdXPwmpvn94sdz++v//vuP/rPhnOBf
dJXoKyGoMO84bqp/Npyt/wvjihmBQJQ0N1D+HzBY/xc7k93EP4C6EKqdu0X/2XCG8S9iklk9f8ZJ
0KI3/gYZvAjhoP0Ao6dJyy/Y2p5B/yhbo6JIbeehJdBPVtKS2p8C0dybV4vz7t/79zWcd/FkzMMQ
P1HeBWRL43uJkMnDqcTGu/If6CFmH9HKnDY2GnzHpiqKz5i72p9LSqm3lpHrn6k0uFc0HM5nGdB7
o0JCSA5I21tkoxrGYy2Q0OhQ6JPcG6mfb3I1vH97jpcGeeHTzeUYUqPFyRW6J7PSiMSBomC41jiy
tK+aa33ERWLNSs5GBjx78wPIr/NP8Soc1qYxCoMxFgcdxiws1yLfTv6EaIyf65u/nxCWv3OzBVsm
QCqnQ6VdzbZuOnFIxqT7GZS+ttPzGZP298NgRk4ENQMJyU9Oh5HCd8agY0aqz+WWsE5fZU56TTdu
GTPMCwdHm+/P14Fvtqyrx9R8NaOnPhkFZYX6UQkDytJnQRHz99AqqMyt62+trvN3wyhKMo2p3Da5
G/z9XoS8igQZCglA1Ja0PvQF7FDDSPUgWqythQ+Wr5u8f57//18BsJfZzq/Y3EQAYLQsrQdjkYcK
Cu2hTvVfA1HrKnCrJ6cifBxNXDf/+hNS6GSfcFVBzVkW1TvWvIkDVxzizu72XUI3Km/xm3p7lAtb
H4cTnQYqW5+TvIj6wibuXTNvkoM1qXCvyCo2dT7+HvTwmibK2VGmFuwTxs/qv6CzltWrPG0M+NRJ
fpBFGtJvYvPchEFrXLkxFkUk/m42AlplM7CZU2abpzsfBcE89b2KG2PK4w3pUfoLMSO5crvcfyqR
EPvbzzQ3hSmj8oEM9t5yvNGw2gEefXwIJwCnIimRwrYQhHv7M50vHugDit4UJJBbxfX9dFZ11g21
n6CwQDJr3E4Jwr9llV6TMD4/zzPIgf1GSPaCfF7cTuBHDbvxwvxQuTZ61QoNicSs1S80LIKdkJH5
OE79k+XX7R9KZOVjaNKgLadyvFJ+OZ8u5GlOM+AqsFzmS2fz1YUcO9lYGqIQB1vY45bey68Q+4G/
/nJzdgGPgEoSLY4XJdFXg0A3LLs65oAFoey2YdHEG+SFrxU1L0zlZJTFTVy2Udhm1igO0kyDtTBt
BcTZb67M5ewY86TMh4u4w8Y0ZymoFIzKz3SjzA+5ZtobWuHjN0Qmui2lf//d21vx8lDw2+kqEzO9
MPpfLZte+oOP7h9iH7nhfrAs0YcrsFbyU4pY4DXdm/n6eRW5c5p5xbgBqcS5SHW9+A68Gmxq2mgs
vao85E32TqHBc1sr26ScMa4NvV9ntT6t/GLor4RW5x+NYQFbc6jnW8RZZKBWOqpeIj9x8A2KJ1Ye
o0o6pulffzRGmZt8BLKc7WUA5wts0DTDKQ81OXkFGkHr8vt6asNoPUoMhm/f/nAX1pLOwazZP4O4
Kb6d3iEeuldtP6XVAcS74W/Deso+ZcLtwl3uT/4x8ib/16h17kFVWtxeCUjOr2WCEWJunV4CaKnl
4BE6iaWlvPpQUl0qNilqMtEqK5rkqxAZ4LxMR4X37fmebVQiH9I9rjOofgy7eAlMZMTaOsrbQ6TA
ONKWi95NQQIgFRvCx7eHOtsvDEUAgpYZlXTe08XSajrsXrcq5YHKrvnHRlbsWKEwm1xZxAszIr7h
yqJ6C3txSdUdxg6PiyLrD1Nn9PdoiuS7vGuj2wgcyZe3Z3T2vYg85jYEcFoPouVyb5ZBiuOW03SH
xs/bDUi+7G5QNbKTviZvbEP6VyK4C1Ob+8twzAlEzvFVyCBBTQza7qCZTGhWcN4UTTGsVaW8K4f7
7BzMU5sLiwQHSMjr88d8daew9Rqlp113IBoyvg96lqy1CNa5crzhWEwYfkMs7BHHRkL88PaqAj9f
Xmjz4HONj87C/I4vdopTaTYY6MB8rHtN2U/KU5q9bf3B8Z+ioGjUbs5OzZWqUdx8iILGtBEWK8oS
hn8VqHyXINTYr3MjR9xsCifdxX+kQUFJB8pbdai5dRaRqGUPunYLZLKxNg6WGOUqt1Ah3jhdH37S
3EIjPh5pANykVViZG8xSynaPKUNTrMK6qttNp2JDbWx98OE6ovDgfGuSKR/XVZhPn7PCjNN3KV3I
Zm3GVeveF6BbE1p2Kq3KD0bcBdgFVBSwac1Qbv4ep/0gd1Zv2uE70aHL85iitfnHaRsQbVSyNfFQ
lFhU3JpF0MmnLosqPHJA3EnK126m31gy19NNYnftlyifPG+T04iNHnw/zNAvVxaywyAbBU32zPWh
JgLKe9B1lX2SoBytLQanIn52R+SnjJIr6ruyxsw8CrDq8SP+aGrcQkfzv7XE8581k8xhPwVASnct
+sbRfgK7033O0jrVHlSiEu9W+SGeWVsENELjKRkMpwZCBJzgkWqkNuxQg/S+W/Zo+BuRI6ZzWxbt
rGqkoMPe1F41TDC24hKOPJ4K3owhs+VtbycxtfxmSPxdaGrqg9YrI9tUep18aWReQT/tvLzctnbl
+murs+x8EwVh/L0Ss/RGjUqLWEtS6FtNRmmyMVpgmKsKsm0CXC9sf4SD6b6XgyIj4/z2KPxIWJrb
qrKD373M/AnbgKyP17Hkit6HApbWZgKOZx+0oneGXTp5g8FP0XIwt4II0XvMLc2VsJ6zzvshnAwp
Ny31uigByufU/rbyJitel1qA1Tv01B9uU1bmGt20rIMlOkTpU9rEpkJ7KNfNb4o8SPym2TCYN1rs
+OiLhHrWblUvAOWJyBXdbgKQ4+xoxWT6bTjDg3Yt1WoDldYUJhn6QVY6EfSIWt1RDmzd21RaaF+v
nMzv7FUc9GDjC1lbaMimupZt2gkVs3WbylTeu7iDYHAB+A0DmNGo210wYDC2i1OribcWNNjhrg0w
VmlXo+Wo4t53BqRLa81huyd9m8f3TUtv/AC8Qxq/BiSjQFgnfiKqQ6cyB+xdix3INm/r0LyF6OjG
eycJK+272+dlsaq8IOvBiOtltu/bGLSZF2XuE+Ub4Ys1qp6GvnLDOnJu3UDATPKyqmz2U4fo3m2c
8oehJvtxtp0a2UXrSg5Cv5uZMu7GpT8FtZRnKtwOnV69c6NiQKdroKr02DaNTFeyr0z/S5Rlad6v
qPc0xafJ6N3w12TIIvoygpQa0O/KIlWhlKvTd7mtptS1KJeg5NV+r7Lake9TTvv4AIJTd/apl1Nw
kJUlJaI3QoUVfT3MVn/1Y1rLHzQy0BUvdh5K3Y3OXhwcJ10B39bzo6b31rRvheVkn0m5U6RhYfyJ
Hh2/xu/y4F4pCKvZyHrdNm4+cmNTZBvKD5WMaoQhEtmV74Y8CaYbhG7s7Ml2GydYa3VsaHccraC7
cwEtxjcNoF5n7TbCLx9xFRqKn2oqJvVuhAnkwMFpSl+tEz0uht9jM5b9nzQezf49vaJIHpPEnsiU
iWSsfdVowvydm6h+Sa4+Z5qexwJhtWmla6iz39WQ8puftIz15p1e5kUMniE0k20L0TO4y3E542CZ
evZea63Y22fDZI17I+lyrCoSw+wOPWGdA8k6i8o/eZ2HnbEWXM+Jv8kRnAq6tT0o6yGMPPunMUHB
+h5yrpF0pHnYIQGY4EJTFj7gbFyIYmndJIjajPjFJaVTrSu0w7O1Cr0ezUFker70GTbGD1x4Xrjy
BTDrjWZG6bFsVdBsCSSponttH3zKRe5zR6MG8ysIispc+eBb1X2Qt+iPqdLNsblRg48MWw209gYg
YqBTaZ+qYB2I3OOzIcaHPwPN5z+FDJtpNeRObaw6Ky0zzDyS+NuMu25WeBXXBT3cTtyJBvViFBet
ON6Yo5/lu3rIdOQjEagBftmBTi67UrOfbSnEzzofqOvrPRfRQw0akpvT527f+IPsdFCYRYYHWxEX
7YZ1KfXN6Cu7WnttVP2SQxsamzLvpgodtpEaltKE7b4rVD41NwHuhghHKa1OJahzEYz7JpwC8dAo
oc/sj8aw1ANCBhEJbInqwyY3G0O79RXZ2VpvLKtdFz3AbmQfa6yAVnmmAuTpksTAJq6rE+48N3ec
p7pRSbSOjK54XwWEZVzmtLYeBR5AalPWTmu/7wo/at41dZZwxGIojmj2DiPiKI1sy2NQWWjFy2YI
vI3t1G59ExuDEe4HrxzMO68RvUbHrML3J6/16hsPiftOwG+OVoU5tMEqiVQXbzNCt28u0Wl+V4MW
g39sWglkMaHXDzYydV69ikVmTnvuFzrlskvTXq2sNO7kOpxCp9ir2kR9s+xFaO/Tnqhl3fcAXKCQ
pR2eQ4aPtZal2lDcaH7SiB0ggsHdZB7WJGLV1tLV7ylj4b0eaJQxdo3nJ3/G3kziW/53jAntVn5q
m0o1/apX8/MjGlVBM65SDX8HVSpzk8YOu8axm1x7X1g1Mv5gryvnQw2yM0NX0Wi5JlpXVEDyiqz6
5cyxyW3fFx686lgkFEWQj0NHy+SYDnsozdZ4MHQVlbtqKrizQiqt3d7M+4RjgZRPvs4TwvRNM7hV
ehvAw/oUeyBLUG0tvQ8Fihz+Cip1Xe79Lgx+xbGBHU3bYCXHtoCauGqqKfqORFld3IyEgcUuSxAL
WlmRTK7pWV0MwZGzpWIMQ/EMmWEVVjWZWGcdBj9lp8TaF7DeDd5lY3SlvHNxJMT+ZiQ2TUNnUdV3
TYDxlvS6Q1Dl07q0YnYTRkJr5nmtknRxKFLsFy+BGTp4GuwXQ6l68O3dYRr6kuhP17/ooT7dxa19
DZ+6hJPNeB3qKYhlBGDfSWYWiUVruuiTxGZ/8LUa0yXCtOQ44at1Z1hudNA7ZRY3qvIcLjwcee1V
FeXmb69uise6SY2nhgjqGvL9QmKK/goV8cDjaPLYn06/wgVNp5bRH8ahRAM1HOw7u4/DK5WFS6NA
+4FqS0vDO/ueUzxpcpKMMvVZiDECAg0plcTt28nThZSU1gx9rhe3ZG/uQL/O22KhZDciC3EwB6ol
MVWMvd4k9S1CG/WXrm2Tv05JCdMBnerwvoiT/HlrvcoThzEQrSb16TAkCPglfCjeBa1eTwbaXH87
NTYNZDnqu5R3+eV0qLH1inKCBHlI9IbMM29b01hVFi2pjVYPXrjOEpWnV+oj53kwiSZAD44hPmog
T04Hjbw8RMs0Cg52p8DBJIbTxnsNOZ7mdrL8sNq2PTKn77KAx/iQ0TvzrvwAcxXtpLjH15w9AHg5
eDjOtNg7Yeq1AYXo4PqNfzfgP/A45hqJaGv0+Sqh525vkjaMr0kZnG9XEnC6ELMiugeacFHdc4QT
Ul0pw8MENnSLnTRKuCXPztvf9HwUEA5zUwqVKNqky9tAN8NRuaUfHsAITrvRNsUWVfRr/cSz+w3d
QWT4KHTNgAkY96cfMespkOhB7x26MgOpROtqTaiDtmKRmVfO39mEFkMt6ml6m/U+GjHewRs641Dr
hf9Imegakft8FJgPbAca/PSkqMufTsiPqhwKzRAcqkTzbuuuj1ZAoK6hLM+XjYI/lcjZ2wY637LA
24Plt42siY5VD0lsLHOTXBDYmFpldZB8+sudQDsFLRk23Izjw3ngdEpe72GLmAfRUcsivXks6Nrn
Bwqt9pVn9Wzp5toSNxZAnNmddcm/hOmWCtkaPOAE1Lsagu63whLTFRrG+ak9HWWxDdw6rqMuIEyw
cv0rJGK1Ne04uMm1MnxOkOrilUmG/dsreDbmYgUXJ3ZypzwQWi6O0uzRlC60rdH+hl3VrbzQmXat
D1b57REvbRBaUFTm0ZAAZDKv9avLP1XSj+cE4ogLU9atzXTI73CeM+ObwRnFz7cHO/twlCNp+3N+
qewi1zH/MK8GG80h0XAvEEe4P8bRM2TqEeXjSPv2MBdWEcDMfEvM2hPskNNhEPuOfSPuxbEQbnRM
yqokeTSKx27Kw21uSvSf7G6w/rZoPU8OwA0laxqLVONPR6XQlzYlIsVHrwiL2wb9qy2GYd4Gh/hr
Eex8kE4elHkohFwIEfhoZ9xpOhiGUclJHAOyolWjoWQ7AjEDJjqF5roxy/iK3smlD0fYg6ABsgwz
Bu50bl6EP5pTmuKocsv7EvmO8TUFQ/3XF+/8ivBQAaLjAlkSgvVadZBRPXE0JrNubzSncsPHYJz0
awSTS9OZa/DwgagN05s6nU7v2j0exTI+1lgJ3JoZghD4014zAbpwtLh6yC+439FoefEKfrXbK9kK
bSzb+AiAKLoJwISsXJUUBy9zr4U4lzYE2wFxnxkTQCPodEJZM1LAG4b46OjNe5kF5IEFolmt3X2l
1/7l7eN1cV7sO0yAOVtkUKeDJYgHNcBu4mPRZvajHg31z6lVzdoazWvdkosfiogUQab5cy37TUVW
IMMnM9ILw4qooiBR1n7SAk/0z2/P6eJApE8vYkWAGxY3U2bHcWFJOz6GMKUpP2qe+8lCR0j+D7b4
DNzgMSYhhJByunYZab9daEmCCVPaffZQPJObcqqy4m+DMh/MGvEYx4hfwAOejjPVRWhO0PuOnnC6
TSQMczd6vvjwt6tGqxtBe0Qj9PkrLUbBJXCkXFKnR79R6iGre/0BEnh2hS90vt8IT0EjWXCFEIVZ
ai3N/I2goXhyhP+efJ2wDN05XQkYKdOma4ra18aac4lXZzbxMx+Thyk99rE5PQFHtDdlqw9b6sXX
bA/PtxxSnhSeQX6gxMt1dzpUR78ijJSKjzK3wk8ZmkI7WnLe3yZ38L7mqgBpMQ/iWfKTu5VlN3Ge
HPs0br2t4Q5B9x7OT9Kvg3Tyrb/NkOfh+FSgQh2gDMu7QUfp3HM6iztvGChQU79eS6Nzrzy183Nz
+v6BEeJC4BzNYKGlwI455xdOx7UQ9jFqfgrUQU307MwO43750PlD8pBoQjvadqnanTJy7Fbf3voX
Ngp+WeChZiIfMfzi6zltUpf2WCdHr6XpRwVxwjcZTnr5GaYy7kFvjzb/bWcTRpx8fh95TvRFLGpH
djUIrUmOdme1O4pyFFXcSq5nW4k7N+nkfVS05k0TUGF6e+QLu9RHmY4Ukvd4/ud0l8Z9HAcZno/H
ZMyyTVAb8bYbzPHKLr00CoR2YFDAX2DDzKv96tg5vqIdUsvkiCNI/9nVE5Fv+I9xtH57NufvpEst
zp31LokweFZOxwmpvIeOYh3hJU8fXGlXHxIvQnQ3JEas6GBdU5W9tE247jl72H+AmlvckLk3DlM0
aPERs0zYhL4Gc6PVgjtJffLKZXwe9TI3YmqUVMB+n8VoRTEldWKHiFNELVJgth8BOzxUval/Qiqh
3yRTf63AcHF28wfjDUCAavk8D/QTYVbFydHpDXuXE/feeZrSVo3ltfu3v9ylE0D1hHADDwJencUJ
aGJJMqa4x7pYZh9cUWf3aIzkd4Ms9E0PYcpZNWEV3EGcvEbluzhLIOjzRKnOv2jLvNqcisae7WAj
flSG236zApkANm8ndK9HK5TXqnEXtyj8WB0xLwZdqloJkdcjChzJ0e9QzA8rq8IbNk23RW8U9y40
oK9vL+zFbfNqvEVon1cNfRbaMMd8GG2qf9nvqNMQvsHL+Y7WO37zaZZfSa0vrajJ15x9QyiMwUI4
Oe5WkYkh0OZGWxjirZUIf1j1oiu+hsLSzSt35wvJc3l5vh5tsXXogtCfT8zkaDRtZW9UUeMv1Wvh
u6RL1L5A8wdUBH3JEUE7b9V6VvEZxsG1yGLJ9pqfRR+VT9Le2SMT5fbTSQehmIIhxoiwHwbKY0Xm
Fb/qVNDekJ5FA7Evoz5DOxLYA034cnhqHDN818VVdJNjr32rGn3aCrdAbfbvd8AsQM8zxkVlLyUF
ffym3BBtoONodAJLhmRodwWqIzEYGbNL90Ph/eCxr67klBc3wSyeyZ+dOzGLjUcpNAy7DihP57TH
CUe/T1MS6qhlutqVu+PS60KmTJQ1I7MB5Z2ufO1rTehL7g4LqiiiPkWycaE2795exks3FKk4wJOX
0GQJs5UlLtUtMs7HkkL9URdu+yGjlf9g2kMOtVQG91ZoyxujDqMrqLyLK4mkAN8Oij/Un9P52U2q
I81rJMc0SJ1tgHrbNjJ7644a9zW67vxXLc8SBWwUICCuwVdbLCUPWBfPMlTHSTW/84CtKtt6+t3W
lvmVSsW4F5BUv5Z+mf8GtdFegZVdPEMYY5iwjsAAI0dxOtNMj2p+J0yPDTnBHiVtROLFlGCraqqq
+ZBWsfyMMV4G7mgwfqnc+ToWvb2r/M760Oga+BWBAO7Xv//wEBhQ/8d7lNh33n6v3od0HBs6mYRI
emlR6mkMY9qF1SS/m8PYU1jIim80udv3GgoUVxbk0p6DBaLz9rqAhpfR2WClfVDqtN+8Mhy8tUg8
OM/IPQO5anJ9KDYaEGq1MjA3KjdZHgTdlaN16fVAFRIuPyyt2T7gdO6aFQqSgTY5mmhkP9aAwz5C
TUkOBhp16AkJZx+I3hr/B2Ec8G9oDxQ85jN9OiqGuopaQZUcs8KuohXKauWMpRDaY09d79YqDO3K
4b50xGwqX+RShP0QKU9HjEahUgAWyRGl7DrCmK0rA5wlNHyucH7KrkU7l5YVsQ6SthkzTeRxOlw/
oQDgoyV/NETjM85Q/8AKEOQh8jtiNwxD8EeQaX16eyNfCj0Au5O2mVQxcUg/HRWiBWLb8OuOXa+A
90xRlncrEwjQfubWdTt0AduPbw95aV3JTPW5ZkXIulxXJZNyxFaLIZVVPHoiUuOmaqJegF6206f/
wWB4/wD1pYFN2nY6vzjyJzkWkuTeabJPTkc3cleqOPvRwKsW27cHO++S894zmI4+GaQ9qO6no6mg
aGtMQ2bjYfIYLcFEVaNvvgUgNK1dI1r3mW08xXpbIGhvis04eRSroxYtNU2JayXjeW7Li5uOCS8E
uE+KDYsdNfdtOi/OU6BAXfo1zKU8pqWgi0a84x+tVNWPHZKi7soCBvTg+JQsr4QZ56SbeUG4qwAD
81Jxh58uSA3zpHY0foQmbe11YLSIJ029M26SOp4eKwSXkbYXiLga0n7QYs9Y6cLowLEPw7U88NK9
CSKDqjUpGR3F+SS8urL7KBGIDjTpMbGFv6MPgRu4PUX1fVf54w51q+CnrfLsUJUYvF7ZF/N3X36J
mVCKeK2JJvUyDmwbZIwzLc2OBVIWeGMKzf4i/aT7okknadbu2LZ7C7UldCuGSs5udbVyABtAwr1y
qV26ZcimqGJAHmCjLvZEMuQZIpZdekTeFYBy3FANX+ORASJqGqlP7mQahX80LdOnK7HfpZGhIZtU
+x1u1GUZVDKvAj/Q7Iiqq+GtIixixbbTpP0+60DKrRrwk+tudp27svqX7hvIqHODBvY0LPnTD2+r
oBztQePlcMrswVD1gLRbUb/vzdi7kndcmiP0P7bYLE+IvM7pUJo7iRhkIcVRwDS7UMnZdsJwb/+b
s/PakduI1vUTFcAcbtlpZqThKMvyDWFbMnPOfPr91eyDfdRko4kxfCEbBlRdxQor/AGcgXjX5tE3
tEiUnXW9Pb3/P+YqPGtN5FTiqkh9hcrYu3EOPwFtK94FZZU/3t/Gt94KqpZ02FAPBAMkf8lvJ6gE
pFwrgN/8oKztyRs1zJsvddH37sHWirD3xl40O9HOzTHhseGTAE8KCM71mAGC8ao5V6k/YoSTeka3
9MLjhEO2SXX3VA723rN/654goJTBlcOOWddoJ4H5T6prqT/FpnIK8gqHRa0I6gdNS613ox1Hndfy
Sh4FypA7W/Xm/iGioqwio21d/v/fVjgabDT5NPaPCJunUgl8K0H/sbT6jyIO2uOc79U5bibKSA38
34ir9S1cO1OdKUn9QoMBgJKWcmyrOjgBYGme7LYbjotd/Mi1yb1oKIte4qjXdq6kW6maA06B6B6Y
GXfz9aSp2aotWOHU1/LCvOCmVXkOVpA75cabn9WSfmuyh0rV8XqUbIn0pc7b1I8KO0XrCs/iNrWc
YyiG6P0AROY8dLNTeWKGPXD/3Nw8ob8NvfqqVoQHPHBbmhn0soTnWln0tXZioL+KLWkQ90e7uZyS
sC4PDe3O1RcN4xaBtxbnp1ksmBM4w0BkVdUjooL3B7o1LXDbUN9ceqr2ukejdRTk1VgmZg563l5i
mVN3JrzNKSg0Cqye/zAc0bjkhyEgvQYSVFq1xEnosFMtOg5eXGT1d2D87b/CCvo9C4Rbiyh15mmk
yU7Nq9LXbwcxQ19ZFIvgquuz6tjCODoseILv7MmbK4i+kSQq0D5Z86vhNrVl6MaZ39HTUA5G1BXa
RS+i7vPY2k67871uXaWEgpCowUyiCbEKTkVLT8/tm8zvSz393Bnd/KNB2/MPFD0M59BSQvgPVSYS
NmQFVICG5KqrYCMo1AJRhCXzTVvYxPg4Gw1uBzQ+g1xzKKPZ+FAH7Z6v3Y1VRUoPfXFZgEdoa3XS
OzPIHBxHMt9Y9GD0ED/LaB4Cl/Yc0Wo7+cWtCBdO5Gsy7vDoG6sEgxsbYWmN6k+DjvqxH6z2KTay
7LGei/lihY127rQgf58AhK48s1HqozBa+49MbYud3XTj+6JI9GpnC/uPPOT6hrPaQGTcoJmfDMZU
PfZNAMAdhxyoC0286F+6omn/vH8mb7xXSNXI8jwoUraV/BS/HZOmgHKFIiIxHXXWv9UyhHXXxMop
h+TyAsQ0OEPhsfeU3W8cTsqWkuLI2VQQ0boetY0qF+E8hQ9cLLM4NpHdAbIeNSc93Z/erdoTNxz0
V4o8UqFlFVsBesZiomhyf2pmIz2pjUsDztLKDCedknQZUlLykAz1IRnM5ETYkB+jOoSQi2DHc5C1
9YNVTOLD/V916zvLrpnJKSbGXEM8l8YNajLo3AeqoZ66GhMiT6hlfYEKqDwCfq9+3B/wVpCAPYss
/hkk0hvwtxaMHY6N3FNEQCh9Fx2avZU2P7IvRskLw0SWBnAPiQ+ShsKKfVFEWuxM+9Ze46qUwtWv
j8DqXaO/BJjB5VhTVl2+xPXyF/6G84MwBvtzZcbWme22R9GXO2mVt2ExJbv10gZbM1Yv94SJpxjp
OvtOrs+f+lCxlncV5fvm4FJTOKJt8x2+l5iBpPYhplquqy/f7i/+ra9NOEgpGxwzTf3VHVqNUOPM
iVM9qej/e9VYGObRJD38ZTfF0L1zl94sd16KW0ttUNkjTwN9u5E/aho9slLDyvxWZMNXLVnEY64k
xrM9D9WxyxTxEAE/Pt+f6M1BKddTaqbxjPTO9ameJnPWmy7MfVsbyhMUVHFR5hheQ6bUD6o2dT/G
VHQ7m2otvSw7NJQyOUUSxgpEXd41v91gIuuCrBNm7utJXH6n2BvDX7LHb81SjhdFD+uDE88oY5uL
J4wgPFqIAR1o6VSPKjaKKCmWxqWsoB/fX4ybNw9CrRT2Cbkp4axunqAUMXc2fEHs9/SHQXTuERDR
GB8cMAEHocJcDXR4jkM8h0cDi206EbMH4jw44HfdUP6Nkof7v+nWTiQtIZMmhEDDZPWT5mSuRi2q
c582sz160wD0ndVBV/HgxkrDKzPMxZ4/4K0TKNsOMpvmz3W9Qu3KKEBQEd7kXKlns6m1RxfIzCO4
3Po8mWAGXEdYhyGfghBjs3He2yC3tiX+OFSBCQZRa1ldAVk8RkVB19m3DPQJjmNPn84bdB1WG/Sq
5eLOkfnM5jrUcNSRP6HwbUEf97hUmkMj0vopaZv532gCA+tNjVP+xOi7ij1FG7Of9z/Q9l3k1P2v
o7Tssq5fYzRlGiMJALT1lTL2B8h76lc9a4xl56RuAyyYBbKfyc1IkXPdgUiTCQkO2Vvraqp2M/9p
8gjizvCkZqid/nrzrOA6g2aX247BVtuuXnoX9pwF9DAzrPBYR2W9XJB2r8edBOPG8oHMB9rDLUDw
uMZt6FWR4/NBV9xJIRnoQZkfIXPtqZdt81BeEzy62dGQ5ulMri4cTW+ZLeUFGuBlDPzLqZwjMJK4
94pYj77losD/AMa/JNIrbjr8dX85tweK8dGllKkN4fEav+EQVwANi1MfpJX9wYVIu5wKbVDCPyrR
VNQiEU/4pxV2zNPSdW17GkU5v5kdIy3FSAU5U5gBIYJ5vQh1REciRnLVt+M5O2WphbxtC8Ir5cSo
M4in2uGw1Jn24/7kt1cYDxrgAwn5lGr7q8Nsh3FYEqqQ1jWTFhyQ0lrC09Q66LyaOcMfo8Go9qgL
2xuEQaFkGORcfPY18qFASbDSJr44otvLT8qBy8EezOFiZHr9nsQ8/qN2B3fnM9+YKVBdGnQ0WqR+
0ipsECK0qr6n6GkZo0udl/AdDmJWYPCkT24MMzfDSfr+6t64F2Q8SqSIqDiQf/n/f3tLkyiL8nSh
xLIoCEoc+3yw04es1msdT2TRf7k/2q0Z0tSQaErwOUinX49WUw0oAycnubRGHbGDQtG8xZnEV6ft
Rp9qeyd2Logb86MDiTyeYXK9Au66HlFqLluVG2S+qnWK9bh0Sj2eOtov1Tf4ZXuOYzfmR0IFqQli
IOXWdYd/MZLenDW98PVsKY8KnC5/yBvY0pSyLgZdiq9vXk+K8rhPoGRFo2aNk0NlK8WMOyv8ILGy
h6XTdS93tflXYbXtdOiaeVfI8cbBADcBiFiiuzTi6+v1xGNKTeKlL3xg4Jo4VlPwEkAUxFRqzh7M
oXffuZmq7sHzblzzUmkf/0Sk7ZDdWu0bahUR4Nml8LmAtK8C/vbfdR3Nj/dX8+YoKCehHQnlayPE
ozah0SfwyPxyKstTpLcDhinjXph4Y4+wdhANWD8Jx1vtSAQ/i9qopxJoBvnw2YjBG3ljbCbaedGc
SDu32qymO8dgOyj4VwjqUIJJTHBWuP5sehQ2cd+6hR91sfnJjhYDg9em+LVEgfk5K3trz1t2u5bw
KSj7ARKVrKU1qSLBiCugAlH6vWWJU18Z/TnAvWenj3JrWlJgF5KSTrSxRhsWoWEkkeUwSm5DlNey
0TPzMkAMoqFUvGj6+a07hFlJGAcQEBlwrL5dMgd256Bz4mPHpT9HHSRNvZx3noHtEePvx7wFmC19
R9dabfZOCLpsTVr7Y1YkT0WwZKcgHAbe2VwDbtvG0x9B6ATqzhbZ3pRyWEonaKhC4Vz3WqsArOak
u5WPBNTwYoaJ+kRrfELJyHJTcXzzQgIzgpeug4YBGLJayLgnh9PCqPYba/inR0v/Modv59UiPsjO
kycNw/bN7qhRKpndYWz8pK8L3aP0Xf8xt1T+Tvcnc2MXElq70rQQWu3m3piDwggzClq+pkF+GSo7
fMJS5V8tqwp/EtUe1Hs7HDcwNXwNmC1gsvUFMpcGskHpMvpRGf6YaiwEhdJ+tMzBwdBt3qMsbWPf
1/v+NQajLrwmceZdXSio80y+WgoLvFqgVPheJF164vl23xdDHrkoB9TI84+FO+614beHgctSGkMr
4Mh45lZRp1MA7S/SeuaEoxlcOM33Tl2+heCpDrU5vhSVUp/f+DV51IA6SpwLBQaSyOursjdxGtZr
VzxHjY0Ky2SchBYjSVM4vG+L+tYE/XU0DFvJYFTWd/WeqkoLWbpSxXOcacoDCVoHVzrulgcefKvy
Au6HnRE351xK4AOBk4kgtlXrSmw89UqJo0TsIx2xWMepFKLzwkCzfzZKNJk7Z2PzDjAa77ZMmpgc
sfT1atKE1UFRSPbMMJeeMfXio9HPe4DDW3MiNkAjk4PFoZeb+LcodsLoU+cWiP1xWkZ8t2b16OSO
eBJZMb41SGBCkhbGeZda6usnJ4vMpEBeN/HrcqqeQPJkp1kdtZ0WutzWV0VMRkGbUeZzBD4bQh23
fTCYqMn5PeWVLyWAUWQ/44RiYpeHQfH3WMSpkmEDEKrhu14PptKz00bDwf3+Ybi1sMSxNLtYPmRB
VgsbCSUI0wlMPSXHoDz1Wl22R1SHzOE5ca3+P2wW4JnEs9yjlBXlr/ntM7rtYPa2OZDNFwCtscgq
42NXFl238/rcmhUvggTQEYnRkrgeZ2zmfAZnA6Ams7FapdXr/IwdbTmoQSyM/zQY2BEKcKR2a/x0
0AUqjA4GAwQ6UDVwk/AEt7n5tOT5vCdruj1uXCKuxm0J8VNas13PzFXCKY9CCu7DXBmnGG0pRPAX
961dq9e14+kGDijfhFWEMsah21mjoAea1y6MLrPpYhSR9OQfiLRYwVt5srMPb8wLHoIUH6e8Cklg
FS/kFQpe1Mdyn26F5AGNdiHOXV6iYnh/w28eV6ZGoxVZcIIGOMfyh/y2BYekCCKzoXbZZN1Qe0ql
5sJDeK6cj/ZQxaFX17LOcX/QzSPHoJwxvheJKtNcnTJrIUuN6zz0w9IQfqwI5SxQCUSXp8kflqr9
gaWUvhNl3pgovSZNXmNUqjdtsoQWSRKD/PWNZIpPXVMZP0q3Hj/xciRHEaA0szPJ7aFjR0obChqu
IKDXavWVU2KMOtKgSLEUc45uabf/CCWcvzRiRqzs/opuZ0cvhA4MTA5iWnLG689Yl4oRWeDm/HwS
ojxoWqNUx7GasWFyOhuf5NjM6z3bhu1nhGwNIkbCvMmz1uJGiWtklpV3me8uZvCE3C8ih9lsdJ80
wkevS3Cw84Y+Vnfeiu3ZMJDZ4LzT6CNCWoOf0GHsEUmk7eCOC5hUNwGeOdnN+c0rCiIUHCQhIF27
tU+aVQDHW2w6mKm9/Or0KP43K4r+m4PVFmBUWuif74+32i70iEnpdJpKoICRRlmf+AU0ZCu0cnrm
Tg0OquzfOQj9HaPO3hNmXi2gHIodqdG+AvaKvdfqOVAATymVY83PBYLen5u4tKioLvFO3HVrFBox
2K/wiym3rQ55tyBbWHTz9KwYLfUS3p9TYujZzsZfC/rKycgDTZUYbApk0NUbagbj1JSROT9LPk96
0PEm1k6F2yBGG9eclSPGyPZ0sGt7/jfstKr0gLpY70OSQ90fUZb9oYaljdNjV0+ntsh1DTfpLECh
MG4zlh8pF+GFIMLwLMqBwz6OCoqXT0aZiO65HTghh3LM6+xM99kYL9qsl9FZyYLcehGTPltHd1Gq
x9CIgBzVwUjq582GHYbvE8tuo+e0ctri5FZzMx5CpVFYKYPk7UEBdjM/Fm6df03TyF68oKn06W17
/HXtgPIT9VPh4kitPtGiqRWagY7yXPdF+xhklXtS8yw5I9Ndn5ocg7s373GK5sB7aMmQ66+rMmqe
CgNbOfVZH2vjoOqVeZLgRq9f9GRvX3Dh/RZQyqk5qka4w6tNk3gd8tCZGKw5WDAQTrvO60NQDwvO
mcf7E5ILtB4F0DjdRrYgYlarBTTsKEO+atKfcb0QaMQ2U3Ae7VY94Y4tDtrc/9slqlWe5wEK3f2h
bxwvFlIGWDbgpU3bXxfjkMdTNj3XZpEfC1GEHxUts3d2yOqKZxkpa4K5onBHM4RS5PW7wkFQrAmZ
hmeEH79YMZqOk6N4WO3+ChHB8OZgL7PZTsvA9lOnRSgBFLRwrwcURT9aTSHU58Qqqoc2Kb7ORrVH
ibs5yKvyFEUSGdZdD+KWbd8lVq09hx0Q/j5UozP3xbKzObY3OrVxjQouFSYcXtd6eV1Wdbqgd/4M
CCIoz0O1tKYHuJr6OHrau2zCG5+KIhqkeNTOAOauJ2XbXR1gC2s8T5Gr/ugR0n3UocU/gVgIn2uo
+ecpnZOdt/jGHMHDMizUFUBWa3EhYartjG6s8UxSLH4aThN8XcYYgheWG/XbonD2IqBuTpshjV7o
VK3aReY4q3GTOMYzkkZoKQozPRpVBLsMRdpjQFNu54StYqr/HU824KSWAnURuYt+C43T3MJMm4LM
cxKk43HCj/lgTy2SxuXQeygdTx/vn+jtB5QR8atFBK1HGo/X48VlDHEQrYxnYmF7OASzXnWPtnCK
5lF1W7t+18LTAayf5emes+/2HjMRe+YZIIgEwr6GXXYKId64qOZzXM/lIZiU4G+A0IClwEldpiac
PxmwGQ+TOuxJHt1YZIkqBZpLBQCWqH496YSOdjg7iNrRTx2PVRJ06BvPgQfa1PGKYrLe/FGpmnBT
mzQi5Ouw2kToBNYVRFiqXXaI0zJreUkXLLb1OEsHrx7m4d/7X3V71zAeGoskwgBoSQWuJzi7S2Rk
cSeeWX3D67oCXRAHB+f7o6whnmxWhoFCJSdG32MjqDctRmqnlng2hekXRroc26H6azSVf80OV3kn
7j7HkdMebWV+GVXzwUmmaSfhkfvz+jHkJ0Bd4ZAyW+6965mCGwfwSWTj94bVR0drCqzxc1qSDKBk
7Dpd4lXoCmCX7qZR8KtXVUSMbQVt35212J4jsjsaMeRcpLV00a9/x2JodZTGaei7deB6c9NXKn36
tvrLqiDgVgnMRSOa6r0iy3b6JOoy+aJSSVK0lvMcbHeiUZrHfmnN1gPkgHY+GVVeKV4badaM2LJi
/aVrs2l61aJ3Xwu1Nn7d3wXbvUYrg8KqLhtRPNarOoVtN4odj8DTIrTgnttUTU5mUY87O3p7ZKkl
ydI/zjxsuDXGKpnsIM3AC/uF0BRvTMYnekeO5w7iCRzBXq3gxpy4EqmkEg8Y5BKrA8tl1dVJ2OU+
7ivFj1QvjJPjJuPD/ZV7zUauNy+TAj+JzBtGpZu6e4QbgrFoovTjxFkszatZvdRrGgqjl75X419l
YSjL0S3GCjVsga3D+BSiiDEenQJtPatSsLy1ckx2PiNK5f4M6ZKonuoCPz4krVKXx1l1Q/2RG8dO
drgbt5aIajOvL20D2Tq43vB50ttl0bu5n6i9daD5Lw52ieD8/SXaPvUAnKT5HoQj8MabYuWE7CT2
04VvY3GFFaRjHccgsw4VMOjz/aE2E6KoB3pL6iazvTaMzD5YrKqwg9LvVDc+jEMkDg665TvN1M09
wSicFfYUORD9v9V9VQZJX6jZWHFg8/hcNzqhRDNbmHUHKGh6gOGHc29pb9SllQJRUs+CeAm6NtNc
bWhdHzMLJZPa76xuObSih3VrqNPpzUtIfkU+jB8fVct1yTLLpzidsXHxx0AdDl3bhaSdVXy8P8pm
TzAXecvSCeQ9Raf5eufhT2HGdTwyFxTpH5bZSp4zQpsjlZ+9puN2KASSXmNNeLrQ3lbLNi1ITw/u
UvnL2FqXtjfs4xBa0BZF9OYHhAAI6gn0DKp3EgF3PSsqMamO2Hzt9+qkfefbpKig4FZ3Sup5ir16
7ANkbxbtrfGtHBbLJywAX5GEqxkqXVJoUdXUfqLpEOq6OTkNY7D8CNIoP7t5Jt7IVmInMiCgBUJp
cq1N8TzualmJKGpfcbLqwQGlfYnStDv1qf3Gtt/rUCymxH7SMaZqeL2kk6n2RtaoDBWr1YOSICzY
xkZ/SqkNvUsQnvx4f2NubxA0VQiGqNyR4SE3fT2eYVeJKwK99oEnW6cyN4tzroo3gkz/d1ZUCDkC
QP4poVyPYta9EWeDW/sIJirH0FFzLxut5Wxqc7UTt96cEGVI2mQ4n0Jmux7KVlNr7Ban9hdTDf4C
aTV+aLt52bnjt1ciy/bbKKvPRMsrDATSSz40EfMQW3Y3HfREa3D2Adf6U5jjP701JF//w8fCJEXe
VXyydWJX24WpQuxu/CV0wqdRGoDoWPK8fQXZ7oBYyCPRWFg7/5pGF4iosRq/R4iUo5xgCBXF85tv
RCISMI2AgAknYAlcf6cAb5i6cdjobZCkBwOxS9+pw+nJVnv9w/1lu3EjYj5NA03yjnkiVnsc4GII
cW2p/XBww89ZsyiPsxq9C+d42ImObo5ETQE4rMTerku5MWU7s+jsGjFmpT86rRN7apQ4hzmmv3B/
Ujf2udTg594FLSPh29frRxjT6UOeNH43heKQV1px1kL9038YhEqkrCbQfV1HsLli9VYbFY2vysy+
y5fR62Z17zBt4uTXnUDoK9kiFCFX93kzYPtS9QMbjpP6WFfYztQzJkwEa/VjmBd7hsW3vpImgTIy
isVaVR7u3+oVdkxVy+1nZhUHU0IcOPfiXIi4e+kHs+x39sStDwVyEDSaFBGhYHc9mg7VNMjnpYH+
rVeXOFTwqzVxL7v/pW7P6f9GWWPDAhdqGhqrjd/GcXOkzF8c6gR3rTIKf90f6dZ86CAQxBCY6WAA
rucDB7FbKEw2fiPi4TEZF+MQtlNw+g+jkCHykdh+G8hzqBUlQoRu41dI2x0bdf5HzTE5+g+DSLEc
uiFE7OtIPW7qUYRj2vqBFmFGO3bjJZrNtwfpBM+8fHwcEIIb7C/Kg47bO2XrA5hw/lT1wXQfDbwd
tct/mA0EWMlx4y1fJ7WY6XXWEuQtSrHNsnhuOimW1xRFvSedenMHAKt95ZTRDJF78bfz07lmB6Er
ZtnyeT6SGtgeFotvzme5syVkAZA94li8edejZL05xYOBtBxuffopqFrs72ygGG9eNHI0iGNSigoe
g7YaZQAbbTYWAnbZoB6SJBZHverffsMRjIAnkW4e8s/VKOGQWFgWmbAGcEb6oMWx8g9MOP1juHTp
48Ql9Nf9Wcl46ipJp6zEfOjzUe6iqr56XJ1iKO3JAYy92JXSP5RRV4vPYzT3y3MwzmX9XExBYJ1j
G4PnBxrRXfjmEJ3KIZVgtM1IQYBOXy/rmLPkkzFUftq0lGijMFR/VRkuNgfYYeIPBIb6vRtw+4qQ
9TCiFDBmz6wDCsNNcPubDY4ZEUx/KAph5GdwDMsFdz5oy7aW53vl4O2YUvdKgrap3BAprU6C0kMU
TYDJ+eGsjNHRVbLa+p4t+hB+FUYj9L+qNAl3ihjy77z+ttdjyt/02+kL23GYqPl2ftcr2vuU4tjR
ivLujzklBr2/jbYHXV4nXPV03KWb7+orOs7SGgKNRx/GljhODSjqrA6rnQfy1iKyVTEdoVZGzWc1
oXhQu0Fp696f9fRbbrS9tyTJ+37RHvuk3Atub62edNeixw39GDnP69UrS3VJKen2PlaZ7ROCYn+D
bJ4vzoKX9f3F24wkby92NBwE2lo8MdcjCZ3KX9VNne+UlTgmqIVCSNJbL17mZmeozXfi3uJFBi1t
EM5suBf5XJexhTWwHxSofqWJ2x+Trto7YDcmRBQIAByYlURPry7ktp4GNdaKAeWTuNa8sIt/TmmQ
45Ft4lj95sWjOm4BWOAs0+hc7QkDk+V6dLQBEJJVwlKv4KriyOeq1aHGe3dvapv78hVRDzqObETe
H6tdQdxkNm1ujL7mjDwDPVDD4oC2v9U8YI5p0jaeW2wdadUN32pSvn4nENkuLYGoVOPkHaLYtcGO
zngN8IkV38qy+DRQajm0atBfxsXc01vYZK5UiNmYEPU42/RdV8E24KYlqsdcB+WLTbJKnEV24iRn
rOAMX8sa++9MD+K3dj9pmHE38yZJ6WdS5+uz4IRTTSe3sf3egRtxoQMUmhc02VVswwYx7ykvbc8D
VVfkl9k7dMvogV4PN439kIZd6UBuHpRDF6mWp2i7t+P2o0mLBprwcOQ4e+u0Rejom7l6svhZBLX8
2Dgdu9PuWqfAuxbhsJ1DLo/X1b2PMCx9K5pxUAokRvt6UpWaSL+dWfexPjSOUQnkyZqd5qyZk4KL
Xa0d2j6mn0wR+KGttb23YLNvEB181c+mGcgts5a3sSIwHHlvLz4ib014dsaGIVq97bJ3tLkaE2tk
PHUxzsUd43z/MticToYGNAI2hdozaZR+PXNDjXAIDkoVlXKnqs7JoEfq2a2iSDtxUofpyLNrOgcz
mrLlVInWeKPYjkRMgaRj9cFdSwuzVcJYW0RRpToYfrJghmqmrvNBjYilorFVP+Mmvddk2XxqYGdg
csgV+IdO6Oqm7frcjZfFMuFIieZBE0FqPZqlmdGm5I08pUWMj+xY20AjjE7DiNMgU9ZP91d9c4jk
j5AmhpKtZRMaX6+6ACWRz1lqUmBAeIcrKXtaClPb6S1sDhEUAOSjyVeosWrAMq9HydtqcQYHcbQx
UsuncbbTY0Xd/9ibu7aXN4eS7Vag81yy7uoA0SkhaVGdwDfdzpjPHWZn+SHECXc5GD16sN5b1w9J
YarU/EMYTAn5ema2Xtv5NHS2P7lV6FkhUst1HFc7Sd8meJLidiR7IEupomyksSvNpdmUOrY/UKd7
sZ1G+8cGyPJYjXghunmh/Hl/VttFZFOQLYO7ZCH5cNezygahL13vuH40Oyk0FOQQDjR0s48Wsmtv
vfF4nSi6y2695PKvvUgazcxwnW4DHy59gcq6mJujqJrqpLSGiXs1JuVAJYWTaydVRFaG+L2x7Kzv
jfnSfKLjKWXfZfPmer5JZTr0U9g0JZrvD6Xa98c4L53TYPfzx/tL+8odv7rhdaJfata8zrSdwURf
j2XpmWRbjOlLE6h150U4uFeXhA+vv6RK3TcnK+bCPeLui2dKQ6TQnZWmaYxLNcyzeOBGzMgFzLCF
iTFKu+pEj5L5KxovRXMWSTwGnlZ0VvquWfRmALfpmv82bW2WXmkO6jxCI8+HwbPqChHqKHX1/lsz
xwajIIjeHJM+67vjnCUlAk0zp8nw0rCBVgnLqwi+pIYRjA9KWjqh13ChCG9UrfYyU6AODsgKGfol
NbrpRc07a/wYuFYQPCY9cLn36ijq5lkN66Y5tm6FnsZUxIb+WGhmmWB6bXQ5ALrMyL/Db5uXc2M0
wXSYk2XKv/Q25NxLEypheEq0rl2Oikle5DmZNf2FvkuRHBSdA3GK8xyBwCqBuHty8nByvNFZ9Ppj
2moDRvWNZYoHVIWD4cA5G8Mz66oYpyVFrudjX9C6az11nkf3rGDo2nyP8H93Ei8jG9OREKnrznhp
xFhjNKiow9dkaJz8z0nr+/yDiBvqwGEVpsGXqcbPaTjgFR8FT44eF/2HYNKU+ZOrl+0MJiVWw8dl
bNTKq5Cnqi4AnEziXyJP6yPAWad8uL/ptrf8/zNiJDCjOrkWch3smAum1KuXCFH4U4vplVdpYXt6
6ygw7WHrUQtAU4DQ7Hpn52abV1mfjS8k4v3HKjeGUxJpe12mbYhCd4mcS4ciKzUhVqMEutHOg5AX
vJVpR6yMyi+NgvruqegFvjpGW7gmReVk+OOts6M2ztohqcXe0NfEOTQg4gajo+RF1Mk4HZJ5NLzI
qa1iJ0vY3vV0FpBrRaKeTh0t3utVrMvUUHperZcx7ThkQ6ll/2YQgr+x+8ERNZlqVjsfTv6V11cS
QzIjpkfpEnT69ZB6pGE1Wuvpi0iXUjtrbR1kpwJK8PAeXYjFefNuJM1BEpJN8orXXb0ucUmRxlEQ
R8iRrz5lw6yeg/ytnHfCOfr8oGRkSMm/uKuYo5jGcIHtGPipbnSXCmzkp7JfhgcFzbsTftDg+d66
QRiQDyYVQ2QnYBU/akZiJLjCBD60Oe3iJvhX4Ab1Rss4OS3olKA0eK1epbeuv1VOCaqwrDh5cUfD
eNGXyDrYIrR3PtF2E9IMovgP0QMkA8nP9SiA1VuMEPP0hfxU/3Os6+VbpOPKoldOfhZKVeykjs5m
B1LuoiPOvqCZi2jw9XjFpC4otw3VSzlm5juVEH84BvghfKdbFT0xU+WZS2H41U7qtFNpuzW0bEGw
VyRmfV3BSbMwn5rBqF8K2LjDQ1VkCOoiSLJgWDTrdnmZES3pnkYVIt1loVO2wwLY3s30RZFkwhEK
6AF0z+upZ6G2UDWwxhdDK+YntK4DL6cws/NBb42CuL1Mr+Qga0hrkFLEt8xsenmFd9a5iH9NVbXs
SSVtbxJqDlwlhIwcAeTKrydTABmDETRML0lTvIsCYR/SLkywzoFUc/+0vdoUX19aEtpNRk7qAjp4
Xc1ZYqPWGz2ZX/CcXAqQ+GH0qbbmvjvY2aIVx0EbF+dD1YaNciL+MOsPU2p1qjdCVRn/CnNB/awe
lyL0ErMXzskM7PG9OYbC/OlGmMG8+Y5FmQ9WjyUNFPi9q0tP2FmoEvXMLwRAshKZKQ+T2vUvjk00
c39ptocX/T/iS84Su5pGxPVHCHVl6BdodS9EtEPjtfCGH4poHH6WtF+/CGts2vP9EW98do4fiHf4
1xK1vcqC9CBtxtRMlpch7Ycn6Ir5Yaa+eHQWW91Zxxsb2SWLlNx8ZHZA0FxPLmhSERpdmr8os6I+
dOESHSC8pjtLuA0yCDC4YlG+pxJK6nU9ih0r+iIg07709dA/aIlRfYMxaZ4EdUHPRc3ymPX9vNNO
uTU1INhSMh25ok3qKhXhw8ntGLSCiF/FRX7QqJHuHZwbH4sbh4oWwim89etAJmyGPhFJUbzEFeUE
l0bGBSxScRgVPf1gzEv1Z48QQO5BGhsvQTM+TYox/mkkYfaU4dP4ju55cwpLYG6Wke+pW2zWgGKl
FFeWmBHIeK8ii7/3Pdx41ma7V1+GvKBIYDqtpwhbe7y/X7ejyBI60FDQPdQs1yeErhwEsxDH+GgG
s7vEqXpywN3vbNW1UiVHT3qJAeinmCSRqKtdlJDzlqnW9X6m5bPluQaB6y8kHvr2fbiYtfJc9KS0
D7SkZyh5i+1Ul0w4i/NUh0WoHYI+SboTvtHL5E3WOFA+WeZ8T9htsx2kqhLPKLucoiPoz+utbqk0
Cfum6X1NaLWXxDo4O0R9PKGl2s7W2y67pBlQYgP7T614XSwBRUACBo/bp5PSHAY7Ki96krrHt35c
eWQZQQ4ixWyuJ5QhNozLcj34k9GCMXG16EL1NH9rtCcZxhKXA9KYcuHr8/TbRlWMtFXB0iv+Iiz1
qRzS/Kj0s9jZQpur/HUU2CDUCXGnXGOZazht4OQbRiHH8frE/LvXl4eyxnjGCsI9w9btVqCIxUag
PyGbdOsynTkmJJ+ZrlLrdoPY01PoIGZbh1S6M/37/a90cyzZK5e+VNiarM5GGbRQOJG79EWRoC7e
RMahFLwbrkXB9/5Q223HtKSlDqplwFjX1HP88rIeEQbVH7vQOqhKGBzjpd7rEm+eDD4V2F8IxCiQ
cImvXt0lzcZOW1g8POXK49gXM/WZXnzudKg7jV5WZ9WK90hgN6dG5VaRieI2GZ4sJ2opHar+Ms/t
WS+oCUZpv1eiuzkKIQUcEvDNvPPXJ0rtu7CNSkP1I93KD31b1O/0Ptwztrg9ChAaxMklaWNVD7e6
aZ5q8Jz4WnXmIUiS+lGIdo9hdXMUeN7cQhAoNujK1IyQ6Jwd9l1jo9+fcC/XndiDgtzcDPC3JPWF
jHoNRszn/2HvTJrjRpJt/Vfaao+6mIdr3b0AkJmcM0mJmjYwScXCPM/49e8LVt3XSiQt8/Gt76as
ZBqCEYjB/fjxc9LCHEg2HnCRWjw1j/emHHzEJf1jUlb3QxG8z6qTl4bN95/x1jB+JCcG/jh8oaTq
vhUhVie9E1a+UfSX2OAnVQsxEjwBat4khifWPC3yyb0+S8qDNmLGOaj2VRwWV1aEEIhWL8/1Un4L
+uARv4d3Kki8zpHVpBMW+ICqpviyv9y4bdYYXRKzPxBCCHZqP8xwjJ3iKiNlfG88yyQFvQpyDekF
APjxUGnHtlgWNknUO6qHUbbtlo4GGjl2l/KYt/YjFy5EcJ4RIpLVPSgDOLeUa1VsPR1cCZ1cujHp
ot6dvwLfum1NMmtBgyObX1OT4knvjbmp1YcmsOwNNjwvAfQI3w7TS0X2taEanwlGEMA2dV0oJRQt
jteOZo62CvpyeSi0NEK/dIJ7NFeql5VWsRuxs9j3SzTd94MybCulC7bgndVV0YUjMKh1SUnpdHkh
iRNHIsdBNEaT1vFPkxfabOiLvjxMRjh7ReYgtr0U2rsDGxJROFiCs0P9dq04Te2nCZEZVR8KltUP
u+GbMdWX5AlOp8K1yH5EdIcCwokKJiXfFFBGmx9CqZK2Sjjgg2Z3+oWdchJxIF0CF4Nyt2g453E+
XrAgiHolciLrIa7Nu9k27gdaOd0I+S7Kz5c2y8mUDKotyFLTIQknCErG8WDOhJzokLTGA5Jauj/m
OrY3uXZJcvOtUWirFBRDqjt8o+NRIP4OiTMNxoPRGLVrqoOz1dP+Un/0m6MA2tK3Ch0BhsfxKLbd
QMahT+CBNveYpmFJw+E+DD6cP8hvjCK0KcQjiSwABbPjUSpoF/pCk+hDqJWLjxG8shk6afLPj3Jy
XVCSoxcGmV7B1z4JoafZ6dpJSmwUstruQ51RNYq1tPuJLkp/4ei8NRTaTjRo8nkERfN4QnaMoHPD
D/KQ90Phlos67CydImPsJM17q9DMCkKTcEAlJiL7PR4K2DRDSSqn0iilkY//KtojMvrkbb5cooW9
8ZkwPBJdodTX2XaroeKy7HKppagZyhi+9oHS3yt2N7/31RcTonuIvgASHSq1xxNqIvC+WIuZkKN/
jbGFvtZ6B9kBe3oveiiEG2AmYSFHrInAwfFARYeOSxzm4V5DbWhjV+rPElG692ZUBBS8fzwfQpTq
JPXv6zAGt1DAnMfiCSPF6FlC1O7p/M4++TAcEPAphdzNokK1rjZT2enjIV2K/SBTxGlaRIwtVRov
bGp6ClmRI3SSpIaaA2ko0ORpM5lcEBaqZm8/jE0zl36l2uGhxnJv8nrKfjqMbbW09ixInfnRnI7h
p3guJ/vRwu5SvQnRzxo/Z7GcFpu5qNGJM4mEK496qfpQNekQfFbGsVrcSOuo5ZaKNBiumgymdl0Z
kt24eB7QdeN2Zjvh/Yx8crHDwzVt/dyZ58wtbTmUfBW7n8lLTYL7bdBlrekqajLqm1KeRm2bO2NX
bx2lHfNdiNHjdNMPtlnvHCvItzHKaNbsUima1Kc5L5fxC7w9asVmPdk3YRrp9RV6sk50PTpp+WfG
dfJCLK4p22VM7PDOKSI93gqt/L5zJ32RY3+soOY8TRMpyGOQ6lG0m0elAW6S4rm5U0fbwLkBgBnH
W6XIJldrA+dbmfecXWJtR0a9ADMLNy6L/IMZwWX1pkpXU7dE97i4IyqZmm2tJ8uTnLXW11QZs5Kf
Nqsif1ok/Zutg4Ns7LlY1A/moBndVYy3r+rRxSapLkIXNTrNVlCZ6saEjFH90eZ9+gjpRVFQNCGK
3Badgetv3mAGtk8UJNtu5qYax93U4hy1TRM63K8CEl20LNB4Gx7HWBm+SgDW0H541o3McyIp0F9A
UkPZM5cpm//Ec85SvQRXlc4rprxqvcxMAutpIVp0tvWgV4NX5MMy7AylMJKrzrQmlAXych6le153
WjP1Rg8PJUsU/3CsMUg3MgBgtK3tVPsSGYWuefQpZtXGGdPcepTTOaNxfQiip3CUnMyrzLaSUJCS
69ofrGSU2Rj9oPrjFEXYotKGrt+m6ZAqN/kYzDE57+wkh46G6/lKb4p0cfkYEoyC1qptL0erYPbg
LSTRn8scdrbnhE3+Mwjb4skMMVBzDcLG1qvCMXnqZ22SP2ZLr93P8pRh4sxOUxyk1Uw58ebCkEof
Z9hyue46Oe9wYADreTQWPUv8LtKleK/omZTsEtLkcAfhxYw2i1Ta6maOuh6CifgMn+tKadUtWIdq
eHKSjNV2KpNK3kF36VVPSa2odqndO9OO8lAyu1GcLd/QIzQH4V7CeXL1OtAzP0Yy59ugYLzkt9A7
Khf9gUn1ba1WDL/C3d7YNF0rmy+KUueyF2mNmkI1cdRDrcmxeVDksi1Tl+ay9kvKuVU800hDFSJc
pnTbstXln+evwpOX1wRREqr4tCrDFV0DFsooj2Mmlc0+BMLadk4VXxmxpH5qOiR9zw/1xq0rGEzw
QtGMxyl7FefhPGJEats2e6PqzKtoGHNPGxTNPz/KSegqQiJR46LPm2t3XUkrOspeGGA3+5o86AZG
e0PHIVkO1PMtwud/nB/tdE6QlsAwWTnicSK+4zexlpxAzsak3zvlOKNHZpauHMr15vwopxiyQHfQ
2KTbUAg+rFmJNJFZfcin2s9SXoyuIhWYBtVVSHNtkChq76a2ZkebNs37/A/FmYV2ZSoF0IjSsWzv
iiwtp21W0yx7n1qZ0bu4WAfvrlxA+6AqTTcpSbNgrx6vBYILAYWYodunzmAbfj6O8q0xOdM7Ddfp
3aIHnfoAbzj1acDq43HUVpvmig475DlpIq3SaMhdqKHJMxUcfTPBg9qGZl+EFzbWSYkY1VGo/Wi/
Q3DhNV9NL4ujKehGcqLaGoJry/qRKCPebWFL63FaQJWIOtNVm156d3cUzEya4GEVIBGNCtJqvqGM
WNVSmeZDUSnTThdmdSg+fTi/xU5nRzwMJPCaHBnwM48XtdEWLRdaaQ+aHUhbU9K124QqqG9Utr7N
UvU2i5HMcdpRe3dUSSROUo7eJ/EMEebxwFpf8xBqnfMw1qxfCNfttsWK7kLUf3IroEMH9EGuJMz3
TjwWyf7qejQl56Hpg+TRSa1kq+iV9LmLIEChzrA8n1/O02uVAwuMznMimBPrHk2l4pBFgTPuuX1l
nvom8RPiRzfqp0u+sW8MRYJHdYnon3toXXYNQ9YtmuR+nxvz4KNLlz6jmqndVqXUX6hNvjkUCDOs
RSqGtPoffyspqmdnjPR+38ThZHkcNyAdIwx7Aiy5qc3t+UVcm6nxUoCjU5wTRjEkH7r4eX4B++Yq
62R1tsZ9x42W72ndlLDHWjIDRUgbazev7flr14XRWKpbaoNcP9s6nr2wG6vEQv5bicMrHNGpmIxK
FF/CYk7Ce348SNvcRlzJwm72+MezR6nr4OUPe0tSYk8bE4I9ymh3sepQcjJq2jMn6VKF4Y0XB0CS
LiBazgHWVPFD/bImkYbKx0zhdc811UcujjfGIWBNLqz96acW7xo7SrQxnmbkc4buZpov017tKQl7
mlQue2xYndjv50UPL4QGb4z2V9eLJejGJ3DhnMeLAna27GmQnK/iuIfEGsTxHb1AP87vqdNvJjol
gVlFtowo1eqec0qMbfM5mPa83NIjWo2hcQ1mrvpFbmv5FjmYevaydGwi790DU2wHReYZf9WzPf5u
mRVCOYGpugd+qHwgdcmNFGn0e9kp90pdZ1ejCILPD3py7SEBTjiESiUPCP8Vv//LZrEWRLnLIZz3
RTY7T/GwhLeFZDjI9cXDXZunKMqfH/CNDwk4SVbLFYHP61o9VdH7lnSqYEAW/z60EjRN0AR/DoIu
3p0f6vQg8GyAU/IhwfqddZ3SLAJFW6x83reyHd2qSYoKYR5fckp4awV5l+gXRs30FGordS1USGnm
vR5E8yfLiFs/VIxsJ/dJ4PcoZF8ggr2xgNhHoiGmchLYqavnsFvMFhmJQt4rmWPiyVr1RK2Y2SXN
dMk4540FZChkboSeumAUHm8OrHiGMm5rea+FY7BB0ly/0rXk3Ygo6AenDaiSmiF35WpCWp5lUYHg
9d4YO/06HZ35HgDkks7DG3NB4w+8lYsYZtC6ujsWbUt5ulH2rQVbIs26ic7SKffPb7lXJ7QjQIfJ
CHQXAVgufoqHx0s2WnEo2VYg7wdqhpofVBrkuRK0AhHBcpJ/SJMNpb2DlPw4N1HtbKH+t2EI1FJJ
ztXcyGrqqYEzfZqtaV6+q2ORWZtCtnrDwx50tPeNWsiZJ5tQpm/SoGl+WkFsdjdlHQ/2M4BZJaMt
FlOp1IwoSrZzNEjvtIfn0aV6IWyaYdOxnGvmRIc6WzYUtbLX89h6ILdB1z+tYsFKVJTP5xf0jdMl
mh05wuSFQGGrzTE1OZdIIiv7rJTp21YMSLMuvXXaAaC4aTdNlqjmhVDwdKvwJlJYBkISHnTrKqnd
IV82TQW+MVKq7lQ7hse06O2FrSJ+8uOdAppNGzXLKNp11dXMUlUZihSRhr1jlsOPzGiHLRtXeyoW
wKB5aszPOr7e18os6xeorKc3CPkRRFISbXQouEeO92gfaFCGIvYoIhrVXdbMyqc+hbA7ziB/5z/f
G0vJUNSBAVJpf1rTGXlwOqktGSrQsvFeY6vcxGpvXZ8f5fTJJiIQvEkCTpLLtW6V1aFZjQ28tgct
bfzCGI1tPhX2/aQ24Yc0NrM/HLzjt+cHPZ0aityoqsFhpfOTVobjVURpOWvKQtX2VGEcz2zS+JPt
RMa7A2rBhOIrIQlPGX3tkDZXiT6XWEftMXWM73Dm5ajbo3lv1tYl7u/ptgB2gXTKJUlQzf8fTyif
LKeSKILuHTn60SxOdy331bwdo/ZSPe+NWxI1OhpAqE8hV8iFeTxUZILK6rVm7GGvpxKexjT4JZs0
QfjpWtHxe/RjfazoPsJUSbkxo2Vp/dqsy73s1HazUeOpmj/H8eSgVDroosI16XJyFVpDfKjnNJz9
uZHqP/B8DuNHC55IeKUisZFvzEKOI1qUbAyflT6PHRfOSh3Q/pS186VQRyzY8QnngNOHh0YcewCw
6XiW6LMXwWiX2r5p4z/LrtY8S++vq4AGIDVuv89DdD2nDZ5m0oUQ9o2tKUj5pLKEJIIQdjywmbXL
CFSs7jWnNO8WXZK+Z0ajXDgArzy81fyotPMIoMnCOGu4bkCRpVnsxtjTEmV7gObGQ2abvR8mXfeo
WG27l1Hx3c1GX3rTPFYHbAdivzS7Sz5xpztX2BbzphNUUo5UxP3wSxBLEtfHyBDYewvbCRe0UvKa
qS6BvJd0895TLzr/xGHkARRqW8dDdWYZ5gG1tL0u2fFGw9yCUgL1hPOjvDEhKMXkjABYGHasubfz
klaVZGcGIRHAcW7E4W5QFxyxI/bO+aFOnyFLVPEJXAUud1KPRtwtdfqqNfZKaEn+HPbds6mkgxc2
NiigYkd0BE7KnPiTllUX2jlO9yljU8nj4ma3AsseL+aYyVUsq4ydxLHjLzhIkOyosX9+hm8uJn4G
NN5St0Or+ngUa8hwrGkHYx8vVb8LMe29i0jEtpjRX8oFTk88E7IEEVxYNcAcOx6qbqQJS1XZ2M9Q
MtEO5Y14cuK8/Ryxbf1U0/I/sibpvwQgbaEbhqZzScH0rckKg152DbXRk/dCj/VoYO8Y+4pOhw+T
FA33aC2Gn83cuISYvXH+eXIR62ODwsQ+8SopGx2pikA19wj6DNZVsAyS5aa16dAdaSWJ5ZVONH4q
27jJCV6nbNjJThvX92aj4DhVQ8gqLmR8b60/ATOvGBm8AIeO119PZwsF0Mbc62E7g7NnObXK+WPV
1hu9NA23DZQfrRNulTJ7t9AvXHnaoKCNKMBQMPOPh16wPBmFQ82e0Nn2hlgOYKSHzS5uuv7CLN/6
xkJ3hTeU5acL4HiolsIJIGVk7YdiUl04TZimdCYaJWmgP50/O6c0LaaFcA0biggEtGc1VjfiyV6H
o8V+6gbJpzNufEmyGpXGXMqXx1Fp59m1lj7bz2MaTz5dtkG67cquf2qT3Jx2WqpGl5ASMejxwyNS
egIvUAQgxDWPaijCrq3LyN6PcqM/lEM+3E+wyT6en/sbo5DjIOCIHqqwiFp9UTMOK3pIemdvjf0E
56Roy2+DYc4XLuA3vqboY6ARiiybj7WiHZllZPWLlNu8KHkK7Wien0ZDGbdKZOoXZiQCjtW6cQ2K
JSNGRkh59U5aib5Y/SDb+8zuhufBiIJb6HXUPK1MdmU96D+9ewURsoEOTPsIlAx9dfMWUlmrYFr2
3rSCzK26jEY9u7tkiP7WAr4W84DSxbu8WsB+aLXQsVNnn+ZFvwnsvveU0soR5JUv2Vu9sSVeO9Yg
BQlpsbXmqmGEVmjVmbNvp3r2x66qPBTvLskMvDWKcFuAx8eqoYV1fL6jppmmHvRnb3R4n3SI6/kJ
MM/Vuz8O9Q7krgVHljrE6q6clKigcpmGB15FY1eUY+/KWnCpueWNuUCmYhew37g/1qGZiZ4wMhtI
QlWjlnl9bKXXKTfkJUzsJIrhnL6K/FI2JjhbG6TayahYOZa6Bz23+8WfubSWZyVtC3CxbpJsrKTw
PvPp164Ur25Vmd5es4PZnU223j6iYq5OT5hmwlgAGGgyj+Ac920hMyElrsE19zWWEV1xazxsHR+7
J4f/T/tCusoCwKp72x5LWBCyVVBXiQ0jf24QMjl03C0xhrtmJ7tOPyLDhbrCnP0ocexs7ksLSQVX
CcPsaZliA68gaeiqxKUOFeC8VCMwc1s1AUQaLZRiFBbw83TcVDWSn2OKv+hTnBhdedWopWpsdJSN
xtsJTSvLlRWQ4q9jI8cLmlXKbN5KeqxY+9jJyvo6xkghoA1lRFmqUGeH0t3SLrOLG8ZQuRISpWnj
h/AF9R9KhxfPyzs3HqERDYeUSCki0gmxSosGrYGJTX62V9W823YtzRZ5CGv6naNYEJhfYXyu1lMV
r4FAA02S2d73hBm+qeWh3+WI1Z8f5eRGFaPQPkQfngiD1gFfK0mKSuOVvbfLPjmYmCK5+RDqt5k2
TZtgzNov58c7OU5C2d+gzgt8wyKuHwtHr52S31X2SR+X21pFGDdqdOPdsxJdjYSyoBsA6ObqAjJo
DZGRt1D3TWg1fmkl1Za+N+nWqCbp2lDrS1oNp6tIpio0IeBgKzzt4nT/mr8lstSbTavtcXnSD7js
OZEbwQj/FAaaFLpyj230+XUUMzh6CQHdoEYL7QRB911DYHPrdFWqDQSKTZ5bvmFV9Ys+zlG1Mwsu
+V1tSJOxxdphMi8AOq+igquhaf6BNwt7WgD4q0cRop9wvnOcfd5O/fxQTU72M7WK9EtjjWm4tVK1
/4apEfXCLJ3CCR1JBw2X3gn6l6rLW+nayTCocjUzkxyfPWlD6dPgezxHpt2qO9LSZvHjWLdo1ayn
rvqqWXmIXF2fzIZXpU0fb0owpcbvY6PsPjiBaf4ZqIP1mRZWbXDjGR1EV4Yk+H1oKRBvzy/862u8
mj50RepqdIWQ9K31lhVJmXsT6ZE9ugGVW1PV2yfOaOhuMjvGD22YPxX24M+o9/9syqH9qjdmdem1
WH98ARMSOYIqQScnfjzebk0E1wp5B2cvJWm8G7tGaahOq2HqzV2aXgBbT14mm3gLdFCI0It+69Xn
DkatK9qmdfZOCMtwJDVz6ZH9Zk657hZSvSsK9TG0eWrOr/PJRWEDh8AFAg8luTdP5thYuWykcXIY
47L/Mkpl5qJmrH46P8pJ6CVGoWdCgXrERb6Gd416wdYrLZJDO0jpzsoV+a6YlnQLxHUpvzq5I0jc
GQioAMgAOG19RzhjmyOzBvCSObhJmNPXKQ0tL6Alv+uH6ML9cDoxulwFuMULoiK6sBotjIqpDKsq
PDTjUHkgCFSas0p7UPL+3ZaEwB/wswHImRSoknq8G/NpQiUPD4tDMpUUeeom3w4ZojHnv9TpfmAW
iCgCToBGkjUejyIB1pVqUfNGNUHmEXdE12USOrvzo7yxbCJj4vGgjg1cvQIe68gqrXSMUpYt1UK/
Kp3qm73QzusmbRHJ/vnRTi5xiia8gczIQiOYisbxnIwgHs185N2VjXBxjRxlNaeWfjbVcCslQ7mD
hnlJd/GNCfJGQdVGlka8jashe+4Kc0m79ADNvboOjI7S19xJGaerC4av5+f3xjdzRPWEh1h0Ir6S
x395FiNrCnU5rBCNKtvw3kGc+mOi5+Xm/aNQfFV5f4WKy3oVwUgiqZOs/LAoCzS5XJI2qHOUF77V
W3MR5Vd0KzlWYNLH3yoKE6VAuCA/qL0dbOlPMb+HkZF8e+9c0IbRoUkJIXKg4NUoklOlYWIErFil
wyVGEM8Nh/qSEebplc4oBh+FZjHkLNcndrHkRS3bojiUmbbscrq6Ns6cLlsEp7prXVInt0Y//Lar
c/MSDeZ0y2tCj4ALiYxENHQcL2MwKhWk4yg/lIo1jE9qk5vJA70x6nRoSCWLj7Na9T/MKjCSdwu9
vzoyaKioUDUE4RI/2i+7sa2yVknGtjxkkTnaXlk5GNFhsvv+I0b1nKIQQQtfEAGj43GyeA6sxQ7L
QzCg1wLFPveMHPEzJzOtd1+KQnKB94uXC93WdRSoJXkJbbsrD0W19FvQEfNQJl15IeI7xUmFsgMt
UkjdEFfAszmeUdwmWi9JWXkYknS8MlM93UaWFOzIxeKNOlamn+fwUsHHbW/CeGoz2KP+UHDnXbie
T99QuvY56tS1RQVjvXtm9FnBKa3yUGG1sxvrwnTzMSo2mtQEvpJSR3v3cUS7i08IGk2r9hrfz0Pd
mKomqQ51M5Q+5MPHAu+L/49JkdPyXgtFkJM6bKFmembnfXWgIyb0Fs1JvMIJaClVg2qTL3J7dX5S
bxxBugThFZM/wHFcJyvkFEszN1Z14KRoHq+Ttompbm+dDJKjvYAswFMNv58f9PT6RD6C8IccCfIF
IN7xFuLaDhBZFOJEgep4AWKYhqcSWtoXvtgbOwRkCwSbJi4cmtZ0CwXa8GTMcn0ou0L+MzaL8ilP
zeJTi8HfRq3id1NT6RSjxYmnFEITunmrsMRWm9HQRrs6QFfXboSk9jYbJ9uXzUtY5ElpgJG4VoAj
ub0IWFdxeNPU8D5DZgYKo23aMKsHjzSE7qRaTdExibNcfjZnGredIequ2bXll/Pf8I2NA5hMkxdU
NC7QNazX9mo9LEvSHrjiSm3Ddd2oG00Z+/zGKZWqvkbaQHoqStkoL+Tzr+3LR0mXoM5QIOXtEBHg
WkE9iuIETlBvHLIaHw2L98moEFFF/KAKb9D/rONrp4IYdRchcN78WVnTYu3kMU/aD4W10HbmpqW5
mH8qZlvWtzi0O/Oum9S6FT09cnF9fqHWm5DWALYC30jwK0TudLzZ+5HWg2FRssNgFa0/LOlNKAWH
Qg8/Uzt+L04kBoOAA4gj0rQTnVVVKXvFWpLiEJWtguNrNuDBKr83e2EUpJu5pASViVRpNaU2q9Qu
L7rmgHuh6RmG5OzYas+GU5UeTInuwpOz3uxiOBh7JNgkFtToxAr/8lZXOsxN257bQ1xJ1q7TeWIy
Z1A2dFQN3mhP2a6dR3vTNGboqXMdXbhF1rcVw9PPRoxEdMQzvha9GYZaSZe26g7REATArTQ8NIE8
bM9vk9NROMevSg/cilzJq7vDbJH/1ZawP6BSY9/XNIvlV1Nej5cC5NeyyK+nR6XVHYMIPC9ESdVc
hwlmm0mF0/fjAdwGFx1VSyZ71zqLfIPe7FJsM3tJvuqGVCuPUYPgxOLTvoR8LMyADq0kW+7bGmhB
pcU3q8L4YzJo8rKjry2ZPHsYkZiZB9RmaLF0ksTtU9NedmGQmz9SS84/xgGggZs3UYLTsh06X2a0
YGnzkaVnzWzN5J0xEZMFNSDthbAlfAdX1RQtpdVvqovpUDrSN3XQo11UJuaFE37SriRGsbkFkRBg
KI758QbV6lC187iagUwHRdk0k9Hpbg3pbfYXqUD1yZkm4Cpp6hzUesMpLA6ZxunfJUZot1t8rhME
WRpQPndC20byKTRp4zszI+G9wE7m2FLYBURZJXtVbY+gcUt1GBybWDtXrAcp7yncv+7j//o5/Xf4
UpIEQLYv2n//k1//LKuZzoeoW/3y3/cxaFZb/tn9U/y1//vHjv/Sv/fVS/Gha15euvvv1fpPHv1F
/v2/x/e/d9+PfrEpuribH/uXZn56afusex2En1T8yf/X3/zHy+u/8nGuXv7128+y5+riXwvpmv3t
79+6/uNfv4Fv/nKkxb//928+fM/5e4fv2ff+5M+/fG87/qqm/w4hnWrOK7xE4PPbP8aXv35H+R1k
/zWRNAAaRBdZUdJt+K/f7N8FFQmUA26ZBlpEdtSWvfgd9XewWpAPZNx0Ajf+wG//M+2jD/SfD/aP
AjXmMi66ln+X3fmfC4G0Eu4PSBQBuECRT/DqQUUNvyyt+Q5uR+fjxdC6kW5TQFFi5J+ruXMrDRvr
GMLZL+vz9w/y68Bixx0PbDA0YSDcOeGIsbry5CqcHVqSmzs7WlJ3MBOTvgu1uFIm6X3SBGKODEX8
Q6EBKWPeoOMTOmQ1DlFj0dyVAe29aTeY28kw4wsT0sV1spoRasJwUYX8LlGnuOR/eanisA17HBv6
O5vWdVdu7Gjbykb2jDfocNPF8rg10kxRN10zAfSpCbqKk6lHNEHrzvg9RhlkM+qtafqLWjc7aVGD
zjOVsipddbHUfTU1peWGuhn/UTkplq1637tFN8/PyjC3n9OhHv8Y4kj6akla5hpL7RhuPCXDw9BI
JXDSFM1PSa6qz3qPnHcXKtZtGE0/jDaRH3FTG311mHqIPoFcF26g5dM3Z1Gk94G5r99CBA0E5uTF
yN6KyPKXRVKVNlfpw+3u0tHqt85Y5n7QT5fckMSdu/oUFHw5IKiSCZbA6lOYiQxrZrTbO2OJPg21
r/UPmMNUO80MLtGCX2kjJ2ORjNKrKjSX165xbR9S76yC9o5e8G09y54a5n4daNuE3pr+Z5hsK9XA
tY4Wb6SHZqPZ9kNH0CK7doceUQOM9D2Vk+u4Ll9CSd9Eow0Qs9fayR3VB6N1UBSavWjUfCP/ZOPZ
09e5Oy4EP9qd0hyG+EbuvKp9CuTEjeRvevw5GW7a0ssKT0IpILLkTZiqG7yAPDvpt9KQuMmyU6KK
3fe5DfZJOT9i+otd5F2Cvd6UPM7mS9B9mpfkdoyfuJS2mXITYMdaIe5lzd5objU73KjDyP9+t7Rs
jzzGVdE/NUnjn78kXhGSk8UlzRegIWn+2tUH4xcs31qlvSujWNnxy61pF/I2SYuXOC1neEJKfKdG
SUaPfljuIPZEH5U0fYiLSt4aQST5eRSYt2WTj24eyC76s1+ogm4H/YXHuvEykBI/H4rmMWnl+BCg
VYbf7XI7SXG26SJN85R2ij17VP7IKqO7Ti1juHXKwbo39bYWVQ/Fb+gB+qClZnWdTvHIVyrmnVpU
0YVA4zVXOFkLcCQhQQaib68AMyjFcpX0ZndntLbm0ysRb7mL5pulWgxPL7ThT2ecuL6tbHCRNdS+
IDGgXhcoCrjh6JjeEJi1GyuJ4htwrjyJENFV5MHxkFHovYCL5moKWv7lPs03uk7h/PzHXNXL/jr7
tN3i3YfSIi/YKlKS+siIOsx+7nKU5L2kC2uvDR1z11Wzvmntsdhl9pzeEtRPbqX0n+nbni8gLG+8
OtBDhOg7ODTg6ip1Hgu4E6ma9neSDQ8qcKTkFgV4Y2cbwSWZszeH4lkV/TPEn+vnoNCjum6Xvr9z
6gY5DX1WNrmayl8jSjyXVvatsWjaIimjd1TwbI9vVVnp7NaA+nqXVXL3kNu57YMIao/j0I23LIbm
ptFie9bYpHeRIlebWkURGTWJGR27Go5nX5pbtUta2sxz9ULZ8DVHOt649L3wKsIA5r8nTSihhVhK
izjLXdgE6qYFc3UNU47gs7SVjTQGtmNWaCOM0WlfgjrWfLpLgyujGMdtoSzmzszG5QrUEZe+ZZDx
QZwvybSeRkFAe6/pAsmm0HM7Xj89CCPYalp1V04dMFHRlJsonbIbc2mKnTVH6XWC/MWdQgH0Ap4h
vszR2oCeoKIGd4mQgS7WVTZdh7LSW1FR3NKwYm+sOa38kLLCuzIhTh5AG4RygiC4S8QoqwioGpxq
qKdEv83lZtrKeczaW4W0PX/AT15dAAFEmciWiey4rleHywxlc8nmYbnNZ2WnVU1z1S8yQIRi1Yik
/K1Y+L+5xm/gDL8s/Emu8bEsBOb6V9oicpPXP/9XriHBOfkdToYoq4hQFJOh/0k2+C3nd2BAOnDI
U2Hjie7Ev7MNSTF+F3+a+AX6pghgicv+zjckVf+dTUN+YtPdj0okFP53JByrfBlpAnYJ8TjJhiBO
0J9zfNYsKvkG7enG82SXzp3ele21k+SSXyRm+IRe/3DFLVl8JOXA8xHNrfJKL9TpGpZV49XyANmj
g2lBP3GzXIjgj/evEE2gHQL16tc+EO7R1SnJpwq3nVjqngM5avygG3qK87VyqM0h3TaSfqnt/Pjs
/z0enwMWAIg4HV/HKxEN+jgAnQzPPNT9JhNdQsCUyoWzv3p2/xoG6iU4rZAxOHEoiIIqVYIiGp4r
K003heTgc9REtrQLImd8gmNoe3i58yqD//ud1Q4etkX94ZctevjrRvs13RNr9597jh+CUw7HGeEL
5EREU/jxXOM00VGvsstPkiHNV62qSl/mes6QLbD7z/SKdpuSysdBrUuyET3QLr2Qx8mZGF+01Ql3
FHovUZVZjY9/fbsopTJ9Kjr0CoIyR9VXneyDJiPIXBrW4PdGot5qdTs9JJP+pU+b98FRrz8COj3k
8sRu4AHa6pEuulRa2izsPjWqGnhOrrZ+11jvU7T+exShLy3gWVr+VxOdpmSslWjqPtUm0shqnI6u
HMGKbZKLWi0ryQoxFlxYlNE5xToxzloTYqmGUYGANX+aldbww6lPtkQAygc5tZ2bQaVr1y2rSPni
dFgjj425ywoJlTGpiD8HYaDmHm0yl0hp4vo43mh0//wf9s5juW5sS9OvcqPmUMObKcwxPPSkKEoT
hERJ2PBuwz5bz/rF+gOVt1Kk1GJkzaqj4uZVKFPiwYHbe61//Yb2Es9QG7un11xg08Fathy66cE2
lE8DG27UxdUhm62bucCFIG3eckLdLujrA7Jxc18pakFXX61nugvV1G6K5aGeUWNDhvXCBHyU3Mj0
LSfiXw61aUE0Hl9QPMaDv6iVW2vpraIeH4oBwlkJMS5cGfFEs9n/s4qIW8uhsAIGe4IbsBkcvHxf
q6bNGhFPw8OgVOUOPaWCvZTdBXFnWbf1YquR5nQODNvyrXzG350kCjzAMMpznuNXtVgmB9HQfMwP
AAXmgYZNCRnVFDvTWt6iRv2y4HOSGycUfjp6ZIwqXp4k+SlV6q36/BCb8bnT548oCAp/JjvMF73x
5c8r4C8PJgdj/0RQjzgCG4JXlZ7T6DRmI8KEfG6gfcGmroIcvO3QLGVzvqZKeRoq9y2yym+OCvrF
rJC1lz1Gf3Ufu3XNl8oR6sOal/GXfKqeDPSFeyPVlYMybN3eohjf/3ymv+xrFBgMB2FmwTgDbn71
RvAtzHH0WvVhTJIx8HDgC1ZeqcM/PsrzDIqyGWgPesXLm1eNE8iijNcHuxdeJKxe+q4xvyWNftW8
PL8IXDdyM6hWICq/RiBi5ptjY432Q9a4FyTBorhVA1U2jD6H87GLNOOjdMB3soMoHmZG5lgXHma5
kIxJ+TA//Pmkf/NybJUCClzqMZDbVy9Ha+AsWNSl/eB2hBXCTFzrOdQZ3Pz5ML89a2iebJX6JjV8
PWJecgeEibHegxChnh6nwjdO6YV7h1emccNF0I/tEzT75Ku3ddFv9ES/O8mfD/7qTYEPVHgEpdkP
lXdhDucO1r/iDV+EXw9BFBskFPxiILwzM3358IyoXVWMEuUH0JFiX6wwFcscU4assPJ//JyyE/Pi
U1cCRvK7l4dS8Hg2SSjwHvDkmqJcd2Yf+fdbGTdbi/ByG/L0Z3Ld9mRQwb9myaJS7FIUfd6D646Y
Koqilt8S9AIxuQJOVodxrfdEaNRrezYVRblvpBTf26pQpZ9o86ZwbE3zI/x01CBabIs8rBWz+lpa
FSYfldwIdTGQRhLMbp7KvbAKJ/bXlgyIwDXkcjKbdrzuBhuvPteWIQ6mEO9IgyBdNElbnpXelABw
xii8725N1mj450f210WH8zcoMjf209aBvrzMlpa3yWpMzkPVF3XUoGwOuqZ/a472SxnLVWbtpk+g
0aV1f9XiVkz7O93tvQfMlIwwj7Vq9GNJvN+Z7qXTUbTmIs8xkVqvszjP20jri/INC+RtxX5Rb2zi
ZhgtJC0wwmXi//JEVzxZgCSV5MGadO+IvKoPdTXPD8pUV1Eu8n/cpWBuxGgKfSLb8ZbL9vJ4tbm2
pdbJ/EHtkjx0VhOnVsyU3rh9v15YjsLHQ+jAvN57bcmnz1o8Z3qfPwh2avTERmMBoLfxIZ9G67pK
xu6UVFV8NLDf9Zckad5YEH57/K0thY24KRhfnWWHZ36xIl14AIROLxuJT21b6ae0psixSU7D/XV2
hG/UymMrtLcmVK94ddsuw+nDhNxiaBjuvbaTnIvJVYSws4dCmP6kKnu21+7kQPKJcD9o7jORpL69
xNn5YFA32HigHdpFM994tn59iUC/8IuhgIbeAd/i5b2GZmZaBI3nDyR2rfs5lb2vD/Vbnpa/PQoo
FCncSIzpIV4eZVoTr20dnqi6lWXUFzPGlmr2Fuz426Ow3uKxRsIiLo8vj1JMpVNZbp4/YNJABt4k
mjArnbci1J9HSS9fx62WwxEDVHur8F7tyAPOUvE4qtnDouTYUOd1f6FYneb3qPMRCcJFFs2k+95i
eh9IEBMXRemV7yF7q0+bhDyo43jGfCH+7jjz+N1RB6X15wn/El9Zq+W7liv63pwNZqQWg+uoSHPr
Ux/nWhCPWtv4f15Ef/MWcDKA1tvZbO36y2umz6hPN0edh3Jti/1AHtTG4kz8XtE0f1h0M1Di+kuJ
zqMZl+GNJeCVQPv5JYCHjH5qAw+ptl4NOOqyL1JUPdkDdjRWxLUjRlFptGOnYmebN1q2xx7ZOUzt
oO5anHGQS8fL7Ryr6Y4MYvFfeBcYGG8p8fBk8DV6eS1skB9vKqvswStU58h0qMY/xnxL5r99yi+P
D7XB83GA2F7VyqPnzJ0c1/Rhdac8iPNZ7FIvKY/EOq/Htbbm/Z/v8G8uMgz5DZ+FLIZn3euymdFs
x+Pa9Q/eNH5sHAu9kGA+Sab1clxnw37U5Pg4mn0SjvWUHbVBVf1ZHfuT0dVvOZD8Ak2Bw8BK2TiE
+KFCZ3h19iItnSJbKvmQoDBrfTWW/RmNUhklXi/2PPX9By4cQ7/ELBO/EcmDSFv1jYf+F0Ry+xbs
5dBgQWfod1/daXyNpzI3HLlBBm4wYB38gfI0OU5qPUSTOrR+WSXKHn1dtVuY4X+Rg7Hcx4r+rfIg
Xizylqmu9wZg9sxg/unJYC/Y8BX4CmS7QSD0Xr0NWj252DTG46PDbn+eDE32aPe9nPwYJyLd7xy3
HH3kWFrlL9NiXSRu0T7a7WJKX8tWW/hLYRSXbTXEn4QmVXzGMUO+sB1h9P44jb3pl3ZhN/6ajNp9
ac5QPZRF1Ff4eOETTwmuPuqJN+AtJ6fqHrGmpvqKYRXX/dRrN8BtZQZ+k5r3et8YmNOT7odXTZ20
n5K0EE81O+p9UdaZgTKurzIM5QUGMGqzZtLXrbi9HSel+lSVnfawuN5s+XjriNQ3jVhkgYYp3Gdd
lSs56SS2n+rZri66ukueGGxW7EqWXn8x1qW+rzVhfJVwHgw/w9H8izGiGgx0e0bx6yXtDU77svMh
HCeq3zS4tPgrz9J5SkTAU+M5ZelXE8W5YeEH4aNlJC60r5cZJBaLzsASqyKCWjTZR7Uq4x+twf+M
MP4DYe9P69IvI4y7z2X9coSx/f3/HGFo74DRYDnBuGdX2JawH3wpRhj6O8ZzTDg3SRaIzU8TDOMd
MzRGW6B+qDIxhvh7gqGZ79iYKQUgYPE+wQf/JxOM51bqpzeT9nszVN1cDfgSlKOvtnyUR4wFySW6
xz+1VT4qAn+DdE54zEpqgSOpDKC6a1x9rsYc9k5bttauq7oMsVq8Nl+bNBaRkJbl17qAL+KqLSp9
V+MngiXVc+dYjWo77dK6qZSgdLw+SqapXP2+sO1rk0cSrbtq9DkxsIvuhEzJ67tsVT51Yw8HpNKn
+gthrvniV7VBBxSvhnJLO7OKrYPDP1wnNqKJBtUSX0u7QXQ7VRV+AJnAAmtXyqK5Tg2z3LVyGttg
2mhB0U83+/rHpfp5GPBLacZ2ytB5o549h5++Ks06bixxhIV2X6hpHPQ6tvVlaY5v1BO/bK0cZYs9
oellwAo+/XIDL7pCDm2TsrhVZo9jed3tZqOHAYOLS2SgDtu9cVbbivzyuWD2yYQDGe5msvKaGT3o
ZQUB3VrubbVZaFfq8eNsuApMIDbX7zlYBIaYWubtmfoK7rLmTKXfG00bjHMNsNLIGG6OWZlPZaXK
b7Faexg2kCbiBNKZZOknS23emanLk6Q35vJ+cBYrDmbDWOqILF2WsmXCSJIe3h4CVOp5Ha6bZYKf
D9MqA9E4yGTM0syuoNR4bWgazaKz68aXircOWmibTXPSY6e9zddp/qzYWZ0FSj8Yn63U7r6bZZ61
QWY2TumbIJlvBYz+csM2gA1qCNJYXDy4iC9vGOQV0N7Znu9lUn2P1/qUKFyblWRwJY/TH3frf9be
/6CrQsgM4QRuKIMJeHZ/XIvfV6n89vVfd/Kz/Nb/6yJlJPyvq0EWS1ol/zr2xefqa//ztPm3H//X
0u1Y72gc4HRuVdS2BnML/6K62vY7lFp4iINbUoBuc6m/hs+6+47+ic4bDxfeGhrDv1du9R1uFJRn
DCM2lRLlkPNPlu5XpR7sB1p7qB5odBjBoeV6tSboQ48xSmonH9uxqfyxE9at1meXTb+eCLr+NjVl
VK/rXbzMyz53ISmZZSTdtvNRnUxRVxlf/7xmbAXu30vGX98HGTjjyQ1deW0YPHXSVJZlTD6WedPu
lMQu/OdfchzcQyV3XL8c1A9/PuarqptLSDAcPp/0xhve8cxH/pmD2Rt6hRdMatwvNkYYWheV5YRB
xULsi+xEEXXtbAZVy4i0rQTw+lsuyS+7TPxzoEparMobok7Y2muwo8QimUs6u7ertfheOvqiNRYC
6kA4lCO7v+VXqXG56Op6/POZ/3pgFhjgQTSvzJb438sFpusJDHg2ptVtRQsNJx99PAUq34jHO9Ie
dr1p31lac2hr8+Ofj4ze88Wd5gnmBiMb3HQ5iNYp7l8eOxtNi1pXlDcE3vjwsfyLi0/HYxk4AYaI
fnxuXXoRSXoHN7SP9jHd28fuZB+h6UcidEMv8CIl2P779veaQ3eoDtK/7g6S33qRftSvpS99m7/4
NAZP13ZYHdSP3cmLzNDhj7Mv08flujgB6tzMtzQLxyYiQveSXKr3882EVtRfrvXj6CuB9J1g9J2o
i56u+dCnJwK5I0K8Qq5TkIY3VjgEbqTsAJYDsN/I8JWDHXWhulf3daTux123K79nxzaS4RR4B+9g
hdm+PsDmcCp//apeake69itc6U/lyY6cc/1COaj75YwcgWgIaj6Nnv/5893IOio7w/cO67V5aRy3
Txr8OPh+ONX+4MNoC7ev4YVkb536QxHclT4dQ2AcxT4OrKN9KfbefX+Y/Ld4W8+Ehb/f3L/up64C
EKCngEL36n6m3iBjrFWKm114dY/z0akN6n1yM35J58CQvnB9D80mmo7Tekii1U8jzdf8YrceMC3Z
81cjttLdt/3lGQFLfhfcLf50SEJKQJ//EGEhG1LABQWXvNr+f7FoweTfCB8Tp0n61XsPGZmPA6wS
TgclTHZVsP3s4a3pxau5wvbcbhnPJCpvsZXPZfXPi0VjlhNFrVEyPveSwLAm92we2+zo1WSbpqIP
6yVjEJS4X6Qq2/Mfv5TiTAylOD7/G/qsjwC4/R4jSeQEDk11Wi1joJFWhmgIYwXf1lr1GGtT0Olz
ffb8i5bJJ6E3SeAMvKFgxjYtL0sDr5F5ktp0FVeZehZzo868pP/rl6reGto4ccK//9vz32vnwQ3+
/Eo/k+ZePQGWxToKqYX1mwSAl290vFZzthB2cgMp4EwxlXOzEreZFOdu+Y2wjDsttkInzS9JELwg
dOWuT93d2h7HxItWVFT6epapXxNhnFfmdE94wOe69m5aJz3TaHiHUn4Y6jmIe2Zv1Rc8hD/2sjzU
s0B83O1S0usxxN2n2gONg8sU0rtGt71vm3n141XsbSPdiPXns8xRg6coC+KoFlf4IUVSNlGcEHrn
2IG0R1y/vAhkMzRNecqs9MoohK+1xS0zsrsJCTluZ28hLluB/+rSAfGh3nzGf43nYdZPKoAyc0kZ
1ktB+BpbjcyYvIFHA3x/VyEgnZgvadY148cdgOT4xsG37uynY3PHuGHsgEyhKUUYo7y8bW48Wcss
tTiyLLIJW29Kg2ydGt9EgRcxRZa3jUl/0DMS+/MD83L3eS6bfnjHUZrRl7wub62pc/t5starrNe/
5SXZx2Jsy92a6FekwVm4uxmWvxJKxjC51/Z/Pvhz/vbfpw3ah6kx7TMQF10rteGrnqsxhzipBku9
R9CoHxYzQQzi5idt6PFLjJViB0Y5+tKqLyCC46uWDhe5Ve9GrTwJMFL47tVn01wrsn6JAUjm5gn7
hv6+dLrsnyk+//qmzPEYCKEMei2krlyg1oL64X7Q0o8QRaygVFViDg3nVPXpxyGncU7bKizIxnnj
2Xi2Nv3pKqFr5dJgAc2qjqQDTPDlw6FNZefqcqhvimoIi4moiGZcj7swJfduLzoMhBHNmccSTehl
maKhYMjwfqmKgXavTX2gae8cuvMh6YQ8jab2SLzidCMnvdt3HRKQ53/FJ7ONLHMinXlx0r1U6eSS
srg0LPXKxXv6xpFN/N6Ul2s5LedZcuY5YrwD6Opo4ZKZFnFRQzFbWdBP1Xi2MssO16qXt04SX6r2
CBVrMd4/Pz//qF26r0v+eS3WeyHy++8m69sK7v/1bzbrLzDV/huIYvoCqNp+4EezY9qo+jZJMoEf
TC2Bgv7d65jqO7wxfuLL8id/9Tqm8c7a7AK3xDhq3+eH+y+eram9A72Ca8UYH1TEgjbz7y92/eMR
/aG0/L2uj6/yYp3DUgV8DF8VrIOZ42xWSS8fZWhwnjMaQxetrmzzfbFkyJYnp7EfUotZ/E7gjNcH
bTIa9s42u/m9PhbuZ77xfIzdOtP9ERBZIBwYSO/R7VUfziD4ZySW5Yb3aMUDJHIpSy8P3NTLsd1M
8qlDdzaOV7Pu9C01gU6PVSa9+wnXSGPwe09drN3qtfFF5XrwdbpJChJdnVqpA+gXDWWxOs3nUmpG
DG2cMMrE0cb8ahrj7JCOqncu7YI0cFiin00ra7+DkE0Yigr187oujI2hQOQfa68q8HNZiqkCxhbq
ZZrm80fZjs57ryqndC9AmBE3ZsIrfXtJ0tSPJxPh41SUKwVbUvaf7bzVvoqq1EzGcGn5QZfsZb66
JAb4u1zLyp+1cTPbF1h5oSrq8kdL2OsJV0vbPioMM9iaiyvd7Nw2GCavO9MF8Mm+7CsFjYU11b5X
Z9lXkeUKVCHTXM4whyPSVR2lY6MBW3p0gTnTisDS5VQEZqeMYwgpqCdyJa4MgHIFhmCUFYYRR3E1
NExJKqNh9U6T0W+UQf9k9pWW+bVddDcQxhOFTU2tHzO5MtxRc5PVs9Wle9Xlhq0ERYIQM2hx8usQ
qxCPFymK2X0wasv7Aik7V/3WyMHQ+3LSPo/MA7sgEcwnwlxM8mwUnWsfsFqcoHg0WSkCHHzk4Bet
2bq+Q2bttd0DHAC2455/cDMz6/3EQaG9U6ZKPwCATXpoq1OBHQ8FzXuSH9OSaWPmJIFn5hl+JFIj
bLVyqlTZD7OHw7tpKk571vbNwoEslf6xreoWnVrt9QNypwFZmmyLdjebRGH5YAzuGJH0LnMelM5F
E5l1+p07See2mqUAkFtdxokztXuqV6S22gbPGJTwpQ+cvh/fz3mH7s5xsoV77g2lfbaKCu1UhkPi
5yJZVFLQMSw7te5AHOViu3UZ6G7cI8cknaWM8PUy0oCRgnvhrLWdB+bkoLXVm1jT/LhQbNfPnX5d
D1m7xIlvppAtD7W7WRsslVG5cEpzkUaLqc2fKjl7HxtFV9rAlC4e4G5vkmcce8vI74tp2alL5xF+
IfmkdhhItF+a7oIgB80KUIGpB1mORR5NWc1ra9jzNqS2hSMiT5lBKxEAf8TNmU3NGaVkuJKBbB6F
7aVW4KmsEP4Kbv1dY+xkBBlcoTzUrFzbxoagsn5BiNpmkhtbH5yyrvLAMGccASS2n1xM0+we+iot
vhcMgYiWJVDCn7om/iabhlRR3sDp0iImIAuLZrOmGfq61AJGw0gfczxt6QFTTXzAKVlHhGi0thY4
s1CTAFITnsl5qiWr7xVZQdT5SphDUGDTrgaLVtWrn28PzyZ6652zypSt7ptk54rAyMcZa2eTYeDe
8pT12iXpISXbTpRlqLqyVH3e0aHzHVep4rASvaMebXRr2V7SBsRBU8BU3NVrrU+7RUlYmmwGccYB
oTMO+swJWQ6NxOxAWBggmGRbN2UDNXJSup1YKYJ3cUuXtVPH3HysLWxeAoLNyWKRtfeV5JnhESW7
Sb+npv24Z8xBVi7yTHnvzQvhz1kx5vZhaKSODdIy9NouVjIHDdVC3Bwrj2pkT3ydeTimdkk+oGr3
5qfZM4fJ58SHW/yvEhGVjTJOh64m8mOfFKsmb81O8IQoymLZ18M8pOSaVLXyuYKDle+mqZ+a0MuL
9quaTjLg8PEOt3QksE16Y5KIzSLcDiRtCYyseTJLedCRfvtWTGHXrSm3FVIVt8/CKTXZvL5sq9yn
AOLna11dZBN9QVvGR4tb76bVya2Xa083Ii/B7ibVyIcth8s8MUKb17hsxiuzVZ96jo1n5OgT8XWW
d8PeGMDT4njyhc0XGPMpNNzqZD/X2tAMDNL4+qZ18WdoTn1nPaLW+rr01d2cG7ykDWWw/llLrkfZ
XpTkRWMtejB6cexldmzo5xamKqtaBVpSXM3pEpWteOxGVwml1bYHp5vuBxLcUj9L5wNup0NQVbcM
IFjaWssvYveiEoYeFK0VqXj5OMMTjhJVMOI0RWhG4Rdqss86FKxT7J55RvbBWgyxk4UKYTErQh1X
ZWW1fYwKzXDNi7A3ljMSIvIzszeUM3QV90lulr5F8FNTT/Vhyg86wuuxXrojCTOIaSr30CUl9h/j
ba8Nx9H2zjyAsNrNksCcvyC7I417cpYjP/8h7pIPfWb2PmE+d0Weno2OOBGufZ6Py+irLrHhqrrs
xxblqaLysU1i3mCC+2QpWRWVo0DTPFka5j0WPIRKTfwKS+O+k5Fi6jtkMbyi6ylr1LOi0k4TPqtB
WWl+Y5lXg5h4alhxSKE9JnFPu++67SMK97DM8m+17UWtWhyGTD+oi/vQ9BvbcqVwXmh2HlbVDFQ8
WHsdNCZlYry65QVrkeHjYZpGYs7Q/a3wMESlPRC/UBHPtRUyhXxKa/22a0voAbyMAbq20KFnauv2
ftSzR5bTgDm+OOJ+eTNi5U9lVLMGpBb7dAs3dEfpc9c69Ynsw896IT4Qr+vio6Fp946uBL2pDz7+
MJ5fCm3wEade9BAPwswTwWDV880o+EzmLnlUD+2U8jbqiPmG7sk1lSyonVG7mDRt8eX8aDZFxc5m
f+NwZOfmlyLtKieUo4XZtxVTopXaRaYxbxJxu3cpN0K9Ub6u5N9WzRStxRqf6U3X3PUmjlK2vjKd
Us6U/NrMJuFXxm2mNowivSFlfmkvZECP5sehG9fzNU/CvAUTxAQBg+/lRjenXZmJUKv0zq9c7mFW
mddl1dAMXXbJmBxhol1Wax6Ql37sisrjyqdf1lRcrCWp9xDHjTm5VGzrKBf72pFkoLP4EXOvEmFp
3OlWtSnjsS6wk0iYzhCJZsV0nLADf8ld4aut1EOzjslZy8uDHFRfV/KLpUswe7Kvda28rWCx9k5O
4z/uE9W7xholsGjNc03rgyHODx5ZR0Q17QliEi7IbfFJ5PpO6fr3FBmPzFB8TzxVjXtuFjfpcqkM
HY9zfTfgAWbH3H5r/EwRqAQpUSJGkR6MZJ2uh+ShKNLA0YA5O7kbvK9KLc8XO4tAFeML6E8nVWY7
pQCDd5eYpvPbpBlI+k0takXe+r2YG589ptn3q776VTccNMJ9MybH4bgdqk+rT7FXX5vQ1bV9jLmQ
D6UwTDDm2Y1TfmWN7NGevSv6mJVZX5/ydklxKLDWkOnc4JM84vrqKr/izb6rkaaF2TpQIlfmwbPL
y8nqT9XcVWFesJz06SPmexitr9S19bQZu1vtZ0rr8eDVn2d9G+PZ6oLqwZal+ER7qyTHZFWdr0Yh
r4icbAVtgZRuJMjE66GKuGq1q/OhWw4dZNNPnpp7bpDZhZvtupqkmbSXqghFbU9TIONBgb3NgMbv
myG9NEf8dYktSc0K/V5pPnVWVn7WzHIZI5hvWOmR4WB3ftyUJQCbZRWUWlWVduE4FNrBskcV57TZ
ZkeUpMb4JuYOp4Z83donE8c4o4EZvnFt8/Go27GThja+RhkPpWvfZElZfi8wPAGFU7vmFtHiSuXp
tviOzVj/PKgFvfy5MlNeXdlxKq8dBDyEmRejedfoieaimPLMgva+NHWMpOfmK6+Wii9DV3Tqrhyd
FeVaNSyYh5BXlYWNI3HB1dgabqZJ7/tAk3K5KpRmlBG8Xc8KZ1nO04GtR3XDZU6gM01mxhcsKwqk
M7WxTbZFV98KS6/Q7bM6T5UP01orlxQmS3vKFzuPyn5xvmpwg2xYNAOz6FnJ1i//HGP4/9M96Dlx
5f+NM9z/n/9Npt7y7ecx6/OP/IU0mO829eQWhASZ4cfs9MdUVbfeQdhjlLbNTikuN3e0fyMN+jui
CgG0gBvATjfV7r8VvYbF56FpwRAHDzCAC/OfIA0vp/YOKKpt2zgf8uXw5WM89xJncLyBXRi0M8gh
SbE/n2MxfSqhpvLUAa3851X5C+T4mTdi2y+B4x8Hg/gDos6muYlaXx4sH3pdVq01BrIms+cOkpbW
nNHmMgdhY8a4Rm9mXbuAkZN934psrFSEMY3w8Af3oPYE/dBDMZXc0IW4uVHcdrAogZKsR3pqudWh
wuhM7Kw1r5Rj25P6c8IhSbYH25mcCyMtCO7LhdTx4EhlclmJLCU8xSOi7SSsJWl3q8nuHo4lIQOh
Ller32mKWhILmCFXzlukOiFv8vZDlj5THEDmy/eSIv46lWi2dyOuZcbZ0JRtznLPDPZgAt0Tx6GP
VySa8UlyrsYssGkdPnq5i6VHnUPwwZrOaU2/GwWXIkPYdZ3ViZuxok+W8G0yEHGo5wPg8xRjsvNq
lPkhtGVKSOmqQrmA364eceKrh7CT09Z8Uy3lmLrbtVaejwSBVGZYDGhbsY+xY3nUvYqep1wGy/NJ
AxnAgXrN6/ZirRnzaJOizth7cBNxjQOK8i2cch6mZVgreK2j+SFTMhMaCYmBSVZGmqbAKbbsEHJy
41erMgdCH5VoSmPN1/u19QsTVyVj2j4pj6sQhCMPRtfZp9MQmUql0eP1MhzEnLDLMCVtnNvEhvSt
4WXjKUbuL2oCH6aD5ij0RzE49/aS3SrIcqNO0a94xvWLvtFdTCaqm8FJdmMM/blUKVZ59I/t4lpH
jwLKT5OS+K2VaVjOd6Cmb89SezjztvZ/nHXMcfBc1Ay5r0vACMWiM3OUq5E1eBzXKUwn81D0VRfm
+XSjG+KUsvSGIlN2rkRMAyV+ClGhuGHLzS7T+GvMuM/svDLQNLQ76og5V9wfyrXUL/TZukUdz7np
yWfR62eLk1w0btGEeW+PYbvG5V6r+p3ZWtfuWITZPMCC15TLURt25B3e0hpe5munHJoeEAe0iMwh
UiqcngIu6y6UeApn3broEZf4M742zrQc1qW60la+QUMiY22P15YuvjHtAQ/quvtuGO+MQY0ozS6X
bZRUDvF7Q44nQpkOipmtSGQhsfZrfJztNQ4XRT66hSp8nZ101dnXcJHYvhvUeEn7rT9L6WaqfWd2
ESKtXaC5CjQmIpJQ+JRtWFTig9kliq94w9XoLnVAUmvnbyMtDwATwftXDdG7n3jzpZO2Gdql/ls/
60wxlmEM3TiLmBKFXbHu4lXDeibvLxqtvLfzmsj51jtN+nperel1TePqI0EK2JAv55jSr1ysiQPl
5g6ieBXETT3vYqOmU9W1B73xijB1SWf21n7vAlpYtnzki56DsTIeluqTp+T0K6K+puT93hWYOJUk
VmjeuO9a+8RY4ZF+/SCNtKVCQb8NcvtFdN5IZWoMu4GIvIBIVbIOO+NCIfzGWThpHYWBH7f9F0NB
sdLH65EBYH8um5Y0ITu7Npra3HtNc+2VsbzsMgyhxnY9INVyfUM43zCP2JW1W2NJktw2GjalYka5
Bta80szUnT90HShdtZ6bCaZSpV6vgWHk35M0l34/ekhNlwDBWHVyhuZj7I0bPrl1bc23OvU0P9HJ
1vMUa2eZQ2TNmYJTezr7neuFRQoDuMfsbFyhFJPnfuqF2uxTBcspxi3B4lDUF+SYmb12JhaDFjA/
YZZZgQrJSB3jmz4fTGRpvKG6U95kcdaB9VlTMFqFBGmwHhJXy/mzUdBzYPBAbyB2Tmt/0jB20q3c
vY6p+SKgGiyzaud+bm3nmLXTobXyY99Oc4Bt0QGqZORO7XFZOZrR2Uug52YaKEJbb3O2ab82y4u5
auN9PmSQonMHX7vsaJfO16kTdQgKulewrfRHJ8kjRwxGAO1ZCVksntZCC5vKBZXyZjK58kFGSavv
CH+Zz9W+tQLTHDMoosrZ7C58UyEp+pI2Vx9EGYvDgK1anDSRaSAuMbP4pnCSS7vsnlqL57seifBO
hRV5bktNR3/iuDF61iW9L1Uv1HuE6zaofNDRmrPuJpc9qMiCSXRkl2KO2CSqS571OtLUqdMu5mL1
Am3qlSsiafvQGwR9RpG1gMAt9xXfjMKG0v9/CTuP5daRbF0/ESLgzRSGViIpL+0JQtvBJYBMeODp
z8e+g3u6TkT3sCu6iiIIJNb6LZAiNvwUjjOYzq0SJyWtPuoC7681V5wGRHbxXsxMkRQ+WUYx0OLR
b7STohz+7IB/hYXNLgYhnh/MpnjKRPeFc/URVPB1sGozJP1837HgzNG2eR8NS9sfOvu0SwPDGG6z
ePREC8gyyrC1SMuitGnn9+pnIPNX5LL2n7UWeuy46uq5I3FoJFPgPih2vPx+bl77NchWhUGt1mOp
6YfUFEvspPKQjw0zOstf0s3tsXE1PUy99CdDNiYV5+/U5lZkTtI/lHYub1NdzmfDJbK5wnfPK7Kp
X7OUNyY+GxvbgbC4UPxIjb68NV6J4QZrP7KkJUSm/2yC+cR2YTxurfiL0LTfBaMkw221LkXFA1Xb
YN5O0ShS39idi8bhNduN1zHoM5OTjl0tq5uPhlktkrL3efAr5oVgfE8DhMdu5aEzyB0NLCZdSYOV
5zELuqPO4EpWRXHGnIeKJsMNknvlVzM01P/qzqe/yiDR2+0H5Q5PGsdTaht3LDfoHs3aoYKsqOwH
3aq2yAQ6DCdbEclmlwfC20/YQJ+ctnv0vebF8QsrMdYMBZPpzYmTm/bzFrD6WjUd8eyK4sV3ty9n
GbH/TfY+bSnEbC29OGiZpmJjqscnmIDybJvao+xlEOPY+qLglkPT0McH8mgB7RG6JJg9tN9oGn6N
y9JejKV4dgoYARa5Ogp8zXgnd3rXzE6xt2WrRe3mfm1NLXcQx95uyM0WxJGfXWmrdbW6gQV8QY5D
snQy6emxGqzER/kCoHOlp/Z7tpdH7nD7waXaMXZTsRtFVoeaE1zGeuU5Wf2WSEpeDnVF4RadZ0AV
WZzZ2xkZyL2qcfrd6iKh/u4sCgekPqhgp6zr1gXXcihe5WTHhi4euxztdyYpYApUqKXkGGStq8fF
ph+2wrnRUfAEb7XHw/W5QOCnHtPF3SYSIW/0w0Xo34NP5Gc7Ou982zb01fJzms033UPXXnjzGaPG
KyHbz7Wpdyd7dCdwnpkaTRjUa12TR7EE3RS1vfqSpbaE9NuYF+J71HIsO1JvWaNXMe79bpH5ExJm
Vm8yaLwlmtyZML/ZpE4vz9VkRuCr9XOmm9XyWPPiMSIsb3Ued5vj0EdX6+5eI89GC7GWeN7BRrvU
fEPMVB9zObaToqoWJUNkZ4H12I+2zkhIH2hUdjB1MVVSTX/VOysN/ot04N/1fffNhLxW9GCsaFSo
87//fTPJGpPLB9sYtTVKTwL4zDZGv70+NFOewt8U69JFFHr0/6UB6l+BLv9fsnD/YOy5d00HNyDy
DuuuSv9fWhqJfWxEHYXg22g16rgpPkeIUA5KRsIHlQ01FXhlVK6kpQCh1PzuDTOjznUO+pionuoF
h/y015SwPqv763C2jUaHtBsy0GS4pdhfsXEzEG7OOdd5VddW5ZW4hRoL9XiHpmTE9yOjTJuW23/e
+P7vVWWzdS3C+qA2yQ76h1hHEV3hYacYo6HuxHvvBOJ9At/VapO3MCJWD8dT5evJf/7Uf9hx//Vj
3ttB8I7+S5ls3Xfe/3VNCeoZrEyfcTqXkyhiu5HWG01bdr/rlqVOw86cVphVXAwiBERiy1hWnzos
zhcCZgMV/Lf+9X8XLf2/u8u8L+xkU9lI8f7xB6EZcybN7PRo5G4+Izrxz0vVa48lCygNMVJ7VK2X
ktw0Iw/8zxfj/+z3/wIdQBLwJxA84fxD6GjkGmItSw6R8Obs55T5kuOi2TrEgGbJr955m+vH//kz
7zKb/31PI1tw7u2Ad3klqVX/TImdzaXzvNTO4lFsp9o7NOmYjP+txOBff/m/fYqLQsLHe31v36XF
8R9PjjPjL6w9iBDjJdiJeDteazfe9+HPH9MJ+PHTDo0nXhqGiiGoIv/Aob/7z9+TT/snokEWjE4k
FTFgHmcwvv5/3GolK56XtWk05OqM1+M1Txm/ZMVmYnlt+rJAvsVCc05LXl1l7RwJZJ+i2i/6wyrk
FjLm3d/LOVjnwDHXYhc64VT/62rjMc1GQbvxQBEM78rqyew2wPheQHh1+cdAHhjHvC33titiD6ph
691dD2jgYChCgnXyCvcmS2hMo4tdrb0MHYS6kD067e7YKqsNZTlEaVNDPEzIuRFVwXExIhKBTOQs
S3wezjVwt5V+dnqaBE79QnT4r82qz/7k5zHLy0W480fnLCdHcJUpVvlIx/nL7JcvfZIfqWWeSqs5
a5yucTmUiSdZKRcDGWV9N0prwWuGcKDO+I1SfVcV7r61l6NuqGsw2d659/1fpanttgGL1ZyBSm09
PVeTKF+MvL5I292txbzvPf9UW0ivF3bvQP8BIv2SD+53odIHmgwP62w9F3feZyrgT9z+qzYYDq3u
g6vy2k4EMZu6v8MWsUcReqo155MJja05u+T1Gq8m/2ctQ+8ixw+KIDhJMW2yj+0yW9s7ufaLuJWz
aRTYauT0h8aqV85pQPRhQ2I7n1IMrBFPZ6y16VvjZ1boyyHZ8h6i23uGOfx0qjyifON9C9rTWNsi
dHUEG3Lpdx76k1xSWpZWx7Yz40kGX83igL5zjJTqYq7lx5wV99n4UE2YztLpu55RAo5W+2wV84uA
kVWEPOm98UNzvQPhF8yv/LCTgDPtxWueGacaoheGqY/IwoKmtPy23VEnwC5TNl9uAZiTlSAPLmNa
5On5CwPl2zz0KgaRU5HQuYvoajKeRg1EYR6ug9W8ZuM675Qi0bZIO/ELL5u3wwn+QEbvfjMhb+sx
aXU0PrVFHW6qFQ9UQp+WABtnWvMbU2K4JVhPGTX9PUB2GzbVsJdie1idAkmB1T9pozVcmkVj8h3K
i+X3Zxbhq6Z6bnkIw52W26fSlWdW01Ow8ZyNq0ecM8qd0JioFRlhIhMtM4sDwoz1WrXygV6kfZqO
wOR2OQ2hPpcHMbFhYjzBPbutR4Q8bzbo2NFWo/YEOPMX3h6ObdA+BjH8aO3BizZt3SK9rofjyNOW
FG3xNQTDq1undQTVv0Dwejvd2/acB0O0rq0T5hwaTd0+aA2i3rS6cl3jpm2JA6ZoOnK3BYXt2uJw
xUkbFR1zn24SQa3WLrFF8ej16UG0m/m+Llhu13V8DSRvOGQocIZT++FLXoYKmO2hm4M0ahkTQ4cW
7FgMM+my+LbO9EhTvumcmjG7ByO3eaIMUgu8zn4M8uB57scPrZ+f4YmirEdq5KVWGXnWXa/D084i
bn/ana5OmsoPm9/MYBEUA9XBoyzXBGPFK/qdRJCxEyOw1KKUvx6p4xW948VZsq++MsMR2RXi8YNR
O3uZMkn3jgxTsMatXS/FaFzTwNmZ3CldW3y3cjiJTktMbYwn8AlNLTvpG2gyq+u4Fj+hnJO81Q+F
sG+Lq0edv537NXNCQ4idHrR75Rtf4/Zt5MbHCOt4CsrB7vZ2LbT8o+/0aT/MiMo8i/Vg7tqYjEct
QWtD0TZED39cgdvBC/ZG7f5xtZnYHTsgtFoYq4fbqNio5GusPnFHqX17jQk012Vz5HZl8yK8wnke
57IDEuaiB5yNaO3OhjY1T2oo5EXXimW/BhCrijAPHH89N/9avSMknUPZLwtlyWb5agSVugEi/yYh
47hNWgqMQjr0rP2lxNYBC5wWh77hYpiPW5WmCXalmydbH+m+pf9dNkCSUz6MAJypAH9bfP2xrdgU
0OWAMjhZ6GSTH2JY3R5lob855mQ863rZp+Ca3ttIjU9SolqKhJjNW1MaIohMvuTZR34SMfcOP9Et
qFNZyhUoUveKUBD0EDXeasaZP1znVTR7JfojqqQz1CfxFEM6hC09jdGWsl2ts/tYTJNKZqE9+LN/
Q4lrU7SZZjEenT7KU97v2ViemgylH7OAAfrBaJtX3fvQW59qQRGEuI/wDY+Ivc5V2sny1QUd9xMN
eQ/22mhj6HlD+8tch99WPcx7wpOMaFIaIHCtUtAto0iHr0Cf2mjxGqH9JOLFr6laBPOctmEL11Z9
6bOUp6mwNwMqjvX8uTa2AqijFsUVrMr+Y8A67HBtKqwhyjZw/ruNA6JY5Wo74/kvLZROxDjHBNyI
d7NIrx1LA3YqDAnIYGRg1HEvfGy+U5OSaJ6l9vKjyO1fY6Y79SHwZuMyBPW4o4OkQdtQp7tMA7CI
y6nP+12hL30fVpXMH8FPXORdG1r1wnpa5dztyDBh7+pm2fYJzzIGl2kDOxW+2V7XDZo8Q4V3qUcj
S2Pla3TAE/gOVt76P/ux9pJqEvJ5IbPpmBXlA7Ht6KT05eLnU6EdJ8fChszcHTxPzBevg5Z1WETE
NhIYXeCnGlduZFLNF3Cr2Jdp9cDNiNGEpGO7z2/rtHh7X2vfJwDtxbc0ms3MlMykpkjKezMLZui9
n2tVRFXx/JE73TPavhZdAQdgMc3uk1K1iPrJCz41IuEBuIrU/ttYlv261Z29Jqu1IZIpr/U91rP0
ElsqPelK9H2t8t/J+jIQkaZr5HWNjFS3lIfAbDwNfLMVL4wiAoXU5h+RtojnoG7yN30d1/U1aG2U
nD4qCVTry+NcKPujGXOFHlJPd2ZtZ0kA0rVvyqBCGdohvDDT5QYP7uyrLZgPdjBWw8GxV2vP+qBK
4MCJA92wUbxaPM8HYqFVkg5gpEs2PTT+Mn/Ci7nxso0vqJa3czdoQBAYhMFHYOBfOfevnTerE4Vy
knBPBryoQ/Jh7xixy73fgvdZ+rly5DeX5mvJg0s5mju4r2O3yX25LXtkCl6svLncqfGuJ7WMzjsU
sJt/JidvHtJs2xFNLUHVHX05dmOX7jPuy/vbc9rsnYVK+byYHKKNVmXhBiNGS0GqCGzEPF3QlRrb
pOoeCdB8Siu358oLN1KeI2+0nOz9tOifGqdL5q02Dt4UJG0h5BFKRIcVF+0Zo/QjT8gaBQbSaU3N
QNpd9c3bvz6M+pxgkvRx5lffA9mGyBmFEytzvvW1RB5CUk7N6Z3N45/MdZ5dU+tZXdD+NuXDbCJV
APG+kY36C232FmslMguwmXhyBlrJqOKDWjLQfpZxZwH9ahU3oJbNj3pDAVM5B6dSoxdWy4dH5fu3
rEJUsvXVwSZrMVqmZb/YxZQsGZQeXAZvw6I7ZE1BkNC4bW++gaUgc80I2m4Mu2Z+FWmjEstpee82
CK2gHZgh7u6RsKfg7cfMEEa+IBMlcezboXUzCMISxV0ilb1xrQOnuFEl0sDl3AtHJEalyvFvnUit
R2/U7L02OfoncOVwQgJLQ0HthdSY0qugmF9D+ElWaLoTRsiARUXe1jnekauAeslWa9Q3RP0s/kaJ
xqb/6ro8n7IQ7uh3UfZirwFXXIfGehLCXi5V41sv+qxVoSLTVxK6tnNqu/nhzv3jtJCTsgb5fra0
7Uk1TKqZU72poHwfnGJFiIiCV9vsq4diI2oMNYcV+rmsA//N5u4HaXZ9UusD6pWF6LVrO67T36ZS
MuZk+SrLyTuVPjFwvT59NlXKsrBVxUOd8RyluloPDnjATnWrxMvFyDpn8FwI0MrYTlviFqwRJcaU
3daUuBEAsUurt+J3L+vlySQLIjY8SVjBHW1I2+PmqH3FmceUDQ1dD7um1N63xntqJxpjJrkjsCVy
s9UA/+0RzMyGfC76LWoGkfQ6QpAwTfNhv2gjdr2781VppDe27X0oyVb3mIupLGKHtx6V7a6dvVjW
JF5W2yFOdxrQbWXg8ONtclsiBuXQaIhLRJpsDeP8uIIVujYvcz3moIcn5WVpzunFmJE1TcGe+Voe
Nqt4gr4Mqai7upu6Lh1OR00+jzZcNbDOXm9htohFXqOuD/52lS/HcGiGD3vWqDxZvAgYTz93S6rt
VqOQSI+lFo1rJnZ9SdihiSUgzDczkdlc77NBKw6IcMlxab4nnN4YDMzHFu2cMbYnkKVfUBl2woGI
8tOzE9/lfT0DToauJzHDzgp7wtLdsBSfx547oJ3KF9G0DxZMZ+2jvAqQO4Wd0xDIAI/mZd0FyVl3
Q3F+DryuerYF6m+zYXZIPXGc1HwTbtaTLqMuCipC0ZG2jFEt9Y9iHTglM+u4TLpJVEdDs4hpfith
vjla6jzDvDNQ2cP85RmkNnhFt3Bhqoxfuf5I63uG0zp8tRrqdQgK+1gU26u2Bu1TkOUM+rblJ7OD
bHtYm3TH43N0+qCNCjOTO6sEEnBT/N+6u2AEBBW7YMpYojLPP/WWcTGYGqgip3yw1rRORocZex4f
efGZIfckAoOGlhXTnaydCReOqZsm+D54TjUuu/L+dvT+RF4ZPHkLSr1CUQu5tCPSUo0V3WkuQbOa
lH9AxQt9RutO3d4WnB23JQiL2SYkOWiLSqRzJyGR15ZTVp54dhuEDUPwxyq0Gw6D73Fzusgxmm+r
d8+qLrtb1YINTN77wCuYlcIiSsxOjwIRl9FALxlW5vPwdu9qNSW2Ci99tv3yVsEzPU4ZYk87m9vI
mgl6pXFyn1VdF87AqGY0Bhsy/7kD787laXV5Qdqr3Hgr4xXou0YcstFcD+mUvcBuaCjMweEZQnap
dIdsp5faE+L+46hN9WfgMClPZTtFq2bxfdGWdzlMpkTnOejTy6A6tBVZfxGi918np4QUr7YsRpdR
JFLQsFCi1uIX7t+XflwOoz+6p6DK2an6tTl0zkQXe5Mi+S1+YuBbfrez3aLkc4LTUm0/dQItae2k
rCgvv5SygYE8+VVb3W3TZZMMGaZ8r55FQht6H5NT8Irq5k9aVHm4ccYmCDGJB6maSOLQiBao8T6f
vcQvFyg9fK6bLE55j8qedDlCcxv82RU/06Bp2I7ci7cuU3RHHkx7evGX8coVKuLJpQBxGg/9CN+T
O+7ZMvM1IjWq2iuOY4DnazmlLRO2DK4AtT902nhJdvLf1tH4C9+IiLZtjzRD3XJjsqkUKD4FOOCe
/VdLirFTsGFuEy2O6e7nWdxoMIR1EZt/COqc91QBEWrp6qfsQc0HottDRv1Lb9s3kGoVNbK69kri
NqeGKnQ056fjlXyEZ+fHzaV2SUn5XE20ICMZEjEpauemnvaVyMcwZwI85bPR/BaiMfcD/wr1Z5+j
ycOZzd5Dy6P6KOTygteD/m2frX3s5cVcbP6SrVji3JRvSulva+DdsnoJl4JE/9I2lzh1KEmwbPPV
wMc7Sh5oTRdP0N4/nIFZKHDKs7QWKpwstYbdWJyNZVhQP1ei44Ex88hZjKsjq9+ZzZNTOFqcV5bk
7mFEpDAS8VFhATJPwXIXiLLm+I6GJHeymc/TZEWwzz8Phtjmn6FrXx/6Vb7lSrxs+JsjVWqv/SQ+
Wjs/cBWdkAQiZNritsjmk+H3GCg2XHYP4MRuwf+OjIN7JFhiZY11BIwGxzFoiaPkyzR3b2IF5tF6
9VQWSJ5b2Z1LlT1a+oz+e+oOqcDllevjLU2NM5Hqj3jOnptSyLDrnXe7r4eo0/Ia90790egOSKu4
llv+5tnQV7KYdna7HpdUfNv+8laW+t4NEGXRhPfpdqJ814lpDedJ3+VcmAfYgh5Ir25RTFeMgEP5
sIxk4RrAjPzidnnUHfuXWmQZ5Sh7KZK5FaPH506fDgNqX1asGHVJVVPVRqZy2wiFNxgaiNLi7KHN
r26G/mEk3SfIMsRQy/fUtYcVV1jYl5JsQlpR+Z+As63UXyaZv6t8+8PDbZ/tVpQxLJRIslQlVd+m
IGT+EzlVLx53bkAlVDhjtNv503AwxvLqLkyUpFimobNo7IFwCsxf8Pks9ru8K24shgUb0WYxsfi3
1a7R95Iat4MxTerBrT6D0pwxjAkMDBxB9grFKIbSTSy3Vsmq+dxOTYllqn9AvDftWXN30kTRi+0r
j5tlonMDv4fonQsQwvPsO58qQMsn7Ao5fxYPTRBvLn6FBXyvLfgXywCIjjByRmc3OLQCxcVsd90P
Z+l+iTxw9mxYG6fiokX2lgHJCMtMzThvnOE0cxTHprVUjPr6DaEvqHrqsLSl6XV1xMOqTw9QXo+Z
Ap6yupEoQp30Es9Z3+Zl7hJLjOS36BU8mbXX3fSEpq9EPM2LEIH/oUxHrIO1n1/ybQoQ57nf/mis
vDr42DqVaeKP85PhOKjUPdRXDgGEEXqFUxXM73qbvba4OMJA1Q+kxxZxoVev9mqn3BDNQdQuhShl
6kSwr8Ci8yORsRc5+xeZWme91aw4F4VAlDf9GnqOgHwUL3mj74UND7hNPgOTmo6zvZ1U1TND5XDA
U0o4oGj7Jt5a/X2weaujD2ZiN4shmlcFVG6KeJoL8v/9iuwJaslCZIZYZeB5FxAakk0Pi4bWBBXI
k0lGeSJgkB51q3lZ1ezwssz8Q2awEFhFs3GpTCdJ/YVniiA0vHS+5wyfiPfZybDQEelyy4LcDnHk
6M89hgqgCLPQTuuS/qbd0AtNtdU/l9rQHtGWYzvTgwRV+RklHkn+RFI/G+kGjB2MNMEFLnIn8reX
Xg/OeSusfSM1Gc1dce1LHXgMRXjEN9WS1Rtf+xQoQQhKCIxUGjutuyeyGfKacrdi0KOtce29iZHT
R9HX55p8Rynbv7pp299Woae3WTOIo+4ashhSFwmFYVSjxZw1zuEyeFV+znRelpyc+wFAlL18IgC0
4OxhjGvVT8cd7YjIX//ByoMA8btlh1CuWx17U9c9rF3+jLD7btzEgVj662Ha/PTAyMear382S/qr
11r3qBznbaMwO0SNpULDF7+rOsOK2AE4Ve78tVUoP7bcvVWLvuIAGN+RNXwUgYvDiAGCkMj7IyNl
QXRF/bvOpJEYo7pKl2FEt3HbQMhne0NbMJr0C1Dgav4QmaHxtPL13WE4zPmCGr6wjnTDmIlrmX+o
/yyjyTTYsHNx1qaN89tHdqWjFAk9Q33gdGDo8wiVyfzzahGYgW/gzWaH3yE5TFS1NQlMIepIg4md
OpeSiJG7xAVcrE8RIKceIeCwpM0m5t3mTiyhE9oYERjHOueXqjwOR6ssEnyKNio95rmO5Kh41G10
g57zc8zTi23PWQQgS6aIr0joMQb5iJF75sKsXdg7OdfMOElf5RcNGCy2sg6E27rbMNeqqbC2OR3v
BsR4uL6yHrWGVFc1N29u68wcvIIc+pi/TdAxtKkevDVTbeS6ZKtExmCY9d6ZirpJuh6dcmh0dyLJ
ZS3HcWY77ql3PCPKDIXq645g50bPxlqRYWRKnDV422i2a5NNdYj3BLzH4Fo3JWGsOHCOU+PtZM4A
bk3ptgsaXwXhVDj1zpLMQAaIynRPOPdYCONRWxOznk/Qjx+T5v6sJT0A/Drq7rd9o0Cd2yp40UDP
RfYG/nDFICsuKyLbeFwDdeCMr5Bo2oelIUl0mzXG2Nxu71+myjs6ThkDSyMFfNJMNLjqOBCggxn7
y0mDPVA4cJMjHht886EoPCf0sAzVGyq1IF0QfM97jCGvncWeUm3mlzZPJNw2j5PLUuGyJgFYrLQe
rlwvEu/X7CPNybmdN9Y4oPel9vWdsQVvntW/4DgLPTmuMdA76G2QLA1PZ844mfU/6nzSobkaO0ln
r4kHmzXb9tdIpe07YpVkmJrjWqaP46T/WizzuVuMB2mlJhBDn8bBOmSRsKZLg74o8LZ4tq1klF0b
Om31LOq+S6oBdSV/8V/Eshe9zPu9SKenCnNH1LgVSQ/1IvhIkajAOmSbf047xGlOyXRGg/23VW+c
RhPxVmhmU2VBuC0AT3K6WfmP2lJ5BDZzogU88TUR85d9wDe/pv2fGe+exs6UazVuc3pLB95agblG
WpEfWs/+nNv8ufUUpNvdbanqcwZ42pv9iYXyMC7dD2PbkrbfErnh9e8HSFf/eVRlHnrD8Fi5eMe9
/LqADHDXHFlZ9o4sfnhbL3Flrc1RkO08OHc/6HLMDUI2vJz0ptx72RZ0T73Znod0bXYK+RXb44Ys
oyj/iDT7K536r6a2W4pBkHn8oyrE2ZDZHca23jNdoCv10hEVmc3UvmmIVrzKmB8IDEW86zDs2eb8
VtbrE/MX2bS5sWPZOAe1iG0Fyql7Le2I5ez6XBhQ36jSN5z9BKQYwwq8Vk/TlzJdFoJxVM9OJtMX
zijY6Wouqgiz9qmSHcz8gLy6sGQd26UGzI99J240bxSJ0Ab3by/M7C3IumxXbdjnOnPAcTnq9XxM
MZZuTmsl5tq8mQUdrVNtIJOD7u1GdBGz7smYNN4pbgjdic0qb/Y0EunxfXsv/JyErNT7lWazemkb
ANJwzN00sgghAHAyMM1Nm5PgG+DrlrQjufl2HLoJwbfjeLhQfbzhkZcByNwbyvaWTcesQAXcMrz7
vFuvm2dxREhsZsx0v3rhBVffkp+bDZujp8VlyHtKQrShR5qGf0sfxiTLbf25yEwntlaX7hv3hgoi
WWF9BhvToSWxHxbKLe8RAzx5GJT0CvmzhU/RlIUfNy7C9KBHprY4sr3k0nAZRYI90ui9vmxT4pkb
hu7U+dWxLF2mzH710vwp9Rjiuu0XIKaTGK3Sks3OPb5xBvB3X38sL/s9ImOPtd7LjmuOLaDM3r3V
PooAQ6R0TrPEXu6092NSr78bgg62qj+b/2oR4XwK0dIXeMi7LQ5E8IvZBANIXwAW6f7vTGjpz5Lw
CHB7U+2ksjAUkiBbIKVz6z5crQasz++fbLHyJ2RDc56r/CB0rYohqh4wP2BGRQ+ttShsy9StDvmA
w6RlGYzG0v/UNO1tc+VVX705WkxYvpr85rlznQgTqcHF8hLv7obF/9WHcqbi1THZMLbgiSkhhlkZ
SRSzXmpBR9q0THGmNR9Z0/9SuCczo4Ua9B7uGRkpRu3IwIIr7OE2tqOZeMLTdr2gxm7jrQ7wPoZZ
icnOd6A6mUOx8+LysLLVIxGh5pVud6dNm7HbNjtjIAIf1zqz1xZsu16Nx9WncJzf/UQHhDp2LQB5
mZKcMZUkbVkf5HG7ca8F+q7os9tmjdOjtpZfXTG8tXeX8tD72PHv5mWqz9ZQOsMzWRO7QOT0IuOd
xEFX8aTo9q6TlZeQsZrD+WGR3lL0BuOkzroxfm7lxq3Gf6YlnIG8Cd8QXTTbJPE25FKcy0HbyZFE
VWSr6Yvhe1h4u+0TMc0YMXPfSmHs5spNUfXYy2991D7WfuQvxtDLFDi6VG1b1IR1Rb7nalA35/vl
52Lrf/LOGl7sqcHI0PQcyhUe3HVFHbIuzPZkekS6rM9OibTZopqCEuTtVuSZ9WziARjCqnd420Bf
Rx2a/WjpiiAcMvmO8pw+7PsU0jN3t/57X3cjNBnrahVUsOh0MoQKBAPOiXB/4M6jIBsesZc6ufjL
j2vBpDKO1as3m0/V3eNfYBjcjwPpTMNcAZSgLbrr3ceGbBG9zwnBGCepI6PTDNvco8Y0CXvkO2Vn
fvst2BXSQ9HsG13vXa1cYWSZ6fZIyVEy1pX8JC8DXfUtyzmL/I526WM1xhaK9zWqqrozr6bA5v+4
ui0f1WwLrhkts6dIUhFQvC5Uum7JUuE+OcH2B15iOM0QFQTJWDw0Fhx5hR0qjxmH1m/P9IjRHVpD
uonhsjUlzjyRUjKu7phsftZW16nS6j/TyGyjKcnxrQb+ow+F46194jkMdxhtKh7IPmDMYI0qyz8u
Fez/w925NLeNbHf8q7DuJklVOMGDBIHFvVUmRb0ly5Ks8cyGBVEwAAIESDxIgKlUZZMPkXVWd5Fd
ltnNN8knya9JwaOmOJJsdsaT66lxWaLUaJzuPn0e//M/yV1Sccqp7QZbdFDoYVl60zjn0oe1uHtM
G49V9mNGuDUmIXhHcBTp+2Uh/vYLgJdQkUQ18Wd6XPSTud42j6upA2UOsb+HTmkaZHEmWOZpTvp3
tKC14TkUJovslMSQqGCHbeEnP0uYV2UtVgwK1v1+rheTerw0Fgt7XAE+uQuW9FEYdjgJTIu2oscr
HyP1eiE6/B0Yq2l0YVKxXw/0SZwe0RBgVF9opRN3DmzM9eTIWvrmfAgi2BSUP3MgGzb+UjTQszjS
INWk5bkx6pXZ4aIM7MkxtydMdrOVthwdRplV967oX+k4Z9FKs8ufsPrCdJCD70wHoxjV2afX17L9
aZKHM7oRWOQWOa4FTeimRUAQrp2vUhPrmZzwQQjCfkgDSSMCsTEbYZ3B60b1dgykHzI9/bbTGznh
kAIPfXW0EA0J5/1FXoYXM6vXDk6ckmpmYsVhOn0gJhNURwGxGVBGE6vExA2W5cwkGhsli9EpqfWI
ut94Oc/ed6mbmt7kbcvCuCJfXH1Ip2SmT/MOqPsDaHCMzqnfGYXGBZQv9PicmyQ8RrMJgZEoM9va
oF1rVXdY6cvFmChWssTksmfaRbDoYdVrWjQhbk3rau1at+rup8LPlvXQnJcgFqCqcwS2rx0ngOkm
y0PbtzISogHErUY2142DUmBHT7UyDzLwMHE9wsUrZykEmp0FVE19A1/DeK+DaF9cW/HK6kDWGbIy
pIsBu5YzO+2d93DnTlagcWmaXseURberWb04aIOAs8lxxZP2+zDBdj+PjJ7FWFmvPku1ZGWcdNtW
2rtcWTGXCGodcLSjp3CMwKEGfFRb5ARX2wFogH6Y0ntkAIwwuOlEK8IwWmTNPiaZH3RJmcWr9GKu
zeyzCfieh3Y9K7k3u356TGJheQ5i/2JikICEG6EN6mTRXhQfprNpDn1/lczIJ3br4uOqnXYwFyIA
bYT62gD6/XxFKQax69PFbLqgMG7kTw6haYpJg4q0JQQsXIoxked+FRTkZsFHwBvY6/qTcMFe1Kf3
IEb0+3DCxUJ7qzUcE9sKeiKz6HbuZl26bRziqTmzCyOiCptim0WcAdVHOldTVJkIQ84+09VglRwl
ITjvwVKrgKpNAPSaJ3ZuGT+2u1Qy9MNVjxqPYFkB1PFzu4SE03Zw4CfGNAbZN4Hi4Xhmh1Q2lFa7
uu5awW0UVoBzK2PZrpd9Y7Q0ZqcJvWc++zw3ukwImxBuC2L8Ftp1LUa4xaSrqM7s3ObEO+YgtaJu
MTRmdXtFcUQIUwZhzGDcq+a21U8m3CxlotvuNII0vlo4+VW30yaqExgTsnLEsIgxVX79sTepOMpO
HhXG+2rCdAYkuuKT7mRpWweTSacYp4YB5jyryti4WAD1O+5AxtUdrCyrRwFcd1qcYjZEZGRyDeWp
VX50WgZZtMRkMwFwYTy3c3iJHPKvndBAvgBIUJ06uCrqHNaodysEjF9PaSNj58mI3EcmQO31qCoP
CErNL6ltRkWSWvlYFDlVL6aRW8M8nUfz47Cm6fXAmVUhWFu7aN9C4AU6eWKa5vHInAbnBUHfq1Sj
BIr+4tPeQAeEMD8selP91qidcsFktZAylXZ8ko+W9U0ZpPoVIQ0C5rM50cpBRnuJA5v+N/5Jqpsc
zQVRwA6RKsJsR1aZoNnmUFe/B5iVfgJsiwohspRHRC06OWQ02iooDlZLH/2IHzWaQahfmx7VJ2Zw
YGbUCRZhpEPiMKrpZWX6wLnLkHQecZ8kO5xpVnqehRDF9R2nTk+murX4ZC1sYOw0TOEeyiqCy2ma
cuGmNutUQbzwc2alk+nA6kxpWgnXc3fZpyovvwhqS7sH54T1P2unxDA6gf8efA2/1kFLUO1SaSlg
TOzjoD8fLbTPU3DHAyektHwwguaCG38S2p2+vyKmOUS9VPCdJpSP9WvKKiei/m9hDWfwgE1ONXva
BkLCaYCoLm+78Wqy+CmfVEB57WV1RamzbR9g6cf0opzE9XCp56A9tTZwUfK8fucyKi10uK5VndHB
LE/tz1o+Ky4XDiVjGMAzMFE5F6ep15DBLGHM/GmRVrNbIFDlRQil2n0GV7Q/oEKBvTQ1YopVQz+3
bvLEAvAJAJAyvk5tu6NV2PkEwo6fTQwsiCsbfys4gPc8IvMyagfXTjZLASPkvfh2FOT0xY7zYogv
jrWeF9VtUtTBJyefE+3SetMOSJMoiBM314zkQ9XWtPsuRDzn8aKc3oeWPids16Vsux3puFPFakb0
h56x12RPQNtp7Zl5ALJJS/vRrLM4ycvM+hzOZhhStYZVQgWycUgULr4DmhpQh9QNfFZmBTRnqi00
82CpV90b+uTk7eMOqZZLojBQayxnc97IDJbX+Lu3Rdw1UFawaWF9duvJbU0fXq9cxG4JbeHQIhK3
Gq4W15j9/pXBbfTBJm8YnU16GeDwiiZIfStwKMTN6Do7JzMKwkRU6vbmwdU8SMtzE7pc6Ed6kx5A
qjZkmWFcAjcP9GAc+s4I3EgnTz+GcYiDuQLbA5GeFVEAvKDCVtNX2QdgEvYDr+1/oOcMAKPCT9vn
3VmufczKXjhOQZy0KasrHftwQVqYNB9R6c4B9b3lSWgTNscaaIeHAbSqFXBCja09iTtcaYYpanLj
rLamoFhW2eUEtwIeRnDQ1VFMeIMDtS6aWNnlAm4qEzqsjj7Vrwxrxb7E2mPf61WdWABE6bJj2jEp
hzp3fOO0XSTdzyTo2+/hmpoQ1NcWhL/XvwfvC8lbCkLmB6ApVmegu5yfy7DQx9qKkrQDwnOz6yAo
YbexCjMjiALm6CRqa+iMsJqiYeLEZBuPQIkemSMTuE3eA9CfT+DfokvUogJz1OXHNHGeYvpbgMc0
6u6JoZHdX+YLgofgHcFdzXFm/BE0a8Mg9yHdCYkVgHpP9S5QlMkkuocssDjo6pPumTa30LqLTkxv
oIDA2Gkyb9tYrSC2xlW9MPPDouzGyWBKzYCHezG6SKk8hle5guAOAkEYjublALOBVGBvRciRZlWR
TVVOuxKOODbznDhpMjmaOsYCWhyKcxOIkM34nqYnCIW8AnVFdHPsHeoptehDh6D3Z4DKhgVXm27d
LTnIqDI9ni+P6NjRmQ1wFILqJjd6Bik8M6EncntOjYiz1BbGQ7EWVlGsghUdY4FicoC7gBFxReA/
j4uK4OuIoqxkpZfcndjPVmYnFCnGSKTQCW7xT3t0AVa8faAt7XCQOE51lWlhDX0euGiqEJgbNAPR
NKWubDrxE+ejZfv+EVXmnRsjJXFalVX3LrBMjMspVpfWn+DRferoVUJhY8cGuWQVwYcgr1aXIKyM
D8uV5UPgXiQCsU71aPjBAic7gmtbm3fgA/QxkbI6CD70SvqBn5rFdHVYzrPZp5ic0V3g9CgrCLOP
WQpKGcLL6EFf0SgUyqvwngivdUEOAIs91MCsUjWWGfy2RanunHr6+DCBU4FYmUYrtGFSx5wfeJ/4
8TQlI9iHTa+81qd1djrLOuElWc6xDvNHOdB8uIOH/gLWjbvUgKNmSNEGCxpPI+6RKCuMzrHmBO1s
uLn9l2EJ1pqSTI5WCMD9YNapq6tVGQSzgT3K2OEL4iyLs47PLu3TjwqPsreue3PEVXOR5O3cPJyy
U7I+jAOEmdcDEAnnRKRU5wI5mKR5dWXNfUwu0xGem1VCeXa6NFK+06kqDn4UOexLCud1WutBBNwu
BuCytPtI7BVQ9pQ4djWtPoRpZ2LQrQvuy4uitulrvNI73bNuWTgWpTILBBSN5gxC2ScX1LKoq+jY
zOK5M4RBpAssY1XiGRvFchEdz4KKn99oAZIyI+vUhknAx0GK5tUADGtEvedagVFm0Ku7RKIWoT0Y
FUsQc2XQGREiiUODhwGRBRCTpjyS3k10ieHQkcKhI0BSph3tGAwneHrwCu0CENqSyFp0uupG+BIL
4HUaFYnWtO4MqP4luj+w1wZhjvLRPk6LVQT3Xtkxp1fg05zJoChBJA6ojzWiQ7/b69BKILCK7Ei3
BB5yyUE9omUSyqtecS5AOsfRXXsawi9J7NcimQu6h10NTtNzMu5TaKV0A4aQRWH1oHHDkOrTYHSl
DRIYvbRBaIWsZK1Bn3Y+qyt9clzGPLuftaMkOGi30+xH9pBFYDOtuv6wiquSyNQoA4ViWoSSBkbH
8W+KPBthzBSFfzoLaWPR161co846jKjmmBsGbH45rd1hz1wl3fZRoIfUovcBBhrFxy4eiD3ELKKI
sJxbIKV6bWG+T3qL+G6zhhmB+BzSLj8qjxdJBB/+nJ9OB/irzpgs5cI8IhJETlgzcyhtwm5colXs
wh5ogaYBYikrCoPiYNS1Dycm5FBLjfr1D/gLo96RVYUaxQnL6XRsWgQ50fl1DYPpqibk2l0W2q2f
ZJ35TQU6Z3SKZ8/262QVeRhAUdFdbjps+ZDIS3Iw7UUjUEOTpfEenMUoxk8MIOYguBjnZAhpc3js
lFXiHOeVbv6MlW9/iuaj4cRug6EKKa8RaN6271+3Z+y9JcRZfmhUXCHx5WLZodDDxO0hFEFfzal/
7U/IYlNpVoBWKj4bmfMT5YNoxG6Xy/qw0Kof12V7qsmw38ZlBcn0pTv18m1ebTGbcTqrs9AnoPWX
9cdwPwuSaumLIaSfRf2h9LL62svLuHj50y8k0mKgqzRMitv02RBv+qGGnXr3QC1vPa/beub9+U/j
tEwKMT8fUKnEctWhTvoLBdSXkdZv89IIsctLlw8MbTo/dDWT42/2sJb5QwFlnCb+48dtx4GMmxwF
5dmwuvNn88DHtf7yxB1CePn9GlmzSo+r8lyYL73BRjwnD3/+k64z5b1kYBg/mF3USw8vdP2HJh5P
ZNBzfuD9aVNrPX5OuS3P+yOJwN5XBG3o07kYab7mGBsZUCr+RAZ6j86BJrxhumg39Md6exNqtr3W
3zJ+6Pbgm4fyd9e7tx3Re8vWRf38l8//WCIwOptV2TpNX6EHuuYPdPOwQWJvjrmghnuy/m1E1BXt
xRsRaX+4baDvK4I2dIA9KqfoqYUdu/4jyUA3Oz/Q8FfvkaRe7wPUxFu3wRuUxZdLY0Ds4mF9p4Re
/uRievUHGo37fIBHTSrUpWXRuRByH/6np6dOz59fGyWsf1FcOZtH/XoF/UW6gdaq78mHjSp8+uuP
L/x8Kl8U5/OP5Dvh6z9/8pa8n61/oWV8OjGOyJOpv/xeL/zsxt54MtJXCmFzUqV3bJbvOPQyNxsH
9XBtAjy+lTBy/vyngZu4D1JHDaH9fp3GM1vhi2J8adSjzPMS0amwGUpsFNExed+BL7yKSE8zzvq2
Fhyb+w5742J3ta6QU+a1mHbrIpyXHuqqGVo8CTKZ5sudVtSbJCN1d2yGW48uLK9932PAAJkbt95N
vSwcS8tq9DQbhfabT8if3HkvLe3AzcL7e8+VRIMdw3Vnw6Xxyvi7TvHvc4BFb8nmQPztHN93sc9K
SwutYBu9S/w0lgZVoBP6aZEv0TbNHlkfXhXjekkobUbRoOo3t+EbdzmciWXyEDYDibmKttL7DjsI
XEkldvT9x7z2ZuV9HI5b6edWEXgtmB59SUOKftn7TvzAm6bjDCdv3Hr9eQp24IDLKSNy3MxcLEBH
wWaB7SvNUnTdRiBi2O5LWuuN2+WL3v0s1G7yRUbSc/Dy9l2GgTvzWnde9uA1Y63fAAqofUc+mIT3
9CaRdrzwzPYdd+jXs6IZRkxWNFrde9B56RYpei9uHZVh4kk6RXRX3vsBINMyediegqMK+SdN4mV1
3VNwOm859kcumURJELYCc+XIvZcPoa1g+Y6CrWtA9ELbd8mebwSMkv2HHfzyX4XXevi7k0UaZtKp
Izex//BnXlJLiwaH+v6jnof321YBeD4F43o5bOvS5QJhvYJxw/stKXQUXLYXODa+m4/drJmh0D+6
imvkwq3TopC3g2CK23cTX7ixuwybcdbT7SqQL8NuDargFF9wkY63fDHRk3d/GZRo37CULmkaxKsa
2U1kNbkOQO496XQl9C9OYzPN9eJZCrbxZYiJL42q4spYj7olCNFTe19BbNRwux/muVs2w61l4SjY
yNe//LUkdSaZhaSVm+d8u1t+jWcih0HIEO4/7I1XjwMvjj1pMxuaghnfYK0FrXdrg7OZqJCzIRqL
7LuKN17i+W7cDLQeV1dwAm9EhMVtnXtpIh0UQ6Rc9p50OkXPSbepIYhZ9x63fJCjHYaKm/82lb00
w1RwQd/88h9pi57Av/x1HcW6yn75z2QczmRZC0bifWVCf7ww35K1qeDA3LrJaltBk0HYf8If/WcH
vKNgQxMniMLEbR26uWQWGaKT9b5CJkIbbtn0dBHef9whcZgCsEMz0vp4q7hgf37mgxiWgs32czi9
d++X8i62FAhio0Nvnp3vngKt0Q+z1i3GnKREu6aCkd/d1560dj1D8IwLzvGeA9sNecVXD8z3i8Ma
wsP5GwzEfvbxamlzJ18VCnb/u5WX3bvhRB5YgXp5l00JnUr3pQK3oO8mfuw+eHkgqRcFgrioqd+U
nTlDxYSDcnvRFKgW2HrokvBUBKaCuRIWvU8f5DVTcY3dZGHr3E0iaTOoiBiQaZEj/iruxWMi3K0z
8dfNu+unIqYipPny212Bk+QB63TLuNFFS4J973NGlpdujTTad9RTdyarBt1QYEme0XQVKtitk8Et
s78YLtMMzwVmFznACkRw/7E3N/qOsRVsjDN35VK08kwkCs71uSvnJKDP3l8WF+7YTZ8dka4CKV+I
FNOWq6WrsEwJVD2EC9lb1i0Fd50IrNXbZ1pFKuLSm8l+st5TsHRXbuaOvbh1kgsQRd7shXUcxVYy
fvTMVNEdBWf7CqgRJTrkZKRJU3HSvMO3K+Ybmje7M9RGM9QmLKFgd9wGbriNVjFU2Ba37iR8LmnM
9eYVvl0at25IzKoZZy0KFRYGrYEiYRZuqzn6sTTP+vY5f1zdezvE0VGgQe9Cr0jcaTPHtTxUqLr3
eZGli9ZJASBg1vqnFoQDsFuUjyfz6eN0wJwKXuTxgWclxYJ0gueRzT/DXQ/tdVR42DczcvtxvUvf
mDrtjZr3/PalvwgfHmKvNXTzohlMrBHlXS+OjhZ5E6zqUWo3QRilXNBI7cs/Nzr06UNpYtQDntt8
a4+XEreKywJlYfw///rveSS+OspqEk/M4Jjc6dRtVk3Sh2CxLFNF5uw2BM/QPvdyORnVoy2VKZD3
+xqXBIIjN2q2e/5PB/ThqPGXwtYH8DGuFPNyel1K7RQ89CCNHlIEeOtGuJHh1G3eQ+wY2jKBN311
8b5fgGOzpfeNcDydv9igAGiffmsokJwNmld6VvNJ882XsHx9N8hAPj4Vr65AhQ3qWVZK+/319drA
V1+a7BHmd+umyMKZNF+BG993l59k8k267ue296B55npS9E9XIVzmOm/eWJwH4n3Nl9+uyE7T7GFL
BIaCSCXdGdxQ0vf0Kt5/tufevZtsJQFVqPP3EIQ1s1uLVkWM+QNlXZk0qqPgiN245UPYepe52/kB
TYE5fEONm6RzDRURhY9JWHgP6zm3htMQg2PLRxAtOvc9dD9yE7YIQUbNUGId4bpovvz2I/KTh1nc
DLMe1VJw8C7TFpvu7/LWtvvRVaHXjkDxJq2b8v4Bex5konQUOwasqM0LfbtcyATe77IbdQ3Lruco
kNG7+7J1UebSjnwcXYHu/+fr4c3w+m548C8tsXm8DIFt738IMLQOuRvdsA0L4it6e78muF2X9QtX
uMJKFaqJeuI/6DKdHiWIwvdujIGBqAR6NCdeqEX5/1CPsy5n+H3f6xtLbPpeHK7koIUCTQcdeeG2
rreqPFQE4YZx68aNF+5DKt1bPQWH7QjcrgdKQzrLzquH6XXjkJTAQ5m5ktGJjnjtlL4+8CUCzly/
lGasv1hJ80aX9QoQrOza6M6rIv5+akWHSGx/RfKC0vlOBXDvYoxJ2dxRsG3ekUQC6dTsP2EvKIif
vSvFNS6NqitQJSgoPyzl2JneTP3bLQPa2SDYNRDp2MtWnp8utpKBonf6vhYfk3e3vE0VEOp+GftU
ukmyNhVM98ATOWzJPFVhR55kiEEut1SBPR3mRbp1OETD7H3XbLDyxoEsWxXYU1jntoUgOpXvO9tD
N0u9XSYuBcH7D07oYSwZB7aCE30U3lMGuuV4qsjvHEFrkuRe3by4UGyv31qvX7NHXoYfJA+rQg7U
IcvSVQEWHmQp+DlJNYC5akTy7QrzuCTBlUlC0FWgeU9IJW4pB10FmvekcGN5troCKZx62dYGg3V5
f+Ge4glTtiH78LqKG+jcLRZbu0EFJuc8LIJy2zTRVVSM3sTpwo22p6xAxucher3wEtzoraiyCtjP
eVl5wJ/KzG92g9A+uors4QUtPJGJNG73VWP8dbUGUMLdLpFRcERAMxTyZFUkAS89yoczoSlkN0oF
GhbMz9KVdYWKq/lKBLgepGVTEXG6AqFUbtU/6CroK65JCG7ZUzAANfP/9ptDnOhtLCdAWwUDr7Vm
FiZSps9Q4XXczLZST4aK9MjNwsWhy6Q9YRgqRLz0HuTLw1CReblZhgUA3+1tbKi48j5GIrsnGZeG
ivvjMZJ/Bh7nIZXdRhWY0TtBM8C+G0Cj1+zgdcBdSYVlmnBBeX4mb2gVXs0NOG35UjVUFI2DX/AE
t8PFVnKqq6tI0W3AmEAFPVCv8ux1igkUXFZnaZ4uJGk7DlXDr9covH69/vJv4tzscs2gH4Rk0HGo
i7BJpZid1x/3/UJrpqOx/94Syybrn+DOPovPy2G1dAw9zys/I/FUfa/Q27PiRUHSs+VSP77yG4Oq
7xKc3rHQH804axsRxE/zdXPJfuW4W9jRdRXLXjMdllkqF+ZtIqx7Dbo5zbvYn9b0ZXuNvQ4+Piuw
JA2zp2gfC1mfM1aZuvm8Zvjrlu29OAmyVrNM2+7Yht3pwlBqk9R7no7/umdckeD3t3XnLlK8LemX
vzKwYm+/CeXGnnG3NqJl07/UsB0udkPXQZW9CAB464P6OBhQ/dwU20n6ngYekC4mUBfS/xYG1xdT
62993AW8EjNwe1N5qUi7dh3Il7sWHIk9s2u9GHB788NcGsZ5940+EPphV8p0/9X6wpTW+g3Pyu5A
mmYiRRPTV6Oq+EUDZ/N+3++WYt3/Jgv3dt4Y3ddzh99xJRq2vbeYDE/UzDOT4OkriHvx/wRk+C4r
7+XbuDl6zVX8ZIpvVIRc8yE52XVuqe9m91TwNoOuPYXmi32e4JdhLCeqdQX5HzFbMuscZuw4HJy1
eaLAyhYUUMA5yShLQ6sAbg3cmqjFLitbRehtsLU7VPDdHKRTyttlG1BFhKwZdzfBm4o6JYhTt/lY
VQS0wF08QGdaygbnc+vq60/iMQDPUNrMKmDnp+zjrfXTVcADL9xMEB9s0/SooAAk1Fvkgt2kkKTx
on30Rm13RdKtSAXWR3KjDRUQwQ3z7VlIC7W1Nr30FqGsQVQUtWyecl6OZQPPUBFfuCU6GT64D+vp
36b3GONPV8BQkeIRVVEb+QzYl2m+SxkaKmAHG0HdheSEISQWwQ1B6bnRCs+K6lSQpNHppAjzoHUX
Zn64U8mDfWzk+e3X6cebF5/wzOv/ekXUJ9WyxdBHx6f9Zz7A56KOthlobV6oKHK5cWWryOgpyHdT
Ilm0hqCECKHKFRiGCoDFZndiwhTBL3+NvakUnqXbbSOkb98n6xe4cHmCHGuH3URFte7mBTa3QOvv
D9fYi39oZi2W1sQRexX+9dRsHgorjkKc3wfbK0i8/yadMAFs244tqchfERD7TLvOR339dKUt4udQ
ljuWRTTatomPvQoV+n7rvgmF7evuyVHiP0QEOPO557ZQgS8WhL7RZOpDT7AFylCRLelnLm0rn24j
FaxtApUvZelUVIYO0jjdZgRWURA9HONLyMhwFR0YDnF8xoGgc97iBlaBPjh04+g3M0XPwtdfb3sc
0Y5eprnRlRAeUFcMRlzaGvqLMdA3ng5BL0H4RLq+dVtBdOPKy8qnp0N/Xam+nuX7mJXbkzVUnJA7
8sArunzIoaM/cmnProDxvpfC00tN2G0vWTK/j5GzK0Oz71v+Aa++TcKLajN3mkpbUIUd3QdPux0U
VWGei0sl3ekmqmCGGqTCt/77M4+KqcT/h11etgqfd50lFYV+OALiutn1HBXov0GaNpanFFLpKoj3
HoaT8KmmVcE6dAjCSZTlPjwm/taok3CcPadDe7HTzxsvoccbHwhf/YxuTUV91eP46/SyWGwRTPkC
DxBsdzLMUcX1R5hVgkM9Ty1/vW1x7IFme9yh63e4GB8Q6oib70k7CwhBsym+3Qc/C+nwRAChGWmd
olBBGjwIMuqQyVDscMd0FcU1l96yNXDjHVAmFfiuy3CL3V0FuuvOTaiJlI0mFZGgSxfCImkFVZxZ
IeCfPeo3t0C3ol2ocOSK+tu33VVYjIng7bxcADYoeIA7I2UoXmFHrxDRhnbvN0AwsswdBceRSyoP
3Hg3GdxzXNPXa5hNUOzYi0k9/WPrXU7oOYdjfxNPFyeW5B+ERoMyCSQ7BbzJ/jK7TSMscElqhgpT
4haKQnm2Kuglb0vgxVuTVbAzf2R5w01+4ZBG57IrCfxlfzE/MzINFdwPA8H1J3JTzaFtJiqujC6h
1F4PgEsXvKcGaZMKwP8j9HgDTKJLY5Jmrfcl1GXYizvNuJ6gi9Jgb7CJ9QH5er071FOHaPi7Rnd3
Ybn2dXyevs3r7t3GGV+zRPz66q976LRMJ3skHTcVLJXXZb6FdjNUJJdvf/lvSPtr7+lmpb1r8+Vv
3WBPJfmrcHZ990mLXWn5mt960+dP8CG7QHfSwI8L+4KTuyf053d5yx1ovz/YW74ihsfQyTjGZP/L
/wIAAP//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610913</xdr:colOff>
      <xdr:row>4</xdr:row>
      <xdr:rowOff>177362</xdr:rowOff>
    </xdr:from>
    <xdr:to>
      <xdr:col>8</xdr:col>
      <xdr:colOff>19706</xdr:colOff>
      <xdr:row>21</xdr:row>
      <xdr:rowOff>13138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DA781B-36E6-45DE-AA42-355CDADC5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6570</xdr:colOff>
      <xdr:row>4</xdr:row>
      <xdr:rowOff>183929</xdr:rowOff>
    </xdr:from>
    <xdr:to>
      <xdr:col>16</xdr:col>
      <xdr:colOff>6569</xdr:colOff>
      <xdr:row>21</xdr:row>
      <xdr:rowOff>6568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DF3935-C888-4326-B099-076FF9A0B0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5470" y="1090709"/>
              <a:ext cx="4808219" cy="2931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261282</xdr:colOff>
      <xdr:row>21</xdr:row>
      <xdr:rowOff>173964</xdr:rowOff>
    </xdr:from>
    <xdr:to>
      <xdr:col>6</xdr:col>
      <xdr:colOff>155377</xdr:colOff>
      <xdr:row>27</xdr:row>
      <xdr:rowOff>180420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14CE2AA-C373-440F-B5B1-256EA6D05250}"/>
            </a:ext>
          </a:extLst>
        </xdr:cNvPr>
        <xdr:cNvSpPr/>
      </xdr:nvSpPr>
      <xdr:spPr>
        <a:xfrm>
          <a:off x="1480482" y="4235755"/>
          <a:ext cx="3286652" cy="1119639"/>
        </a:xfrm>
        <a:prstGeom prst="rect">
          <a:avLst/>
        </a:prstGeom>
        <a:solidFill>
          <a:sysClr val="window" lastClr="FFFFFF"/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500">
              <a:solidFill>
                <a:schemeClr val="accent5"/>
              </a:solidFill>
              <a:latin typeface="Cambria" panose="02040503050406030204" pitchFamily="18" charset="0"/>
              <a:ea typeface="Cambria" panose="02040503050406030204" pitchFamily="18" charset="0"/>
            </a:rPr>
            <a:t>TOP REVENUE</a:t>
          </a:r>
          <a:r>
            <a:rPr lang="en-IN" sz="1500" baseline="0">
              <a:solidFill>
                <a:schemeClr val="accent5"/>
              </a:solidFill>
              <a:latin typeface="Cambria" panose="02040503050406030204" pitchFamily="18" charset="0"/>
              <a:ea typeface="Cambria" panose="02040503050406030204" pitchFamily="18" charset="0"/>
            </a:rPr>
            <a:t> QUARTER</a:t>
          </a:r>
          <a:endParaRPr lang="en-IN" sz="1500">
            <a:solidFill>
              <a:schemeClr val="accent5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10</xdr:col>
      <xdr:colOff>142067</xdr:colOff>
      <xdr:row>22</xdr:row>
      <xdr:rowOff>6457</xdr:rowOff>
    </xdr:from>
    <xdr:to>
      <xdr:col>14</xdr:col>
      <xdr:colOff>445575</xdr:colOff>
      <xdr:row>28</xdr:row>
      <xdr:rowOff>12915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E37BBF3E-D949-8ABB-5144-09B2E3894BC3}"/>
            </a:ext>
          </a:extLst>
        </xdr:cNvPr>
        <xdr:cNvGrpSpPr/>
      </xdr:nvGrpSpPr>
      <xdr:grpSpPr>
        <a:xfrm>
          <a:off x="7210274" y="4236871"/>
          <a:ext cx="3281439" cy="1110044"/>
          <a:chOff x="5211305" y="4352440"/>
          <a:chExt cx="3286932" cy="1091339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399D966F-56B1-AF1F-8F8F-E339079A1B51}"/>
              </a:ext>
            </a:extLst>
          </xdr:cNvPr>
          <xdr:cNvSpPr/>
        </xdr:nvSpPr>
        <xdr:spPr>
          <a:xfrm>
            <a:off x="5211305" y="4352440"/>
            <a:ext cx="3286932" cy="1091339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accent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50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TOP SALES PERSONS</a:t>
            </a:r>
          </a:p>
        </xdr:txBody>
      </xdr:sp>
      <xdr:sp macro="" textlink="TopPerformer">
        <xdr:nvSpPr>
          <xdr:cNvPr id="8" name="TextBox 7">
            <a:extLst>
              <a:ext uri="{FF2B5EF4-FFF2-40B4-BE49-F238E27FC236}">
                <a16:creationId xmlns:a16="http://schemas.microsoft.com/office/drawing/2014/main" id="{1B8CBD24-F107-30B2-A211-B9F7A5CAFBED}"/>
              </a:ext>
            </a:extLst>
          </xdr:cNvPr>
          <xdr:cNvSpPr txBox="1"/>
        </xdr:nvSpPr>
        <xdr:spPr>
          <a:xfrm>
            <a:off x="5372746" y="4643034"/>
            <a:ext cx="2925305" cy="6715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2A4BF70-057B-4FD8-852A-128E4F925748}" type="TxLink">
              <a:rPr lang="en-US" sz="1400" b="0" i="0" u="none" strike="noStrike">
                <a:solidFill>
                  <a:schemeClr val="accent5"/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pPr algn="ctr"/>
              <a:t>Jan Morforth, Kelci Walkden</a:t>
            </a:fld>
            <a:endParaRPr lang="en-IN" sz="1400">
              <a:solidFill>
                <a:schemeClr val="accent5"/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xdr:txBody>
      </xdr:sp>
    </xdr:grpSp>
    <xdr:clientData/>
  </xdr:twoCellAnchor>
  <xdr:twoCellAnchor>
    <xdr:from>
      <xdr:col>3</xdr:col>
      <xdr:colOff>210520</xdr:colOff>
      <xdr:row>35</xdr:row>
      <xdr:rowOff>42621</xdr:rowOff>
    </xdr:from>
    <xdr:to>
      <xdr:col>6</xdr:col>
      <xdr:colOff>352588</xdr:colOff>
      <xdr:row>38</xdr:row>
      <xdr:rowOff>171773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9836F1-165D-4CF3-BB29-7D219C5F4237}"/>
            </a:ext>
          </a:extLst>
        </xdr:cNvPr>
        <xdr:cNvSpPr txBox="1"/>
      </xdr:nvSpPr>
      <xdr:spPr>
        <a:xfrm>
          <a:off x="2031571" y="6564824"/>
          <a:ext cx="2925305" cy="6715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</xdr:col>
      <xdr:colOff>387177</xdr:colOff>
      <xdr:row>23</xdr:row>
      <xdr:rowOff>140833</xdr:rowOff>
    </xdr:from>
    <xdr:to>
      <xdr:col>5</xdr:col>
      <xdr:colOff>522128</xdr:colOff>
      <xdr:row>27</xdr:row>
      <xdr:rowOff>87720</xdr:rowOff>
    </xdr:to>
    <xdr:sp macro="" textlink="TopRevenue">
      <xdr:nvSpPr>
        <xdr:cNvPr id="3" name="TextBox 2">
          <a:extLst>
            <a:ext uri="{FF2B5EF4-FFF2-40B4-BE49-F238E27FC236}">
              <a16:creationId xmlns:a16="http://schemas.microsoft.com/office/drawing/2014/main" id="{52AE3AB1-6884-4FD6-BEA0-323772882A77}"/>
            </a:ext>
          </a:extLst>
        </xdr:cNvPr>
        <xdr:cNvSpPr txBox="1"/>
      </xdr:nvSpPr>
      <xdr:spPr>
        <a:xfrm>
          <a:off x="1606377" y="4573685"/>
          <a:ext cx="2917908" cy="6890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A2B1CC7-BA29-4EA5-A92A-693EDF15092A}" type="TxLink">
            <a:rPr lang="en-US" sz="2500" b="0" i="0" u="none" strike="noStrike">
              <a:solidFill>
                <a:schemeClr val="accent5"/>
              </a:solidFill>
              <a:latin typeface="Cambria"/>
              <a:ea typeface="Cambria"/>
            </a:rPr>
            <a:t>Q1</a:t>
          </a:fld>
          <a:endParaRPr lang="en-IN" sz="2500">
            <a:solidFill>
              <a:schemeClr val="accent5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C3167-7874-47F8-8B22-475E85BB0027}" name="Chocolate" displayName="Chocolate" ref="A1:G1095" totalsRowShown="0">
  <autoFilter ref="A1:G1095" xr:uid="{E15C3167-7874-47F8-8B22-475E85BB0027}"/>
  <tableColumns count="7">
    <tableColumn id="1" xr3:uid="{CF5DBA60-522B-407B-8BF6-B98A3CD98E10}" name="Sales Person"/>
    <tableColumn id="2" xr3:uid="{16760A22-73DE-40FA-AB4B-6B5D7A722A69}" name="Country"/>
    <tableColumn id="3" xr3:uid="{B0C7B172-11B4-4967-AA2F-CF3EF3BAE1A7}" name="Product"/>
    <tableColumn id="4" xr3:uid="{E716E664-7471-4E9E-BA4F-0BF54C8A2C39}" name="Date" dataDxfId="1"/>
    <tableColumn id="5" xr3:uid="{FD4A44C2-F30F-418D-A7B4-201EF4E5ACE8}" name="Amount"/>
    <tableColumn id="6" xr3:uid="{FE7D3A33-A0C7-4A50-ABC9-CBF67BD36613}" name="Boxes Shipped"/>
    <tableColumn id="7" xr3:uid="{495D6EDF-2312-4F20-B434-6D38EDC6536B}" name="AmountN" dataDxfId="0">
      <calculatedColumnFormula>--SUBSTITUTE(SUBSTITUTE(Chocolate[[#This Row],[Amount]],"$",""),",","")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F6FE-89F3-4D2A-ABF4-E6B7D881B6F1}">
  <dimension ref="A1:P1095"/>
  <sheetViews>
    <sheetView zoomScale="99" workbookViewId="0">
      <selection activeCell="L21" sqref="L21"/>
    </sheetView>
  </sheetViews>
  <sheetFormatPr defaultRowHeight="14.4" x14ac:dyDescent="0.3"/>
  <cols>
    <col min="1" max="1" width="18.33203125" bestFit="1" customWidth="1"/>
    <col min="2" max="2" width="11.44140625" bestFit="1" customWidth="1"/>
    <col min="3" max="3" width="20.109375" bestFit="1" customWidth="1"/>
    <col min="4" max="4" width="9.6640625" bestFit="1" customWidth="1"/>
    <col min="5" max="5" width="9.77734375" bestFit="1" customWidth="1"/>
    <col min="6" max="6" width="15.6640625" bestFit="1" customWidth="1"/>
    <col min="7" max="7" width="11.109375" bestFit="1" customWidth="1"/>
  </cols>
  <sheetData>
    <row r="1" spans="1:16" ht="15.6" customHeight="1" thickTop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886</v>
      </c>
      <c r="J1" s="7" t="s">
        <v>897</v>
      </c>
      <c r="K1" s="8"/>
      <c r="L1" s="8"/>
      <c r="M1" s="8"/>
      <c r="N1" s="8"/>
      <c r="O1" s="8"/>
      <c r="P1" s="9"/>
    </row>
    <row r="2" spans="1:16" ht="14.4" customHeight="1" x14ac:dyDescent="0.3">
      <c r="A2" t="s">
        <v>6</v>
      </c>
      <c r="B2" t="s">
        <v>7</v>
      </c>
      <c r="C2" t="s">
        <v>8</v>
      </c>
      <c r="D2" s="1">
        <v>44565</v>
      </c>
      <c r="E2" t="s">
        <v>9</v>
      </c>
      <c r="F2">
        <v>180</v>
      </c>
      <c r="G2">
        <f>--SUBSTITUTE(SUBSTITUTE(Chocolate[[#This Row],[Amount]],"$",""),",","")</f>
        <v>5320</v>
      </c>
      <c r="J2" s="10"/>
      <c r="K2" s="11"/>
      <c r="L2" s="11"/>
      <c r="M2" s="11"/>
      <c r="N2" s="11"/>
      <c r="O2" s="11"/>
      <c r="P2" s="12"/>
    </row>
    <row r="3" spans="1:16" ht="14.4" customHeight="1" x14ac:dyDescent="0.3">
      <c r="A3" t="s">
        <v>10</v>
      </c>
      <c r="B3" t="s">
        <v>11</v>
      </c>
      <c r="C3" t="s">
        <v>12</v>
      </c>
      <c r="D3" s="1">
        <v>44774</v>
      </c>
      <c r="E3" t="s">
        <v>13</v>
      </c>
      <c r="F3">
        <v>94</v>
      </c>
      <c r="G3">
        <f>--SUBSTITUTE(SUBSTITUTE(Chocolate[[#This Row],[Amount]],"$",""),",","")</f>
        <v>7896</v>
      </c>
      <c r="J3" s="10"/>
      <c r="K3" s="11"/>
      <c r="L3" s="11"/>
      <c r="M3" s="11"/>
      <c r="N3" s="11"/>
      <c r="O3" s="11"/>
      <c r="P3" s="12"/>
    </row>
    <row r="4" spans="1:16" ht="14.4" customHeight="1" x14ac:dyDescent="0.3">
      <c r="A4" t="s">
        <v>14</v>
      </c>
      <c r="B4" t="s">
        <v>11</v>
      </c>
      <c r="C4" t="s">
        <v>15</v>
      </c>
      <c r="D4" s="1">
        <v>44749</v>
      </c>
      <c r="E4" t="s">
        <v>16</v>
      </c>
      <c r="F4">
        <v>91</v>
      </c>
      <c r="G4">
        <f>--SUBSTITUTE(SUBSTITUTE(Chocolate[[#This Row],[Amount]],"$",""),",","")</f>
        <v>4501</v>
      </c>
      <c r="J4" s="10"/>
      <c r="K4" s="11"/>
      <c r="L4" s="11"/>
      <c r="M4" s="11"/>
      <c r="N4" s="11"/>
      <c r="O4" s="11"/>
      <c r="P4" s="12"/>
    </row>
    <row r="5" spans="1:16" ht="14.4" customHeight="1" thickBot="1" x14ac:dyDescent="0.35">
      <c r="A5" t="s">
        <v>17</v>
      </c>
      <c r="B5" t="s">
        <v>18</v>
      </c>
      <c r="C5" t="s">
        <v>15</v>
      </c>
      <c r="D5" s="1">
        <v>44678</v>
      </c>
      <c r="E5" t="s">
        <v>19</v>
      </c>
      <c r="F5">
        <v>342</v>
      </c>
      <c r="G5">
        <f>--SUBSTITUTE(SUBSTITUTE(Chocolate[[#This Row],[Amount]],"$",""),",","")</f>
        <v>12726</v>
      </c>
      <c r="J5" s="13"/>
      <c r="K5" s="14"/>
      <c r="L5" s="14"/>
      <c r="M5" s="14"/>
      <c r="N5" s="14"/>
      <c r="O5" s="14"/>
      <c r="P5" s="15"/>
    </row>
    <row r="6" spans="1:16" ht="15" thickTop="1" x14ac:dyDescent="0.3">
      <c r="A6" t="s">
        <v>6</v>
      </c>
      <c r="B6" t="s">
        <v>7</v>
      </c>
      <c r="C6" t="s">
        <v>15</v>
      </c>
      <c r="D6" s="1">
        <v>44616</v>
      </c>
      <c r="E6" t="s">
        <v>20</v>
      </c>
      <c r="F6">
        <v>184</v>
      </c>
      <c r="G6">
        <f>--SUBSTITUTE(SUBSTITUTE(Chocolate[[#This Row],[Amount]],"$",""),",","")</f>
        <v>13685</v>
      </c>
    </row>
    <row r="7" spans="1:16" x14ac:dyDescent="0.3">
      <c r="A7" t="s">
        <v>10</v>
      </c>
      <c r="B7" t="s">
        <v>11</v>
      </c>
      <c r="C7" t="s">
        <v>21</v>
      </c>
      <c r="D7" s="1">
        <v>44718</v>
      </c>
      <c r="E7" t="s">
        <v>22</v>
      </c>
      <c r="F7">
        <v>38</v>
      </c>
      <c r="G7">
        <f>--SUBSTITUTE(SUBSTITUTE(Chocolate[[#This Row],[Amount]],"$",""),",","")</f>
        <v>5376</v>
      </c>
    </row>
    <row r="8" spans="1:16" x14ac:dyDescent="0.3">
      <c r="A8" t="s">
        <v>23</v>
      </c>
      <c r="B8" t="s">
        <v>7</v>
      </c>
      <c r="C8" t="s">
        <v>24</v>
      </c>
      <c r="D8" s="1">
        <v>44586</v>
      </c>
      <c r="E8" t="s">
        <v>20</v>
      </c>
      <c r="F8">
        <v>176</v>
      </c>
      <c r="G8">
        <f>--SUBSTITUTE(SUBSTITUTE(Chocolate[[#This Row],[Amount]],"$",""),",","")</f>
        <v>13685</v>
      </c>
    </row>
    <row r="9" spans="1:16" x14ac:dyDescent="0.3">
      <c r="A9" t="s">
        <v>25</v>
      </c>
      <c r="B9" t="s">
        <v>18</v>
      </c>
      <c r="C9" t="s">
        <v>26</v>
      </c>
      <c r="D9" s="1">
        <v>44644</v>
      </c>
      <c r="E9" t="s">
        <v>27</v>
      </c>
      <c r="F9">
        <v>73</v>
      </c>
      <c r="G9">
        <f>--SUBSTITUTE(SUBSTITUTE(Chocolate[[#This Row],[Amount]],"$",""),",","")</f>
        <v>3080</v>
      </c>
    </row>
    <row r="10" spans="1:16" x14ac:dyDescent="0.3">
      <c r="A10" t="s">
        <v>6</v>
      </c>
      <c r="B10" t="s">
        <v>28</v>
      </c>
      <c r="C10" t="s">
        <v>29</v>
      </c>
      <c r="D10" s="1">
        <v>44671</v>
      </c>
      <c r="E10" t="s">
        <v>30</v>
      </c>
      <c r="F10">
        <v>59</v>
      </c>
      <c r="G10">
        <f>--SUBSTITUTE(SUBSTITUTE(Chocolate[[#This Row],[Amount]],"$",""),",","")</f>
        <v>3990</v>
      </c>
    </row>
    <row r="11" spans="1:16" x14ac:dyDescent="0.3">
      <c r="A11" t="s">
        <v>31</v>
      </c>
      <c r="B11" t="s">
        <v>18</v>
      </c>
      <c r="C11" t="s">
        <v>24</v>
      </c>
      <c r="D11" s="1">
        <v>44746</v>
      </c>
      <c r="E11" t="s">
        <v>32</v>
      </c>
      <c r="F11">
        <v>102</v>
      </c>
      <c r="G11">
        <f>--SUBSTITUTE(SUBSTITUTE(Chocolate[[#This Row],[Amount]],"$",""),",","")</f>
        <v>2835</v>
      </c>
    </row>
    <row r="12" spans="1:16" x14ac:dyDescent="0.3">
      <c r="A12" t="s">
        <v>33</v>
      </c>
      <c r="B12" t="s">
        <v>7</v>
      </c>
      <c r="C12" t="s">
        <v>21</v>
      </c>
      <c r="D12" s="1">
        <v>44574</v>
      </c>
      <c r="E12" t="s">
        <v>34</v>
      </c>
      <c r="F12">
        <v>62</v>
      </c>
      <c r="G12">
        <f>--SUBSTITUTE(SUBSTITUTE(Chocolate[[#This Row],[Amount]],"$",""),",","")</f>
        <v>4704</v>
      </c>
    </row>
    <row r="13" spans="1:16" x14ac:dyDescent="0.3">
      <c r="A13" t="s">
        <v>35</v>
      </c>
      <c r="B13" t="s">
        <v>36</v>
      </c>
      <c r="C13" t="s">
        <v>37</v>
      </c>
      <c r="D13" s="1">
        <v>44630</v>
      </c>
      <c r="E13" t="s">
        <v>38</v>
      </c>
      <c r="F13">
        <v>11</v>
      </c>
      <c r="G13">
        <f>--SUBSTITUTE(SUBSTITUTE(Chocolate[[#This Row],[Amount]],"$",""),",","")</f>
        <v>3703</v>
      </c>
    </row>
    <row r="14" spans="1:16" x14ac:dyDescent="0.3">
      <c r="A14" t="s">
        <v>39</v>
      </c>
      <c r="B14" t="s">
        <v>40</v>
      </c>
      <c r="C14" t="s">
        <v>41</v>
      </c>
      <c r="D14" s="1">
        <v>44574</v>
      </c>
      <c r="E14" t="s">
        <v>42</v>
      </c>
      <c r="F14">
        <v>286</v>
      </c>
      <c r="G14">
        <f>--SUBSTITUTE(SUBSTITUTE(Chocolate[[#This Row],[Amount]],"$",""),",","")</f>
        <v>1442</v>
      </c>
    </row>
    <row r="15" spans="1:16" x14ac:dyDescent="0.3">
      <c r="A15" t="s">
        <v>43</v>
      </c>
      <c r="B15" t="s">
        <v>28</v>
      </c>
      <c r="C15" t="s">
        <v>44</v>
      </c>
      <c r="D15" s="1">
        <v>44770</v>
      </c>
      <c r="E15" t="s">
        <v>45</v>
      </c>
      <c r="F15">
        <v>156</v>
      </c>
      <c r="G15">
        <f>--SUBSTITUTE(SUBSTITUTE(Chocolate[[#This Row],[Amount]],"$",""),",","")</f>
        <v>168</v>
      </c>
    </row>
    <row r="16" spans="1:16" x14ac:dyDescent="0.3">
      <c r="A16" t="s">
        <v>46</v>
      </c>
      <c r="B16" t="s">
        <v>28</v>
      </c>
      <c r="C16" t="s">
        <v>15</v>
      </c>
      <c r="D16" s="1">
        <v>44776</v>
      </c>
      <c r="E16" t="s">
        <v>47</v>
      </c>
      <c r="F16">
        <v>173</v>
      </c>
      <c r="G16">
        <f>--SUBSTITUTE(SUBSTITUTE(Chocolate[[#This Row],[Amount]],"$",""),",","")</f>
        <v>8379</v>
      </c>
    </row>
    <row r="17" spans="1:7" x14ac:dyDescent="0.3">
      <c r="A17" t="s">
        <v>48</v>
      </c>
      <c r="B17" t="s">
        <v>18</v>
      </c>
      <c r="C17" t="s">
        <v>49</v>
      </c>
      <c r="D17" s="1">
        <v>44587</v>
      </c>
      <c r="E17" t="s">
        <v>50</v>
      </c>
      <c r="F17">
        <v>356</v>
      </c>
      <c r="G17">
        <f>--SUBSTITUTE(SUBSTITUTE(Chocolate[[#This Row],[Amount]],"$",""),",","")</f>
        <v>6790</v>
      </c>
    </row>
    <row r="18" spans="1:7" x14ac:dyDescent="0.3">
      <c r="A18" t="s">
        <v>10</v>
      </c>
      <c r="B18" t="s">
        <v>40</v>
      </c>
      <c r="C18" t="s">
        <v>49</v>
      </c>
      <c r="D18" s="1">
        <v>44606</v>
      </c>
      <c r="E18" t="s">
        <v>51</v>
      </c>
      <c r="F18">
        <v>42</v>
      </c>
      <c r="G18">
        <f>--SUBSTITUTE(SUBSTITUTE(Chocolate[[#This Row],[Amount]],"$",""),",","")</f>
        <v>4067</v>
      </c>
    </row>
    <row r="19" spans="1:7" x14ac:dyDescent="0.3">
      <c r="A19" t="s">
        <v>52</v>
      </c>
      <c r="B19" t="s">
        <v>36</v>
      </c>
      <c r="C19" t="s">
        <v>21</v>
      </c>
      <c r="D19" s="1">
        <v>44656</v>
      </c>
      <c r="E19" t="s">
        <v>53</v>
      </c>
      <c r="F19">
        <v>140</v>
      </c>
      <c r="G19">
        <f>--SUBSTITUTE(SUBSTITUTE(Chocolate[[#This Row],[Amount]],"$",""),",","")</f>
        <v>3017</v>
      </c>
    </row>
    <row r="20" spans="1:7" x14ac:dyDescent="0.3">
      <c r="A20" t="s">
        <v>48</v>
      </c>
      <c r="B20" t="s">
        <v>40</v>
      </c>
      <c r="C20" t="s">
        <v>54</v>
      </c>
      <c r="D20" s="1">
        <v>44608</v>
      </c>
      <c r="E20" t="s">
        <v>55</v>
      </c>
      <c r="F20">
        <v>250</v>
      </c>
      <c r="G20">
        <f>--SUBSTITUTE(SUBSTITUTE(Chocolate[[#This Row],[Amount]],"$",""),",","")</f>
        <v>8799</v>
      </c>
    </row>
    <row r="21" spans="1:7" x14ac:dyDescent="0.3">
      <c r="A21" t="s">
        <v>56</v>
      </c>
      <c r="B21" t="s">
        <v>7</v>
      </c>
      <c r="C21" t="s">
        <v>12</v>
      </c>
      <c r="D21" s="1">
        <v>44720</v>
      </c>
      <c r="E21" t="s">
        <v>57</v>
      </c>
      <c r="F21">
        <v>172</v>
      </c>
      <c r="G21">
        <f>--SUBSTITUTE(SUBSTITUTE(Chocolate[[#This Row],[Amount]],"$",""),",","")</f>
        <v>1085</v>
      </c>
    </row>
    <row r="22" spans="1:7" x14ac:dyDescent="0.3">
      <c r="A22" t="s">
        <v>31</v>
      </c>
      <c r="B22" t="s">
        <v>18</v>
      </c>
      <c r="C22" t="s">
        <v>41</v>
      </c>
      <c r="D22" s="1">
        <v>44739</v>
      </c>
      <c r="E22" t="s">
        <v>58</v>
      </c>
      <c r="F22">
        <v>88</v>
      </c>
      <c r="G22">
        <f>--SUBSTITUTE(SUBSTITUTE(Chocolate[[#This Row],[Amount]],"$",""),",","")</f>
        <v>6888</v>
      </c>
    </row>
    <row r="23" spans="1:7" x14ac:dyDescent="0.3">
      <c r="A23" t="s">
        <v>25</v>
      </c>
      <c r="B23" t="s">
        <v>36</v>
      </c>
      <c r="C23" t="s">
        <v>59</v>
      </c>
      <c r="D23" s="1">
        <v>44609</v>
      </c>
      <c r="E23" t="s">
        <v>60</v>
      </c>
      <c r="F23">
        <v>157</v>
      </c>
      <c r="G23">
        <f>--SUBSTITUTE(SUBSTITUTE(Chocolate[[#This Row],[Amount]],"$",""),",","")</f>
        <v>1267</v>
      </c>
    </row>
    <row r="24" spans="1:7" x14ac:dyDescent="0.3">
      <c r="A24" t="s">
        <v>46</v>
      </c>
      <c r="B24" t="s">
        <v>36</v>
      </c>
      <c r="C24" t="s">
        <v>26</v>
      </c>
      <c r="D24" s="1">
        <v>44711</v>
      </c>
      <c r="E24" t="s">
        <v>61</v>
      </c>
      <c r="F24">
        <v>163</v>
      </c>
      <c r="G24">
        <f>--SUBSTITUTE(SUBSTITUTE(Chocolate[[#This Row],[Amount]],"$",""),",","")</f>
        <v>4753</v>
      </c>
    </row>
    <row r="25" spans="1:7" x14ac:dyDescent="0.3">
      <c r="A25" t="s">
        <v>62</v>
      </c>
      <c r="B25" t="s">
        <v>7</v>
      </c>
      <c r="C25" t="s">
        <v>44</v>
      </c>
      <c r="D25" s="1">
        <v>44634</v>
      </c>
      <c r="E25" t="s">
        <v>63</v>
      </c>
      <c r="F25">
        <v>113</v>
      </c>
      <c r="G25">
        <f>--SUBSTITUTE(SUBSTITUTE(Chocolate[[#This Row],[Amount]],"$",""),",","")</f>
        <v>3003</v>
      </c>
    </row>
    <row r="26" spans="1:7" x14ac:dyDescent="0.3">
      <c r="A26" t="s">
        <v>64</v>
      </c>
      <c r="B26" t="s">
        <v>18</v>
      </c>
      <c r="C26" t="s">
        <v>41</v>
      </c>
      <c r="D26" s="1">
        <v>44620</v>
      </c>
      <c r="E26" t="s">
        <v>65</v>
      </c>
      <c r="F26">
        <v>115</v>
      </c>
      <c r="G26">
        <f>--SUBSTITUTE(SUBSTITUTE(Chocolate[[#This Row],[Amount]],"$",""),",","")</f>
        <v>7672</v>
      </c>
    </row>
    <row r="27" spans="1:7" x14ac:dyDescent="0.3">
      <c r="A27" t="s">
        <v>43</v>
      </c>
      <c r="B27" t="s">
        <v>11</v>
      </c>
      <c r="C27" t="s">
        <v>66</v>
      </c>
      <c r="D27" s="1">
        <v>44587</v>
      </c>
      <c r="E27" t="s">
        <v>45</v>
      </c>
      <c r="F27">
        <v>321</v>
      </c>
      <c r="G27">
        <f>--SUBSTITUTE(SUBSTITUTE(Chocolate[[#This Row],[Amount]],"$",""),",","")</f>
        <v>168</v>
      </c>
    </row>
    <row r="28" spans="1:7" x14ac:dyDescent="0.3">
      <c r="A28" t="s">
        <v>52</v>
      </c>
      <c r="B28" t="s">
        <v>40</v>
      </c>
      <c r="C28" t="s">
        <v>59</v>
      </c>
      <c r="D28" s="1">
        <v>44601</v>
      </c>
      <c r="E28" t="s">
        <v>67</v>
      </c>
      <c r="F28">
        <v>186</v>
      </c>
      <c r="G28">
        <f>--SUBSTITUTE(SUBSTITUTE(Chocolate[[#This Row],[Amount]],"$",""),",","")</f>
        <v>1652</v>
      </c>
    </row>
    <row r="29" spans="1:7" x14ac:dyDescent="0.3">
      <c r="A29" t="s">
        <v>62</v>
      </c>
      <c r="B29" t="s">
        <v>36</v>
      </c>
      <c r="C29" t="s">
        <v>41</v>
      </c>
      <c r="D29" s="1">
        <v>44749</v>
      </c>
      <c r="E29" t="s">
        <v>68</v>
      </c>
      <c r="F29">
        <v>112</v>
      </c>
      <c r="G29">
        <f>--SUBSTITUTE(SUBSTITUTE(Chocolate[[#This Row],[Amount]],"$",""),",","")</f>
        <v>4025</v>
      </c>
    </row>
    <row r="30" spans="1:7" x14ac:dyDescent="0.3">
      <c r="A30" t="s">
        <v>69</v>
      </c>
      <c r="B30" t="s">
        <v>28</v>
      </c>
      <c r="C30" t="s">
        <v>70</v>
      </c>
      <c r="D30" s="1">
        <v>44747</v>
      </c>
      <c r="E30" t="s">
        <v>71</v>
      </c>
      <c r="F30">
        <v>151</v>
      </c>
      <c r="G30">
        <f>--SUBSTITUTE(SUBSTITUTE(Chocolate[[#This Row],[Amount]],"$",""),",","")</f>
        <v>9492</v>
      </c>
    </row>
    <row r="31" spans="1:7" x14ac:dyDescent="0.3">
      <c r="A31" t="s">
        <v>69</v>
      </c>
      <c r="B31" t="s">
        <v>28</v>
      </c>
      <c r="C31" t="s">
        <v>72</v>
      </c>
      <c r="D31" s="1">
        <v>44727</v>
      </c>
      <c r="E31" t="s">
        <v>73</v>
      </c>
      <c r="F31">
        <v>301</v>
      </c>
      <c r="G31">
        <f>--SUBSTITUTE(SUBSTITUTE(Chocolate[[#This Row],[Amount]],"$",""),",","")</f>
        <v>5061</v>
      </c>
    </row>
    <row r="32" spans="1:7" x14ac:dyDescent="0.3">
      <c r="A32" t="s">
        <v>10</v>
      </c>
      <c r="B32" t="s">
        <v>28</v>
      </c>
      <c r="C32" t="s">
        <v>12</v>
      </c>
      <c r="D32" s="1">
        <v>44705</v>
      </c>
      <c r="E32" t="s">
        <v>74</v>
      </c>
      <c r="F32">
        <v>121</v>
      </c>
      <c r="G32">
        <f>--SUBSTITUTE(SUBSTITUTE(Chocolate[[#This Row],[Amount]],"$",""),",","")</f>
        <v>1722</v>
      </c>
    </row>
    <row r="33" spans="1:7" x14ac:dyDescent="0.3">
      <c r="A33" t="s">
        <v>33</v>
      </c>
      <c r="B33" t="s">
        <v>7</v>
      </c>
      <c r="C33" t="s">
        <v>24</v>
      </c>
      <c r="D33" s="1">
        <v>44741</v>
      </c>
      <c r="E33" t="s">
        <v>75</v>
      </c>
      <c r="F33">
        <v>150</v>
      </c>
      <c r="G33">
        <f>--SUBSTITUTE(SUBSTITUTE(Chocolate[[#This Row],[Amount]],"$",""),",","")</f>
        <v>12446</v>
      </c>
    </row>
    <row r="34" spans="1:7" x14ac:dyDescent="0.3">
      <c r="A34" t="s">
        <v>76</v>
      </c>
      <c r="B34" t="s">
        <v>18</v>
      </c>
      <c r="C34" t="s">
        <v>72</v>
      </c>
      <c r="D34" s="1">
        <v>44692</v>
      </c>
      <c r="E34" t="s">
        <v>77</v>
      </c>
      <c r="F34">
        <v>94</v>
      </c>
      <c r="G34">
        <f>--SUBSTITUTE(SUBSTITUTE(Chocolate[[#This Row],[Amount]],"$",""),",","")</f>
        <v>4284</v>
      </c>
    </row>
    <row r="35" spans="1:7" x14ac:dyDescent="0.3">
      <c r="A35" t="s">
        <v>43</v>
      </c>
      <c r="B35" t="s">
        <v>7</v>
      </c>
      <c r="C35" t="s">
        <v>78</v>
      </c>
      <c r="D35" s="1">
        <v>44742</v>
      </c>
      <c r="E35" t="s">
        <v>79</v>
      </c>
      <c r="F35">
        <v>133</v>
      </c>
      <c r="G35">
        <f>--SUBSTITUTE(SUBSTITUTE(Chocolate[[#This Row],[Amount]],"$",""),",","")</f>
        <v>6839</v>
      </c>
    </row>
    <row r="36" spans="1:7" x14ac:dyDescent="0.3">
      <c r="A36" t="s">
        <v>80</v>
      </c>
      <c r="B36" t="s">
        <v>40</v>
      </c>
      <c r="C36" t="s">
        <v>26</v>
      </c>
      <c r="D36" s="1">
        <v>44692</v>
      </c>
      <c r="E36" t="s">
        <v>81</v>
      </c>
      <c r="F36">
        <v>70</v>
      </c>
      <c r="G36">
        <f>--SUBSTITUTE(SUBSTITUTE(Chocolate[[#This Row],[Amount]],"$",""),",","")</f>
        <v>2163</v>
      </c>
    </row>
    <row r="37" spans="1:7" x14ac:dyDescent="0.3">
      <c r="A37" t="s">
        <v>52</v>
      </c>
      <c r="B37" t="s">
        <v>36</v>
      </c>
      <c r="C37" t="s">
        <v>72</v>
      </c>
      <c r="D37" s="1">
        <v>44764</v>
      </c>
      <c r="E37" t="s">
        <v>82</v>
      </c>
      <c r="F37">
        <v>315</v>
      </c>
      <c r="G37">
        <f>--SUBSTITUTE(SUBSTITUTE(Chocolate[[#This Row],[Amount]],"$",""),",","")</f>
        <v>9583</v>
      </c>
    </row>
    <row r="38" spans="1:7" x14ac:dyDescent="0.3">
      <c r="A38" t="s">
        <v>80</v>
      </c>
      <c r="B38" t="s">
        <v>7</v>
      </c>
      <c r="C38" t="s">
        <v>29</v>
      </c>
      <c r="D38" s="1">
        <v>44797</v>
      </c>
      <c r="E38" t="s">
        <v>83</v>
      </c>
      <c r="F38">
        <v>314</v>
      </c>
      <c r="G38">
        <f>--SUBSTITUTE(SUBSTITUTE(Chocolate[[#This Row],[Amount]],"$",""),",","")</f>
        <v>2653</v>
      </c>
    </row>
    <row r="39" spans="1:7" x14ac:dyDescent="0.3">
      <c r="A39" t="s">
        <v>84</v>
      </c>
      <c r="B39" t="s">
        <v>28</v>
      </c>
      <c r="C39" t="s">
        <v>26</v>
      </c>
      <c r="D39" s="1">
        <v>44749</v>
      </c>
      <c r="E39" t="s">
        <v>85</v>
      </c>
      <c r="F39">
        <v>72</v>
      </c>
      <c r="G39">
        <f>--SUBSTITUTE(SUBSTITUTE(Chocolate[[#This Row],[Amount]],"$",""),",","")</f>
        <v>147</v>
      </c>
    </row>
    <row r="40" spans="1:7" x14ac:dyDescent="0.3">
      <c r="A40" t="s">
        <v>86</v>
      </c>
      <c r="B40" t="s">
        <v>18</v>
      </c>
      <c r="C40" t="s">
        <v>12</v>
      </c>
      <c r="D40" s="1">
        <v>44700</v>
      </c>
      <c r="E40" t="s">
        <v>87</v>
      </c>
      <c r="F40">
        <v>14</v>
      </c>
      <c r="G40">
        <f>--SUBSTITUTE(SUBSTITUTE(Chocolate[[#This Row],[Amount]],"$",""),",","")</f>
        <v>3654</v>
      </c>
    </row>
    <row r="41" spans="1:7" x14ac:dyDescent="0.3">
      <c r="A41" t="s">
        <v>43</v>
      </c>
      <c r="B41" t="s">
        <v>11</v>
      </c>
      <c r="C41" t="s">
        <v>72</v>
      </c>
      <c r="D41" s="1">
        <v>44746</v>
      </c>
      <c r="E41" t="s">
        <v>88</v>
      </c>
      <c r="F41">
        <v>581</v>
      </c>
      <c r="G41">
        <f>--SUBSTITUTE(SUBSTITUTE(Chocolate[[#This Row],[Amount]],"$",""),",","")</f>
        <v>2443</v>
      </c>
    </row>
    <row r="42" spans="1:7" x14ac:dyDescent="0.3">
      <c r="A42" t="s">
        <v>84</v>
      </c>
      <c r="B42" t="s">
        <v>36</v>
      </c>
      <c r="C42" t="s">
        <v>26</v>
      </c>
      <c r="D42" s="1">
        <v>44714</v>
      </c>
      <c r="E42" t="s">
        <v>89</v>
      </c>
      <c r="F42">
        <v>16</v>
      </c>
      <c r="G42">
        <f>--SUBSTITUTE(SUBSTITUTE(Chocolate[[#This Row],[Amount]],"$",""),",","")</f>
        <v>938</v>
      </c>
    </row>
    <row r="43" spans="1:7" x14ac:dyDescent="0.3">
      <c r="A43" t="s">
        <v>43</v>
      </c>
      <c r="B43" t="s">
        <v>36</v>
      </c>
      <c r="C43" t="s">
        <v>90</v>
      </c>
      <c r="D43" s="1">
        <v>44666</v>
      </c>
      <c r="E43" t="s">
        <v>91</v>
      </c>
      <c r="F43">
        <v>354</v>
      </c>
      <c r="G43">
        <f>--SUBSTITUTE(SUBSTITUTE(Chocolate[[#This Row],[Amount]],"$",""),",","")</f>
        <v>14749</v>
      </c>
    </row>
    <row r="44" spans="1:7" x14ac:dyDescent="0.3">
      <c r="A44" t="s">
        <v>39</v>
      </c>
      <c r="B44" t="s">
        <v>40</v>
      </c>
      <c r="C44" t="s">
        <v>92</v>
      </c>
      <c r="D44" s="1">
        <v>44753</v>
      </c>
      <c r="E44" t="s">
        <v>93</v>
      </c>
      <c r="F44">
        <v>241</v>
      </c>
      <c r="G44">
        <f>--SUBSTITUTE(SUBSTITUTE(Chocolate[[#This Row],[Amount]],"$",""),",","")</f>
        <v>4781</v>
      </c>
    </row>
    <row r="45" spans="1:7" x14ac:dyDescent="0.3">
      <c r="A45" t="s">
        <v>80</v>
      </c>
      <c r="B45" t="s">
        <v>11</v>
      </c>
      <c r="C45" t="s">
        <v>59</v>
      </c>
      <c r="D45" s="1">
        <v>44615</v>
      </c>
      <c r="E45" t="s">
        <v>94</v>
      </c>
      <c r="F45">
        <v>142</v>
      </c>
      <c r="G45">
        <f>--SUBSTITUTE(SUBSTITUTE(Chocolate[[#This Row],[Amount]],"$",""),",","")</f>
        <v>6307</v>
      </c>
    </row>
    <row r="46" spans="1:7" x14ac:dyDescent="0.3">
      <c r="A46" t="s">
        <v>95</v>
      </c>
      <c r="B46" t="s">
        <v>40</v>
      </c>
      <c r="C46" t="s">
        <v>78</v>
      </c>
      <c r="D46" s="1">
        <v>44795</v>
      </c>
      <c r="E46" t="s">
        <v>96</v>
      </c>
      <c r="F46">
        <v>102</v>
      </c>
      <c r="G46">
        <f>--SUBSTITUTE(SUBSTITUTE(Chocolate[[#This Row],[Amount]],"$",""),",","")</f>
        <v>7602</v>
      </c>
    </row>
    <row r="47" spans="1:7" x14ac:dyDescent="0.3">
      <c r="A47" t="s">
        <v>64</v>
      </c>
      <c r="B47" t="s">
        <v>36</v>
      </c>
      <c r="C47" t="s">
        <v>15</v>
      </c>
      <c r="D47" s="1">
        <v>44608</v>
      </c>
      <c r="E47" t="s">
        <v>50</v>
      </c>
      <c r="F47">
        <v>188</v>
      </c>
      <c r="G47">
        <f>--SUBSTITUTE(SUBSTITUTE(Chocolate[[#This Row],[Amount]],"$",""),",","")</f>
        <v>6790</v>
      </c>
    </row>
    <row r="48" spans="1:7" x14ac:dyDescent="0.3">
      <c r="A48" t="s">
        <v>10</v>
      </c>
      <c r="B48" t="s">
        <v>36</v>
      </c>
      <c r="C48" t="s">
        <v>29</v>
      </c>
      <c r="D48" s="1">
        <v>44574</v>
      </c>
      <c r="E48" t="s">
        <v>97</v>
      </c>
      <c r="F48">
        <v>160</v>
      </c>
      <c r="G48">
        <f>--SUBSTITUTE(SUBSTITUTE(Chocolate[[#This Row],[Amount]],"$",""),",","")</f>
        <v>9737</v>
      </c>
    </row>
    <row r="49" spans="1:7" x14ac:dyDescent="0.3">
      <c r="A49" t="s">
        <v>56</v>
      </c>
      <c r="B49" t="s">
        <v>18</v>
      </c>
      <c r="C49" t="s">
        <v>54</v>
      </c>
      <c r="D49" s="1">
        <v>44606</v>
      </c>
      <c r="E49" t="s">
        <v>98</v>
      </c>
      <c r="F49">
        <v>18</v>
      </c>
      <c r="G49">
        <f>--SUBSTITUTE(SUBSTITUTE(Chocolate[[#This Row],[Amount]],"$",""),",","")</f>
        <v>6979</v>
      </c>
    </row>
    <row r="50" spans="1:7" x14ac:dyDescent="0.3">
      <c r="A50" t="s">
        <v>52</v>
      </c>
      <c r="B50" t="s">
        <v>11</v>
      </c>
      <c r="C50" t="s">
        <v>41</v>
      </c>
      <c r="D50" s="1">
        <v>44722</v>
      </c>
      <c r="E50" t="s">
        <v>99</v>
      </c>
      <c r="F50">
        <v>303</v>
      </c>
      <c r="G50">
        <f>--SUBSTITUTE(SUBSTITUTE(Chocolate[[#This Row],[Amount]],"$",""),",","")</f>
        <v>4382</v>
      </c>
    </row>
    <row r="51" spans="1:7" x14ac:dyDescent="0.3">
      <c r="A51" t="s">
        <v>56</v>
      </c>
      <c r="B51" t="s">
        <v>11</v>
      </c>
      <c r="C51" t="s">
        <v>66</v>
      </c>
      <c r="D51" s="1">
        <v>44749</v>
      </c>
      <c r="E51" t="s">
        <v>100</v>
      </c>
      <c r="F51">
        <v>176</v>
      </c>
      <c r="G51">
        <f>--SUBSTITUTE(SUBSTITUTE(Chocolate[[#This Row],[Amount]],"$",""),",","")</f>
        <v>5243</v>
      </c>
    </row>
    <row r="52" spans="1:7" x14ac:dyDescent="0.3">
      <c r="A52" t="s">
        <v>56</v>
      </c>
      <c r="B52" t="s">
        <v>40</v>
      </c>
      <c r="C52" t="s">
        <v>78</v>
      </c>
      <c r="D52" s="1">
        <v>44644</v>
      </c>
      <c r="E52" t="s">
        <v>101</v>
      </c>
      <c r="F52">
        <v>70</v>
      </c>
      <c r="G52">
        <f>--SUBSTITUTE(SUBSTITUTE(Chocolate[[#This Row],[Amount]],"$",""),",","")</f>
        <v>4865</v>
      </c>
    </row>
    <row r="53" spans="1:7" x14ac:dyDescent="0.3">
      <c r="A53" t="s">
        <v>31</v>
      </c>
      <c r="B53" t="s">
        <v>18</v>
      </c>
      <c r="C53" t="s">
        <v>66</v>
      </c>
      <c r="D53" s="1">
        <v>44718</v>
      </c>
      <c r="E53" t="s">
        <v>102</v>
      </c>
      <c r="F53">
        <v>23</v>
      </c>
      <c r="G53">
        <f>--SUBSTITUTE(SUBSTITUTE(Chocolate[[#This Row],[Amount]],"$",""),",","")</f>
        <v>8575</v>
      </c>
    </row>
    <row r="54" spans="1:7" x14ac:dyDescent="0.3">
      <c r="A54" t="s">
        <v>103</v>
      </c>
      <c r="B54" t="s">
        <v>18</v>
      </c>
      <c r="C54" t="s">
        <v>44</v>
      </c>
      <c r="D54" s="1">
        <v>44761</v>
      </c>
      <c r="E54" t="s">
        <v>104</v>
      </c>
      <c r="F54">
        <v>135</v>
      </c>
      <c r="G54">
        <f>--SUBSTITUTE(SUBSTITUTE(Chocolate[[#This Row],[Amount]],"$",""),",","")</f>
        <v>91</v>
      </c>
    </row>
    <row r="55" spans="1:7" x14ac:dyDescent="0.3">
      <c r="A55" t="s">
        <v>48</v>
      </c>
      <c r="B55" t="s">
        <v>36</v>
      </c>
      <c r="C55" t="s">
        <v>90</v>
      </c>
      <c r="D55" s="1">
        <v>44670</v>
      </c>
      <c r="E55" t="s">
        <v>105</v>
      </c>
      <c r="F55">
        <v>83</v>
      </c>
      <c r="G55">
        <f>--SUBSTITUTE(SUBSTITUTE(Chocolate[[#This Row],[Amount]],"$",""),",","")</f>
        <v>14798</v>
      </c>
    </row>
    <row r="56" spans="1:7" x14ac:dyDescent="0.3">
      <c r="A56" t="s">
        <v>46</v>
      </c>
      <c r="B56" t="s">
        <v>11</v>
      </c>
      <c r="C56" t="s">
        <v>12</v>
      </c>
      <c r="D56" s="1">
        <v>44761</v>
      </c>
      <c r="E56" t="s">
        <v>106</v>
      </c>
      <c r="F56">
        <v>179</v>
      </c>
      <c r="G56">
        <f>--SUBSTITUTE(SUBSTITUTE(Chocolate[[#This Row],[Amount]],"$",""),",","")</f>
        <v>2205</v>
      </c>
    </row>
    <row r="57" spans="1:7" x14ac:dyDescent="0.3">
      <c r="A57" t="s">
        <v>6</v>
      </c>
      <c r="B57" t="s">
        <v>40</v>
      </c>
      <c r="C57" t="s">
        <v>44</v>
      </c>
      <c r="D57" s="1">
        <v>44757</v>
      </c>
      <c r="E57" t="s">
        <v>107</v>
      </c>
      <c r="F57">
        <v>24</v>
      </c>
      <c r="G57">
        <f>--SUBSTITUTE(SUBSTITUTE(Chocolate[[#This Row],[Amount]],"$",""),",","")</f>
        <v>441</v>
      </c>
    </row>
    <row r="58" spans="1:7" x14ac:dyDescent="0.3">
      <c r="A58" t="s">
        <v>108</v>
      </c>
      <c r="B58" t="s">
        <v>28</v>
      </c>
      <c r="C58" t="s">
        <v>59</v>
      </c>
      <c r="D58" s="1">
        <v>44606</v>
      </c>
      <c r="E58" t="s">
        <v>109</v>
      </c>
      <c r="F58">
        <v>18</v>
      </c>
      <c r="G58">
        <f>--SUBSTITUTE(SUBSTITUTE(Chocolate[[#This Row],[Amount]],"$",""),",","")</f>
        <v>3556</v>
      </c>
    </row>
    <row r="59" spans="1:7" x14ac:dyDescent="0.3">
      <c r="A59" t="s">
        <v>31</v>
      </c>
      <c r="B59" t="s">
        <v>40</v>
      </c>
      <c r="C59" t="s">
        <v>24</v>
      </c>
      <c r="D59" s="1">
        <v>44699</v>
      </c>
      <c r="E59" t="s">
        <v>110</v>
      </c>
      <c r="F59">
        <v>416</v>
      </c>
      <c r="G59">
        <f>--SUBSTITUTE(SUBSTITUTE(Chocolate[[#This Row],[Amount]],"$",""),",","")</f>
        <v>16793</v>
      </c>
    </row>
    <row r="60" spans="1:7" x14ac:dyDescent="0.3">
      <c r="A60" t="s">
        <v>35</v>
      </c>
      <c r="B60" t="s">
        <v>18</v>
      </c>
      <c r="C60" t="s">
        <v>66</v>
      </c>
      <c r="D60" s="1">
        <v>44742</v>
      </c>
      <c r="E60" t="s">
        <v>111</v>
      </c>
      <c r="F60">
        <v>55</v>
      </c>
      <c r="G60">
        <f>--SUBSTITUTE(SUBSTITUTE(Chocolate[[#This Row],[Amount]],"$",""),",","")</f>
        <v>15421</v>
      </c>
    </row>
    <row r="61" spans="1:7" x14ac:dyDescent="0.3">
      <c r="A61" t="s">
        <v>80</v>
      </c>
      <c r="B61" t="s">
        <v>18</v>
      </c>
      <c r="C61" t="s">
        <v>29</v>
      </c>
      <c r="D61" s="1">
        <v>44714</v>
      </c>
      <c r="E61" t="s">
        <v>112</v>
      </c>
      <c r="F61">
        <v>227</v>
      </c>
      <c r="G61">
        <f>--SUBSTITUTE(SUBSTITUTE(Chocolate[[#This Row],[Amount]],"$",""),",","")</f>
        <v>4438</v>
      </c>
    </row>
    <row r="62" spans="1:7" x14ac:dyDescent="0.3">
      <c r="A62" t="s">
        <v>80</v>
      </c>
      <c r="B62" t="s">
        <v>18</v>
      </c>
      <c r="C62" t="s">
        <v>44</v>
      </c>
      <c r="D62" s="1">
        <v>44740</v>
      </c>
      <c r="E62" t="s">
        <v>113</v>
      </c>
      <c r="F62">
        <v>48</v>
      </c>
      <c r="G62">
        <f>--SUBSTITUTE(SUBSTITUTE(Chocolate[[#This Row],[Amount]],"$",""),",","")</f>
        <v>1603</v>
      </c>
    </row>
    <row r="63" spans="1:7" x14ac:dyDescent="0.3">
      <c r="A63" t="s">
        <v>46</v>
      </c>
      <c r="B63" t="s">
        <v>18</v>
      </c>
      <c r="C63" t="s">
        <v>49</v>
      </c>
      <c r="D63" s="1">
        <v>44697</v>
      </c>
      <c r="E63" t="s">
        <v>114</v>
      </c>
      <c r="F63">
        <v>174</v>
      </c>
      <c r="G63">
        <f>--SUBSTITUTE(SUBSTITUTE(Chocolate[[#This Row],[Amount]],"$",""),",","")</f>
        <v>273</v>
      </c>
    </row>
    <row r="64" spans="1:7" x14ac:dyDescent="0.3">
      <c r="A64" t="s">
        <v>84</v>
      </c>
      <c r="B64" t="s">
        <v>40</v>
      </c>
      <c r="C64" t="s">
        <v>115</v>
      </c>
      <c r="D64" s="1">
        <v>44707</v>
      </c>
      <c r="E64" t="s">
        <v>116</v>
      </c>
      <c r="F64">
        <v>302</v>
      </c>
      <c r="G64">
        <f>--SUBSTITUTE(SUBSTITUTE(Chocolate[[#This Row],[Amount]],"$",""),",","")</f>
        <v>3073</v>
      </c>
    </row>
    <row r="65" spans="1:7" x14ac:dyDescent="0.3">
      <c r="A65" t="s">
        <v>43</v>
      </c>
      <c r="B65" t="s">
        <v>11</v>
      </c>
      <c r="C65" t="s">
        <v>78</v>
      </c>
      <c r="D65" s="1">
        <v>44748</v>
      </c>
      <c r="E65" t="s">
        <v>117</v>
      </c>
      <c r="F65">
        <v>149</v>
      </c>
      <c r="G65">
        <f>--SUBSTITUTE(SUBSTITUTE(Chocolate[[#This Row],[Amount]],"$",""),",","")</f>
        <v>6090</v>
      </c>
    </row>
    <row r="66" spans="1:7" x14ac:dyDescent="0.3">
      <c r="A66" t="s">
        <v>23</v>
      </c>
      <c r="B66" t="s">
        <v>11</v>
      </c>
      <c r="C66" t="s">
        <v>24</v>
      </c>
      <c r="D66" s="1">
        <v>44708</v>
      </c>
      <c r="E66" t="s">
        <v>118</v>
      </c>
      <c r="F66">
        <v>11</v>
      </c>
      <c r="G66">
        <f>--SUBSTITUTE(SUBSTITUTE(Chocolate[[#This Row],[Amount]],"$",""),",","")</f>
        <v>10255</v>
      </c>
    </row>
    <row r="67" spans="1:7" x14ac:dyDescent="0.3">
      <c r="A67" t="s">
        <v>76</v>
      </c>
      <c r="B67" t="s">
        <v>18</v>
      </c>
      <c r="C67" t="s">
        <v>119</v>
      </c>
      <c r="D67" s="1">
        <v>44665</v>
      </c>
      <c r="E67" t="s">
        <v>120</v>
      </c>
      <c r="F67">
        <v>11</v>
      </c>
      <c r="G67">
        <f>--SUBSTITUTE(SUBSTITUTE(Chocolate[[#This Row],[Amount]],"$",""),",","")</f>
        <v>2030</v>
      </c>
    </row>
    <row r="68" spans="1:7" x14ac:dyDescent="0.3">
      <c r="A68" t="s">
        <v>10</v>
      </c>
      <c r="B68" t="s">
        <v>18</v>
      </c>
      <c r="C68" t="s">
        <v>49</v>
      </c>
      <c r="D68" s="1">
        <v>44783</v>
      </c>
      <c r="E68" t="s">
        <v>121</v>
      </c>
      <c r="F68">
        <v>14</v>
      </c>
      <c r="G68">
        <f>--SUBSTITUTE(SUBSTITUTE(Chocolate[[#This Row],[Amount]],"$",""),",","")</f>
        <v>19453</v>
      </c>
    </row>
    <row r="69" spans="1:7" x14ac:dyDescent="0.3">
      <c r="A69" t="s">
        <v>86</v>
      </c>
      <c r="B69" t="s">
        <v>11</v>
      </c>
      <c r="C69" t="s">
        <v>29</v>
      </c>
      <c r="D69" s="1">
        <v>44746</v>
      </c>
      <c r="E69" t="s">
        <v>122</v>
      </c>
      <c r="F69">
        <v>411</v>
      </c>
      <c r="G69">
        <f>--SUBSTITUTE(SUBSTITUTE(Chocolate[[#This Row],[Amount]],"$",""),",","")</f>
        <v>9275</v>
      </c>
    </row>
    <row r="70" spans="1:7" x14ac:dyDescent="0.3">
      <c r="A70" t="s">
        <v>23</v>
      </c>
      <c r="B70" t="s">
        <v>11</v>
      </c>
      <c r="C70" t="s">
        <v>49</v>
      </c>
      <c r="D70" s="1">
        <v>44750</v>
      </c>
      <c r="E70" t="s">
        <v>123</v>
      </c>
      <c r="F70">
        <v>56</v>
      </c>
      <c r="G70">
        <f>--SUBSTITUTE(SUBSTITUTE(Chocolate[[#This Row],[Amount]],"$",""),",","")</f>
        <v>6181</v>
      </c>
    </row>
    <row r="71" spans="1:7" x14ac:dyDescent="0.3">
      <c r="A71" t="s">
        <v>17</v>
      </c>
      <c r="B71" t="s">
        <v>36</v>
      </c>
      <c r="C71" t="s">
        <v>15</v>
      </c>
      <c r="D71" s="1">
        <v>44764</v>
      </c>
      <c r="E71" t="s">
        <v>124</v>
      </c>
      <c r="F71">
        <v>102</v>
      </c>
      <c r="G71">
        <f>--SUBSTITUTE(SUBSTITUTE(Chocolate[[#This Row],[Amount]],"$",""),",","")</f>
        <v>9037</v>
      </c>
    </row>
    <row r="72" spans="1:7" x14ac:dyDescent="0.3">
      <c r="A72" t="s">
        <v>14</v>
      </c>
      <c r="B72" t="s">
        <v>36</v>
      </c>
      <c r="C72" t="s">
        <v>92</v>
      </c>
      <c r="D72" s="1">
        <v>44622</v>
      </c>
      <c r="E72" t="s">
        <v>125</v>
      </c>
      <c r="F72">
        <v>103</v>
      </c>
      <c r="G72">
        <f>--SUBSTITUTE(SUBSTITUTE(Chocolate[[#This Row],[Amount]],"$",""),",","")</f>
        <v>12313</v>
      </c>
    </row>
    <row r="73" spans="1:7" x14ac:dyDescent="0.3">
      <c r="A73" t="s">
        <v>14</v>
      </c>
      <c r="B73" t="s">
        <v>7</v>
      </c>
      <c r="C73" t="s">
        <v>78</v>
      </c>
      <c r="D73" s="1">
        <v>44571</v>
      </c>
      <c r="E73" t="s">
        <v>126</v>
      </c>
      <c r="F73">
        <v>9</v>
      </c>
      <c r="G73">
        <f>--SUBSTITUTE(SUBSTITUTE(Chocolate[[#This Row],[Amount]],"$",""),",","")</f>
        <v>5642</v>
      </c>
    </row>
    <row r="74" spans="1:7" x14ac:dyDescent="0.3">
      <c r="A74" t="s">
        <v>6</v>
      </c>
      <c r="B74" t="s">
        <v>28</v>
      </c>
      <c r="C74" t="s">
        <v>70</v>
      </c>
      <c r="D74" s="1">
        <v>44631</v>
      </c>
      <c r="E74" t="s">
        <v>127</v>
      </c>
      <c r="F74">
        <v>241</v>
      </c>
      <c r="G74">
        <f>--SUBSTITUTE(SUBSTITUTE(Chocolate[[#This Row],[Amount]],"$",""),",","")</f>
        <v>2800</v>
      </c>
    </row>
    <row r="75" spans="1:7" x14ac:dyDescent="0.3">
      <c r="A75" t="s">
        <v>80</v>
      </c>
      <c r="B75" t="s">
        <v>28</v>
      </c>
      <c r="C75" t="s">
        <v>15</v>
      </c>
      <c r="D75" s="1">
        <v>44732</v>
      </c>
      <c r="E75" t="s">
        <v>128</v>
      </c>
      <c r="F75">
        <v>265</v>
      </c>
      <c r="G75">
        <f>--SUBSTITUTE(SUBSTITUTE(Chocolate[[#This Row],[Amount]],"$",""),",","")</f>
        <v>959</v>
      </c>
    </row>
    <row r="76" spans="1:7" x14ac:dyDescent="0.3">
      <c r="A76" t="s">
        <v>10</v>
      </c>
      <c r="B76" t="s">
        <v>7</v>
      </c>
      <c r="C76" t="s">
        <v>49</v>
      </c>
      <c r="D76" s="1">
        <v>44799</v>
      </c>
      <c r="E76" t="s">
        <v>129</v>
      </c>
      <c r="F76">
        <v>214</v>
      </c>
      <c r="G76">
        <f>--SUBSTITUTE(SUBSTITUTE(Chocolate[[#This Row],[Amount]],"$",""),",","")</f>
        <v>2002</v>
      </c>
    </row>
    <row r="77" spans="1:7" x14ac:dyDescent="0.3">
      <c r="A77" t="s">
        <v>52</v>
      </c>
      <c r="B77" t="s">
        <v>40</v>
      </c>
      <c r="C77" t="s">
        <v>54</v>
      </c>
      <c r="D77" s="1">
        <v>44755</v>
      </c>
      <c r="E77" t="s">
        <v>130</v>
      </c>
      <c r="F77">
        <v>32</v>
      </c>
      <c r="G77">
        <f>--SUBSTITUTE(SUBSTITUTE(Chocolate[[#This Row],[Amount]],"$",""),",","")</f>
        <v>609</v>
      </c>
    </row>
    <row r="78" spans="1:7" x14ac:dyDescent="0.3">
      <c r="A78" t="s">
        <v>86</v>
      </c>
      <c r="B78" t="s">
        <v>36</v>
      </c>
      <c r="C78" t="s">
        <v>59</v>
      </c>
      <c r="D78" s="1">
        <v>44603</v>
      </c>
      <c r="E78" t="s">
        <v>131</v>
      </c>
      <c r="F78">
        <v>244</v>
      </c>
      <c r="G78">
        <f>--SUBSTITUTE(SUBSTITUTE(Chocolate[[#This Row],[Amount]],"$",""),",","")</f>
        <v>1274</v>
      </c>
    </row>
    <row r="79" spans="1:7" x14ac:dyDescent="0.3">
      <c r="A79" t="s">
        <v>46</v>
      </c>
      <c r="B79" t="s">
        <v>36</v>
      </c>
      <c r="C79" t="s">
        <v>37</v>
      </c>
      <c r="D79" s="1">
        <v>44588</v>
      </c>
      <c r="E79" t="s">
        <v>132</v>
      </c>
      <c r="F79">
        <v>181</v>
      </c>
      <c r="G79">
        <f>--SUBSTITUTE(SUBSTITUTE(Chocolate[[#This Row],[Amount]],"$",""),",","")</f>
        <v>7595</v>
      </c>
    </row>
    <row r="80" spans="1:7" x14ac:dyDescent="0.3">
      <c r="A80" t="s">
        <v>10</v>
      </c>
      <c r="B80" t="s">
        <v>7</v>
      </c>
      <c r="C80" t="s">
        <v>24</v>
      </c>
      <c r="D80" s="1">
        <v>44592</v>
      </c>
      <c r="E80" t="s">
        <v>133</v>
      </c>
      <c r="F80">
        <v>137</v>
      </c>
      <c r="G80">
        <f>--SUBSTITUTE(SUBSTITUTE(Chocolate[[#This Row],[Amount]],"$",""),",","")</f>
        <v>4725</v>
      </c>
    </row>
    <row r="81" spans="1:7" x14ac:dyDescent="0.3">
      <c r="A81" t="s">
        <v>86</v>
      </c>
      <c r="B81" t="s">
        <v>36</v>
      </c>
      <c r="C81" t="s">
        <v>70</v>
      </c>
      <c r="D81" s="1">
        <v>44791</v>
      </c>
      <c r="E81" t="s">
        <v>134</v>
      </c>
      <c r="F81">
        <v>24</v>
      </c>
      <c r="G81">
        <f>--SUBSTITUTE(SUBSTITUTE(Chocolate[[#This Row],[Amount]],"$",""),",","")</f>
        <v>9681</v>
      </c>
    </row>
    <row r="82" spans="1:7" x14ac:dyDescent="0.3">
      <c r="A82" t="s">
        <v>80</v>
      </c>
      <c r="B82" t="s">
        <v>36</v>
      </c>
      <c r="C82" t="s">
        <v>90</v>
      </c>
      <c r="D82" s="1">
        <v>44742</v>
      </c>
      <c r="E82" t="s">
        <v>135</v>
      </c>
      <c r="F82">
        <v>21</v>
      </c>
      <c r="G82">
        <f>--SUBSTITUTE(SUBSTITUTE(Chocolate[[#This Row],[Amount]],"$",""),",","")</f>
        <v>14504</v>
      </c>
    </row>
    <row r="83" spans="1:7" x14ac:dyDescent="0.3">
      <c r="A83" t="s">
        <v>103</v>
      </c>
      <c r="B83" t="s">
        <v>18</v>
      </c>
      <c r="C83" t="s">
        <v>66</v>
      </c>
      <c r="D83" s="1">
        <v>44796</v>
      </c>
      <c r="E83" t="s">
        <v>136</v>
      </c>
      <c r="F83">
        <v>311</v>
      </c>
      <c r="G83">
        <f>--SUBSTITUTE(SUBSTITUTE(Chocolate[[#This Row],[Amount]],"$",""),",","")</f>
        <v>280</v>
      </c>
    </row>
    <row r="84" spans="1:7" x14ac:dyDescent="0.3">
      <c r="A84" t="s">
        <v>31</v>
      </c>
      <c r="B84" t="s">
        <v>28</v>
      </c>
      <c r="C84" t="s">
        <v>8</v>
      </c>
      <c r="D84" s="1">
        <v>44774</v>
      </c>
      <c r="E84" t="s">
        <v>137</v>
      </c>
      <c r="F84">
        <v>181</v>
      </c>
      <c r="G84">
        <f>--SUBSTITUTE(SUBSTITUTE(Chocolate[[#This Row],[Amount]],"$",""),",","")</f>
        <v>63</v>
      </c>
    </row>
    <row r="85" spans="1:7" x14ac:dyDescent="0.3">
      <c r="A85" t="s">
        <v>52</v>
      </c>
      <c r="B85" t="s">
        <v>28</v>
      </c>
      <c r="C85" t="s">
        <v>26</v>
      </c>
      <c r="D85" s="1">
        <v>44706</v>
      </c>
      <c r="E85" t="s">
        <v>138</v>
      </c>
      <c r="F85">
        <v>10</v>
      </c>
      <c r="G85">
        <f>--SUBSTITUTE(SUBSTITUTE(Chocolate[[#This Row],[Amount]],"$",""),",","")</f>
        <v>8001</v>
      </c>
    </row>
    <row r="86" spans="1:7" x14ac:dyDescent="0.3">
      <c r="A86" t="s">
        <v>52</v>
      </c>
      <c r="B86" t="s">
        <v>40</v>
      </c>
      <c r="C86" t="s">
        <v>49</v>
      </c>
      <c r="D86" s="1">
        <v>44571</v>
      </c>
      <c r="E86" t="s">
        <v>139</v>
      </c>
      <c r="F86">
        <v>82</v>
      </c>
      <c r="G86">
        <f>--SUBSTITUTE(SUBSTITUTE(Chocolate[[#This Row],[Amount]],"$",""),",","")</f>
        <v>4032</v>
      </c>
    </row>
    <row r="87" spans="1:7" x14ac:dyDescent="0.3">
      <c r="A87" t="s">
        <v>69</v>
      </c>
      <c r="B87" t="s">
        <v>18</v>
      </c>
      <c r="C87" t="s">
        <v>140</v>
      </c>
      <c r="D87" s="1">
        <v>44599</v>
      </c>
      <c r="E87" t="s">
        <v>141</v>
      </c>
      <c r="F87">
        <v>108</v>
      </c>
      <c r="G87">
        <f>--SUBSTITUTE(SUBSTITUTE(Chocolate[[#This Row],[Amount]],"$",""),",","")</f>
        <v>5859</v>
      </c>
    </row>
    <row r="88" spans="1:7" x14ac:dyDescent="0.3">
      <c r="A88" t="s">
        <v>43</v>
      </c>
      <c r="B88" t="s">
        <v>36</v>
      </c>
      <c r="C88" t="s">
        <v>37</v>
      </c>
      <c r="D88" s="1">
        <v>44693</v>
      </c>
      <c r="E88" t="s">
        <v>142</v>
      </c>
      <c r="F88">
        <v>401</v>
      </c>
      <c r="G88">
        <f>--SUBSTITUTE(SUBSTITUTE(Chocolate[[#This Row],[Amount]],"$",""),",","")</f>
        <v>11095</v>
      </c>
    </row>
    <row r="89" spans="1:7" x14ac:dyDescent="0.3">
      <c r="A89" t="s">
        <v>95</v>
      </c>
      <c r="B89" t="s">
        <v>18</v>
      </c>
      <c r="C89" t="s">
        <v>59</v>
      </c>
      <c r="D89" s="1">
        <v>44627</v>
      </c>
      <c r="E89" t="s">
        <v>143</v>
      </c>
      <c r="F89">
        <v>408</v>
      </c>
      <c r="G89">
        <f>--SUBSTITUTE(SUBSTITUTE(Chocolate[[#This Row],[Amount]],"$",""),",","")</f>
        <v>7182</v>
      </c>
    </row>
    <row r="90" spans="1:7" x14ac:dyDescent="0.3">
      <c r="A90" t="s">
        <v>69</v>
      </c>
      <c r="B90" t="s">
        <v>18</v>
      </c>
      <c r="C90" t="s">
        <v>12</v>
      </c>
      <c r="D90" s="1">
        <v>44656</v>
      </c>
      <c r="E90" t="s">
        <v>144</v>
      </c>
      <c r="F90">
        <v>420</v>
      </c>
      <c r="G90">
        <f>--SUBSTITUTE(SUBSTITUTE(Chocolate[[#This Row],[Amount]],"$",""),",","")</f>
        <v>6881</v>
      </c>
    </row>
    <row r="91" spans="1:7" x14ac:dyDescent="0.3">
      <c r="A91" t="s">
        <v>80</v>
      </c>
      <c r="B91" t="s">
        <v>40</v>
      </c>
      <c r="C91" t="s">
        <v>119</v>
      </c>
      <c r="D91" s="1">
        <v>44564</v>
      </c>
      <c r="E91" t="s">
        <v>145</v>
      </c>
      <c r="F91">
        <v>348</v>
      </c>
      <c r="G91">
        <f>--SUBSTITUTE(SUBSTITUTE(Chocolate[[#This Row],[Amount]],"$",""),",","")</f>
        <v>7154</v>
      </c>
    </row>
    <row r="92" spans="1:7" x14ac:dyDescent="0.3">
      <c r="A92" t="s">
        <v>69</v>
      </c>
      <c r="B92" t="s">
        <v>7</v>
      </c>
      <c r="C92" t="s">
        <v>41</v>
      </c>
      <c r="D92" s="1">
        <v>44644</v>
      </c>
      <c r="E92" t="s">
        <v>146</v>
      </c>
      <c r="F92">
        <v>270</v>
      </c>
      <c r="G92">
        <f>--SUBSTITUTE(SUBSTITUTE(Chocolate[[#This Row],[Amount]],"$",""),",","")</f>
        <v>6188</v>
      </c>
    </row>
    <row r="93" spans="1:7" x14ac:dyDescent="0.3">
      <c r="A93" t="s">
        <v>95</v>
      </c>
      <c r="B93" t="s">
        <v>11</v>
      </c>
      <c r="C93" t="s">
        <v>90</v>
      </c>
      <c r="D93" s="1">
        <v>44749</v>
      </c>
      <c r="E93" t="s">
        <v>147</v>
      </c>
      <c r="F93">
        <v>9</v>
      </c>
      <c r="G93">
        <f>--SUBSTITUTE(SUBSTITUTE(Chocolate[[#This Row],[Amount]],"$",""),",","")</f>
        <v>4221</v>
      </c>
    </row>
    <row r="94" spans="1:7" x14ac:dyDescent="0.3">
      <c r="A94" t="s">
        <v>10</v>
      </c>
      <c r="B94" t="s">
        <v>36</v>
      </c>
      <c r="C94" t="s">
        <v>26</v>
      </c>
      <c r="D94" s="1">
        <v>44768</v>
      </c>
      <c r="E94" t="s">
        <v>148</v>
      </c>
      <c r="F94">
        <v>264</v>
      </c>
      <c r="G94">
        <f>--SUBSTITUTE(SUBSTITUTE(Chocolate[[#This Row],[Amount]],"$",""),",","")</f>
        <v>630</v>
      </c>
    </row>
    <row r="95" spans="1:7" x14ac:dyDescent="0.3">
      <c r="A95" t="s">
        <v>76</v>
      </c>
      <c r="B95" t="s">
        <v>18</v>
      </c>
      <c r="C95" t="s">
        <v>49</v>
      </c>
      <c r="D95" s="1">
        <v>44749</v>
      </c>
      <c r="E95" t="s">
        <v>149</v>
      </c>
      <c r="F95">
        <v>111</v>
      </c>
      <c r="G95">
        <f>--SUBSTITUTE(SUBSTITUTE(Chocolate[[#This Row],[Amount]],"$",""),",","")</f>
        <v>1743</v>
      </c>
    </row>
    <row r="96" spans="1:7" x14ac:dyDescent="0.3">
      <c r="A96" t="s">
        <v>43</v>
      </c>
      <c r="B96" t="s">
        <v>40</v>
      </c>
      <c r="C96" t="s">
        <v>29</v>
      </c>
      <c r="D96" s="1">
        <v>44757</v>
      </c>
      <c r="E96" t="s">
        <v>150</v>
      </c>
      <c r="F96">
        <v>65</v>
      </c>
      <c r="G96">
        <f>--SUBSTITUTE(SUBSTITUTE(Chocolate[[#This Row],[Amount]],"$",""),",","")</f>
        <v>2919</v>
      </c>
    </row>
    <row r="97" spans="1:7" x14ac:dyDescent="0.3">
      <c r="A97" t="s">
        <v>52</v>
      </c>
      <c r="B97" t="s">
        <v>28</v>
      </c>
      <c r="C97" t="s">
        <v>37</v>
      </c>
      <c r="D97" s="1">
        <v>44652</v>
      </c>
      <c r="E97" t="s">
        <v>151</v>
      </c>
      <c r="F97">
        <v>97</v>
      </c>
      <c r="G97">
        <f>--SUBSTITUTE(SUBSTITUTE(Chocolate[[#This Row],[Amount]],"$",""),",","")</f>
        <v>49</v>
      </c>
    </row>
    <row r="98" spans="1:7" x14ac:dyDescent="0.3">
      <c r="A98" t="s">
        <v>48</v>
      </c>
      <c r="B98" t="s">
        <v>18</v>
      </c>
      <c r="C98" t="s">
        <v>41</v>
      </c>
      <c r="D98" s="1">
        <v>44732</v>
      </c>
      <c r="E98" t="s">
        <v>152</v>
      </c>
      <c r="F98">
        <v>6</v>
      </c>
      <c r="G98">
        <f>--SUBSTITUTE(SUBSTITUTE(Chocolate[[#This Row],[Amount]],"$",""),",","")</f>
        <v>1827</v>
      </c>
    </row>
    <row r="99" spans="1:7" x14ac:dyDescent="0.3">
      <c r="A99" t="s">
        <v>84</v>
      </c>
      <c r="B99" t="s">
        <v>7</v>
      </c>
      <c r="C99" t="s">
        <v>66</v>
      </c>
      <c r="D99" s="1">
        <v>44741</v>
      </c>
      <c r="E99" t="s">
        <v>153</v>
      </c>
      <c r="F99">
        <v>482</v>
      </c>
      <c r="G99">
        <f>--SUBSTITUTE(SUBSTITUTE(Chocolate[[#This Row],[Amount]],"$",""),",","")</f>
        <v>13006</v>
      </c>
    </row>
    <row r="100" spans="1:7" x14ac:dyDescent="0.3">
      <c r="A100" t="s">
        <v>46</v>
      </c>
      <c r="B100" t="s">
        <v>36</v>
      </c>
      <c r="C100" t="s">
        <v>29</v>
      </c>
      <c r="D100" s="1">
        <v>44727</v>
      </c>
      <c r="E100" t="s">
        <v>154</v>
      </c>
      <c r="F100">
        <v>106</v>
      </c>
      <c r="G100">
        <f>--SUBSTITUTE(SUBSTITUTE(Chocolate[[#This Row],[Amount]],"$",""),",","")</f>
        <v>1064</v>
      </c>
    </row>
    <row r="101" spans="1:7" x14ac:dyDescent="0.3">
      <c r="A101" t="s">
        <v>62</v>
      </c>
      <c r="B101" t="s">
        <v>36</v>
      </c>
      <c r="C101" t="s">
        <v>26</v>
      </c>
      <c r="D101" s="1">
        <v>44659</v>
      </c>
      <c r="E101" t="s">
        <v>155</v>
      </c>
      <c r="F101">
        <v>180</v>
      </c>
      <c r="G101">
        <f>--SUBSTITUTE(SUBSTITUTE(Chocolate[[#This Row],[Amount]],"$",""),",","")</f>
        <v>11571</v>
      </c>
    </row>
    <row r="102" spans="1:7" x14ac:dyDescent="0.3">
      <c r="A102" t="s">
        <v>69</v>
      </c>
      <c r="B102" t="s">
        <v>18</v>
      </c>
      <c r="C102" t="s">
        <v>90</v>
      </c>
      <c r="D102" s="1">
        <v>44634</v>
      </c>
      <c r="E102" t="s">
        <v>156</v>
      </c>
      <c r="F102">
        <v>31</v>
      </c>
      <c r="G102">
        <f>--SUBSTITUTE(SUBSTITUTE(Chocolate[[#This Row],[Amount]],"$",""),",","")</f>
        <v>5740</v>
      </c>
    </row>
    <row r="103" spans="1:7" x14ac:dyDescent="0.3">
      <c r="A103" t="s">
        <v>80</v>
      </c>
      <c r="B103" t="s">
        <v>36</v>
      </c>
      <c r="C103" t="s">
        <v>66</v>
      </c>
      <c r="D103" s="1">
        <v>44757</v>
      </c>
      <c r="E103" t="s">
        <v>157</v>
      </c>
      <c r="F103">
        <v>359</v>
      </c>
      <c r="G103">
        <f>--SUBSTITUTE(SUBSTITUTE(Chocolate[[#This Row],[Amount]],"$",""),",","")</f>
        <v>1456</v>
      </c>
    </row>
    <row r="104" spans="1:7" x14ac:dyDescent="0.3">
      <c r="A104" t="s">
        <v>84</v>
      </c>
      <c r="B104" t="s">
        <v>11</v>
      </c>
      <c r="C104" t="s">
        <v>41</v>
      </c>
      <c r="D104" s="1">
        <v>44670</v>
      </c>
      <c r="E104" t="s">
        <v>158</v>
      </c>
      <c r="F104">
        <v>80</v>
      </c>
      <c r="G104">
        <f>--SUBSTITUTE(SUBSTITUTE(Chocolate[[#This Row],[Amount]],"$",""),",","")</f>
        <v>5334</v>
      </c>
    </row>
    <row r="105" spans="1:7" x14ac:dyDescent="0.3">
      <c r="A105" t="s">
        <v>46</v>
      </c>
      <c r="B105" t="s">
        <v>36</v>
      </c>
      <c r="C105" t="s">
        <v>24</v>
      </c>
      <c r="D105" s="1">
        <v>44648</v>
      </c>
      <c r="E105" t="s">
        <v>159</v>
      </c>
      <c r="F105">
        <v>296</v>
      </c>
      <c r="G105">
        <f>--SUBSTITUTE(SUBSTITUTE(Chocolate[[#This Row],[Amount]],"$",""),",","")</f>
        <v>4151</v>
      </c>
    </row>
    <row r="106" spans="1:7" x14ac:dyDescent="0.3">
      <c r="A106" t="s">
        <v>31</v>
      </c>
      <c r="B106" t="s">
        <v>40</v>
      </c>
      <c r="C106" t="s">
        <v>59</v>
      </c>
      <c r="D106" s="1">
        <v>44624</v>
      </c>
      <c r="E106" t="s">
        <v>160</v>
      </c>
      <c r="F106">
        <v>101</v>
      </c>
      <c r="G106">
        <f>--SUBSTITUTE(SUBSTITUTE(Chocolate[[#This Row],[Amount]],"$",""),",","")</f>
        <v>8106</v>
      </c>
    </row>
    <row r="107" spans="1:7" x14ac:dyDescent="0.3">
      <c r="A107" t="s">
        <v>43</v>
      </c>
      <c r="B107" t="s">
        <v>28</v>
      </c>
      <c r="C107" t="s">
        <v>140</v>
      </c>
      <c r="D107" s="1">
        <v>44775</v>
      </c>
      <c r="E107" t="s">
        <v>161</v>
      </c>
      <c r="F107">
        <v>40</v>
      </c>
      <c r="G107">
        <f>--SUBSTITUTE(SUBSTITUTE(Chocolate[[#This Row],[Amount]],"$",""),",","")</f>
        <v>126</v>
      </c>
    </row>
    <row r="108" spans="1:7" x14ac:dyDescent="0.3">
      <c r="A108" t="s">
        <v>62</v>
      </c>
      <c r="B108" t="s">
        <v>7</v>
      </c>
      <c r="C108" t="s">
        <v>59</v>
      </c>
      <c r="D108" s="1">
        <v>44798</v>
      </c>
      <c r="E108" t="s">
        <v>162</v>
      </c>
      <c r="F108">
        <v>42</v>
      </c>
      <c r="G108">
        <f>--SUBSTITUTE(SUBSTITUTE(Chocolate[[#This Row],[Amount]],"$",""),",","")</f>
        <v>4697</v>
      </c>
    </row>
    <row r="109" spans="1:7" x14ac:dyDescent="0.3">
      <c r="A109" t="s">
        <v>46</v>
      </c>
      <c r="B109" t="s">
        <v>36</v>
      </c>
      <c r="C109" t="s">
        <v>78</v>
      </c>
      <c r="D109" s="1">
        <v>44617</v>
      </c>
      <c r="E109" t="s">
        <v>163</v>
      </c>
      <c r="F109">
        <v>167</v>
      </c>
      <c r="G109">
        <f>--SUBSTITUTE(SUBSTITUTE(Chocolate[[#This Row],[Amount]],"$",""),",","")</f>
        <v>7798</v>
      </c>
    </row>
    <row r="110" spans="1:7" x14ac:dyDescent="0.3">
      <c r="A110" t="s">
        <v>84</v>
      </c>
      <c r="B110" t="s">
        <v>11</v>
      </c>
      <c r="C110" t="s">
        <v>37</v>
      </c>
      <c r="D110" s="1">
        <v>44719</v>
      </c>
      <c r="E110" t="s">
        <v>164</v>
      </c>
      <c r="F110">
        <v>138</v>
      </c>
      <c r="G110">
        <f>--SUBSTITUTE(SUBSTITUTE(Chocolate[[#This Row],[Amount]],"$",""),",","")</f>
        <v>9408</v>
      </c>
    </row>
    <row r="111" spans="1:7" x14ac:dyDescent="0.3">
      <c r="A111" t="s">
        <v>17</v>
      </c>
      <c r="B111" t="s">
        <v>11</v>
      </c>
      <c r="C111" t="s">
        <v>59</v>
      </c>
      <c r="D111" s="1">
        <v>44663</v>
      </c>
      <c r="E111" t="s">
        <v>165</v>
      </c>
      <c r="F111">
        <v>520</v>
      </c>
      <c r="G111">
        <f>--SUBSTITUTE(SUBSTITUTE(Chocolate[[#This Row],[Amount]],"$",""),",","")</f>
        <v>1939</v>
      </c>
    </row>
    <row r="112" spans="1:7" x14ac:dyDescent="0.3">
      <c r="A112" t="s">
        <v>108</v>
      </c>
      <c r="B112" t="s">
        <v>11</v>
      </c>
      <c r="C112" t="s">
        <v>59</v>
      </c>
      <c r="D112" s="1">
        <v>44748</v>
      </c>
      <c r="E112" t="s">
        <v>166</v>
      </c>
      <c r="F112">
        <v>94</v>
      </c>
      <c r="G112">
        <f>--SUBSTITUTE(SUBSTITUTE(Chocolate[[#This Row],[Amount]],"$",""),",","")</f>
        <v>10906</v>
      </c>
    </row>
    <row r="113" spans="1:7" x14ac:dyDescent="0.3">
      <c r="A113" t="s">
        <v>84</v>
      </c>
      <c r="B113" t="s">
        <v>7</v>
      </c>
      <c r="C113" t="s">
        <v>21</v>
      </c>
      <c r="D113" s="1">
        <v>44580</v>
      </c>
      <c r="E113" t="s">
        <v>167</v>
      </c>
      <c r="F113">
        <v>175</v>
      </c>
      <c r="G113">
        <f>--SUBSTITUTE(SUBSTITUTE(Chocolate[[#This Row],[Amount]],"$",""),",","")</f>
        <v>5929</v>
      </c>
    </row>
    <row r="114" spans="1:7" x14ac:dyDescent="0.3">
      <c r="A114" t="s">
        <v>95</v>
      </c>
      <c r="B114" t="s">
        <v>18</v>
      </c>
      <c r="C114" t="s">
        <v>66</v>
      </c>
      <c r="D114" s="1">
        <v>44566</v>
      </c>
      <c r="E114" t="s">
        <v>168</v>
      </c>
      <c r="F114">
        <v>92</v>
      </c>
      <c r="G114">
        <f>--SUBSTITUTE(SUBSTITUTE(Chocolate[[#This Row],[Amount]],"$",""),",","")</f>
        <v>5579</v>
      </c>
    </row>
    <row r="115" spans="1:7" x14ac:dyDescent="0.3">
      <c r="A115" t="s">
        <v>95</v>
      </c>
      <c r="B115" t="s">
        <v>40</v>
      </c>
      <c r="C115" t="s">
        <v>140</v>
      </c>
      <c r="D115" s="1">
        <v>44585</v>
      </c>
      <c r="E115" t="s">
        <v>169</v>
      </c>
      <c r="F115">
        <v>141</v>
      </c>
      <c r="G115">
        <f>--SUBSTITUTE(SUBSTITUTE(Chocolate[[#This Row],[Amount]],"$",""),",","")</f>
        <v>10927</v>
      </c>
    </row>
    <row r="116" spans="1:7" x14ac:dyDescent="0.3">
      <c r="A116" t="s">
        <v>76</v>
      </c>
      <c r="B116" t="s">
        <v>18</v>
      </c>
      <c r="C116" t="s">
        <v>44</v>
      </c>
      <c r="D116" s="1">
        <v>44657</v>
      </c>
      <c r="E116" t="s">
        <v>170</v>
      </c>
      <c r="F116">
        <v>283</v>
      </c>
      <c r="G116">
        <f>--SUBSTITUTE(SUBSTITUTE(Chocolate[[#This Row],[Amount]],"$",""),",","")</f>
        <v>623</v>
      </c>
    </row>
    <row r="117" spans="1:7" x14ac:dyDescent="0.3">
      <c r="A117" t="s">
        <v>25</v>
      </c>
      <c r="B117" t="s">
        <v>18</v>
      </c>
      <c r="C117" t="s">
        <v>66</v>
      </c>
      <c r="D117" s="1">
        <v>44727</v>
      </c>
      <c r="E117" t="s">
        <v>171</v>
      </c>
      <c r="F117">
        <v>21</v>
      </c>
      <c r="G117">
        <f>--SUBSTITUTE(SUBSTITUTE(Chocolate[[#This Row],[Amount]],"$",""),",","")</f>
        <v>6013</v>
      </c>
    </row>
    <row r="118" spans="1:7" x14ac:dyDescent="0.3">
      <c r="A118" t="s">
        <v>14</v>
      </c>
      <c r="B118" t="s">
        <v>40</v>
      </c>
      <c r="C118" t="s">
        <v>115</v>
      </c>
      <c r="D118" s="1">
        <v>44589</v>
      </c>
      <c r="E118" t="s">
        <v>172</v>
      </c>
      <c r="F118">
        <v>47</v>
      </c>
      <c r="G118">
        <f>--SUBSTITUTE(SUBSTITUTE(Chocolate[[#This Row],[Amount]],"$",""),",","")</f>
        <v>1505</v>
      </c>
    </row>
    <row r="119" spans="1:7" x14ac:dyDescent="0.3">
      <c r="A119" t="s">
        <v>84</v>
      </c>
      <c r="B119" t="s">
        <v>11</v>
      </c>
      <c r="C119" t="s">
        <v>119</v>
      </c>
      <c r="D119" s="1">
        <v>44636</v>
      </c>
      <c r="E119" t="s">
        <v>173</v>
      </c>
      <c r="F119">
        <v>125</v>
      </c>
      <c r="G119">
        <f>--SUBSTITUTE(SUBSTITUTE(Chocolate[[#This Row],[Amount]],"$",""),",","")</f>
        <v>476</v>
      </c>
    </row>
    <row r="120" spans="1:7" x14ac:dyDescent="0.3">
      <c r="A120" t="s">
        <v>33</v>
      </c>
      <c r="B120" t="s">
        <v>18</v>
      </c>
      <c r="C120" t="s">
        <v>44</v>
      </c>
      <c r="D120" s="1">
        <v>44613</v>
      </c>
      <c r="E120" t="s">
        <v>174</v>
      </c>
      <c r="F120">
        <v>396</v>
      </c>
      <c r="G120">
        <f>--SUBSTITUTE(SUBSTITUTE(Chocolate[[#This Row],[Amount]],"$",""),",","")</f>
        <v>11550</v>
      </c>
    </row>
    <row r="121" spans="1:7" x14ac:dyDescent="0.3">
      <c r="A121" t="s">
        <v>84</v>
      </c>
      <c r="B121" t="s">
        <v>36</v>
      </c>
      <c r="C121" t="s">
        <v>72</v>
      </c>
      <c r="D121" s="1">
        <v>44608</v>
      </c>
      <c r="E121" t="s">
        <v>175</v>
      </c>
      <c r="F121">
        <v>87</v>
      </c>
      <c r="G121">
        <f>--SUBSTITUTE(SUBSTITUTE(Chocolate[[#This Row],[Amount]],"$",""),",","")</f>
        <v>17318</v>
      </c>
    </row>
    <row r="122" spans="1:7" x14ac:dyDescent="0.3">
      <c r="A122" t="s">
        <v>6</v>
      </c>
      <c r="B122" t="s">
        <v>40</v>
      </c>
      <c r="C122" t="s">
        <v>59</v>
      </c>
      <c r="D122" s="1">
        <v>44574</v>
      </c>
      <c r="E122" t="s">
        <v>176</v>
      </c>
      <c r="F122">
        <v>27</v>
      </c>
      <c r="G122">
        <f>--SUBSTITUTE(SUBSTITUTE(Chocolate[[#This Row],[Amount]],"$",""),",","")</f>
        <v>1848</v>
      </c>
    </row>
    <row r="123" spans="1:7" x14ac:dyDescent="0.3">
      <c r="A123" t="s">
        <v>84</v>
      </c>
      <c r="B123" t="s">
        <v>18</v>
      </c>
      <c r="C123" t="s">
        <v>41</v>
      </c>
      <c r="D123" s="1">
        <v>44643</v>
      </c>
      <c r="E123" t="s">
        <v>177</v>
      </c>
      <c r="F123">
        <v>547</v>
      </c>
      <c r="G123">
        <f>--SUBSTITUTE(SUBSTITUTE(Chocolate[[#This Row],[Amount]],"$",""),",","")</f>
        <v>7273</v>
      </c>
    </row>
    <row r="124" spans="1:7" x14ac:dyDescent="0.3">
      <c r="A124" t="s">
        <v>56</v>
      </c>
      <c r="B124" t="s">
        <v>40</v>
      </c>
      <c r="C124" t="s">
        <v>59</v>
      </c>
      <c r="D124" s="1">
        <v>44728</v>
      </c>
      <c r="E124" t="s">
        <v>178</v>
      </c>
      <c r="F124">
        <v>118</v>
      </c>
      <c r="G124">
        <f>--SUBSTITUTE(SUBSTITUTE(Chocolate[[#This Row],[Amount]],"$",""),",","")</f>
        <v>854</v>
      </c>
    </row>
    <row r="125" spans="1:7" x14ac:dyDescent="0.3">
      <c r="A125" t="s">
        <v>23</v>
      </c>
      <c r="B125" t="s">
        <v>11</v>
      </c>
      <c r="C125" t="s">
        <v>90</v>
      </c>
      <c r="D125" s="1">
        <v>44665</v>
      </c>
      <c r="E125" t="s">
        <v>179</v>
      </c>
      <c r="F125">
        <v>46</v>
      </c>
      <c r="G125">
        <f>--SUBSTITUTE(SUBSTITUTE(Chocolate[[#This Row],[Amount]],"$",""),",","")</f>
        <v>6832</v>
      </c>
    </row>
    <row r="126" spans="1:7" x14ac:dyDescent="0.3">
      <c r="A126" t="s">
        <v>84</v>
      </c>
      <c r="B126" t="s">
        <v>7</v>
      </c>
      <c r="C126" t="s">
        <v>41</v>
      </c>
      <c r="D126" s="1">
        <v>44586</v>
      </c>
      <c r="E126" t="s">
        <v>180</v>
      </c>
      <c r="F126">
        <v>57</v>
      </c>
      <c r="G126">
        <f>--SUBSTITUTE(SUBSTITUTE(Chocolate[[#This Row],[Amount]],"$",""),",","")</f>
        <v>4606</v>
      </c>
    </row>
    <row r="127" spans="1:7" x14ac:dyDescent="0.3">
      <c r="A127" t="s">
        <v>17</v>
      </c>
      <c r="B127" t="s">
        <v>11</v>
      </c>
      <c r="C127" t="s">
        <v>78</v>
      </c>
      <c r="D127" s="1">
        <v>44631</v>
      </c>
      <c r="E127" t="s">
        <v>181</v>
      </c>
      <c r="F127">
        <v>22</v>
      </c>
      <c r="G127">
        <f>--SUBSTITUTE(SUBSTITUTE(Chocolate[[#This Row],[Amount]],"$",""),",","")</f>
        <v>4466</v>
      </c>
    </row>
    <row r="128" spans="1:7" x14ac:dyDescent="0.3">
      <c r="A128" t="s">
        <v>103</v>
      </c>
      <c r="B128" t="s">
        <v>7</v>
      </c>
      <c r="C128" t="s">
        <v>78</v>
      </c>
      <c r="D128" s="1">
        <v>44770</v>
      </c>
      <c r="E128" t="s">
        <v>182</v>
      </c>
      <c r="F128">
        <v>96</v>
      </c>
      <c r="G128">
        <f>--SUBSTITUTE(SUBSTITUTE(Chocolate[[#This Row],[Amount]],"$",""),",","")</f>
        <v>16114</v>
      </c>
    </row>
    <row r="129" spans="1:7" x14ac:dyDescent="0.3">
      <c r="A129" t="s">
        <v>46</v>
      </c>
      <c r="B129" t="s">
        <v>28</v>
      </c>
      <c r="C129" t="s">
        <v>26</v>
      </c>
      <c r="D129" s="1">
        <v>44629</v>
      </c>
      <c r="E129" t="s">
        <v>183</v>
      </c>
      <c r="F129">
        <v>44</v>
      </c>
      <c r="G129">
        <f>--SUBSTITUTE(SUBSTITUTE(Chocolate[[#This Row],[Amount]],"$",""),",","")</f>
        <v>1561</v>
      </c>
    </row>
    <row r="130" spans="1:7" x14ac:dyDescent="0.3">
      <c r="A130" t="s">
        <v>62</v>
      </c>
      <c r="B130" t="s">
        <v>18</v>
      </c>
      <c r="C130" t="s">
        <v>37</v>
      </c>
      <c r="D130" s="1">
        <v>44740</v>
      </c>
      <c r="E130" t="s">
        <v>184</v>
      </c>
      <c r="F130">
        <v>188</v>
      </c>
      <c r="G130">
        <f>--SUBSTITUTE(SUBSTITUTE(Chocolate[[#This Row],[Amount]],"$",""),",","")</f>
        <v>8897</v>
      </c>
    </row>
    <row r="131" spans="1:7" x14ac:dyDescent="0.3">
      <c r="A131" t="s">
        <v>46</v>
      </c>
      <c r="B131" t="s">
        <v>18</v>
      </c>
      <c r="C131" t="s">
        <v>54</v>
      </c>
      <c r="D131" s="1">
        <v>44770</v>
      </c>
      <c r="E131" t="s">
        <v>185</v>
      </c>
      <c r="F131">
        <v>387</v>
      </c>
      <c r="G131">
        <f>--SUBSTITUTE(SUBSTITUTE(Chocolate[[#This Row],[Amount]],"$",""),",","")</f>
        <v>2464</v>
      </c>
    </row>
    <row r="132" spans="1:7" x14ac:dyDescent="0.3">
      <c r="A132" t="s">
        <v>84</v>
      </c>
      <c r="B132" t="s">
        <v>40</v>
      </c>
      <c r="C132" t="s">
        <v>24</v>
      </c>
      <c r="D132" s="1">
        <v>44788</v>
      </c>
      <c r="E132" t="s">
        <v>186</v>
      </c>
      <c r="F132">
        <v>50</v>
      </c>
      <c r="G132">
        <f>--SUBSTITUTE(SUBSTITUTE(Chocolate[[#This Row],[Amount]],"$",""),",","")</f>
        <v>4830</v>
      </c>
    </row>
    <row r="133" spans="1:7" x14ac:dyDescent="0.3">
      <c r="A133" t="s">
        <v>64</v>
      </c>
      <c r="B133" t="s">
        <v>18</v>
      </c>
      <c r="C133" t="s">
        <v>72</v>
      </c>
      <c r="D133" s="1">
        <v>44573</v>
      </c>
      <c r="E133" t="s">
        <v>187</v>
      </c>
      <c r="F133">
        <v>264</v>
      </c>
      <c r="G133">
        <f>--SUBSTITUTE(SUBSTITUTE(Chocolate[[#This Row],[Amount]],"$",""),",","")</f>
        <v>2765</v>
      </c>
    </row>
    <row r="134" spans="1:7" x14ac:dyDescent="0.3">
      <c r="A134" t="s">
        <v>48</v>
      </c>
      <c r="B134" t="s">
        <v>28</v>
      </c>
      <c r="C134" t="s">
        <v>70</v>
      </c>
      <c r="D134" s="1">
        <v>44644</v>
      </c>
      <c r="E134" t="s">
        <v>188</v>
      </c>
      <c r="F134">
        <v>7</v>
      </c>
      <c r="G134">
        <f>--SUBSTITUTE(SUBSTITUTE(Chocolate[[#This Row],[Amount]],"$",""),",","")</f>
        <v>7126</v>
      </c>
    </row>
    <row r="135" spans="1:7" x14ac:dyDescent="0.3">
      <c r="A135" t="s">
        <v>10</v>
      </c>
      <c r="B135" t="s">
        <v>7</v>
      </c>
      <c r="C135" t="s">
        <v>54</v>
      </c>
      <c r="D135" s="1">
        <v>44767</v>
      </c>
      <c r="E135" t="s">
        <v>189</v>
      </c>
      <c r="F135">
        <v>90</v>
      </c>
      <c r="G135">
        <f>--SUBSTITUTE(SUBSTITUTE(Chocolate[[#This Row],[Amount]],"$",""),",","")</f>
        <v>4263</v>
      </c>
    </row>
    <row r="136" spans="1:7" x14ac:dyDescent="0.3">
      <c r="A136" t="s">
        <v>23</v>
      </c>
      <c r="B136" t="s">
        <v>40</v>
      </c>
      <c r="C136" t="s">
        <v>24</v>
      </c>
      <c r="D136" s="1">
        <v>44774</v>
      </c>
      <c r="E136" t="s">
        <v>190</v>
      </c>
      <c r="F136">
        <v>403</v>
      </c>
      <c r="G136">
        <f>--SUBSTITUTE(SUBSTITUTE(Chocolate[[#This Row],[Amount]],"$",""),",","")</f>
        <v>3605</v>
      </c>
    </row>
    <row r="137" spans="1:7" x14ac:dyDescent="0.3">
      <c r="A137" t="s">
        <v>10</v>
      </c>
      <c r="B137" t="s">
        <v>11</v>
      </c>
      <c r="C137" t="s">
        <v>49</v>
      </c>
      <c r="D137" s="1">
        <v>44697</v>
      </c>
      <c r="E137" t="s">
        <v>191</v>
      </c>
      <c r="F137">
        <v>174</v>
      </c>
      <c r="G137">
        <f>--SUBSTITUTE(SUBSTITUTE(Chocolate[[#This Row],[Amount]],"$",""),",","")</f>
        <v>19929</v>
      </c>
    </row>
    <row r="138" spans="1:7" x14ac:dyDescent="0.3">
      <c r="A138" t="s">
        <v>52</v>
      </c>
      <c r="B138" t="s">
        <v>11</v>
      </c>
      <c r="C138" t="s">
        <v>21</v>
      </c>
      <c r="D138" s="1">
        <v>44783</v>
      </c>
      <c r="E138" t="s">
        <v>192</v>
      </c>
      <c r="F138">
        <v>140</v>
      </c>
      <c r="G138">
        <f>--SUBSTITUTE(SUBSTITUTE(Chocolate[[#This Row],[Amount]],"$",""),",","")</f>
        <v>5103</v>
      </c>
    </row>
    <row r="139" spans="1:7" x14ac:dyDescent="0.3">
      <c r="A139" t="s">
        <v>17</v>
      </c>
      <c r="B139" t="s">
        <v>11</v>
      </c>
      <c r="C139" t="s">
        <v>41</v>
      </c>
      <c r="D139" s="1">
        <v>44566</v>
      </c>
      <c r="E139" t="s">
        <v>193</v>
      </c>
      <c r="F139">
        <v>27</v>
      </c>
      <c r="G139">
        <f>--SUBSTITUTE(SUBSTITUTE(Chocolate[[#This Row],[Amount]],"$",""),",","")</f>
        <v>2541</v>
      </c>
    </row>
    <row r="140" spans="1:7" x14ac:dyDescent="0.3">
      <c r="A140" t="s">
        <v>108</v>
      </c>
      <c r="B140" t="s">
        <v>7</v>
      </c>
      <c r="C140" t="s">
        <v>21</v>
      </c>
      <c r="D140" s="1">
        <v>44753</v>
      </c>
      <c r="E140" t="s">
        <v>194</v>
      </c>
      <c r="F140">
        <v>110</v>
      </c>
      <c r="G140">
        <f>--SUBSTITUTE(SUBSTITUTE(Chocolate[[#This Row],[Amount]],"$",""),",","")</f>
        <v>5663</v>
      </c>
    </row>
    <row r="141" spans="1:7" x14ac:dyDescent="0.3">
      <c r="A141" t="s">
        <v>76</v>
      </c>
      <c r="B141" t="s">
        <v>36</v>
      </c>
      <c r="C141" t="s">
        <v>26</v>
      </c>
      <c r="D141" s="1">
        <v>44676</v>
      </c>
      <c r="E141" t="s">
        <v>195</v>
      </c>
      <c r="F141">
        <v>30</v>
      </c>
      <c r="G141">
        <f>--SUBSTITUTE(SUBSTITUTE(Chocolate[[#This Row],[Amount]],"$",""),",","")</f>
        <v>392</v>
      </c>
    </row>
    <row r="142" spans="1:7" x14ac:dyDescent="0.3">
      <c r="A142" t="s">
        <v>14</v>
      </c>
      <c r="B142" t="s">
        <v>28</v>
      </c>
      <c r="C142" t="s">
        <v>66</v>
      </c>
      <c r="D142" s="1">
        <v>44655</v>
      </c>
      <c r="E142" t="s">
        <v>196</v>
      </c>
      <c r="F142">
        <v>121</v>
      </c>
      <c r="G142">
        <f>--SUBSTITUTE(SUBSTITUTE(Chocolate[[#This Row],[Amount]],"$",""),",","")</f>
        <v>10976</v>
      </c>
    </row>
    <row r="143" spans="1:7" x14ac:dyDescent="0.3">
      <c r="A143" t="s">
        <v>35</v>
      </c>
      <c r="B143" t="s">
        <v>36</v>
      </c>
      <c r="C143" t="s">
        <v>90</v>
      </c>
      <c r="D143" s="1">
        <v>44663</v>
      </c>
      <c r="E143" t="s">
        <v>197</v>
      </c>
      <c r="F143">
        <v>101</v>
      </c>
      <c r="G143">
        <f>--SUBSTITUTE(SUBSTITUTE(Chocolate[[#This Row],[Amount]],"$",""),",","")</f>
        <v>9282</v>
      </c>
    </row>
    <row r="144" spans="1:7" x14ac:dyDescent="0.3">
      <c r="A144" t="s">
        <v>76</v>
      </c>
      <c r="B144" t="s">
        <v>28</v>
      </c>
      <c r="C144" t="s">
        <v>12</v>
      </c>
      <c r="D144" s="1">
        <v>44775</v>
      </c>
      <c r="E144" t="s">
        <v>152</v>
      </c>
      <c r="F144">
        <v>117</v>
      </c>
      <c r="G144">
        <f>--SUBSTITUTE(SUBSTITUTE(Chocolate[[#This Row],[Amount]],"$",""),",","")</f>
        <v>1827</v>
      </c>
    </row>
    <row r="145" spans="1:7" x14ac:dyDescent="0.3">
      <c r="A145" t="s">
        <v>14</v>
      </c>
      <c r="B145" t="s">
        <v>28</v>
      </c>
      <c r="C145" t="s">
        <v>72</v>
      </c>
      <c r="D145" s="1">
        <v>44740</v>
      </c>
      <c r="E145" t="s">
        <v>198</v>
      </c>
      <c r="F145">
        <v>272</v>
      </c>
      <c r="G145">
        <f>--SUBSTITUTE(SUBSTITUTE(Chocolate[[#This Row],[Amount]],"$",""),",","")</f>
        <v>8267</v>
      </c>
    </row>
    <row r="146" spans="1:7" x14ac:dyDescent="0.3">
      <c r="A146" t="s">
        <v>108</v>
      </c>
      <c r="B146" t="s">
        <v>18</v>
      </c>
      <c r="C146" t="s">
        <v>41</v>
      </c>
      <c r="D146" s="1">
        <v>44747</v>
      </c>
      <c r="E146" t="s">
        <v>199</v>
      </c>
      <c r="F146">
        <v>128</v>
      </c>
      <c r="G146">
        <f>--SUBSTITUTE(SUBSTITUTE(Chocolate[[#This Row],[Amount]],"$",""),",","")</f>
        <v>4116</v>
      </c>
    </row>
    <row r="147" spans="1:7" x14ac:dyDescent="0.3">
      <c r="A147" t="s">
        <v>33</v>
      </c>
      <c r="B147" t="s">
        <v>28</v>
      </c>
      <c r="C147" t="s">
        <v>92</v>
      </c>
      <c r="D147" s="1">
        <v>44719</v>
      </c>
      <c r="E147" t="s">
        <v>200</v>
      </c>
      <c r="F147">
        <v>45</v>
      </c>
      <c r="G147">
        <f>--SUBSTITUTE(SUBSTITUTE(Chocolate[[#This Row],[Amount]],"$",""),",","")</f>
        <v>2093</v>
      </c>
    </row>
    <row r="148" spans="1:7" x14ac:dyDescent="0.3">
      <c r="A148" t="s">
        <v>31</v>
      </c>
      <c r="B148" t="s">
        <v>28</v>
      </c>
      <c r="C148" t="s">
        <v>21</v>
      </c>
      <c r="D148" s="1">
        <v>44579</v>
      </c>
      <c r="E148" t="s">
        <v>201</v>
      </c>
      <c r="F148">
        <v>27</v>
      </c>
      <c r="G148">
        <f>--SUBSTITUTE(SUBSTITUTE(Chocolate[[#This Row],[Amount]],"$",""),",","")</f>
        <v>1015</v>
      </c>
    </row>
    <row r="149" spans="1:7" x14ac:dyDescent="0.3">
      <c r="A149" t="s">
        <v>31</v>
      </c>
      <c r="B149" t="s">
        <v>18</v>
      </c>
      <c r="C149" t="s">
        <v>115</v>
      </c>
      <c r="D149" s="1">
        <v>44565</v>
      </c>
      <c r="E149" t="s">
        <v>202</v>
      </c>
      <c r="F149">
        <v>212</v>
      </c>
      <c r="G149">
        <f>--SUBSTITUTE(SUBSTITUTE(Chocolate[[#This Row],[Amount]],"$",""),",","")</f>
        <v>12516</v>
      </c>
    </row>
    <row r="150" spans="1:7" x14ac:dyDescent="0.3">
      <c r="A150" t="s">
        <v>69</v>
      </c>
      <c r="B150" t="s">
        <v>18</v>
      </c>
      <c r="C150" t="s">
        <v>24</v>
      </c>
      <c r="D150" s="1">
        <v>44592</v>
      </c>
      <c r="E150" t="s">
        <v>203</v>
      </c>
      <c r="F150">
        <v>18</v>
      </c>
      <c r="G150">
        <f>--SUBSTITUTE(SUBSTITUTE(Chocolate[[#This Row],[Amount]],"$",""),",","")</f>
        <v>2758</v>
      </c>
    </row>
    <row r="151" spans="1:7" x14ac:dyDescent="0.3">
      <c r="A151" t="s">
        <v>84</v>
      </c>
      <c r="B151" t="s">
        <v>11</v>
      </c>
      <c r="C151" t="s">
        <v>78</v>
      </c>
      <c r="D151" s="1">
        <v>44634</v>
      </c>
      <c r="E151" t="s">
        <v>204</v>
      </c>
      <c r="F151">
        <v>149</v>
      </c>
      <c r="G151">
        <f>--SUBSTITUTE(SUBSTITUTE(Chocolate[[#This Row],[Amount]],"$",""),",","")</f>
        <v>3297</v>
      </c>
    </row>
    <row r="152" spans="1:7" x14ac:dyDescent="0.3">
      <c r="A152" t="s">
        <v>86</v>
      </c>
      <c r="B152" t="s">
        <v>18</v>
      </c>
      <c r="C152" t="s">
        <v>140</v>
      </c>
      <c r="D152" s="1">
        <v>44680</v>
      </c>
      <c r="E152" t="s">
        <v>205</v>
      </c>
      <c r="F152">
        <v>477</v>
      </c>
      <c r="G152">
        <f>--SUBSTITUTE(SUBSTITUTE(Chocolate[[#This Row],[Amount]],"$",""),",","")</f>
        <v>6048</v>
      </c>
    </row>
    <row r="153" spans="1:7" x14ac:dyDescent="0.3">
      <c r="A153" t="s">
        <v>23</v>
      </c>
      <c r="B153" t="s">
        <v>11</v>
      </c>
      <c r="C153" t="s">
        <v>21</v>
      </c>
      <c r="D153" s="1">
        <v>44599</v>
      </c>
      <c r="E153" t="s">
        <v>206</v>
      </c>
      <c r="F153">
        <v>108</v>
      </c>
      <c r="G153">
        <f>--SUBSTITUTE(SUBSTITUTE(Chocolate[[#This Row],[Amount]],"$",""),",","")</f>
        <v>10101</v>
      </c>
    </row>
    <row r="154" spans="1:7" x14ac:dyDescent="0.3">
      <c r="A154" t="s">
        <v>64</v>
      </c>
      <c r="B154" t="s">
        <v>7</v>
      </c>
      <c r="C154" t="s">
        <v>49</v>
      </c>
      <c r="D154" s="1">
        <v>44651</v>
      </c>
      <c r="E154" t="s">
        <v>207</v>
      </c>
      <c r="F154">
        <v>178</v>
      </c>
      <c r="G154">
        <f>--SUBSTITUTE(SUBSTITUTE(Chocolate[[#This Row],[Amount]],"$",""),",","")</f>
        <v>2282</v>
      </c>
    </row>
    <row r="155" spans="1:7" x14ac:dyDescent="0.3">
      <c r="A155" t="s">
        <v>46</v>
      </c>
      <c r="B155" t="s">
        <v>11</v>
      </c>
      <c r="C155" t="s">
        <v>119</v>
      </c>
      <c r="D155" s="1">
        <v>44636</v>
      </c>
      <c r="E155" t="s">
        <v>208</v>
      </c>
      <c r="F155">
        <v>81</v>
      </c>
      <c r="G155">
        <f>--SUBSTITUTE(SUBSTITUTE(Chocolate[[#This Row],[Amount]],"$",""),",","")</f>
        <v>4361</v>
      </c>
    </row>
    <row r="156" spans="1:7" x14ac:dyDescent="0.3">
      <c r="A156" t="s">
        <v>43</v>
      </c>
      <c r="B156" t="s">
        <v>7</v>
      </c>
      <c r="C156" t="s">
        <v>41</v>
      </c>
      <c r="D156" s="1">
        <v>44586</v>
      </c>
      <c r="E156" t="s">
        <v>163</v>
      </c>
      <c r="F156">
        <v>196</v>
      </c>
      <c r="G156">
        <f>--SUBSTITUTE(SUBSTITUTE(Chocolate[[#This Row],[Amount]],"$",""),",","")</f>
        <v>7798</v>
      </c>
    </row>
    <row r="157" spans="1:7" x14ac:dyDescent="0.3">
      <c r="A157" t="s">
        <v>10</v>
      </c>
      <c r="B157" t="s">
        <v>11</v>
      </c>
      <c r="C157" t="s">
        <v>115</v>
      </c>
      <c r="D157" s="1">
        <v>44732</v>
      </c>
      <c r="E157" t="s">
        <v>209</v>
      </c>
      <c r="F157">
        <v>447</v>
      </c>
      <c r="G157">
        <f>--SUBSTITUTE(SUBSTITUTE(Chocolate[[#This Row],[Amount]],"$",""),",","")</f>
        <v>3052</v>
      </c>
    </row>
    <row r="158" spans="1:7" x14ac:dyDescent="0.3">
      <c r="A158" t="s">
        <v>14</v>
      </c>
      <c r="B158" t="s">
        <v>7</v>
      </c>
      <c r="C158" t="s">
        <v>26</v>
      </c>
      <c r="D158" s="1">
        <v>44649</v>
      </c>
      <c r="E158" t="s">
        <v>210</v>
      </c>
      <c r="F158">
        <v>175</v>
      </c>
      <c r="G158">
        <f>--SUBSTITUTE(SUBSTITUTE(Chocolate[[#This Row],[Amount]],"$",""),",","")</f>
        <v>8029</v>
      </c>
    </row>
    <row r="159" spans="1:7" x14ac:dyDescent="0.3">
      <c r="A159" t="s">
        <v>56</v>
      </c>
      <c r="B159" t="s">
        <v>18</v>
      </c>
      <c r="C159" t="s">
        <v>37</v>
      </c>
      <c r="D159" s="1">
        <v>44754</v>
      </c>
      <c r="E159" t="s">
        <v>178</v>
      </c>
      <c r="F159">
        <v>136</v>
      </c>
      <c r="G159">
        <f>--SUBSTITUTE(SUBSTITUTE(Chocolate[[#This Row],[Amount]],"$",""),",","")</f>
        <v>854</v>
      </c>
    </row>
    <row r="160" spans="1:7" x14ac:dyDescent="0.3">
      <c r="A160" t="s">
        <v>6</v>
      </c>
      <c r="B160" t="s">
        <v>40</v>
      </c>
      <c r="C160" t="s">
        <v>21</v>
      </c>
      <c r="D160" s="1">
        <v>44753</v>
      </c>
      <c r="E160" t="s">
        <v>211</v>
      </c>
      <c r="F160">
        <v>138</v>
      </c>
      <c r="G160">
        <f>--SUBSTITUTE(SUBSTITUTE(Chocolate[[#This Row],[Amount]],"$",""),",","")</f>
        <v>5460</v>
      </c>
    </row>
    <row r="161" spans="1:7" x14ac:dyDescent="0.3">
      <c r="A161" t="s">
        <v>43</v>
      </c>
      <c r="B161" t="s">
        <v>40</v>
      </c>
      <c r="C161" t="s">
        <v>21</v>
      </c>
      <c r="D161" s="1">
        <v>44580</v>
      </c>
      <c r="E161" t="s">
        <v>53</v>
      </c>
      <c r="F161">
        <v>184</v>
      </c>
      <c r="G161">
        <f>--SUBSTITUTE(SUBSTITUTE(Chocolate[[#This Row],[Amount]],"$",""),",","")</f>
        <v>3017</v>
      </c>
    </row>
    <row r="162" spans="1:7" x14ac:dyDescent="0.3">
      <c r="A162" t="s">
        <v>80</v>
      </c>
      <c r="B162" t="s">
        <v>36</v>
      </c>
      <c r="C162" t="s">
        <v>12</v>
      </c>
      <c r="D162" s="1">
        <v>44656</v>
      </c>
      <c r="E162" t="s">
        <v>212</v>
      </c>
      <c r="F162">
        <v>82</v>
      </c>
      <c r="G162">
        <f>--SUBSTITUTE(SUBSTITUTE(Chocolate[[#This Row],[Amount]],"$",""),",","")</f>
        <v>8911</v>
      </c>
    </row>
    <row r="163" spans="1:7" x14ac:dyDescent="0.3">
      <c r="A163" t="s">
        <v>6</v>
      </c>
      <c r="B163" t="s">
        <v>40</v>
      </c>
      <c r="C163" t="s">
        <v>54</v>
      </c>
      <c r="D163" s="1">
        <v>44613</v>
      </c>
      <c r="E163" t="s">
        <v>213</v>
      </c>
      <c r="F163">
        <v>12</v>
      </c>
      <c r="G163">
        <f>--SUBSTITUTE(SUBSTITUTE(Chocolate[[#This Row],[Amount]],"$",""),",","")</f>
        <v>7203</v>
      </c>
    </row>
    <row r="164" spans="1:7" x14ac:dyDescent="0.3">
      <c r="A164" t="s">
        <v>33</v>
      </c>
      <c r="B164" t="s">
        <v>28</v>
      </c>
      <c r="C164" t="s">
        <v>119</v>
      </c>
      <c r="D164" s="1">
        <v>44701</v>
      </c>
      <c r="E164" t="s">
        <v>214</v>
      </c>
      <c r="F164">
        <v>14</v>
      </c>
      <c r="G164">
        <f>--SUBSTITUTE(SUBSTITUTE(Chocolate[[#This Row],[Amount]],"$",""),",","")</f>
        <v>13083</v>
      </c>
    </row>
    <row r="165" spans="1:7" x14ac:dyDescent="0.3">
      <c r="A165" t="s">
        <v>39</v>
      </c>
      <c r="B165" t="s">
        <v>18</v>
      </c>
      <c r="C165" t="s">
        <v>54</v>
      </c>
      <c r="D165" s="1">
        <v>44771</v>
      </c>
      <c r="E165" t="s">
        <v>215</v>
      </c>
      <c r="F165">
        <v>104</v>
      </c>
      <c r="G165">
        <f>--SUBSTITUTE(SUBSTITUTE(Chocolate[[#This Row],[Amount]],"$",""),",","")</f>
        <v>2779</v>
      </c>
    </row>
    <row r="166" spans="1:7" x14ac:dyDescent="0.3">
      <c r="A166" t="s">
        <v>35</v>
      </c>
      <c r="B166" t="s">
        <v>36</v>
      </c>
      <c r="C166" t="s">
        <v>66</v>
      </c>
      <c r="D166" s="1">
        <v>44589</v>
      </c>
      <c r="E166" t="s">
        <v>216</v>
      </c>
      <c r="F166">
        <v>46</v>
      </c>
      <c r="G166">
        <f>--SUBSTITUTE(SUBSTITUTE(Chocolate[[#This Row],[Amount]],"$",""),",","")</f>
        <v>9058</v>
      </c>
    </row>
    <row r="167" spans="1:7" x14ac:dyDescent="0.3">
      <c r="A167" t="s">
        <v>46</v>
      </c>
      <c r="B167" t="s">
        <v>7</v>
      </c>
      <c r="C167" t="s">
        <v>119</v>
      </c>
      <c r="D167" s="1">
        <v>44761</v>
      </c>
      <c r="E167" t="s">
        <v>217</v>
      </c>
      <c r="F167">
        <v>112</v>
      </c>
      <c r="G167">
        <f>--SUBSTITUTE(SUBSTITUTE(Chocolate[[#This Row],[Amount]],"$",""),",","")</f>
        <v>3549</v>
      </c>
    </row>
    <row r="168" spans="1:7" x14ac:dyDescent="0.3">
      <c r="A168" t="s">
        <v>39</v>
      </c>
      <c r="B168" t="s">
        <v>28</v>
      </c>
      <c r="C168" t="s">
        <v>72</v>
      </c>
      <c r="D168" s="1">
        <v>44664</v>
      </c>
      <c r="E168" t="s">
        <v>218</v>
      </c>
      <c r="F168">
        <v>11</v>
      </c>
      <c r="G168">
        <f>--SUBSTITUTE(SUBSTITUTE(Chocolate[[#This Row],[Amount]],"$",""),",","")</f>
        <v>9436</v>
      </c>
    </row>
    <row r="169" spans="1:7" x14ac:dyDescent="0.3">
      <c r="A169" t="s">
        <v>52</v>
      </c>
      <c r="B169" t="s">
        <v>11</v>
      </c>
      <c r="C169" t="s">
        <v>15</v>
      </c>
      <c r="D169" s="1">
        <v>44603</v>
      </c>
      <c r="E169" t="s">
        <v>219</v>
      </c>
      <c r="F169">
        <v>21</v>
      </c>
      <c r="G169">
        <f>--SUBSTITUTE(SUBSTITUTE(Chocolate[[#This Row],[Amount]],"$",""),",","")</f>
        <v>10283</v>
      </c>
    </row>
    <row r="170" spans="1:7" x14ac:dyDescent="0.3">
      <c r="A170" t="s">
        <v>52</v>
      </c>
      <c r="B170" t="s">
        <v>28</v>
      </c>
      <c r="C170" t="s">
        <v>54</v>
      </c>
      <c r="D170" s="1">
        <v>44622</v>
      </c>
      <c r="E170" t="s">
        <v>220</v>
      </c>
      <c r="F170">
        <v>116</v>
      </c>
      <c r="G170">
        <f>--SUBSTITUTE(SUBSTITUTE(Chocolate[[#This Row],[Amount]],"$",""),",","")</f>
        <v>5446</v>
      </c>
    </row>
    <row r="171" spans="1:7" x14ac:dyDescent="0.3">
      <c r="A171" t="s">
        <v>108</v>
      </c>
      <c r="B171" t="s">
        <v>18</v>
      </c>
      <c r="C171" t="s">
        <v>70</v>
      </c>
      <c r="D171" s="1">
        <v>44622</v>
      </c>
      <c r="E171" t="s">
        <v>221</v>
      </c>
      <c r="F171">
        <v>202</v>
      </c>
      <c r="G171">
        <f>--SUBSTITUTE(SUBSTITUTE(Chocolate[[#This Row],[Amount]],"$",""),",","")</f>
        <v>1043</v>
      </c>
    </row>
    <row r="172" spans="1:7" x14ac:dyDescent="0.3">
      <c r="A172" t="s">
        <v>10</v>
      </c>
      <c r="B172" t="s">
        <v>36</v>
      </c>
      <c r="C172" t="s">
        <v>24</v>
      </c>
      <c r="D172" s="1">
        <v>44770</v>
      </c>
      <c r="E172" t="s">
        <v>222</v>
      </c>
      <c r="F172">
        <v>6</v>
      </c>
      <c r="G172">
        <f>--SUBSTITUTE(SUBSTITUTE(Chocolate[[#This Row],[Amount]],"$",""),",","")</f>
        <v>12586</v>
      </c>
    </row>
    <row r="173" spans="1:7" x14ac:dyDescent="0.3">
      <c r="A173" t="s">
        <v>84</v>
      </c>
      <c r="B173" t="s">
        <v>11</v>
      </c>
      <c r="C173" t="s">
        <v>26</v>
      </c>
      <c r="D173" s="1">
        <v>44568</v>
      </c>
      <c r="E173" t="s">
        <v>223</v>
      </c>
      <c r="F173">
        <v>520</v>
      </c>
      <c r="G173">
        <f>--SUBSTITUTE(SUBSTITUTE(Chocolate[[#This Row],[Amount]],"$",""),",","")</f>
        <v>1687</v>
      </c>
    </row>
    <row r="174" spans="1:7" x14ac:dyDescent="0.3">
      <c r="A174" t="s">
        <v>31</v>
      </c>
      <c r="B174" t="s">
        <v>7</v>
      </c>
      <c r="C174" t="s">
        <v>70</v>
      </c>
      <c r="D174" s="1">
        <v>44663</v>
      </c>
      <c r="E174" t="s">
        <v>224</v>
      </c>
      <c r="F174">
        <v>167</v>
      </c>
      <c r="G174">
        <f>--SUBSTITUTE(SUBSTITUTE(Chocolate[[#This Row],[Amount]],"$",""),",","")</f>
        <v>5299</v>
      </c>
    </row>
    <row r="175" spans="1:7" x14ac:dyDescent="0.3">
      <c r="A175" t="s">
        <v>10</v>
      </c>
      <c r="B175" t="s">
        <v>40</v>
      </c>
      <c r="C175" t="s">
        <v>78</v>
      </c>
      <c r="D175" s="1">
        <v>44739</v>
      </c>
      <c r="E175" t="s">
        <v>225</v>
      </c>
      <c r="F175">
        <v>72</v>
      </c>
      <c r="G175">
        <f>--SUBSTITUTE(SUBSTITUTE(Chocolate[[#This Row],[Amount]],"$",""),",","")</f>
        <v>3213</v>
      </c>
    </row>
    <row r="176" spans="1:7" x14ac:dyDescent="0.3">
      <c r="A176" t="s">
        <v>6</v>
      </c>
      <c r="B176" t="s">
        <v>18</v>
      </c>
      <c r="C176" t="s">
        <v>29</v>
      </c>
      <c r="D176" s="1">
        <v>44575</v>
      </c>
      <c r="E176" t="s">
        <v>226</v>
      </c>
      <c r="F176">
        <v>418</v>
      </c>
      <c r="G176">
        <f>--SUBSTITUTE(SUBSTITUTE(Chocolate[[#This Row],[Amount]],"$",""),",","")</f>
        <v>5194</v>
      </c>
    </row>
    <row r="177" spans="1:7" x14ac:dyDescent="0.3">
      <c r="A177" t="s">
        <v>43</v>
      </c>
      <c r="B177" t="s">
        <v>7</v>
      </c>
      <c r="C177" t="s">
        <v>115</v>
      </c>
      <c r="D177" s="1">
        <v>44599</v>
      </c>
      <c r="E177" t="s">
        <v>61</v>
      </c>
      <c r="F177">
        <v>389</v>
      </c>
      <c r="G177">
        <f>--SUBSTITUTE(SUBSTITUTE(Chocolate[[#This Row],[Amount]],"$",""),",","")</f>
        <v>4753</v>
      </c>
    </row>
    <row r="178" spans="1:7" x14ac:dyDescent="0.3">
      <c r="A178" t="s">
        <v>6</v>
      </c>
      <c r="B178" t="s">
        <v>18</v>
      </c>
      <c r="C178" t="s">
        <v>37</v>
      </c>
      <c r="D178" s="1">
        <v>44643</v>
      </c>
      <c r="E178" t="s">
        <v>227</v>
      </c>
      <c r="F178">
        <v>26</v>
      </c>
      <c r="G178">
        <f>--SUBSTITUTE(SUBSTITUTE(Chocolate[[#This Row],[Amount]],"$",""),",","")</f>
        <v>13706</v>
      </c>
    </row>
    <row r="179" spans="1:7" x14ac:dyDescent="0.3">
      <c r="A179" t="s">
        <v>46</v>
      </c>
      <c r="B179" t="s">
        <v>11</v>
      </c>
      <c r="C179" t="s">
        <v>15</v>
      </c>
      <c r="D179" s="1">
        <v>44571</v>
      </c>
      <c r="E179" t="s">
        <v>228</v>
      </c>
      <c r="F179">
        <v>146</v>
      </c>
      <c r="G179">
        <f>--SUBSTITUTE(SUBSTITUTE(Chocolate[[#This Row],[Amount]],"$",""),",","")</f>
        <v>6489</v>
      </c>
    </row>
    <row r="180" spans="1:7" x14ac:dyDescent="0.3">
      <c r="A180" t="s">
        <v>23</v>
      </c>
      <c r="B180" t="s">
        <v>7</v>
      </c>
      <c r="C180" t="s">
        <v>92</v>
      </c>
      <c r="D180" s="1">
        <v>44637</v>
      </c>
      <c r="E180" t="s">
        <v>229</v>
      </c>
      <c r="F180">
        <v>41</v>
      </c>
      <c r="G180">
        <f>--SUBSTITUTE(SUBSTITUTE(Chocolate[[#This Row],[Amount]],"$",""),",","")</f>
        <v>9324</v>
      </c>
    </row>
    <row r="181" spans="1:7" x14ac:dyDescent="0.3">
      <c r="A181" t="s">
        <v>14</v>
      </c>
      <c r="B181" t="s">
        <v>36</v>
      </c>
      <c r="C181" t="s">
        <v>59</v>
      </c>
      <c r="D181" s="1">
        <v>44582</v>
      </c>
      <c r="E181" t="s">
        <v>230</v>
      </c>
      <c r="F181">
        <v>54</v>
      </c>
      <c r="G181">
        <f>--SUBSTITUTE(SUBSTITUTE(Chocolate[[#This Row],[Amount]],"$",""),",","")</f>
        <v>10829</v>
      </c>
    </row>
    <row r="182" spans="1:7" x14ac:dyDescent="0.3">
      <c r="A182" t="s">
        <v>35</v>
      </c>
      <c r="B182" t="s">
        <v>18</v>
      </c>
      <c r="C182" t="s">
        <v>70</v>
      </c>
      <c r="D182" s="1">
        <v>44746</v>
      </c>
      <c r="E182" t="s">
        <v>231</v>
      </c>
      <c r="F182">
        <v>370</v>
      </c>
      <c r="G182">
        <f>--SUBSTITUTE(SUBSTITUTE(Chocolate[[#This Row],[Amount]],"$",""),",","")</f>
        <v>8113</v>
      </c>
    </row>
    <row r="183" spans="1:7" x14ac:dyDescent="0.3">
      <c r="A183" t="s">
        <v>64</v>
      </c>
      <c r="B183" t="s">
        <v>40</v>
      </c>
      <c r="C183" t="s">
        <v>15</v>
      </c>
      <c r="D183" s="1">
        <v>44746</v>
      </c>
      <c r="E183" t="s">
        <v>232</v>
      </c>
      <c r="F183">
        <v>176</v>
      </c>
      <c r="G183">
        <f>--SUBSTITUTE(SUBSTITUTE(Chocolate[[#This Row],[Amount]],"$",""),",","")</f>
        <v>3269</v>
      </c>
    </row>
    <row r="184" spans="1:7" x14ac:dyDescent="0.3">
      <c r="A184" t="s">
        <v>103</v>
      </c>
      <c r="B184" t="s">
        <v>36</v>
      </c>
      <c r="C184" t="s">
        <v>72</v>
      </c>
      <c r="D184" s="1">
        <v>44783</v>
      </c>
      <c r="E184" t="s">
        <v>114</v>
      </c>
      <c r="F184">
        <v>210</v>
      </c>
      <c r="G184">
        <f>--SUBSTITUTE(SUBSTITUTE(Chocolate[[#This Row],[Amount]],"$",""),",","")</f>
        <v>273</v>
      </c>
    </row>
    <row r="185" spans="1:7" x14ac:dyDescent="0.3">
      <c r="A185" t="s">
        <v>69</v>
      </c>
      <c r="B185" t="s">
        <v>18</v>
      </c>
      <c r="C185" t="s">
        <v>29</v>
      </c>
      <c r="D185" s="1">
        <v>44652</v>
      </c>
      <c r="E185" t="s">
        <v>233</v>
      </c>
      <c r="F185">
        <v>12</v>
      </c>
      <c r="G185">
        <f>--SUBSTITUTE(SUBSTITUTE(Chocolate[[#This Row],[Amount]],"$",""),",","")</f>
        <v>7287</v>
      </c>
    </row>
    <row r="186" spans="1:7" x14ac:dyDescent="0.3">
      <c r="A186" t="s">
        <v>14</v>
      </c>
      <c r="B186" t="s">
        <v>11</v>
      </c>
      <c r="C186" t="s">
        <v>90</v>
      </c>
      <c r="D186" s="1">
        <v>44614</v>
      </c>
      <c r="E186" t="s">
        <v>234</v>
      </c>
      <c r="F186">
        <v>159</v>
      </c>
      <c r="G186">
        <f>--SUBSTITUTE(SUBSTITUTE(Chocolate[[#This Row],[Amount]],"$",""),",","")</f>
        <v>2583</v>
      </c>
    </row>
    <row r="187" spans="1:7" x14ac:dyDescent="0.3">
      <c r="A187" t="s">
        <v>86</v>
      </c>
      <c r="B187" t="s">
        <v>7</v>
      </c>
      <c r="C187" t="s">
        <v>70</v>
      </c>
      <c r="D187" s="1">
        <v>44564</v>
      </c>
      <c r="E187" t="s">
        <v>235</v>
      </c>
      <c r="F187">
        <v>187</v>
      </c>
      <c r="G187">
        <f>--SUBSTITUTE(SUBSTITUTE(Chocolate[[#This Row],[Amount]],"$",""),",","")</f>
        <v>9982</v>
      </c>
    </row>
    <row r="188" spans="1:7" x14ac:dyDescent="0.3">
      <c r="A188" t="s">
        <v>43</v>
      </c>
      <c r="B188" t="s">
        <v>11</v>
      </c>
      <c r="C188" t="s">
        <v>44</v>
      </c>
      <c r="D188" s="1">
        <v>44712</v>
      </c>
      <c r="E188" t="s">
        <v>236</v>
      </c>
      <c r="F188">
        <v>233</v>
      </c>
      <c r="G188">
        <f>--SUBSTITUTE(SUBSTITUTE(Chocolate[[#This Row],[Amount]],"$",""),",","")</f>
        <v>4795</v>
      </c>
    </row>
    <row r="189" spans="1:7" x14ac:dyDescent="0.3">
      <c r="A189" t="s">
        <v>103</v>
      </c>
      <c r="B189" t="s">
        <v>7</v>
      </c>
      <c r="C189" t="s">
        <v>24</v>
      </c>
      <c r="D189" s="1">
        <v>44564</v>
      </c>
      <c r="E189" t="s">
        <v>237</v>
      </c>
      <c r="F189">
        <v>282</v>
      </c>
      <c r="G189">
        <f>--SUBSTITUTE(SUBSTITUTE(Chocolate[[#This Row],[Amount]],"$",""),",","")</f>
        <v>9310</v>
      </c>
    </row>
    <row r="190" spans="1:7" x14ac:dyDescent="0.3">
      <c r="A190" t="s">
        <v>62</v>
      </c>
      <c r="B190" t="s">
        <v>28</v>
      </c>
      <c r="C190" t="s">
        <v>119</v>
      </c>
      <c r="D190" s="1">
        <v>44588</v>
      </c>
      <c r="E190" t="s">
        <v>238</v>
      </c>
      <c r="F190">
        <v>475</v>
      </c>
      <c r="G190">
        <f>--SUBSTITUTE(SUBSTITUTE(Chocolate[[#This Row],[Amount]],"$",""),",","")</f>
        <v>497</v>
      </c>
    </row>
    <row r="191" spans="1:7" x14ac:dyDescent="0.3">
      <c r="A191" t="s">
        <v>35</v>
      </c>
      <c r="B191" t="s">
        <v>7</v>
      </c>
      <c r="C191" t="s">
        <v>29</v>
      </c>
      <c r="D191" s="1">
        <v>44589</v>
      </c>
      <c r="E191" t="s">
        <v>239</v>
      </c>
      <c r="F191">
        <v>65</v>
      </c>
      <c r="G191">
        <f>--SUBSTITUTE(SUBSTITUTE(Chocolate[[#This Row],[Amount]],"$",""),",","")</f>
        <v>581</v>
      </c>
    </row>
    <row r="192" spans="1:7" x14ac:dyDescent="0.3">
      <c r="A192" t="s">
        <v>56</v>
      </c>
      <c r="B192" t="s">
        <v>18</v>
      </c>
      <c r="C192" t="s">
        <v>49</v>
      </c>
      <c r="D192" s="1">
        <v>44740</v>
      </c>
      <c r="E192" t="s">
        <v>240</v>
      </c>
      <c r="F192">
        <v>311</v>
      </c>
      <c r="G192">
        <f>--SUBSTITUTE(SUBSTITUTE(Chocolate[[#This Row],[Amount]],"$",""),",","")</f>
        <v>3472</v>
      </c>
    </row>
    <row r="193" spans="1:7" x14ac:dyDescent="0.3">
      <c r="A193" t="s">
        <v>62</v>
      </c>
      <c r="B193" t="s">
        <v>7</v>
      </c>
      <c r="C193" t="s">
        <v>92</v>
      </c>
      <c r="D193" s="1">
        <v>44622</v>
      </c>
      <c r="E193" t="s">
        <v>241</v>
      </c>
      <c r="F193">
        <v>43</v>
      </c>
      <c r="G193">
        <f>--SUBSTITUTE(SUBSTITUTE(Chocolate[[#This Row],[Amount]],"$",""),",","")</f>
        <v>4333</v>
      </c>
    </row>
    <row r="194" spans="1:7" x14ac:dyDescent="0.3">
      <c r="A194" t="s">
        <v>76</v>
      </c>
      <c r="B194" t="s">
        <v>18</v>
      </c>
      <c r="C194" t="s">
        <v>26</v>
      </c>
      <c r="D194" s="1">
        <v>44708</v>
      </c>
      <c r="E194" t="s">
        <v>242</v>
      </c>
      <c r="F194">
        <v>26</v>
      </c>
      <c r="G194">
        <f>--SUBSTITUTE(SUBSTITUTE(Chocolate[[#This Row],[Amount]],"$",""),",","")</f>
        <v>3325</v>
      </c>
    </row>
    <row r="195" spans="1:7" x14ac:dyDescent="0.3">
      <c r="A195" t="s">
        <v>69</v>
      </c>
      <c r="B195" t="s">
        <v>36</v>
      </c>
      <c r="C195" t="s">
        <v>78</v>
      </c>
      <c r="D195" s="1">
        <v>44742</v>
      </c>
      <c r="E195" t="s">
        <v>243</v>
      </c>
      <c r="F195">
        <v>84</v>
      </c>
      <c r="G195">
        <f>--SUBSTITUTE(SUBSTITUTE(Chocolate[[#This Row],[Amount]],"$",""),",","")</f>
        <v>11718</v>
      </c>
    </row>
    <row r="196" spans="1:7" x14ac:dyDescent="0.3">
      <c r="A196" t="s">
        <v>35</v>
      </c>
      <c r="B196" t="s">
        <v>40</v>
      </c>
      <c r="C196" t="s">
        <v>15</v>
      </c>
      <c r="D196" s="1">
        <v>44719</v>
      </c>
      <c r="E196" t="s">
        <v>244</v>
      </c>
      <c r="F196">
        <v>78</v>
      </c>
      <c r="G196">
        <f>--SUBSTITUTE(SUBSTITUTE(Chocolate[[#This Row],[Amount]],"$",""),",","")</f>
        <v>2100</v>
      </c>
    </row>
    <row r="197" spans="1:7" x14ac:dyDescent="0.3">
      <c r="A197" t="s">
        <v>64</v>
      </c>
      <c r="B197" t="s">
        <v>36</v>
      </c>
      <c r="C197" t="s">
        <v>140</v>
      </c>
      <c r="D197" s="1">
        <v>44693</v>
      </c>
      <c r="E197" t="s">
        <v>245</v>
      </c>
      <c r="F197">
        <v>100</v>
      </c>
      <c r="G197">
        <f>--SUBSTITUTE(SUBSTITUTE(Chocolate[[#This Row],[Amount]],"$",""),",","")</f>
        <v>4018</v>
      </c>
    </row>
    <row r="198" spans="1:7" x14ac:dyDescent="0.3">
      <c r="A198" t="s">
        <v>35</v>
      </c>
      <c r="B198" t="s">
        <v>28</v>
      </c>
      <c r="C198" t="s">
        <v>90</v>
      </c>
      <c r="D198" s="1">
        <v>44771</v>
      </c>
      <c r="E198" t="s">
        <v>246</v>
      </c>
      <c r="F198">
        <v>66</v>
      </c>
      <c r="G198">
        <f>--SUBSTITUTE(SUBSTITUTE(Chocolate[[#This Row],[Amount]],"$",""),",","")</f>
        <v>6468</v>
      </c>
    </row>
    <row r="199" spans="1:7" x14ac:dyDescent="0.3">
      <c r="A199" t="s">
        <v>69</v>
      </c>
      <c r="B199" t="s">
        <v>7</v>
      </c>
      <c r="C199" t="s">
        <v>70</v>
      </c>
      <c r="D199" s="1">
        <v>44776</v>
      </c>
      <c r="E199" t="s">
        <v>247</v>
      </c>
      <c r="F199">
        <v>265</v>
      </c>
      <c r="G199">
        <f>--SUBSTITUTE(SUBSTITUTE(Chocolate[[#This Row],[Amount]],"$",""),",","")</f>
        <v>7238</v>
      </c>
    </row>
    <row r="200" spans="1:7" x14ac:dyDescent="0.3">
      <c r="A200" t="s">
        <v>35</v>
      </c>
      <c r="B200" t="s">
        <v>11</v>
      </c>
      <c r="C200" t="s">
        <v>115</v>
      </c>
      <c r="D200" s="1">
        <v>44791</v>
      </c>
      <c r="E200" t="s">
        <v>248</v>
      </c>
      <c r="F200">
        <v>141</v>
      </c>
      <c r="G200">
        <f>--SUBSTITUTE(SUBSTITUTE(Chocolate[[#This Row],[Amount]],"$",""),",","")</f>
        <v>6454</v>
      </c>
    </row>
    <row r="201" spans="1:7" x14ac:dyDescent="0.3">
      <c r="A201" t="s">
        <v>10</v>
      </c>
      <c r="B201" t="s">
        <v>28</v>
      </c>
      <c r="C201" t="s">
        <v>21</v>
      </c>
      <c r="D201" s="1">
        <v>44726</v>
      </c>
      <c r="E201" t="s">
        <v>249</v>
      </c>
      <c r="F201">
        <v>42</v>
      </c>
      <c r="G201">
        <f>--SUBSTITUTE(SUBSTITUTE(Chocolate[[#This Row],[Amount]],"$",""),",","")</f>
        <v>3115</v>
      </c>
    </row>
    <row r="202" spans="1:7" x14ac:dyDescent="0.3">
      <c r="A202" t="s">
        <v>48</v>
      </c>
      <c r="B202" t="s">
        <v>7</v>
      </c>
      <c r="C202" t="s">
        <v>70</v>
      </c>
      <c r="D202" s="1">
        <v>44742</v>
      </c>
      <c r="E202" t="s">
        <v>250</v>
      </c>
      <c r="F202">
        <v>76</v>
      </c>
      <c r="G202">
        <f>--SUBSTITUTE(SUBSTITUTE(Chocolate[[#This Row],[Amount]],"$",""),",","")</f>
        <v>6475</v>
      </c>
    </row>
    <row r="203" spans="1:7" x14ac:dyDescent="0.3">
      <c r="A203" t="s">
        <v>86</v>
      </c>
      <c r="B203" t="s">
        <v>28</v>
      </c>
      <c r="C203" t="s">
        <v>8</v>
      </c>
      <c r="D203" s="1">
        <v>44725</v>
      </c>
      <c r="E203" t="s">
        <v>251</v>
      </c>
      <c r="F203">
        <v>190</v>
      </c>
      <c r="G203">
        <f>--SUBSTITUTE(SUBSTITUTE(Chocolate[[#This Row],[Amount]],"$",""),",","")</f>
        <v>1162</v>
      </c>
    </row>
    <row r="204" spans="1:7" x14ac:dyDescent="0.3">
      <c r="A204" t="s">
        <v>108</v>
      </c>
      <c r="B204" t="s">
        <v>7</v>
      </c>
      <c r="C204" t="s">
        <v>37</v>
      </c>
      <c r="D204" s="1">
        <v>44678</v>
      </c>
      <c r="E204" t="s">
        <v>252</v>
      </c>
      <c r="F204">
        <v>54</v>
      </c>
      <c r="G204">
        <f>--SUBSTITUTE(SUBSTITUTE(Chocolate[[#This Row],[Amount]],"$",""),",","")</f>
        <v>14238</v>
      </c>
    </row>
    <row r="205" spans="1:7" x14ac:dyDescent="0.3">
      <c r="A205" t="s">
        <v>17</v>
      </c>
      <c r="B205" t="s">
        <v>18</v>
      </c>
      <c r="C205" t="s">
        <v>70</v>
      </c>
      <c r="D205" s="1">
        <v>44769</v>
      </c>
      <c r="E205" t="s">
        <v>240</v>
      </c>
      <c r="F205">
        <v>32</v>
      </c>
      <c r="G205">
        <f>--SUBSTITUTE(SUBSTITUTE(Chocolate[[#This Row],[Amount]],"$",""),",","")</f>
        <v>3472</v>
      </c>
    </row>
    <row r="206" spans="1:7" x14ac:dyDescent="0.3">
      <c r="A206" t="s">
        <v>39</v>
      </c>
      <c r="B206" t="s">
        <v>40</v>
      </c>
      <c r="C206" t="s">
        <v>12</v>
      </c>
      <c r="D206" s="1">
        <v>44671</v>
      </c>
      <c r="E206" t="s">
        <v>253</v>
      </c>
      <c r="F206">
        <v>424</v>
      </c>
      <c r="G206">
        <f>--SUBSTITUTE(SUBSTITUTE(Chocolate[[#This Row],[Amount]],"$",""),",","")</f>
        <v>1428</v>
      </c>
    </row>
    <row r="207" spans="1:7" x14ac:dyDescent="0.3">
      <c r="A207" t="s">
        <v>33</v>
      </c>
      <c r="B207" t="s">
        <v>11</v>
      </c>
      <c r="C207" t="s">
        <v>59</v>
      </c>
      <c r="D207" s="1">
        <v>44565</v>
      </c>
      <c r="E207" t="s">
        <v>254</v>
      </c>
      <c r="F207">
        <v>134</v>
      </c>
      <c r="G207">
        <f>--SUBSTITUTE(SUBSTITUTE(Chocolate[[#This Row],[Amount]],"$",""),",","")</f>
        <v>8064</v>
      </c>
    </row>
    <row r="208" spans="1:7" x14ac:dyDescent="0.3">
      <c r="A208" t="s">
        <v>108</v>
      </c>
      <c r="B208" t="s">
        <v>18</v>
      </c>
      <c r="C208" t="s">
        <v>8</v>
      </c>
      <c r="D208" s="1">
        <v>44613</v>
      </c>
      <c r="E208" t="s">
        <v>255</v>
      </c>
      <c r="F208">
        <v>92</v>
      </c>
      <c r="G208">
        <f>--SUBSTITUTE(SUBSTITUTE(Chocolate[[#This Row],[Amount]],"$",""),",","")</f>
        <v>9660</v>
      </c>
    </row>
    <row r="209" spans="1:7" x14ac:dyDescent="0.3">
      <c r="A209" t="s">
        <v>43</v>
      </c>
      <c r="B209" t="s">
        <v>18</v>
      </c>
      <c r="C209" t="s">
        <v>70</v>
      </c>
      <c r="D209" s="1">
        <v>44566</v>
      </c>
      <c r="E209" t="s">
        <v>256</v>
      </c>
      <c r="F209">
        <v>48</v>
      </c>
      <c r="G209">
        <f>--SUBSTITUTE(SUBSTITUTE(Chocolate[[#This Row],[Amount]],"$",""),",","")</f>
        <v>7357</v>
      </c>
    </row>
    <row r="210" spans="1:7" x14ac:dyDescent="0.3">
      <c r="A210" t="s">
        <v>48</v>
      </c>
      <c r="B210" t="s">
        <v>11</v>
      </c>
      <c r="C210" t="s">
        <v>44</v>
      </c>
      <c r="D210" s="1">
        <v>44757</v>
      </c>
      <c r="E210" t="s">
        <v>257</v>
      </c>
      <c r="F210">
        <v>46</v>
      </c>
      <c r="G210">
        <f>--SUBSTITUTE(SUBSTITUTE(Chocolate[[#This Row],[Amount]],"$",""),",","")</f>
        <v>6055</v>
      </c>
    </row>
    <row r="211" spans="1:7" x14ac:dyDescent="0.3">
      <c r="A211" t="s">
        <v>31</v>
      </c>
      <c r="B211" t="s">
        <v>18</v>
      </c>
      <c r="C211" t="s">
        <v>92</v>
      </c>
      <c r="D211" s="1">
        <v>44706</v>
      </c>
      <c r="E211" t="s">
        <v>258</v>
      </c>
      <c r="F211">
        <v>62</v>
      </c>
      <c r="G211">
        <f>--SUBSTITUTE(SUBSTITUTE(Chocolate[[#This Row],[Amount]],"$",""),",","")</f>
        <v>5124</v>
      </c>
    </row>
    <row r="212" spans="1:7" x14ac:dyDescent="0.3">
      <c r="A212" t="s">
        <v>43</v>
      </c>
      <c r="B212" t="s">
        <v>40</v>
      </c>
      <c r="C212" t="s">
        <v>41</v>
      </c>
      <c r="D212" s="1">
        <v>44671</v>
      </c>
      <c r="E212" t="s">
        <v>259</v>
      </c>
      <c r="F212">
        <v>358</v>
      </c>
      <c r="G212">
        <f>--SUBSTITUTE(SUBSTITUTE(Chocolate[[#This Row],[Amount]],"$",""),",","")</f>
        <v>3479</v>
      </c>
    </row>
    <row r="213" spans="1:7" x14ac:dyDescent="0.3">
      <c r="A213" t="s">
        <v>14</v>
      </c>
      <c r="B213" t="s">
        <v>36</v>
      </c>
      <c r="C213" t="s">
        <v>24</v>
      </c>
      <c r="D213" s="1">
        <v>44714</v>
      </c>
      <c r="E213" t="s">
        <v>260</v>
      </c>
      <c r="F213">
        <v>249</v>
      </c>
      <c r="G213">
        <f>--SUBSTITUTE(SUBSTITUTE(Chocolate[[#This Row],[Amount]],"$",""),",","")</f>
        <v>784</v>
      </c>
    </row>
    <row r="214" spans="1:7" x14ac:dyDescent="0.3">
      <c r="A214" t="s">
        <v>46</v>
      </c>
      <c r="B214" t="s">
        <v>7</v>
      </c>
      <c r="C214" t="s">
        <v>21</v>
      </c>
      <c r="D214" s="1">
        <v>44694</v>
      </c>
      <c r="E214" t="s">
        <v>261</v>
      </c>
      <c r="F214">
        <v>88</v>
      </c>
      <c r="G214">
        <f>--SUBSTITUTE(SUBSTITUTE(Chocolate[[#This Row],[Amount]],"$",""),",","")</f>
        <v>18991</v>
      </c>
    </row>
    <row r="215" spans="1:7" x14ac:dyDescent="0.3">
      <c r="A215" t="s">
        <v>48</v>
      </c>
      <c r="B215" t="s">
        <v>28</v>
      </c>
      <c r="C215" t="s">
        <v>115</v>
      </c>
      <c r="D215" s="1">
        <v>44776</v>
      </c>
      <c r="E215" t="s">
        <v>262</v>
      </c>
      <c r="F215">
        <v>144</v>
      </c>
      <c r="G215">
        <f>--SUBSTITUTE(SUBSTITUTE(Chocolate[[#This Row],[Amount]],"$",""),",","")</f>
        <v>1372</v>
      </c>
    </row>
    <row r="216" spans="1:7" x14ac:dyDescent="0.3">
      <c r="A216" t="s">
        <v>48</v>
      </c>
      <c r="B216" t="s">
        <v>18</v>
      </c>
      <c r="C216" t="s">
        <v>54</v>
      </c>
      <c r="D216" s="1">
        <v>44706</v>
      </c>
      <c r="E216" t="s">
        <v>263</v>
      </c>
      <c r="F216">
        <v>390</v>
      </c>
      <c r="G216">
        <f>--SUBSTITUTE(SUBSTITUTE(Chocolate[[#This Row],[Amount]],"$",""),",","")</f>
        <v>735</v>
      </c>
    </row>
    <row r="217" spans="1:7" x14ac:dyDescent="0.3">
      <c r="A217" t="s">
        <v>10</v>
      </c>
      <c r="B217" t="s">
        <v>7</v>
      </c>
      <c r="C217" t="s">
        <v>90</v>
      </c>
      <c r="D217" s="1">
        <v>44636</v>
      </c>
      <c r="E217" t="s">
        <v>264</v>
      </c>
      <c r="F217">
        <v>79</v>
      </c>
      <c r="G217">
        <f>--SUBSTITUTE(SUBSTITUTE(Chocolate[[#This Row],[Amount]],"$",""),",","")</f>
        <v>6538</v>
      </c>
    </row>
    <row r="218" spans="1:7" x14ac:dyDescent="0.3">
      <c r="A218" t="s">
        <v>17</v>
      </c>
      <c r="B218" t="s">
        <v>18</v>
      </c>
      <c r="C218" t="s">
        <v>37</v>
      </c>
      <c r="D218" s="1">
        <v>44746</v>
      </c>
      <c r="E218" t="s">
        <v>265</v>
      </c>
      <c r="F218">
        <v>122</v>
      </c>
      <c r="G218">
        <f>--SUBSTITUTE(SUBSTITUTE(Chocolate[[#This Row],[Amount]],"$",""),",","")</f>
        <v>3199</v>
      </c>
    </row>
    <row r="219" spans="1:7" x14ac:dyDescent="0.3">
      <c r="A219" t="s">
        <v>6</v>
      </c>
      <c r="B219" t="s">
        <v>11</v>
      </c>
      <c r="C219" t="s">
        <v>29</v>
      </c>
      <c r="D219" s="1">
        <v>44747</v>
      </c>
      <c r="E219" t="s">
        <v>240</v>
      </c>
      <c r="F219">
        <v>135</v>
      </c>
      <c r="G219">
        <f>--SUBSTITUTE(SUBSTITUTE(Chocolate[[#This Row],[Amount]],"$",""),",","")</f>
        <v>3472</v>
      </c>
    </row>
    <row r="220" spans="1:7" x14ac:dyDescent="0.3">
      <c r="A220" t="s">
        <v>95</v>
      </c>
      <c r="B220" t="s">
        <v>36</v>
      </c>
      <c r="C220" t="s">
        <v>26</v>
      </c>
      <c r="D220" s="1">
        <v>44635</v>
      </c>
      <c r="E220" t="s">
        <v>266</v>
      </c>
      <c r="F220">
        <v>430</v>
      </c>
      <c r="G220">
        <f>--SUBSTITUTE(SUBSTITUTE(Chocolate[[#This Row],[Amount]],"$",""),",","")</f>
        <v>4571</v>
      </c>
    </row>
    <row r="221" spans="1:7" x14ac:dyDescent="0.3">
      <c r="A221" t="s">
        <v>35</v>
      </c>
      <c r="B221" t="s">
        <v>7</v>
      </c>
      <c r="C221" t="s">
        <v>90</v>
      </c>
      <c r="D221" s="1">
        <v>44795</v>
      </c>
      <c r="E221" t="s">
        <v>267</v>
      </c>
      <c r="F221">
        <v>69</v>
      </c>
      <c r="G221">
        <f>--SUBSTITUTE(SUBSTITUTE(Chocolate[[#This Row],[Amount]],"$",""),",","")</f>
        <v>5481</v>
      </c>
    </row>
    <row r="222" spans="1:7" x14ac:dyDescent="0.3">
      <c r="A222" t="s">
        <v>108</v>
      </c>
      <c r="B222" t="s">
        <v>18</v>
      </c>
      <c r="C222" t="s">
        <v>140</v>
      </c>
      <c r="D222" s="1">
        <v>44573</v>
      </c>
      <c r="E222" t="s">
        <v>268</v>
      </c>
      <c r="F222">
        <v>125</v>
      </c>
      <c r="G222">
        <f>--SUBSTITUTE(SUBSTITUTE(Chocolate[[#This Row],[Amount]],"$",""),",","")</f>
        <v>3136</v>
      </c>
    </row>
    <row r="223" spans="1:7" x14ac:dyDescent="0.3">
      <c r="A223" t="s">
        <v>46</v>
      </c>
      <c r="B223" t="s">
        <v>7</v>
      </c>
      <c r="C223" t="s">
        <v>115</v>
      </c>
      <c r="D223" s="1">
        <v>44722</v>
      </c>
      <c r="E223" t="s">
        <v>269</v>
      </c>
      <c r="F223">
        <v>154</v>
      </c>
      <c r="G223">
        <f>--SUBSTITUTE(SUBSTITUTE(Chocolate[[#This Row],[Amount]],"$",""),",","")</f>
        <v>252</v>
      </c>
    </row>
    <row r="224" spans="1:7" x14ac:dyDescent="0.3">
      <c r="A224" t="s">
        <v>64</v>
      </c>
      <c r="B224" t="s">
        <v>18</v>
      </c>
      <c r="C224" t="s">
        <v>15</v>
      </c>
      <c r="D224" s="1">
        <v>44645</v>
      </c>
      <c r="E224" t="s">
        <v>211</v>
      </c>
      <c r="F224">
        <v>286</v>
      </c>
      <c r="G224">
        <f>--SUBSTITUTE(SUBSTITUTE(Chocolate[[#This Row],[Amount]],"$",""),",","")</f>
        <v>5460</v>
      </c>
    </row>
    <row r="225" spans="1:7" x14ac:dyDescent="0.3">
      <c r="A225" t="s">
        <v>33</v>
      </c>
      <c r="B225" t="s">
        <v>11</v>
      </c>
      <c r="C225" t="s">
        <v>78</v>
      </c>
      <c r="D225" s="1">
        <v>44769</v>
      </c>
      <c r="E225" t="s">
        <v>270</v>
      </c>
      <c r="F225">
        <v>99</v>
      </c>
      <c r="G225">
        <f>--SUBSTITUTE(SUBSTITUTE(Chocolate[[#This Row],[Amount]],"$",""),",","")</f>
        <v>3395</v>
      </c>
    </row>
    <row r="226" spans="1:7" x14ac:dyDescent="0.3">
      <c r="A226" t="s">
        <v>62</v>
      </c>
      <c r="B226" t="s">
        <v>7</v>
      </c>
      <c r="C226" t="s">
        <v>119</v>
      </c>
      <c r="D226" s="1">
        <v>44666</v>
      </c>
      <c r="E226" t="s">
        <v>271</v>
      </c>
      <c r="F226">
        <v>433</v>
      </c>
      <c r="G226">
        <f>--SUBSTITUTE(SUBSTITUTE(Chocolate[[#This Row],[Amount]],"$",""),",","")</f>
        <v>14938</v>
      </c>
    </row>
    <row r="227" spans="1:7" x14ac:dyDescent="0.3">
      <c r="A227" t="s">
        <v>52</v>
      </c>
      <c r="B227" t="s">
        <v>11</v>
      </c>
      <c r="C227" t="s">
        <v>37</v>
      </c>
      <c r="D227" s="1">
        <v>44739</v>
      </c>
      <c r="E227" t="s">
        <v>272</v>
      </c>
      <c r="F227">
        <v>19</v>
      </c>
      <c r="G227">
        <f>--SUBSTITUTE(SUBSTITUTE(Chocolate[[#This Row],[Amount]],"$",""),",","")</f>
        <v>4053</v>
      </c>
    </row>
    <row r="228" spans="1:7" x14ac:dyDescent="0.3">
      <c r="A228" t="s">
        <v>6</v>
      </c>
      <c r="B228" t="s">
        <v>7</v>
      </c>
      <c r="C228" t="s">
        <v>140</v>
      </c>
      <c r="D228" s="1">
        <v>44665</v>
      </c>
      <c r="E228" t="s">
        <v>273</v>
      </c>
      <c r="F228">
        <v>258</v>
      </c>
      <c r="G228">
        <f>--SUBSTITUTE(SUBSTITUTE(Chocolate[[#This Row],[Amount]],"$",""),",","")</f>
        <v>5565</v>
      </c>
    </row>
    <row r="229" spans="1:7" x14ac:dyDescent="0.3">
      <c r="A229" t="s">
        <v>62</v>
      </c>
      <c r="B229" t="s">
        <v>18</v>
      </c>
      <c r="C229" t="s">
        <v>72</v>
      </c>
      <c r="D229" s="1">
        <v>44635</v>
      </c>
      <c r="E229" t="s">
        <v>274</v>
      </c>
      <c r="F229">
        <v>92</v>
      </c>
      <c r="G229">
        <f>--SUBSTITUTE(SUBSTITUTE(Chocolate[[#This Row],[Amount]],"$",""),",","")</f>
        <v>7161</v>
      </c>
    </row>
    <row r="230" spans="1:7" x14ac:dyDescent="0.3">
      <c r="A230" t="s">
        <v>95</v>
      </c>
      <c r="B230" t="s">
        <v>36</v>
      </c>
      <c r="C230" t="s">
        <v>41</v>
      </c>
      <c r="D230" s="1">
        <v>44638</v>
      </c>
      <c r="E230" t="s">
        <v>275</v>
      </c>
      <c r="F230">
        <v>200</v>
      </c>
      <c r="G230">
        <f>--SUBSTITUTE(SUBSTITUTE(Chocolate[[#This Row],[Amount]],"$",""),",","")</f>
        <v>8883</v>
      </c>
    </row>
    <row r="231" spans="1:7" x14ac:dyDescent="0.3">
      <c r="A231" t="s">
        <v>31</v>
      </c>
      <c r="B231" t="s">
        <v>11</v>
      </c>
      <c r="C231" t="s">
        <v>41</v>
      </c>
      <c r="D231" s="1">
        <v>44680</v>
      </c>
      <c r="E231" t="s">
        <v>276</v>
      </c>
      <c r="F231">
        <v>61</v>
      </c>
      <c r="G231">
        <f>--SUBSTITUTE(SUBSTITUTE(Chocolate[[#This Row],[Amount]],"$",""),",","")</f>
        <v>1351</v>
      </c>
    </row>
    <row r="232" spans="1:7" x14ac:dyDescent="0.3">
      <c r="A232" t="s">
        <v>39</v>
      </c>
      <c r="B232" t="s">
        <v>28</v>
      </c>
      <c r="C232" t="s">
        <v>70</v>
      </c>
      <c r="D232" s="1">
        <v>44617</v>
      </c>
      <c r="E232" t="s">
        <v>277</v>
      </c>
      <c r="F232">
        <v>246</v>
      </c>
      <c r="G232">
        <f>--SUBSTITUTE(SUBSTITUTE(Chocolate[[#This Row],[Amount]],"$",""),",","")</f>
        <v>3171</v>
      </c>
    </row>
    <row r="233" spans="1:7" x14ac:dyDescent="0.3">
      <c r="A233" t="s">
        <v>62</v>
      </c>
      <c r="B233" t="s">
        <v>36</v>
      </c>
      <c r="C233" t="s">
        <v>54</v>
      </c>
      <c r="D233" s="1">
        <v>44622</v>
      </c>
      <c r="E233" t="s">
        <v>178</v>
      </c>
      <c r="F233">
        <v>56</v>
      </c>
      <c r="G233">
        <f>--SUBSTITUTE(SUBSTITUTE(Chocolate[[#This Row],[Amount]],"$",""),",","")</f>
        <v>854</v>
      </c>
    </row>
    <row r="234" spans="1:7" x14ac:dyDescent="0.3">
      <c r="A234" t="s">
        <v>10</v>
      </c>
      <c r="B234" t="s">
        <v>18</v>
      </c>
      <c r="C234" t="s">
        <v>54</v>
      </c>
      <c r="D234" s="1">
        <v>44732</v>
      </c>
      <c r="E234" t="s">
        <v>278</v>
      </c>
      <c r="F234">
        <v>87</v>
      </c>
      <c r="G234">
        <f>--SUBSTITUTE(SUBSTITUTE(Chocolate[[#This Row],[Amount]],"$",""),",","")</f>
        <v>7910</v>
      </c>
    </row>
    <row r="235" spans="1:7" x14ac:dyDescent="0.3">
      <c r="A235" t="s">
        <v>48</v>
      </c>
      <c r="B235" t="s">
        <v>40</v>
      </c>
      <c r="C235" t="s">
        <v>70</v>
      </c>
      <c r="D235" s="1">
        <v>44757</v>
      </c>
      <c r="E235" t="s">
        <v>122</v>
      </c>
      <c r="F235">
        <v>173</v>
      </c>
      <c r="G235">
        <f>--SUBSTITUTE(SUBSTITUTE(Chocolate[[#This Row],[Amount]],"$",""),",","")</f>
        <v>9275</v>
      </c>
    </row>
    <row r="236" spans="1:7" x14ac:dyDescent="0.3">
      <c r="A236" t="s">
        <v>103</v>
      </c>
      <c r="B236" t="s">
        <v>18</v>
      </c>
      <c r="C236" t="s">
        <v>29</v>
      </c>
      <c r="D236" s="1">
        <v>44693</v>
      </c>
      <c r="E236" t="s">
        <v>279</v>
      </c>
      <c r="F236">
        <v>252</v>
      </c>
      <c r="G236">
        <f>--SUBSTITUTE(SUBSTITUTE(Chocolate[[#This Row],[Amount]],"$",""),",","")</f>
        <v>3108</v>
      </c>
    </row>
    <row r="237" spans="1:7" x14ac:dyDescent="0.3">
      <c r="A237" t="s">
        <v>39</v>
      </c>
      <c r="B237" t="s">
        <v>28</v>
      </c>
      <c r="C237" t="s">
        <v>49</v>
      </c>
      <c r="D237" s="1">
        <v>44743</v>
      </c>
      <c r="E237" t="s">
        <v>280</v>
      </c>
      <c r="F237">
        <v>256</v>
      </c>
      <c r="G237">
        <f>--SUBSTITUTE(SUBSTITUTE(Chocolate[[#This Row],[Amount]],"$",""),",","")</f>
        <v>5075</v>
      </c>
    </row>
    <row r="238" spans="1:7" x14ac:dyDescent="0.3">
      <c r="A238" t="s">
        <v>62</v>
      </c>
      <c r="B238" t="s">
        <v>36</v>
      </c>
      <c r="C238" t="s">
        <v>12</v>
      </c>
      <c r="D238" s="1">
        <v>44781</v>
      </c>
      <c r="E238" t="s">
        <v>281</v>
      </c>
      <c r="F238">
        <v>54</v>
      </c>
      <c r="G238">
        <f>--SUBSTITUTE(SUBSTITUTE(Chocolate[[#This Row],[Amount]],"$",""),",","")</f>
        <v>378</v>
      </c>
    </row>
    <row r="239" spans="1:7" x14ac:dyDescent="0.3">
      <c r="A239" t="s">
        <v>95</v>
      </c>
      <c r="B239" t="s">
        <v>18</v>
      </c>
      <c r="C239" t="s">
        <v>29</v>
      </c>
      <c r="D239" s="1">
        <v>44767</v>
      </c>
      <c r="E239" t="s">
        <v>282</v>
      </c>
      <c r="F239">
        <v>6</v>
      </c>
      <c r="G239">
        <f>--SUBSTITUTE(SUBSTITUTE(Chocolate[[#This Row],[Amount]],"$",""),",","")</f>
        <v>7350</v>
      </c>
    </row>
    <row r="240" spans="1:7" x14ac:dyDescent="0.3">
      <c r="A240" t="s">
        <v>76</v>
      </c>
      <c r="B240" t="s">
        <v>7</v>
      </c>
      <c r="C240" t="s">
        <v>44</v>
      </c>
      <c r="D240" s="1">
        <v>44699</v>
      </c>
      <c r="E240" t="s">
        <v>283</v>
      </c>
      <c r="F240">
        <v>55</v>
      </c>
      <c r="G240">
        <f>--SUBSTITUTE(SUBSTITUTE(Chocolate[[#This Row],[Amount]],"$",""),",","")</f>
        <v>3388</v>
      </c>
    </row>
    <row r="241" spans="1:7" x14ac:dyDescent="0.3">
      <c r="A241" t="s">
        <v>86</v>
      </c>
      <c r="B241" t="s">
        <v>11</v>
      </c>
      <c r="C241" t="s">
        <v>15</v>
      </c>
      <c r="D241" s="1">
        <v>44757</v>
      </c>
      <c r="E241" t="s">
        <v>284</v>
      </c>
      <c r="F241">
        <v>277</v>
      </c>
      <c r="G241">
        <f>--SUBSTITUTE(SUBSTITUTE(Chocolate[[#This Row],[Amount]],"$",""),",","")</f>
        <v>11837</v>
      </c>
    </row>
    <row r="242" spans="1:7" x14ac:dyDescent="0.3">
      <c r="A242" t="s">
        <v>56</v>
      </c>
      <c r="B242" t="s">
        <v>11</v>
      </c>
      <c r="C242" t="s">
        <v>140</v>
      </c>
      <c r="D242" s="1">
        <v>44747</v>
      </c>
      <c r="E242" t="s">
        <v>207</v>
      </c>
      <c r="F242">
        <v>44</v>
      </c>
      <c r="G242">
        <f>--SUBSTITUTE(SUBSTITUTE(Chocolate[[#This Row],[Amount]],"$",""),",","")</f>
        <v>2282</v>
      </c>
    </row>
    <row r="243" spans="1:7" x14ac:dyDescent="0.3">
      <c r="A243" t="s">
        <v>39</v>
      </c>
      <c r="B243" t="s">
        <v>36</v>
      </c>
      <c r="C243" t="s">
        <v>72</v>
      </c>
      <c r="D243" s="1">
        <v>44746</v>
      </c>
      <c r="E243" t="s">
        <v>285</v>
      </c>
      <c r="F243">
        <v>96</v>
      </c>
      <c r="G243">
        <f>--SUBSTITUTE(SUBSTITUTE(Chocolate[[#This Row],[Amount]],"$",""),",","")</f>
        <v>5425</v>
      </c>
    </row>
    <row r="244" spans="1:7" x14ac:dyDescent="0.3">
      <c r="A244" t="s">
        <v>103</v>
      </c>
      <c r="B244" t="s">
        <v>7</v>
      </c>
      <c r="C244" t="s">
        <v>140</v>
      </c>
      <c r="D244" s="1">
        <v>44732</v>
      </c>
      <c r="E244" t="s">
        <v>60</v>
      </c>
      <c r="F244">
        <v>216</v>
      </c>
      <c r="G244">
        <f>--SUBSTITUTE(SUBSTITUTE(Chocolate[[#This Row],[Amount]],"$",""),",","")</f>
        <v>1267</v>
      </c>
    </row>
    <row r="245" spans="1:7" x14ac:dyDescent="0.3">
      <c r="A245" t="s">
        <v>25</v>
      </c>
      <c r="B245" t="s">
        <v>18</v>
      </c>
      <c r="C245" t="s">
        <v>78</v>
      </c>
      <c r="D245" s="1">
        <v>44586</v>
      </c>
      <c r="E245" t="s">
        <v>286</v>
      </c>
      <c r="F245">
        <v>424</v>
      </c>
      <c r="G245">
        <f>--SUBSTITUTE(SUBSTITUTE(Chocolate[[#This Row],[Amount]],"$",""),",","")</f>
        <v>3752</v>
      </c>
    </row>
    <row r="246" spans="1:7" x14ac:dyDescent="0.3">
      <c r="A246" t="s">
        <v>64</v>
      </c>
      <c r="B246" t="s">
        <v>28</v>
      </c>
      <c r="C246" t="s">
        <v>59</v>
      </c>
      <c r="D246" s="1">
        <v>44743</v>
      </c>
      <c r="E246" t="s">
        <v>287</v>
      </c>
      <c r="F246">
        <v>37</v>
      </c>
      <c r="G246">
        <f>--SUBSTITUTE(SUBSTITUTE(Chocolate[[#This Row],[Amount]],"$",""),",","")</f>
        <v>7728</v>
      </c>
    </row>
    <row r="247" spans="1:7" x14ac:dyDescent="0.3">
      <c r="A247" t="s">
        <v>14</v>
      </c>
      <c r="B247" t="s">
        <v>36</v>
      </c>
      <c r="C247" t="s">
        <v>29</v>
      </c>
      <c r="D247" s="1">
        <v>44664</v>
      </c>
      <c r="E247" t="s">
        <v>288</v>
      </c>
      <c r="F247">
        <v>59</v>
      </c>
      <c r="G247">
        <f>--SUBSTITUTE(SUBSTITUTE(Chocolate[[#This Row],[Amount]],"$",""),",","")</f>
        <v>2296</v>
      </c>
    </row>
    <row r="248" spans="1:7" x14ac:dyDescent="0.3">
      <c r="A248" t="s">
        <v>48</v>
      </c>
      <c r="B248" t="s">
        <v>7</v>
      </c>
      <c r="C248" t="s">
        <v>21</v>
      </c>
      <c r="D248" s="1">
        <v>44685</v>
      </c>
      <c r="E248" t="s">
        <v>289</v>
      </c>
      <c r="F248">
        <v>76</v>
      </c>
      <c r="G248">
        <f>--SUBSTITUTE(SUBSTITUTE(Chocolate[[#This Row],[Amount]],"$",""),",","")</f>
        <v>4403</v>
      </c>
    </row>
    <row r="249" spans="1:7" x14ac:dyDescent="0.3">
      <c r="A249" t="s">
        <v>48</v>
      </c>
      <c r="B249" t="s">
        <v>18</v>
      </c>
      <c r="C249" t="s">
        <v>115</v>
      </c>
      <c r="D249" s="1">
        <v>44777</v>
      </c>
      <c r="E249" t="s">
        <v>290</v>
      </c>
      <c r="F249">
        <v>109</v>
      </c>
      <c r="G249">
        <f>--SUBSTITUTE(SUBSTITUTE(Chocolate[[#This Row],[Amount]],"$",""),",","")</f>
        <v>3192</v>
      </c>
    </row>
    <row r="250" spans="1:7" x14ac:dyDescent="0.3">
      <c r="A250" t="s">
        <v>48</v>
      </c>
      <c r="B250" t="s">
        <v>11</v>
      </c>
      <c r="C250" t="s">
        <v>140</v>
      </c>
      <c r="D250" s="1">
        <v>44713</v>
      </c>
      <c r="E250" t="s">
        <v>291</v>
      </c>
      <c r="F250">
        <v>146</v>
      </c>
      <c r="G250">
        <f>--SUBSTITUTE(SUBSTITUTE(Chocolate[[#This Row],[Amount]],"$",""),",","")</f>
        <v>448</v>
      </c>
    </row>
    <row r="251" spans="1:7" x14ac:dyDescent="0.3">
      <c r="A251" t="s">
        <v>6</v>
      </c>
      <c r="B251" t="s">
        <v>7</v>
      </c>
      <c r="C251" t="s">
        <v>92</v>
      </c>
      <c r="D251" s="1">
        <v>44673</v>
      </c>
      <c r="E251" t="s">
        <v>292</v>
      </c>
      <c r="F251">
        <v>185</v>
      </c>
      <c r="G251">
        <f>--SUBSTITUTE(SUBSTITUTE(Chocolate[[#This Row],[Amount]],"$",""),",","")</f>
        <v>4270</v>
      </c>
    </row>
    <row r="252" spans="1:7" x14ac:dyDescent="0.3">
      <c r="A252" t="s">
        <v>64</v>
      </c>
      <c r="B252" t="s">
        <v>36</v>
      </c>
      <c r="C252" t="s">
        <v>29</v>
      </c>
      <c r="D252" s="1">
        <v>44776</v>
      </c>
      <c r="E252" t="s">
        <v>293</v>
      </c>
      <c r="F252">
        <v>27</v>
      </c>
      <c r="G252">
        <f>--SUBSTITUTE(SUBSTITUTE(Chocolate[[#This Row],[Amount]],"$",""),",","")</f>
        <v>70</v>
      </c>
    </row>
    <row r="253" spans="1:7" x14ac:dyDescent="0.3">
      <c r="A253" t="s">
        <v>108</v>
      </c>
      <c r="B253" t="s">
        <v>36</v>
      </c>
      <c r="C253" t="s">
        <v>37</v>
      </c>
      <c r="D253" s="1">
        <v>44722</v>
      </c>
      <c r="E253" t="s">
        <v>149</v>
      </c>
      <c r="F253">
        <v>69</v>
      </c>
      <c r="G253">
        <f>--SUBSTITUTE(SUBSTITUTE(Chocolate[[#This Row],[Amount]],"$",""),",","")</f>
        <v>1743</v>
      </c>
    </row>
    <row r="254" spans="1:7" x14ac:dyDescent="0.3">
      <c r="A254" t="s">
        <v>25</v>
      </c>
      <c r="B254" t="s">
        <v>7</v>
      </c>
      <c r="C254" t="s">
        <v>72</v>
      </c>
      <c r="D254" s="1">
        <v>44739</v>
      </c>
      <c r="E254" t="s">
        <v>294</v>
      </c>
      <c r="F254">
        <v>46</v>
      </c>
      <c r="G254">
        <f>--SUBSTITUTE(SUBSTITUTE(Chocolate[[#This Row],[Amount]],"$",""),",","")</f>
        <v>6762</v>
      </c>
    </row>
    <row r="255" spans="1:7" x14ac:dyDescent="0.3">
      <c r="A255" t="s">
        <v>46</v>
      </c>
      <c r="B255" t="s">
        <v>18</v>
      </c>
      <c r="C255" t="s">
        <v>21</v>
      </c>
      <c r="D255" s="1">
        <v>44564</v>
      </c>
      <c r="E255" t="s">
        <v>295</v>
      </c>
      <c r="F255">
        <v>170</v>
      </c>
      <c r="G255">
        <f>--SUBSTITUTE(SUBSTITUTE(Chocolate[[#This Row],[Amount]],"$",""),",","")</f>
        <v>3745</v>
      </c>
    </row>
    <row r="256" spans="1:7" x14ac:dyDescent="0.3">
      <c r="A256" t="s">
        <v>46</v>
      </c>
      <c r="B256" t="s">
        <v>11</v>
      </c>
      <c r="C256" t="s">
        <v>26</v>
      </c>
      <c r="D256" s="1">
        <v>44753</v>
      </c>
      <c r="E256" t="s">
        <v>296</v>
      </c>
      <c r="F256">
        <v>179</v>
      </c>
      <c r="G256">
        <f>--SUBSTITUTE(SUBSTITUTE(Chocolate[[#This Row],[Amount]],"$",""),",","")</f>
        <v>2639</v>
      </c>
    </row>
    <row r="257" spans="1:7" x14ac:dyDescent="0.3">
      <c r="A257" t="s">
        <v>108</v>
      </c>
      <c r="B257" t="s">
        <v>28</v>
      </c>
      <c r="C257" t="s">
        <v>54</v>
      </c>
      <c r="D257" s="1">
        <v>44790</v>
      </c>
      <c r="E257" t="s">
        <v>297</v>
      </c>
      <c r="F257">
        <v>126</v>
      </c>
      <c r="G257">
        <f>--SUBSTITUTE(SUBSTITUTE(Chocolate[[#This Row],[Amount]],"$",""),",","")</f>
        <v>4389</v>
      </c>
    </row>
    <row r="258" spans="1:7" x14ac:dyDescent="0.3">
      <c r="A258" t="s">
        <v>33</v>
      </c>
      <c r="B258" t="s">
        <v>36</v>
      </c>
      <c r="C258" t="s">
        <v>66</v>
      </c>
      <c r="D258" s="1">
        <v>44579</v>
      </c>
      <c r="E258" t="s">
        <v>298</v>
      </c>
      <c r="F258">
        <v>65</v>
      </c>
      <c r="G258">
        <f>--SUBSTITUTE(SUBSTITUTE(Chocolate[[#This Row],[Amount]],"$",""),",","")</f>
        <v>2604</v>
      </c>
    </row>
    <row r="259" spans="1:7" x14ac:dyDescent="0.3">
      <c r="A259" t="s">
        <v>108</v>
      </c>
      <c r="B259" t="s">
        <v>11</v>
      </c>
      <c r="C259" t="s">
        <v>49</v>
      </c>
      <c r="D259" s="1">
        <v>44628</v>
      </c>
      <c r="E259" t="s">
        <v>299</v>
      </c>
      <c r="F259">
        <v>99</v>
      </c>
      <c r="G259">
        <f>--SUBSTITUTE(SUBSTITUTE(Chocolate[[#This Row],[Amount]],"$",""),",","")</f>
        <v>16569</v>
      </c>
    </row>
    <row r="260" spans="1:7" x14ac:dyDescent="0.3">
      <c r="A260" t="s">
        <v>39</v>
      </c>
      <c r="B260" t="s">
        <v>18</v>
      </c>
      <c r="C260" t="s">
        <v>37</v>
      </c>
      <c r="D260" s="1">
        <v>44627</v>
      </c>
      <c r="E260" t="s">
        <v>300</v>
      </c>
      <c r="F260">
        <v>275</v>
      </c>
      <c r="G260">
        <f>--SUBSTITUTE(SUBSTITUTE(Chocolate[[#This Row],[Amount]],"$",""),",","")</f>
        <v>14658</v>
      </c>
    </row>
    <row r="261" spans="1:7" x14ac:dyDescent="0.3">
      <c r="A261" t="s">
        <v>62</v>
      </c>
      <c r="B261" t="s">
        <v>11</v>
      </c>
      <c r="C261" t="s">
        <v>140</v>
      </c>
      <c r="D261" s="1">
        <v>44690</v>
      </c>
      <c r="E261" t="s">
        <v>248</v>
      </c>
      <c r="F261">
        <v>157</v>
      </c>
      <c r="G261">
        <f>--SUBSTITUTE(SUBSTITUTE(Chocolate[[#This Row],[Amount]],"$",""),",","")</f>
        <v>6454</v>
      </c>
    </row>
    <row r="262" spans="1:7" x14ac:dyDescent="0.3">
      <c r="A262" t="s">
        <v>35</v>
      </c>
      <c r="B262" t="s">
        <v>28</v>
      </c>
      <c r="C262" t="s">
        <v>12</v>
      </c>
      <c r="D262" s="1">
        <v>44704</v>
      </c>
      <c r="E262" t="s">
        <v>244</v>
      </c>
      <c r="F262">
        <v>157</v>
      </c>
      <c r="G262">
        <f>--SUBSTITUTE(SUBSTITUTE(Chocolate[[#This Row],[Amount]],"$",""),",","")</f>
        <v>2100</v>
      </c>
    </row>
    <row r="263" spans="1:7" x14ac:dyDescent="0.3">
      <c r="A263" t="s">
        <v>95</v>
      </c>
      <c r="B263" t="s">
        <v>7</v>
      </c>
      <c r="C263" t="s">
        <v>119</v>
      </c>
      <c r="D263" s="1">
        <v>44666</v>
      </c>
      <c r="E263" t="s">
        <v>301</v>
      </c>
      <c r="F263">
        <v>145</v>
      </c>
      <c r="G263">
        <f>--SUBSTITUTE(SUBSTITUTE(Chocolate[[#This Row],[Amount]],"$",""),",","")</f>
        <v>161</v>
      </c>
    </row>
    <row r="264" spans="1:7" x14ac:dyDescent="0.3">
      <c r="A264" t="s">
        <v>14</v>
      </c>
      <c r="B264" t="s">
        <v>18</v>
      </c>
      <c r="C264" t="s">
        <v>44</v>
      </c>
      <c r="D264" s="1">
        <v>44769</v>
      </c>
      <c r="E264" t="s">
        <v>302</v>
      </c>
      <c r="F264">
        <v>139</v>
      </c>
      <c r="G264">
        <f>--SUBSTITUTE(SUBSTITUTE(Chocolate[[#This Row],[Amount]],"$",""),",","")</f>
        <v>2807</v>
      </c>
    </row>
    <row r="265" spans="1:7" x14ac:dyDescent="0.3">
      <c r="A265" t="s">
        <v>46</v>
      </c>
      <c r="B265" t="s">
        <v>40</v>
      </c>
      <c r="C265" t="s">
        <v>92</v>
      </c>
      <c r="D265" s="1">
        <v>44795</v>
      </c>
      <c r="E265" t="s">
        <v>296</v>
      </c>
      <c r="F265">
        <v>406</v>
      </c>
      <c r="G265">
        <f>--SUBSTITUTE(SUBSTITUTE(Chocolate[[#This Row],[Amount]],"$",""),",","")</f>
        <v>2639</v>
      </c>
    </row>
    <row r="266" spans="1:7" x14ac:dyDescent="0.3">
      <c r="A266" t="s">
        <v>108</v>
      </c>
      <c r="B266" t="s">
        <v>36</v>
      </c>
      <c r="C266" t="s">
        <v>140</v>
      </c>
      <c r="D266" s="1">
        <v>44692</v>
      </c>
      <c r="E266" t="s">
        <v>266</v>
      </c>
      <c r="F266">
        <v>122</v>
      </c>
      <c r="G266">
        <f>--SUBSTITUTE(SUBSTITUTE(Chocolate[[#This Row],[Amount]],"$",""),",","")</f>
        <v>4571</v>
      </c>
    </row>
    <row r="267" spans="1:7" x14ac:dyDescent="0.3">
      <c r="A267" t="s">
        <v>95</v>
      </c>
      <c r="B267" t="s">
        <v>11</v>
      </c>
      <c r="C267" t="s">
        <v>49</v>
      </c>
      <c r="D267" s="1">
        <v>44587</v>
      </c>
      <c r="E267" t="s">
        <v>93</v>
      </c>
      <c r="F267">
        <v>38</v>
      </c>
      <c r="G267">
        <f>--SUBSTITUTE(SUBSTITUTE(Chocolate[[#This Row],[Amount]],"$",""),",","")</f>
        <v>4781</v>
      </c>
    </row>
    <row r="268" spans="1:7" x14ac:dyDescent="0.3">
      <c r="A268" t="s">
        <v>35</v>
      </c>
      <c r="B268" t="s">
        <v>36</v>
      </c>
      <c r="C268" t="s">
        <v>29</v>
      </c>
      <c r="D268" s="1">
        <v>44665</v>
      </c>
      <c r="E268" t="s">
        <v>303</v>
      </c>
      <c r="F268">
        <v>117</v>
      </c>
      <c r="G268">
        <f>--SUBSTITUTE(SUBSTITUTE(Chocolate[[#This Row],[Amount]],"$",""),",","")</f>
        <v>13034</v>
      </c>
    </row>
    <row r="269" spans="1:7" x14ac:dyDescent="0.3">
      <c r="A269" t="s">
        <v>69</v>
      </c>
      <c r="B269" t="s">
        <v>28</v>
      </c>
      <c r="C269" t="s">
        <v>8</v>
      </c>
      <c r="D269" s="1">
        <v>44656</v>
      </c>
      <c r="E269" t="s">
        <v>248</v>
      </c>
      <c r="F269">
        <v>417</v>
      </c>
      <c r="G269">
        <f>--SUBSTITUTE(SUBSTITUTE(Chocolate[[#This Row],[Amount]],"$",""),",","")</f>
        <v>6454</v>
      </c>
    </row>
    <row r="270" spans="1:7" x14ac:dyDescent="0.3">
      <c r="A270" t="s">
        <v>46</v>
      </c>
      <c r="B270" t="s">
        <v>28</v>
      </c>
      <c r="C270" t="s">
        <v>21</v>
      </c>
      <c r="D270" s="1">
        <v>44726</v>
      </c>
      <c r="E270" t="s">
        <v>304</v>
      </c>
      <c r="F270">
        <v>57</v>
      </c>
      <c r="G270">
        <f>--SUBSTITUTE(SUBSTITUTE(Chocolate[[#This Row],[Amount]],"$",""),",","")</f>
        <v>8484</v>
      </c>
    </row>
    <row r="271" spans="1:7" x14ac:dyDescent="0.3">
      <c r="A271" t="s">
        <v>31</v>
      </c>
      <c r="B271" t="s">
        <v>40</v>
      </c>
      <c r="C271" t="s">
        <v>78</v>
      </c>
      <c r="D271" s="1">
        <v>44664</v>
      </c>
      <c r="E271" t="s">
        <v>93</v>
      </c>
      <c r="F271">
        <v>125</v>
      </c>
      <c r="G271">
        <f>--SUBSTITUTE(SUBSTITUTE(Chocolate[[#This Row],[Amount]],"$",""),",","")</f>
        <v>4781</v>
      </c>
    </row>
    <row r="272" spans="1:7" x14ac:dyDescent="0.3">
      <c r="A272" t="s">
        <v>48</v>
      </c>
      <c r="B272" t="s">
        <v>18</v>
      </c>
      <c r="C272" t="s">
        <v>70</v>
      </c>
      <c r="D272" s="1">
        <v>44739</v>
      </c>
      <c r="E272" t="s">
        <v>305</v>
      </c>
      <c r="F272">
        <v>166</v>
      </c>
      <c r="G272">
        <f>--SUBSTITUTE(SUBSTITUTE(Chocolate[[#This Row],[Amount]],"$",""),",","")</f>
        <v>2240</v>
      </c>
    </row>
    <row r="273" spans="1:7" x14ac:dyDescent="0.3">
      <c r="A273" t="s">
        <v>103</v>
      </c>
      <c r="B273" t="s">
        <v>18</v>
      </c>
      <c r="C273" t="s">
        <v>41</v>
      </c>
      <c r="D273" s="1">
        <v>44587</v>
      </c>
      <c r="E273" t="s">
        <v>98</v>
      </c>
      <c r="F273">
        <v>3</v>
      </c>
      <c r="G273">
        <f>--SUBSTITUTE(SUBSTITUTE(Chocolate[[#This Row],[Amount]],"$",""),",","")</f>
        <v>6979</v>
      </c>
    </row>
    <row r="274" spans="1:7" x14ac:dyDescent="0.3">
      <c r="A274" t="s">
        <v>35</v>
      </c>
      <c r="B274" t="s">
        <v>7</v>
      </c>
      <c r="C274" t="s">
        <v>70</v>
      </c>
      <c r="D274" s="1">
        <v>44747</v>
      </c>
      <c r="E274" t="s">
        <v>67</v>
      </c>
      <c r="F274">
        <v>72</v>
      </c>
      <c r="G274">
        <f>--SUBSTITUTE(SUBSTITUTE(Chocolate[[#This Row],[Amount]],"$",""),",","")</f>
        <v>1652</v>
      </c>
    </row>
    <row r="275" spans="1:7" x14ac:dyDescent="0.3">
      <c r="A275" t="s">
        <v>48</v>
      </c>
      <c r="B275" t="s">
        <v>40</v>
      </c>
      <c r="C275" t="s">
        <v>115</v>
      </c>
      <c r="D275" s="1">
        <v>44572</v>
      </c>
      <c r="E275" t="s">
        <v>306</v>
      </c>
      <c r="F275">
        <v>95</v>
      </c>
      <c r="G275">
        <f>--SUBSTITUTE(SUBSTITUTE(Chocolate[[#This Row],[Amount]],"$",""),",","")</f>
        <v>13447</v>
      </c>
    </row>
    <row r="276" spans="1:7" x14ac:dyDescent="0.3">
      <c r="A276" t="s">
        <v>84</v>
      </c>
      <c r="B276" t="s">
        <v>36</v>
      </c>
      <c r="C276" t="s">
        <v>70</v>
      </c>
      <c r="D276" s="1">
        <v>44627</v>
      </c>
      <c r="E276" t="s">
        <v>307</v>
      </c>
      <c r="F276">
        <v>22</v>
      </c>
      <c r="G276">
        <f>--SUBSTITUTE(SUBSTITUTE(Chocolate[[#This Row],[Amount]],"$",""),",","")</f>
        <v>9422</v>
      </c>
    </row>
    <row r="277" spans="1:7" x14ac:dyDescent="0.3">
      <c r="A277" t="s">
        <v>64</v>
      </c>
      <c r="B277" t="s">
        <v>40</v>
      </c>
      <c r="C277" t="s">
        <v>29</v>
      </c>
      <c r="D277" s="1">
        <v>44624</v>
      </c>
      <c r="E277" t="s">
        <v>308</v>
      </c>
      <c r="F277">
        <v>100</v>
      </c>
      <c r="G277">
        <f>--SUBSTITUTE(SUBSTITUTE(Chocolate[[#This Row],[Amount]],"$",""),",","")</f>
        <v>8687</v>
      </c>
    </row>
    <row r="278" spans="1:7" x14ac:dyDescent="0.3">
      <c r="A278" t="s">
        <v>43</v>
      </c>
      <c r="B278" t="s">
        <v>40</v>
      </c>
      <c r="C278" t="s">
        <v>49</v>
      </c>
      <c r="D278" s="1">
        <v>44757</v>
      </c>
      <c r="E278" t="s">
        <v>309</v>
      </c>
      <c r="F278">
        <v>312</v>
      </c>
      <c r="G278">
        <f>--SUBSTITUTE(SUBSTITUTE(Chocolate[[#This Row],[Amount]],"$",""),",","")</f>
        <v>2415</v>
      </c>
    </row>
    <row r="279" spans="1:7" x14ac:dyDescent="0.3">
      <c r="A279" t="s">
        <v>64</v>
      </c>
      <c r="B279" t="s">
        <v>7</v>
      </c>
      <c r="C279" t="s">
        <v>15</v>
      </c>
      <c r="D279" s="1">
        <v>44692</v>
      </c>
      <c r="E279" t="s">
        <v>310</v>
      </c>
      <c r="F279">
        <v>86</v>
      </c>
      <c r="G279">
        <f>--SUBSTITUTE(SUBSTITUTE(Chocolate[[#This Row],[Amount]],"$",""),",","")</f>
        <v>6272</v>
      </c>
    </row>
    <row r="280" spans="1:7" x14ac:dyDescent="0.3">
      <c r="A280" t="s">
        <v>43</v>
      </c>
      <c r="B280" t="s">
        <v>36</v>
      </c>
      <c r="C280" t="s">
        <v>54</v>
      </c>
      <c r="D280" s="1">
        <v>44588</v>
      </c>
      <c r="E280" t="s">
        <v>297</v>
      </c>
      <c r="F280">
        <v>7</v>
      </c>
      <c r="G280">
        <f>--SUBSTITUTE(SUBSTITUTE(Chocolate[[#This Row],[Amount]],"$",""),",","")</f>
        <v>4389</v>
      </c>
    </row>
    <row r="281" spans="1:7" x14ac:dyDescent="0.3">
      <c r="A281" t="s">
        <v>43</v>
      </c>
      <c r="B281" t="s">
        <v>11</v>
      </c>
      <c r="C281" t="s">
        <v>37</v>
      </c>
      <c r="D281" s="1">
        <v>44739</v>
      </c>
      <c r="E281" t="s">
        <v>311</v>
      </c>
      <c r="F281">
        <v>149</v>
      </c>
      <c r="G281">
        <f>--SUBSTITUTE(SUBSTITUTE(Chocolate[[#This Row],[Amount]],"$",""),",","")</f>
        <v>3122</v>
      </c>
    </row>
    <row r="282" spans="1:7" x14ac:dyDescent="0.3">
      <c r="A282" t="s">
        <v>108</v>
      </c>
      <c r="B282" t="s">
        <v>11</v>
      </c>
      <c r="C282" t="s">
        <v>21</v>
      </c>
      <c r="D282" s="1">
        <v>44776</v>
      </c>
      <c r="E282" t="s">
        <v>312</v>
      </c>
      <c r="F282">
        <v>18</v>
      </c>
      <c r="G282">
        <f>--SUBSTITUTE(SUBSTITUTE(Chocolate[[#This Row],[Amount]],"$",""),",","")</f>
        <v>8043</v>
      </c>
    </row>
    <row r="283" spans="1:7" x14ac:dyDescent="0.3">
      <c r="A283" t="s">
        <v>76</v>
      </c>
      <c r="B283" t="s">
        <v>28</v>
      </c>
      <c r="C283" t="s">
        <v>8</v>
      </c>
      <c r="D283" s="1">
        <v>44792</v>
      </c>
      <c r="E283" t="s">
        <v>313</v>
      </c>
      <c r="F283">
        <v>242</v>
      </c>
      <c r="G283">
        <f>--SUBSTITUTE(SUBSTITUTE(Chocolate[[#This Row],[Amount]],"$",""),",","")</f>
        <v>11662</v>
      </c>
    </row>
    <row r="284" spans="1:7" x14ac:dyDescent="0.3">
      <c r="A284" t="s">
        <v>76</v>
      </c>
      <c r="B284" t="s">
        <v>18</v>
      </c>
      <c r="C284" t="s">
        <v>66</v>
      </c>
      <c r="D284" s="1">
        <v>44727</v>
      </c>
      <c r="E284" t="s">
        <v>195</v>
      </c>
      <c r="F284">
        <v>102</v>
      </c>
      <c r="G284">
        <f>--SUBSTITUTE(SUBSTITUTE(Chocolate[[#This Row],[Amount]],"$",""),",","")</f>
        <v>392</v>
      </c>
    </row>
    <row r="285" spans="1:7" x14ac:dyDescent="0.3">
      <c r="A285" t="s">
        <v>69</v>
      </c>
      <c r="B285" t="s">
        <v>7</v>
      </c>
      <c r="C285" t="s">
        <v>15</v>
      </c>
      <c r="D285" s="1">
        <v>44599</v>
      </c>
      <c r="E285" t="s">
        <v>314</v>
      </c>
      <c r="F285">
        <v>158</v>
      </c>
      <c r="G285">
        <f>--SUBSTITUTE(SUBSTITUTE(Chocolate[[#This Row],[Amount]],"$",""),",","")</f>
        <v>8925</v>
      </c>
    </row>
    <row r="286" spans="1:7" x14ac:dyDescent="0.3">
      <c r="A286" t="s">
        <v>43</v>
      </c>
      <c r="B286" t="s">
        <v>18</v>
      </c>
      <c r="C286" t="s">
        <v>78</v>
      </c>
      <c r="D286" s="1">
        <v>44750</v>
      </c>
      <c r="E286" t="s">
        <v>315</v>
      </c>
      <c r="F286">
        <v>128</v>
      </c>
      <c r="G286">
        <f>--SUBSTITUTE(SUBSTITUTE(Chocolate[[#This Row],[Amount]],"$",""),",","")</f>
        <v>7294</v>
      </c>
    </row>
    <row r="287" spans="1:7" x14ac:dyDescent="0.3">
      <c r="A287" t="s">
        <v>69</v>
      </c>
      <c r="B287" t="s">
        <v>11</v>
      </c>
      <c r="C287" t="s">
        <v>54</v>
      </c>
      <c r="D287" s="1">
        <v>44672</v>
      </c>
      <c r="E287" t="s">
        <v>316</v>
      </c>
      <c r="F287">
        <v>96</v>
      </c>
      <c r="G287">
        <f>--SUBSTITUTE(SUBSTITUTE(Chocolate[[#This Row],[Amount]],"$",""),",","")</f>
        <v>1526</v>
      </c>
    </row>
    <row r="288" spans="1:7" x14ac:dyDescent="0.3">
      <c r="A288" t="s">
        <v>108</v>
      </c>
      <c r="B288" t="s">
        <v>7</v>
      </c>
      <c r="C288" t="s">
        <v>8</v>
      </c>
      <c r="D288" s="1">
        <v>44659</v>
      </c>
      <c r="E288" t="s">
        <v>317</v>
      </c>
      <c r="F288">
        <v>209</v>
      </c>
      <c r="G288">
        <f>--SUBSTITUTE(SUBSTITUTE(Chocolate[[#This Row],[Amount]],"$",""),",","")</f>
        <v>2688</v>
      </c>
    </row>
    <row r="289" spans="1:7" x14ac:dyDescent="0.3">
      <c r="A289" t="s">
        <v>62</v>
      </c>
      <c r="B289" t="s">
        <v>18</v>
      </c>
      <c r="C289" t="s">
        <v>29</v>
      </c>
      <c r="D289" s="1">
        <v>44792</v>
      </c>
      <c r="E289" t="s">
        <v>318</v>
      </c>
      <c r="F289">
        <v>52</v>
      </c>
      <c r="G289">
        <f>--SUBSTITUTE(SUBSTITUTE(Chocolate[[#This Row],[Amount]],"$",""),",","")</f>
        <v>14889</v>
      </c>
    </row>
    <row r="290" spans="1:7" x14ac:dyDescent="0.3">
      <c r="A290" t="s">
        <v>17</v>
      </c>
      <c r="B290" t="s">
        <v>11</v>
      </c>
      <c r="C290" t="s">
        <v>66</v>
      </c>
      <c r="D290" s="1">
        <v>44685</v>
      </c>
      <c r="E290" t="s">
        <v>319</v>
      </c>
      <c r="F290">
        <v>55</v>
      </c>
      <c r="G290">
        <f>--SUBSTITUTE(SUBSTITUTE(Chocolate[[#This Row],[Amount]],"$",""),",","")</f>
        <v>2912</v>
      </c>
    </row>
    <row r="291" spans="1:7" x14ac:dyDescent="0.3">
      <c r="A291" t="s">
        <v>39</v>
      </c>
      <c r="B291" t="s">
        <v>36</v>
      </c>
      <c r="C291" t="s">
        <v>12</v>
      </c>
      <c r="D291" s="1">
        <v>44692</v>
      </c>
      <c r="E291" t="s">
        <v>320</v>
      </c>
      <c r="F291">
        <v>108</v>
      </c>
      <c r="G291">
        <f>--SUBSTITUTE(SUBSTITUTE(Chocolate[[#This Row],[Amount]],"$",""),",","")</f>
        <v>2632</v>
      </c>
    </row>
    <row r="292" spans="1:7" x14ac:dyDescent="0.3">
      <c r="A292" t="s">
        <v>39</v>
      </c>
      <c r="B292" t="s">
        <v>36</v>
      </c>
      <c r="C292" t="s">
        <v>41</v>
      </c>
      <c r="D292" s="1">
        <v>44642</v>
      </c>
      <c r="E292" t="s">
        <v>321</v>
      </c>
      <c r="F292">
        <v>51</v>
      </c>
      <c r="G292">
        <f>--SUBSTITUTE(SUBSTITUTE(Chocolate[[#This Row],[Amount]],"$",""),",","")</f>
        <v>6328</v>
      </c>
    </row>
    <row r="293" spans="1:7" x14ac:dyDescent="0.3">
      <c r="A293" t="s">
        <v>69</v>
      </c>
      <c r="B293" t="s">
        <v>40</v>
      </c>
      <c r="C293" t="s">
        <v>59</v>
      </c>
      <c r="D293" s="1">
        <v>44783</v>
      </c>
      <c r="E293" t="s">
        <v>322</v>
      </c>
      <c r="F293">
        <v>216</v>
      </c>
      <c r="G293">
        <f>--SUBSTITUTE(SUBSTITUTE(Chocolate[[#This Row],[Amount]],"$",""),",","")</f>
        <v>2527</v>
      </c>
    </row>
    <row r="294" spans="1:7" x14ac:dyDescent="0.3">
      <c r="A294" t="s">
        <v>69</v>
      </c>
      <c r="B294" t="s">
        <v>36</v>
      </c>
      <c r="C294" t="s">
        <v>66</v>
      </c>
      <c r="D294" s="1">
        <v>44685</v>
      </c>
      <c r="E294" t="s">
        <v>323</v>
      </c>
      <c r="F294">
        <v>318</v>
      </c>
      <c r="G294">
        <f>--SUBSTITUTE(SUBSTITUTE(Chocolate[[#This Row],[Amount]],"$",""),",","")</f>
        <v>1414</v>
      </c>
    </row>
    <row r="295" spans="1:7" x14ac:dyDescent="0.3">
      <c r="A295" t="s">
        <v>84</v>
      </c>
      <c r="B295" t="s">
        <v>36</v>
      </c>
      <c r="C295" t="s">
        <v>24</v>
      </c>
      <c r="D295" s="1">
        <v>44791</v>
      </c>
      <c r="E295" t="s">
        <v>324</v>
      </c>
      <c r="F295">
        <v>238</v>
      </c>
      <c r="G295">
        <f>--SUBSTITUTE(SUBSTITUTE(Chocolate[[#This Row],[Amount]],"$",""),",","")</f>
        <v>7714</v>
      </c>
    </row>
    <row r="296" spans="1:7" x14ac:dyDescent="0.3">
      <c r="A296" t="s">
        <v>103</v>
      </c>
      <c r="B296" t="s">
        <v>40</v>
      </c>
      <c r="C296" t="s">
        <v>90</v>
      </c>
      <c r="D296" s="1">
        <v>44776</v>
      </c>
      <c r="E296" t="s">
        <v>325</v>
      </c>
      <c r="F296">
        <v>238</v>
      </c>
      <c r="G296">
        <f>--SUBSTITUTE(SUBSTITUTE(Chocolate[[#This Row],[Amount]],"$",""),",","")</f>
        <v>4347</v>
      </c>
    </row>
    <row r="297" spans="1:7" x14ac:dyDescent="0.3">
      <c r="A297" t="s">
        <v>46</v>
      </c>
      <c r="B297" t="s">
        <v>28</v>
      </c>
      <c r="C297" t="s">
        <v>54</v>
      </c>
      <c r="D297" s="1">
        <v>44575</v>
      </c>
      <c r="E297" t="s">
        <v>326</v>
      </c>
      <c r="F297">
        <v>315</v>
      </c>
      <c r="G297">
        <f>--SUBSTITUTE(SUBSTITUTE(Chocolate[[#This Row],[Amount]],"$",""),",","")</f>
        <v>7490</v>
      </c>
    </row>
    <row r="298" spans="1:7" x14ac:dyDescent="0.3">
      <c r="A298" t="s">
        <v>95</v>
      </c>
      <c r="B298" t="s">
        <v>18</v>
      </c>
      <c r="C298" t="s">
        <v>92</v>
      </c>
      <c r="D298" s="1">
        <v>44659</v>
      </c>
      <c r="E298" t="s">
        <v>327</v>
      </c>
      <c r="F298">
        <v>72</v>
      </c>
      <c r="G298">
        <f>--SUBSTITUTE(SUBSTITUTE(Chocolate[[#This Row],[Amount]],"$",""),",","")</f>
        <v>2058</v>
      </c>
    </row>
    <row r="299" spans="1:7" x14ac:dyDescent="0.3">
      <c r="A299" t="s">
        <v>84</v>
      </c>
      <c r="B299" t="s">
        <v>7</v>
      </c>
      <c r="C299" t="s">
        <v>37</v>
      </c>
      <c r="D299" s="1">
        <v>44774</v>
      </c>
      <c r="E299" t="s">
        <v>328</v>
      </c>
      <c r="F299">
        <v>3</v>
      </c>
      <c r="G299">
        <f>--SUBSTITUTE(SUBSTITUTE(Chocolate[[#This Row],[Amount]],"$",""),",","")</f>
        <v>3640</v>
      </c>
    </row>
    <row r="300" spans="1:7" x14ac:dyDescent="0.3">
      <c r="A300" t="s">
        <v>69</v>
      </c>
      <c r="B300" t="s">
        <v>40</v>
      </c>
      <c r="C300" t="s">
        <v>41</v>
      </c>
      <c r="D300" s="1">
        <v>44635</v>
      </c>
      <c r="E300" t="s">
        <v>329</v>
      </c>
      <c r="F300">
        <v>45</v>
      </c>
      <c r="G300">
        <f>--SUBSTITUTE(SUBSTITUTE(Chocolate[[#This Row],[Amount]],"$",""),",","")</f>
        <v>455</v>
      </c>
    </row>
    <row r="301" spans="1:7" x14ac:dyDescent="0.3">
      <c r="A301" t="s">
        <v>43</v>
      </c>
      <c r="B301" t="s">
        <v>11</v>
      </c>
      <c r="C301" t="s">
        <v>8</v>
      </c>
      <c r="D301" s="1">
        <v>44757</v>
      </c>
      <c r="E301" t="s">
        <v>330</v>
      </c>
      <c r="F301">
        <v>184</v>
      </c>
      <c r="G301">
        <f>--SUBSTITUTE(SUBSTITUTE(Chocolate[[#This Row],[Amount]],"$",""),",","")</f>
        <v>10990</v>
      </c>
    </row>
    <row r="302" spans="1:7" x14ac:dyDescent="0.3">
      <c r="A302" t="s">
        <v>35</v>
      </c>
      <c r="B302" t="s">
        <v>28</v>
      </c>
      <c r="C302" t="s">
        <v>78</v>
      </c>
      <c r="D302" s="1">
        <v>44574</v>
      </c>
      <c r="E302" t="s">
        <v>331</v>
      </c>
      <c r="F302">
        <v>127</v>
      </c>
      <c r="G302">
        <f>--SUBSTITUTE(SUBSTITUTE(Chocolate[[#This Row],[Amount]],"$",""),",","")</f>
        <v>5558</v>
      </c>
    </row>
    <row r="303" spans="1:7" x14ac:dyDescent="0.3">
      <c r="A303" t="s">
        <v>39</v>
      </c>
      <c r="B303" t="s">
        <v>18</v>
      </c>
      <c r="C303" t="s">
        <v>12</v>
      </c>
      <c r="D303" s="1">
        <v>44799</v>
      </c>
      <c r="E303" t="s">
        <v>193</v>
      </c>
      <c r="F303">
        <v>53</v>
      </c>
      <c r="G303">
        <f>--SUBSTITUTE(SUBSTITUTE(Chocolate[[#This Row],[Amount]],"$",""),",","")</f>
        <v>2541</v>
      </c>
    </row>
    <row r="304" spans="1:7" x14ac:dyDescent="0.3">
      <c r="A304" t="s">
        <v>108</v>
      </c>
      <c r="B304" t="s">
        <v>40</v>
      </c>
      <c r="C304" t="s">
        <v>41</v>
      </c>
      <c r="D304" s="1">
        <v>44571</v>
      </c>
      <c r="E304" t="s">
        <v>332</v>
      </c>
      <c r="F304">
        <v>172</v>
      </c>
      <c r="G304">
        <f>--SUBSTITUTE(SUBSTITUTE(Chocolate[[#This Row],[Amount]],"$",""),",","")</f>
        <v>1876</v>
      </c>
    </row>
    <row r="305" spans="1:7" x14ac:dyDescent="0.3">
      <c r="A305" t="s">
        <v>14</v>
      </c>
      <c r="B305" t="s">
        <v>18</v>
      </c>
      <c r="C305" t="s">
        <v>70</v>
      </c>
      <c r="D305" s="1">
        <v>44692</v>
      </c>
      <c r="E305" t="s">
        <v>333</v>
      </c>
      <c r="F305">
        <v>87</v>
      </c>
      <c r="G305">
        <f>--SUBSTITUTE(SUBSTITUTE(Chocolate[[#This Row],[Amount]],"$",""),",","")</f>
        <v>5523</v>
      </c>
    </row>
    <row r="306" spans="1:7" x14ac:dyDescent="0.3">
      <c r="A306" t="s">
        <v>48</v>
      </c>
      <c r="B306" t="s">
        <v>28</v>
      </c>
      <c r="C306" t="s">
        <v>12</v>
      </c>
      <c r="D306" s="1">
        <v>44803</v>
      </c>
      <c r="E306" t="s">
        <v>334</v>
      </c>
      <c r="F306">
        <v>22</v>
      </c>
      <c r="G306">
        <f>--SUBSTITUTE(SUBSTITUTE(Chocolate[[#This Row],[Amount]],"$",""),",","")</f>
        <v>11200</v>
      </c>
    </row>
    <row r="307" spans="1:7" x14ac:dyDescent="0.3">
      <c r="A307" t="s">
        <v>64</v>
      </c>
      <c r="B307" t="s">
        <v>36</v>
      </c>
      <c r="C307" t="s">
        <v>119</v>
      </c>
      <c r="D307" s="1">
        <v>44763</v>
      </c>
      <c r="E307" t="s">
        <v>335</v>
      </c>
      <c r="F307">
        <v>122</v>
      </c>
      <c r="G307">
        <f>--SUBSTITUTE(SUBSTITUTE(Chocolate[[#This Row],[Amount]],"$",""),",","")</f>
        <v>5593</v>
      </c>
    </row>
    <row r="308" spans="1:7" x14ac:dyDescent="0.3">
      <c r="A308" t="s">
        <v>39</v>
      </c>
      <c r="B308" t="s">
        <v>18</v>
      </c>
      <c r="C308" t="s">
        <v>78</v>
      </c>
      <c r="D308" s="1">
        <v>44774</v>
      </c>
      <c r="E308" t="s">
        <v>336</v>
      </c>
      <c r="F308">
        <v>125</v>
      </c>
      <c r="G308">
        <f>--SUBSTITUTE(SUBSTITUTE(Chocolate[[#This Row],[Amount]],"$",""),",","")</f>
        <v>7882</v>
      </c>
    </row>
    <row r="309" spans="1:7" x14ac:dyDescent="0.3">
      <c r="A309" t="s">
        <v>31</v>
      </c>
      <c r="B309" t="s">
        <v>40</v>
      </c>
      <c r="C309" t="s">
        <v>12</v>
      </c>
      <c r="D309" s="1">
        <v>44609</v>
      </c>
      <c r="E309" t="s">
        <v>337</v>
      </c>
      <c r="F309">
        <v>259</v>
      </c>
      <c r="G309">
        <f>--SUBSTITUTE(SUBSTITUTE(Chocolate[[#This Row],[Amount]],"$",""),",","")</f>
        <v>10241</v>
      </c>
    </row>
    <row r="310" spans="1:7" x14ac:dyDescent="0.3">
      <c r="A310" t="s">
        <v>31</v>
      </c>
      <c r="B310" t="s">
        <v>18</v>
      </c>
      <c r="C310" t="s">
        <v>44</v>
      </c>
      <c r="D310" s="1">
        <v>44769</v>
      </c>
      <c r="E310" t="s">
        <v>179</v>
      </c>
      <c r="F310">
        <v>156</v>
      </c>
      <c r="G310">
        <f>--SUBSTITUTE(SUBSTITUTE(Chocolate[[#This Row],[Amount]],"$",""),",","")</f>
        <v>6832</v>
      </c>
    </row>
    <row r="311" spans="1:7" x14ac:dyDescent="0.3">
      <c r="A311" t="s">
        <v>103</v>
      </c>
      <c r="B311" t="s">
        <v>36</v>
      </c>
      <c r="C311" t="s">
        <v>37</v>
      </c>
      <c r="D311" s="1">
        <v>44615</v>
      </c>
      <c r="E311" t="s">
        <v>338</v>
      </c>
      <c r="F311">
        <v>107</v>
      </c>
      <c r="G311">
        <f>--SUBSTITUTE(SUBSTITUTE(Chocolate[[#This Row],[Amount]],"$",""),",","")</f>
        <v>1379</v>
      </c>
    </row>
    <row r="312" spans="1:7" x14ac:dyDescent="0.3">
      <c r="A312" t="s">
        <v>33</v>
      </c>
      <c r="B312" t="s">
        <v>18</v>
      </c>
      <c r="C312" t="s">
        <v>29</v>
      </c>
      <c r="D312" s="1">
        <v>44642</v>
      </c>
      <c r="E312" t="s">
        <v>339</v>
      </c>
      <c r="F312">
        <v>40</v>
      </c>
      <c r="G312">
        <f>--SUBSTITUTE(SUBSTITUTE(Chocolate[[#This Row],[Amount]],"$",""),",","")</f>
        <v>3010</v>
      </c>
    </row>
    <row r="313" spans="1:7" x14ac:dyDescent="0.3">
      <c r="A313" t="s">
        <v>69</v>
      </c>
      <c r="B313" t="s">
        <v>11</v>
      </c>
      <c r="C313" t="s">
        <v>24</v>
      </c>
      <c r="D313" s="1">
        <v>44735</v>
      </c>
      <c r="E313" t="s">
        <v>58</v>
      </c>
      <c r="F313">
        <v>311</v>
      </c>
      <c r="G313">
        <f>--SUBSTITUTE(SUBSTITUTE(Chocolate[[#This Row],[Amount]],"$",""),",","")</f>
        <v>6888</v>
      </c>
    </row>
    <row r="314" spans="1:7" x14ac:dyDescent="0.3">
      <c r="A314" t="s">
        <v>56</v>
      </c>
      <c r="B314" t="s">
        <v>7</v>
      </c>
      <c r="C314" t="s">
        <v>70</v>
      </c>
      <c r="D314" s="1">
        <v>44593</v>
      </c>
      <c r="E314" t="s">
        <v>340</v>
      </c>
      <c r="F314">
        <v>73</v>
      </c>
      <c r="G314">
        <f>--SUBSTITUTE(SUBSTITUTE(Chocolate[[#This Row],[Amount]],"$",""),",","")</f>
        <v>1540</v>
      </c>
    </row>
    <row r="315" spans="1:7" x14ac:dyDescent="0.3">
      <c r="A315" t="s">
        <v>84</v>
      </c>
      <c r="B315" t="s">
        <v>18</v>
      </c>
      <c r="C315" t="s">
        <v>26</v>
      </c>
      <c r="D315" s="1">
        <v>44622</v>
      </c>
      <c r="E315" t="s">
        <v>341</v>
      </c>
      <c r="F315">
        <v>288</v>
      </c>
      <c r="G315">
        <f>--SUBSTITUTE(SUBSTITUTE(Chocolate[[#This Row],[Amount]],"$",""),",","")</f>
        <v>6916</v>
      </c>
    </row>
    <row r="316" spans="1:7" x14ac:dyDescent="0.3">
      <c r="A316" t="s">
        <v>14</v>
      </c>
      <c r="B316" t="s">
        <v>7</v>
      </c>
      <c r="C316" t="s">
        <v>66</v>
      </c>
      <c r="D316" s="1">
        <v>44657</v>
      </c>
      <c r="E316" t="s">
        <v>342</v>
      </c>
      <c r="F316">
        <v>86</v>
      </c>
      <c r="G316">
        <f>--SUBSTITUTE(SUBSTITUTE(Chocolate[[#This Row],[Amount]],"$",""),",","")</f>
        <v>1232</v>
      </c>
    </row>
    <row r="317" spans="1:7" x14ac:dyDescent="0.3">
      <c r="A317" t="s">
        <v>25</v>
      </c>
      <c r="B317" t="s">
        <v>18</v>
      </c>
      <c r="C317" t="s">
        <v>90</v>
      </c>
      <c r="D317" s="1">
        <v>44637</v>
      </c>
      <c r="E317" t="s">
        <v>343</v>
      </c>
      <c r="F317">
        <v>72</v>
      </c>
      <c r="G317">
        <f>--SUBSTITUTE(SUBSTITUTE(Chocolate[[#This Row],[Amount]],"$",""),",","")</f>
        <v>602</v>
      </c>
    </row>
    <row r="318" spans="1:7" x14ac:dyDescent="0.3">
      <c r="A318" t="s">
        <v>56</v>
      </c>
      <c r="B318" t="s">
        <v>7</v>
      </c>
      <c r="C318" t="s">
        <v>66</v>
      </c>
      <c r="D318" s="1">
        <v>44736</v>
      </c>
      <c r="E318" t="s">
        <v>169</v>
      </c>
      <c r="F318">
        <v>136</v>
      </c>
      <c r="G318">
        <f>--SUBSTITUTE(SUBSTITUTE(Chocolate[[#This Row],[Amount]],"$",""),",","")</f>
        <v>10927</v>
      </c>
    </row>
    <row r="319" spans="1:7" x14ac:dyDescent="0.3">
      <c r="A319" t="s">
        <v>35</v>
      </c>
      <c r="B319" t="s">
        <v>40</v>
      </c>
      <c r="C319" t="s">
        <v>29</v>
      </c>
      <c r="D319" s="1">
        <v>44761</v>
      </c>
      <c r="E319" t="s">
        <v>344</v>
      </c>
      <c r="F319">
        <v>303</v>
      </c>
      <c r="G319">
        <f>--SUBSTITUTE(SUBSTITUTE(Chocolate[[#This Row],[Amount]],"$",""),",","")</f>
        <v>10185</v>
      </c>
    </row>
    <row r="320" spans="1:7" x14ac:dyDescent="0.3">
      <c r="A320" t="s">
        <v>56</v>
      </c>
      <c r="B320" t="s">
        <v>36</v>
      </c>
      <c r="C320" t="s">
        <v>59</v>
      </c>
      <c r="D320" s="1">
        <v>44753</v>
      </c>
      <c r="E320" t="s">
        <v>113</v>
      </c>
      <c r="F320">
        <v>264</v>
      </c>
      <c r="G320">
        <f>--SUBSTITUTE(SUBSTITUTE(Chocolate[[#This Row],[Amount]],"$",""),",","")</f>
        <v>1603</v>
      </c>
    </row>
    <row r="321" spans="1:7" x14ac:dyDescent="0.3">
      <c r="A321" t="s">
        <v>31</v>
      </c>
      <c r="B321" t="s">
        <v>11</v>
      </c>
      <c r="C321" t="s">
        <v>78</v>
      </c>
      <c r="D321" s="1">
        <v>44574</v>
      </c>
      <c r="E321" t="s">
        <v>345</v>
      </c>
      <c r="F321">
        <v>218</v>
      </c>
      <c r="G321">
        <f>--SUBSTITUTE(SUBSTITUTE(Chocolate[[#This Row],[Amount]],"$",""),",","")</f>
        <v>2170</v>
      </c>
    </row>
    <row r="322" spans="1:7" x14ac:dyDescent="0.3">
      <c r="A322" t="s">
        <v>23</v>
      </c>
      <c r="B322" t="s">
        <v>28</v>
      </c>
      <c r="C322" t="s">
        <v>21</v>
      </c>
      <c r="D322" s="1">
        <v>44749</v>
      </c>
      <c r="E322" t="s">
        <v>346</v>
      </c>
      <c r="F322">
        <v>60</v>
      </c>
      <c r="G322">
        <f>--SUBSTITUTE(SUBSTITUTE(Chocolate[[#This Row],[Amount]],"$",""),",","")</f>
        <v>8673</v>
      </c>
    </row>
    <row r="323" spans="1:7" x14ac:dyDescent="0.3">
      <c r="A323" t="s">
        <v>17</v>
      </c>
      <c r="B323" t="s">
        <v>11</v>
      </c>
      <c r="C323" t="s">
        <v>12</v>
      </c>
      <c r="D323" s="1">
        <v>44706</v>
      </c>
      <c r="E323" t="s">
        <v>347</v>
      </c>
      <c r="F323">
        <v>418</v>
      </c>
      <c r="G323">
        <f>--SUBSTITUTE(SUBSTITUTE(Chocolate[[#This Row],[Amount]],"$",""),",","")</f>
        <v>4760</v>
      </c>
    </row>
    <row r="324" spans="1:7" x14ac:dyDescent="0.3">
      <c r="A324" t="s">
        <v>46</v>
      </c>
      <c r="B324" t="s">
        <v>11</v>
      </c>
      <c r="C324" t="s">
        <v>66</v>
      </c>
      <c r="D324" s="1">
        <v>44664</v>
      </c>
      <c r="E324" t="s">
        <v>61</v>
      </c>
      <c r="F324">
        <v>151</v>
      </c>
      <c r="G324">
        <f>--SUBSTITUTE(SUBSTITUTE(Chocolate[[#This Row],[Amount]],"$",""),",","")</f>
        <v>4753</v>
      </c>
    </row>
    <row r="325" spans="1:7" x14ac:dyDescent="0.3">
      <c r="A325" t="s">
        <v>80</v>
      </c>
      <c r="B325" t="s">
        <v>28</v>
      </c>
      <c r="C325" t="s">
        <v>29</v>
      </c>
      <c r="D325" s="1">
        <v>44622</v>
      </c>
      <c r="E325" t="s">
        <v>348</v>
      </c>
      <c r="F325">
        <v>202</v>
      </c>
      <c r="G325">
        <f>--SUBSTITUTE(SUBSTITUTE(Chocolate[[#This Row],[Amount]],"$",""),",","")</f>
        <v>3374</v>
      </c>
    </row>
    <row r="326" spans="1:7" x14ac:dyDescent="0.3">
      <c r="A326" t="s">
        <v>25</v>
      </c>
      <c r="B326" t="s">
        <v>40</v>
      </c>
      <c r="C326" t="s">
        <v>90</v>
      </c>
      <c r="D326" s="1">
        <v>44735</v>
      </c>
      <c r="E326" t="s">
        <v>327</v>
      </c>
      <c r="F326">
        <v>126</v>
      </c>
      <c r="G326">
        <f>--SUBSTITUTE(SUBSTITUTE(Chocolate[[#This Row],[Amount]],"$",""),",","")</f>
        <v>2058</v>
      </c>
    </row>
    <row r="327" spans="1:7" x14ac:dyDescent="0.3">
      <c r="A327" t="s">
        <v>84</v>
      </c>
      <c r="B327" t="s">
        <v>36</v>
      </c>
      <c r="C327" t="s">
        <v>44</v>
      </c>
      <c r="D327" s="1">
        <v>44768</v>
      </c>
      <c r="E327" t="s">
        <v>248</v>
      </c>
      <c r="F327">
        <v>160</v>
      </c>
      <c r="G327">
        <f>--SUBSTITUTE(SUBSTITUTE(Chocolate[[#This Row],[Amount]],"$",""),",","")</f>
        <v>6454</v>
      </c>
    </row>
    <row r="328" spans="1:7" x14ac:dyDescent="0.3">
      <c r="A328" t="s">
        <v>10</v>
      </c>
      <c r="B328" t="s">
        <v>40</v>
      </c>
      <c r="C328" t="s">
        <v>70</v>
      </c>
      <c r="D328" s="1">
        <v>44642</v>
      </c>
      <c r="E328" t="s">
        <v>349</v>
      </c>
      <c r="F328">
        <v>3</v>
      </c>
      <c r="G328">
        <f>--SUBSTITUTE(SUBSTITUTE(Chocolate[[#This Row],[Amount]],"$",""),",","")</f>
        <v>420</v>
      </c>
    </row>
    <row r="329" spans="1:7" x14ac:dyDescent="0.3">
      <c r="A329" t="s">
        <v>33</v>
      </c>
      <c r="B329" t="s">
        <v>36</v>
      </c>
      <c r="C329" t="s">
        <v>115</v>
      </c>
      <c r="D329" s="1">
        <v>44721</v>
      </c>
      <c r="E329" t="s">
        <v>350</v>
      </c>
      <c r="F329">
        <v>58</v>
      </c>
      <c r="G329">
        <f>--SUBSTITUTE(SUBSTITUTE(Chocolate[[#This Row],[Amount]],"$",""),",","")</f>
        <v>2863</v>
      </c>
    </row>
    <row r="330" spans="1:7" x14ac:dyDescent="0.3">
      <c r="A330" t="s">
        <v>10</v>
      </c>
      <c r="B330" t="s">
        <v>18</v>
      </c>
      <c r="C330" t="s">
        <v>119</v>
      </c>
      <c r="D330" s="1">
        <v>44698</v>
      </c>
      <c r="E330" t="s">
        <v>351</v>
      </c>
      <c r="F330">
        <v>59</v>
      </c>
      <c r="G330">
        <f>--SUBSTITUTE(SUBSTITUTE(Chocolate[[#This Row],[Amount]],"$",""),",","")</f>
        <v>5936</v>
      </c>
    </row>
    <row r="331" spans="1:7" x14ac:dyDescent="0.3">
      <c r="A331" t="s">
        <v>108</v>
      </c>
      <c r="B331" t="s">
        <v>28</v>
      </c>
      <c r="C331" t="s">
        <v>15</v>
      </c>
      <c r="D331" s="1">
        <v>44624</v>
      </c>
      <c r="E331" t="s">
        <v>352</v>
      </c>
      <c r="F331">
        <v>273</v>
      </c>
      <c r="G331">
        <f>--SUBSTITUTE(SUBSTITUTE(Chocolate[[#This Row],[Amount]],"$",""),",","")</f>
        <v>889</v>
      </c>
    </row>
    <row r="332" spans="1:7" x14ac:dyDescent="0.3">
      <c r="A332" t="s">
        <v>84</v>
      </c>
      <c r="B332" t="s">
        <v>40</v>
      </c>
      <c r="C332" t="s">
        <v>54</v>
      </c>
      <c r="D332" s="1">
        <v>44749</v>
      </c>
      <c r="E332" t="s">
        <v>353</v>
      </c>
      <c r="F332">
        <v>28</v>
      </c>
      <c r="G332">
        <f>--SUBSTITUTE(SUBSTITUTE(Chocolate[[#This Row],[Amount]],"$",""),",","")</f>
        <v>16016</v>
      </c>
    </row>
    <row r="333" spans="1:7" x14ac:dyDescent="0.3">
      <c r="A333" t="s">
        <v>69</v>
      </c>
      <c r="B333" t="s">
        <v>40</v>
      </c>
      <c r="C333" t="s">
        <v>92</v>
      </c>
      <c r="D333" s="1">
        <v>44574</v>
      </c>
      <c r="E333" t="s">
        <v>354</v>
      </c>
      <c r="F333">
        <v>118</v>
      </c>
      <c r="G333">
        <f>--SUBSTITUTE(SUBSTITUTE(Chocolate[[#This Row],[Amount]],"$",""),",","")</f>
        <v>10479</v>
      </c>
    </row>
    <row r="334" spans="1:7" x14ac:dyDescent="0.3">
      <c r="A334" t="s">
        <v>56</v>
      </c>
      <c r="B334" t="s">
        <v>18</v>
      </c>
      <c r="C334" t="s">
        <v>78</v>
      </c>
      <c r="D334" s="1">
        <v>44755</v>
      </c>
      <c r="E334" t="s">
        <v>319</v>
      </c>
      <c r="F334">
        <v>75</v>
      </c>
      <c r="G334">
        <f>--SUBSTITUTE(SUBSTITUTE(Chocolate[[#This Row],[Amount]],"$",""),",","")</f>
        <v>2912</v>
      </c>
    </row>
    <row r="335" spans="1:7" x14ac:dyDescent="0.3">
      <c r="A335" t="s">
        <v>95</v>
      </c>
      <c r="B335" t="s">
        <v>18</v>
      </c>
      <c r="C335" t="s">
        <v>12</v>
      </c>
      <c r="D335" s="1">
        <v>44728</v>
      </c>
      <c r="E335" t="s">
        <v>355</v>
      </c>
      <c r="F335">
        <v>329</v>
      </c>
      <c r="G335">
        <f>--SUBSTITUTE(SUBSTITUTE(Chocolate[[#This Row],[Amount]],"$",""),",","")</f>
        <v>1575</v>
      </c>
    </row>
    <row r="336" spans="1:7" x14ac:dyDescent="0.3">
      <c r="A336" t="s">
        <v>14</v>
      </c>
      <c r="B336" t="s">
        <v>7</v>
      </c>
      <c r="C336" t="s">
        <v>29</v>
      </c>
      <c r="D336" s="1">
        <v>44760</v>
      </c>
      <c r="E336" t="s">
        <v>356</v>
      </c>
      <c r="F336">
        <v>69</v>
      </c>
      <c r="G336">
        <f>--SUBSTITUTE(SUBSTITUTE(Chocolate[[#This Row],[Amount]],"$",""),",","")</f>
        <v>8197</v>
      </c>
    </row>
    <row r="337" spans="1:7" x14ac:dyDescent="0.3">
      <c r="A337" t="s">
        <v>108</v>
      </c>
      <c r="B337" t="s">
        <v>7</v>
      </c>
      <c r="C337" t="s">
        <v>72</v>
      </c>
      <c r="D337" s="1">
        <v>44711</v>
      </c>
      <c r="E337" t="s">
        <v>147</v>
      </c>
      <c r="F337">
        <v>395</v>
      </c>
      <c r="G337">
        <f>--SUBSTITUTE(SUBSTITUTE(Chocolate[[#This Row],[Amount]],"$",""),",","")</f>
        <v>4221</v>
      </c>
    </row>
    <row r="338" spans="1:7" x14ac:dyDescent="0.3">
      <c r="A338" t="s">
        <v>14</v>
      </c>
      <c r="B338" t="s">
        <v>7</v>
      </c>
      <c r="C338" t="s">
        <v>140</v>
      </c>
      <c r="D338" s="1">
        <v>44733</v>
      </c>
      <c r="E338" t="s">
        <v>357</v>
      </c>
      <c r="F338">
        <v>81</v>
      </c>
      <c r="G338">
        <f>--SUBSTITUTE(SUBSTITUTE(Chocolate[[#This Row],[Amount]],"$",""),",","")</f>
        <v>840</v>
      </c>
    </row>
    <row r="339" spans="1:7" x14ac:dyDescent="0.3">
      <c r="A339" t="s">
        <v>6</v>
      </c>
      <c r="B339" t="s">
        <v>18</v>
      </c>
      <c r="C339" t="s">
        <v>15</v>
      </c>
      <c r="D339" s="1">
        <v>44736</v>
      </c>
      <c r="E339" t="s">
        <v>358</v>
      </c>
      <c r="F339">
        <v>38</v>
      </c>
      <c r="G339">
        <f>--SUBSTITUTE(SUBSTITUTE(Chocolate[[#This Row],[Amount]],"$",""),",","")</f>
        <v>5691</v>
      </c>
    </row>
    <row r="340" spans="1:7" x14ac:dyDescent="0.3">
      <c r="A340" t="s">
        <v>46</v>
      </c>
      <c r="B340" t="s">
        <v>11</v>
      </c>
      <c r="C340" t="s">
        <v>41</v>
      </c>
      <c r="D340" s="1">
        <v>44574</v>
      </c>
      <c r="E340" t="s">
        <v>240</v>
      </c>
      <c r="F340">
        <v>96</v>
      </c>
      <c r="G340">
        <f>--SUBSTITUTE(SUBSTITUTE(Chocolate[[#This Row],[Amount]],"$",""),",","")</f>
        <v>3472</v>
      </c>
    </row>
    <row r="341" spans="1:7" x14ac:dyDescent="0.3">
      <c r="A341" t="s">
        <v>56</v>
      </c>
      <c r="B341" t="s">
        <v>40</v>
      </c>
      <c r="C341" t="s">
        <v>66</v>
      </c>
      <c r="D341" s="1">
        <v>44655</v>
      </c>
      <c r="E341" t="s">
        <v>359</v>
      </c>
      <c r="F341">
        <v>195</v>
      </c>
      <c r="G341">
        <f>--SUBSTITUTE(SUBSTITUTE(Chocolate[[#This Row],[Amount]],"$",""),",","")</f>
        <v>4193</v>
      </c>
    </row>
    <row r="342" spans="1:7" x14ac:dyDescent="0.3">
      <c r="A342" t="s">
        <v>64</v>
      </c>
      <c r="B342" t="s">
        <v>7</v>
      </c>
      <c r="C342" t="s">
        <v>21</v>
      </c>
      <c r="D342" s="1">
        <v>44720</v>
      </c>
      <c r="E342" t="s">
        <v>360</v>
      </c>
      <c r="F342">
        <v>554</v>
      </c>
      <c r="G342">
        <f>--SUBSTITUTE(SUBSTITUTE(Chocolate[[#This Row],[Amount]],"$",""),",","")</f>
        <v>9016</v>
      </c>
    </row>
    <row r="343" spans="1:7" x14ac:dyDescent="0.3">
      <c r="A343" t="s">
        <v>43</v>
      </c>
      <c r="B343" t="s">
        <v>40</v>
      </c>
      <c r="C343" t="s">
        <v>59</v>
      </c>
      <c r="D343" s="1">
        <v>44775</v>
      </c>
      <c r="E343" t="s">
        <v>321</v>
      </c>
      <c r="F343">
        <v>47</v>
      </c>
      <c r="G343">
        <f>--SUBSTITUTE(SUBSTITUTE(Chocolate[[#This Row],[Amount]],"$",""),",","")</f>
        <v>6328</v>
      </c>
    </row>
    <row r="344" spans="1:7" x14ac:dyDescent="0.3">
      <c r="A344" t="s">
        <v>84</v>
      </c>
      <c r="B344" t="s">
        <v>36</v>
      </c>
      <c r="C344" t="s">
        <v>49</v>
      </c>
      <c r="D344" s="1">
        <v>44763</v>
      </c>
      <c r="E344" t="s">
        <v>361</v>
      </c>
      <c r="F344">
        <v>152</v>
      </c>
      <c r="G344">
        <f>--SUBSTITUTE(SUBSTITUTE(Chocolate[[#This Row],[Amount]],"$",""),",","")</f>
        <v>9870</v>
      </c>
    </row>
    <row r="345" spans="1:7" x14ac:dyDescent="0.3">
      <c r="A345" t="s">
        <v>56</v>
      </c>
      <c r="B345" t="s">
        <v>11</v>
      </c>
      <c r="C345" t="s">
        <v>59</v>
      </c>
      <c r="D345" s="1">
        <v>44732</v>
      </c>
      <c r="E345" t="s">
        <v>301</v>
      </c>
      <c r="F345">
        <v>134</v>
      </c>
      <c r="G345">
        <f>--SUBSTITUTE(SUBSTITUTE(Chocolate[[#This Row],[Amount]],"$",""),",","")</f>
        <v>161</v>
      </c>
    </row>
    <row r="346" spans="1:7" x14ac:dyDescent="0.3">
      <c r="A346" t="s">
        <v>52</v>
      </c>
      <c r="B346" t="s">
        <v>11</v>
      </c>
      <c r="C346" t="s">
        <v>26</v>
      </c>
      <c r="D346" s="1">
        <v>44734</v>
      </c>
      <c r="E346" t="s">
        <v>362</v>
      </c>
      <c r="F346">
        <v>112</v>
      </c>
      <c r="G346">
        <f>--SUBSTITUTE(SUBSTITUTE(Chocolate[[#This Row],[Amount]],"$",""),",","")</f>
        <v>2576</v>
      </c>
    </row>
    <row r="347" spans="1:7" x14ac:dyDescent="0.3">
      <c r="A347" t="s">
        <v>86</v>
      </c>
      <c r="B347" t="s">
        <v>18</v>
      </c>
      <c r="C347" t="s">
        <v>119</v>
      </c>
      <c r="D347" s="1">
        <v>44683</v>
      </c>
      <c r="E347" t="s">
        <v>363</v>
      </c>
      <c r="F347">
        <v>16</v>
      </c>
      <c r="G347">
        <f>--SUBSTITUTE(SUBSTITUTE(Chocolate[[#This Row],[Amount]],"$",""),",","")</f>
        <v>3178</v>
      </c>
    </row>
    <row r="348" spans="1:7" x14ac:dyDescent="0.3">
      <c r="A348" t="s">
        <v>56</v>
      </c>
      <c r="B348" t="s">
        <v>18</v>
      </c>
      <c r="C348" t="s">
        <v>24</v>
      </c>
      <c r="D348" s="1">
        <v>44568</v>
      </c>
      <c r="E348" t="s">
        <v>364</v>
      </c>
      <c r="F348">
        <v>84</v>
      </c>
      <c r="G348">
        <f>--SUBSTITUTE(SUBSTITUTE(Chocolate[[#This Row],[Amount]],"$",""),",","")</f>
        <v>4676</v>
      </c>
    </row>
    <row r="349" spans="1:7" x14ac:dyDescent="0.3">
      <c r="A349" t="s">
        <v>39</v>
      </c>
      <c r="B349" t="s">
        <v>7</v>
      </c>
      <c r="C349" t="s">
        <v>29</v>
      </c>
      <c r="D349" s="1">
        <v>44613</v>
      </c>
      <c r="E349" t="s">
        <v>365</v>
      </c>
      <c r="F349">
        <v>99</v>
      </c>
      <c r="G349">
        <f>--SUBSTITUTE(SUBSTITUTE(Chocolate[[#This Row],[Amount]],"$",""),",","")</f>
        <v>5502</v>
      </c>
    </row>
    <row r="350" spans="1:7" x14ac:dyDescent="0.3">
      <c r="A350" t="s">
        <v>108</v>
      </c>
      <c r="B350" t="s">
        <v>40</v>
      </c>
      <c r="C350" t="s">
        <v>115</v>
      </c>
      <c r="D350" s="1">
        <v>44641</v>
      </c>
      <c r="E350" t="s">
        <v>366</v>
      </c>
      <c r="F350">
        <v>371</v>
      </c>
      <c r="G350">
        <f>--SUBSTITUTE(SUBSTITUTE(Chocolate[[#This Row],[Amount]],"$",""),",","")</f>
        <v>7462</v>
      </c>
    </row>
    <row r="351" spans="1:7" x14ac:dyDescent="0.3">
      <c r="A351" t="s">
        <v>10</v>
      </c>
      <c r="B351" t="s">
        <v>7</v>
      </c>
      <c r="C351" t="s">
        <v>44</v>
      </c>
      <c r="D351" s="1">
        <v>44655</v>
      </c>
      <c r="E351" t="s">
        <v>367</v>
      </c>
      <c r="F351">
        <v>136</v>
      </c>
      <c r="G351">
        <f>--SUBSTITUTE(SUBSTITUTE(Chocolate[[#This Row],[Amount]],"$",""),",","")</f>
        <v>5803</v>
      </c>
    </row>
    <row r="352" spans="1:7" x14ac:dyDescent="0.3">
      <c r="A352" t="s">
        <v>25</v>
      </c>
      <c r="B352" t="s">
        <v>40</v>
      </c>
      <c r="C352" t="s">
        <v>66</v>
      </c>
      <c r="D352" s="1">
        <v>44644</v>
      </c>
      <c r="E352" t="s">
        <v>368</v>
      </c>
      <c r="F352">
        <v>203</v>
      </c>
      <c r="G352">
        <f>--SUBSTITUTE(SUBSTITUTE(Chocolate[[#This Row],[Amount]],"$",""),",","")</f>
        <v>13888</v>
      </c>
    </row>
    <row r="353" spans="1:7" x14ac:dyDescent="0.3">
      <c r="A353" t="s">
        <v>25</v>
      </c>
      <c r="B353" t="s">
        <v>28</v>
      </c>
      <c r="C353" t="s">
        <v>59</v>
      </c>
      <c r="D353" s="1">
        <v>44740</v>
      </c>
      <c r="E353" t="s">
        <v>369</v>
      </c>
      <c r="F353">
        <v>183</v>
      </c>
      <c r="G353">
        <f>--SUBSTITUTE(SUBSTITUTE(Chocolate[[#This Row],[Amount]],"$",""),",","")</f>
        <v>6867</v>
      </c>
    </row>
    <row r="354" spans="1:7" x14ac:dyDescent="0.3">
      <c r="A354" t="s">
        <v>25</v>
      </c>
      <c r="B354" t="s">
        <v>18</v>
      </c>
      <c r="C354" t="s">
        <v>44</v>
      </c>
      <c r="D354" s="1">
        <v>44575</v>
      </c>
      <c r="E354" t="s">
        <v>370</v>
      </c>
      <c r="F354">
        <v>195</v>
      </c>
      <c r="G354">
        <f>--SUBSTITUTE(SUBSTITUTE(Chocolate[[#This Row],[Amount]],"$",""),",","")</f>
        <v>2317</v>
      </c>
    </row>
    <row r="355" spans="1:7" x14ac:dyDescent="0.3">
      <c r="A355" t="s">
        <v>43</v>
      </c>
      <c r="B355" t="s">
        <v>28</v>
      </c>
      <c r="C355" t="s">
        <v>66</v>
      </c>
      <c r="D355" s="1">
        <v>44599</v>
      </c>
      <c r="E355" t="s">
        <v>371</v>
      </c>
      <c r="F355">
        <v>135</v>
      </c>
      <c r="G355">
        <f>--SUBSTITUTE(SUBSTITUTE(Chocolate[[#This Row],[Amount]],"$",""),",","")</f>
        <v>1218</v>
      </c>
    </row>
    <row r="356" spans="1:7" x14ac:dyDescent="0.3">
      <c r="A356" t="s">
        <v>69</v>
      </c>
      <c r="B356" t="s">
        <v>28</v>
      </c>
      <c r="C356" t="s">
        <v>44</v>
      </c>
      <c r="D356" s="1">
        <v>44572</v>
      </c>
      <c r="E356" t="s">
        <v>372</v>
      </c>
      <c r="F356">
        <v>197</v>
      </c>
      <c r="G356">
        <f>--SUBSTITUTE(SUBSTITUTE(Chocolate[[#This Row],[Amount]],"$",""),",","")</f>
        <v>4109</v>
      </c>
    </row>
    <row r="357" spans="1:7" x14ac:dyDescent="0.3">
      <c r="A357" t="s">
        <v>6</v>
      </c>
      <c r="B357" t="s">
        <v>11</v>
      </c>
      <c r="C357" t="s">
        <v>24</v>
      </c>
      <c r="D357" s="1">
        <v>44617</v>
      </c>
      <c r="E357" t="s">
        <v>373</v>
      </c>
      <c r="F357">
        <v>242</v>
      </c>
      <c r="G357">
        <f>--SUBSTITUTE(SUBSTITUTE(Chocolate[[#This Row],[Amount]],"$",""),",","")</f>
        <v>1953</v>
      </c>
    </row>
    <row r="358" spans="1:7" x14ac:dyDescent="0.3">
      <c r="A358" t="s">
        <v>103</v>
      </c>
      <c r="B358" t="s">
        <v>18</v>
      </c>
      <c r="C358" t="s">
        <v>8</v>
      </c>
      <c r="D358" s="1">
        <v>44774</v>
      </c>
      <c r="E358" t="s">
        <v>50</v>
      </c>
      <c r="F358">
        <v>25</v>
      </c>
      <c r="G358">
        <f>--SUBSTITUTE(SUBSTITUTE(Chocolate[[#This Row],[Amount]],"$",""),",","")</f>
        <v>6790</v>
      </c>
    </row>
    <row r="359" spans="1:7" x14ac:dyDescent="0.3">
      <c r="A359" t="s">
        <v>52</v>
      </c>
      <c r="B359" t="s">
        <v>18</v>
      </c>
      <c r="C359" t="s">
        <v>8</v>
      </c>
      <c r="D359" s="1">
        <v>44686</v>
      </c>
      <c r="E359" t="s">
        <v>374</v>
      </c>
      <c r="F359">
        <v>252</v>
      </c>
      <c r="G359">
        <f>--SUBSTITUTE(SUBSTITUTE(Chocolate[[#This Row],[Amount]],"$",""),",","")</f>
        <v>6797</v>
      </c>
    </row>
    <row r="360" spans="1:7" x14ac:dyDescent="0.3">
      <c r="A360" t="s">
        <v>95</v>
      </c>
      <c r="B360" t="s">
        <v>28</v>
      </c>
      <c r="C360" t="s">
        <v>90</v>
      </c>
      <c r="D360" s="1">
        <v>44699</v>
      </c>
      <c r="E360" t="s">
        <v>375</v>
      </c>
      <c r="F360">
        <v>415</v>
      </c>
      <c r="G360">
        <f>--SUBSTITUTE(SUBSTITUTE(Chocolate[[#This Row],[Amount]],"$",""),",","")</f>
        <v>9226</v>
      </c>
    </row>
    <row r="361" spans="1:7" x14ac:dyDescent="0.3">
      <c r="A361" t="s">
        <v>103</v>
      </c>
      <c r="B361" t="s">
        <v>28</v>
      </c>
      <c r="C361" t="s">
        <v>92</v>
      </c>
      <c r="D361" s="1">
        <v>44565</v>
      </c>
      <c r="E361" t="s">
        <v>376</v>
      </c>
      <c r="F361">
        <v>348</v>
      </c>
      <c r="G361">
        <f>--SUBSTITUTE(SUBSTITUTE(Chocolate[[#This Row],[Amount]],"$",""),",","")</f>
        <v>5733</v>
      </c>
    </row>
    <row r="362" spans="1:7" x14ac:dyDescent="0.3">
      <c r="A362" t="s">
        <v>52</v>
      </c>
      <c r="B362" t="s">
        <v>28</v>
      </c>
      <c r="C362" t="s">
        <v>29</v>
      </c>
      <c r="D362" s="1">
        <v>44690</v>
      </c>
      <c r="E362" t="s">
        <v>377</v>
      </c>
      <c r="F362">
        <v>211</v>
      </c>
      <c r="G362">
        <f>--SUBSTITUTE(SUBSTITUTE(Chocolate[[#This Row],[Amount]],"$",""),",","")</f>
        <v>4312</v>
      </c>
    </row>
    <row r="363" spans="1:7" x14ac:dyDescent="0.3">
      <c r="A363" t="s">
        <v>33</v>
      </c>
      <c r="B363" t="s">
        <v>11</v>
      </c>
      <c r="C363" t="s">
        <v>21</v>
      </c>
      <c r="D363" s="1">
        <v>44687</v>
      </c>
      <c r="E363" t="s">
        <v>378</v>
      </c>
      <c r="F363">
        <v>81</v>
      </c>
      <c r="G363">
        <f>--SUBSTITUTE(SUBSTITUTE(Chocolate[[#This Row],[Amount]],"$",""),",","")</f>
        <v>1638</v>
      </c>
    </row>
    <row r="364" spans="1:7" x14ac:dyDescent="0.3">
      <c r="A364" t="s">
        <v>62</v>
      </c>
      <c r="B364" t="s">
        <v>7</v>
      </c>
      <c r="C364" t="s">
        <v>70</v>
      </c>
      <c r="D364" s="1">
        <v>44574</v>
      </c>
      <c r="E364" t="s">
        <v>379</v>
      </c>
      <c r="F364">
        <v>145</v>
      </c>
      <c r="G364">
        <f>--SUBSTITUTE(SUBSTITUTE(Chocolate[[#This Row],[Amount]],"$",""),",","")</f>
        <v>10815</v>
      </c>
    </row>
    <row r="365" spans="1:7" x14ac:dyDescent="0.3">
      <c r="A365" t="s">
        <v>52</v>
      </c>
      <c r="B365" t="s">
        <v>18</v>
      </c>
      <c r="C365" t="s">
        <v>78</v>
      </c>
      <c r="D365" s="1">
        <v>44736</v>
      </c>
      <c r="E365" t="s">
        <v>181</v>
      </c>
      <c r="F365">
        <v>74</v>
      </c>
      <c r="G365">
        <f>--SUBSTITUTE(SUBSTITUTE(Chocolate[[#This Row],[Amount]],"$",""),",","")</f>
        <v>4466</v>
      </c>
    </row>
    <row r="366" spans="1:7" x14ac:dyDescent="0.3">
      <c r="A366" t="s">
        <v>10</v>
      </c>
      <c r="B366" t="s">
        <v>36</v>
      </c>
      <c r="C366" t="s">
        <v>119</v>
      </c>
      <c r="D366" s="1">
        <v>44606</v>
      </c>
      <c r="E366" t="s">
        <v>380</v>
      </c>
      <c r="F366">
        <v>21</v>
      </c>
      <c r="G366">
        <f>--SUBSTITUTE(SUBSTITUTE(Chocolate[[#This Row],[Amount]],"$",""),",","")</f>
        <v>987</v>
      </c>
    </row>
    <row r="367" spans="1:7" x14ac:dyDescent="0.3">
      <c r="A367" t="s">
        <v>86</v>
      </c>
      <c r="B367" t="s">
        <v>18</v>
      </c>
      <c r="C367" t="s">
        <v>24</v>
      </c>
      <c r="D367" s="1">
        <v>44579</v>
      </c>
      <c r="E367" t="s">
        <v>381</v>
      </c>
      <c r="F367">
        <v>101</v>
      </c>
      <c r="G367">
        <f>--SUBSTITUTE(SUBSTITUTE(Chocolate[[#This Row],[Amount]],"$",""),",","")</f>
        <v>4669</v>
      </c>
    </row>
    <row r="368" spans="1:7" x14ac:dyDescent="0.3">
      <c r="A368" t="s">
        <v>64</v>
      </c>
      <c r="B368" t="s">
        <v>11</v>
      </c>
      <c r="C368" t="s">
        <v>54</v>
      </c>
      <c r="D368" s="1">
        <v>44683</v>
      </c>
      <c r="E368" t="s">
        <v>382</v>
      </c>
      <c r="F368">
        <v>91</v>
      </c>
      <c r="G368">
        <f>--SUBSTITUTE(SUBSTITUTE(Chocolate[[#This Row],[Amount]],"$",""),",","")</f>
        <v>2905</v>
      </c>
    </row>
    <row r="369" spans="1:7" x14ac:dyDescent="0.3">
      <c r="A369" t="s">
        <v>108</v>
      </c>
      <c r="B369" t="s">
        <v>18</v>
      </c>
      <c r="C369" t="s">
        <v>21</v>
      </c>
      <c r="D369" s="1">
        <v>44697</v>
      </c>
      <c r="E369" t="s">
        <v>326</v>
      </c>
      <c r="F369">
        <v>54</v>
      </c>
      <c r="G369">
        <f>--SUBSTITUTE(SUBSTITUTE(Chocolate[[#This Row],[Amount]],"$",""),",","")</f>
        <v>7490</v>
      </c>
    </row>
    <row r="370" spans="1:7" x14ac:dyDescent="0.3">
      <c r="A370" t="s">
        <v>39</v>
      </c>
      <c r="B370" t="s">
        <v>36</v>
      </c>
      <c r="C370" t="s">
        <v>78</v>
      </c>
      <c r="D370" s="1">
        <v>44589</v>
      </c>
      <c r="E370" t="s">
        <v>383</v>
      </c>
      <c r="F370">
        <v>368</v>
      </c>
      <c r="G370">
        <f>--SUBSTITUTE(SUBSTITUTE(Chocolate[[#This Row],[Amount]],"$",""),",","")</f>
        <v>6986</v>
      </c>
    </row>
    <row r="371" spans="1:7" x14ac:dyDescent="0.3">
      <c r="A371" t="s">
        <v>64</v>
      </c>
      <c r="B371" t="s">
        <v>40</v>
      </c>
      <c r="C371" t="s">
        <v>24</v>
      </c>
      <c r="D371" s="1">
        <v>44736</v>
      </c>
      <c r="E371" t="s">
        <v>384</v>
      </c>
      <c r="F371">
        <v>409</v>
      </c>
      <c r="G371">
        <f>--SUBSTITUTE(SUBSTITUTE(Chocolate[[#This Row],[Amount]],"$",""),",","")</f>
        <v>1288</v>
      </c>
    </row>
    <row r="372" spans="1:7" x14ac:dyDescent="0.3">
      <c r="A372" t="s">
        <v>23</v>
      </c>
      <c r="B372" t="s">
        <v>7</v>
      </c>
      <c r="C372" t="s">
        <v>26</v>
      </c>
      <c r="D372" s="1">
        <v>44760</v>
      </c>
      <c r="E372" t="s">
        <v>385</v>
      </c>
      <c r="F372">
        <v>104</v>
      </c>
      <c r="G372">
        <f>--SUBSTITUTE(SUBSTITUTE(Chocolate[[#This Row],[Amount]],"$",""),",","")</f>
        <v>2345</v>
      </c>
    </row>
    <row r="373" spans="1:7" x14ac:dyDescent="0.3">
      <c r="A373" t="s">
        <v>25</v>
      </c>
      <c r="B373" t="s">
        <v>7</v>
      </c>
      <c r="C373" t="s">
        <v>41</v>
      </c>
      <c r="D373" s="1">
        <v>44664</v>
      </c>
      <c r="E373" t="s">
        <v>386</v>
      </c>
      <c r="F373">
        <v>164</v>
      </c>
      <c r="G373">
        <f>--SUBSTITUTE(SUBSTITUTE(Chocolate[[#This Row],[Amount]],"$",""),",","")</f>
        <v>3619</v>
      </c>
    </row>
    <row r="374" spans="1:7" x14ac:dyDescent="0.3">
      <c r="A374" t="s">
        <v>103</v>
      </c>
      <c r="B374" t="s">
        <v>36</v>
      </c>
      <c r="C374" t="s">
        <v>119</v>
      </c>
      <c r="D374" s="1">
        <v>44666</v>
      </c>
      <c r="E374" t="s">
        <v>387</v>
      </c>
      <c r="F374">
        <v>76</v>
      </c>
      <c r="G374">
        <f>--SUBSTITUTE(SUBSTITUTE(Chocolate[[#This Row],[Amount]],"$",""),",","")</f>
        <v>16982</v>
      </c>
    </row>
    <row r="375" spans="1:7" x14ac:dyDescent="0.3">
      <c r="A375" t="s">
        <v>17</v>
      </c>
      <c r="B375" t="s">
        <v>11</v>
      </c>
      <c r="C375" t="s">
        <v>15</v>
      </c>
      <c r="D375" s="1">
        <v>44565</v>
      </c>
      <c r="E375" t="s">
        <v>388</v>
      </c>
      <c r="F375">
        <v>178</v>
      </c>
      <c r="G375">
        <f>--SUBSTITUTE(SUBSTITUTE(Chocolate[[#This Row],[Amount]],"$",""),",","")</f>
        <v>8092</v>
      </c>
    </row>
    <row r="376" spans="1:7" x14ac:dyDescent="0.3">
      <c r="A376" t="s">
        <v>62</v>
      </c>
      <c r="B376" t="s">
        <v>18</v>
      </c>
      <c r="C376" t="s">
        <v>41</v>
      </c>
      <c r="D376" s="1">
        <v>44746</v>
      </c>
      <c r="E376" t="s">
        <v>389</v>
      </c>
      <c r="F376">
        <v>31</v>
      </c>
      <c r="G376">
        <f>--SUBSTITUTE(SUBSTITUTE(Chocolate[[#This Row],[Amount]],"$",""),",","")</f>
        <v>6993</v>
      </c>
    </row>
    <row r="377" spans="1:7" x14ac:dyDescent="0.3">
      <c r="A377" t="s">
        <v>48</v>
      </c>
      <c r="B377" t="s">
        <v>36</v>
      </c>
      <c r="C377" t="s">
        <v>21</v>
      </c>
      <c r="D377" s="1">
        <v>44644</v>
      </c>
      <c r="E377" t="s">
        <v>370</v>
      </c>
      <c r="F377">
        <v>352</v>
      </c>
      <c r="G377">
        <f>--SUBSTITUTE(SUBSTITUTE(Chocolate[[#This Row],[Amount]],"$",""),",","")</f>
        <v>2317</v>
      </c>
    </row>
    <row r="378" spans="1:7" x14ac:dyDescent="0.3">
      <c r="A378" t="s">
        <v>86</v>
      </c>
      <c r="B378" t="s">
        <v>18</v>
      </c>
      <c r="C378" t="s">
        <v>72</v>
      </c>
      <c r="D378" s="1">
        <v>44637</v>
      </c>
      <c r="E378" t="s">
        <v>390</v>
      </c>
      <c r="F378">
        <v>169</v>
      </c>
      <c r="G378">
        <f>--SUBSTITUTE(SUBSTITUTE(Chocolate[[#This Row],[Amount]],"$",""),",","")</f>
        <v>637</v>
      </c>
    </row>
    <row r="379" spans="1:7" x14ac:dyDescent="0.3">
      <c r="A379" t="s">
        <v>23</v>
      </c>
      <c r="B379" t="s">
        <v>18</v>
      </c>
      <c r="C379" t="s">
        <v>78</v>
      </c>
      <c r="D379" s="1">
        <v>44607</v>
      </c>
      <c r="E379" t="s">
        <v>391</v>
      </c>
      <c r="F379">
        <v>223</v>
      </c>
      <c r="G379">
        <f>--SUBSTITUTE(SUBSTITUTE(Chocolate[[#This Row],[Amount]],"$",""),",","")</f>
        <v>6034</v>
      </c>
    </row>
    <row r="380" spans="1:7" x14ac:dyDescent="0.3">
      <c r="A380" t="s">
        <v>17</v>
      </c>
      <c r="B380" t="s">
        <v>36</v>
      </c>
      <c r="C380" t="s">
        <v>37</v>
      </c>
      <c r="D380" s="1">
        <v>44741</v>
      </c>
      <c r="E380" t="s">
        <v>392</v>
      </c>
      <c r="F380">
        <v>146</v>
      </c>
      <c r="G380">
        <f>--SUBSTITUTE(SUBSTITUTE(Chocolate[[#This Row],[Amount]],"$",""),",","")</f>
        <v>980</v>
      </c>
    </row>
    <row r="381" spans="1:7" x14ac:dyDescent="0.3">
      <c r="A381" t="s">
        <v>14</v>
      </c>
      <c r="B381" t="s">
        <v>36</v>
      </c>
      <c r="C381" t="s">
        <v>66</v>
      </c>
      <c r="D381" s="1">
        <v>44705</v>
      </c>
      <c r="E381" t="s">
        <v>393</v>
      </c>
      <c r="F381">
        <v>112</v>
      </c>
      <c r="G381">
        <f>--SUBSTITUTE(SUBSTITUTE(Chocolate[[#This Row],[Amount]],"$",""),",","")</f>
        <v>2821</v>
      </c>
    </row>
    <row r="382" spans="1:7" x14ac:dyDescent="0.3">
      <c r="A382" t="s">
        <v>39</v>
      </c>
      <c r="B382" t="s">
        <v>7</v>
      </c>
      <c r="C382" t="s">
        <v>54</v>
      </c>
      <c r="D382" s="1">
        <v>44571</v>
      </c>
      <c r="E382" t="s">
        <v>394</v>
      </c>
      <c r="F382">
        <v>284</v>
      </c>
      <c r="G382">
        <f>--SUBSTITUTE(SUBSTITUTE(Chocolate[[#This Row],[Amount]],"$",""),",","")</f>
        <v>3563</v>
      </c>
    </row>
    <row r="383" spans="1:7" x14ac:dyDescent="0.3">
      <c r="A383" t="s">
        <v>56</v>
      </c>
      <c r="B383" t="s">
        <v>36</v>
      </c>
      <c r="C383" t="s">
        <v>90</v>
      </c>
      <c r="D383" s="1">
        <v>44635</v>
      </c>
      <c r="E383" t="s">
        <v>395</v>
      </c>
      <c r="F383">
        <v>139</v>
      </c>
      <c r="G383">
        <f>--SUBSTITUTE(SUBSTITUTE(Chocolate[[#This Row],[Amount]],"$",""),",","")</f>
        <v>2996</v>
      </c>
    </row>
    <row r="384" spans="1:7" x14ac:dyDescent="0.3">
      <c r="A384" t="s">
        <v>46</v>
      </c>
      <c r="B384" t="s">
        <v>40</v>
      </c>
      <c r="C384" t="s">
        <v>54</v>
      </c>
      <c r="D384" s="1">
        <v>44600</v>
      </c>
      <c r="E384" t="s">
        <v>396</v>
      </c>
      <c r="F384">
        <v>309</v>
      </c>
      <c r="G384">
        <f>--SUBSTITUTE(SUBSTITUTE(Chocolate[[#This Row],[Amount]],"$",""),",","")</f>
        <v>2436</v>
      </c>
    </row>
    <row r="385" spans="1:7" x14ac:dyDescent="0.3">
      <c r="A385" t="s">
        <v>31</v>
      </c>
      <c r="B385" t="s">
        <v>11</v>
      </c>
      <c r="C385" t="s">
        <v>119</v>
      </c>
      <c r="D385" s="1">
        <v>44617</v>
      </c>
      <c r="E385" t="s">
        <v>340</v>
      </c>
      <c r="F385">
        <v>100</v>
      </c>
      <c r="G385">
        <f>--SUBSTITUTE(SUBSTITUTE(Chocolate[[#This Row],[Amount]],"$",""),",","")</f>
        <v>1540</v>
      </c>
    </row>
    <row r="386" spans="1:7" x14ac:dyDescent="0.3">
      <c r="A386" t="s">
        <v>25</v>
      </c>
      <c r="B386" t="s">
        <v>36</v>
      </c>
      <c r="C386" t="s">
        <v>41</v>
      </c>
      <c r="D386" s="1">
        <v>44684</v>
      </c>
      <c r="E386" t="s">
        <v>341</v>
      </c>
      <c r="F386">
        <v>42</v>
      </c>
      <c r="G386">
        <f>--SUBSTITUTE(SUBSTITUTE(Chocolate[[#This Row],[Amount]],"$",""),",","")</f>
        <v>6916</v>
      </c>
    </row>
    <row r="387" spans="1:7" x14ac:dyDescent="0.3">
      <c r="A387" t="s">
        <v>52</v>
      </c>
      <c r="B387" t="s">
        <v>36</v>
      </c>
      <c r="C387" t="s">
        <v>66</v>
      </c>
      <c r="D387" s="1">
        <v>44726</v>
      </c>
      <c r="E387" t="s">
        <v>397</v>
      </c>
      <c r="F387">
        <v>24</v>
      </c>
      <c r="G387">
        <f>--SUBSTITUTE(SUBSTITUTE(Chocolate[[#This Row],[Amount]],"$",""),",","")</f>
        <v>5509</v>
      </c>
    </row>
    <row r="388" spans="1:7" x14ac:dyDescent="0.3">
      <c r="A388" t="s">
        <v>25</v>
      </c>
      <c r="B388" t="s">
        <v>11</v>
      </c>
      <c r="C388" t="s">
        <v>29</v>
      </c>
      <c r="D388" s="1">
        <v>44782</v>
      </c>
      <c r="E388" t="s">
        <v>398</v>
      </c>
      <c r="F388">
        <v>83</v>
      </c>
      <c r="G388">
        <f>--SUBSTITUTE(SUBSTITUTE(Chocolate[[#This Row],[Amount]],"$",""),",","")</f>
        <v>12992</v>
      </c>
    </row>
    <row r="389" spans="1:7" x14ac:dyDescent="0.3">
      <c r="A389" t="s">
        <v>76</v>
      </c>
      <c r="B389" t="s">
        <v>28</v>
      </c>
      <c r="C389" t="s">
        <v>72</v>
      </c>
      <c r="D389" s="1">
        <v>44753</v>
      </c>
      <c r="E389" t="s">
        <v>399</v>
      </c>
      <c r="F389">
        <v>234</v>
      </c>
      <c r="G389">
        <f>--SUBSTITUTE(SUBSTITUTE(Chocolate[[#This Row],[Amount]],"$",""),",","")</f>
        <v>3724</v>
      </c>
    </row>
    <row r="390" spans="1:7" x14ac:dyDescent="0.3">
      <c r="A390" t="s">
        <v>64</v>
      </c>
      <c r="B390" t="s">
        <v>7</v>
      </c>
      <c r="C390" t="s">
        <v>72</v>
      </c>
      <c r="D390" s="1">
        <v>44575</v>
      </c>
      <c r="E390" t="s">
        <v>400</v>
      </c>
      <c r="F390">
        <v>118</v>
      </c>
      <c r="G390">
        <f>--SUBSTITUTE(SUBSTITUTE(Chocolate[[#This Row],[Amount]],"$",""),",","")</f>
        <v>7133</v>
      </c>
    </row>
    <row r="391" spans="1:7" x14ac:dyDescent="0.3">
      <c r="A391" t="s">
        <v>10</v>
      </c>
      <c r="B391" t="s">
        <v>40</v>
      </c>
      <c r="C391" t="s">
        <v>72</v>
      </c>
      <c r="D391" s="1">
        <v>44616</v>
      </c>
      <c r="E391" t="s">
        <v>401</v>
      </c>
      <c r="F391">
        <v>46</v>
      </c>
      <c r="G391">
        <f>--SUBSTITUTE(SUBSTITUTE(Chocolate[[#This Row],[Amount]],"$",""),",","")</f>
        <v>8617</v>
      </c>
    </row>
    <row r="392" spans="1:7" x14ac:dyDescent="0.3">
      <c r="A392" t="s">
        <v>76</v>
      </c>
      <c r="B392" t="s">
        <v>28</v>
      </c>
      <c r="C392" t="s">
        <v>78</v>
      </c>
      <c r="D392" s="1">
        <v>44635</v>
      </c>
      <c r="E392" t="s">
        <v>402</v>
      </c>
      <c r="F392">
        <v>144</v>
      </c>
      <c r="G392">
        <f>--SUBSTITUTE(SUBSTITUTE(Chocolate[[#This Row],[Amount]],"$",""),",","")</f>
        <v>9198</v>
      </c>
    </row>
    <row r="393" spans="1:7" x14ac:dyDescent="0.3">
      <c r="A393" t="s">
        <v>23</v>
      </c>
      <c r="B393" t="s">
        <v>28</v>
      </c>
      <c r="C393" t="s">
        <v>115</v>
      </c>
      <c r="D393" s="1">
        <v>44676</v>
      </c>
      <c r="E393" t="s">
        <v>403</v>
      </c>
      <c r="F393">
        <v>47</v>
      </c>
      <c r="G393">
        <f>--SUBSTITUTE(SUBSTITUTE(Chocolate[[#This Row],[Amount]],"$",""),",","")</f>
        <v>11823</v>
      </c>
    </row>
    <row r="394" spans="1:7" x14ac:dyDescent="0.3">
      <c r="A394" t="s">
        <v>69</v>
      </c>
      <c r="B394" t="s">
        <v>18</v>
      </c>
      <c r="C394" t="s">
        <v>49</v>
      </c>
      <c r="D394" s="1">
        <v>44691</v>
      </c>
      <c r="E394" t="s">
        <v>404</v>
      </c>
      <c r="F394">
        <v>41</v>
      </c>
      <c r="G394">
        <f>--SUBSTITUTE(SUBSTITUTE(Chocolate[[#This Row],[Amount]],"$",""),",","")</f>
        <v>5775</v>
      </c>
    </row>
    <row r="395" spans="1:7" x14ac:dyDescent="0.3">
      <c r="A395" t="s">
        <v>46</v>
      </c>
      <c r="B395" t="s">
        <v>18</v>
      </c>
      <c r="C395" t="s">
        <v>59</v>
      </c>
      <c r="D395" s="1">
        <v>44735</v>
      </c>
      <c r="E395" t="s">
        <v>405</v>
      </c>
      <c r="F395">
        <v>275</v>
      </c>
      <c r="G395">
        <f>--SUBSTITUTE(SUBSTITUTE(Chocolate[[#This Row],[Amount]],"$",""),",","")</f>
        <v>13125</v>
      </c>
    </row>
    <row r="396" spans="1:7" x14ac:dyDescent="0.3">
      <c r="A396" t="s">
        <v>48</v>
      </c>
      <c r="B396" t="s">
        <v>40</v>
      </c>
      <c r="C396" t="s">
        <v>21</v>
      </c>
      <c r="D396" s="1">
        <v>44620</v>
      </c>
      <c r="E396" t="s">
        <v>406</v>
      </c>
      <c r="F396">
        <v>370</v>
      </c>
      <c r="G396">
        <f>--SUBSTITUTE(SUBSTITUTE(Chocolate[[#This Row],[Amount]],"$",""),",","")</f>
        <v>14287</v>
      </c>
    </row>
    <row r="397" spans="1:7" x14ac:dyDescent="0.3">
      <c r="A397" t="s">
        <v>31</v>
      </c>
      <c r="B397" t="s">
        <v>36</v>
      </c>
      <c r="C397" t="s">
        <v>49</v>
      </c>
      <c r="D397" s="1">
        <v>44706</v>
      </c>
      <c r="E397" t="s">
        <v>407</v>
      </c>
      <c r="F397">
        <v>138</v>
      </c>
      <c r="G397">
        <f>--SUBSTITUTE(SUBSTITUTE(Chocolate[[#This Row],[Amount]],"$",""),",","")</f>
        <v>16233</v>
      </c>
    </row>
    <row r="398" spans="1:7" x14ac:dyDescent="0.3">
      <c r="A398" t="s">
        <v>52</v>
      </c>
      <c r="B398" t="s">
        <v>28</v>
      </c>
      <c r="C398" t="s">
        <v>115</v>
      </c>
      <c r="D398" s="1">
        <v>44614</v>
      </c>
      <c r="E398" t="s">
        <v>408</v>
      </c>
      <c r="F398">
        <v>215</v>
      </c>
      <c r="G398">
        <f>--SUBSTITUTE(SUBSTITUTE(Chocolate[[#This Row],[Amount]],"$",""),",","")</f>
        <v>5313</v>
      </c>
    </row>
    <row r="399" spans="1:7" x14ac:dyDescent="0.3">
      <c r="A399" t="s">
        <v>10</v>
      </c>
      <c r="B399" t="s">
        <v>7</v>
      </c>
      <c r="C399" t="s">
        <v>12</v>
      </c>
      <c r="D399" s="1">
        <v>44753</v>
      </c>
      <c r="E399" t="s">
        <v>409</v>
      </c>
      <c r="F399">
        <v>134</v>
      </c>
      <c r="G399">
        <f>--SUBSTITUTE(SUBSTITUTE(Chocolate[[#This Row],[Amount]],"$",""),",","")</f>
        <v>3577</v>
      </c>
    </row>
    <row r="400" spans="1:7" x14ac:dyDescent="0.3">
      <c r="A400" t="s">
        <v>46</v>
      </c>
      <c r="B400" t="s">
        <v>40</v>
      </c>
      <c r="C400" t="s">
        <v>59</v>
      </c>
      <c r="D400" s="1">
        <v>44564</v>
      </c>
      <c r="E400" t="s">
        <v>410</v>
      </c>
      <c r="F400">
        <v>336</v>
      </c>
      <c r="G400">
        <f>--SUBSTITUTE(SUBSTITUTE(Chocolate[[#This Row],[Amount]],"$",""),",","")</f>
        <v>3528</v>
      </c>
    </row>
    <row r="401" spans="1:7" x14ac:dyDescent="0.3">
      <c r="A401" t="s">
        <v>33</v>
      </c>
      <c r="B401" t="s">
        <v>28</v>
      </c>
      <c r="C401" t="s">
        <v>140</v>
      </c>
      <c r="D401" s="1">
        <v>44797</v>
      </c>
      <c r="E401" t="s">
        <v>411</v>
      </c>
      <c r="F401">
        <v>280</v>
      </c>
      <c r="G401">
        <f>--SUBSTITUTE(SUBSTITUTE(Chocolate[[#This Row],[Amount]],"$",""),",","")</f>
        <v>679</v>
      </c>
    </row>
    <row r="402" spans="1:7" x14ac:dyDescent="0.3">
      <c r="A402" t="s">
        <v>48</v>
      </c>
      <c r="B402" t="s">
        <v>36</v>
      </c>
      <c r="C402" t="s">
        <v>29</v>
      </c>
      <c r="D402" s="1">
        <v>44770</v>
      </c>
      <c r="E402" t="s">
        <v>412</v>
      </c>
      <c r="F402">
        <v>352</v>
      </c>
      <c r="G402">
        <f>--SUBSTITUTE(SUBSTITUTE(Chocolate[[#This Row],[Amount]],"$",""),",","")</f>
        <v>2450</v>
      </c>
    </row>
    <row r="403" spans="1:7" x14ac:dyDescent="0.3">
      <c r="A403" t="s">
        <v>31</v>
      </c>
      <c r="B403" t="s">
        <v>36</v>
      </c>
      <c r="C403" t="s">
        <v>8</v>
      </c>
      <c r="D403" s="1">
        <v>44706</v>
      </c>
      <c r="E403" t="s">
        <v>413</v>
      </c>
      <c r="F403">
        <v>150</v>
      </c>
      <c r="G403">
        <f>--SUBSTITUTE(SUBSTITUTE(Chocolate[[#This Row],[Amount]],"$",""),",","")</f>
        <v>10577</v>
      </c>
    </row>
    <row r="404" spans="1:7" x14ac:dyDescent="0.3">
      <c r="A404" t="s">
        <v>43</v>
      </c>
      <c r="B404" t="s">
        <v>28</v>
      </c>
      <c r="C404" t="s">
        <v>41</v>
      </c>
      <c r="D404" s="1">
        <v>44687</v>
      </c>
      <c r="E404" t="s">
        <v>414</v>
      </c>
      <c r="F404">
        <v>177</v>
      </c>
      <c r="G404">
        <f>--SUBSTITUTE(SUBSTITUTE(Chocolate[[#This Row],[Amount]],"$",""),",","")</f>
        <v>2597</v>
      </c>
    </row>
    <row r="405" spans="1:7" x14ac:dyDescent="0.3">
      <c r="A405" t="s">
        <v>35</v>
      </c>
      <c r="B405" t="s">
        <v>11</v>
      </c>
      <c r="C405" t="s">
        <v>44</v>
      </c>
      <c r="D405" s="1">
        <v>44589</v>
      </c>
      <c r="E405" t="s">
        <v>415</v>
      </c>
      <c r="F405">
        <v>142</v>
      </c>
      <c r="G405">
        <f>--SUBSTITUTE(SUBSTITUTE(Chocolate[[#This Row],[Amount]],"$",""),",","")</f>
        <v>2219</v>
      </c>
    </row>
    <row r="406" spans="1:7" x14ac:dyDescent="0.3">
      <c r="A406" t="s">
        <v>46</v>
      </c>
      <c r="B406" t="s">
        <v>7</v>
      </c>
      <c r="C406" t="s">
        <v>37</v>
      </c>
      <c r="D406" s="1">
        <v>44718</v>
      </c>
      <c r="E406" t="s">
        <v>416</v>
      </c>
      <c r="F406">
        <v>12</v>
      </c>
      <c r="G406">
        <f>--SUBSTITUTE(SUBSTITUTE(Chocolate[[#This Row],[Amount]],"$",""),",","")</f>
        <v>11319</v>
      </c>
    </row>
    <row r="407" spans="1:7" x14ac:dyDescent="0.3">
      <c r="A407" t="s">
        <v>31</v>
      </c>
      <c r="B407" t="s">
        <v>28</v>
      </c>
      <c r="C407" t="s">
        <v>115</v>
      </c>
      <c r="D407" s="1">
        <v>44754</v>
      </c>
      <c r="E407" t="s">
        <v>417</v>
      </c>
      <c r="F407">
        <v>24</v>
      </c>
      <c r="G407">
        <f>--SUBSTITUTE(SUBSTITUTE(Chocolate[[#This Row],[Amount]],"$",""),",","")</f>
        <v>5978</v>
      </c>
    </row>
    <row r="408" spans="1:7" x14ac:dyDescent="0.3">
      <c r="A408" t="s">
        <v>108</v>
      </c>
      <c r="B408" t="s">
        <v>40</v>
      </c>
      <c r="C408" t="s">
        <v>59</v>
      </c>
      <c r="D408" s="1">
        <v>44778</v>
      </c>
      <c r="E408" t="s">
        <v>418</v>
      </c>
      <c r="F408">
        <v>183</v>
      </c>
      <c r="G408">
        <f>--SUBSTITUTE(SUBSTITUTE(Chocolate[[#This Row],[Amount]],"$",""),",","")</f>
        <v>5327</v>
      </c>
    </row>
    <row r="409" spans="1:7" x14ac:dyDescent="0.3">
      <c r="A409" t="s">
        <v>31</v>
      </c>
      <c r="B409" t="s">
        <v>36</v>
      </c>
      <c r="C409" t="s">
        <v>37</v>
      </c>
      <c r="D409" s="1">
        <v>44589</v>
      </c>
      <c r="E409" t="s">
        <v>419</v>
      </c>
      <c r="F409">
        <v>147</v>
      </c>
      <c r="G409">
        <f>--SUBSTITUTE(SUBSTITUTE(Chocolate[[#This Row],[Amount]],"$",""),",","")</f>
        <v>6020</v>
      </c>
    </row>
    <row r="410" spans="1:7" x14ac:dyDescent="0.3">
      <c r="A410" t="s">
        <v>64</v>
      </c>
      <c r="B410" t="s">
        <v>11</v>
      </c>
      <c r="C410" t="s">
        <v>59</v>
      </c>
      <c r="D410" s="1">
        <v>44804</v>
      </c>
      <c r="E410" t="s">
        <v>420</v>
      </c>
      <c r="F410">
        <v>137</v>
      </c>
      <c r="G410">
        <f>--SUBSTITUTE(SUBSTITUTE(Chocolate[[#This Row],[Amount]],"$",""),",","")</f>
        <v>5614</v>
      </c>
    </row>
    <row r="411" spans="1:7" x14ac:dyDescent="0.3">
      <c r="A411" t="s">
        <v>39</v>
      </c>
      <c r="B411" t="s">
        <v>36</v>
      </c>
      <c r="C411" t="s">
        <v>29</v>
      </c>
      <c r="D411" s="1">
        <v>44670</v>
      </c>
      <c r="E411" t="s">
        <v>421</v>
      </c>
      <c r="F411">
        <v>13</v>
      </c>
      <c r="G411">
        <f>--SUBSTITUTE(SUBSTITUTE(Chocolate[[#This Row],[Amount]],"$",""),",","")</f>
        <v>1736</v>
      </c>
    </row>
    <row r="412" spans="1:7" x14ac:dyDescent="0.3">
      <c r="A412" t="s">
        <v>39</v>
      </c>
      <c r="B412" t="s">
        <v>7</v>
      </c>
      <c r="C412" t="s">
        <v>8</v>
      </c>
      <c r="D412" s="1">
        <v>44741</v>
      </c>
      <c r="E412" t="s">
        <v>422</v>
      </c>
      <c r="F412">
        <v>2</v>
      </c>
      <c r="G412">
        <f>--SUBSTITUTE(SUBSTITUTE(Chocolate[[#This Row],[Amount]],"$",""),",","")</f>
        <v>6384</v>
      </c>
    </row>
    <row r="413" spans="1:7" x14ac:dyDescent="0.3">
      <c r="A413" t="s">
        <v>48</v>
      </c>
      <c r="B413" t="s">
        <v>11</v>
      </c>
      <c r="C413" t="s">
        <v>92</v>
      </c>
      <c r="D413" s="1">
        <v>44616</v>
      </c>
      <c r="E413" t="s">
        <v>409</v>
      </c>
      <c r="F413">
        <v>261</v>
      </c>
      <c r="G413">
        <f>--SUBSTITUTE(SUBSTITUTE(Chocolate[[#This Row],[Amount]],"$",""),",","")</f>
        <v>3577</v>
      </c>
    </row>
    <row r="414" spans="1:7" x14ac:dyDescent="0.3">
      <c r="A414" t="s">
        <v>95</v>
      </c>
      <c r="B414" t="s">
        <v>7</v>
      </c>
      <c r="C414" t="s">
        <v>21</v>
      </c>
      <c r="D414" s="1">
        <v>44624</v>
      </c>
      <c r="E414" t="s">
        <v>423</v>
      </c>
      <c r="F414">
        <v>84</v>
      </c>
      <c r="G414">
        <f>--SUBSTITUTE(SUBSTITUTE(Chocolate[[#This Row],[Amount]],"$",""),",","")</f>
        <v>14539</v>
      </c>
    </row>
    <row r="415" spans="1:7" x14ac:dyDescent="0.3">
      <c r="A415" t="s">
        <v>14</v>
      </c>
      <c r="B415" t="s">
        <v>11</v>
      </c>
      <c r="C415" t="s">
        <v>41</v>
      </c>
      <c r="D415" s="1">
        <v>44733</v>
      </c>
      <c r="E415" t="s">
        <v>424</v>
      </c>
      <c r="F415">
        <v>68</v>
      </c>
      <c r="G415">
        <f>--SUBSTITUTE(SUBSTITUTE(Chocolate[[#This Row],[Amount]],"$",""),",","")</f>
        <v>3493</v>
      </c>
    </row>
    <row r="416" spans="1:7" x14ac:dyDescent="0.3">
      <c r="A416" t="s">
        <v>33</v>
      </c>
      <c r="B416" t="s">
        <v>18</v>
      </c>
      <c r="C416" t="s">
        <v>49</v>
      </c>
      <c r="D416" s="1">
        <v>44587</v>
      </c>
      <c r="E416" t="s">
        <v>425</v>
      </c>
      <c r="F416">
        <v>105</v>
      </c>
      <c r="G416">
        <f>--SUBSTITUTE(SUBSTITUTE(Chocolate[[#This Row],[Amount]],"$",""),",","")</f>
        <v>994</v>
      </c>
    </row>
    <row r="417" spans="1:7" x14ac:dyDescent="0.3">
      <c r="A417" t="s">
        <v>23</v>
      </c>
      <c r="B417" t="s">
        <v>28</v>
      </c>
      <c r="C417" t="s">
        <v>70</v>
      </c>
      <c r="D417" s="1">
        <v>44722</v>
      </c>
      <c r="E417" t="s">
        <v>208</v>
      </c>
      <c r="F417">
        <v>40</v>
      </c>
      <c r="G417">
        <f>--SUBSTITUTE(SUBSTITUTE(Chocolate[[#This Row],[Amount]],"$",""),",","")</f>
        <v>4361</v>
      </c>
    </row>
    <row r="418" spans="1:7" x14ac:dyDescent="0.3">
      <c r="A418" t="s">
        <v>80</v>
      </c>
      <c r="B418" t="s">
        <v>7</v>
      </c>
      <c r="C418" t="s">
        <v>44</v>
      </c>
      <c r="D418" s="1">
        <v>44704</v>
      </c>
      <c r="E418" t="s">
        <v>426</v>
      </c>
      <c r="F418">
        <v>65</v>
      </c>
      <c r="G418">
        <f>--SUBSTITUTE(SUBSTITUTE(Chocolate[[#This Row],[Amount]],"$",""),",","")</f>
        <v>1554</v>
      </c>
    </row>
    <row r="419" spans="1:7" x14ac:dyDescent="0.3">
      <c r="A419" t="s">
        <v>84</v>
      </c>
      <c r="B419" t="s">
        <v>11</v>
      </c>
      <c r="C419" t="s">
        <v>54</v>
      </c>
      <c r="D419" s="1">
        <v>44666</v>
      </c>
      <c r="E419" t="s">
        <v>427</v>
      </c>
      <c r="F419">
        <v>107</v>
      </c>
      <c r="G419">
        <f>--SUBSTITUTE(SUBSTITUTE(Chocolate[[#This Row],[Amount]],"$",""),",","")</f>
        <v>966</v>
      </c>
    </row>
    <row r="420" spans="1:7" x14ac:dyDescent="0.3">
      <c r="A420" t="s">
        <v>43</v>
      </c>
      <c r="B420" t="s">
        <v>28</v>
      </c>
      <c r="C420" t="s">
        <v>119</v>
      </c>
      <c r="D420" s="1">
        <v>44592</v>
      </c>
      <c r="E420" t="s">
        <v>158</v>
      </c>
      <c r="F420">
        <v>227</v>
      </c>
      <c r="G420">
        <f>--SUBSTITUTE(SUBSTITUTE(Chocolate[[#This Row],[Amount]],"$",""),",","")</f>
        <v>5334</v>
      </c>
    </row>
    <row r="421" spans="1:7" x14ac:dyDescent="0.3">
      <c r="A421" t="s">
        <v>80</v>
      </c>
      <c r="B421" t="s">
        <v>28</v>
      </c>
      <c r="C421" t="s">
        <v>49</v>
      </c>
      <c r="D421" s="1">
        <v>44624</v>
      </c>
      <c r="E421" t="s">
        <v>428</v>
      </c>
      <c r="F421">
        <v>39</v>
      </c>
      <c r="G421">
        <f>--SUBSTITUTE(SUBSTITUTE(Chocolate[[#This Row],[Amount]],"$",""),",","")</f>
        <v>4935</v>
      </c>
    </row>
    <row r="422" spans="1:7" x14ac:dyDescent="0.3">
      <c r="A422" t="s">
        <v>35</v>
      </c>
      <c r="B422" t="s">
        <v>28</v>
      </c>
      <c r="C422" t="s">
        <v>26</v>
      </c>
      <c r="D422" s="1">
        <v>44670</v>
      </c>
      <c r="E422" t="s">
        <v>429</v>
      </c>
      <c r="F422">
        <v>84</v>
      </c>
      <c r="G422">
        <f>--SUBSTITUTE(SUBSTITUTE(Chocolate[[#This Row],[Amount]],"$",""),",","")</f>
        <v>10024</v>
      </c>
    </row>
    <row r="423" spans="1:7" x14ac:dyDescent="0.3">
      <c r="A423" t="s">
        <v>48</v>
      </c>
      <c r="B423" t="s">
        <v>7</v>
      </c>
      <c r="C423" t="s">
        <v>78</v>
      </c>
      <c r="D423" s="1">
        <v>44697</v>
      </c>
      <c r="E423" t="s">
        <v>430</v>
      </c>
      <c r="F423">
        <v>100</v>
      </c>
      <c r="G423">
        <f>--SUBSTITUTE(SUBSTITUTE(Chocolate[[#This Row],[Amount]],"$",""),",","")</f>
        <v>2506</v>
      </c>
    </row>
    <row r="424" spans="1:7" x14ac:dyDescent="0.3">
      <c r="A424" t="s">
        <v>23</v>
      </c>
      <c r="B424" t="s">
        <v>18</v>
      </c>
      <c r="C424" t="s">
        <v>90</v>
      </c>
      <c r="D424" s="1">
        <v>44609</v>
      </c>
      <c r="E424" t="s">
        <v>221</v>
      </c>
      <c r="F424">
        <v>120</v>
      </c>
      <c r="G424">
        <f>--SUBSTITUTE(SUBSTITUTE(Chocolate[[#This Row],[Amount]],"$",""),",","")</f>
        <v>1043</v>
      </c>
    </row>
    <row r="425" spans="1:7" x14ac:dyDescent="0.3">
      <c r="A425" t="s">
        <v>69</v>
      </c>
      <c r="B425" t="s">
        <v>36</v>
      </c>
      <c r="C425" t="s">
        <v>90</v>
      </c>
      <c r="D425" s="1">
        <v>44579</v>
      </c>
      <c r="E425" t="s">
        <v>431</v>
      </c>
      <c r="F425">
        <v>257</v>
      </c>
      <c r="G425">
        <f>--SUBSTITUTE(SUBSTITUTE(Chocolate[[#This Row],[Amount]],"$",""),",","")</f>
        <v>6524</v>
      </c>
    </row>
    <row r="426" spans="1:7" x14ac:dyDescent="0.3">
      <c r="A426" t="s">
        <v>52</v>
      </c>
      <c r="B426" t="s">
        <v>40</v>
      </c>
      <c r="C426" t="s">
        <v>37</v>
      </c>
      <c r="D426" s="1">
        <v>44601</v>
      </c>
      <c r="E426" t="s">
        <v>432</v>
      </c>
      <c r="F426">
        <v>85</v>
      </c>
      <c r="G426">
        <f>--SUBSTITUTE(SUBSTITUTE(Chocolate[[#This Row],[Amount]],"$",""),",","")</f>
        <v>8148</v>
      </c>
    </row>
    <row r="427" spans="1:7" x14ac:dyDescent="0.3">
      <c r="A427" t="s">
        <v>39</v>
      </c>
      <c r="B427" t="s">
        <v>40</v>
      </c>
      <c r="C427" t="s">
        <v>37</v>
      </c>
      <c r="D427" s="1">
        <v>44643</v>
      </c>
      <c r="E427" t="s">
        <v>409</v>
      </c>
      <c r="F427">
        <v>178</v>
      </c>
      <c r="G427">
        <f>--SUBSTITUTE(SUBSTITUTE(Chocolate[[#This Row],[Amount]],"$",""),",","")</f>
        <v>3577</v>
      </c>
    </row>
    <row r="428" spans="1:7" x14ac:dyDescent="0.3">
      <c r="A428" t="s">
        <v>95</v>
      </c>
      <c r="B428" t="s">
        <v>28</v>
      </c>
      <c r="C428" t="s">
        <v>119</v>
      </c>
      <c r="D428" s="1">
        <v>44593</v>
      </c>
      <c r="E428" t="s">
        <v>348</v>
      </c>
      <c r="F428">
        <v>151</v>
      </c>
      <c r="G428">
        <f>--SUBSTITUTE(SUBSTITUTE(Chocolate[[#This Row],[Amount]],"$",""),",","")</f>
        <v>3374</v>
      </c>
    </row>
    <row r="429" spans="1:7" x14ac:dyDescent="0.3">
      <c r="A429" t="s">
        <v>39</v>
      </c>
      <c r="B429" t="s">
        <v>11</v>
      </c>
      <c r="C429" t="s">
        <v>44</v>
      </c>
      <c r="D429" s="1">
        <v>44627</v>
      </c>
      <c r="E429" t="s">
        <v>433</v>
      </c>
      <c r="F429">
        <v>142</v>
      </c>
      <c r="G429">
        <f>--SUBSTITUTE(SUBSTITUTE(Chocolate[[#This Row],[Amount]],"$",""),",","")</f>
        <v>3948</v>
      </c>
    </row>
    <row r="430" spans="1:7" x14ac:dyDescent="0.3">
      <c r="A430" t="s">
        <v>108</v>
      </c>
      <c r="B430" t="s">
        <v>7</v>
      </c>
      <c r="C430" t="s">
        <v>70</v>
      </c>
      <c r="D430" s="1">
        <v>44564</v>
      </c>
      <c r="E430" t="s">
        <v>232</v>
      </c>
      <c r="F430">
        <v>226</v>
      </c>
      <c r="G430">
        <f>--SUBSTITUTE(SUBSTITUTE(Chocolate[[#This Row],[Amount]],"$",""),",","")</f>
        <v>3269</v>
      </c>
    </row>
    <row r="431" spans="1:7" x14ac:dyDescent="0.3">
      <c r="A431" t="s">
        <v>108</v>
      </c>
      <c r="B431" t="s">
        <v>36</v>
      </c>
      <c r="C431" t="s">
        <v>70</v>
      </c>
      <c r="D431" s="1">
        <v>44603</v>
      </c>
      <c r="E431" t="s">
        <v>434</v>
      </c>
      <c r="F431">
        <v>341</v>
      </c>
      <c r="G431">
        <f>--SUBSTITUTE(SUBSTITUTE(Chocolate[[#This Row],[Amount]],"$",""),",","")</f>
        <v>5271</v>
      </c>
    </row>
    <row r="432" spans="1:7" x14ac:dyDescent="0.3">
      <c r="A432" t="s">
        <v>69</v>
      </c>
      <c r="B432" t="s">
        <v>28</v>
      </c>
      <c r="C432" t="s">
        <v>37</v>
      </c>
      <c r="D432" s="1">
        <v>44636</v>
      </c>
      <c r="E432" t="s">
        <v>266</v>
      </c>
      <c r="F432">
        <v>140</v>
      </c>
      <c r="G432">
        <f>--SUBSTITUTE(SUBSTITUTE(Chocolate[[#This Row],[Amount]],"$",""),",","")</f>
        <v>4571</v>
      </c>
    </row>
    <row r="433" spans="1:7" x14ac:dyDescent="0.3">
      <c r="A433" t="s">
        <v>103</v>
      </c>
      <c r="B433" t="s">
        <v>11</v>
      </c>
      <c r="C433" t="s">
        <v>70</v>
      </c>
      <c r="D433" s="1">
        <v>44788</v>
      </c>
      <c r="E433" t="s">
        <v>435</v>
      </c>
      <c r="F433">
        <v>330</v>
      </c>
      <c r="G433">
        <f>--SUBSTITUTE(SUBSTITUTE(Chocolate[[#This Row],[Amount]],"$",""),",","")</f>
        <v>12327</v>
      </c>
    </row>
    <row r="434" spans="1:7" x14ac:dyDescent="0.3">
      <c r="A434" t="s">
        <v>14</v>
      </c>
      <c r="B434" t="s">
        <v>11</v>
      </c>
      <c r="C434" t="s">
        <v>72</v>
      </c>
      <c r="D434" s="1">
        <v>44693</v>
      </c>
      <c r="E434" t="s">
        <v>428</v>
      </c>
      <c r="F434">
        <v>73</v>
      </c>
      <c r="G434">
        <f>--SUBSTITUTE(SUBSTITUTE(Chocolate[[#This Row],[Amount]],"$",""),",","")</f>
        <v>4935</v>
      </c>
    </row>
    <row r="435" spans="1:7" x14ac:dyDescent="0.3">
      <c r="A435" t="s">
        <v>10</v>
      </c>
      <c r="B435" t="s">
        <v>11</v>
      </c>
      <c r="C435" t="s">
        <v>59</v>
      </c>
      <c r="D435" s="1">
        <v>44662</v>
      </c>
      <c r="E435" t="s">
        <v>436</v>
      </c>
      <c r="F435">
        <v>4</v>
      </c>
      <c r="G435">
        <f>--SUBSTITUTE(SUBSTITUTE(Chocolate[[#This Row],[Amount]],"$",""),",","")</f>
        <v>6167</v>
      </c>
    </row>
    <row r="436" spans="1:7" x14ac:dyDescent="0.3">
      <c r="A436" t="s">
        <v>17</v>
      </c>
      <c r="B436" t="s">
        <v>28</v>
      </c>
      <c r="C436" t="s">
        <v>8</v>
      </c>
      <c r="D436" s="1">
        <v>44742</v>
      </c>
      <c r="E436" t="s">
        <v>437</v>
      </c>
      <c r="F436">
        <v>285</v>
      </c>
      <c r="G436">
        <f>--SUBSTITUTE(SUBSTITUTE(Chocolate[[#This Row],[Amount]],"$",""),",","")</f>
        <v>18340</v>
      </c>
    </row>
    <row r="437" spans="1:7" x14ac:dyDescent="0.3">
      <c r="A437" t="s">
        <v>103</v>
      </c>
      <c r="B437" t="s">
        <v>28</v>
      </c>
      <c r="C437" t="s">
        <v>70</v>
      </c>
      <c r="D437" s="1">
        <v>44727</v>
      </c>
      <c r="E437" t="s">
        <v>438</v>
      </c>
      <c r="F437">
        <v>60</v>
      </c>
      <c r="G437">
        <f>--SUBSTITUTE(SUBSTITUTE(Chocolate[[#This Row],[Amount]],"$",""),",","")</f>
        <v>7014</v>
      </c>
    </row>
    <row r="438" spans="1:7" x14ac:dyDescent="0.3">
      <c r="A438" t="s">
        <v>33</v>
      </c>
      <c r="B438" t="s">
        <v>40</v>
      </c>
      <c r="C438" t="s">
        <v>119</v>
      </c>
      <c r="D438" s="1">
        <v>44774</v>
      </c>
      <c r="E438" t="s">
        <v>439</v>
      </c>
      <c r="F438">
        <v>101</v>
      </c>
      <c r="G438">
        <f>--SUBSTITUTE(SUBSTITUTE(Chocolate[[#This Row],[Amount]],"$",""),",","")</f>
        <v>7119</v>
      </c>
    </row>
    <row r="439" spans="1:7" x14ac:dyDescent="0.3">
      <c r="A439" t="s">
        <v>64</v>
      </c>
      <c r="B439" t="s">
        <v>36</v>
      </c>
      <c r="C439" t="s">
        <v>54</v>
      </c>
      <c r="D439" s="1">
        <v>44727</v>
      </c>
      <c r="E439" t="s">
        <v>440</v>
      </c>
      <c r="F439">
        <v>58</v>
      </c>
      <c r="G439">
        <f>--SUBSTITUTE(SUBSTITUTE(Chocolate[[#This Row],[Amount]],"$",""),",","")</f>
        <v>15491</v>
      </c>
    </row>
    <row r="440" spans="1:7" x14ac:dyDescent="0.3">
      <c r="A440" t="s">
        <v>31</v>
      </c>
      <c r="B440" t="s">
        <v>11</v>
      </c>
      <c r="C440" t="s">
        <v>26</v>
      </c>
      <c r="D440" s="1">
        <v>44728</v>
      </c>
      <c r="E440" t="s">
        <v>441</v>
      </c>
      <c r="F440">
        <v>45</v>
      </c>
      <c r="G440">
        <f>--SUBSTITUTE(SUBSTITUTE(Chocolate[[#This Row],[Amount]],"$",""),",","")</f>
        <v>5747</v>
      </c>
    </row>
    <row r="441" spans="1:7" x14ac:dyDescent="0.3">
      <c r="A441" t="s">
        <v>23</v>
      </c>
      <c r="B441" t="s">
        <v>28</v>
      </c>
      <c r="C441" t="s">
        <v>90</v>
      </c>
      <c r="D441" s="1">
        <v>44694</v>
      </c>
      <c r="E441" t="s">
        <v>442</v>
      </c>
      <c r="F441">
        <v>281</v>
      </c>
      <c r="G441">
        <f>--SUBSTITUTE(SUBSTITUTE(Chocolate[[#This Row],[Amount]],"$",""),",","")</f>
        <v>4550</v>
      </c>
    </row>
    <row r="442" spans="1:7" x14ac:dyDescent="0.3">
      <c r="A442" t="s">
        <v>69</v>
      </c>
      <c r="B442" t="s">
        <v>36</v>
      </c>
      <c r="C442" t="s">
        <v>44</v>
      </c>
      <c r="D442" s="1">
        <v>44691</v>
      </c>
      <c r="E442" t="s">
        <v>443</v>
      </c>
      <c r="F442">
        <v>138</v>
      </c>
      <c r="G442">
        <f>--SUBSTITUTE(SUBSTITUTE(Chocolate[[#This Row],[Amount]],"$",""),",","")</f>
        <v>2191</v>
      </c>
    </row>
    <row r="443" spans="1:7" x14ac:dyDescent="0.3">
      <c r="A443" t="s">
        <v>23</v>
      </c>
      <c r="B443" t="s">
        <v>11</v>
      </c>
      <c r="C443" t="s">
        <v>41</v>
      </c>
      <c r="D443" s="1">
        <v>44798</v>
      </c>
      <c r="E443" t="s">
        <v>194</v>
      </c>
      <c r="F443">
        <v>322</v>
      </c>
      <c r="G443">
        <f>--SUBSTITUTE(SUBSTITUTE(Chocolate[[#This Row],[Amount]],"$",""),",","")</f>
        <v>5663</v>
      </c>
    </row>
    <row r="444" spans="1:7" x14ac:dyDescent="0.3">
      <c r="A444" t="s">
        <v>108</v>
      </c>
      <c r="B444" t="s">
        <v>28</v>
      </c>
      <c r="C444" t="s">
        <v>49</v>
      </c>
      <c r="D444" s="1">
        <v>44757</v>
      </c>
      <c r="E444" t="s">
        <v>444</v>
      </c>
      <c r="F444">
        <v>85</v>
      </c>
      <c r="G444">
        <f>--SUBSTITUTE(SUBSTITUTE(Chocolate[[#This Row],[Amount]],"$",""),",","")</f>
        <v>7623</v>
      </c>
    </row>
    <row r="445" spans="1:7" x14ac:dyDescent="0.3">
      <c r="A445" t="s">
        <v>14</v>
      </c>
      <c r="B445" t="s">
        <v>7</v>
      </c>
      <c r="C445" t="s">
        <v>115</v>
      </c>
      <c r="D445" s="1">
        <v>44697</v>
      </c>
      <c r="E445" t="s">
        <v>445</v>
      </c>
      <c r="F445">
        <v>409</v>
      </c>
      <c r="G445">
        <f>--SUBSTITUTE(SUBSTITUTE(Chocolate[[#This Row],[Amount]],"$",""),",","")</f>
        <v>9023</v>
      </c>
    </row>
    <row r="446" spans="1:7" x14ac:dyDescent="0.3">
      <c r="A446" t="s">
        <v>17</v>
      </c>
      <c r="B446" t="s">
        <v>18</v>
      </c>
      <c r="C446" t="s">
        <v>29</v>
      </c>
      <c r="D446" s="1">
        <v>44726</v>
      </c>
      <c r="E446" t="s">
        <v>446</v>
      </c>
      <c r="F446">
        <v>182</v>
      </c>
      <c r="G446">
        <f>--SUBSTITUTE(SUBSTITUTE(Chocolate[[#This Row],[Amount]],"$",""),",","")</f>
        <v>3402</v>
      </c>
    </row>
    <row r="447" spans="1:7" x14ac:dyDescent="0.3">
      <c r="A447" t="s">
        <v>48</v>
      </c>
      <c r="B447" t="s">
        <v>18</v>
      </c>
      <c r="C447" t="s">
        <v>21</v>
      </c>
      <c r="D447" s="1">
        <v>44586</v>
      </c>
      <c r="E447" t="s">
        <v>447</v>
      </c>
      <c r="F447">
        <v>467</v>
      </c>
      <c r="G447">
        <f>--SUBSTITUTE(SUBSTITUTE(Chocolate[[#This Row],[Amount]],"$",""),",","")</f>
        <v>10507</v>
      </c>
    </row>
    <row r="448" spans="1:7" x14ac:dyDescent="0.3">
      <c r="A448" t="s">
        <v>108</v>
      </c>
      <c r="B448" t="s">
        <v>36</v>
      </c>
      <c r="C448" t="s">
        <v>49</v>
      </c>
      <c r="D448" s="1">
        <v>44770</v>
      </c>
      <c r="E448" t="s">
        <v>448</v>
      </c>
      <c r="F448">
        <v>14</v>
      </c>
      <c r="G448">
        <f>--SUBSTITUTE(SUBSTITUTE(Chocolate[[#This Row],[Amount]],"$",""),",","")</f>
        <v>7721</v>
      </c>
    </row>
    <row r="449" spans="1:7" x14ac:dyDescent="0.3">
      <c r="A449" t="s">
        <v>31</v>
      </c>
      <c r="B449" t="s">
        <v>40</v>
      </c>
      <c r="C449" t="s">
        <v>8</v>
      </c>
      <c r="D449" s="1">
        <v>44589</v>
      </c>
      <c r="E449" t="s">
        <v>449</v>
      </c>
      <c r="F449">
        <v>178</v>
      </c>
      <c r="G449">
        <f>--SUBSTITUTE(SUBSTITUTE(Chocolate[[#This Row],[Amount]],"$",""),",","")</f>
        <v>5033</v>
      </c>
    </row>
    <row r="450" spans="1:7" x14ac:dyDescent="0.3">
      <c r="A450" t="s">
        <v>64</v>
      </c>
      <c r="B450" t="s">
        <v>7</v>
      </c>
      <c r="C450" t="s">
        <v>37</v>
      </c>
      <c r="D450" s="1">
        <v>44741</v>
      </c>
      <c r="E450" t="s">
        <v>450</v>
      </c>
      <c r="F450">
        <v>191</v>
      </c>
      <c r="G450">
        <f>--SUBSTITUTE(SUBSTITUTE(Chocolate[[#This Row],[Amount]],"$",""),",","")</f>
        <v>1960</v>
      </c>
    </row>
    <row r="451" spans="1:7" x14ac:dyDescent="0.3">
      <c r="A451" t="s">
        <v>43</v>
      </c>
      <c r="B451" t="s">
        <v>18</v>
      </c>
      <c r="C451" t="s">
        <v>140</v>
      </c>
      <c r="D451" s="1">
        <v>44736</v>
      </c>
      <c r="E451" t="s">
        <v>451</v>
      </c>
      <c r="F451">
        <v>317</v>
      </c>
      <c r="G451">
        <f>--SUBSTITUTE(SUBSTITUTE(Chocolate[[#This Row],[Amount]],"$",""),",","")</f>
        <v>238</v>
      </c>
    </row>
    <row r="452" spans="1:7" x14ac:dyDescent="0.3">
      <c r="A452" t="s">
        <v>25</v>
      </c>
      <c r="B452" t="s">
        <v>40</v>
      </c>
      <c r="C452" t="s">
        <v>8</v>
      </c>
      <c r="D452" s="1">
        <v>44743</v>
      </c>
      <c r="E452" t="s">
        <v>452</v>
      </c>
      <c r="F452">
        <v>410</v>
      </c>
      <c r="G452">
        <f>--SUBSTITUTE(SUBSTITUTE(Chocolate[[#This Row],[Amount]],"$",""),",","")</f>
        <v>7756</v>
      </c>
    </row>
    <row r="453" spans="1:7" x14ac:dyDescent="0.3">
      <c r="A453" t="s">
        <v>52</v>
      </c>
      <c r="B453" t="s">
        <v>36</v>
      </c>
      <c r="C453" t="s">
        <v>15</v>
      </c>
      <c r="D453" s="1">
        <v>44617</v>
      </c>
      <c r="E453" t="s">
        <v>421</v>
      </c>
      <c r="F453">
        <v>137</v>
      </c>
      <c r="G453">
        <f>--SUBSTITUTE(SUBSTITUTE(Chocolate[[#This Row],[Amount]],"$",""),",","")</f>
        <v>1736</v>
      </c>
    </row>
    <row r="454" spans="1:7" x14ac:dyDescent="0.3">
      <c r="A454" t="s">
        <v>56</v>
      </c>
      <c r="B454" t="s">
        <v>40</v>
      </c>
      <c r="C454" t="s">
        <v>21</v>
      </c>
      <c r="D454" s="1">
        <v>44774</v>
      </c>
      <c r="E454" t="s">
        <v>453</v>
      </c>
      <c r="F454">
        <v>12</v>
      </c>
      <c r="G454">
        <f>--SUBSTITUTE(SUBSTITUTE(Chocolate[[#This Row],[Amount]],"$",""),",","")</f>
        <v>2660</v>
      </c>
    </row>
    <row r="455" spans="1:7" x14ac:dyDescent="0.3">
      <c r="A455" t="s">
        <v>23</v>
      </c>
      <c r="B455" t="s">
        <v>18</v>
      </c>
      <c r="C455" t="s">
        <v>54</v>
      </c>
      <c r="D455" s="1">
        <v>44733</v>
      </c>
      <c r="E455" t="s">
        <v>65</v>
      </c>
      <c r="F455">
        <v>254</v>
      </c>
      <c r="G455">
        <f>--SUBSTITUTE(SUBSTITUTE(Chocolate[[#This Row],[Amount]],"$",""),",","")</f>
        <v>7672</v>
      </c>
    </row>
    <row r="456" spans="1:7" x14ac:dyDescent="0.3">
      <c r="A456" t="s">
        <v>86</v>
      </c>
      <c r="B456" t="s">
        <v>28</v>
      </c>
      <c r="C456" t="s">
        <v>59</v>
      </c>
      <c r="D456" s="1">
        <v>44586</v>
      </c>
      <c r="E456" t="s">
        <v>454</v>
      </c>
      <c r="F456">
        <v>24</v>
      </c>
      <c r="G456">
        <f>--SUBSTITUTE(SUBSTITUTE(Chocolate[[#This Row],[Amount]],"$",""),",","")</f>
        <v>11564</v>
      </c>
    </row>
    <row r="457" spans="1:7" x14ac:dyDescent="0.3">
      <c r="A457" t="s">
        <v>14</v>
      </c>
      <c r="B457" t="s">
        <v>7</v>
      </c>
      <c r="C457" t="s">
        <v>54</v>
      </c>
      <c r="D457" s="1">
        <v>44698</v>
      </c>
      <c r="E457" t="s">
        <v>455</v>
      </c>
      <c r="F457">
        <v>232</v>
      </c>
      <c r="G457">
        <f>--SUBSTITUTE(SUBSTITUTE(Chocolate[[#This Row],[Amount]],"$",""),",","")</f>
        <v>1365</v>
      </c>
    </row>
    <row r="458" spans="1:7" x14ac:dyDescent="0.3">
      <c r="A458" t="s">
        <v>80</v>
      </c>
      <c r="B458" t="s">
        <v>18</v>
      </c>
      <c r="C458" t="s">
        <v>12</v>
      </c>
      <c r="D458" s="1">
        <v>44796</v>
      </c>
      <c r="E458" t="s">
        <v>456</v>
      </c>
      <c r="F458">
        <v>233</v>
      </c>
      <c r="G458">
        <f>--SUBSTITUTE(SUBSTITUTE(Chocolate[[#This Row],[Amount]],"$",""),",","")</f>
        <v>4186</v>
      </c>
    </row>
    <row r="459" spans="1:7" x14ac:dyDescent="0.3">
      <c r="A459" t="s">
        <v>86</v>
      </c>
      <c r="B459" t="s">
        <v>18</v>
      </c>
      <c r="C459" t="s">
        <v>21</v>
      </c>
      <c r="D459" s="1">
        <v>44623</v>
      </c>
      <c r="E459" t="s">
        <v>457</v>
      </c>
      <c r="F459">
        <v>118</v>
      </c>
      <c r="G459">
        <f>--SUBSTITUTE(SUBSTITUTE(Chocolate[[#This Row],[Amount]],"$",""),",","")</f>
        <v>7406</v>
      </c>
    </row>
    <row r="460" spans="1:7" x14ac:dyDescent="0.3">
      <c r="A460" t="s">
        <v>52</v>
      </c>
      <c r="B460" t="s">
        <v>11</v>
      </c>
      <c r="C460" t="s">
        <v>119</v>
      </c>
      <c r="D460" s="1">
        <v>44711</v>
      </c>
      <c r="E460" t="s">
        <v>212</v>
      </c>
      <c r="F460">
        <v>543</v>
      </c>
      <c r="G460">
        <f>--SUBSTITUTE(SUBSTITUTE(Chocolate[[#This Row],[Amount]],"$",""),",","")</f>
        <v>8911</v>
      </c>
    </row>
    <row r="461" spans="1:7" x14ac:dyDescent="0.3">
      <c r="A461" t="s">
        <v>43</v>
      </c>
      <c r="B461" t="s">
        <v>36</v>
      </c>
      <c r="C461" t="s">
        <v>44</v>
      </c>
      <c r="D461" s="1">
        <v>44741</v>
      </c>
      <c r="E461" t="s">
        <v>458</v>
      </c>
      <c r="F461">
        <v>223</v>
      </c>
      <c r="G461">
        <f>--SUBSTITUTE(SUBSTITUTE(Chocolate[[#This Row],[Amount]],"$",""),",","")</f>
        <v>112</v>
      </c>
    </row>
    <row r="462" spans="1:7" x14ac:dyDescent="0.3">
      <c r="A462" t="s">
        <v>80</v>
      </c>
      <c r="B462" t="s">
        <v>40</v>
      </c>
      <c r="C462" t="s">
        <v>49</v>
      </c>
      <c r="D462" s="1">
        <v>44565</v>
      </c>
      <c r="E462" t="s">
        <v>459</v>
      </c>
      <c r="F462">
        <v>204</v>
      </c>
      <c r="G462">
        <f>--SUBSTITUTE(SUBSTITUTE(Chocolate[[#This Row],[Amount]],"$",""),",","")</f>
        <v>8204</v>
      </c>
    </row>
    <row r="463" spans="1:7" x14ac:dyDescent="0.3">
      <c r="A463" t="s">
        <v>6</v>
      </c>
      <c r="B463" t="s">
        <v>18</v>
      </c>
      <c r="C463" t="s">
        <v>44</v>
      </c>
      <c r="D463" s="1">
        <v>44575</v>
      </c>
      <c r="E463" t="s">
        <v>460</v>
      </c>
      <c r="F463">
        <v>65</v>
      </c>
      <c r="G463">
        <f>--SUBSTITUTE(SUBSTITUTE(Chocolate[[#This Row],[Amount]],"$",""),",","")</f>
        <v>2611</v>
      </c>
    </row>
    <row r="464" spans="1:7" x14ac:dyDescent="0.3">
      <c r="A464" t="s">
        <v>43</v>
      </c>
      <c r="B464" t="s">
        <v>36</v>
      </c>
      <c r="C464" t="s">
        <v>8</v>
      </c>
      <c r="D464" s="1">
        <v>44607</v>
      </c>
      <c r="E464" t="s">
        <v>461</v>
      </c>
      <c r="F464">
        <v>53</v>
      </c>
      <c r="G464">
        <f>--SUBSTITUTE(SUBSTITUTE(Chocolate[[#This Row],[Amount]],"$",""),",","")</f>
        <v>15652</v>
      </c>
    </row>
    <row r="465" spans="1:7" x14ac:dyDescent="0.3">
      <c r="A465" t="s">
        <v>56</v>
      </c>
      <c r="B465" t="s">
        <v>28</v>
      </c>
      <c r="C465" t="s">
        <v>59</v>
      </c>
      <c r="D465" s="1">
        <v>44571</v>
      </c>
      <c r="E465" t="s">
        <v>462</v>
      </c>
      <c r="F465">
        <v>469</v>
      </c>
      <c r="G465">
        <f>--SUBSTITUTE(SUBSTITUTE(Chocolate[[#This Row],[Amount]],"$",""),",","")</f>
        <v>4074</v>
      </c>
    </row>
    <row r="466" spans="1:7" x14ac:dyDescent="0.3">
      <c r="A466" t="s">
        <v>95</v>
      </c>
      <c r="B466" t="s">
        <v>36</v>
      </c>
      <c r="C466" t="s">
        <v>70</v>
      </c>
      <c r="D466" s="1">
        <v>44685</v>
      </c>
      <c r="E466" t="s">
        <v>463</v>
      </c>
      <c r="F466">
        <v>213</v>
      </c>
      <c r="G466">
        <f>--SUBSTITUTE(SUBSTITUTE(Chocolate[[#This Row],[Amount]],"$",""),",","")</f>
        <v>12250</v>
      </c>
    </row>
    <row r="467" spans="1:7" x14ac:dyDescent="0.3">
      <c r="A467" t="s">
        <v>80</v>
      </c>
      <c r="B467" t="s">
        <v>36</v>
      </c>
      <c r="C467" t="s">
        <v>59</v>
      </c>
      <c r="D467" s="1">
        <v>44704</v>
      </c>
      <c r="E467" t="s">
        <v>464</v>
      </c>
      <c r="F467">
        <v>5</v>
      </c>
      <c r="G467">
        <f>--SUBSTITUTE(SUBSTITUTE(Chocolate[[#This Row],[Amount]],"$",""),",","")</f>
        <v>2366</v>
      </c>
    </row>
    <row r="468" spans="1:7" x14ac:dyDescent="0.3">
      <c r="A468" t="s">
        <v>35</v>
      </c>
      <c r="B468" t="s">
        <v>28</v>
      </c>
      <c r="C468" t="s">
        <v>66</v>
      </c>
      <c r="D468" s="1">
        <v>44677</v>
      </c>
      <c r="E468" t="s">
        <v>223</v>
      </c>
      <c r="F468">
        <v>147</v>
      </c>
      <c r="G468">
        <f>--SUBSTITUTE(SUBSTITUTE(Chocolate[[#This Row],[Amount]],"$",""),",","")</f>
        <v>1687</v>
      </c>
    </row>
    <row r="469" spans="1:7" x14ac:dyDescent="0.3">
      <c r="A469" t="s">
        <v>23</v>
      </c>
      <c r="B469" t="s">
        <v>40</v>
      </c>
      <c r="C469" t="s">
        <v>49</v>
      </c>
      <c r="D469" s="1">
        <v>44747</v>
      </c>
      <c r="E469" t="s">
        <v>342</v>
      </c>
      <c r="F469">
        <v>74</v>
      </c>
      <c r="G469">
        <f>--SUBSTITUTE(SUBSTITUTE(Chocolate[[#This Row],[Amount]],"$",""),",","")</f>
        <v>1232</v>
      </c>
    </row>
    <row r="470" spans="1:7" x14ac:dyDescent="0.3">
      <c r="A470" t="s">
        <v>95</v>
      </c>
      <c r="B470" t="s">
        <v>7</v>
      </c>
      <c r="C470" t="s">
        <v>49</v>
      </c>
      <c r="D470" s="1">
        <v>44763</v>
      </c>
      <c r="E470" t="s">
        <v>465</v>
      </c>
      <c r="F470">
        <v>163</v>
      </c>
      <c r="G470">
        <f>--SUBSTITUTE(SUBSTITUTE(Chocolate[[#This Row],[Amount]],"$",""),",","")</f>
        <v>6965</v>
      </c>
    </row>
    <row r="471" spans="1:7" x14ac:dyDescent="0.3">
      <c r="A471" t="s">
        <v>103</v>
      </c>
      <c r="B471" t="s">
        <v>36</v>
      </c>
      <c r="C471" t="s">
        <v>8</v>
      </c>
      <c r="D471" s="1">
        <v>44613</v>
      </c>
      <c r="E471" t="s">
        <v>466</v>
      </c>
      <c r="F471">
        <v>248</v>
      </c>
      <c r="G471">
        <f>--SUBSTITUTE(SUBSTITUTE(Chocolate[[#This Row],[Amount]],"$",""),",","")</f>
        <v>5292</v>
      </c>
    </row>
    <row r="472" spans="1:7" x14ac:dyDescent="0.3">
      <c r="A472" t="s">
        <v>84</v>
      </c>
      <c r="B472" t="s">
        <v>36</v>
      </c>
      <c r="C472" t="s">
        <v>37</v>
      </c>
      <c r="D472" s="1">
        <v>44595</v>
      </c>
      <c r="E472" t="s">
        <v>338</v>
      </c>
      <c r="F472">
        <v>138</v>
      </c>
      <c r="G472">
        <f>--SUBSTITUTE(SUBSTITUTE(Chocolate[[#This Row],[Amount]],"$",""),",","")</f>
        <v>1379</v>
      </c>
    </row>
    <row r="473" spans="1:7" x14ac:dyDescent="0.3">
      <c r="A473" t="s">
        <v>14</v>
      </c>
      <c r="B473" t="s">
        <v>18</v>
      </c>
      <c r="C473" t="s">
        <v>119</v>
      </c>
      <c r="D473" s="1">
        <v>44750</v>
      </c>
      <c r="E473" t="s">
        <v>138</v>
      </c>
      <c r="F473">
        <v>151</v>
      </c>
      <c r="G473">
        <f>--SUBSTITUTE(SUBSTITUTE(Chocolate[[#This Row],[Amount]],"$",""),",","")</f>
        <v>8001</v>
      </c>
    </row>
    <row r="474" spans="1:7" x14ac:dyDescent="0.3">
      <c r="A474" t="s">
        <v>39</v>
      </c>
      <c r="B474" t="s">
        <v>11</v>
      </c>
      <c r="C474" t="s">
        <v>29</v>
      </c>
      <c r="D474" s="1">
        <v>44712</v>
      </c>
      <c r="E474" t="s">
        <v>467</v>
      </c>
      <c r="F474">
        <v>139</v>
      </c>
      <c r="G474">
        <f>--SUBSTITUTE(SUBSTITUTE(Chocolate[[#This Row],[Amount]],"$",""),",","")</f>
        <v>588</v>
      </c>
    </row>
    <row r="475" spans="1:7" x14ac:dyDescent="0.3">
      <c r="A475" t="s">
        <v>10</v>
      </c>
      <c r="B475" t="s">
        <v>28</v>
      </c>
      <c r="C475" t="s">
        <v>8</v>
      </c>
      <c r="D475" s="1">
        <v>44739</v>
      </c>
      <c r="E475" t="s">
        <v>468</v>
      </c>
      <c r="F475">
        <v>103</v>
      </c>
      <c r="G475">
        <f>--SUBSTITUTE(SUBSTITUTE(Chocolate[[#This Row],[Amount]],"$",""),",","")</f>
        <v>4046</v>
      </c>
    </row>
    <row r="476" spans="1:7" x14ac:dyDescent="0.3">
      <c r="A476" t="s">
        <v>10</v>
      </c>
      <c r="B476" t="s">
        <v>11</v>
      </c>
      <c r="C476" t="s">
        <v>29</v>
      </c>
      <c r="D476" s="1">
        <v>44694</v>
      </c>
      <c r="E476" t="s">
        <v>192</v>
      </c>
      <c r="F476">
        <v>129</v>
      </c>
      <c r="G476">
        <f>--SUBSTITUTE(SUBSTITUTE(Chocolate[[#This Row],[Amount]],"$",""),",","")</f>
        <v>5103</v>
      </c>
    </row>
    <row r="477" spans="1:7" x14ac:dyDescent="0.3">
      <c r="A477" t="s">
        <v>10</v>
      </c>
      <c r="B477" t="s">
        <v>36</v>
      </c>
      <c r="C477" t="s">
        <v>72</v>
      </c>
      <c r="D477" s="1">
        <v>44712</v>
      </c>
      <c r="E477" t="s">
        <v>370</v>
      </c>
      <c r="F477">
        <v>102</v>
      </c>
      <c r="G477">
        <f>--SUBSTITUTE(SUBSTITUTE(Chocolate[[#This Row],[Amount]],"$",""),",","")</f>
        <v>2317</v>
      </c>
    </row>
    <row r="478" spans="1:7" x14ac:dyDescent="0.3">
      <c r="A478" t="s">
        <v>76</v>
      </c>
      <c r="B478" t="s">
        <v>36</v>
      </c>
      <c r="C478" t="s">
        <v>37</v>
      </c>
      <c r="D478" s="1">
        <v>44620</v>
      </c>
      <c r="E478" t="s">
        <v>469</v>
      </c>
      <c r="F478">
        <v>37</v>
      </c>
      <c r="G478">
        <f>--SUBSTITUTE(SUBSTITUTE(Chocolate[[#This Row],[Amount]],"$",""),",","")</f>
        <v>7042</v>
      </c>
    </row>
    <row r="479" spans="1:7" x14ac:dyDescent="0.3">
      <c r="A479" t="s">
        <v>35</v>
      </c>
      <c r="B479" t="s">
        <v>28</v>
      </c>
      <c r="C479" t="s">
        <v>41</v>
      </c>
      <c r="D479" s="1">
        <v>44648</v>
      </c>
      <c r="E479" t="s">
        <v>470</v>
      </c>
      <c r="F479">
        <v>31</v>
      </c>
      <c r="G479">
        <f>--SUBSTITUTE(SUBSTITUTE(Chocolate[[#This Row],[Amount]],"$",""),",","")</f>
        <v>6713</v>
      </c>
    </row>
    <row r="480" spans="1:7" x14ac:dyDescent="0.3">
      <c r="A480" t="s">
        <v>14</v>
      </c>
      <c r="B480" t="s">
        <v>36</v>
      </c>
      <c r="C480" t="s">
        <v>26</v>
      </c>
      <c r="D480" s="1">
        <v>44575</v>
      </c>
      <c r="E480" t="s">
        <v>176</v>
      </c>
      <c r="F480">
        <v>227</v>
      </c>
      <c r="G480">
        <f>--SUBSTITUTE(SUBSTITUTE(Chocolate[[#This Row],[Amount]],"$",""),",","")</f>
        <v>1848</v>
      </c>
    </row>
    <row r="481" spans="1:7" x14ac:dyDescent="0.3">
      <c r="A481" t="s">
        <v>35</v>
      </c>
      <c r="B481" t="s">
        <v>28</v>
      </c>
      <c r="C481" t="s">
        <v>8</v>
      </c>
      <c r="D481" s="1">
        <v>44613</v>
      </c>
      <c r="E481" t="s">
        <v>471</v>
      </c>
      <c r="F481">
        <v>145</v>
      </c>
      <c r="G481">
        <f>--SUBSTITUTE(SUBSTITUTE(Chocolate[[#This Row],[Amount]],"$",""),",","")</f>
        <v>6440</v>
      </c>
    </row>
    <row r="482" spans="1:7" x14ac:dyDescent="0.3">
      <c r="A482" t="s">
        <v>69</v>
      </c>
      <c r="B482" t="s">
        <v>40</v>
      </c>
      <c r="C482" t="s">
        <v>12</v>
      </c>
      <c r="D482" s="1">
        <v>44774</v>
      </c>
      <c r="E482" t="s">
        <v>472</v>
      </c>
      <c r="F482">
        <v>90</v>
      </c>
      <c r="G482">
        <f>--SUBSTITUTE(SUBSTITUTE(Chocolate[[#This Row],[Amount]],"$",""),",","")</f>
        <v>10885</v>
      </c>
    </row>
    <row r="483" spans="1:7" x14ac:dyDescent="0.3">
      <c r="A483" t="s">
        <v>48</v>
      </c>
      <c r="B483" t="s">
        <v>28</v>
      </c>
      <c r="C483" t="s">
        <v>21</v>
      </c>
      <c r="D483" s="1">
        <v>44700</v>
      </c>
      <c r="E483" t="s">
        <v>473</v>
      </c>
      <c r="F483">
        <v>59</v>
      </c>
      <c r="G483">
        <f>--SUBSTITUTE(SUBSTITUTE(Chocolate[[#This Row],[Amount]],"$",""),",","")</f>
        <v>2387</v>
      </c>
    </row>
    <row r="484" spans="1:7" x14ac:dyDescent="0.3">
      <c r="A484" t="s">
        <v>62</v>
      </c>
      <c r="B484" t="s">
        <v>36</v>
      </c>
      <c r="C484" t="s">
        <v>70</v>
      </c>
      <c r="D484" s="1">
        <v>44755</v>
      </c>
      <c r="E484" t="s">
        <v>120</v>
      </c>
      <c r="F484">
        <v>60</v>
      </c>
      <c r="G484">
        <f>--SUBSTITUTE(SUBSTITUTE(Chocolate[[#This Row],[Amount]],"$",""),",","")</f>
        <v>2030</v>
      </c>
    </row>
    <row r="485" spans="1:7" x14ac:dyDescent="0.3">
      <c r="A485" t="s">
        <v>80</v>
      </c>
      <c r="B485" t="s">
        <v>18</v>
      </c>
      <c r="C485" t="s">
        <v>15</v>
      </c>
      <c r="D485" s="1">
        <v>44671</v>
      </c>
      <c r="E485" t="s">
        <v>474</v>
      </c>
      <c r="F485">
        <v>148</v>
      </c>
      <c r="G485">
        <f>--SUBSTITUTE(SUBSTITUTE(Chocolate[[#This Row],[Amount]],"$",""),",","")</f>
        <v>6678</v>
      </c>
    </row>
    <row r="486" spans="1:7" x14ac:dyDescent="0.3">
      <c r="A486" t="s">
        <v>69</v>
      </c>
      <c r="B486" t="s">
        <v>11</v>
      </c>
      <c r="C486" t="s">
        <v>12</v>
      </c>
      <c r="D486" s="1">
        <v>44742</v>
      </c>
      <c r="E486" t="s">
        <v>475</v>
      </c>
      <c r="F486">
        <v>22</v>
      </c>
      <c r="G486">
        <f>--SUBSTITUTE(SUBSTITUTE(Chocolate[[#This Row],[Amount]],"$",""),",","")</f>
        <v>4515</v>
      </c>
    </row>
    <row r="487" spans="1:7" x14ac:dyDescent="0.3">
      <c r="A487" t="s">
        <v>56</v>
      </c>
      <c r="B487" t="s">
        <v>7</v>
      </c>
      <c r="C487" t="s">
        <v>29</v>
      </c>
      <c r="D487" s="1">
        <v>44628</v>
      </c>
      <c r="E487" t="s">
        <v>348</v>
      </c>
      <c r="F487">
        <v>142</v>
      </c>
      <c r="G487">
        <f>--SUBSTITUTE(SUBSTITUTE(Chocolate[[#This Row],[Amount]],"$",""),",","")</f>
        <v>3374</v>
      </c>
    </row>
    <row r="488" spans="1:7" x14ac:dyDescent="0.3">
      <c r="A488" t="s">
        <v>25</v>
      </c>
      <c r="B488" t="s">
        <v>36</v>
      </c>
      <c r="C488" t="s">
        <v>66</v>
      </c>
      <c r="D488" s="1">
        <v>44629</v>
      </c>
      <c r="E488" t="s">
        <v>476</v>
      </c>
      <c r="F488">
        <v>93</v>
      </c>
      <c r="G488">
        <f>--SUBSTITUTE(SUBSTITUTE(Chocolate[[#This Row],[Amount]],"$",""),",","")</f>
        <v>5852</v>
      </c>
    </row>
    <row r="489" spans="1:7" x14ac:dyDescent="0.3">
      <c r="A489" t="s">
        <v>23</v>
      </c>
      <c r="B489" t="s">
        <v>40</v>
      </c>
      <c r="C489" t="s">
        <v>90</v>
      </c>
      <c r="D489" s="1">
        <v>44728</v>
      </c>
      <c r="E489" t="s">
        <v>477</v>
      </c>
      <c r="F489">
        <v>208</v>
      </c>
      <c r="G489">
        <f>--SUBSTITUTE(SUBSTITUTE(Chocolate[[#This Row],[Amount]],"$",""),",","")</f>
        <v>1750</v>
      </c>
    </row>
    <row r="490" spans="1:7" x14ac:dyDescent="0.3">
      <c r="A490" t="s">
        <v>14</v>
      </c>
      <c r="B490" t="s">
        <v>7</v>
      </c>
      <c r="C490" t="s">
        <v>44</v>
      </c>
      <c r="D490" s="1">
        <v>44742</v>
      </c>
      <c r="E490" t="s">
        <v>478</v>
      </c>
      <c r="F490">
        <v>42</v>
      </c>
      <c r="G490">
        <f>--SUBSTITUTE(SUBSTITUTE(Chocolate[[#This Row],[Amount]],"$",""),",","")</f>
        <v>5782</v>
      </c>
    </row>
    <row r="491" spans="1:7" x14ac:dyDescent="0.3">
      <c r="A491" t="s">
        <v>84</v>
      </c>
      <c r="B491" t="s">
        <v>11</v>
      </c>
      <c r="C491" t="s">
        <v>8</v>
      </c>
      <c r="D491" s="1">
        <v>44770</v>
      </c>
      <c r="E491" t="s">
        <v>479</v>
      </c>
      <c r="F491">
        <v>120</v>
      </c>
      <c r="G491">
        <f>--SUBSTITUTE(SUBSTITUTE(Chocolate[[#This Row],[Amount]],"$",""),",","")</f>
        <v>2870</v>
      </c>
    </row>
    <row r="492" spans="1:7" x14ac:dyDescent="0.3">
      <c r="A492" t="s">
        <v>43</v>
      </c>
      <c r="B492" t="s">
        <v>40</v>
      </c>
      <c r="C492" t="s">
        <v>15</v>
      </c>
      <c r="D492" s="1">
        <v>44785</v>
      </c>
      <c r="E492" t="s">
        <v>480</v>
      </c>
      <c r="F492">
        <v>159</v>
      </c>
      <c r="G492">
        <f>--SUBSTITUTE(SUBSTITUTE(Chocolate[[#This Row],[Amount]],"$",""),",","")</f>
        <v>3094</v>
      </c>
    </row>
    <row r="493" spans="1:7" x14ac:dyDescent="0.3">
      <c r="A493" t="s">
        <v>35</v>
      </c>
      <c r="B493" t="s">
        <v>7</v>
      </c>
      <c r="C493" t="s">
        <v>8</v>
      </c>
      <c r="D493" s="1">
        <v>44749</v>
      </c>
      <c r="E493" t="s">
        <v>399</v>
      </c>
      <c r="F493">
        <v>316</v>
      </c>
      <c r="G493">
        <f>--SUBSTITUTE(SUBSTITUTE(Chocolate[[#This Row],[Amount]],"$",""),",","")</f>
        <v>3724</v>
      </c>
    </row>
    <row r="494" spans="1:7" x14ac:dyDescent="0.3">
      <c r="A494" t="s">
        <v>35</v>
      </c>
      <c r="B494" t="s">
        <v>36</v>
      </c>
      <c r="C494" t="s">
        <v>12</v>
      </c>
      <c r="D494" s="1">
        <v>44798</v>
      </c>
      <c r="E494" t="s">
        <v>481</v>
      </c>
      <c r="F494">
        <v>47</v>
      </c>
      <c r="G494">
        <f>--SUBSTITUTE(SUBSTITUTE(Chocolate[[#This Row],[Amount]],"$",""),",","")</f>
        <v>12761</v>
      </c>
    </row>
    <row r="495" spans="1:7" x14ac:dyDescent="0.3">
      <c r="A495" t="s">
        <v>62</v>
      </c>
      <c r="B495" t="s">
        <v>40</v>
      </c>
      <c r="C495" t="s">
        <v>41</v>
      </c>
      <c r="D495" s="1">
        <v>44578</v>
      </c>
      <c r="E495" t="s">
        <v>482</v>
      </c>
      <c r="F495">
        <v>233</v>
      </c>
      <c r="G495">
        <f>--SUBSTITUTE(SUBSTITUTE(Chocolate[[#This Row],[Amount]],"$",""),",","")</f>
        <v>3696</v>
      </c>
    </row>
    <row r="496" spans="1:7" x14ac:dyDescent="0.3">
      <c r="A496" t="s">
        <v>17</v>
      </c>
      <c r="B496" t="s">
        <v>18</v>
      </c>
      <c r="C496" t="s">
        <v>140</v>
      </c>
      <c r="D496" s="1">
        <v>44624</v>
      </c>
      <c r="E496" t="s">
        <v>483</v>
      </c>
      <c r="F496">
        <v>384</v>
      </c>
      <c r="G496">
        <f>--SUBSTITUTE(SUBSTITUTE(Chocolate[[#This Row],[Amount]],"$",""),",","")</f>
        <v>5222</v>
      </c>
    </row>
    <row r="497" spans="1:7" x14ac:dyDescent="0.3">
      <c r="A497" t="s">
        <v>46</v>
      </c>
      <c r="B497" t="s">
        <v>28</v>
      </c>
      <c r="C497" t="s">
        <v>66</v>
      </c>
      <c r="D497" s="1">
        <v>44798</v>
      </c>
      <c r="E497" t="s">
        <v>484</v>
      </c>
      <c r="F497">
        <v>4</v>
      </c>
      <c r="G497">
        <f>--SUBSTITUTE(SUBSTITUTE(Chocolate[[#This Row],[Amount]],"$",""),",","")</f>
        <v>8939</v>
      </c>
    </row>
    <row r="498" spans="1:7" x14ac:dyDescent="0.3">
      <c r="A498" t="s">
        <v>108</v>
      </c>
      <c r="B498" t="s">
        <v>7</v>
      </c>
      <c r="C498" t="s">
        <v>15</v>
      </c>
      <c r="D498" s="1">
        <v>44666</v>
      </c>
      <c r="E498" t="s">
        <v>485</v>
      </c>
      <c r="F498">
        <v>260</v>
      </c>
      <c r="G498">
        <f>--SUBSTITUTE(SUBSTITUTE(Chocolate[[#This Row],[Amount]],"$",""),",","")</f>
        <v>2156</v>
      </c>
    </row>
    <row r="499" spans="1:7" x14ac:dyDescent="0.3">
      <c r="A499" t="s">
        <v>64</v>
      </c>
      <c r="B499" t="s">
        <v>36</v>
      </c>
      <c r="C499" t="s">
        <v>49</v>
      </c>
      <c r="D499" s="1">
        <v>44631</v>
      </c>
      <c r="E499" t="s">
        <v>486</v>
      </c>
      <c r="F499">
        <v>22</v>
      </c>
      <c r="G499">
        <f>--SUBSTITUTE(SUBSTITUTE(Chocolate[[#This Row],[Amount]],"$",""),",","")</f>
        <v>2380</v>
      </c>
    </row>
    <row r="500" spans="1:7" x14ac:dyDescent="0.3">
      <c r="A500" t="s">
        <v>86</v>
      </c>
      <c r="B500" t="s">
        <v>36</v>
      </c>
      <c r="C500" t="s">
        <v>90</v>
      </c>
      <c r="D500" s="1">
        <v>44701</v>
      </c>
      <c r="E500" t="s">
        <v>487</v>
      </c>
      <c r="F500">
        <v>18</v>
      </c>
      <c r="G500">
        <f>--SUBSTITUTE(SUBSTITUTE(Chocolate[[#This Row],[Amount]],"$",""),",","")</f>
        <v>3339</v>
      </c>
    </row>
    <row r="501" spans="1:7" x14ac:dyDescent="0.3">
      <c r="A501" t="s">
        <v>31</v>
      </c>
      <c r="B501" t="s">
        <v>28</v>
      </c>
      <c r="C501" t="s">
        <v>72</v>
      </c>
      <c r="D501" s="1">
        <v>44726</v>
      </c>
      <c r="E501" t="s">
        <v>488</v>
      </c>
      <c r="F501">
        <v>42</v>
      </c>
      <c r="G501">
        <f>--SUBSTITUTE(SUBSTITUTE(Chocolate[[#This Row],[Amount]],"$",""),",","")</f>
        <v>14980</v>
      </c>
    </row>
    <row r="502" spans="1:7" x14ac:dyDescent="0.3">
      <c r="A502" t="s">
        <v>6</v>
      </c>
      <c r="B502" t="s">
        <v>28</v>
      </c>
      <c r="C502" t="s">
        <v>26</v>
      </c>
      <c r="D502" s="1">
        <v>44665</v>
      </c>
      <c r="E502" t="s">
        <v>489</v>
      </c>
      <c r="F502">
        <v>73</v>
      </c>
      <c r="G502">
        <f>--SUBSTITUTE(SUBSTITUTE(Chocolate[[#This Row],[Amount]],"$",""),",","")</f>
        <v>1512</v>
      </c>
    </row>
    <row r="503" spans="1:7" x14ac:dyDescent="0.3">
      <c r="A503" t="s">
        <v>6</v>
      </c>
      <c r="B503" t="s">
        <v>36</v>
      </c>
      <c r="C503" t="s">
        <v>21</v>
      </c>
      <c r="D503" s="1">
        <v>44749</v>
      </c>
      <c r="E503" t="s">
        <v>490</v>
      </c>
      <c r="F503">
        <v>154</v>
      </c>
      <c r="G503">
        <f>--SUBSTITUTE(SUBSTITUTE(Chocolate[[#This Row],[Amount]],"$",""),",","")</f>
        <v>6657</v>
      </c>
    </row>
    <row r="504" spans="1:7" x14ac:dyDescent="0.3">
      <c r="A504" t="s">
        <v>95</v>
      </c>
      <c r="B504" t="s">
        <v>11</v>
      </c>
      <c r="C504" t="s">
        <v>8</v>
      </c>
      <c r="D504" s="1">
        <v>44797</v>
      </c>
      <c r="E504" t="s">
        <v>491</v>
      </c>
      <c r="F504">
        <v>71</v>
      </c>
      <c r="G504">
        <f>--SUBSTITUTE(SUBSTITUTE(Chocolate[[#This Row],[Amount]],"$",""),",","")</f>
        <v>3836</v>
      </c>
    </row>
    <row r="505" spans="1:7" x14ac:dyDescent="0.3">
      <c r="A505" t="s">
        <v>6</v>
      </c>
      <c r="B505" t="s">
        <v>11</v>
      </c>
      <c r="C505" t="s">
        <v>41</v>
      </c>
      <c r="D505" s="1">
        <v>44616</v>
      </c>
      <c r="E505" t="s">
        <v>492</v>
      </c>
      <c r="F505">
        <v>127</v>
      </c>
      <c r="G505">
        <f>--SUBSTITUTE(SUBSTITUTE(Chocolate[[#This Row],[Amount]],"$",""),",","")</f>
        <v>8771</v>
      </c>
    </row>
    <row r="506" spans="1:7" x14ac:dyDescent="0.3">
      <c r="A506" t="s">
        <v>43</v>
      </c>
      <c r="B506" t="s">
        <v>40</v>
      </c>
      <c r="C506" t="s">
        <v>90</v>
      </c>
      <c r="D506" s="1">
        <v>44690</v>
      </c>
      <c r="E506" t="s">
        <v>493</v>
      </c>
      <c r="F506">
        <v>224</v>
      </c>
      <c r="G506">
        <f>--SUBSTITUTE(SUBSTITUTE(Chocolate[[#This Row],[Amount]],"$",""),",","")</f>
        <v>651</v>
      </c>
    </row>
    <row r="507" spans="1:7" x14ac:dyDescent="0.3">
      <c r="A507" t="s">
        <v>64</v>
      </c>
      <c r="B507" t="s">
        <v>18</v>
      </c>
      <c r="C507" t="s">
        <v>140</v>
      </c>
      <c r="D507" s="1">
        <v>44600</v>
      </c>
      <c r="E507" t="s">
        <v>494</v>
      </c>
      <c r="F507">
        <v>223</v>
      </c>
      <c r="G507">
        <f>--SUBSTITUTE(SUBSTITUTE(Chocolate[[#This Row],[Amount]],"$",""),",","")</f>
        <v>6706</v>
      </c>
    </row>
    <row r="508" spans="1:7" x14ac:dyDescent="0.3">
      <c r="A508" t="s">
        <v>52</v>
      </c>
      <c r="B508" t="s">
        <v>7</v>
      </c>
      <c r="C508" t="s">
        <v>140</v>
      </c>
      <c r="D508" s="1">
        <v>44644</v>
      </c>
      <c r="E508" t="s">
        <v>495</v>
      </c>
      <c r="F508">
        <v>284</v>
      </c>
      <c r="G508">
        <f>--SUBSTITUTE(SUBSTITUTE(Chocolate[[#This Row],[Amount]],"$",""),",","")</f>
        <v>1421</v>
      </c>
    </row>
    <row r="509" spans="1:7" x14ac:dyDescent="0.3">
      <c r="A509" t="s">
        <v>33</v>
      </c>
      <c r="B509" t="s">
        <v>36</v>
      </c>
      <c r="C509" t="s">
        <v>44</v>
      </c>
      <c r="D509" s="1">
        <v>44732</v>
      </c>
      <c r="E509" t="s">
        <v>496</v>
      </c>
      <c r="F509">
        <v>73</v>
      </c>
      <c r="G509">
        <f>--SUBSTITUTE(SUBSTITUTE(Chocolate[[#This Row],[Amount]],"$",""),",","")</f>
        <v>8526</v>
      </c>
    </row>
    <row r="510" spans="1:7" x14ac:dyDescent="0.3">
      <c r="A510" t="s">
        <v>39</v>
      </c>
      <c r="B510" t="s">
        <v>40</v>
      </c>
      <c r="C510" t="s">
        <v>72</v>
      </c>
      <c r="D510" s="1">
        <v>44627</v>
      </c>
      <c r="E510" t="s">
        <v>497</v>
      </c>
      <c r="F510">
        <v>112</v>
      </c>
      <c r="G510">
        <f>--SUBSTITUTE(SUBSTITUTE(Chocolate[[#This Row],[Amount]],"$",""),",","")</f>
        <v>1435</v>
      </c>
    </row>
    <row r="511" spans="1:7" x14ac:dyDescent="0.3">
      <c r="A511" t="s">
        <v>64</v>
      </c>
      <c r="B511" t="s">
        <v>18</v>
      </c>
      <c r="C511" t="s">
        <v>66</v>
      </c>
      <c r="D511" s="1">
        <v>44732</v>
      </c>
      <c r="E511" t="s">
        <v>498</v>
      </c>
      <c r="F511">
        <v>85</v>
      </c>
      <c r="G511">
        <f>--SUBSTITUTE(SUBSTITUTE(Chocolate[[#This Row],[Amount]],"$",""),",","")</f>
        <v>7434</v>
      </c>
    </row>
    <row r="512" spans="1:7" x14ac:dyDescent="0.3">
      <c r="A512" t="s">
        <v>23</v>
      </c>
      <c r="B512" t="s">
        <v>28</v>
      </c>
      <c r="C512" t="s">
        <v>49</v>
      </c>
      <c r="D512" s="1">
        <v>44609</v>
      </c>
      <c r="E512" t="s">
        <v>499</v>
      </c>
      <c r="F512">
        <v>270</v>
      </c>
      <c r="G512">
        <f>--SUBSTITUTE(SUBSTITUTE(Chocolate[[#This Row],[Amount]],"$",""),",","")</f>
        <v>15316</v>
      </c>
    </row>
    <row r="513" spans="1:7" x14ac:dyDescent="0.3">
      <c r="A513" t="s">
        <v>95</v>
      </c>
      <c r="B513" t="s">
        <v>7</v>
      </c>
      <c r="C513" t="s">
        <v>24</v>
      </c>
      <c r="D513" s="1">
        <v>44587</v>
      </c>
      <c r="E513" t="s">
        <v>354</v>
      </c>
      <c r="F513">
        <v>45</v>
      </c>
      <c r="G513">
        <f>--SUBSTITUTE(SUBSTITUTE(Chocolate[[#This Row],[Amount]],"$",""),",","")</f>
        <v>10479</v>
      </c>
    </row>
    <row r="514" spans="1:7" x14ac:dyDescent="0.3">
      <c r="A514" t="s">
        <v>95</v>
      </c>
      <c r="B514" t="s">
        <v>18</v>
      </c>
      <c r="C514" t="s">
        <v>8</v>
      </c>
      <c r="D514" s="1">
        <v>44683</v>
      </c>
      <c r="E514" t="s">
        <v>500</v>
      </c>
      <c r="F514">
        <v>153</v>
      </c>
      <c r="G514">
        <f>--SUBSTITUTE(SUBSTITUTE(Chocolate[[#This Row],[Amount]],"$",""),",","")</f>
        <v>2751</v>
      </c>
    </row>
    <row r="515" spans="1:7" x14ac:dyDescent="0.3">
      <c r="A515" t="s">
        <v>56</v>
      </c>
      <c r="B515" t="s">
        <v>40</v>
      </c>
      <c r="C515" t="s">
        <v>24</v>
      </c>
      <c r="D515" s="1">
        <v>44749</v>
      </c>
      <c r="E515" t="s">
        <v>222</v>
      </c>
      <c r="F515">
        <v>7</v>
      </c>
      <c r="G515">
        <f>--SUBSTITUTE(SUBSTITUTE(Chocolate[[#This Row],[Amount]],"$",""),",","")</f>
        <v>12586</v>
      </c>
    </row>
    <row r="516" spans="1:7" x14ac:dyDescent="0.3">
      <c r="A516" t="s">
        <v>33</v>
      </c>
      <c r="B516" t="s">
        <v>18</v>
      </c>
      <c r="C516" t="s">
        <v>115</v>
      </c>
      <c r="D516" s="1">
        <v>44795</v>
      </c>
      <c r="E516" t="s">
        <v>501</v>
      </c>
      <c r="F516">
        <v>51</v>
      </c>
      <c r="G516">
        <f>--SUBSTITUTE(SUBSTITUTE(Chocolate[[#This Row],[Amount]],"$",""),",","")</f>
        <v>2786</v>
      </c>
    </row>
    <row r="517" spans="1:7" x14ac:dyDescent="0.3">
      <c r="A517" t="s">
        <v>43</v>
      </c>
      <c r="B517" t="s">
        <v>18</v>
      </c>
      <c r="C517" t="s">
        <v>26</v>
      </c>
      <c r="D517" s="1">
        <v>44784</v>
      </c>
      <c r="E517" t="s">
        <v>502</v>
      </c>
      <c r="F517">
        <v>67</v>
      </c>
      <c r="G517">
        <f>--SUBSTITUTE(SUBSTITUTE(Chocolate[[#This Row],[Amount]],"$",""),",","")</f>
        <v>2303</v>
      </c>
    </row>
    <row r="518" spans="1:7" x14ac:dyDescent="0.3">
      <c r="A518" t="s">
        <v>46</v>
      </c>
      <c r="B518" t="s">
        <v>7</v>
      </c>
      <c r="C518" t="s">
        <v>24</v>
      </c>
      <c r="D518" s="1">
        <v>44574</v>
      </c>
      <c r="E518" t="s">
        <v>231</v>
      </c>
      <c r="F518">
        <v>194</v>
      </c>
      <c r="G518">
        <f>--SUBSTITUTE(SUBSTITUTE(Chocolate[[#This Row],[Amount]],"$",""),",","")</f>
        <v>8113</v>
      </c>
    </row>
    <row r="519" spans="1:7" x14ac:dyDescent="0.3">
      <c r="A519" t="s">
        <v>25</v>
      </c>
      <c r="B519" t="s">
        <v>18</v>
      </c>
      <c r="C519" t="s">
        <v>29</v>
      </c>
      <c r="D519" s="1">
        <v>44622</v>
      </c>
      <c r="E519" t="s">
        <v>503</v>
      </c>
      <c r="F519">
        <v>116</v>
      </c>
      <c r="G519">
        <f>--SUBSTITUTE(SUBSTITUTE(Chocolate[[#This Row],[Amount]],"$",""),",","")</f>
        <v>12271</v>
      </c>
    </row>
    <row r="520" spans="1:7" x14ac:dyDescent="0.3">
      <c r="A520" t="s">
        <v>46</v>
      </c>
      <c r="B520" t="s">
        <v>18</v>
      </c>
      <c r="C520" t="s">
        <v>92</v>
      </c>
      <c r="D520" s="1">
        <v>44769</v>
      </c>
      <c r="E520" t="s">
        <v>504</v>
      </c>
      <c r="F520">
        <v>41</v>
      </c>
      <c r="G520">
        <f>--SUBSTITUTE(SUBSTITUTE(Chocolate[[#This Row],[Amount]],"$",""),",","")</f>
        <v>11298</v>
      </c>
    </row>
    <row r="521" spans="1:7" x14ac:dyDescent="0.3">
      <c r="A521" t="s">
        <v>84</v>
      </c>
      <c r="B521" t="s">
        <v>28</v>
      </c>
      <c r="C521" t="s">
        <v>44</v>
      </c>
      <c r="D521" s="1">
        <v>44630</v>
      </c>
      <c r="E521" t="s">
        <v>505</v>
      </c>
      <c r="F521">
        <v>111</v>
      </c>
      <c r="G521">
        <f>--SUBSTITUTE(SUBSTITUTE(Chocolate[[#This Row],[Amount]],"$",""),",","")</f>
        <v>15855</v>
      </c>
    </row>
    <row r="522" spans="1:7" x14ac:dyDescent="0.3">
      <c r="A522" t="s">
        <v>48</v>
      </c>
      <c r="B522" t="s">
        <v>36</v>
      </c>
      <c r="C522" t="s">
        <v>12</v>
      </c>
      <c r="D522" s="1">
        <v>44796</v>
      </c>
      <c r="E522" t="s">
        <v>506</v>
      </c>
      <c r="F522">
        <v>334</v>
      </c>
      <c r="G522">
        <f>--SUBSTITUTE(SUBSTITUTE(Chocolate[[#This Row],[Amount]],"$",""),",","")</f>
        <v>12404</v>
      </c>
    </row>
    <row r="523" spans="1:7" x14ac:dyDescent="0.3">
      <c r="A523" t="s">
        <v>52</v>
      </c>
      <c r="B523" t="s">
        <v>36</v>
      </c>
      <c r="C523" t="s">
        <v>41</v>
      </c>
      <c r="D523" s="1">
        <v>44676</v>
      </c>
      <c r="E523" t="s">
        <v>30</v>
      </c>
      <c r="F523">
        <v>155</v>
      </c>
      <c r="G523">
        <f>--SUBSTITUTE(SUBSTITUTE(Chocolate[[#This Row],[Amount]],"$",""),",","")</f>
        <v>3990</v>
      </c>
    </row>
    <row r="524" spans="1:7" x14ac:dyDescent="0.3">
      <c r="A524" t="s">
        <v>69</v>
      </c>
      <c r="B524" t="s">
        <v>7</v>
      </c>
      <c r="C524" t="s">
        <v>54</v>
      </c>
      <c r="D524" s="1">
        <v>44627</v>
      </c>
      <c r="E524" t="s">
        <v>507</v>
      </c>
      <c r="F524">
        <v>407</v>
      </c>
      <c r="G524">
        <f>--SUBSTITUTE(SUBSTITUTE(Chocolate[[#This Row],[Amount]],"$",""),",","")</f>
        <v>10808</v>
      </c>
    </row>
    <row r="525" spans="1:7" x14ac:dyDescent="0.3">
      <c r="A525" t="s">
        <v>76</v>
      </c>
      <c r="B525" t="s">
        <v>7</v>
      </c>
      <c r="C525" t="s">
        <v>49</v>
      </c>
      <c r="D525" s="1">
        <v>44754</v>
      </c>
      <c r="E525" t="s">
        <v>508</v>
      </c>
      <c r="F525">
        <v>52</v>
      </c>
      <c r="G525">
        <f>--SUBSTITUTE(SUBSTITUTE(Chocolate[[#This Row],[Amount]],"$",""),",","")</f>
        <v>4858</v>
      </c>
    </row>
    <row r="526" spans="1:7" x14ac:dyDescent="0.3">
      <c r="A526" t="s">
        <v>95</v>
      </c>
      <c r="B526" t="s">
        <v>36</v>
      </c>
      <c r="C526" t="s">
        <v>37</v>
      </c>
      <c r="D526" s="1">
        <v>44697</v>
      </c>
      <c r="E526" t="s">
        <v>509</v>
      </c>
      <c r="F526">
        <v>138</v>
      </c>
      <c r="G526">
        <f>--SUBSTITUTE(SUBSTITUTE(Chocolate[[#This Row],[Amount]],"$",""),",","")</f>
        <v>7742</v>
      </c>
    </row>
    <row r="527" spans="1:7" x14ac:dyDescent="0.3">
      <c r="A527" t="s">
        <v>25</v>
      </c>
      <c r="B527" t="s">
        <v>11</v>
      </c>
      <c r="C527" t="s">
        <v>21</v>
      </c>
      <c r="D527" s="1">
        <v>44622</v>
      </c>
      <c r="E527" t="s">
        <v>286</v>
      </c>
      <c r="F527">
        <v>70</v>
      </c>
      <c r="G527">
        <f>--SUBSTITUTE(SUBSTITUTE(Chocolate[[#This Row],[Amount]],"$",""),",","")</f>
        <v>3752</v>
      </c>
    </row>
    <row r="528" spans="1:7" x14ac:dyDescent="0.3">
      <c r="A528" t="s">
        <v>46</v>
      </c>
      <c r="B528" t="s">
        <v>28</v>
      </c>
      <c r="C528" t="s">
        <v>12</v>
      </c>
      <c r="D528" s="1">
        <v>44711</v>
      </c>
      <c r="E528" t="s">
        <v>371</v>
      </c>
      <c r="F528">
        <v>149</v>
      </c>
      <c r="G528">
        <f>--SUBSTITUTE(SUBSTITUTE(Chocolate[[#This Row],[Amount]],"$",""),",","")</f>
        <v>1218</v>
      </c>
    </row>
    <row r="529" spans="1:7" x14ac:dyDescent="0.3">
      <c r="A529" t="s">
        <v>46</v>
      </c>
      <c r="B529" t="s">
        <v>7</v>
      </c>
      <c r="C529" t="s">
        <v>72</v>
      </c>
      <c r="D529" s="1">
        <v>44722</v>
      </c>
      <c r="E529" t="s">
        <v>510</v>
      </c>
      <c r="F529">
        <v>179</v>
      </c>
      <c r="G529">
        <f>--SUBSTITUTE(SUBSTITUTE(Chocolate[[#This Row],[Amount]],"$",""),",","")</f>
        <v>10983</v>
      </c>
    </row>
    <row r="530" spans="1:7" x14ac:dyDescent="0.3">
      <c r="A530" t="s">
        <v>31</v>
      </c>
      <c r="B530" t="s">
        <v>36</v>
      </c>
      <c r="C530" t="s">
        <v>24</v>
      </c>
      <c r="D530" s="1">
        <v>44767</v>
      </c>
      <c r="E530" t="s">
        <v>511</v>
      </c>
      <c r="F530">
        <v>353</v>
      </c>
      <c r="G530">
        <f>--SUBSTITUTE(SUBSTITUTE(Chocolate[[#This Row],[Amount]],"$",""),",","")</f>
        <v>6769</v>
      </c>
    </row>
    <row r="531" spans="1:7" x14ac:dyDescent="0.3">
      <c r="A531" t="s">
        <v>48</v>
      </c>
      <c r="B531" t="s">
        <v>28</v>
      </c>
      <c r="C531" t="s">
        <v>8</v>
      </c>
      <c r="D531" s="1">
        <v>44721</v>
      </c>
      <c r="E531" t="s">
        <v>208</v>
      </c>
      <c r="F531">
        <v>97</v>
      </c>
      <c r="G531">
        <f>--SUBSTITUTE(SUBSTITUTE(Chocolate[[#This Row],[Amount]],"$",""),",","")</f>
        <v>4361</v>
      </c>
    </row>
    <row r="532" spans="1:7" x14ac:dyDescent="0.3">
      <c r="A532" t="s">
        <v>69</v>
      </c>
      <c r="B532" t="s">
        <v>36</v>
      </c>
      <c r="C532" t="s">
        <v>54</v>
      </c>
      <c r="D532" s="1">
        <v>44693</v>
      </c>
      <c r="E532" t="s">
        <v>512</v>
      </c>
      <c r="F532">
        <v>60</v>
      </c>
      <c r="G532">
        <f>--SUBSTITUTE(SUBSTITUTE(Chocolate[[#This Row],[Amount]],"$",""),",","")</f>
        <v>777</v>
      </c>
    </row>
    <row r="533" spans="1:7" x14ac:dyDescent="0.3">
      <c r="A533" t="s">
        <v>25</v>
      </c>
      <c r="B533" t="s">
        <v>36</v>
      </c>
      <c r="C533" t="s">
        <v>44</v>
      </c>
      <c r="D533" s="1">
        <v>44690</v>
      </c>
      <c r="E533" t="s">
        <v>513</v>
      </c>
      <c r="F533">
        <v>5</v>
      </c>
      <c r="G533">
        <f>--SUBSTITUTE(SUBSTITUTE(Chocolate[[#This Row],[Amount]],"$",""),",","")</f>
        <v>3843</v>
      </c>
    </row>
    <row r="534" spans="1:7" x14ac:dyDescent="0.3">
      <c r="A534" t="s">
        <v>31</v>
      </c>
      <c r="B534" t="s">
        <v>40</v>
      </c>
      <c r="C534" t="s">
        <v>72</v>
      </c>
      <c r="D534" s="1">
        <v>44782</v>
      </c>
      <c r="E534" t="s">
        <v>514</v>
      </c>
      <c r="F534">
        <v>182</v>
      </c>
      <c r="G534">
        <f>--SUBSTITUTE(SUBSTITUTE(Chocolate[[#This Row],[Amount]],"$",""),",","")</f>
        <v>6930</v>
      </c>
    </row>
    <row r="535" spans="1:7" x14ac:dyDescent="0.3">
      <c r="A535" t="s">
        <v>10</v>
      </c>
      <c r="B535" t="s">
        <v>11</v>
      </c>
      <c r="C535" t="s">
        <v>92</v>
      </c>
      <c r="D535" s="1">
        <v>44664</v>
      </c>
      <c r="E535" t="s">
        <v>376</v>
      </c>
      <c r="F535">
        <v>114</v>
      </c>
      <c r="G535">
        <f>--SUBSTITUTE(SUBSTITUTE(Chocolate[[#This Row],[Amount]],"$",""),",","")</f>
        <v>5733</v>
      </c>
    </row>
    <row r="536" spans="1:7" x14ac:dyDescent="0.3">
      <c r="A536" t="s">
        <v>80</v>
      </c>
      <c r="B536" t="s">
        <v>36</v>
      </c>
      <c r="C536" t="s">
        <v>119</v>
      </c>
      <c r="D536" s="1">
        <v>44683</v>
      </c>
      <c r="E536" t="s">
        <v>515</v>
      </c>
      <c r="F536">
        <v>46</v>
      </c>
      <c r="G536">
        <f>--SUBSTITUTE(SUBSTITUTE(Chocolate[[#This Row],[Amount]],"$",""),",","")</f>
        <v>8393</v>
      </c>
    </row>
    <row r="537" spans="1:7" x14ac:dyDescent="0.3">
      <c r="A537" t="s">
        <v>103</v>
      </c>
      <c r="B537" t="s">
        <v>36</v>
      </c>
      <c r="C537" t="s">
        <v>24</v>
      </c>
      <c r="D537" s="1">
        <v>44782</v>
      </c>
      <c r="E537" t="s">
        <v>516</v>
      </c>
      <c r="F537">
        <v>320</v>
      </c>
      <c r="G537">
        <f>--SUBSTITUTE(SUBSTITUTE(Chocolate[[#This Row],[Amount]],"$",""),",","")</f>
        <v>3822</v>
      </c>
    </row>
    <row r="538" spans="1:7" x14ac:dyDescent="0.3">
      <c r="A538" t="s">
        <v>86</v>
      </c>
      <c r="B538" t="s">
        <v>18</v>
      </c>
      <c r="C538" t="s">
        <v>90</v>
      </c>
      <c r="D538" s="1">
        <v>44796</v>
      </c>
      <c r="E538" t="s">
        <v>517</v>
      </c>
      <c r="F538">
        <v>178</v>
      </c>
      <c r="G538">
        <f>--SUBSTITUTE(SUBSTITUTE(Chocolate[[#This Row],[Amount]],"$",""),",","")</f>
        <v>6342</v>
      </c>
    </row>
    <row r="539" spans="1:7" x14ac:dyDescent="0.3">
      <c r="A539" t="s">
        <v>25</v>
      </c>
      <c r="B539" t="s">
        <v>11</v>
      </c>
      <c r="C539" t="s">
        <v>59</v>
      </c>
      <c r="D539" s="1">
        <v>44694</v>
      </c>
      <c r="E539" t="s">
        <v>518</v>
      </c>
      <c r="F539">
        <v>170</v>
      </c>
      <c r="G539">
        <f>--SUBSTITUTE(SUBSTITUTE(Chocolate[[#This Row],[Amount]],"$",""),",","")</f>
        <v>6510</v>
      </c>
    </row>
    <row r="540" spans="1:7" x14ac:dyDescent="0.3">
      <c r="A540" t="s">
        <v>43</v>
      </c>
      <c r="B540" t="s">
        <v>36</v>
      </c>
      <c r="C540" t="s">
        <v>72</v>
      </c>
      <c r="D540" s="1">
        <v>44593</v>
      </c>
      <c r="E540" t="s">
        <v>519</v>
      </c>
      <c r="F540">
        <v>67</v>
      </c>
      <c r="G540">
        <f>--SUBSTITUTE(SUBSTITUTE(Chocolate[[#This Row],[Amount]],"$",""),",","")</f>
        <v>10171</v>
      </c>
    </row>
    <row r="541" spans="1:7" x14ac:dyDescent="0.3">
      <c r="A541" t="s">
        <v>86</v>
      </c>
      <c r="B541" t="s">
        <v>36</v>
      </c>
      <c r="C541" t="s">
        <v>29</v>
      </c>
      <c r="D541" s="1">
        <v>44735</v>
      </c>
      <c r="E541" t="s">
        <v>520</v>
      </c>
      <c r="F541">
        <v>301</v>
      </c>
      <c r="G541">
        <f>--SUBSTITUTE(SUBSTITUTE(Chocolate[[#This Row],[Amount]],"$",""),",","")</f>
        <v>5908</v>
      </c>
    </row>
    <row r="542" spans="1:7" x14ac:dyDescent="0.3">
      <c r="A542" t="s">
        <v>95</v>
      </c>
      <c r="B542" t="s">
        <v>7</v>
      </c>
      <c r="C542" t="s">
        <v>92</v>
      </c>
      <c r="D542" s="1">
        <v>44705</v>
      </c>
      <c r="E542" t="s">
        <v>521</v>
      </c>
      <c r="F542">
        <v>134</v>
      </c>
      <c r="G542">
        <f>--SUBSTITUTE(SUBSTITUTE(Chocolate[[#This Row],[Amount]],"$",""),",","")</f>
        <v>10164</v>
      </c>
    </row>
    <row r="543" spans="1:7" x14ac:dyDescent="0.3">
      <c r="A543" t="s">
        <v>17</v>
      </c>
      <c r="B543" t="s">
        <v>40</v>
      </c>
      <c r="C543" t="s">
        <v>8</v>
      </c>
      <c r="D543" s="1">
        <v>44652</v>
      </c>
      <c r="E543" t="s">
        <v>154</v>
      </c>
      <c r="F543">
        <v>211</v>
      </c>
      <c r="G543">
        <f>--SUBSTITUTE(SUBSTITUTE(Chocolate[[#This Row],[Amount]],"$",""),",","")</f>
        <v>1064</v>
      </c>
    </row>
    <row r="544" spans="1:7" x14ac:dyDescent="0.3">
      <c r="A544" t="s">
        <v>86</v>
      </c>
      <c r="B544" t="s">
        <v>40</v>
      </c>
      <c r="C544" t="s">
        <v>140</v>
      </c>
      <c r="D544" s="1">
        <v>44769</v>
      </c>
      <c r="E544" t="s">
        <v>522</v>
      </c>
      <c r="F544">
        <v>151</v>
      </c>
      <c r="G544">
        <f>--SUBSTITUTE(SUBSTITUTE(Chocolate[[#This Row],[Amount]],"$",""),",","")</f>
        <v>9716</v>
      </c>
    </row>
    <row r="545" spans="1:7" x14ac:dyDescent="0.3">
      <c r="A545" t="s">
        <v>108</v>
      </c>
      <c r="B545" t="s">
        <v>11</v>
      </c>
      <c r="C545" t="s">
        <v>15</v>
      </c>
      <c r="D545" s="1">
        <v>44588</v>
      </c>
      <c r="E545" t="s">
        <v>523</v>
      </c>
      <c r="F545">
        <v>208</v>
      </c>
      <c r="G545">
        <f>--SUBSTITUTE(SUBSTITUTE(Chocolate[[#This Row],[Amount]],"$",""),",","")</f>
        <v>22050</v>
      </c>
    </row>
    <row r="546" spans="1:7" x14ac:dyDescent="0.3">
      <c r="A546" t="s">
        <v>17</v>
      </c>
      <c r="B546" t="s">
        <v>11</v>
      </c>
      <c r="C546" t="s">
        <v>92</v>
      </c>
      <c r="D546" s="1">
        <v>44785</v>
      </c>
      <c r="E546" t="s">
        <v>193</v>
      </c>
      <c r="F546">
        <v>134</v>
      </c>
      <c r="G546">
        <f>--SUBSTITUTE(SUBSTITUTE(Chocolate[[#This Row],[Amount]],"$",""),",","")</f>
        <v>2541</v>
      </c>
    </row>
    <row r="547" spans="1:7" x14ac:dyDescent="0.3">
      <c r="A547" t="s">
        <v>14</v>
      </c>
      <c r="B547" t="s">
        <v>40</v>
      </c>
      <c r="C547" t="s">
        <v>78</v>
      </c>
      <c r="D547" s="1">
        <v>44593</v>
      </c>
      <c r="E547" t="s">
        <v>524</v>
      </c>
      <c r="F547">
        <v>49</v>
      </c>
      <c r="G547">
        <f>--SUBSTITUTE(SUBSTITUTE(Chocolate[[#This Row],[Amount]],"$",""),",","")</f>
        <v>9989</v>
      </c>
    </row>
    <row r="548" spans="1:7" x14ac:dyDescent="0.3">
      <c r="A548" t="s">
        <v>33</v>
      </c>
      <c r="B548" t="s">
        <v>11</v>
      </c>
      <c r="C548" t="s">
        <v>26</v>
      </c>
      <c r="D548" s="1">
        <v>44622</v>
      </c>
      <c r="E548" t="s">
        <v>525</v>
      </c>
      <c r="F548">
        <v>204</v>
      </c>
      <c r="G548">
        <f>--SUBSTITUTE(SUBSTITUTE(Chocolate[[#This Row],[Amount]],"$",""),",","")</f>
        <v>4739</v>
      </c>
    </row>
    <row r="549" spans="1:7" x14ac:dyDescent="0.3">
      <c r="A549" t="s">
        <v>84</v>
      </c>
      <c r="B549" t="s">
        <v>18</v>
      </c>
      <c r="C549" t="s">
        <v>24</v>
      </c>
      <c r="D549" s="1">
        <v>44742</v>
      </c>
      <c r="E549" t="s">
        <v>526</v>
      </c>
      <c r="F549">
        <v>34</v>
      </c>
      <c r="G549">
        <f>--SUBSTITUTE(SUBSTITUTE(Chocolate[[#This Row],[Amount]],"$",""),",","")</f>
        <v>3185</v>
      </c>
    </row>
    <row r="550" spans="1:7" x14ac:dyDescent="0.3">
      <c r="A550" t="s">
        <v>103</v>
      </c>
      <c r="B550" t="s">
        <v>18</v>
      </c>
      <c r="C550" t="s">
        <v>59</v>
      </c>
      <c r="D550" s="1">
        <v>44578</v>
      </c>
      <c r="E550" t="s">
        <v>527</v>
      </c>
      <c r="F550">
        <v>91</v>
      </c>
      <c r="G550">
        <f>--SUBSTITUTE(SUBSTITUTE(Chocolate[[#This Row],[Amount]],"$",""),",","")</f>
        <v>8225</v>
      </c>
    </row>
    <row r="551" spans="1:7" x14ac:dyDescent="0.3">
      <c r="A551" t="s">
        <v>31</v>
      </c>
      <c r="B551" t="s">
        <v>36</v>
      </c>
      <c r="C551" t="s">
        <v>54</v>
      </c>
      <c r="D551" s="1">
        <v>44749</v>
      </c>
      <c r="E551" t="s">
        <v>528</v>
      </c>
      <c r="F551">
        <v>130</v>
      </c>
      <c r="G551">
        <f>--SUBSTITUTE(SUBSTITUTE(Chocolate[[#This Row],[Amount]],"$",""),",","")</f>
        <v>14301</v>
      </c>
    </row>
    <row r="552" spans="1:7" x14ac:dyDescent="0.3">
      <c r="A552" t="s">
        <v>39</v>
      </c>
      <c r="B552" t="s">
        <v>28</v>
      </c>
      <c r="C552" t="s">
        <v>8</v>
      </c>
      <c r="D552" s="1">
        <v>44592</v>
      </c>
      <c r="E552" t="s">
        <v>529</v>
      </c>
      <c r="F552">
        <v>107</v>
      </c>
      <c r="G552">
        <f>--SUBSTITUTE(SUBSTITUTE(Chocolate[[#This Row],[Amount]],"$",""),",","")</f>
        <v>1316</v>
      </c>
    </row>
    <row r="553" spans="1:7" x14ac:dyDescent="0.3">
      <c r="A553" t="s">
        <v>48</v>
      </c>
      <c r="B553" t="s">
        <v>7</v>
      </c>
      <c r="C553" t="s">
        <v>24</v>
      </c>
      <c r="D553" s="1">
        <v>44783</v>
      </c>
      <c r="E553" t="s">
        <v>530</v>
      </c>
      <c r="F553">
        <v>121</v>
      </c>
      <c r="G553">
        <f>--SUBSTITUTE(SUBSTITUTE(Chocolate[[#This Row],[Amount]],"$",""),",","")</f>
        <v>3486</v>
      </c>
    </row>
    <row r="554" spans="1:7" x14ac:dyDescent="0.3">
      <c r="A554" t="s">
        <v>48</v>
      </c>
      <c r="B554" t="s">
        <v>36</v>
      </c>
      <c r="C554" t="s">
        <v>15</v>
      </c>
      <c r="D554" s="1">
        <v>44791</v>
      </c>
      <c r="E554" t="s">
        <v>531</v>
      </c>
      <c r="F554">
        <v>339</v>
      </c>
      <c r="G554">
        <f>--SUBSTITUTE(SUBSTITUTE(Chocolate[[#This Row],[Amount]],"$",""),",","")</f>
        <v>13930</v>
      </c>
    </row>
    <row r="555" spans="1:7" x14ac:dyDescent="0.3">
      <c r="A555" t="s">
        <v>31</v>
      </c>
      <c r="B555" t="s">
        <v>28</v>
      </c>
      <c r="C555" t="s">
        <v>70</v>
      </c>
      <c r="D555" s="1">
        <v>44727</v>
      </c>
      <c r="E555" t="s">
        <v>397</v>
      </c>
      <c r="F555">
        <v>321</v>
      </c>
      <c r="G555">
        <f>--SUBSTITUTE(SUBSTITUTE(Chocolate[[#This Row],[Amount]],"$",""),",","")</f>
        <v>5509</v>
      </c>
    </row>
    <row r="556" spans="1:7" x14ac:dyDescent="0.3">
      <c r="A556" t="s">
        <v>46</v>
      </c>
      <c r="B556" t="s">
        <v>36</v>
      </c>
      <c r="C556" t="s">
        <v>115</v>
      </c>
      <c r="D556" s="1">
        <v>44587</v>
      </c>
      <c r="E556" t="s">
        <v>532</v>
      </c>
      <c r="F556">
        <v>9</v>
      </c>
      <c r="G556">
        <f>--SUBSTITUTE(SUBSTITUTE(Chocolate[[#This Row],[Amount]],"$",""),",","")</f>
        <v>8470</v>
      </c>
    </row>
    <row r="557" spans="1:7" x14ac:dyDescent="0.3">
      <c r="A557" t="s">
        <v>84</v>
      </c>
      <c r="B557" t="s">
        <v>36</v>
      </c>
      <c r="C557" t="s">
        <v>59</v>
      </c>
      <c r="D557" s="1">
        <v>44680</v>
      </c>
      <c r="E557" t="s">
        <v>533</v>
      </c>
      <c r="F557">
        <v>69</v>
      </c>
      <c r="G557">
        <f>--SUBSTITUTE(SUBSTITUTE(Chocolate[[#This Row],[Amount]],"$",""),",","")</f>
        <v>77</v>
      </c>
    </row>
    <row r="558" spans="1:7" x14ac:dyDescent="0.3">
      <c r="A558" t="s">
        <v>39</v>
      </c>
      <c r="B558" t="s">
        <v>40</v>
      </c>
      <c r="C558" t="s">
        <v>70</v>
      </c>
      <c r="D558" s="1">
        <v>44623</v>
      </c>
      <c r="E558" t="s">
        <v>534</v>
      </c>
      <c r="F558">
        <v>72</v>
      </c>
      <c r="G558">
        <f>--SUBSTITUTE(SUBSTITUTE(Chocolate[[#This Row],[Amount]],"$",""),",","")</f>
        <v>3381</v>
      </c>
    </row>
    <row r="559" spans="1:7" x14ac:dyDescent="0.3">
      <c r="A559" t="s">
        <v>64</v>
      </c>
      <c r="B559" t="s">
        <v>18</v>
      </c>
      <c r="C559" t="s">
        <v>78</v>
      </c>
      <c r="D559" s="1">
        <v>44614</v>
      </c>
      <c r="E559" t="s">
        <v>535</v>
      </c>
      <c r="F559">
        <v>392</v>
      </c>
      <c r="G559">
        <f>--SUBSTITUTE(SUBSTITUTE(Chocolate[[#This Row],[Amount]],"$",""),",","")</f>
        <v>4102</v>
      </c>
    </row>
    <row r="560" spans="1:7" x14ac:dyDescent="0.3">
      <c r="A560" t="s">
        <v>23</v>
      </c>
      <c r="B560" t="s">
        <v>36</v>
      </c>
      <c r="C560" t="s">
        <v>21</v>
      </c>
      <c r="D560" s="1">
        <v>44624</v>
      </c>
      <c r="E560" t="s">
        <v>409</v>
      </c>
      <c r="F560">
        <v>158</v>
      </c>
      <c r="G560">
        <f>--SUBSTITUTE(SUBSTITUTE(Chocolate[[#This Row],[Amount]],"$",""),",","")</f>
        <v>3577</v>
      </c>
    </row>
    <row r="561" spans="1:7" x14ac:dyDescent="0.3">
      <c r="A561" t="s">
        <v>69</v>
      </c>
      <c r="B561" t="s">
        <v>11</v>
      </c>
      <c r="C561" t="s">
        <v>21</v>
      </c>
      <c r="D561" s="1">
        <v>44749</v>
      </c>
      <c r="E561" t="s">
        <v>536</v>
      </c>
      <c r="F561">
        <v>9</v>
      </c>
      <c r="G561">
        <f>--SUBSTITUTE(SUBSTITUTE(Chocolate[[#This Row],[Amount]],"$",""),",","")</f>
        <v>2975</v>
      </c>
    </row>
    <row r="562" spans="1:7" x14ac:dyDescent="0.3">
      <c r="A562" t="s">
        <v>86</v>
      </c>
      <c r="B562" t="s">
        <v>28</v>
      </c>
      <c r="C562" t="s">
        <v>119</v>
      </c>
      <c r="D562" s="1">
        <v>44729</v>
      </c>
      <c r="E562" t="s">
        <v>537</v>
      </c>
      <c r="F562">
        <v>347</v>
      </c>
      <c r="G562">
        <f>--SUBSTITUTE(SUBSTITUTE(Chocolate[[#This Row],[Amount]],"$",""),",","")</f>
        <v>4137</v>
      </c>
    </row>
    <row r="563" spans="1:7" x14ac:dyDescent="0.3">
      <c r="A563" t="s">
        <v>17</v>
      </c>
      <c r="B563" t="s">
        <v>40</v>
      </c>
      <c r="C563" t="s">
        <v>119</v>
      </c>
      <c r="D563" s="1">
        <v>44775</v>
      </c>
      <c r="E563" t="s">
        <v>538</v>
      </c>
      <c r="F563">
        <v>114</v>
      </c>
      <c r="G563">
        <f>--SUBSTITUTE(SUBSTITUTE(Chocolate[[#This Row],[Amount]],"$",""),",","")</f>
        <v>9541</v>
      </c>
    </row>
    <row r="564" spans="1:7" x14ac:dyDescent="0.3">
      <c r="A564" t="s">
        <v>23</v>
      </c>
      <c r="B564" t="s">
        <v>36</v>
      </c>
      <c r="C564" t="s">
        <v>115</v>
      </c>
      <c r="D564" s="1">
        <v>44785</v>
      </c>
      <c r="E564" t="s">
        <v>138</v>
      </c>
      <c r="F564">
        <v>120</v>
      </c>
      <c r="G564">
        <f>--SUBSTITUTE(SUBSTITUTE(Chocolate[[#This Row],[Amount]],"$",""),",","")</f>
        <v>8001</v>
      </c>
    </row>
    <row r="565" spans="1:7" x14ac:dyDescent="0.3">
      <c r="A565" t="s">
        <v>95</v>
      </c>
      <c r="B565" t="s">
        <v>28</v>
      </c>
      <c r="C565" t="s">
        <v>15</v>
      </c>
      <c r="D565" s="1">
        <v>44589</v>
      </c>
      <c r="E565" t="s">
        <v>539</v>
      </c>
      <c r="F565">
        <v>333</v>
      </c>
      <c r="G565">
        <f>--SUBSTITUTE(SUBSTITUTE(Chocolate[[#This Row],[Amount]],"$",""),",","")</f>
        <v>5152</v>
      </c>
    </row>
    <row r="566" spans="1:7" x14ac:dyDescent="0.3">
      <c r="A566" t="s">
        <v>84</v>
      </c>
      <c r="B566" t="s">
        <v>18</v>
      </c>
      <c r="C566" t="s">
        <v>37</v>
      </c>
      <c r="D566" s="1">
        <v>44680</v>
      </c>
      <c r="E566" t="s">
        <v>540</v>
      </c>
      <c r="F566">
        <v>432</v>
      </c>
      <c r="G566">
        <f>--SUBSTITUTE(SUBSTITUTE(Chocolate[[#This Row],[Amount]],"$",""),",","")</f>
        <v>11116</v>
      </c>
    </row>
    <row r="567" spans="1:7" x14ac:dyDescent="0.3">
      <c r="A567" t="s">
        <v>46</v>
      </c>
      <c r="B567" t="s">
        <v>18</v>
      </c>
      <c r="C567" t="s">
        <v>72</v>
      </c>
      <c r="D567" s="1">
        <v>44656</v>
      </c>
      <c r="E567" t="s">
        <v>541</v>
      </c>
      <c r="F567">
        <v>236</v>
      </c>
      <c r="G567">
        <f>--SUBSTITUTE(SUBSTITUTE(Chocolate[[#This Row],[Amount]],"$",""),",","")</f>
        <v>13076</v>
      </c>
    </row>
    <row r="568" spans="1:7" x14ac:dyDescent="0.3">
      <c r="A568" t="s">
        <v>64</v>
      </c>
      <c r="B568" t="s">
        <v>40</v>
      </c>
      <c r="C568" t="s">
        <v>72</v>
      </c>
      <c r="D568" s="1">
        <v>44579</v>
      </c>
      <c r="E568" t="s">
        <v>542</v>
      </c>
      <c r="F568">
        <v>135</v>
      </c>
      <c r="G568">
        <f>--SUBSTITUTE(SUBSTITUTE(Chocolate[[#This Row],[Amount]],"$",""),",","")</f>
        <v>10213</v>
      </c>
    </row>
    <row r="569" spans="1:7" x14ac:dyDescent="0.3">
      <c r="A569" t="s">
        <v>6</v>
      </c>
      <c r="B569" t="s">
        <v>7</v>
      </c>
      <c r="C569" t="s">
        <v>115</v>
      </c>
      <c r="D569" s="1">
        <v>44697</v>
      </c>
      <c r="E569" t="s">
        <v>543</v>
      </c>
      <c r="F569">
        <v>97</v>
      </c>
      <c r="G569">
        <f>--SUBSTITUTE(SUBSTITUTE(Chocolate[[#This Row],[Amount]],"$",""),",","")</f>
        <v>2485</v>
      </c>
    </row>
    <row r="570" spans="1:7" x14ac:dyDescent="0.3">
      <c r="A570" t="s">
        <v>84</v>
      </c>
      <c r="B570" t="s">
        <v>18</v>
      </c>
      <c r="C570" t="s">
        <v>70</v>
      </c>
      <c r="D570" s="1">
        <v>44797</v>
      </c>
      <c r="E570" t="s">
        <v>544</v>
      </c>
      <c r="F570">
        <v>168</v>
      </c>
      <c r="G570">
        <f>--SUBSTITUTE(SUBSTITUTE(Chocolate[[#This Row],[Amount]],"$",""),",","")</f>
        <v>8715</v>
      </c>
    </row>
    <row r="571" spans="1:7" x14ac:dyDescent="0.3">
      <c r="A571" t="s">
        <v>56</v>
      </c>
      <c r="B571" t="s">
        <v>11</v>
      </c>
      <c r="C571" t="s">
        <v>12</v>
      </c>
      <c r="D571" s="1">
        <v>44579</v>
      </c>
      <c r="E571" t="s">
        <v>114</v>
      </c>
      <c r="F571">
        <v>402</v>
      </c>
      <c r="G571">
        <f>--SUBSTITUTE(SUBSTITUTE(Chocolate[[#This Row],[Amount]],"$",""),",","")</f>
        <v>273</v>
      </c>
    </row>
    <row r="572" spans="1:7" x14ac:dyDescent="0.3">
      <c r="A572" t="s">
        <v>64</v>
      </c>
      <c r="B572" t="s">
        <v>36</v>
      </c>
      <c r="C572" t="s">
        <v>41</v>
      </c>
      <c r="D572" s="1">
        <v>44795</v>
      </c>
      <c r="E572" t="s">
        <v>444</v>
      </c>
      <c r="F572">
        <v>10</v>
      </c>
      <c r="G572">
        <f>--SUBSTITUTE(SUBSTITUTE(Chocolate[[#This Row],[Amount]],"$",""),",","")</f>
        <v>7623</v>
      </c>
    </row>
    <row r="573" spans="1:7" x14ac:dyDescent="0.3">
      <c r="A573" t="s">
        <v>25</v>
      </c>
      <c r="B573" t="s">
        <v>7</v>
      </c>
      <c r="C573" t="s">
        <v>24</v>
      </c>
      <c r="D573" s="1">
        <v>44627</v>
      </c>
      <c r="E573" t="s">
        <v>545</v>
      </c>
      <c r="F573">
        <v>84</v>
      </c>
      <c r="G573">
        <f>--SUBSTITUTE(SUBSTITUTE(Chocolate[[#This Row],[Amount]],"$",""),",","")</f>
        <v>7</v>
      </c>
    </row>
    <row r="574" spans="1:7" x14ac:dyDescent="0.3">
      <c r="A574" t="s">
        <v>48</v>
      </c>
      <c r="B574" t="s">
        <v>7</v>
      </c>
      <c r="C574" t="s">
        <v>92</v>
      </c>
      <c r="D574" s="1">
        <v>44624</v>
      </c>
      <c r="E574" t="s">
        <v>339</v>
      </c>
      <c r="F574">
        <v>69</v>
      </c>
      <c r="G574">
        <f>--SUBSTITUTE(SUBSTITUTE(Chocolate[[#This Row],[Amount]],"$",""),",","")</f>
        <v>3010</v>
      </c>
    </row>
    <row r="575" spans="1:7" x14ac:dyDescent="0.3">
      <c r="A575" t="s">
        <v>103</v>
      </c>
      <c r="B575" t="s">
        <v>40</v>
      </c>
      <c r="C575" t="s">
        <v>72</v>
      </c>
      <c r="D575" s="1">
        <v>44673</v>
      </c>
      <c r="E575" t="s">
        <v>174</v>
      </c>
      <c r="F575">
        <v>111</v>
      </c>
      <c r="G575">
        <f>--SUBSTITUTE(SUBSTITUTE(Chocolate[[#This Row],[Amount]],"$",""),",","")</f>
        <v>11550</v>
      </c>
    </row>
    <row r="576" spans="1:7" x14ac:dyDescent="0.3">
      <c r="A576" t="s">
        <v>64</v>
      </c>
      <c r="B576" t="s">
        <v>18</v>
      </c>
      <c r="C576" t="s">
        <v>54</v>
      </c>
      <c r="D576" s="1">
        <v>44721</v>
      </c>
      <c r="E576" t="s">
        <v>468</v>
      </c>
      <c r="F576">
        <v>89</v>
      </c>
      <c r="G576">
        <f>--SUBSTITUTE(SUBSTITUTE(Chocolate[[#This Row],[Amount]],"$",""),",","")</f>
        <v>4046</v>
      </c>
    </row>
    <row r="577" spans="1:7" x14ac:dyDescent="0.3">
      <c r="A577" t="s">
        <v>17</v>
      </c>
      <c r="B577" t="s">
        <v>40</v>
      </c>
      <c r="C577" t="s">
        <v>66</v>
      </c>
      <c r="D577" s="1">
        <v>44767</v>
      </c>
      <c r="E577" t="s">
        <v>546</v>
      </c>
      <c r="F577">
        <v>199</v>
      </c>
      <c r="G577">
        <f>--SUBSTITUTE(SUBSTITUTE(Chocolate[[#This Row],[Amount]],"$",""),",","")</f>
        <v>8904</v>
      </c>
    </row>
    <row r="578" spans="1:7" x14ac:dyDescent="0.3">
      <c r="A578" t="s">
        <v>17</v>
      </c>
      <c r="B578" t="s">
        <v>11</v>
      </c>
      <c r="C578" t="s">
        <v>21</v>
      </c>
      <c r="D578" s="1">
        <v>44776</v>
      </c>
      <c r="E578" t="s">
        <v>504</v>
      </c>
      <c r="F578">
        <v>89</v>
      </c>
      <c r="G578">
        <f>--SUBSTITUTE(SUBSTITUTE(Chocolate[[#This Row],[Amount]],"$",""),",","")</f>
        <v>11298</v>
      </c>
    </row>
    <row r="579" spans="1:7" x14ac:dyDescent="0.3">
      <c r="A579" t="s">
        <v>33</v>
      </c>
      <c r="B579" t="s">
        <v>18</v>
      </c>
      <c r="C579" t="s">
        <v>72</v>
      </c>
      <c r="D579" s="1">
        <v>44776</v>
      </c>
      <c r="E579" t="s">
        <v>547</v>
      </c>
      <c r="F579">
        <v>131</v>
      </c>
      <c r="G579">
        <f>--SUBSTITUTE(SUBSTITUTE(Chocolate[[#This Row],[Amount]],"$",""),",","")</f>
        <v>4396</v>
      </c>
    </row>
    <row r="580" spans="1:7" x14ac:dyDescent="0.3">
      <c r="A580" t="s">
        <v>6</v>
      </c>
      <c r="B580" t="s">
        <v>7</v>
      </c>
      <c r="C580" t="s">
        <v>54</v>
      </c>
      <c r="D580" s="1">
        <v>44684</v>
      </c>
      <c r="E580" t="s">
        <v>548</v>
      </c>
      <c r="F580">
        <v>227</v>
      </c>
      <c r="G580">
        <f>--SUBSTITUTE(SUBSTITUTE(Chocolate[[#This Row],[Amount]],"$",""),",","")</f>
        <v>12068</v>
      </c>
    </row>
    <row r="581" spans="1:7" x14ac:dyDescent="0.3">
      <c r="A581" t="s">
        <v>62</v>
      </c>
      <c r="B581" t="s">
        <v>40</v>
      </c>
      <c r="C581" t="s">
        <v>26</v>
      </c>
      <c r="D581" s="1">
        <v>44580</v>
      </c>
      <c r="E581" t="s">
        <v>549</v>
      </c>
      <c r="F581">
        <v>301</v>
      </c>
      <c r="G581">
        <f>--SUBSTITUTE(SUBSTITUTE(Chocolate[[#This Row],[Amount]],"$",""),",","")</f>
        <v>9772</v>
      </c>
    </row>
    <row r="582" spans="1:7" x14ac:dyDescent="0.3">
      <c r="A582" t="s">
        <v>52</v>
      </c>
      <c r="B582" t="s">
        <v>36</v>
      </c>
      <c r="C582" t="s">
        <v>29</v>
      </c>
      <c r="D582" s="1">
        <v>44603</v>
      </c>
      <c r="E582" t="s">
        <v>550</v>
      </c>
      <c r="F582">
        <v>316</v>
      </c>
      <c r="G582">
        <f>--SUBSTITUTE(SUBSTITUTE(Chocolate[[#This Row],[Amount]],"$",""),",","")</f>
        <v>10458</v>
      </c>
    </row>
    <row r="583" spans="1:7" x14ac:dyDescent="0.3">
      <c r="A583" t="s">
        <v>10</v>
      </c>
      <c r="B583" t="s">
        <v>11</v>
      </c>
      <c r="C583" t="s">
        <v>78</v>
      </c>
      <c r="D583" s="1">
        <v>44726</v>
      </c>
      <c r="E583" t="s">
        <v>551</v>
      </c>
      <c r="F583">
        <v>390</v>
      </c>
      <c r="G583">
        <f>--SUBSTITUTE(SUBSTITUTE(Chocolate[[#This Row],[Amount]],"$",""),",","")</f>
        <v>6426</v>
      </c>
    </row>
    <row r="584" spans="1:7" x14ac:dyDescent="0.3">
      <c r="A584" t="s">
        <v>84</v>
      </c>
      <c r="B584" t="s">
        <v>36</v>
      </c>
      <c r="C584" t="s">
        <v>29</v>
      </c>
      <c r="D584" s="1">
        <v>44643</v>
      </c>
      <c r="E584" t="s">
        <v>146</v>
      </c>
      <c r="F584">
        <v>223</v>
      </c>
      <c r="G584">
        <f>--SUBSTITUTE(SUBSTITUTE(Chocolate[[#This Row],[Amount]],"$",""),",","")</f>
        <v>6188</v>
      </c>
    </row>
    <row r="585" spans="1:7" x14ac:dyDescent="0.3">
      <c r="A585" t="s">
        <v>95</v>
      </c>
      <c r="B585" t="s">
        <v>40</v>
      </c>
      <c r="C585" t="s">
        <v>12</v>
      </c>
      <c r="D585" s="1">
        <v>44609</v>
      </c>
      <c r="E585" t="s">
        <v>552</v>
      </c>
      <c r="F585">
        <v>101</v>
      </c>
      <c r="G585">
        <f>--SUBSTITUTE(SUBSTITUTE(Chocolate[[#This Row],[Amount]],"$",""),",","")</f>
        <v>7504</v>
      </c>
    </row>
    <row r="586" spans="1:7" x14ac:dyDescent="0.3">
      <c r="A586" t="s">
        <v>69</v>
      </c>
      <c r="B586" t="s">
        <v>40</v>
      </c>
      <c r="C586" t="s">
        <v>21</v>
      </c>
      <c r="D586" s="1">
        <v>44637</v>
      </c>
      <c r="E586" t="s">
        <v>477</v>
      </c>
      <c r="F586">
        <v>479</v>
      </c>
      <c r="G586">
        <f>--SUBSTITUTE(SUBSTITUTE(Chocolate[[#This Row],[Amount]],"$",""),",","")</f>
        <v>1750</v>
      </c>
    </row>
    <row r="587" spans="1:7" x14ac:dyDescent="0.3">
      <c r="A587" t="s">
        <v>39</v>
      </c>
      <c r="B587" t="s">
        <v>18</v>
      </c>
      <c r="C587" t="s">
        <v>59</v>
      </c>
      <c r="D587" s="1">
        <v>44741</v>
      </c>
      <c r="E587" t="s">
        <v>553</v>
      </c>
      <c r="F587">
        <v>287</v>
      </c>
      <c r="G587">
        <f>--SUBSTITUTE(SUBSTITUTE(Chocolate[[#This Row],[Amount]],"$",""),",","")</f>
        <v>5439</v>
      </c>
    </row>
    <row r="588" spans="1:7" x14ac:dyDescent="0.3">
      <c r="A588" t="s">
        <v>108</v>
      </c>
      <c r="B588" t="s">
        <v>40</v>
      </c>
      <c r="C588" t="s">
        <v>92</v>
      </c>
      <c r="D588" s="1">
        <v>44797</v>
      </c>
      <c r="E588" t="s">
        <v>554</v>
      </c>
      <c r="F588">
        <v>269</v>
      </c>
      <c r="G588">
        <f>--SUBSTITUTE(SUBSTITUTE(Chocolate[[#This Row],[Amount]],"$",""),",","")</f>
        <v>15547</v>
      </c>
    </row>
    <row r="589" spans="1:7" x14ac:dyDescent="0.3">
      <c r="A589" t="s">
        <v>14</v>
      </c>
      <c r="B589" t="s">
        <v>40</v>
      </c>
      <c r="C589" t="s">
        <v>59</v>
      </c>
      <c r="D589" s="1">
        <v>44746</v>
      </c>
      <c r="E589" t="s">
        <v>555</v>
      </c>
      <c r="F589">
        <v>277</v>
      </c>
      <c r="G589">
        <f>--SUBSTITUTE(SUBSTITUTE(Chocolate[[#This Row],[Amount]],"$",""),",","")</f>
        <v>11956</v>
      </c>
    </row>
    <row r="590" spans="1:7" x14ac:dyDescent="0.3">
      <c r="A590" t="s">
        <v>52</v>
      </c>
      <c r="B590" t="s">
        <v>28</v>
      </c>
      <c r="C590" t="s">
        <v>78</v>
      </c>
      <c r="D590" s="1">
        <v>44648</v>
      </c>
      <c r="E590" t="s">
        <v>556</v>
      </c>
      <c r="F590">
        <v>67</v>
      </c>
      <c r="G590">
        <f>--SUBSTITUTE(SUBSTITUTE(Chocolate[[#This Row],[Amount]],"$",""),",","")</f>
        <v>2723</v>
      </c>
    </row>
    <row r="591" spans="1:7" x14ac:dyDescent="0.3">
      <c r="A591" t="s">
        <v>56</v>
      </c>
      <c r="B591" t="s">
        <v>11</v>
      </c>
      <c r="C591" t="s">
        <v>21</v>
      </c>
      <c r="D591" s="1">
        <v>44670</v>
      </c>
      <c r="E591" t="s">
        <v>557</v>
      </c>
      <c r="F591">
        <v>135</v>
      </c>
      <c r="G591">
        <f>--SUBSTITUTE(SUBSTITUTE(Chocolate[[#This Row],[Amount]],"$",""),",","")</f>
        <v>19327</v>
      </c>
    </row>
    <row r="592" spans="1:7" x14ac:dyDescent="0.3">
      <c r="A592" t="s">
        <v>108</v>
      </c>
      <c r="B592" t="s">
        <v>28</v>
      </c>
      <c r="C592" t="s">
        <v>8</v>
      </c>
      <c r="D592" s="1">
        <v>44579</v>
      </c>
      <c r="E592" t="s">
        <v>216</v>
      </c>
      <c r="F592">
        <v>229</v>
      </c>
      <c r="G592">
        <f>--SUBSTITUTE(SUBSTITUTE(Chocolate[[#This Row],[Amount]],"$",""),",","")</f>
        <v>9058</v>
      </c>
    </row>
    <row r="593" spans="1:7" x14ac:dyDescent="0.3">
      <c r="A593" t="s">
        <v>10</v>
      </c>
      <c r="B593" t="s">
        <v>28</v>
      </c>
      <c r="C593" t="s">
        <v>66</v>
      </c>
      <c r="D593" s="1">
        <v>44578</v>
      </c>
      <c r="E593" t="s">
        <v>395</v>
      </c>
      <c r="F593">
        <v>88</v>
      </c>
      <c r="G593">
        <f>--SUBSTITUTE(SUBSTITUTE(Chocolate[[#This Row],[Amount]],"$",""),",","")</f>
        <v>2996</v>
      </c>
    </row>
    <row r="594" spans="1:7" x14ac:dyDescent="0.3">
      <c r="A594" t="s">
        <v>80</v>
      </c>
      <c r="B594" t="s">
        <v>28</v>
      </c>
      <c r="C594" t="s">
        <v>8</v>
      </c>
      <c r="D594" s="1">
        <v>44607</v>
      </c>
      <c r="E594" t="s">
        <v>558</v>
      </c>
      <c r="F594">
        <v>211</v>
      </c>
      <c r="G594">
        <f>--SUBSTITUTE(SUBSTITUTE(Chocolate[[#This Row],[Amount]],"$",""),",","")</f>
        <v>8848</v>
      </c>
    </row>
    <row r="595" spans="1:7" x14ac:dyDescent="0.3">
      <c r="A595" t="s">
        <v>80</v>
      </c>
      <c r="B595" t="s">
        <v>7</v>
      </c>
      <c r="C595" t="s">
        <v>54</v>
      </c>
      <c r="D595" s="1">
        <v>44603</v>
      </c>
      <c r="E595" t="s">
        <v>559</v>
      </c>
      <c r="F595">
        <v>293</v>
      </c>
      <c r="G595">
        <f>--SUBSTITUTE(SUBSTITUTE(Chocolate[[#This Row],[Amount]],"$",""),",","")</f>
        <v>14336</v>
      </c>
    </row>
    <row r="596" spans="1:7" x14ac:dyDescent="0.3">
      <c r="A596" t="s">
        <v>86</v>
      </c>
      <c r="B596" t="s">
        <v>36</v>
      </c>
      <c r="C596" t="s">
        <v>72</v>
      </c>
      <c r="D596" s="1">
        <v>44641</v>
      </c>
      <c r="E596" t="s">
        <v>560</v>
      </c>
      <c r="F596">
        <v>179</v>
      </c>
      <c r="G596">
        <f>--SUBSTITUTE(SUBSTITUTE(Chocolate[[#This Row],[Amount]],"$",""),",","")</f>
        <v>16401</v>
      </c>
    </row>
    <row r="597" spans="1:7" x14ac:dyDescent="0.3">
      <c r="A597" t="s">
        <v>25</v>
      </c>
      <c r="B597" t="s">
        <v>28</v>
      </c>
      <c r="C597" t="s">
        <v>78</v>
      </c>
      <c r="D597" s="1">
        <v>44566</v>
      </c>
      <c r="E597" t="s">
        <v>561</v>
      </c>
      <c r="F597">
        <v>129</v>
      </c>
      <c r="G597">
        <f>--SUBSTITUTE(SUBSTITUTE(Chocolate[[#This Row],[Amount]],"$",""),",","")</f>
        <v>5173</v>
      </c>
    </row>
    <row r="598" spans="1:7" x14ac:dyDescent="0.3">
      <c r="A598" t="s">
        <v>31</v>
      </c>
      <c r="B598" t="s">
        <v>11</v>
      </c>
      <c r="C598" t="s">
        <v>90</v>
      </c>
      <c r="D598" s="1">
        <v>44711</v>
      </c>
      <c r="E598" t="s">
        <v>321</v>
      </c>
      <c r="F598">
        <v>164</v>
      </c>
      <c r="G598">
        <f>--SUBSTITUTE(SUBSTITUTE(Chocolate[[#This Row],[Amount]],"$",""),",","")</f>
        <v>6328</v>
      </c>
    </row>
    <row r="599" spans="1:7" x14ac:dyDescent="0.3">
      <c r="A599" t="s">
        <v>6</v>
      </c>
      <c r="B599" t="s">
        <v>36</v>
      </c>
      <c r="C599" t="s">
        <v>24</v>
      </c>
      <c r="D599" s="1">
        <v>44565</v>
      </c>
      <c r="E599" t="s">
        <v>562</v>
      </c>
      <c r="F599">
        <v>219</v>
      </c>
      <c r="G599">
        <f>--SUBSTITUTE(SUBSTITUTE(Chocolate[[#This Row],[Amount]],"$",""),",","")</f>
        <v>2534</v>
      </c>
    </row>
    <row r="600" spans="1:7" x14ac:dyDescent="0.3">
      <c r="A600" t="s">
        <v>48</v>
      </c>
      <c r="B600" t="s">
        <v>18</v>
      </c>
      <c r="C600" t="s">
        <v>66</v>
      </c>
      <c r="D600" s="1">
        <v>44673</v>
      </c>
      <c r="E600" t="s">
        <v>497</v>
      </c>
      <c r="F600">
        <v>258</v>
      </c>
      <c r="G600">
        <f>--SUBSTITUTE(SUBSTITUTE(Chocolate[[#This Row],[Amount]],"$",""),",","")</f>
        <v>1435</v>
      </c>
    </row>
    <row r="601" spans="1:7" x14ac:dyDescent="0.3">
      <c r="A601" t="s">
        <v>14</v>
      </c>
      <c r="B601" t="s">
        <v>40</v>
      </c>
      <c r="C601" t="s">
        <v>54</v>
      </c>
      <c r="D601" s="1">
        <v>44602</v>
      </c>
      <c r="E601" t="s">
        <v>209</v>
      </c>
      <c r="F601">
        <v>116</v>
      </c>
      <c r="G601">
        <f>--SUBSTITUTE(SUBSTITUTE(Chocolate[[#This Row],[Amount]],"$",""),",","")</f>
        <v>3052</v>
      </c>
    </row>
    <row r="602" spans="1:7" x14ac:dyDescent="0.3">
      <c r="A602" t="s">
        <v>103</v>
      </c>
      <c r="B602" t="s">
        <v>11</v>
      </c>
      <c r="C602" t="s">
        <v>59</v>
      </c>
      <c r="D602" s="1">
        <v>44785</v>
      </c>
      <c r="E602" t="s">
        <v>563</v>
      </c>
      <c r="F602">
        <v>204</v>
      </c>
      <c r="G602">
        <f>--SUBSTITUTE(SUBSTITUTE(Chocolate[[#This Row],[Amount]],"$",""),",","")</f>
        <v>910</v>
      </c>
    </row>
    <row r="603" spans="1:7" x14ac:dyDescent="0.3">
      <c r="A603" t="s">
        <v>25</v>
      </c>
      <c r="B603" t="s">
        <v>36</v>
      </c>
      <c r="C603" t="s">
        <v>49</v>
      </c>
      <c r="D603" s="1">
        <v>44783</v>
      </c>
      <c r="E603" t="s">
        <v>564</v>
      </c>
      <c r="F603">
        <v>321</v>
      </c>
      <c r="G603">
        <f>--SUBSTITUTE(SUBSTITUTE(Chocolate[[#This Row],[Amount]],"$",""),",","")</f>
        <v>2331</v>
      </c>
    </row>
    <row r="604" spans="1:7" x14ac:dyDescent="0.3">
      <c r="A604" t="s">
        <v>84</v>
      </c>
      <c r="B604" t="s">
        <v>18</v>
      </c>
      <c r="C604" t="s">
        <v>90</v>
      </c>
      <c r="D604" s="1">
        <v>44719</v>
      </c>
      <c r="E604" t="s">
        <v>411</v>
      </c>
      <c r="F604">
        <v>56</v>
      </c>
      <c r="G604">
        <f>--SUBSTITUTE(SUBSTITUTE(Chocolate[[#This Row],[Amount]],"$",""),",","")</f>
        <v>679</v>
      </c>
    </row>
    <row r="605" spans="1:7" x14ac:dyDescent="0.3">
      <c r="A605" t="s">
        <v>6</v>
      </c>
      <c r="B605" t="s">
        <v>11</v>
      </c>
      <c r="C605" t="s">
        <v>115</v>
      </c>
      <c r="D605" s="1">
        <v>44718</v>
      </c>
      <c r="E605" t="s">
        <v>565</v>
      </c>
      <c r="F605">
        <v>74</v>
      </c>
      <c r="G605">
        <f>--SUBSTITUTE(SUBSTITUTE(Chocolate[[#This Row],[Amount]],"$",""),",","")</f>
        <v>2086</v>
      </c>
    </row>
    <row r="606" spans="1:7" x14ac:dyDescent="0.3">
      <c r="A606" t="s">
        <v>43</v>
      </c>
      <c r="B606" t="s">
        <v>28</v>
      </c>
      <c r="C606" t="s">
        <v>115</v>
      </c>
      <c r="D606" s="1">
        <v>44656</v>
      </c>
      <c r="E606" t="s">
        <v>566</v>
      </c>
      <c r="F606">
        <v>189</v>
      </c>
      <c r="G606">
        <f>--SUBSTITUTE(SUBSTITUTE(Chocolate[[#This Row],[Amount]],"$",""),",","")</f>
        <v>5012</v>
      </c>
    </row>
    <row r="607" spans="1:7" x14ac:dyDescent="0.3">
      <c r="A607" t="s">
        <v>76</v>
      </c>
      <c r="B607" t="s">
        <v>36</v>
      </c>
      <c r="C607" t="s">
        <v>29</v>
      </c>
      <c r="D607" s="1">
        <v>44669</v>
      </c>
      <c r="E607" t="s">
        <v>16</v>
      </c>
      <c r="F607">
        <v>131</v>
      </c>
      <c r="G607">
        <f>--SUBSTITUTE(SUBSTITUTE(Chocolate[[#This Row],[Amount]],"$",""),",","")</f>
        <v>4501</v>
      </c>
    </row>
    <row r="608" spans="1:7" x14ac:dyDescent="0.3">
      <c r="A608" t="s">
        <v>80</v>
      </c>
      <c r="B608" t="s">
        <v>11</v>
      </c>
      <c r="C608" t="s">
        <v>29</v>
      </c>
      <c r="D608" s="1">
        <v>44592</v>
      </c>
      <c r="E608" t="s">
        <v>567</v>
      </c>
      <c r="F608">
        <v>15</v>
      </c>
      <c r="G608">
        <f>--SUBSTITUTE(SUBSTITUTE(Chocolate[[#This Row],[Amount]],"$",""),",","")</f>
        <v>13482</v>
      </c>
    </row>
    <row r="609" spans="1:7" x14ac:dyDescent="0.3">
      <c r="A609" t="s">
        <v>95</v>
      </c>
      <c r="B609" t="s">
        <v>36</v>
      </c>
      <c r="C609" t="s">
        <v>115</v>
      </c>
      <c r="D609" s="1">
        <v>44795</v>
      </c>
      <c r="E609" t="s">
        <v>568</v>
      </c>
      <c r="F609">
        <v>140</v>
      </c>
      <c r="G609">
        <f>--SUBSTITUTE(SUBSTITUTE(Chocolate[[#This Row],[Amount]],"$",""),",","")</f>
        <v>5621</v>
      </c>
    </row>
    <row r="610" spans="1:7" x14ac:dyDescent="0.3">
      <c r="A610" t="s">
        <v>6</v>
      </c>
      <c r="B610" t="s">
        <v>18</v>
      </c>
      <c r="C610" t="s">
        <v>24</v>
      </c>
      <c r="D610" s="1">
        <v>44617</v>
      </c>
      <c r="E610" t="s">
        <v>569</v>
      </c>
      <c r="F610">
        <v>198</v>
      </c>
      <c r="G610">
        <f>--SUBSTITUTE(SUBSTITUTE(Chocolate[[#This Row],[Amount]],"$",""),",","")</f>
        <v>10486</v>
      </c>
    </row>
    <row r="611" spans="1:7" x14ac:dyDescent="0.3">
      <c r="A611" t="s">
        <v>17</v>
      </c>
      <c r="B611" t="s">
        <v>18</v>
      </c>
      <c r="C611" t="s">
        <v>8</v>
      </c>
      <c r="D611" s="1">
        <v>44614</v>
      </c>
      <c r="E611" t="s">
        <v>570</v>
      </c>
      <c r="F611">
        <v>103</v>
      </c>
      <c r="G611">
        <f>--SUBSTITUTE(SUBSTITUTE(Chocolate[[#This Row],[Amount]],"$",""),",","")</f>
        <v>17626</v>
      </c>
    </row>
    <row r="612" spans="1:7" x14ac:dyDescent="0.3">
      <c r="A612" t="s">
        <v>23</v>
      </c>
      <c r="B612" t="s">
        <v>28</v>
      </c>
      <c r="C612" t="s">
        <v>54</v>
      </c>
      <c r="D612" s="1">
        <v>44573</v>
      </c>
      <c r="E612" t="s">
        <v>571</v>
      </c>
      <c r="F612">
        <v>187</v>
      </c>
      <c r="G612">
        <f>--SUBSTITUTE(SUBSTITUTE(Chocolate[[#This Row],[Amount]],"$",""),",","")</f>
        <v>4494</v>
      </c>
    </row>
    <row r="613" spans="1:7" x14ac:dyDescent="0.3">
      <c r="A613" t="s">
        <v>31</v>
      </c>
      <c r="B613" t="s">
        <v>7</v>
      </c>
      <c r="C613" t="s">
        <v>78</v>
      </c>
      <c r="D613" s="1">
        <v>44706</v>
      </c>
      <c r="E613" t="s">
        <v>572</v>
      </c>
      <c r="F613">
        <v>125</v>
      </c>
      <c r="G613">
        <f>--SUBSTITUTE(SUBSTITUTE(Chocolate[[#This Row],[Amount]],"$",""),",","")</f>
        <v>105</v>
      </c>
    </row>
    <row r="614" spans="1:7" x14ac:dyDescent="0.3">
      <c r="A614" t="s">
        <v>84</v>
      </c>
      <c r="B614" t="s">
        <v>11</v>
      </c>
      <c r="C614" t="s">
        <v>21</v>
      </c>
      <c r="D614" s="1">
        <v>44593</v>
      </c>
      <c r="E614" t="s">
        <v>185</v>
      </c>
      <c r="F614">
        <v>8</v>
      </c>
      <c r="G614">
        <f>--SUBSTITUTE(SUBSTITUTE(Chocolate[[#This Row],[Amount]],"$",""),",","")</f>
        <v>2464</v>
      </c>
    </row>
    <row r="615" spans="1:7" x14ac:dyDescent="0.3">
      <c r="A615" t="s">
        <v>33</v>
      </c>
      <c r="B615" t="s">
        <v>7</v>
      </c>
      <c r="C615" t="s">
        <v>41</v>
      </c>
      <c r="D615" s="1">
        <v>44678</v>
      </c>
      <c r="E615" t="s">
        <v>338</v>
      </c>
      <c r="F615">
        <v>70</v>
      </c>
      <c r="G615">
        <f>--SUBSTITUTE(SUBSTITUTE(Chocolate[[#This Row],[Amount]],"$",""),",","")</f>
        <v>1379</v>
      </c>
    </row>
    <row r="616" spans="1:7" x14ac:dyDescent="0.3">
      <c r="A616" t="s">
        <v>14</v>
      </c>
      <c r="B616" t="s">
        <v>36</v>
      </c>
      <c r="C616" t="s">
        <v>21</v>
      </c>
      <c r="D616" s="1">
        <v>44764</v>
      </c>
      <c r="E616" t="s">
        <v>234</v>
      </c>
      <c r="F616">
        <v>126</v>
      </c>
      <c r="G616">
        <f>--SUBSTITUTE(SUBSTITUTE(Chocolate[[#This Row],[Amount]],"$",""),",","")</f>
        <v>2583</v>
      </c>
    </row>
    <row r="617" spans="1:7" x14ac:dyDescent="0.3">
      <c r="A617" t="s">
        <v>56</v>
      </c>
      <c r="B617" t="s">
        <v>28</v>
      </c>
      <c r="C617" t="s">
        <v>8</v>
      </c>
      <c r="D617" s="1">
        <v>44587</v>
      </c>
      <c r="E617" t="s">
        <v>573</v>
      </c>
      <c r="F617">
        <v>265</v>
      </c>
      <c r="G617">
        <f>--SUBSTITUTE(SUBSTITUTE(Chocolate[[#This Row],[Amount]],"$",""),",","")</f>
        <v>3220</v>
      </c>
    </row>
    <row r="618" spans="1:7" x14ac:dyDescent="0.3">
      <c r="A618" t="s">
        <v>56</v>
      </c>
      <c r="B618" t="s">
        <v>36</v>
      </c>
      <c r="C618" t="s">
        <v>8</v>
      </c>
      <c r="D618" s="1">
        <v>44797</v>
      </c>
      <c r="E618" t="s">
        <v>574</v>
      </c>
      <c r="F618">
        <v>296</v>
      </c>
      <c r="G618">
        <f>--SUBSTITUTE(SUBSTITUTE(Chocolate[[#This Row],[Amount]],"$",""),",","")</f>
        <v>4802</v>
      </c>
    </row>
    <row r="619" spans="1:7" x14ac:dyDescent="0.3">
      <c r="A619" t="s">
        <v>95</v>
      </c>
      <c r="B619" t="s">
        <v>28</v>
      </c>
      <c r="C619" t="s">
        <v>66</v>
      </c>
      <c r="D619" s="1">
        <v>44579</v>
      </c>
      <c r="E619" t="s">
        <v>575</v>
      </c>
      <c r="F619">
        <v>21</v>
      </c>
      <c r="G619">
        <f>--SUBSTITUTE(SUBSTITUTE(Chocolate[[#This Row],[Amount]],"$",""),",","")</f>
        <v>5677</v>
      </c>
    </row>
    <row r="620" spans="1:7" x14ac:dyDescent="0.3">
      <c r="A620" t="s">
        <v>43</v>
      </c>
      <c r="B620" t="s">
        <v>11</v>
      </c>
      <c r="C620" t="s">
        <v>12</v>
      </c>
      <c r="D620" s="1">
        <v>44650</v>
      </c>
      <c r="E620" t="s">
        <v>576</v>
      </c>
      <c r="F620">
        <v>83</v>
      </c>
      <c r="G620">
        <f>--SUBSTITUTE(SUBSTITUTE(Chocolate[[#This Row],[Amount]],"$",""),",","")</f>
        <v>945</v>
      </c>
    </row>
    <row r="621" spans="1:7" x14ac:dyDescent="0.3">
      <c r="A621" t="s">
        <v>108</v>
      </c>
      <c r="B621" t="s">
        <v>18</v>
      </c>
      <c r="C621" t="s">
        <v>119</v>
      </c>
      <c r="D621" s="1">
        <v>44578</v>
      </c>
      <c r="E621" t="s">
        <v>577</v>
      </c>
      <c r="F621">
        <v>162</v>
      </c>
      <c r="G621">
        <f>--SUBSTITUTE(SUBSTITUTE(Chocolate[[#This Row],[Amount]],"$",""),",","")</f>
        <v>8757</v>
      </c>
    </row>
    <row r="622" spans="1:7" x14ac:dyDescent="0.3">
      <c r="A622" t="s">
        <v>84</v>
      </c>
      <c r="B622" t="s">
        <v>36</v>
      </c>
      <c r="C622" t="s">
        <v>66</v>
      </c>
      <c r="D622" s="1">
        <v>44609</v>
      </c>
      <c r="E622" t="s">
        <v>578</v>
      </c>
      <c r="F622">
        <v>145</v>
      </c>
      <c r="G622">
        <f>--SUBSTITUTE(SUBSTITUTE(Chocolate[[#This Row],[Amount]],"$",""),",","")</f>
        <v>4816</v>
      </c>
    </row>
    <row r="623" spans="1:7" x14ac:dyDescent="0.3">
      <c r="A623" t="s">
        <v>84</v>
      </c>
      <c r="B623" t="s">
        <v>40</v>
      </c>
      <c r="C623" t="s">
        <v>15</v>
      </c>
      <c r="D623" s="1">
        <v>44659</v>
      </c>
      <c r="E623" t="s">
        <v>579</v>
      </c>
      <c r="F623">
        <v>44</v>
      </c>
      <c r="G623">
        <f>--SUBSTITUTE(SUBSTITUTE(Chocolate[[#This Row],[Amount]],"$",""),",","")</f>
        <v>7532</v>
      </c>
    </row>
    <row r="624" spans="1:7" x14ac:dyDescent="0.3">
      <c r="A624" t="s">
        <v>14</v>
      </c>
      <c r="B624" t="s">
        <v>40</v>
      </c>
      <c r="C624" t="s">
        <v>44</v>
      </c>
      <c r="D624" s="1">
        <v>44748</v>
      </c>
      <c r="E624" t="s">
        <v>217</v>
      </c>
      <c r="F624">
        <v>82</v>
      </c>
      <c r="G624">
        <f>--SUBSTITUTE(SUBSTITUTE(Chocolate[[#This Row],[Amount]],"$",""),",","")</f>
        <v>3549</v>
      </c>
    </row>
    <row r="625" spans="1:7" x14ac:dyDescent="0.3">
      <c r="A625" t="s">
        <v>62</v>
      </c>
      <c r="B625" t="s">
        <v>11</v>
      </c>
      <c r="C625" t="s">
        <v>66</v>
      </c>
      <c r="D625" s="1">
        <v>44655</v>
      </c>
      <c r="E625" t="s">
        <v>580</v>
      </c>
      <c r="F625">
        <v>226</v>
      </c>
      <c r="G625">
        <f>--SUBSTITUTE(SUBSTITUTE(Chocolate[[#This Row],[Amount]],"$",""),",","")</f>
        <v>4340</v>
      </c>
    </row>
    <row r="626" spans="1:7" x14ac:dyDescent="0.3">
      <c r="A626" t="s">
        <v>17</v>
      </c>
      <c r="B626" t="s">
        <v>28</v>
      </c>
      <c r="C626" t="s">
        <v>49</v>
      </c>
      <c r="D626" s="1">
        <v>44622</v>
      </c>
      <c r="E626" t="s">
        <v>581</v>
      </c>
      <c r="F626">
        <v>207</v>
      </c>
      <c r="G626">
        <f>--SUBSTITUTE(SUBSTITUTE(Chocolate[[#This Row],[Amount]],"$",""),",","")</f>
        <v>1799</v>
      </c>
    </row>
    <row r="627" spans="1:7" x14ac:dyDescent="0.3">
      <c r="A627" t="s">
        <v>14</v>
      </c>
      <c r="B627" t="s">
        <v>28</v>
      </c>
      <c r="C627" t="s">
        <v>90</v>
      </c>
      <c r="D627" s="1">
        <v>44782</v>
      </c>
      <c r="E627" t="s">
        <v>582</v>
      </c>
      <c r="F627">
        <v>176</v>
      </c>
      <c r="G627">
        <f>--SUBSTITUTE(SUBSTITUTE(Chocolate[[#This Row],[Amount]],"$",""),",","")</f>
        <v>1127</v>
      </c>
    </row>
    <row r="628" spans="1:7" x14ac:dyDescent="0.3">
      <c r="A628" t="s">
        <v>69</v>
      </c>
      <c r="B628" t="s">
        <v>18</v>
      </c>
      <c r="C628" t="s">
        <v>54</v>
      </c>
      <c r="D628" s="1">
        <v>44721</v>
      </c>
      <c r="E628" t="s">
        <v>583</v>
      </c>
      <c r="F628">
        <v>286</v>
      </c>
      <c r="G628">
        <f>--SUBSTITUTE(SUBSTITUTE(Chocolate[[#This Row],[Amount]],"$",""),",","")</f>
        <v>10038</v>
      </c>
    </row>
    <row r="629" spans="1:7" x14ac:dyDescent="0.3">
      <c r="A629" t="s">
        <v>108</v>
      </c>
      <c r="B629" t="s">
        <v>7</v>
      </c>
      <c r="C629" t="s">
        <v>119</v>
      </c>
      <c r="D629" s="1">
        <v>44714</v>
      </c>
      <c r="E629" t="s">
        <v>584</v>
      </c>
      <c r="F629">
        <v>300</v>
      </c>
      <c r="G629">
        <f>--SUBSTITUTE(SUBSTITUTE(Chocolate[[#This Row],[Amount]],"$",""),",","")</f>
        <v>2926</v>
      </c>
    </row>
    <row r="630" spans="1:7" x14ac:dyDescent="0.3">
      <c r="A630" t="s">
        <v>10</v>
      </c>
      <c r="B630" t="s">
        <v>36</v>
      </c>
      <c r="C630" t="s">
        <v>66</v>
      </c>
      <c r="D630" s="1">
        <v>44747</v>
      </c>
      <c r="E630" t="s">
        <v>585</v>
      </c>
      <c r="F630">
        <v>235</v>
      </c>
      <c r="G630">
        <f>--SUBSTITUTE(SUBSTITUTE(Chocolate[[#This Row],[Amount]],"$",""),",","")</f>
        <v>6279</v>
      </c>
    </row>
    <row r="631" spans="1:7" x14ac:dyDescent="0.3">
      <c r="A631" t="s">
        <v>80</v>
      </c>
      <c r="B631" t="s">
        <v>40</v>
      </c>
      <c r="C631" t="s">
        <v>41</v>
      </c>
      <c r="D631" s="1">
        <v>44784</v>
      </c>
      <c r="E631" t="s">
        <v>586</v>
      </c>
      <c r="F631">
        <v>125</v>
      </c>
      <c r="G631">
        <f>--SUBSTITUTE(SUBSTITUTE(Chocolate[[#This Row],[Amount]],"$",""),",","")</f>
        <v>308</v>
      </c>
    </row>
    <row r="632" spans="1:7" x14ac:dyDescent="0.3">
      <c r="A632" t="s">
        <v>95</v>
      </c>
      <c r="B632" t="s">
        <v>11</v>
      </c>
      <c r="C632" t="s">
        <v>92</v>
      </c>
      <c r="D632" s="1">
        <v>44603</v>
      </c>
      <c r="E632" t="s">
        <v>587</v>
      </c>
      <c r="F632">
        <v>145</v>
      </c>
      <c r="G632">
        <f>--SUBSTITUTE(SUBSTITUTE(Chocolate[[#This Row],[Amount]],"$",""),",","")</f>
        <v>3500</v>
      </c>
    </row>
    <row r="633" spans="1:7" x14ac:dyDescent="0.3">
      <c r="A633" t="s">
        <v>84</v>
      </c>
      <c r="B633" t="s">
        <v>28</v>
      </c>
      <c r="C633" t="s">
        <v>59</v>
      </c>
      <c r="D633" s="1">
        <v>44784</v>
      </c>
      <c r="E633" t="s">
        <v>588</v>
      </c>
      <c r="F633">
        <v>65</v>
      </c>
      <c r="G633">
        <f>--SUBSTITUTE(SUBSTITUTE(Chocolate[[#This Row],[Amount]],"$",""),",","")</f>
        <v>658</v>
      </c>
    </row>
    <row r="634" spans="1:7" x14ac:dyDescent="0.3">
      <c r="A634" t="s">
        <v>52</v>
      </c>
      <c r="B634" t="s">
        <v>18</v>
      </c>
      <c r="C634" t="s">
        <v>44</v>
      </c>
      <c r="D634" s="1">
        <v>44693</v>
      </c>
      <c r="E634" t="s">
        <v>589</v>
      </c>
      <c r="F634">
        <v>102</v>
      </c>
      <c r="G634">
        <f>--SUBSTITUTE(SUBSTITUTE(Chocolate[[#This Row],[Amount]],"$",""),",","")</f>
        <v>12565</v>
      </c>
    </row>
    <row r="635" spans="1:7" x14ac:dyDescent="0.3">
      <c r="A635" t="s">
        <v>76</v>
      </c>
      <c r="B635" t="s">
        <v>36</v>
      </c>
      <c r="C635" t="s">
        <v>54</v>
      </c>
      <c r="D635" s="1">
        <v>44757</v>
      </c>
      <c r="E635" t="s">
        <v>566</v>
      </c>
      <c r="F635">
        <v>93</v>
      </c>
      <c r="G635">
        <f>--SUBSTITUTE(SUBSTITUTE(Chocolate[[#This Row],[Amount]],"$",""),",","")</f>
        <v>5012</v>
      </c>
    </row>
    <row r="636" spans="1:7" x14ac:dyDescent="0.3">
      <c r="A636" t="s">
        <v>80</v>
      </c>
      <c r="B636" t="s">
        <v>11</v>
      </c>
      <c r="C636" t="s">
        <v>49</v>
      </c>
      <c r="D636" s="1">
        <v>44579</v>
      </c>
      <c r="E636" t="s">
        <v>590</v>
      </c>
      <c r="F636">
        <v>134</v>
      </c>
      <c r="G636">
        <f>--SUBSTITUTE(SUBSTITUTE(Chocolate[[#This Row],[Amount]],"$",""),",","")</f>
        <v>3955</v>
      </c>
    </row>
    <row r="637" spans="1:7" x14ac:dyDescent="0.3">
      <c r="A637" t="s">
        <v>95</v>
      </c>
      <c r="B637" t="s">
        <v>7</v>
      </c>
      <c r="C637" t="s">
        <v>66</v>
      </c>
      <c r="D637" s="1">
        <v>44566</v>
      </c>
      <c r="E637" t="s">
        <v>591</v>
      </c>
      <c r="F637">
        <v>189</v>
      </c>
      <c r="G637">
        <f>--SUBSTITUTE(SUBSTITUTE(Chocolate[[#This Row],[Amount]],"$",""),",","")</f>
        <v>8512</v>
      </c>
    </row>
    <row r="638" spans="1:7" x14ac:dyDescent="0.3">
      <c r="A638" t="s">
        <v>56</v>
      </c>
      <c r="B638" t="s">
        <v>18</v>
      </c>
      <c r="C638" t="s">
        <v>29</v>
      </c>
      <c r="D638" s="1">
        <v>44741</v>
      </c>
      <c r="E638" t="s">
        <v>592</v>
      </c>
      <c r="F638">
        <v>232</v>
      </c>
      <c r="G638">
        <f>--SUBSTITUTE(SUBSTITUTE(Chocolate[[#This Row],[Amount]],"$",""),",","")</f>
        <v>504</v>
      </c>
    </row>
    <row r="639" spans="1:7" x14ac:dyDescent="0.3">
      <c r="A639" t="s">
        <v>31</v>
      </c>
      <c r="B639" t="s">
        <v>40</v>
      </c>
      <c r="C639" t="s">
        <v>90</v>
      </c>
      <c r="D639" s="1">
        <v>44726</v>
      </c>
      <c r="E639" t="s">
        <v>127</v>
      </c>
      <c r="F639">
        <v>45</v>
      </c>
      <c r="G639">
        <f>--SUBSTITUTE(SUBSTITUTE(Chocolate[[#This Row],[Amount]],"$",""),",","")</f>
        <v>2800</v>
      </c>
    </row>
    <row r="640" spans="1:7" x14ac:dyDescent="0.3">
      <c r="A640" t="s">
        <v>25</v>
      </c>
      <c r="B640" t="s">
        <v>11</v>
      </c>
      <c r="C640" t="s">
        <v>8</v>
      </c>
      <c r="D640" s="1">
        <v>44781</v>
      </c>
      <c r="E640" t="s">
        <v>593</v>
      </c>
      <c r="F640">
        <v>67</v>
      </c>
      <c r="G640">
        <f>--SUBSTITUTE(SUBSTITUTE(Chocolate[[#This Row],[Amount]],"$",""),",","")</f>
        <v>4256</v>
      </c>
    </row>
    <row r="641" spans="1:7" x14ac:dyDescent="0.3">
      <c r="A641" t="s">
        <v>69</v>
      </c>
      <c r="B641" t="s">
        <v>11</v>
      </c>
      <c r="C641" t="s">
        <v>8</v>
      </c>
      <c r="D641" s="1">
        <v>44643</v>
      </c>
      <c r="E641" t="s">
        <v>594</v>
      </c>
      <c r="F641">
        <v>138</v>
      </c>
      <c r="G641">
        <f>--SUBSTITUTE(SUBSTITUTE(Chocolate[[#This Row],[Amount]],"$",""),",","")</f>
        <v>13573</v>
      </c>
    </row>
    <row r="642" spans="1:7" x14ac:dyDescent="0.3">
      <c r="A642" t="s">
        <v>35</v>
      </c>
      <c r="B642" t="s">
        <v>11</v>
      </c>
      <c r="C642" t="s">
        <v>119</v>
      </c>
      <c r="D642" s="1">
        <v>44565</v>
      </c>
      <c r="E642" t="s">
        <v>595</v>
      </c>
      <c r="F642">
        <v>99</v>
      </c>
      <c r="G642">
        <f>--SUBSTITUTE(SUBSTITUTE(Chocolate[[#This Row],[Amount]],"$",""),",","")</f>
        <v>6566</v>
      </c>
    </row>
    <row r="643" spans="1:7" x14ac:dyDescent="0.3">
      <c r="A643" t="s">
        <v>31</v>
      </c>
      <c r="B643" t="s">
        <v>11</v>
      </c>
      <c r="C643" t="s">
        <v>54</v>
      </c>
      <c r="D643" s="1">
        <v>44614</v>
      </c>
      <c r="E643" t="s">
        <v>596</v>
      </c>
      <c r="F643">
        <v>251</v>
      </c>
      <c r="G643">
        <f>--SUBSTITUTE(SUBSTITUTE(Chocolate[[#This Row],[Amount]],"$",""),",","")</f>
        <v>13503</v>
      </c>
    </row>
    <row r="644" spans="1:7" x14ac:dyDescent="0.3">
      <c r="A644" t="s">
        <v>48</v>
      </c>
      <c r="B644" t="s">
        <v>7</v>
      </c>
      <c r="C644" t="s">
        <v>59</v>
      </c>
      <c r="D644" s="1">
        <v>44609</v>
      </c>
      <c r="E644" t="s">
        <v>597</v>
      </c>
      <c r="F644">
        <v>252</v>
      </c>
      <c r="G644">
        <f>--SUBSTITUTE(SUBSTITUTE(Chocolate[[#This Row],[Amount]],"$",""),",","")</f>
        <v>8680</v>
      </c>
    </row>
    <row r="645" spans="1:7" x14ac:dyDescent="0.3">
      <c r="A645" t="s">
        <v>35</v>
      </c>
      <c r="B645" t="s">
        <v>36</v>
      </c>
      <c r="C645" t="s">
        <v>78</v>
      </c>
      <c r="D645" s="1">
        <v>44595</v>
      </c>
      <c r="E645" t="s">
        <v>598</v>
      </c>
      <c r="F645">
        <v>78</v>
      </c>
      <c r="G645">
        <f>--SUBSTITUTE(SUBSTITUTE(Chocolate[[#This Row],[Amount]],"$",""),",","")</f>
        <v>385</v>
      </c>
    </row>
    <row r="646" spans="1:7" x14ac:dyDescent="0.3">
      <c r="A646" t="s">
        <v>10</v>
      </c>
      <c r="B646" t="s">
        <v>40</v>
      </c>
      <c r="C646" t="s">
        <v>90</v>
      </c>
      <c r="D646" s="1">
        <v>44637</v>
      </c>
      <c r="E646" t="s">
        <v>60</v>
      </c>
      <c r="F646">
        <v>130</v>
      </c>
      <c r="G646">
        <f>--SUBSTITUTE(SUBSTITUTE(Chocolate[[#This Row],[Amount]],"$",""),",","")</f>
        <v>1267</v>
      </c>
    </row>
    <row r="647" spans="1:7" x14ac:dyDescent="0.3">
      <c r="A647" t="s">
        <v>76</v>
      </c>
      <c r="B647" t="s">
        <v>18</v>
      </c>
      <c r="C647" t="s">
        <v>115</v>
      </c>
      <c r="D647" s="1">
        <v>44586</v>
      </c>
      <c r="E647" t="s">
        <v>599</v>
      </c>
      <c r="F647">
        <v>154</v>
      </c>
      <c r="G647">
        <f>--SUBSTITUTE(SUBSTITUTE(Chocolate[[#This Row],[Amount]],"$",""),",","")</f>
        <v>2961</v>
      </c>
    </row>
    <row r="648" spans="1:7" x14ac:dyDescent="0.3">
      <c r="A648" t="s">
        <v>31</v>
      </c>
      <c r="B648" t="s">
        <v>18</v>
      </c>
      <c r="C648" t="s">
        <v>54</v>
      </c>
      <c r="D648" s="1">
        <v>44769</v>
      </c>
      <c r="E648" t="s">
        <v>600</v>
      </c>
      <c r="F648">
        <v>52</v>
      </c>
      <c r="G648">
        <f>--SUBSTITUTE(SUBSTITUTE(Chocolate[[#This Row],[Amount]],"$",""),",","")</f>
        <v>1981</v>
      </c>
    </row>
    <row r="649" spans="1:7" x14ac:dyDescent="0.3">
      <c r="A649" t="s">
        <v>62</v>
      </c>
      <c r="B649" t="s">
        <v>18</v>
      </c>
      <c r="C649" t="s">
        <v>66</v>
      </c>
      <c r="D649" s="1">
        <v>44589</v>
      </c>
      <c r="E649" t="s">
        <v>601</v>
      </c>
      <c r="F649">
        <v>53</v>
      </c>
      <c r="G649">
        <f>--SUBSTITUTE(SUBSTITUTE(Chocolate[[#This Row],[Amount]],"$",""),",","")</f>
        <v>7959</v>
      </c>
    </row>
    <row r="650" spans="1:7" x14ac:dyDescent="0.3">
      <c r="A650" t="s">
        <v>95</v>
      </c>
      <c r="B650" t="s">
        <v>18</v>
      </c>
      <c r="C650" t="s">
        <v>49</v>
      </c>
      <c r="D650" s="1">
        <v>44747</v>
      </c>
      <c r="E650" t="s">
        <v>602</v>
      </c>
      <c r="F650">
        <v>50</v>
      </c>
      <c r="G650">
        <f>--SUBSTITUTE(SUBSTITUTE(Chocolate[[#This Row],[Amount]],"$",""),",","")</f>
        <v>10794</v>
      </c>
    </row>
    <row r="651" spans="1:7" x14ac:dyDescent="0.3">
      <c r="A651" t="s">
        <v>10</v>
      </c>
      <c r="B651" t="s">
        <v>11</v>
      </c>
      <c r="C651" t="s">
        <v>70</v>
      </c>
      <c r="D651" s="1">
        <v>44635</v>
      </c>
      <c r="E651" t="s">
        <v>603</v>
      </c>
      <c r="F651">
        <v>44</v>
      </c>
      <c r="G651">
        <f>--SUBSTITUTE(SUBSTITUTE(Chocolate[[#This Row],[Amount]],"$",""),",","")</f>
        <v>1897</v>
      </c>
    </row>
    <row r="652" spans="1:7" x14ac:dyDescent="0.3">
      <c r="A652" t="s">
        <v>25</v>
      </c>
      <c r="B652" t="s">
        <v>40</v>
      </c>
      <c r="C652" t="s">
        <v>26</v>
      </c>
      <c r="D652" s="1">
        <v>44777</v>
      </c>
      <c r="E652" t="s">
        <v>604</v>
      </c>
      <c r="F652">
        <v>200</v>
      </c>
      <c r="G652">
        <f>--SUBSTITUTE(SUBSTITUTE(Chocolate[[#This Row],[Amount]],"$",""),",","")</f>
        <v>2744</v>
      </c>
    </row>
    <row r="653" spans="1:7" x14ac:dyDescent="0.3">
      <c r="A653" t="s">
        <v>17</v>
      </c>
      <c r="B653" t="s">
        <v>36</v>
      </c>
      <c r="C653" t="s">
        <v>66</v>
      </c>
      <c r="D653" s="1">
        <v>44739</v>
      </c>
      <c r="E653" t="s">
        <v>99</v>
      </c>
      <c r="F653">
        <v>361</v>
      </c>
      <c r="G653">
        <f>--SUBSTITUTE(SUBSTITUTE(Chocolate[[#This Row],[Amount]],"$",""),",","")</f>
        <v>4382</v>
      </c>
    </row>
    <row r="654" spans="1:7" x14ac:dyDescent="0.3">
      <c r="A654" t="s">
        <v>17</v>
      </c>
      <c r="B654" t="s">
        <v>40</v>
      </c>
      <c r="C654" t="s">
        <v>26</v>
      </c>
      <c r="D654" s="1">
        <v>44755</v>
      </c>
      <c r="E654" t="s">
        <v>475</v>
      </c>
      <c r="F654">
        <v>172</v>
      </c>
      <c r="G654">
        <f>--SUBSTITUTE(SUBSTITUTE(Chocolate[[#This Row],[Amount]],"$",""),",","")</f>
        <v>4515</v>
      </c>
    </row>
    <row r="655" spans="1:7" x14ac:dyDescent="0.3">
      <c r="A655" t="s">
        <v>35</v>
      </c>
      <c r="B655" t="s">
        <v>28</v>
      </c>
      <c r="C655" t="s">
        <v>72</v>
      </c>
      <c r="D655" s="1">
        <v>44616</v>
      </c>
      <c r="E655" t="s">
        <v>605</v>
      </c>
      <c r="F655">
        <v>239</v>
      </c>
      <c r="G655">
        <f>--SUBSTITUTE(SUBSTITUTE(Chocolate[[#This Row],[Amount]],"$",""),",","")</f>
        <v>5474</v>
      </c>
    </row>
    <row r="656" spans="1:7" x14ac:dyDescent="0.3">
      <c r="A656" t="s">
        <v>43</v>
      </c>
      <c r="B656" t="s">
        <v>28</v>
      </c>
      <c r="C656" t="s">
        <v>12</v>
      </c>
      <c r="D656" s="1">
        <v>44740</v>
      </c>
      <c r="E656" t="s">
        <v>606</v>
      </c>
      <c r="F656">
        <v>55</v>
      </c>
      <c r="G656">
        <f>--SUBSTITUTE(SUBSTITUTE(Chocolate[[#This Row],[Amount]],"$",""),",","")</f>
        <v>6069</v>
      </c>
    </row>
    <row r="657" spans="1:7" x14ac:dyDescent="0.3">
      <c r="A657" t="s">
        <v>23</v>
      </c>
      <c r="B657" t="s">
        <v>18</v>
      </c>
      <c r="C657" t="s">
        <v>12</v>
      </c>
      <c r="D657" s="1">
        <v>44742</v>
      </c>
      <c r="E657" t="s">
        <v>607</v>
      </c>
      <c r="F657">
        <v>27</v>
      </c>
      <c r="G657">
        <f>--SUBSTITUTE(SUBSTITUTE(Chocolate[[#This Row],[Amount]],"$",""),",","")</f>
        <v>6944</v>
      </c>
    </row>
    <row r="658" spans="1:7" x14ac:dyDescent="0.3">
      <c r="A658" t="s">
        <v>56</v>
      </c>
      <c r="B658" t="s">
        <v>40</v>
      </c>
      <c r="C658" t="s">
        <v>92</v>
      </c>
      <c r="D658" s="1">
        <v>44791</v>
      </c>
      <c r="E658" t="s">
        <v>141</v>
      </c>
      <c r="F658">
        <v>7</v>
      </c>
      <c r="G658">
        <f>--SUBSTITUTE(SUBSTITUTE(Chocolate[[#This Row],[Amount]],"$",""),",","")</f>
        <v>5859</v>
      </c>
    </row>
    <row r="659" spans="1:7" x14ac:dyDescent="0.3">
      <c r="A659" t="s">
        <v>64</v>
      </c>
      <c r="B659" t="s">
        <v>11</v>
      </c>
      <c r="C659" t="s">
        <v>140</v>
      </c>
      <c r="D659" s="1">
        <v>44585</v>
      </c>
      <c r="E659" t="s">
        <v>608</v>
      </c>
      <c r="F659">
        <v>301</v>
      </c>
      <c r="G659">
        <f>--SUBSTITUTE(SUBSTITUTE(Chocolate[[#This Row],[Amount]],"$",""),",","")</f>
        <v>12173</v>
      </c>
    </row>
    <row r="660" spans="1:7" x14ac:dyDescent="0.3">
      <c r="A660" t="s">
        <v>48</v>
      </c>
      <c r="B660" t="s">
        <v>36</v>
      </c>
      <c r="C660" t="s">
        <v>70</v>
      </c>
      <c r="D660" s="1">
        <v>44631</v>
      </c>
      <c r="E660" t="s">
        <v>466</v>
      </c>
      <c r="F660">
        <v>134</v>
      </c>
      <c r="G660">
        <f>--SUBSTITUTE(SUBSTITUTE(Chocolate[[#This Row],[Amount]],"$",""),",","")</f>
        <v>5292</v>
      </c>
    </row>
    <row r="661" spans="1:7" x14ac:dyDescent="0.3">
      <c r="A661" t="s">
        <v>108</v>
      </c>
      <c r="B661" t="s">
        <v>28</v>
      </c>
      <c r="C661" t="s">
        <v>26</v>
      </c>
      <c r="D661" s="1">
        <v>44735</v>
      </c>
      <c r="E661" t="s">
        <v>609</v>
      </c>
      <c r="F661">
        <v>350</v>
      </c>
      <c r="G661">
        <f>--SUBSTITUTE(SUBSTITUTE(Chocolate[[#This Row],[Amount]],"$",""),",","")</f>
        <v>5705</v>
      </c>
    </row>
    <row r="662" spans="1:7" x14ac:dyDescent="0.3">
      <c r="A662" t="s">
        <v>62</v>
      </c>
      <c r="B662" t="s">
        <v>11</v>
      </c>
      <c r="C662" t="s">
        <v>59</v>
      </c>
      <c r="D662" s="1">
        <v>44795</v>
      </c>
      <c r="E662" t="s">
        <v>610</v>
      </c>
      <c r="F662">
        <v>33</v>
      </c>
      <c r="G662">
        <f>--SUBSTITUTE(SUBSTITUTE(Chocolate[[#This Row],[Amount]],"$",""),",","")</f>
        <v>2492</v>
      </c>
    </row>
    <row r="663" spans="1:7" x14ac:dyDescent="0.3">
      <c r="A663" t="s">
        <v>25</v>
      </c>
      <c r="B663" t="s">
        <v>40</v>
      </c>
      <c r="C663" t="s">
        <v>29</v>
      </c>
      <c r="D663" s="1">
        <v>44565</v>
      </c>
      <c r="E663" t="s">
        <v>611</v>
      </c>
      <c r="F663">
        <v>23</v>
      </c>
      <c r="G663">
        <f>--SUBSTITUTE(SUBSTITUTE(Chocolate[[#This Row],[Amount]],"$",""),",","")</f>
        <v>3024</v>
      </c>
    </row>
    <row r="664" spans="1:7" x14ac:dyDescent="0.3">
      <c r="A664" t="s">
        <v>56</v>
      </c>
      <c r="B664" t="s">
        <v>11</v>
      </c>
      <c r="C664" t="s">
        <v>54</v>
      </c>
      <c r="D664" s="1">
        <v>44656</v>
      </c>
      <c r="E664" t="s">
        <v>612</v>
      </c>
      <c r="F664">
        <v>201</v>
      </c>
      <c r="G664">
        <f>--SUBSTITUTE(SUBSTITUTE(Chocolate[[#This Row],[Amount]],"$",""),",","")</f>
        <v>3437</v>
      </c>
    </row>
    <row r="665" spans="1:7" x14ac:dyDescent="0.3">
      <c r="A665" t="s">
        <v>48</v>
      </c>
      <c r="B665" t="s">
        <v>11</v>
      </c>
      <c r="C665" t="s">
        <v>54</v>
      </c>
      <c r="D665" s="1">
        <v>44666</v>
      </c>
      <c r="E665" t="s">
        <v>613</v>
      </c>
      <c r="F665">
        <v>323</v>
      </c>
      <c r="G665">
        <f>--SUBSTITUTE(SUBSTITUTE(Chocolate[[#This Row],[Amount]],"$",""),",","")</f>
        <v>1869</v>
      </c>
    </row>
    <row r="666" spans="1:7" x14ac:dyDescent="0.3">
      <c r="A666" t="s">
        <v>62</v>
      </c>
      <c r="B666" t="s">
        <v>18</v>
      </c>
      <c r="C666" t="s">
        <v>70</v>
      </c>
      <c r="D666" s="1">
        <v>44692</v>
      </c>
      <c r="E666" t="s">
        <v>277</v>
      </c>
      <c r="F666">
        <v>220</v>
      </c>
      <c r="G666">
        <f>--SUBSTITUTE(SUBSTITUTE(Chocolate[[#This Row],[Amount]],"$",""),",","")</f>
        <v>3171</v>
      </c>
    </row>
    <row r="667" spans="1:7" x14ac:dyDescent="0.3">
      <c r="A667" t="s">
        <v>80</v>
      </c>
      <c r="B667" t="s">
        <v>40</v>
      </c>
      <c r="C667" t="s">
        <v>72</v>
      </c>
      <c r="D667" s="1">
        <v>44763</v>
      </c>
      <c r="E667" t="s">
        <v>508</v>
      </c>
      <c r="F667">
        <v>488</v>
      </c>
      <c r="G667">
        <f>--SUBSTITUTE(SUBSTITUTE(Chocolate[[#This Row],[Amount]],"$",""),",","")</f>
        <v>4858</v>
      </c>
    </row>
    <row r="668" spans="1:7" x14ac:dyDescent="0.3">
      <c r="A668" t="s">
        <v>17</v>
      </c>
      <c r="B668" t="s">
        <v>28</v>
      </c>
      <c r="C668" t="s">
        <v>37</v>
      </c>
      <c r="D668" s="1">
        <v>44603</v>
      </c>
      <c r="E668" t="s">
        <v>614</v>
      </c>
      <c r="F668">
        <v>84</v>
      </c>
      <c r="G668">
        <f>--SUBSTITUTE(SUBSTITUTE(Chocolate[[#This Row],[Amount]],"$",""),",","")</f>
        <v>1225</v>
      </c>
    </row>
    <row r="669" spans="1:7" x14ac:dyDescent="0.3">
      <c r="A669" t="s">
        <v>80</v>
      </c>
      <c r="B669" t="s">
        <v>40</v>
      </c>
      <c r="C669" t="s">
        <v>21</v>
      </c>
      <c r="D669" s="1">
        <v>44750</v>
      </c>
      <c r="E669" t="s">
        <v>615</v>
      </c>
      <c r="F669">
        <v>79</v>
      </c>
      <c r="G669">
        <f>--SUBSTITUTE(SUBSTITUTE(Chocolate[[#This Row],[Amount]],"$",""),",","")</f>
        <v>1155</v>
      </c>
    </row>
    <row r="670" spans="1:7" x14ac:dyDescent="0.3">
      <c r="A670" t="s">
        <v>25</v>
      </c>
      <c r="B670" t="s">
        <v>7</v>
      </c>
      <c r="C670" t="s">
        <v>90</v>
      </c>
      <c r="D670" s="1">
        <v>44784</v>
      </c>
      <c r="E670" t="s">
        <v>616</v>
      </c>
      <c r="F670">
        <v>344</v>
      </c>
      <c r="G670">
        <f>--SUBSTITUTE(SUBSTITUTE(Chocolate[[#This Row],[Amount]],"$",""),",","")</f>
        <v>6811</v>
      </c>
    </row>
    <row r="671" spans="1:7" x14ac:dyDescent="0.3">
      <c r="A671" t="s">
        <v>62</v>
      </c>
      <c r="B671" t="s">
        <v>28</v>
      </c>
      <c r="C671" t="s">
        <v>26</v>
      </c>
      <c r="D671" s="1">
        <v>44777</v>
      </c>
      <c r="E671" t="s">
        <v>617</v>
      </c>
      <c r="F671">
        <v>7</v>
      </c>
      <c r="G671">
        <f>--SUBSTITUTE(SUBSTITUTE(Chocolate[[#This Row],[Amount]],"$",""),",","")</f>
        <v>6433</v>
      </c>
    </row>
    <row r="672" spans="1:7" x14ac:dyDescent="0.3">
      <c r="A672" t="s">
        <v>80</v>
      </c>
      <c r="B672" t="s">
        <v>28</v>
      </c>
      <c r="C672" t="s">
        <v>37</v>
      </c>
      <c r="D672" s="1">
        <v>44726</v>
      </c>
      <c r="E672" t="s">
        <v>618</v>
      </c>
      <c r="F672">
        <v>88</v>
      </c>
      <c r="G672">
        <f>--SUBSTITUTE(SUBSTITUTE(Chocolate[[#This Row],[Amount]],"$",""),",","")</f>
        <v>8169</v>
      </c>
    </row>
    <row r="673" spans="1:7" x14ac:dyDescent="0.3">
      <c r="A673" t="s">
        <v>69</v>
      </c>
      <c r="B673" t="s">
        <v>7</v>
      </c>
      <c r="C673" t="s">
        <v>115</v>
      </c>
      <c r="D673" s="1">
        <v>44578</v>
      </c>
      <c r="E673" t="s">
        <v>619</v>
      </c>
      <c r="F673">
        <v>275</v>
      </c>
      <c r="G673">
        <f>--SUBSTITUTE(SUBSTITUTE(Chocolate[[#This Row],[Amount]],"$",""),",","")</f>
        <v>2275</v>
      </c>
    </row>
    <row r="674" spans="1:7" x14ac:dyDescent="0.3">
      <c r="A674" t="s">
        <v>6</v>
      </c>
      <c r="B674" t="s">
        <v>40</v>
      </c>
      <c r="C674" t="s">
        <v>37</v>
      </c>
      <c r="D674" s="1">
        <v>44735</v>
      </c>
      <c r="E674" t="s">
        <v>620</v>
      </c>
      <c r="F674">
        <v>512</v>
      </c>
      <c r="G674">
        <f>--SUBSTITUTE(SUBSTITUTE(Chocolate[[#This Row],[Amount]],"$",""),",","")</f>
        <v>3857</v>
      </c>
    </row>
    <row r="675" spans="1:7" x14ac:dyDescent="0.3">
      <c r="A675" t="s">
        <v>6</v>
      </c>
      <c r="B675" t="s">
        <v>7</v>
      </c>
      <c r="C675" t="s">
        <v>21</v>
      </c>
      <c r="D675" s="1">
        <v>44797</v>
      </c>
      <c r="E675" t="s">
        <v>621</v>
      </c>
      <c r="F675">
        <v>113</v>
      </c>
      <c r="G675">
        <f>--SUBSTITUTE(SUBSTITUTE(Chocolate[[#This Row],[Amount]],"$",""),",","")</f>
        <v>1463</v>
      </c>
    </row>
    <row r="676" spans="1:7" x14ac:dyDescent="0.3">
      <c r="A676" t="s">
        <v>80</v>
      </c>
      <c r="B676" t="s">
        <v>7</v>
      </c>
      <c r="C676" t="s">
        <v>119</v>
      </c>
      <c r="D676" s="1">
        <v>44719</v>
      </c>
      <c r="E676" t="s">
        <v>622</v>
      </c>
      <c r="F676">
        <v>275</v>
      </c>
      <c r="G676">
        <f>--SUBSTITUTE(SUBSTITUTE(Chocolate[[#This Row],[Amount]],"$",""),",","")</f>
        <v>7924</v>
      </c>
    </row>
    <row r="677" spans="1:7" x14ac:dyDescent="0.3">
      <c r="A677" t="s">
        <v>17</v>
      </c>
      <c r="B677" t="s">
        <v>7</v>
      </c>
      <c r="C677" t="s">
        <v>70</v>
      </c>
      <c r="D677" s="1">
        <v>44734</v>
      </c>
      <c r="E677" t="s">
        <v>55</v>
      </c>
      <c r="F677">
        <v>47</v>
      </c>
      <c r="G677">
        <f>--SUBSTITUTE(SUBSTITUTE(Chocolate[[#This Row],[Amount]],"$",""),",","")</f>
        <v>8799</v>
      </c>
    </row>
    <row r="678" spans="1:7" x14ac:dyDescent="0.3">
      <c r="A678" t="s">
        <v>103</v>
      </c>
      <c r="B678" t="s">
        <v>36</v>
      </c>
      <c r="C678" t="s">
        <v>66</v>
      </c>
      <c r="D678" s="1">
        <v>44755</v>
      </c>
      <c r="E678" t="s">
        <v>623</v>
      </c>
      <c r="F678">
        <v>276</v>
      </c>
      <c r="G678">
        <f>--SUBSTITUTE(SUBSTITUTE(Chocolate[[#This Row],[Amount]],"$",""),",","")</f>
        <v>2898</v>
      </c>
    </row>
    <row r="679" spans="1:7" x14ac:dyDescent="0.3">
      <c r="A679" t="s">
        <v>84</v>
      </c>
      <c r="B679" t="s">
        <v>7</v>
      </c>
      <c r="C679" t="s">
        <v>92</v>
      </c>
      <c r="D679" s="1">
        <v>44705</v>
      </c>
      <c r="E679" t="s">
        <v>624</v>
      </c>
      <c r="F679">
        <v>212</v>
      </c>
      <c r="G679">
        <f>--SUBSTITUTE(SUBSTITUTE(Chocolate[[#This Row],[Amount]],"$",""),",","")</f>
        <v>9506</v>
      </c>
    </row>
    <row r="680" spans="1:7" x14ac:dyDescent="0.3">
      <c r="A680" t="s">
        <v>25</v>
      </c>
      <c r="B680" t="s">
        <v>28</v>
      </c>
      <c r="C680" t="s">
        <v>26</v>
      </c>
      <c r="D680" s="1">
        <v>44782</v>
      </c>
      <c r="E680" t="s">
        <v>625</v>
      </c>
      <c r="F680">
        <v>145</v>
      </c>
      <c r="G680">
        <f>--SUBSTITUTE(SUBSTITUTE(Chocolate[[#This Row],[Amount]],"$",""),",","")</f>
        <v>7175</v>
      </c>
    </row>
    <row r="681" spans="1:7" x14ac:dyDescent="0.3">
      <c r="A681" t="s">
        <v>64</v>
      </c>
      <c r="B681" t="s">
        <v>40</v>
      </c>
      <c r="C681" t="s">
        <v>12</v>
      </c>
      <c r="D681" s="1">
        <v>44657</v>
      </c>
      <c r="E681" t="s">
        <v>626</v>
      </c>
      <c r="F681">
        <v>31</v>
      </c>
      <c r="G681">
        <f>--SUBSTITUTE(SUBSTITUTE(Chocolate[[#This Row],[Amount]],"$",""),",","")</f>
        <v>1729</v>
      </c>
    </row>
    <row r="682" spans="1:7" x14ac:dyDescent="0.3">
      <c r="A682" t="s">
        <v>17</v>
      </c>
      <c r="B682" t="s">
        <v>28</v>
      </c>
      <c r="C682" t="s">
        <v>72</v>
      </c>
      <c r="D682" s="1">
        <v>44770</v>
      </c>
      <c r="E682" t="s">
        <v>627</v>
      </c>
      <c r="F682">
        <v>271</v>
      </c>
      <c r="G682">
        <f>--SUBSTITUTE(SUBSTITUTE(Chocolate[[#This Row],[Amount]],"$",""),",","")</f>
        <v>1589</v>
      </c>
    </row>
    <row r="683" spans="1:7" x14ac:dyDescent="0.3">
      <c r="A683" t="s">
        <v>25</v>
      </c>
      <c r="B683" t="s">
        <v>28</v>
      </c>
      <c r="C683" t="s">
        <v>90</v>
      </c>
      <c r="D683" s="1">
        <v>44797</v>
      </c>
      <c r="E683" t="s">
        <v>148</v>
      </c>
      <c r="F683">
        <v>52</v>
      </c>
      <c r="G683">
        <f>--SUBSTITUTE(SUBSTITUTE(Chocolate[[#This Row],[Amount]],"$",""),",","")</f>
        <v>630</v>
      </c>
    </row>
    <row r="684" spans="1:7" x14ac:dyDescent="0.3">
      <c r="A684" t="s">
        <v>10</v>
      </c>
      <c r="B684" t="s">
        <v>18</v>
      </c>
      <c r="C684" t="s">
        <v>24</v>
      </c>
      <c r="D684" s="1">
        <v>44578</v>
      </c>
      <c r="E684" t="s">
        <v>458</v>
      </c>
      <c r="F684">
        <v>128</v>
      </c>
      <c r="G684">
        <f>--SUBSTITUTE(SUBSTITUTE(Chocolate[[#This Row],[Amount]],"$",""),",","")</f>
        <v>112</v>
      </c>
    </row>
    <row r="685" spans="1:7" x14ac:dyDescent="0.3">
      <c r="A685" t="s">
        <v>56</v>
      </c>
      <c r="B685" t="s">
        <v>36</v>
      </c>
      <c r="C685" t="s">
        <v>44</v>
      </c>
      <c r="D685" s="1">
        <v>44599</v>
      </c>
      <c r="E685" t="s">
        <v>628</v>
      </c>
      <c r="F685">
        <v>142</v>
      </c>
      <c r="G685">
        <f>--SUBSTITUTE(SUBSTITUTE(Chocolate[[#This Row],[Amount]],"$",""),",","")</f>
        <v>5187</v>
      </c>
    </row>
    <row r="686" spans="1:7" x14ac:dyDescent="0.3">
      <c r="A686" t="s">
        <v>31</v>
      </c>
      <c r="B686" t="s">
        <v>18</v>
      </c>
      <c r="C686" t="s">
        <v>59</v>
      </c>
      <c r="D686" s="1">
        <v>44690</v>
      </c>
      <c r="E686" t="s">
        <v>629</v>
      </c>
      <c r="F686">
        <v>256</v>
      </c>
      <c r="G686">
        <f>--SUBSTITUTE(SUBSTITUTE(Chocolate[[#This Row],[Amount]],"$",""),",","")</f>
        <v>6223</v>
      </c>
    </row>
    <row r="687" spans="1:7" x14ac:dyDescent="0.3">
      <c r="A687" t="s">
        <v>39</v>
      </c>
      <c r="B687" t="s">
        <v>28</v>
      </c>
      <c r="C687" t="s">
        <v>12</v>
      </c>
      <c r="D687" s="1">
        <v>44718</v>
      </c>
      <c r="E687" t="s">
        <v>324</v>
      </c>
      <c r="F687">
        <v>106</v>
      </c>
      <c r="G687">
        <f>--SUBSTITUTE(SUBSTITUTE(Chocolate[[#This Row],[Amount]],"$",""),",","")</f>
        <v>7714</v>
      </c>
    </row>
    <row r="688" spans="1:7" x14ac:dyDescent="0.3">
      <c r="A688" t="s">
        <v>76</v>
      </c>
      <c r="B688" t="s">
        <v>36</v>
      </c>
      <c r="C688" t="s">
        <v>92</v>
      </c>
      <c r="D688" s="1">
        <v>44718</v>
      </c>
      <c r="E688" t="s">
        <v>630</v>
      </c>
      <c r="F688">
        <v>6</v>
      </c>
      <c r="G688">
        <f>--SUBSTITUTE(SUBSTITUTE(Chocolate[[#This Row],[Amount]],"$",""),",","")</f>
        <v>9457</v>
      </c>
    </row>
    <row r="689" spans="1:7" x14ac:dyDescent="0.3">
      <c r="A689" t="s">
        <v>48</v>
      </c>
      <c r="B689" t="s">
        <v>28</v>
      </c>
      <c r="C689" t="s">
        <v>49</v>
      </c>
      <c r="D689" s="1">
        <v>44705</v>
      </c>
      <c r="E689" t="s">
        <v>474</v>
      </c>
      <c r="F689">
        <v>226</v>
      </c>
      <c r="G689">
        <f>--SUBSTITUTE(SUBSTITUTE(Chocolate[[#This Row],[Amount]],"$",""),",","")</f>
        <v>6678</v>
      </c>
    </row>
    <row r="690" spans="1:7" x14ac:dyDescent="0.3">
      <c r="A690" t="s">
        <v>25</v>
      </c>
      <c r="B690" t="s">
        <v>7</v>
      </c>
      <c r="C690" t="s">
        <v>29</v>
      </c>
      <c r="D690" s="1">
        <v>44574</v>
      </c>
      <c r="E690" t="s">
        <v>631</v>
      </c>
      <c r="F690">
        <v>121</v>
      </c>
      <c r="G690">
        <f>--SUBSTITUTE(SUBSTITUTE(Chocolate[[#This Row],[Amount]],"$",""),",","")</f>
        <v>2107</v>
      </c>
    </row>
    <row r="691" spans="1:7" x14ac:dyDescent="0.3">
      <c r="A691" t="s">
        <v>46</v>
      </c>
      <c r="B691" t="s">
        <v>36</v>
      </c>
      <c r="C691" t="s">
        <v>90</v>
      </c>
      <c r="D691" s="1">
        <v>44704</v>
      </c>
      <c r="E691" t="s">
        <v>606</v>
      </c>
      <c r="F691">
        <v>151</v>
      </c>
      <c r="G691">
        <f>--SUBSTITUTE(SUBSTITUTE(Chocolate[[#This Row],[Amount]],"$",""),",","")</f>
        <v>6069</v>
      </c>
    </row>
    <row r="692" spans="1:7" x14ac:dyDescent="0.3">
      <c r="A692" t="s">
        <v>6</v>
      </c>
      <c r="B692" t="s">
        <v>7</v>
      </c>
      <c r="C692" t="s">
        <v>70</v>
      </c>
      <c r="D692" s="1">
        <v>44741</v>
      </c>
      <c r="E692" t="s">
        <v>632</v>
      </c>
      <c r="F692">
        <v>284</v>
      </c>
      <c r="G692">
        <f>--SUBSTITUTE(SUBSTITUTE(Chocolate[[#This Row],[Amount]],"$",""),",","")</f>
        <v>1862</v>
      </c>
    </row>
    <row r="693" spans="1:7" x14ac:dyDescent="0.3">
      <c r="A693" t="s">
        <v>6</v>
      </c>
      <c r="B693" t="s">
        <v>28</v>
      </c>
      <c r="C693" t="s">
        <v>12</v>
      </c>
      <c r="D693" s="1">
        <v>44631</v>
      </c>
      <c r="E693" t="s">
        <v>633</v>
      </c>
      <c r="F693">
        <v>89</v>
      </c>
      <c r="G693">
        <f>--SUBSTITUTE(SUBSTITUTE(Chocolate[[#This Row],[Amount]],"$",""),",","")</f>
        <v>6972</v>
      </c>
    </row>
    <row r="694" spans="1:7" x14ac:dyDescent="0.3">
      <c r="A694" t="s">
        <v>103</v>
      </c>
      <c r="B694" t="s">
        <v>36</v>
      </c>
      <c r="C694" t="s">
        <v>12</v>
      </c>
      <c r="D694" s="1">
        <v>44676</v>
      </c>
      <c r="E694" t="s">
        <v>634</v>
      </c>
      <c r="F694">
        <v>508</v>
      </c>
      <c r="G694">
        <f>--SUBSTITUTE(SUBSTITUTE(Chocolate[[#This Row],[Amount]],"$",""),",","")</f>
        <v>10220</v>
      </c>
    </row>
    <row r="695" spans="1:7" x14ac:dyDescent="0.3">
      <c r="A695" t="s">
        <v>33</v>
      </c>
      <c r="B695" t="s">
        <v>18</v>
      </c>
      <c r="C695" t="s">
        <v>21</v>
      </c>
      <c r="D695" s="1">
        <v>44711</v>
      </c>
      <c r="E695" t="s">
        <v>635</v>
      </c>
      <c r="F695">
        <v>243</v>
      </c>
      <c r="G695">
        <f>--SUBSTITUTE(SUBSTITUTE(Chocolate[[#This Row],[Amount]],"$",""),",","")</f>
        <v>3969</v>
      </c>
    </row>
    <row r="696" spans="1:7" x14ac:dyDescent="0.3">
      <c r="A696" t="s">
        <v>56</v>
      </c>
      <c r="B696" t="s">
        <v>11</v>
      </c>
      <c r="C696" t="s">
        <v>72</v>
      </c>
      <c r="D696" s="1">
        <v>44704</v>
      </c>
      <c r="E696" t="s">
        <v>636</v>
      </c>
      <c r="F696">
        <v>170</v>
      </c>
      <c r="G696">
        <f>--SUBSTITUTE(SUBSTITUTE(Chocolate[[#This Row],[Amount]],"$",""),",","")</f>
        <v>1547</v>
      </c>
    </row>
    <row r="697" spans="1:7" x14ac:dyDescent="0.3">
      <c r="A697" t="s">
        <v>39</v>
      </c>
      <c r="B697" t="s">
        <v>36</v>
      </c>
      <c r="C697" t="s">
        <v>15</v>
      </c>
      <c r="D697" s="1">
        <v>44704</v>
      </c>
      <c r="E697" t="s">
        <v>251</v>
      </c>
      <c r="F697">
        <v>18</v>
      </c>
      <c r="G697">
        <f>--SUBSTITUTE(SUBSTITUTE(Chocolate[[#This Row],[Amount]],"$",""),",","")</f>
        <v>1162</v>
      </c>
    </row>
    <row r="698" spans="1:7" x14ac:dyDescent="0.3">
      <c r="A698" t="s">
        <v>10</v>
      </c>
      <c r="B698" t="s">
        <v>40</v>
      </c>
      <c r="C698" t="s">
        <v>15</v>
      </c>
      <c r="D698" s="1">
        <v>44736</v>
      </c>
      <c r="E698" t="s">
        <v>517</v>
      </c>
      <c r="F698">
        <v>282</v>
      </c>
      <c r="G698">
        <f>--SUBSTITUTE(SUBSTITUTE(Chocolate[[#This Row],[Amount]],"$",""),",","")</f>
        <v>6342</v>
      </c>
    </row>
    <row r="699" spans="1:7" x14ac:dyDescent="0.3">
      <c r="A699" t="s">
        <v>84</v>
      </c>
      <c r="B699" t="s">
        <v>28</v>
      </c>
      <c r="C699" t="s">
        <v>21</v>
      </c>
      <c r="D699" s="1">
        <v>44631</v>
      </c>
      <c r="E699" t="s">
        <v>637</v>
      </c>
      <c r="F699">
        <v>277</v>
      </c>
      <c r="G699">
        <f>--SUBSTITUTE(SUBSTITUTE(Chocolate[[#This Row],[Amount]],"$",""),",","")</f>
        <v>10633</v>
      </c>
    </row>
    <row r="700" spans="1:7" x14ac:dyDescent="0.3">
      <c r="A700" t="s">
        <v>33</v>
      </c>
      <c r="B700" t="s">
        <v>36</v>
      </c>
      <c r="C700" t="s">
        <v>21</v>
      </c>
      <c r="D700" s="1">
        <v>44769</v>
      </c>
      <c r="E700" t="s">
        <v>638</v>
      </c>
      <c r="F700">
        <v>212</v>
      </c>
      <c r="G700">
        <f>--SUBSTITUTE(SUBSTITUTE(Chocolate[[#This Row],[Amount]],"$",""),",","")</f>
        <v>15057</v>
      </c>
    </row>
    <row r="701" spans="1:7" x14ac:dyDescent="0.3">
      <c r="A701" t="s">
        <v>33</v>
      </c>
      <c r="B701" t="s">
        <v>36</v>
      </c>
      <c r="C701" t="s">
        <v>70</v>
      </c>
      <c r="D701" s="1">
        <v>44789</v>
      </c>
      <c r="E701" t="s">
        <v>34</v>
      </c>
      <c r="F701">
        <v>126</v>
      </c>
      <c r="G701">
        <f>--SUBSTITUTE(SUBSTITUTE(Chocolate[[#This Row],[Amount]],"$",""),",","")</f>
        <v>4704</v>
      </c>
    </row>
    <row r="702" spans="1:7" x14ac:dyDescent="0.3">
      <c r="A702" t="s">
        <v>52</v>
      </c>
      <c r="B702" t="s">
        <v>40</v>
      </c>
      <c r="C702" t="s">
        <v>21</v>
      </c>
      <c r="D702" s="1">
        <v>44627</v>
      </c>
      <c r="E702" t="s">
        <v>639</v>
      </c>
      <c r="F702">
        <v>11</v>
      </c>
      <c r="G702">
        <f>--SUBSTITUTE(SUBSTITUTE(Chocolate[[#This Row],[Amount]],"$",""),",","")</f>
        <v>9338</v>
      </c>
    </row>
    <row r="703" spans="1:7" x14ac:dyDescent="0.3">
      <c r="A703" t="s">
        <v>56</v>
      </c>
      <c r="B703" t="s">
        <v>28</v>
      </c>
      <c r="C703" t="s">
        <v>26</v>
      </c>
      <c r="D703" s="1">
        <v>44656</v>
      </c>
      <c r="E703" t="s">
        <v>601</v>
      </c>
      <c r="F703">
        <v>30</v>
      </c>
      <c r="G703">
        <f>--SUBSTITUTE(SUBSTITUTE(Chocolate[[#This Row],[Amount]],"$",""),",","")</f>
        <v>7959</v>
      </c>
    </row>
    <row r="704" spans="1:7" x14ac:dyDescent="0.3">
      <c r="A704" t="s">
        <v>86</v>
      </c>
      <c r="B704" t="s">
        <v>11</v>
      </c>
      <c r="C704" t="s">
        <v>12</v>
      </c>
      <c r="D704" s="1">
        <v>44685</v>
      </c>
      <c r="E704" t="s">
        <v>445</v>
      </c>
      <c r="F704">
        <v>51</v>
      </c>
      <c r="G704">
        <f>--SUBSTITUTE(SUBSTITUTE(Chocolate[[#This Row],[Amount]],"$",""),",","")</f>
        <v>9023</v>
      </c>
    </row>
    <row r="705" spans="1:7" x14ac:dyDescent="0.3">
      <c r="A705" t="s">
        <v>108</v>
      </c>
      <c r="B705" t="s">
        <v>36</v>
      </c>
      <c r="C705" t="s">
        <v>92</v>
      </c>
      <c r="D705" s="1">
        <v>44565</v>
      </c>
      <c r="E705" t="s">
        <v>640</v>
      </c>
      <c r="F705">
        <v>92</v>
      </c>
      <c r="G705">
        <f>--SUBSTITUTE(SUBSTITUTE(Chocolate[[#This Row],[Amount]],"$",""),",","")</f>
        <v>14525</v>
      </c>
    </row>
    <row r="706" spans="1:7" x14ac:dyDescent="0.3">
      <c r="A706" t="s">
        <v>46</v>
      </c>
      <c r="B706" t="s">
        <v>18</v>
      </c>
      <c r="C706" t="s">
        <v>115</v>
      </c>
      <c r="D706" s="1">
        <v>44574</v>
      </c>
      <c r="E706" t="s">
        <v>641</v>
      </c>
      <c r="F706">
        <v>101</v>
      </c>
      <c r="G706">
        <f>--SUBSTITUTE(SUBSTITUTE(Chocolate[[#This Row],[Amount]],"$",""),",","")</f>
        <v>5810</v>
      </c>
    </row>
    <row r="707" spans="1:7" x14ac:dyDescent="0.3">
      <c r="A707" t="s">
        <v>76</v>
      </c>
      <c r="B707" t="s">
        <v>28</v>
      </c>
      <c r="C707" t="s">
        <v>66</v>
      </c>
      <c r="D707" s="1">
        <v>44753</v>
      </c>
      <c r="E707" t="s">
        <v>551</v>
      </c>
      <c r="F707">
        <v>98</v>
      </c>
      <c r="G707">
        <f>--SUBSTITUTE(SUBSTITUTE(Chocolate[[#This Row],[Amount]],"$",""),",","")</f>
        <v>6426</v>
      </c>
    </row>
    <row r="708" spans="1:7" x14ac:dyDescent="0.3">
      <c r="A708" t="s">
        <v>64</v>
      </c>
      <c r="B708" t="s">
        <v>18</v>
      </c>
      <c r="C708" t="s">
        <v>8</v>
      </c>
      <c r="D708" s="1">
        <v>44698</v>
      </c>
      <c r="E708" t="s">
        <v>289</v>
      </c>
      <c r="F708">
        <v>159</v>
      </c>
      <c r="G708">
        <f>--SUBSTITUTE(SUBSTITUTE(Chocolate[[#This Row],[Amount]],"$",""),",","")</f>
        <v>4403</v>
      </c>
    </row>
    <row r="709" spans="1:7" x14ac:dyDescent="0.3">
      <c r="A709" t="s">
        <v>86</v>
      </c>
      <c r="B709" t="s">
        <v>28</v>
      </c>
      <c r="C709" t="s">
        <v>15</v>
      </c>
      <c r="D709" s="1">
        <v>44763</v>
      </c>
      <c r="E709" t="s">
        <v>642</v>
      </c>
      <c r="F709">
        <v>62</v>
      </c>
      <c r="G709">
        <f>--SUBSTITUTE(SUBSTITUTE(Chocolate[[#This Row],[Amount]],"$",""),",","")</f>
        <v>1582</v>
      </c>
    </row>
    <row r="710" spans="1:7" x14ac:dyDescent="0.3">
      <c r="A710" t="s">
        <v>56</v>
      </c>
      <c r="B710" t="s">
        <v>40</v>
      </c>
      <c r="C710" t="s">
        <v>49</v>
      </c>
      <c r="D710" s="1">
        <v>44614</v>
      </c>
      <c r="E710" t="s">
        <v>643</v>
      </c>
      <c r="F710">
        <v>22</v>
      </c>
      <c r="G710">
        <f>--SUBSTITUTE(SUBSTITUTE(Chocolate[[#This Row],[Amount]],"$",""),",","")</f>
        <v>791</v>
      </c>
    </row>
    <row r="711" spans="1:7" x14ac:dyDescent="0.3">
      <c r="A711" t="s">
        <v>17</v>
      </c>
      <c r="B711" t="s">
        <v>11</v>
      </c>
      <c r="C711" t="s">
        <v>24</v>
      </c>
      <c r="D711" s="1">
        <v>44704</v>
      </c>
      <c r="E711" t="s">
        <v>644</v>
      </c>
      <c r="F711">
        <v>187</v>
      </c>
      <c r="G711">
        <f>--SUBSTITUTE(SUBSTITUTE(Chocolate[[#This Row],[Amount]],"$",""),",","")</f>
        <v>9100</v>
      </c>
    </row>
    <row r="712" spans="1:7" x14ac:dyDescent="0.3">
      <c r="A712" t="s">
        <v>33</v>
      </c>
      <c r="B712" t="s">
        <v>40</v>
      </c>
      <c r="C712" t="s">
        <v>44</v>
      </c>
      <c r="D712" s="1">
        <v>44754</v>
      </c>
      <c r="E712" t="s">
        <v>645</v>
      </c>
      <c r="F712">
        <v>200</v>
      </c>
      <c r="G712">
        <f>--SUBSTITUTE(SUBSTITUTE(Chocolate[[#This Row],[Amount]],"$",""),",","")</f>
        <v>9884</v>
      </c>
    </row>
    <row r="713" spans="1:7" x14ac:dyDescent="0.3">
      <c r="A713" t="s">
        <v>17</v>
      </c>
      <c r="B713" t="s">
        <v>7</v>
      </c>
      <c r="C713" t="s">
        <v>37</v>
      </c>
      <c r="D713" s="1">
        <v>44727</v>
      </c>
      <c r="E713" t="s">
        <v>646</v>
      </c>
      <c r="F713">
        <v>201</v>
      </c>
      <c r="G713">
        <f>--SUBSTITUTE(SUBSTITUTE(Chocolate[[#This Row],[Amount]],"$",""),",","")</f>
        <v>3780</v>
      </c>
    </row>
    <row r="714" spans="1:7" x14ac:dyDescent="0.3">
      <c r="A714" t="s">
        <v>35</v>
      </c>
      <c r="B714" t="s">
        <v>28</v>
      </c>
      <c r="C714" t="s">
        <v>29</v>
      </c>
      <c r="D714" s="1">
        <v>44735</v>
      </c>
      <c r="E714" t="s">
        <v>647</v>
      </c>
      <c r="F714">
        <v>308</v>
      </c>
      <c r="G714">
        <f>--SUBSTITUTE(SUBSTITUTE(Chocolate[[#This Row],[Amount]],"$",""),",","")</f>
        <v>4557</v>
      </c>
    </row>
    <row r="715" spans="1:7" x14ac:dyDescent="0.3">
      <c r="A715" t="s">
        <v>56</v>
      </c>
      <c r="B715" t="s">
        <v>18</v>
      </c>
      <c r="C715" t="s">
        <v>41</v>
      </c>
      <c r="D715" s="1">
        <v>44645</v>
      </c>
      <c r="E715" t="s">
        <v>648</v>
      </c>
      <c r="F715">
        <v>55</v>
      </c>
      <c r="G715">
        <f>--SUBSTITUTE(SUBSTITUTE(Chocolate[[#This Row],[Amount]],"$",""),",","")</f>
        <v>5796</v>
      </c>
    </row>
    <row r="716" spans="1:7" x14ac:dyDescent="0.3">
      <c r="A716" t="s">
        <v>17</v>
      </c>
      <c r="B716" t="s">
        <v>11</v>
      </c>
      <c r="C716" t="s">
        <v>119</v>
      </c>
      <c r="D716" s="1">
        <v>44746</v>
      </c>
      <c r="E716" t="s">
        <v>649</v>
      </c>
      <c r="F716">
        <v>153</v>
      </c>
      <c r="G716">
        <f>--SUBSTITUTE(SUBSTITUTE(Chocolate[[#This Row],[Amount]],"$",""),",","")</f>
        <v>84</v>
      </c>
    </row>
    <row r="717" spans="1:7" x14ac:dyDescent="0.3">
      <c r="A717" t="s">
        <v>80</v>
      </c>
      <c r="B717" t="s">
        <v>7</v>
      </c>
      <c r="C717" t="s">
        <v>70</v>
      </c>
      <c r="D717" s="1">
        <v>44693</v>
      </c>
      <c r="E717" t="s">
        <v>124</v>
      </c>
      <c r="F717">
        <v>101</v>
      </c>
      <c r="G717">
        <f>--SUBSTITUTE(SUBSTITUTE(Chocolate[[#This Row],[Amount]],"$",""),",","")</f>
        <v>9037</v>
      </c>
    </row>
    <row r="718" spans="1:7" x14ac:dyDescent="0.3">
      <c r="A718" t="s">
        <v>86</v>
      </c>
      <c r="B718" t="s">
        <v>28</v>
      </c>
      <c r="C718" t="s">
        <v>90</v>
      </c>
      <c r="D718" s="1">
        <v>44655</v>
      </c>
      <c r="E718" t="s">
        <v>650</v>
      </c>
      <c r="F718">
        <v>137</v>
      </c>
      <c r="G718">
        <f>--SUBSTITUTE(SUBSTITUTE(Chocolate[[#This Row],[Amount]],"$",""),",","")</f>
        <v>4746</v>
      </c>
    </row>
    <row r="719" spans="1:7" x14ac:dyDescent="0.3">
      <c r="A719" t="s">
        <v>95</v>
      </c>
      <c r="B719" t="s">
        <v>18</v>
      </c>
      <c r="C719" t="s">
        <v>37</v>
      </c>
      <c r="D719" s="1">
        <v>44666</v>
      </c>
      <c r="E719" t="s">
        <v>470</v>
      </c>
      <c r="F719">
        <v>398</v>
      </c>
      <c r="G719">
        <f>--SUBSTITUTE(SUBSTITUTE(Chocolate[[#This Row],[Amount]],"$",""),",","")</f>
        <v>6713</v>
      </c>
    </row>
    <row r="720" spans="1:7" x14ac:dyDescent="0.3">
      <c r="A720" t="s">
        <v>52</v>
      </c>
      <c r="B720" t="s">
        <v>40</v>
      </c>
      <c r="C720" t="s">
        <v>41</v>
      </c>
      <c r="D720" s="1">
        <v>44628</v>
      </c>
      <c r="E720" t="s">
        <v>651</v>
      </c>
      <c r="F720">
        <v>88</v>
      </c>
      <c r="G720">
        <f>--SUBSTITUTE(SUBSTITUTE(Chocolate[[#This Row],[Amount]],"$",""),",","")</f>
        <v>6237</v>
      </c>
    </row>
    <row r="721" spans="1:7" x14ac:dyDescent="0.3">
      <c r="A721" t="s">
        <v>43</v>
      </c>
      <c r="B721" t="s">
        <v>11</v>
      </c>
      <c r="C721" t="s">
        <v>70</v>
      </c>
      <c r="D721" s="1">
        <v>44578</v>
      </c>
      <c r="E721" t="s">
        <v>652</v>
      </c>
      <c r="F721">
        <v>232</v>
      </c>
      <c r="G721">
        <f>--SUBSTITUTE(SUBSTITUTE(Chocolate[[#This Row],[Amount]],"$",""),",","")</f>
        <v>7483</v>
      </c>
    </row>
    <row r="722" spans="1:7" x14ac:dyDescent="0.3">
      <c r="A722" t="s">
        <v>76</v>
      </c>
      <c r="B722" t="s">
        <v>11</v>
      </c>
      <c r="C722" t="s">
        <v>8</v>
      </c>
      <c r="D722" s="1">
        <v>44795</v>
      </c>
      <c r="E722" t="s">
        <v>653</v>
      </c>
      <c r="F722">
        <v>51</v>
      </c>
      <c r="G722">
        <f>--SUBSTITUTE(SUBSTITUTE(Chocolate[[#This Row],[Amount]],"$",""),",","")</f>
        <v>1309</v>
      </c>
    </row>
    <row r="723" spans="1:7" x14ac:dyDescent="0.3">
      <c r="A723" t="s">
        <v>80</v>
      </c>
      <c r="B723" t="s">
        <v>7</v>
      </c>
      <c r="C723" t="s">
        <v>24</v>
      </c>
      <c r="D723" s="1">
        <v>44767</v>
      </c>
      <c r="E723" t="s">
        <v>615</v>
      </c>
      <c r="F723">
        <v>66</v>
      </c>
      <c r="G723">
        <f>--SUBSTITUTE(SUBSTITUTE(Chocolate[[#This Row],[Amount]],"$",""),",","")</f>
        <v>1155</v>
      </c>
    </row>
    <row r="724" spans="1:7" x14ac:dyDescent="0.3">
      <c r="A724" t="s">
        <v>46</v>
      </c>
      <c r="B724" t="s">
        <v>7</v>
      </c>
      <c r="C724" t="s">
        <v>29</v>
      </c>
      <c r="D724" s="1">
        <v>44726</v>
      </c>
      <c r="E724" t="s">
        <v>654</v>
      </c>
      <c r="F724">
        <v>124</v>
      </c>
      <c r="G724">
        <f>--SUBSTITUTE(SUBSTITUTE(Chocolate[[#This Row],[Amount]],"$",""),",","")</f>
        <v>2989</v>
      </c>
    </row>
    <row r="725" spans="1:7" x14ac:dyDescent="0.3">
      <c r="A725" t="s">
        <v>108</v>
      </c>
      <c r="B725" t="s">
        <v>11</v>
      </c>
      <c r="C725" t="s">
        <v>92</v>
      </c>
      <c r="D725" s="1">
        <v>44656</v>
      </c>
      <c r="E725" t="s">
        <v>655</v>
      </c>
      <c r="F725">
        <v>78</v>
      </c>
      <c r="G725">
        <f>--SUBSTITUTE(SUBSTITUTE(Chocolate[[#This Row],[Amount]],"$",""),",","")</f>
        <v>9625</v>
      </c>
    </row>
    <row r="726" spans="1:7" x14ac:dyDescent="0.3">
      <c r="A726" t="s">
        <v>95</v>
      </c>
      <c r="B726" t="s">
        <v>7</v>
      </c>
      <c r="C726" t="s">
        <v>90</v>
      </c>
      <c r="D726" s="1">
        <v>44799</v>
      </c>
      <c r="E726" t="s">
        <v>256</v>
      </c>
      <c r="F726">
        <v>341</v>
      </c>
      <c r="G726">
        <f>--SUBSTITUTE(SUBSTITUTE(Chocolate[[#This Row],[Amount]],"$",""),",","")</f>
        <v>7357</v>
      </c>
    </row>
    <row r="727" spans="1:7" x14ac:dyDescent="0.3">
      <c r="A727" t="s">
        <v>76</v>
      </c>
      <c r="B727" t="s">
        <v>18</v>
      </c>
      <c r="C727" t="s">
        <v>29</v>
      </c>
      <c r="D727" s="1">
        <v>44776</v>
      </c>
      <c r="E727" t="s">
        <v>656</v>
      </c>
      <c r="F727">
        <v>114</v>
      </c>
      <c r="G727">
        <f>--SUBSTITUTE(SUBSTITUTE(Chocolate[[#This Row],[Amount]],"$",""),",","")</f>
        <v>10031</v>
      </c>
    </row>
    <row r="728" spans="1:7" x14ac:dyDescent="0.3">
      <c r="A728" t="s">
        <v>14</v>
      </c>
      <c r="B728" t="s">
        <v>40</v>
      </c>
      <c r="C728" t="s">
        <v>70</v>
      </c>
      <c r="D728" s="1">
        <v>44753</v>
      </c>
      <c r="E728" t="s">
        <v>657</v>
      </c>
      <c r="F728">
        <v>4</v>
      </c>
      <c r="G728">
        <f>--SUBSTITUTE(SUBSTITUTE(Chocolate[[#This Row],[Amount]],"$",""),",","")</f>
        <v>6587</v>
      </c>
    </row>
    <row r="729" spans="1:7" x14ac:dyDescent="0.3">
      <c r="A729" t="s">
        <v>76</v>
      </c>
      <c r="B729" t="s">
        <v>28</v>
      </c>
      <c r="C729" t="s">
        <v>41</v>
      </c>
      <c r="D729" s="1">
        <v>44631</v>
      </c>
      <c r="E729" t="s">
        <v>658</v>
      </c>
      <c r="F729">
        <v>22</v>
      </c>
      <c r="G729">
        <f>--SUBSTITUTE(SUBSTITUTE(Chocolate[[#This Row],[Amount]],"$",""),",","")</f>
        <v>3311</v>
      </c>
    </row>
    <row r="730" spans="1:7" x14ac:dyDescent="0.3">
      <c r="A730" t="s">
        <v>31</v>
      </c>
      <c r="B730" t="s">
        <v>7</v>
      </c>
      <c r="C730" t="s">
        <v>15</v>
      </c>
      <c r="D730" s="1">
        <v>44571</v>
      </c>
      <c r="E730" t="s">
        <v>659</v>
      </c>
      <c r="F730">
        <v>30</v>
      </c>
      <c r="G730">
        <f>--SUBSTITUTE(SUBSTITUTE(Chocolate[[#This Row],[Amount]],"$",""),",","")</f>
        <v>15330</v>
      </c>
    </row>
    <row r="731" spans="1:7" x14ac:dyDescent="0.3">
      <c r="A731" t="s">
        <v>52</v>
      </c>
      <c r="B731" t="s">
        <v>7</v>
      </c>
      <c r="C731" t="s">
        <v>115</v>
      </c>
      <c r="D731" s="1">
        <v>44655</v>
      </c>
      <c r="E731" t="s">
        <v>660</v>
      </c>
      <c r="F731">
        <v>351</v>
      </c>
      <c r="G731">
        <f>--SUBSTITUTE(SUBSTITUTE(Chocolate[[#This Row],[Amount]],"$",""),",","")</f>
        <v>14028</v>
      </c>
    </row>
    <row r="732" spans="1:7" x14ac:dyDescent="0.3">
      <c r="A732" t="s">
        <v>43</v>
      </c>
      <c r="B732" t="s">
        <v>18</v>
      </c>
      <c r="C732" t="s">
        <v>29</v>
      </c>
      <c r="D732" s="1">
        <v>44578</v>
      </c>
      <c r="E732" t="s">
        <v>474</v>
      </c>
      <c r="F732">
        <v>708</v>
      </c>
      <c r="G732">
        <f>--SUBSTITUTE(SUBSTITUTE(Chocolate[[#This Row],[Amount]],"$",""),",","")</f>
        <v>6678</v>
      </c>
    </row>
    <row r="733" spans="1:7" x14ac:dyDescent="0.3">
      <c r="A733" t="s">
        <v>46</v>
      </c>
      <c r="B733" t="s">
        <v>28</v>
      </c>
      <c r="C733" t="s">
        <v>49</v>
      </c>
      <c r="D733" s="1">
        <v>44750</v>
      </c>
      <c r="E733" t="s">
        <v>661</v>
      </c>
      <c r="F733">
        <v>50</v>
      </c>
      <c r="G733">
        <f>--SUBSTITUTE(SUBSTITUTE(Chocolate[[#This Row],[Amount]],"$",""),",","")</f>
        <v>8624</v>
      </c>
    </row>
    <row r="734" spans="1:7" x14ac:dyDescent="0.3">
      <c r="A734" t="s">
        <v>17</v>
      </c>
      <c r="B734" t="s">
        <v>7</v>
      </c>
      <c r="C734" t="s">
        <v>49</v>
      </c>
      <c r="D734" s="1">
        <v>44663</v>
      </c>
      <c r="E734" t="s">
        <v>662</v>
      </c>
      <c r="F734">
        <v>356</v>
      </c>
      <c r="G734">
        <f>--SUBSTITUTE(SUBSTITUTE(Chocolate[[#This Row],[Amount]],"$",""),",","")</f>
        <v>1197</v>
      </c>
    </row>
    <row r="735" spans="1:7" x14ac:dyDescent="0.3">
      <c r="A735" t="s">
        <v>33</v>
      </c>
      <c r="B735" t="s">
        <v>40</v>
      </c>
      <c r="C735" t="s">
        <v>66</v>
      </c>
      <c r="D735" s="1">
        <v>44797</v>
      </c>
      <c r="E735" t="s">
        <v>663</v>
      </c>
      <c r="F735">
        <v>185</v>
      </c>
      <c r="G735">
        <f>--SUBSTITUTE(SUBSTITUTE(Chocolate[[#This Row],[Amount]],"$",""),",","")</f>
        <v>483</v>
      </c>
    </row>
    <row r="736" spans="1:7" x14ac:dyDescent="0.3">
      <c r="A736" t="s">
        <v>108</v>
      </c>
      <c r="B736" t="s">
        <v>7</v>
      </c>
      <c r="C736" t="s">
        <v>92</v>
      </c>
      <c r="D736" s="1">
        <v>44719</v>
      </c>
      <c r="E736" t="s">
        <v>223</v>
      </c>
      <c r="F736">
        <v>236</v>
      </c>
      <c r="G736">
        <f>--SUBSTITUTE(SUBSTITUTE(Chocolate[[#This Row],[Amount]],"$",""),",","")</f>
        <v>1687</v>
      </c>
    </row>
    <row r="737" spans="1:7" x14ac:dyDescent="0.3">
      <c r="A737" t="s">
        <v>25</v>
      </c>
      <c r="B737" t="s">
        <v>40</v>
      </c>
      <c r="C737" t="s">
        <v>78</v>
      </c>
      <c r="D737" s="1">
        <v>44770</v>
      </c>
      <c r="E737" t="s">
        <v>653</v>
      </c>
      <c r="F737">
        <v>30</v>
      </c>
      <c r="G737">
        <f>--SUBSTITUTE(SUBSTITUTE(Chocolate[[#This Row],[Amount]],"$",""),",","")</f>
        <v>1309</v>
      </c>
    </row>
    <row r="738" spans="1:7" x14ac:dyDescent="0.3">
      <c r="A738" t="s">
        <v>62</v>
      </c>
      <c r="B738" t="s">
        <v>36</v>
      </c>
      <c r="C738" t="s">
        <v>24</v>
      </c>
      <c r="D738" s="1">
        <v>44613</v>
      </c>
      <c r="E738" t="s">
        <v>664</v>
      </c>
      <c r="F738">
        <v>111</v>
      </c>
      <c r="G738">
        <f>--SUBSTITUTE(SUBSTITUTE(Chocolate[[#This Row],[Amount]],"$",""),",","")</f>
        <v>9534</v>
      </c>
    </row>
    <row r="739" spans="1:7" x14ac:dyDescent="0.3">
      <c r="A739" t="s">
        <v>69</v>
      </c>
      <c r="B739" t="s">
        <v>40</v>
      </c>
      <c r="C739" t="s">
        <v>8</v>
      </c>
      <c r="D739" s="1">
        <v>44659</v>
      </c>
      <c r="E739" t="s">
        <v>665</v>
      </c>
      <c r="F739">
        <v>289</v>
      </c>
      <c r="G739">
        <f>--SUBSTITUTE(SUBSTITUTE(Chocolate[[#This Row],[Amount]],"$",""),",","")</f>
        <v>1694</v>
      </c>
    </row>
    <row r="740" spans="1:7" x14ac:dyDescent="0.3">
      <c r="A740" t="s">
        <v>31</v>
      </c>
      <c r="B740" t="s">
        <v>7</v>
      </c>
      <c r="C740" t="s">
        <v>72</v>
      </c>
      <c r="D740" s="1">
        <v>44740</v>
      </c>
      <c r="E740" t="s">
        <v>293</v>
      </c>
      <c r="F740">
        <v>103</v>
      </c>
      <c r="G740">
        <f>--SUBSTITUTE(SUBSTITUTE(Chocolate[[#This Row],[Amount]],"$",""),",","")</f>
        <v>70</v>
      </c>
    </row>
    <row r="741" spans="1:7" x14ac:dyDescent="0.3">
      <c r="A741" t="s">
        <v>10</v>
      </c>
      <c r="B741" t="s">
        <v>7</v>
      </c>
      <c r="C741" t="s">
        <v>115</v>
      </c>
      <c r="D741" s="1">
        <v>44644</v>
      </c>
      <c r="E741" t="s">
        <v>88</v>
      </c>
      <c r="F741">
        <v>20</v>
      </c>
      <c r="G741">
        <f>--SUBSTITUTE(SUBSTITUTE(Chocolate[[#This Row],[Amount]],"$",""),",","")</f>
        <v>2443</v>
      </c>
    </row>
    <row r="742" spans="1:7" x14ac:dyDescent="0.3">
      <c r="A742" t="s">
        <v>35</v>
      </c>
      <c r="B742" t="s">
        <v>18</v>
      </c>
      <c r="C742" t="s">
        <v>119</v>
      </c>
      <c r="D742" s="1">
        <v>44771</v>
      </c>
      <c r="E742" t="s">
        <v>666</v>
      </c>
      <c r="F742">
        <v>55</v>
      </c>
      <c r="G742">
        <f>--SUBSTITUTE(SUBSTITUTE(Chocolate[[#This Row],[Amount]],"$",""),",","")</f>
        <v>2933</v>
      </c>
    </row>
    <row r="743" spans="1:7" x14ac:dyDescent="0.3">
      <c r="A743" t="s">
        <v>69</v>
      </c>
      <c r="B743" t="s">
        <v>36</v>
      </c>
      <c r="C743" t="s">
        <v>41</v>
      </c>
      <c r="D743" s="1">
        <v>44706</v>
      </c>
      <c r="E743" t="s">
        <v>667</v>
      </c>
      <c r="F743">
        <v>90</v>
      </c>
      <c r="G743">
        <f>--SUBSTITUTE(SUBSTITUTE(Chocolate[[#This Row],[Amount]],"$",""),",","")</f>
        <v>2044</v>
      </c>
    </row>
    <row r="744" spans="1:7" x14ac:dyDescent="0.3">
      <c r="A744" t="s">
        <v>14</v>
      </c>
      <c r="B744" t="s">
        <v>18</v>
      </c>
      <c r="C744" t="s">
        <v>90</v>
      </c>
      <c r="D744" s="1">
        <v>44650</v>
      </c>
      <c r="E744" t="s">
        <v>431</v>
      </c>
      <c r="F744">
        <v>303</v>
      </c>
      <c r="G744">
        <f>--SUBSTITUTE(SUBSTITUTE(Chocolate[[#This Row],[Amount]],"$",""),",","")</f>
        <v>6524</v>
      </c>
    </row>
    <row r="745" spans="1:7" x14ac:dyDescent="0.3">
      <c r="A745" t="s">
        <v>69</v>
      </c>
      <c r="B745" t="s">
        <v>36</v>
      </c>
      <c r="C745" t="s">
        <v>49</v>
      </c>
      <c r="D745" s="1">
        <v>44760</v>
      </c>
      <c r="E745" t="s">
        <v>668</v>
      </c>
      <c r="F745">
        <v>126</v>
      </c>
      <c r="G745">
        <f>--SUBSTITUTE(SUBSTITUTE(Chocolate[[#This Row],[Amount]],"$",""),",","")</f>
        <v>12656</v>
      </c>
    </row>
    <row r="746" spans="1:7" x14ac:dyDescent="0.3">
      <c r="A746" t="s">
        <v>48</v>
      </c>
      <c r="B746" t="s">
        <v>40</v>
      </c>
      <c r="C746" t="s">
        <v>37</v>
      </c>
      <c r="D746" s="1">
        <v>44691</v>
      </c>
      <c r="E746" t="s">
        <v>669</v>
      </c>
      <c r="F746">
        <v>109</v>
      </c>
      <c r="G746">
        <f>--SUBSTITUTE(SUBSTITUTE(Chocolate[[#This Row],[Amount]],"$",""),",","")</f>
        <v>8722</v>
      </c>
    </row>
    <row r="747" spans="1:7" x14ac:dyDescent="0.3">
      <c r="A747" t="s">
        <v>39</v>
      </c>
      <c r="B747" t="s">
        <v>18</v>
      </c>
      <c r="C747" t="s">
        <v>92</v>
      </c>
      <c r="D747" s="1">
        <v>44638</v>
      </c>
      <c r="E747" t="s">
        <v>670</v>
      </c>
      <c r="F747">
        <v>92</v>
      </c>
      <c r="G747">
        <f>--SUBSTITUTE(SUBSTITUTE(Chocolate[[#This Row],[Amount]],"$",""),",","")</f>
        <v>15750</v>
      </c>
    </row>
    <row r="748" spans="1:7" x14ac:dyDescent="0.3">
      <c r="A748" t="s">
        <v>108</v>
      </c>
      <c r="B748" t="s">
        <v>11</v>
      </c>
      <c r="C748" t="s">
        <v>119</v>
      </c>
      <c r="D748" s="1">
        <v>44727</v>
      </c>
      <c r="E748" t="s">
        <v>79</v>
      </c>
      <c r="F748">
        <v>56</v>
      </c>
      <c r="G748">
        <f>--SUBSTITUTE(SUBSTITUTE(Chocolate[[#This Row],[Amount]],"$",""),",","")</f>
        <v>6839</v>
      </c>
    </row>
    <row r="749" spans="1:7" x14ac:dyDescent="0.3">
      <c r="A749" t="s">
        <v>10</v>
      </c>
      <c r="B749" t="s">
        <v>40</v>
      </c>
      <c r="C749" t="s">
        <v>29</v>
      </c>
      <c r="D749" s="1">
        <v>44693</v>
      </c>
      <c r="E749" t="s">
        <v>20</v>
      </c>
      <c r="F749">
        <v>58</v>
      </c>
      <c r="G749">
        <f>--SUBSTITUTE(SUBSTITUTE(Chocolate[[#This Row],[Amount]],"$",""),",","")</f>
        <v>13685</v>
      </c>
    </row>
    <row r="750" spans="1:7" x14ac:dyDescent="0.3">
      <c r="A750" t="s">
        <v>84</v>
      </c>
      <c r="B750" t="s">
        <v>28</v>
      </c>
      <c r="C750" t="s">
        <v>115</v>
      </c>
      <c r="D750" s="1">
        <v>44735</v>
      </c>
      <c r="E750" t="s">
        <v>319</v>
      </c>
      <c r="F750">
        <v>110</v>
      </c>
      <c r="G750">
        <f>--SUBSTITUTE(SUBSTITUTE(Chocolate[[#This Row],[Amount]],"$",""),",","")</f>
        <v>2912</v>
      </c>
    </row>
    <row r="751" spans="1:7" x14ac:dyDescent="0.3">
      <c r="A751" t="s">
        <v>48</v>
      </c>
      <c r="B751" t="s">
        <v>11</v>
      </c>
      <c r="C751" t="s">
        <v>59</v>
      </c>
      <c r="D751" s="1">
        <v>44672</v>
      </c>
      <c r="E751" t="s">
        <v>487</v>
      </c>
      <c r="F751">
        <v>171</v>
      </c>
      <c r="G751">
        <f>--SUBSTITUTE(SUBSTITUTE(Chocolate[[#This Row],[Amount]],"$",""),",","")</f>
        <v>3339</v>
      </c>
    </row>
    <row r="752" spans="1:7" x14ac:dyDescent="0.3">
      <c r="A752" t="s">
        <v>14</v>
      </c>
      <c r="B752" t="s">
        <v>18</v>
      </c>
      <c r="C752" t="s">
        <v>78</v>
      </c>
      <c r="D752" s="1">
        <v>44790</v>
      </c>
      <c r="E752" t="s">
        <v>563</v>
      </c>
      <c r="F752">
        <v>117</v>
      </c>
      <c r="G752">
        <f>--SUBSTITUTE(SUBSTITUTE(Chocolate[[#This Row],[Amount]],"$",""),",","")</f>
        <v>910</v>
      </c>
    </row>
    <row r="753" spans="1:7" x14ac:dyDescent="0.3">
      <c r="A753" t="s">
        <v>33</v>
      </c>
      <c r="B753" t="s">
        <v>28</v>
      </c>
      <c r="C753" t="s">
        <v>41</v>
      </c>
      <c r="D753" s="1">
        <v>44599</v>
      </c>
      <c r="E753" t="s">
        <v>671</v>
      </c>
      <c r="F753">
        <v>51</v>
      </c>
      <c r="G753">
        <f>--SUBSTITUTE(SUBSTITUTE(Chocolate[[#This Row],[Amount]],"$",""),",","")</f>
        <v>19481</v>
      </c>
    </row>
    <row r="754" spans="1:7" x14ac:dyDescent="0.3">
      <c r="A754" t="s">
        <v>84</v>
      </c>
      <c r="B754" t="s">
        <v>40</v>
      </c>
      <c r="C754" t="s">
        <v>21</v>
      </c>
      <c r="D754" s="1">
        <v>44637</v>
      </c>
      <c r="E754" t="s">
        <v>672</v>
      </c>
      <c r="F754">
        <v>118</v>
      </c>
      <c r="G754">
        <f>--SUBSTITUTE(SUBSTITUTE(Chocolate[[#This Row],[Amount]],"$",""),",","")</f>
        <v>8099</v>
      </c>
    </row>
    <row r="755" spans="1:7" x14ac:dyDescent="0.3">
      <c r="A755" t="s">
        <v>17</v>
      </c>
      <c r="B755" t="s">
        <v>11</v>
      </c>
      <c r="C755" t="s">
        <v>115</v>
      </c>
      <c r="D755" s="1">
        <v>44774</v>
      </c>
      <c r="E755" t="s">
        <v>673</v>
      </c>
      <c r="F755">
        <v>79</v>
      </c>
      <c r="G755">
        <f>--SUBSTITUTE(SUBSTITUTE(Chocolate[[#This Row],[Amount]],"$",""),",","")</f>
        <v>13727</v>
      </c>
    </row>
    <row r="756" spans="1:7" x14ac:dyDescent="0.3">
      <c r="A756" t="s">
        <v>6</v>
      </c>
      <c r="B756" t="s">
        <v>18</v>
      </c>
      <c r="C756" t="s">
        <v>54</v>
      </c>
      <c r="D756" s="1">
        <v>44638</v>
      </c>
      <c r="E756" t="s">
        <v>674</v>
      </c>
      <c r="F756">
        <v>29</v>
      </c>
      <c r="G756">
        <f>--SUBSTITUTE(SUBSTITUTE(Chocolate[[#This Row],[Amount]],"$",""),",","")</f>
        <v>8659</v>
      </c>
    </row>
    <row r="757" spans="1:7" x14ac:dyDescent="0.3">
      <c r="A757" t="s">
        <v>14</v>
      </c>
      <c r="B757" t="s">
        <v>40</v>
      </c>
      <c r="C757" t="s">
        <v>66</v>
      </c>
      <c r="D757" s="1">
        <v>44726</v>
      </c>
      <c r="E757" t="s">
        <v>478</v>
      </c>
      <c r="F757">
        <v>103</v>
      </c>
      <c r="G757">
        <f>--SUBSTITUTE(SUBSTITUTE(Chocolate[[#This Row],[Amount]],"$",""),",","")</f>
        <v>5782</v>
      </c>
    </row>
    <row r="758" spans="1:7" x14ac:dyDescent="0.3">
      <c r="A758" t="s">
        <v>48</v>
      </c>
      <c r="B758" t="s">
        <v>7</v>
      </c>
      <c r="C758" t="s">
        <v>41</v>
      </c>
      <c r="D758" s="1">
        <v>44673</v>
      </c>
      <c r="E758" t="s">
        <v>675</v>
      </c>
      <c r="F758">
        <v>155</v>
      </c>
      <c r="G758">
        <f>--SUBSTITUTE(SUBSTITUTE(Chocolate[[#This Row],[Amount]],"$",""),",","")</f>
        <v>8463</v>
      </c>
    </row>
    <row r="759" spans="1:7" x14ac:dyDescent="0.3">
      <c r="A759" t="s">
        <v>46</v>
      </c>
      <c r="B759" t="s">
        <v>28</v>
      </c>
      <c r="C759" t="s">
        <v>41</v>
      </c>
      <c r="D759" s="1">
        <v>44579</v>
      </c>
      <c r="E759" t="s">
        <v>676</v>
      </c>
      <c r="F759">
        <v>31</v>
      </c>
      <c r="G759">
        <f>--SUBSTITUTE(SUBSTITUTE(Chocolate[[#This Row],[Amount]],"$",""),",","")</f>
        <v>4914</v>
      </c>
    </row>
    <row r="760" spans="1:7" x14ac:dyDescent="0.3">
      <c r="A760" t="s">
        <v>62</v>
      </c>
      <c r="B760" t="s">
        <v>18</v>
      </c>
      <c r="C760" t="s">
        <v>24</v>
      </c>
      <c r="D760" s="1">
        <v>44799</v>
      </c>
      <c r="E760" t="s">
        <v>677</v>
      </c>
      <c r="F760">
        <v>128</v>
      </c>
      <c r="G760">
        <f>--SUBSTITUTE(SUBSTITUTE(Chocolate[[#This Row],[Amount]],"$",""),",","")</f>
        <v>3087</v>
      </c>
    </row>
    <row r="761" spans="1:7" x14ac:dyDescent="0.3">
      <c r="A761" t="s">
        <v>25</v>
      </c>
      <c r="B761" t="s">
        <v>28</v>
      </c>
      <c r="C761" t="s">
        <v>66</v>
      </c>
      <c r="D761" s="1">
        <v>44722</v>
      </c>
      <c r="E761" t="s">
        <v>678</v>
      </c>
      <c r="F761">
        <v>419</v>
      </c>
      <c r="G761">
        <f>--SUBSTITUTE(SUBSTITUTE(Chocolate[[#This Row],[Amount]],"$",""),",","")</f>
        <v>9205</v>
      </c>
    </row>
    <row r="762" spans="1:7" x14ac:dyDescent="0.3">
      <c r="A762" t="s">
        <v>56</v>
      </c>
      <c r="B762" t="s">
        <v>40</v>
      </c>
      <c r="C762" t="s">
        <v>140</v>
      </c>
      <c r="D762" s="1">
        <v>44592</v>
      </c>
      <c r="E762" t="s">
        <v>502</v>
      </c>
      <c r="F762">
        <v>7</v>
      </c>
      <c r="G762">
        <f>--SUBSTITUTE(SUBSTITUTE(Chocolate[[#This Row],[Amount]],"$",""),",","")</f>
        <v>2303</v>
      </c>
    </row>
    <row r="763" spans="1:7" x14ac:dyDescent="0.3">
      <c r="A763" t="s">
        <v>84</v>
      </c>
      <c r="B763" t="s">
        <v>28</v>
      </c>
      <c r="C763" t="s">
        <v>72</v>
      </c>
      <c r="D763" s="1">
        <v>44659</v>
      </c>
      <c r="E763" t="s">
        <v>679</v>
      </c>
      <c r="F763">
        <v>106</v>
      </c>
      <c r="G763">
        <f>--SUBSTITUTE(SUBSTITUTE(Chocolate[[#This Row],[Amount]],"$",""),",","")</f>
        <v>1358</v>
      </c>
    </row>
    <row r="764" spans="1:7" x14ac:dyDescent="0.3">
      <c r="A764" t="s">
        <v>103</v>
      </c>
      <c r="B764" t="s">
        <v>18</v>
      </c>
      <c r="C764" t="s">
        <v>115</v>
      </c>
      <c r="D764" s="1">
        <v>44719</v>
      </c>
      <c r="E764" t="s">
        <v>190</v>
      </c>
      <c r="F764">
        <v>68</v>
      </c>
      <c r="G764">
        <f>--SUBSTITUTE(SUBSTITUTE(Chocolate[[#This Row],[Amount]],"$",""),",","")</f>
        <v>3605</v>
      </c>
    </row>
    <row r="765" spans="1:7" x14ac:dyDescent="0.3">
      <c r="A765" t="s">
        <v>35</v>
      </c>
      <c r="B765" t="s">
        <v>18</v>
      </c>
      <c r="C765" t="s">
        <v>12</v>
      </c>
      <c r="D765" s="1">
        <v>44602</v>
      </c>
      <c r="E765" t="s">
        <v>680</v>
      </c>
      <c r="F765">
        <v>44</v>
      </c>
      <c r="G765">
        <f>--SUBSTITUTE(SUBSTITUTE(Chocolate[[#This Row],[Amount]],"$",""),",","")</f>
        <v>8498</v>
      </c>
    </row>
    <row r="766" spans="1:7" x14ac:dyDescent="0.3">
      <c r="A766" t="s">
        <v>48</v>
      </c>
      <c r="B766" t="s">
        <v>18</v>
      </c>
      <c r="C766" t="s">
        <v>29</v>
      </c>
      <c r="D766" s="1">
        <v>44697</v>
      </c>
      <c r="E766" t="s">
        <v>681</v>
      </c>
      <c r="F766">
        <v>457</v>
      </c>
      <c r="G766">
        <f>--SUBSTITUTE(SUBSTITUTE(Chocolate[[#This Row],[Amount]],"$",""),",","")</f>
        <v>700</v>
      </c>
    </row>
    <row r="767" spans="1:7" x14ac:dyDescent="0.3">
      <c r="A767" t="s">
        <v>25</v>
      </c>
      <c r="B767" t="s">
        <v>11</v>
      </c>
      <c r="C767" t="s">
        <v>115</v>
      </c>
      <c r="D767" s="1">
        <v>44638</v>
      </c>
      <c r="E767" t="s">
        <v>443</v>
      </c>
      <c r="F767">
        <v>524</v>
      </c>
      <c r="G767">
        <f>--SUBSTITUTE(SUBSTITUTE(Chocolate[[#This Row],[Amount]],"$",""),",","")</f>
        <v>2191</v>
      </c>
    </row>
    <row r="768" spans="1:7" x14ac:dyDescent="0.3">
      <c r="A768" t="s">
        <v>10</v>
      </c>
      <c r="B768" t="s">
        <v>18</v>
      </c>
      <c r="C768" t="s">
        <v>29</v>
      </c>
      <c r="D768" s="1">
        <v>44755</v>
      </c>
      <c r="E768" t="s">
        <v>682</v>
      </c>
      <c r="F768">
        <v>137</v>
      </c>
      <c r="G768">
        <f>--SUBSTITUTE(SUBSTITUTE(Chocolate[[#This Row],[Amount]],"$",""),",","")</f>
        <v>644</v>
      </c>
    </row>
    <row r="769" spans="1:7" x14ac:dyDescent="0.3">
      <c r="A769" t="s">
        <v>23</v>
      </c>
      <c r="B769" t="s">
        <v>36</v>
      </c>
      <c r="C769" t="s">
        <v>72</v>
      </c>
      <c r="D769" s="1">
        <v>44767</v>
      </c>
      <c r="E769" t="s">
        <v>580</v>
      </c>
      <c r="F769">
        <v>86</v>
      </c>
      <c r="G769">
        <f>--SUBSTITUTE(SUBSTITUTE(Chocolate[[#This Row],[Amount]],"$",""),",","")</f>
        <v>4340</v>
      </c>
    </row>
    <row r="770" spans="1:7" x14ac:dyDescent="0.3">
      <c r="A770" t="s">
        <v>10</v>
      </c>
      <c r="B770" t="s">
        <v>40</v>
      </c>
      <c r="C770" t="s">
        <v>92</v>
      </c>
      <c r="D770" s="1">
        <v>44792</v>
      </c>
      <c r="E770" t="s">
        <v>207</v>
      </c>
      <c r="F770">
        <v>296</v>
      </c>
      <c r="G770">
        <f>--SUBSTITUTE(SUBSTITUTE(Chocolate[[#This Row],[Amount]],"$",""),",","")</f>
        <v>2282</v>
      </c>
    </row>
    <row r="771" spans="1:7" x14ac:dyDescent="0.3">
      <c r="A771" t="s">
        <v>43</v>
      </c>
      <c r="B771" t="s">
        <v>40</v>
      </c>
      <c r="C771" t="s">
        <v>140</v>
      </c>
      <c r="D771" s="1">
        <v>44736</v>
      </c>
      <c r="E771" t="s">
        <v>324</v>
      </c>
      <c r="F771">
        <v>597</v>
      </c>
      <c r="G771">
        <f>--SUBSTITUTE(SUBSTITUTE(Chocolate[[#This Row],[Amount]],"$",""),",","")</f>
        <v>7714</v>
      </c>
    </row>
    <row r="772" spans="1:7" x14ac:dyDescent="0.3">
      <c r="A772" t="s">
        <v>84</v>
      </c>
      <c r="B772" t="s">
        <v>40</v>
      </c>
      <c r="C772" t="s">
        <v>66</v>
      </c>
      <c r="D772" s="1">
        <v>44732</v>
      </c>
      <c r="E772" t="s">
        <v>683</v>
      </c>
      <c r="F772">
        <v>149</v>
      </c>
      <c r="G772">
        <f>--SUBSTITUTE(SUBSTITUTE(Chocolate[[#This Row],[Amount]],"$",""),",","")</f>
        <v>826</v>
      </c>
    </row>
    <row r="773" spans="1:7" x14ac:dyDescent="0.3">
      <c r="A773" t="s">
        <v>86</v>
      </c>
      <c r="B773" t="s">
        <v>11</v>
      </c>
      <c r="C773" t="s">
        <v>24</v>
      </c>
      <c r="D773" s="1">
        <v>44775</v>
      </c>
      <c r="E773" t="s">
        <v>684</v>
      </c>
      <c r="F773">
        <v>207</v>
      </c>
      <c r="G773">
        <f>--SUBSTITUTE(SUBSTITUTE(Chocolate[[#This Row],[Amount]],"$",""),",","")</f>
        <v>203</v>
      </c>
    </row>
    <row r="774" spans="1:7" x14ac:dyDescent="0.3">
      <c r="A774" t="s">
        <v>95</v>
      </c>
      <c r="B774" t="s">
        <v>28</v>
      </c>
      <c r="C774" t="s">
        <v>140</v>
      </c>
      <c r="D774" s="1">
        <v>44614</v>
      </c>
      <c r="E774" t="s">
        <v>685</v>
      </c>
      <c r="F774">
        <v>93</v>
      </c>
      <c r="G774">
        <f>--SUBSTITUTE(SUBSTITUTE(Chocolate[[#This Row],[Amount]],"$",""),",","")</f>
        <v>13356</v>
      </c>
    </row>
    <row r="775" spans="1:7" x14ac:dyDescent="0.3">
      <c r="A775" t="s">
        <v>39</v>
      </c>
      <c r="B775" t="s">
        <v>28</v>
      </c>
      <c r="C775" t="s">
        <v>37</v>
      </c>
      <c r="D775" s="1">
        <v>44593</v>
      </c>
      <c r="E775" t="s">
        <v>518</v>
      </c>
      <c r="F775">
        <v>23</v>
      </c>
      <c r="G775">
        <f>--SUBSTITUTE(SUBSTITUTE(Chocolate[[#This Row],[Amount]],"$",""),",","")</f>
        <v>6510</v>
      </c>
    </row>
    <row r="776" spans="1:7" x14ac:dyDescent="0.3">
      <c r="A776" t="s">
        <v>17</v>
      </c>
      <c r="B776" t="s">
        <v>40</v>
      </c>
      <c r="C776" t="s">
        <v>140</v>
      </c>
      <c r="D776" s="1">
        <v>44606</v>
      </c>
      <c r="E776" t="s">
        <v>686</v>
      </c>
      <c r="F776">
        <v>305</v>
      </c>
      <c r="G776">
        <f>--SUBSTITUTE(SUBSTITUTE(Chocolate[[#This Row],[Amount]],"$",""),",","")</f>
        <v>5894</v>
      </c>
    </row>
    <row r="777" spans="1:7" x14ac:dyDescent="0.3">
      <c r="A777" t="s">
        <v>84</v>
      </c>
      <c r="B777" t="s">
        <v>18</v>
      </c>
      <c r="C777" t="s">
        <v>54</v>
      </c>
      <c r="D777" s="1">
        <v>44616</v>
      </c>
      <c r="E777" t="s">
        <v>278</v>
      </c>
      <c r="F777">
        <v>125</v>
      </c>
      <c r="G777">
        <f>--SUBSTITUTE(SUBSTITUTE(Chocolate[[#This Row],[Amount]],"$",""),",","")</f>
        <v>7910</v>
      </c>
    </row>
    <row r="778" spans="1:7" x14ac:dyDescent="0.3">
      <c r="A778" t="s">
        <v>69</v>
      </c>
      <c r="B778" t="s">
        <v>11</v>
      </c>
      <c r="C778" t="s">
        <v>37</v>
      </c>
      <c r="D778" s="1">
        <v>44638</v>
      </c>
      <c r="E778" t="s">
        <v>260</v>
      </c>
      <c r="F778">
        <v>129</v>
      </c>
      <c r="G778">
        <f>--SUBSTITUTE(SUBSTITUTE(Chocolate[[#This Row],[Amount]],"$",""),",","")</f>
        <v>784</v>
      </c>
    </row>
    <row r="779" spans="1:7" x14ac:dyDescent="0.3">
      <c r="A779" t="s">
        <v>62</v>
      </c>
      <c r="B779" t="s">
        <v>7</v>
      </c>
      <c r="C779" t="s">
        <v>41</v>
      </c>
      <c r="D779" s="1">
        <v>44803</v>
      </c>
      <c r="E779" t="s">
        <v>477</v>
      </c>
      <c r="F779">
        <v>252</v>
      </c>
      <c r="G779">
        <f>--SUBSTITUTE(SUBSTITUTE(Chocolate[[#This Row],[Amount]],"$",""),",","")</f>
        <v>1750</v>
      </c>
    </row>
    <row r="780" spans="1:7" x14ac:dyDescent="0.3">
      <c r="A780" t="s">
        <v>14</v>
      </c>
      <c r="B780" t="s">
        <v>36</v>
      </c>
      <c r="C780" t="s">
        <v>15</v>
      </c>
      <c r="D780" s="1">
        <v>44690</v>
      </c>
      <c r="E780" t="s">
        <v>136</v>
      </c>
      <c r="F780">
        <v>75</v>
      </c>
      <c r="G780">
        <f>--SUBSTITUTE(SUBSTITUTE(Chocolate[[#This Row],[Amount]],"$",""),",","")</f>
        <v>280</v>
      </c>
    </row>
    <row r="781" spans="1:7" x14ac:dyDescent="0.3">
      <c r="A781" t="s">
        <v>76</v>
      </c>
      <c r="B781" t="s">
        <v>36</v>
      </c>
      <c r="C781" t="s">
        <v>21</v>
      </c>
      <c r="D781" s="1">
        <v>44579</v>
      </c>
      <c r="E781" t="s">
        <v>592</v>
      </c>
      <c r="F781">
        <v>87</v>
      </c>
      <c r="G781">
        <f>--SUBSTITUTE(SUBSTITUTE(Chocolate[[#This Row],[Amount]],"$",""),",","")</f>
        <v>504</v>
      </c>
    </row>
    <row r="782" spans="1:7" x14ac:dyDescent="0.3">
      <c r="A782" t="s">
        <v>56</v>
      </c>
      <c r="B782" t="s">
        <v>11</v>
      </c>
      <c r="C782" t="s">
        <v>70</v>
      </c>
      <c r="D782" s="1">
        <v>44746</v>
      </c>
      <c r="E782" t="s">
        <v>145</v>
      </c>
      <c r="F782">
        <v>342</v>
      </c>
      <c r="G782">
        <f>--SUBSTITUTE(SUBSTITUTE(Chocolate[[#This Row],[Amount]],"$",""),",","")</f>
        <v>7154</v>
      </c>
    </row>
    <row r="783" spans="1:7" x14ac:dyDescent="0.3">
      <c r="A783" t="s">
        <v>23</v>
      </c>
      <c r="B783" t="s">
        <v>28</v>
      </c>
      <c r="C783" t="s">
        <v>59</v>
      </c>
      <c r="D783" s="1">
        <v>44715</v>
      </c>
      <c r="E783" t="s">
        <v>687</v>
      </c>
      <c r="F783">
        <v>13</v>
      </c>
      <c r="G783">
        <f>--SUBSTITUTE(SUBSTITUTE(Chocolate[[#This Row],[Amount]],"$",""),",","")</f>
        <v>1617</v>
      </c>
    </row>
    <row r="784" spans="1:7" x14ac:dyDescent="0.3">
      <c r="A784" t="s">
        <v>48</v>
      </c>
      <c r="B784" t="s">
        <v>28</v>
      </c>
      <c r="C784" t="s">
        <v>15</v>
      </c>
      <c r="D784" s="1">
        <v>44615</v>
      </c>
      <c r="E784" t="s">
        <v>688</v>
      </c>
      <c r="F784">
        <v>30</v>
      </c>
      <c r="G784">
        <f>--SUBSTITUTE(SUBSTITUTE(Chocolate[[#This Row],[Amount]],"$",""),",","")</f>
        <v>10822</v>
      </c>
    </row>
    <row r="785" spans="1:7" x14ac:dyDescent="0.3">
      <c r="A785" t="s">
        <v>103</v>
      </c>
      <c r="B785" t="s">
        <v>28</v>
      </c>
      <c r="C785" t="s">
        <v>24</v>
      </c>
      <c r="D785" s="1">
        <v>44690</v>
      </c>
      <c r="E785" t="s">
        <v>689</v>
      </c>
      <c r="F785">
        <v>203</v>
      </c>
      <c r="G785">
        <f>--SUBSTITUTE(SUBSTITUTE(Chocolate[[#This Row],[Amount]],"$",""),",","")</f>
        <v>10724</v>
      </c>
    </row>
    <row r="786" spans="1:7" x14ac:dyDescent="0.3">
      <c r="A786" t="s">
        <v>84</v>
      </c>
      <c r="B786" t="s">
        <v>11</v>
      </c>
      <c r="C786" t="s">
        <v>140</v>
      </c>
      <c r="D786" s="1">
        <v>44718</v>
      </c>
      <c r="E786" t="s">
        <v>328</v>
      </c>
      <c r="F786">
        <v>106</v>
      </c>
      <c r="G786">
        <f>--SUBSTITUTE(SUBSTITUTE(Chocolate[[#This Row],[Amount]],"$",""),",","")</f>
        <v>3640</v>
      </c>
    </row>
    <row r="787" spans="1:7" x14ac:dyDescent="0.3">
      <c r="A787" t="s">
        <v>84</v>
      </c>
      <c r="B787" t="s">
        <v>11</v>
      </c>
      <c r="C787" t="s">
        <v>44</v>
      </c>
      <c r="D787" s="1">
        <v>44746</v>
      </c>
      <c r="E787" t="s">
        <v>579</v>
      </c>
      <c r="F787">
        <v>234</v>
      </c>
      <c r="G787">
        <f>--SUBSTITUTE(SUBSTITUTE(Chocolate[[#This Row],[Amount]],"$",""),",","")</f>
        <v>7532</v>
      </c>
    </row>
    <row r="788" spans="1:7" x14ac:dyDescent="0.3">
      <c r="A788" t="s">
        <v>31</v>
      </c>
      <c r="B788" t="s">
        <v>28</v>
      </c>
      <c r="C788" t="s">
        <v>44</v>
      </c>
      <c r="D788" s="1">
        <v>44718</v>
      </c>
      <c r="E788" t="s">
        <v>642</v>
      </c>
      <c r="F788">
        <v>100</v>
      </c>
      <c r="G788">
        <f>--SUBSTITUTE(SUBSTITUTE(Chocolate[[#This Row],[Amount]],"$",""),",","")</f>
        <v>1582</v>
      </c>
    </row>
    <row r="789" spans="1:7" x14ac:dyDescent="0.3">
      <c r="A789" t="s">
        <v>103</v>
      </c>
      <c r="B789" t="s">
        <v>18</v>
      </c>
      <c r="C789" t="s">
        <v>78</v>
      </c>
      <c r="D789" s="1">
        <v>44694</v>
      </c>
      <c r="E789" t="s">
        <v>157</v>
      </c>
      <c r="F789">
        <v>91</v>
      </c>
      <c r="G789">
        <f>--SUBSTITUTE(SUBSTITUTE(Chocolate[[#This Row],[Amount]],"$",""),",","")</f>
        <v>1456</v>
      </c>
    </row>
    <row r="790" spans="1:7" x14ac:dyDescent="0.3">
      <c r="A790" t="s">
        <v>76</v>
      </c>
      <c r="B790" t="s">
        <v>28</v>
      </c>
      <c r="C790" t="s">
        <v>49</v>
      </c>
      <c r="D790" s="1">
        <v>44592</v>
      </c>
      <c r="E790" t="s">
        <v>690</v>
      </c>
      <c r="F790">
        <v>277</v>
      </c>
      <c r="G790">
        <f>--SUBSTITUTE(SUBSTITUTE(Chocolate[[#This Row],[Amount]],"$",""),",","")</f>
        <v>2016</v>
      </c>
    </row>
    <row r="791" spans="1:7" x14ac:dyDescent="0.3">
      <c r="A791" t="s">
        <v>108</v>
      </c>
      <c r="B791" t="s">
        <v>28</v>
      </c>
      <c r="C791" t="s">
        <v>119</v>
      </c>
      <c r="D791" s="1">
        <v>44742</v>
      </c>
      <c r="E791" t="s">
        <v>691</v>
      </c>
      <c r="F791">
        <v>42</v>
      </c>
      <c r="G791">
        <f>--SUBSTITUTE(SUBSTITUTE(Chocolate[[#This Row],[Amount]],"$",""),",","")</f>
        <v>7588</v>
      </c>
    </row>
    <row r="792" spans="1:7" x14ac:dyDescent="0.3">
      <c r="A792" t="s">
        <v>35</v>
      </c>
      <c r="B792" t="s">
        <v>40</v>
      </c>
      <c r="C792" t="s">
        <v>72</v>
      </c>
      <c r="D792" s="1">
        <v>44798</v>
      </c>
      <c r="E792" t="s">
        <v>446</v>
      </c>
      <c r="F792">
        <v>249</v>
      </c>
      <c r="G792">
        <f>--SUBSTITUTE(SUBSTITUTE(Chocolate[[#This Row],[Amount]],"$",""),",","")</f>
        <v>3402</v>
      </c>
    </row>
    <row r="793" spans="1:7" x14ac:dyDescent="0.3">
      <c r="A793" t="s">
        <v>14</v>
      </c>
      <c r="B793" t="s">
        <v>28</v>
      </c>
      <c r="C793" t="s">
        <v>21</v>
      </c>
      <c r="D793" s="1">
        <v>44571</v>
      </c>
      <c r="E793" t="s">
        <v>681</v>
      </c>
      <c r="F793">
        <v>97</v>
      </c>
      <c r="G793">
        <f>--SUBSTITUTE(SUBSTITUTE(Chocolate[[#This Row],[Amount]],"$",""),",","")</f>
        <v>700</v>
      </c>
    </row>
    <row r="794" spans="1:7" x14ac:dyDescent="0.3">
      <c r="A794" t="s">
        <v>31</v>
      </c>
      <c r="B794" t="s">
        <v>36</v>
      </c>
      <c r="C794" t="s">
        <v>72</v>
      </c>
      <c r="D794" s="1">
        <v>44795</v>
      </c>
      <c r="E794" t="s">
        <v>692</v>
      </c>
      <c r="F794">
        <v>8</v>
      </c>
      <c r="G794">
        <f>--SUBSTITUTE(SUBSTITUTE(Chocolate[[#This Row],[Amount]],"$",""),",","")</f>
        <v>1904</v>
      </c>
    </row>
    <row r="795" spans="1:7" x14ac:dyDescent="0.3">
      <c r="A795" t="s">
        <v>52</v>
      </c>
      <c r="B795" t="s">
        <v>28</v>
      </c>
      <c r="C795" t="s">
        <v>12</v>
      </c>
      <c r="D795" s="1">
        <v>44665</v>
      </c>
      <c r="E795" t="s">
        <v>693</v>
      </c>
      <c r="F795">
        <v>275</v>
      </c>
      <c r="G795">
        <f>--SUBSTITUTE(SUBSTITUTE(Chocolate[[#This Row],[Amount]],"$",""),",","")</f>
        <v>4844</v>
      </c>
    </row>
    <row r="796" spans="1:7" x14ac:dyDescent="0.3">
      <c r="A796" t="s">
        <v>23</v>
      </c>
      <c r="B796" t="s">
        <v>7</v>
      </c>
      <c r="C796" t="s">
        <v>21</v>
      </c>
      <c r="D796" s="1">
        <v>44712</v>
      </c>
      <c r="E796" t="s">
        <v>655</v>
      </c>
      <c r="F796">
        <v>313</v>
      </c>
      <c r="G796">
        <f>--SUBSTITUTE(SUBSTITUTE(Chocolate[[#This Row],[Amount]],"$",""),",","")</f>
        <v>9625</v>
      </c>
    </row>
    <row r="797" spans="1:7" x14ac:dyDescent="0.3">
      <c r="A797" t="s">
        <v>23</v>
      </c>
      <c r="B797" t="s">
        <v>7</v>
      </c>
      <c r="C797" t="s">
        <v>90</v>
      </c>
      <c r="D797" s="1">
        <v>44659</v>
      </c>
      <c r="E797" t="s">
        <v>694</v>
      </c>
      <c r="F797">
        <v>323</v>
      </c>
      <c r="G797">
        <f>--SUBSTITUTE(SUBSTITUTE(Chocolate[[#This Row],[Amount]],"$",""),",","")</f>
        <v>4599</v>
      </c>
    </row>
    <row r="798" spans="1:7" x14ac:dyDescent="0.3">
      <c r="A798" t="s">
        <v>52</v>
      </c>
      <c r="B798" t="s">
        <v>36</v>
      </c>
      <c r="C798" t="s">
        <v>44</v>
      </c>
      <c r="D798" s="1">
        <v>44613</v>
      </c>
      <c r="E798" t="s">
        <v>63</v>
      </c>
      <c r="F798">
        <v>155</v>
      </c>
      <c r="G798">
        <f>--SUBSTITUTE(SUBSTITUTE(Chocolate[[#This Row],[Amount]],"$",""),",","")</f>
        <v>3003</v>
      </c>
    </row>
    <row r="799" spans="1:7" x14ac:dyDescent="0.3">
      <c r="A799" t="s">
        <v>80</v>
      </c>
      <c r="B799" t="s">
        <v>18</v>
      </c>
      <c r="C799" t="s">
        <v>72</v>
      </c>
      <c r="D799" s="1">
        <v>44650</v>
      </c>
      <c r="E799" t="s">
        <v>695</v>
      </c>
      <c r="F799">
        <v>377</v>
      </c>
      <c r="G799">
        <f>--SUBSTITUTE(SUBSTITUTE(Chocolate[[#This Row],[Amount]],"$",""),",","")</f>
        <v>9744</v>
      </c>
    </row>
    <row r="800" spans="1:7" x14ac:dyDescent="0.3">
      <c r="A800" t="s">
        <v>39</v>
      </c>
      <c r="B800" t="s">
        <v>11</v>
      </c>
      <c r="C800" t="s">
        <v>90</v>
      </c>
      <c r="D800" s="1">
        <v>44622</v>
      </c>
      <c r="E800" t="s">
        <v>696</v>
      </c>
      <c r="F800">
        <v>2</v>
      </c>
      <c r="G800">
        <f>--SUBSTITUTE(SUBSTITUTE(Chocolate[[#This Row],[Amount]],"$",""),",","")</f>
        <v>1400</v>
      </c>
    </row>
    <row r="801" spans="1:7" x14ac:dyDescent="0.3">
      <c r="A801" t="s">
        <v>6</v>
      </c>
      <c r="B801" t="s">
        <v>36</v>
      </c>
      <c r="C801" t="s">
        <v>37</v>
      </c>
      <c r="D801" s="1">
        <v>44770</v>
      </c>
      <c r="E801" t="s">
        <v>697</v>
      </c>
      <c r="F801">
        <v>170</v>
      </c>
      <c r="G801">
        <f>--SUBSTITUTE(SUBSTITUTE(Chocolate[[#This Row],[Amount]],"$",""),",","")</f>
        <v>364</v>
      </c>
    </row>
    <row r="802" spans="1:7" x14ac:dyDescent="0.3">
      <c r="A802" t="s">
        <v>64</v>
      </c>
      <c r="B802" t="s">
        <v>28</v>
      </c>
      <c r="C802" t="s">
        <v>140</v>
      </c>
      <c r="D802" s="1">
        <v>44644</v>
      </c>
      <c r="E802" t="s">
        <v>698</v>
      </c>
      <c r="F802">
        <v>38</v>
      </c>
      <c r="G802">
        <f>--SUBSTITUTE(SUBSTITUTE(Chocolate[[#This Row],[Amount]],"$",""),",","")</f>
        <v>7231</v>
      </c>
    </row>
    <row r="803" spans="1:7" x14ac:dyDescent="0.3">
      <c r="A803" t="s">
        <v>56</v>
      </c>
      <c r="B803" t="s">
        <v>18</v>
      </c>
      <c r="C803" t="s">
        <v>26</v>
      </c>
      <c r="D803" s="1">
        <v>44784</v>
      </c>
      <c r="E803" t="s">
        <v>137</v>
      </c>
      <c r="F803">
        <v>105</v>
      </c>
      <c r="G803">
        <f>--SUBSTITUTE(SUBSTITUTE(Chocolate[[#This Row],[Amount]],"$",""),",","")</f>
        <v>63</v>
      </c>
    </row>
    <row r="804" spans="1:7" x14ac:dyDescent="0.3">
      <c r="A804" t="s">
        <v>62</v>
      </c>
      <c r="B804" t="s">
        <v>7</v>
      </c>
      <c r="C804" t="s">
        <v>78</v>
      </c>
      <c r="D804" s="1">
        <v>44698</v>
      </c>
      <c r="E804" t="s">
        <v>699</v>
      </c>
      <c r="F804">
        <v>166</v>
      </c>
      <c r="G804">
        <f>--SUBSTITUTE(SUBSTITUTE(Chocolate[[#This Row],[Amount]],"$",""),",","")</f>
        <v>8309</v>
      </c>
    </row>
    <row r="805" spans="1:7" x14ac:dyDescent="0.3">
      <c r="A805" t="s">
        <v>64</v>
      </c>
      <c r="B805" t="s">
        <v>40</v>
      </c>
      <c r="C805" t="s">
        <v>92</v>
      </c>
      <c r="D805" s="1">
        <v>44699</v>
      </c>
      <c r="E805" t="s">
        <v>700</v>
      </c>
      <c r="F805">
        <v>164</v>
      </c>
      <c r="G805">
        <f>--SUBSTITUTE(SUBSTITUTE(Chocolate[[#This Row],[Amount]],"$",""),",","")</f>
        <v>3164</v>
      </c>
    </row>
    <row r="806" spans="1:7" x14ac:dyDescent="0.3">
      <c r="A806" t="s">
        <v>52</v>
      </c>
      <c r="B806" t="s">
        <v>7</v>
      </c>
      <c r="C806" t="s">
        <v>15</v>
      </c>
      <c r="D806" s="1">
        <v>44790</v>
      </c>
      <c r="E806" t="s">
        <v>358</v>
      </c>
      <c r="F806">
        <v>171</v>
      </c>
      <c r="G806">
        <f>--SUBSTITUTE(SUBSTITUTE(Chocolate[[#This Row],[Amount]],"$",""),",","")</f>
        <v>5691</v>
      </c>
    </row>
    <row r="807" spans="1:7" x14ac:dyDescent="0.3">
      <c r="A807" t="s">
        <v>108</v>
      </c>
      <c r="B807" t="s">
        <v>28</v>
      </c>
      <c r="C807" t="s">
        <v>41</v>
      </c>
      <c r="D807" s="1">
        <v>44655</v>
      </c>
      <c r="E807" t="s">
        <v>701</v>
      </c>
      <c r="F807">
        <v>49</v>
      </c>
      <c r="G807">
        <f>--SUBSTITUTE(SUBSTITUTE(Chocolate[[#This Row],[Amount]],"$",""),",","")</f>
        <v>490</v>
      </c>
    </row>
    <row r="808" spans="1:7" x14ac:dyDescent="0.3">
      <c r="A808" t="s">
        <v>31</v>
      </c>
      <c r="B808" t="s">
        <v>11</v>
      </c>
      <c r="C808" t="s">
        <v>12</v>
      </c>
      <c r="D808" s="1">
        <v>44782</v>
      </c>
      <c r="E808" t="s">
        <v>702</v>
      </c>
      <c r="F808">
        <v>205</v>
      </c>
      <c r="G808">
        <f>--SUBSTITUTE(SUBSTITUTE(Chocolate[[#This Row],[Amount]],"$",""),",","")</f>
        <v>18032</v>
      </c>
    </row>
    <row r="809" spans="1:7" x14ac:dyDescent="0.3">
      <c r="A809" t="s">
        <v>31</v>
      </c>
      <c r="B809" t="s">
        <v>28</v>
      </c>
      <c r="C809" t="s">
        <v>49</v>
      </c>
      <c r="D809" s="1">
        <v>44578</v>
      </c>
      <c r="E809" t="s">
        <v>390</v>
      </c>
      <c r="F809">
        <v>313</v>
      </c>
      <c r="G809">
        <f>--SUBSTITUTE(SUBSTITUTE(Chocolate[[#This Row],[Amount]],"$",""),",","")</f>
        <v>637</v>
      </c>
    </row>
    <row r="810" spans="1:7" x14ac:dyDescent="0.3">
      <c r="A810" t="s">
        <v>80</v>
      </c>
      <c r="B810" t="s">
        <v>40</v>
      </c>
      <c r="C810" t="s">
        <v>70</v>
      </c>
      <c r="D810" s="1">
        <v>44606</v>
      </c>
      <c r="E810" t="s">
        <v>51</v>
      </c>
      <c r="F810">
        <v>29</v>
      </c>
      <c r="G810">
        <f>--SUBSTITUTE(SUBSTITUTE(Chocolate[[#This Row],[Amount]],"$",""),",","")</f>
        <v>4067</v>
      </c>
    </row>
    <row r="811" spans="1:7" x14ac:dyDescent="0.3">
      <c r="A811" t="s">
        <v>14</v>
      </c>
      <c r="B811" t="s">
        <v>28</v>
      </c>
      <c r="C811" t="s">
        <v>37</v>
      </c>
      <c r="D811" s="1">
        <v>44697</v>
      </c>
      <c r="E811" t="s">
        <v>459</v>
      </c>
      <c r="F811">
        <v>307</v>
      </c>
      <c r="G811">
        <f>--SUBSTITUTE(SUBSTITUTE(Chocolate[[#This Row],[Amount]],"$",""),",","")</f>
        <v>8204</v>
      </c>
    </row>
    <row r="812" spans="1:7" x14ac:dyDescent="0.3">
      <c r="A812" t="s">
        <v>108</v>
      </c>
      <c r="B812" t="s">
        <v>40</v>
      </c>
      <c r="C812" t="s">
        <v>21</v>
      </c>
      <c r="D812" s="1">
        <v>44636</v>
      </c>
      <c r="E812" t="s">
        <v>361</v>
      </c>
      <c r="F812">
        <v>121</v>
      </c>
      <c r="G812">
        <f>--SUBSTITUTE(SUBSTITUTE(Chocolate[[#This Row],[Amount]],"$",""),",","")</f>
        <v>9870</v>
      </c>
    </row>
    <row r="813" spans="1:7" x14ac:dyDescent="0.3">
      <c r="A813" t="s">
        <v>62</v>
      </c>
      <c r="B813" t="s">
        <v>40</v>
      </c>
      <c r="C813" t="s">
        <v>140</v>
      </c>
      <c r="D813" s="1">
        <v>44592</v>
      </c>
      <c r="E813" t="s">
        <v>703</v>
      </c>
      <c r="F813">
        <v>285</v>
      </c>
      <c r="G813">
        <f>--SUBSTITUTE(SUBSTITUTE(Chocolate[[#This Row],[Amount]],"$",""),",","")</f>
        <v>5131</v>
      </c>
    </row>
    <row r="814" spans="1:7" x14ac:dyDescent="0.3">
      <c r="A814" t="s">
        <v>35</v>
      </c>
      <c r="B814" t="s">
        <v>40</v>
      </c>
      <c r="C814" t="s">
        <v>49</v>
      </c>
      <c r="D814" s="1">
        <v>44630</v>
      </c>
      <c r="E814" t="s">
        <v>704</v>
      </c>
      <c r="F814">
        <v>205</v>
      </c>
      <c r="G814">
        <f>--SUBSTITUTE(SUBSTITUTE(Chocolate[[#This Row],[Amount]],"$",""),",","")</f>
        <v>1141</v>
      </c>
    </row>
    <row r="815" spans="1:7" x14ac:dyDescent="0.3">
      <c r="A815" t="s">
        <v>23</v>
      </c>
      <c r="B815" t="s">
        <v>7</v>
      </c>
      <c r="C815" t="s">
        <v>49</v>
      </c>
      <c r="D815" s="1">
        <v>44742</v>
      </c>
      <c r="E815" t="s">
        <v>705</v>
      </c>
      <c r="F815">
        <v>157</v>
      </c>
      <c r="G815">
        <f>--SUBSTITUTE(SUBSTITUTE(Chocolate[[#This Row],[Amount]],"$",""),",","")</f>
        <v>7980</v>
      </c>
    </row>
    <row r="816" spans="1:7" x14ac:dyDescent="0.3">
      <c r="A816" t="s">
        <v>10</v>
      </c>
      <c r="B816" t="s">
        <v>28</v>
      </c>
      <c r="C816" t="s">
        <v>41</v>
      </c>
      <c r="D816" s="1">
        <v>44621</v>
      </c>
      <c r="E816" t="s">
        <v>706</v>
      </c>
      <c r="F816">
        <v>182</v>
      </c>
      <c r="G816">
        <f>--SUBSTITUTE(SUBSTITUTE(Chocolate[[#This Row],[Amount]],"$",""),",","")</f>
        <v>5229</v>
      </c>
    </row>
    <row r="817" spans="1:7" x14ac:dyDescent="0.3">
      <c r="A817" t="s">
        <v>39</v>
      </c>
      <c r="B817" t="s">
        <v>7</v>
      </c>
      <c r="C817" t="s">
        <v>44</v>
      </c>
      <c r="D817" s="1">
        <v>44708</v>
      </c>
      <c r="E817" t="s">
        <v>707</v>
      </c>
      <c r="F817">
        <v>100</v>
      </c>
      <c r="G817">
        <f>--SUBSTITUTE(SUBSTITUTE(Chocolate[[#This Row],[Amount]],"$",""),",","")</f>
        <v>3423</v>
      </c>
    </row>
    <row r="818" spans="1:7" x14ac:dyDescent="0.3">
      <c r="A818" t="s">
        <v>23</v>
      </c>
      <c r="B818" t="s">
        <v>7</v>
      </c>
      <c r="C818" t="s">
        <v>54</v>
      </c>
      <c r="D818" s="1">
        <v>44753</v>
      </c>
      <c r="E818" t="s">
        <v>246</v>
      </c>
      <c r="F818">
        <v>223</v>
      </c>
      <c r="G818">
        <f>--SUBSTITUTE(SUBSTITUTE(Chocolate[[#This Row],[Amount]],"$",""),",","")</f>
        <v>6468</v>
      </c>
    </row>
    <row r="819" spans="1:7" x14ac:dyDescent="0.3">
      <c r="A819" t="s">
        <v>43</v>
      </c>
      <c r="B819" t="s">
        <v>28</v>
      </c>
      <c r="C819" t="s">
        <v>8</v>
      </c>
      <c r="D819" s="1">
        <v>44622</v>
      </c>
      <c r="E819" t="s">
        <v>708</v>
      </c>
      <c r="F819">
        <v>61</v>
      </c>
      <c r="G819">
        <f>--SUBSTITUTE(SUBSTITUTE(Chocolate[[#This Row],[Amount]],"$",""),",","")</f>
        <v>4326</v>
      </c>
    </row>
    <row r="820" spans="1:7" x14ac:dyDescent="0.3">
      <c r="A820" t="s">
        <v>6</v>
      </c>
      <c r="B820" t="s">
        <v>36</v>
      </c>
      <c r="C820" t="s">
        <v>90</v>
      </c>
      <c r="D820" s="1">
        <v>44624</v>
      </c>
      <c r="E820" t="s">
        <v>145</v>
      </c>
      <c r="F820">
        <v>133</v>
      </c>
      <c r="G820">
        <f>--SUBSTITUTE(SUBSTITUTE(Chocolate[[#This Row],[Amount]],"$",""),",","")</f>
        <v>7154</v>
      </c>
    </row>
    <row r="821" spans="1:7" x14ac:dyDescent="0.3">
      <c r="A821" t="s">
        <v>84</v>
      </c>
      <c r="B821" t="s">
        <v>7</v>
      </c>
      <c r="C821" t="s">
        <v>12</v>
      </c>
      <c r="D821" s="1">
        <v>44735</v>
      </c>
      <c r="E821" t="s">
        <v>709</v>
      </c>
      <c r="F821">
        <v>228</v>
      </c>
      <c r="G821">
        <f>--SUBSTITUTE(SUBSTITUTE(Chocolate[[#This Row],[Amount]],"$",""),",","")</f>
        <v>3997</v>
      </c>
    </row>
    <row r="822" spans="1:7" x14ac:dyDescent="0.3">
      <c r="A822" t="s">
        <v>84</v>
      </c>
      <c r="B822" t="s">
        <v>36</v>
      </c>
      <c r="C822" t="s">
        <v>78</v>
      </c>
      <c r="D822" s="1">
        <v>44588</v>
      </c>
      <c r="E822" t="s">
        <v>710</v>
      </c>
      <c r="F822">
        <v>233</v>
      </c>
      <c r="G822">
        <f>--SUBSTITUTE(SUBSTITUTE(Chocolate[[#This Row],[Amount]],"$",""),",","")</f>
        <v>5180</v>
      </c>
    </row>
    <row r="823" spans="1:7" x14ac:dyDescent="0.3">
      <c r="A823" t="s">
        <v>46</v>
      </c>
      <c r="B823" t="s">
        <v>40</v>
      </c>
      <c r="C823" t="s">
        <v>37</v>
      </c>
      <c r="D823" s="1">
        <v>44575</v>
      </c>
      <c r="E823" t="s">
        <v>556</v>
      </c>
      <c r="F823">
        <v>425</v>
      </c>
      <c r="G823">
        <f>--SUBSTITUTE(SUBSTITUTE(Chocolate[[#This Row],[Amount]],"$",""),",","")</f>
        <v>2723</v>
      </c>
    </row>
    <row r="824" spans="1:7" x14ac:dyDescent="0.3">
      <c r="A824" t="s">
        <v>69</v>
      </c>
      <c r="B824" t="s">
        <v>11</v>
      </c>
      <c r="C824" t="s">
        <v>66</v>
      </c>
      <c r="D824" s="1">
        <v>44771</v>
      </c>
      <c r="E824" t="s">
        <v>711</v>
      </c>
      <c r="F824">
        <v>24</v>
      </c>
      <c r="G824">
        <f>--SUBSTITUTE(SUBSTITUTE(Chocolate[[#This Row],[Amount]],"$",""),",","")</f>
        <v>952</v>
      </c>
    </row>
    <row r="825" spans="1:7" x14ac:dyDescent="0.3">
      <c r="A825" t="s">
        <v>31</v>
      </c>
      <c r="B825" t="s">
        <v>40</v>
      </c>
      <c r="C825" t="s">
        <v>21</v>
      </c>
      <c r="D825" s="1">
        <v>44694</v>
      </c>
      <c r="E825" t="s">
        <v>358</v>
      </c>
      <c r="F825">
        <v>495</v>
      </c>
      <c r="G825">
        <f>--SUBSTITUTE(SUBSTITUTE(Chocolate[[#This Row],[Amount]],"$",""),",","")</f>
        <v>5691</v>
      </c>
    </row>
    <row r="826" spans="1:7" x14ac:dyDescent="0.3">
      <c r="A826" t="s">
        <v>35</v>
      </c>
      <c r="B826" t="s">
        <v>40</v>
      </c>
      <c r="C826" t="s">
        <v>115</v>
      </c>
      <c r="D826" s="1">
        <v>44595</v>
      </c>
      <c r="E826" t="s">
        <v>712</v>
      </c>
      <c r="F826">
        <v>170</v>
      </c>
      <c r="G826">
        <f>--SUBSTITUTE(SUBSTITUTE(Chocolate[[#This Row],[Amount]],"$",""),",","")</f>
        <v>10969</v>
      </c>
    </row>
    <row r="827" spans="1:7" x14ac:dyDescent="0.3">
      <c r="A827" t="s">
        <v>31</v>
      </c>
      <c r="B827" t="s">
        <v>11</v>
      </c>
      <c r="C827" t="s">
        <v>21</v>
      </c>
      <c r="D827" s="1">
        <v>44708</v>
      </c>
      <c r="E827" t="s">
        <v>713</v>
      </c>
      <c r="F827">
        <v>26</v>
      </c>
      <c r="G827">
        <f>--SUBSTITUTE(SUBSTITUTE(Chocolate[[#This Row],[Amount]],"$",""),",","")</f>
        <v>5964</v>
      </c>
    </row>
    <row r="828" spans="1:7" x14ac:dyDescent="0.3">
      <c r="A828" t="s">
        <v>17</v>
      </c>
      <c r="B828" t="s">
        <v>18</v>
      </c>
      <c r="C828" t="s">
        <v>44</v>
      </c>
      <c r="D828" s="1">
        <v>44610</v>
      </c>
      <c r="E828" t="s">
        <v>393</v>
      </c>
      <c r="F828">
        <v>24</v>
      </c>
      <c r="G828">
        <f>--SUBSTITUTE(SUBSTITUTE(Chocolate[[#This Row],[Amount]],"$",""),",","")</f>
        <v>2821</v>
      </c>
    </row>
    <row r="829" spans="1:7" x14ac:dyDescent="0.3">
      <c r="A829" t="s">
        <v>31</v>
      </c>
      <c r="B829" t="s">
        <v>11</v>
      </c>
      <c r="C829" t="s">
        <v>59</v>
      </c>
      <c r="D829" s="1">
        <v>44589</v>
      </c>
      <c r="E829" t="s">
        <v>714</v>
      </c>
      <c r="F829">
        <v>33</v>
      </c>
      <c r="G829">
        <f>--SUBSTITUTE(SUBSTITUTE(Chocolate[[#This Row],[Amount]],"$",""),",","")</f>
        <v>1302</v>
      </c>
    </row>
    <row r="830" spans="1:7" x14ac:dyDescent="0.3">
      <c r="A830" t="s">
        <v>10</v>
      </c>
      <c r="B830" t="s">
        <v>7</v>
      </c>
      <c r="C830" t="s">
        <v>41</v>
      </c>
      <c r="D830" s="1">
        <v>44741</v>
      </c>
      <c r="E830" t="s">
        <v>605</v>
      </c>
      <c r="F830">
        <v>109</v>
      </c>
      <c r="G830">
        <f>--SUBSTITUTE(SUBSTITUTE(Chocolate[[#This Row],[Amount]],"$",""),",","")</f>
        <v>5474</v>
      </c>
    </row>
    <row r="831" spans="1:7" x14ac:dyDescent="0.3">
      <c r="A831" t="s">
        <v>76</v>
      </c>
      <c r="B831" t="s">
        <v>11</v>
      </c>
      <c r="C831" t="s">
        <v>119</v>
      </c>
      <c r="D831" s="1">
        <v>44574</v>
      </c>
      <c r="E831" t="s">
        <v>715</v>
      </c>
      <c r="F831">
        <v>276</v>
      </c>
      <c r="G831">
        <f>--SUBSTITUTE(SUBSTITUTE(Chocolate[[#This Row],[Amount]],"$",""),",","")</f>
        <v>4179</v>
      </c>
    </row>
    <row r="832" spans="1:7" x14ac:dyDescent="0.3">
      <c r="A832" t="s">
        <v>6</v>
      </c>
      <c r="B832" t="s">
        <v>7</v>
      </c>
      <c r="C832" t="s">
        <v>26</v>
      </c>
      <c r="D832" s="1">
        <v>44739</v>
      </c>
      <c r="E832" t="s">
        <v>716</v>
      </c>
      <c r="F832">
        <v>164</v>
      </c>
      <c r="G832">
        <f>--SUBSTITUTE(SUBSTITUTE(Chocolate[[#This Row],[Amount]],"$",""),",","")</f>
        <v>1946</v>
      </c>
    </row>
    <row r="833" spans="1:7" x14ac:dyDescent="0.3">
      <c r="A833" t="s">
        <v>35</v>
      </c>
      <c r="B833" t="s">
        <v>40</v>
      </c>
      <c r="C833" t="s">
        <v>70</v>
      </c>
      <c r="D833" s="1">
        <v>44649</v>
      </c>
      <c r="E833" t="s">
        <v>717</v>
      </c>
      <c r="F833">
        <v>1</v>
      </c>
      <c r="G833">
        <f>--SUBSTITUTE(SUBSTITUTE(Chocolate[[#This Row],[Amount]],"$",""),",","")</f>
        <v>4291</v>
      </c>
    </row>
    <row r="834" spans="1:7" x14ac:dyDescent="0.3">
      <c r="A834" t="s">
        <v>25</v>
      </c>
      <c r="B834" t="s">
        <v>11</v>
      </c>
      <c r="C834" t="s">
        <v>49</v>
      </c>
      <c r="D834" s="1">
        <v>44715</v>
      </c>
      <c r="E834" t="s">
        <v>718</v>
      </c>
      <c r="F834">
        <v>160</v>
      </c>
      <c r="G834">
        <f>--SUBSTITUTE(SUBSTITUTE(Chocolate[[#This Row],[Amount]],"$",""),",","")</f>
        <v>7196</v>
      </c>
    </row>
    <row r="835" spans="1:7" x14ac:dyDescent="0.3">
      <c r="A835" t="s">
        <v>39</v>
      </c>
      <c r="B835" t="s">
        <v>40</v>
      </c>
      <c r="C835" t="s">
        <v>21</v>
      </c>
      <c r="D835" s="1">
        <v>44641</v>
      </c>
      <c r="E835" t="s">
        <v>165</v>
      </c>
      <c r="F835">
        <v>98</v>
      </c>
      <c r="G835">
        <f>--SUBSTITUTE(SUBSTITUTE(Chocolate[[#This Row],[Amount]],"$",""),",","")</f>
        <v>1939</v>
      </c>
    </row>
    <row r="836" spans="1:7" x14ac:dyDescent="0.3">
      <c r="A836" t="s">
        <v>39</v>
      </c>
      <c r="B836" t="s">
        <v>11</v>
      </c>
      <c r="C836" t="s">
        <v>41</v>
      </c>
      <c r="D836" s="1">
        <v>44663</v>
      </c>
      <c r="E836" t="s">
        <v>719</v>
      </c>
      <c r="F836">
        <v>46</v>
      </c>
      <c r="G836">
        <f>--SUBSTITUTE(SUBSTITUTE(Chocolate[[#This Row],[Amount]],"$",""),",","")</f>
        <v>10437</v>
      </c>
    </row>
    <row r="837" spans="1:7" x14ac:dyDescent="0.3">
      <c r="A837" t="s">
        <v>33</v>
      </c>
      <c r="B837" t="s">
        <v>18</v>
      </c>
      <c r="C837" t="s">
        <v>90</v>
      </c>
      <c r="D837" s="1">
        <v>44580</v>
      </c>
      <c r="E837" t="s">
        <v>341</v>
      </c>
      <c r="F837">
        <v>259</v>
      </c>
      <c r="G837">
        <f>--SUBSTITUTE(SUBSTITUTE(Chocolate[[#This Row],[Amount]],"$",""),",","")</f>
        <v>6916</v>
      </c>
    </row>
    <row r="838" spans="1:7" x14ac:dyDescent="0.3">
      <c r="A838" t="s">
        <v>43</v>
      </c>
      <c r="B838" t="s">
        <v>7</v>
      </c>
      <c r="C838" t="s">
        <v>29</v>
      </c>
      <c r="D838" s="1">
        <v>44657</v>
      </c>
      <c r="E838" t="s">
        <v>720</v>
      </c>
      <c r="F838">
        <v>310</v>
      </c>
      <c r="G838">
        <f>--SUBSTITUTE(SUBSTITUTE(Chocolate[[#This Row],[Amount]],"$",""),",","")</f>
        <v>3647</v>
      </c>
    </row>
    <row r="839" spans="1:7" x14ac:dyDescent="0.3">
      <c r="A839" t="s">
        <v>64</v>
      </c>
      <c r="B839" t="s">
        <v>18</v>
      </c>
      <c r="C839" t="s">
        <v>29</v>
      </c>
      <c r="D839" s="1">
        <v>44775</v>
      </c>
      <c r="E839" t="s">
        <v>721</v>
      </c>
      <c r="F839">
        <v>78</v>
      </c>
      <c r="G839">
        <f>--SUBSTITUTE(SUBSTITUTE(Chocolate[[#This Row],[Amount]],"$",""),",","")</f>
        <v>8995</v>
      </c>
    </row>
    <row r="840" spans="1:7" x14ac:dyDescent="0.3">
      <c r="A840" t="s">
        <v>14</v>
      </c>
      <c r="B840" t="s">
        <v>18</v>
      </c>
      <c r="C840" t="s">
        <v>41</v>
      </c>
      <c r="D840" s="1">
        <v>44663</v>
      </c>
      <c r="E840" t="s">
        <v>722</v>
      </c>
      <c r="F840">
        <v>136</v>
      </c>
      <c r="G840">
        <f>--SUBSTITUTE(SUBSTITUTE(Chocolate[[#This Row],[Amount]],"$",""),",","")</f>
        <v>7252</v>
      </c>
    </row>
    <row r="841" spans="1:7" x14ac:dyDescent="0.3">
      <c r="A841" t="s">
        <v>23</v>
      </c>
      <c r="B841" t="s">
        <v>11</v>
      </c>
      <c r="C841" t="s">
        <v>44</v>
      </c>
      <c r="D841" s="1">
        <v>44763</v>
      </c>
      <c r="E841" t="s">
        <v>723</v>
      </c>
      <c r="F841">
        <v>130</v>
      </c>
      <c r="G841">
        <f>--SUBSTITUTE(SUBSTITUTE(Chocolate[[#This Row],[Amount]],"$",""),",","")</f>
        <v>16380</v>
      </c>
    </row>
    <row r="842" spans="1:7" x14ac:dyDescent="0.3">
      <c r="A842" t="s">
        <v>10</v>
      </c>
      <c r="B842" t="s">
        <v>28</v>
      </c>
      <c r="C842" t="s">
        <v>115</v>
      </c>
      <c r="D842" s="1">
        <v>44642</v>
      </c>
      <c r="E842" t="s">
        <v>255</v>
      </c>
      <c r="F842">
        <v>24</v>
      </c>
      <c r="G842">
        <f>--SUBSTITUTE(SUBSTITUTE(Chocolate[[#This Row],[Amount]],"$",""),",","")</f>
        <v>9660</v>
      </c>
    </row>
    <row r="843" spans="1:7" x14ac:dyDescent="0.3">
      <c r="A843" t="s">
        <v>62</v>
      </c>
      <c r="B843" t="s">
        <v>11</v>
      </c>
      <c r="C843" t="s">
        <v>15</v>
      </c>
      <c r="D843" s="1">
        <v>44690</v>
      </c>
      <c r="E843" t="s">
        <v>724</v>
      </c>
      <c r="F843">
        <v>5</v>
      </c>
      <c r="G843">
        <f>--SUBSTITUTE(SUBSTITUTE(Chocolate[[#This Row],[Amount]],"$",""),",","")</f>
        <v>4522</v>
      </c>
    </row>
    <row r="844" spans="1:7" x14ac:dyDescent="0.3">
      <c r="A844" t="s">
        <v>80</v>
      </c>
      <c r="B844" t="s">
        <v>18</v>
      </c>
      <c r="C844" t="s">
        <v>115</v>
      </c>
      <c r="D844" s="1">
        <v>44782</v>
      </c>
      <c r="E844" t="s">
        <v>725</v>
      </c>
      <c r="F844">
        <v>109</v>
      </c>
      <c r="G844">
        <f>--SUBSTITUTE(SUBSTITUTE(Chocolate[[#This Row],[Amount]],"$",""),",","")</f>
        <v>329</v>
      </c>
    </row>
    <row r="845" spans="1:7" x14ac:dyDescent="0.3">
      <c r="A845" t="s">
        <v>95</v>
      </c>
      <c r="B845" t="s">
        <v>40</v>
      </c>
      <c r="C845" t="s">
        <v>92</v>
      </c>
      <c r="D845" s="1">
        <v>44762</v>
      </c>
      <c r="E845" t="s">
        <v>726</v>
      </c>
      <c r="F845">
        <v>294</v>
      </c>
      <c r="G845">
        <f>--SUBSTITUTE(SUBSTITUTE(Chocolate[[#This Row],[Amount]],"$",""),",","")</f>
        <v>3458</v>
      </c>
    </row>
    <row r="846" spans="1:7" x14ac:dyDescent="0.3">
      <c r="A846" t="s">
        <v>31</v>
      </c>
      <c r="B846" t="s">
        <v>11</v>
      </c>
      <c r="C846" t="s">
        <v>140</v>
      </c>
      <c r="D846" s="1">
        <v>44665</v>
      </c>
      <c r="E846" t="s">
        <v>727</v>
      </c>
      <c r="F846">
        <v>413</v>
      </c>
      <c r="G846">
        <f>--SUBSTITUTE(SUBSTITUTE(Chocolate[[#This Row],[Amount]],"$",""),",","")</f>
        <v>4641</v>
      </c>
    </row>
    <row r="847" spans="1:7" x14ac:dyDescent="0.3">
      <c r="A847" t="s">
        <v>6</v>
      </c>
      <c r="B847" t="s">
        <v>40</v>
      </c>
      <c r="C847" t="s">
        <v>70</v>
      </c>
      <c r="D847" s="1">
        <v>44586</v>
      </c>
      <c r="E847" t="s">
        <v>728</v>
      </c>
      <c r="F847">
        <v>136</v>
      </c>
      <c r="G847">
        <f>--SUBSTITUTE(SUBSTITUTE(Chocolate[[#This Row],[Amount]],"$",""),",","")</f>
        <v>4627</v>
      </c>
    </row>
    <row r="848" spans="1:7" x14ac:dyDescent="0.3">
      <c r="A848" t="s">
        <v>80</v>
      </c>
      <c r="B848" t="s">
        <v>18</v>
      </c>
      <c r="C848" t="s">
        <v>78</v>
      </c>
      <c r="D848" s="1">
        <v>44676</v>
      </c>
      <c r="E848" t="s">
        <v>290</v>
      </c>
      <c r="F848">
        <v>175</v>
      </c>
      <c r="G848">
        <f>--SUBSTITUTE(SUBSTITUTE(Chocolate[[#This Row],[Amount]],"$",""),",","")</f>
        <v>3192</v>
      </c>
    </row>
    <row r="849" spans="1:7" x14ac:dyDescent="0.3">
      <c r="A849" t="s">
        <v>103</v>
      </c>
      <c r="B849" t="s">
        <v>40</v>
      </c>
      <c r="C849" t="s">
        <v>26</v>
      </c>
      <c r="D849" s="1">
        <v>44578</v>
      </c>
      <c r="E849" t="s">
        <v>269</v>
      </c>
      <c r="F849">
        <v>237</v>
      </c>
      <c r="G849">
        <f>--SUBSTITUTE(SUBSTITUTE(Chocolate[[#This Row],[Amount]],"$",""),",","")</f>
        <v>252</v>
      </c>
    </row>
    <row r="850" spans="1:7" x14ac:dyDescent="0.3">
      <c r="A850" t="s">
        <v>43</v>
      </c>
      <c r="B850" t="s">
        <v>36</v>
      </c>
      <c r="C850" t="s">
        <v>41</v>
      </c>
      <c r="D850" s="1">
        <v>44788</v>
      </c>
      <c r="E850" t="s">
        <v>729</v>
      </c>
      <c r="F850">
        <v>125</v>
      </c>
      <c r="G850">
        <f>--SUBSTITUTE(SUBSTITUTE(Chocolate[[#This Row],[Amount]],"$",""),",","")</f>
        <v>868</v>
      </c>
    </row>
    <row r="851" spans="1:7" x14ac:dyDescent="0.3">
      <c r="A851" t="s">
        <v>43</v>
      </c>
      <c r="B851" t="s">
        <v>40</v>
      </c>
      <c r="C851" t="s">
        <v>66</v>
      </c>
      <c r="D851" s="1">
        <v>44714</v>
      </c>
      <c r="E851" t="s">
        <v>730</v>
      </c>
      <c r="F851">
        <v>16</v>
      </c>
      <c r="G851">
        <f>--SUBSTITUTE(SUBSTITUTE(Chocolate[[#This Row],[Amount]],"$",""),",","")</f>
        <v>210</v>
      </c>
    </row>
    <row r="852" spans="1:7" x14ac:dyDescent="0.3">
      <c r="A852" t="s">
        <v>25</v>
      </c>
      <c r="B852" t="s">
        <v>36</v>
      </c>
      <c r="C852" t="s">
        <v>12</v>
      </c>
      <c r="D852" s="1">
        <v>44742</v>
      </c>
      <c r="E852" t="s">
        <v>731</v>
      </c>
      <c r="F852">
        <v>135</v>
      </c>
      <c r="G852">
        <f>--SUBSTITUTE(SUBSTITUTE(Chocolate[[#This Row],[Amount]],"$",""),",","")</f>
        <v>7007</v>
      </c>
    </row>
    <row r="853" spans="1:7" x14ac:dyDescent="0.3">
      <c r="A853" t="s">
        <v>103</v>
      </c>
      <c r="B853" t="s">
        <v>28</v>
      </c>
      <c r="C853" t="s">
        <v>90</v>
      </c>
      <c r="D853" s="1">
        <v>44602</v>
      </c>
      <c r="E853" t="s">
        <v>732</v>
      </c>
      <c r="F853">
        <v>91</v>
      </c>
      <c r="G853">
        <f>--SUBSTITUTE(SUBSTITUTE(Chocolate[[#This Row],[Amount]],"$",""),",","")</f>
        <v>5845</v>
      </c>
    </row>
    <row r="854" spans="1:7" x14ac:dyDescent="0.3">
      <c r="A854" t="s">
        <v>46</v>
      </c>
      <c r="B854" t="s">
        <v>40</v>
      </c>
      <c r="C854" t="s">
        <v>119</v>
      </c>
      <c r="D854" s="1">
        <v>44615</v>
      </c>
      <c r="E854" t="s">
        <v>262</v>
      </c>
      <c r="F854">
        <v>614</v>
      </c>
      <c r="G854">
        <f>--SUBSTITUTE(SUBSTITUTE(Chocolate[[#This Row],[Amount]],"$",""),",","")</f>
        <v>1372</v>
      </c>
    </row>
    <row r="855" spans="1:7" x14ac:dyDescent="0.3">
      <c r="A855" t="s">
        <v>69</v>
      </c>
      <c r="B855" t="s">
        <v>11</v>
      </c>
      <c r="C855" t="s">
        <v>49</v>
      </c>
      <c r="D855" s="1">
        <v>44588</v>
      </c>
      <c r="E855" t="s">
        <v>733</v>
      </c>
      <c r="F855">
        <v>216</v>
      </c>
      <c r="G855">
        <f>--SUBSTITUTE(SUBSTITUTE(Chocolate[[#This Row],[Amount]],"$",""),",","")</f>
        <v>8428</v>
      </c>
    </row>
    <row r="856" spans="1:7" x14ac:dyDescent="0.3">
      <c r="A856" t="s">
        <v>86</v>
      </c>
      <c r="B856" t="s">
        <v>7</v>
      </c>
      <c r="C856" t="s">
        <v>8</v>
      </c>
      <c r="D856" s="1">
        <v>44707</v>
      </c>
      <c r="E856" t="s">
        <v>734</v>
      </c>
      <c r="F856">
        <v>317</v>
      </c>
      <c r="G856">
        <f>--SUBSTITUTE(SUBSTITUTE(Chocolate[[#This Row],[Amount]],"$",""),",","")</f>
        <v>4977</v>
      </c>
    </row>
    <row r="857" spans="1:7" x14ac:dyDescent="0.3">
      <c r="A857" t="s">
        <v>31</v>
      </c>
      <c r="B857" t="s">
        <v>36</v>
      </c>
      <c r="C857" t="s">
        <v>140</v>
      </c>
      <c r="D857" s="1">
        <v>44665</v>
      </c>
      <c r="E857" t="s">
        <v>665</v>
      </c>
      <c r="F857">
        <v>21</v>
      </c>
      <c r="G857">
        <f>--SUBSTITUTE(SUBSTITUTE(Chocolate[[#This Row],[Amount]],"$",""),",","")</f>
        <v>1694</v>
      </c>
    </row>
    <row r="858" spans="1:7" x14ac:dyDescent="0.3">
      <c r="A858" t="s">
        <v>95</v>
      </c>
      <c r="B858" t="s">
        <v>18</v>
      </c>
      <c r="C858" t="s">
        <v>24</v>
      </c>
      <c r="D858" s="1">
        <v>44774</v>
      </c>
      <c r="E858" t="s">
        <v>708</v>
      </c>
      <c r="F858">
        <v>154</v>
      </c>
      <c r="G858">
        <f>--SUBSTITUTE(SUBSTITUTE(Chocolate[[#This Row],[Amount]],"$",""),",","")</f>
        <v>4326</v>
      </c>
    </row>
    <row r="859" spans="1:7" x14ac:dyDescent="0.3">
      <c r="A859" t="s">
        <v>39</v>
      </c>
      <c r="B859" t="s">
        <v>18</v>
      </c>
      <c r="C859" t="s">
        <v>41</v>
      </c>
      <c r="D859" s="1">
        <v>44795</v>
      </c>
      <c r="E859" t="s">
        <v>735</v>
      </c>
      <c r="F859">
        <v>222</v>
      </c>
      <c r="G859">
        <f>--SUBSTITUTE(SUBSTITUTE(Chocolate[[#This Row],[Amount]],"$",""),",","")</f>
        <v>9527</v>
      </c>
    </row>
    <row r="860" spans="1:7" x14ac:dyDescent="0.3">
      <c r="A860" t="s">
        <v>46</v>
      </c>
      <c r="B860" t="s">
        <v>11</v>
      </c>
      <c r="C860" t="s">
        <v>24</v>
      </c>
      <c r="D860" s="1">
        <v>44764</v>
      </c>
      <c r="E860" t="s">
        <v>736</v>
      </c>
      <c r="F860">
        <v>157</v>
      </c>
      <c r="G860">
        <f>--SUBSTITUTE(SUBSTITUTE(Chocolate[[#This Row],[Amount]],"$",""),",","")</f>
        <v>10766</v>
      </c>
    </row>
    <row r="861" spans="1:7" x14ac:dyDescent="0.3">
      <c r="A861" t="s">
        <v>62</v>
      </c>
      <c r="B861" t="s">
        <v>36</v>
      </c>
      <c r="C861" t="s">
        <v>66</v>
      </c>
      <c r="D861" s="1">
        <v>44679</v>
      </c>
      <c r="E861" t="s">
        <v>384</v>
      </c>
      <c r="F861">
        <v>27</v>
      </c>
      <c r="G861">
        <f>--SUBSTITUTE(SUBSTITUTE(Chocolate[[#This Row],[Amount]],"$",""),",","")</f>
        <v>1288</v>
      </c>
    </row>
    <row r="862" spans="1:7" x14ac:dyDescent="0.3">
      <c r="A862" t="s">
        <v>84</v>
      </c>
      <c r="B862" t="s">
        <v>18</v>
      </c>
      <c r="C862" t="s">
        <v>78</v>
      </c>
      <c r="D862" s="1">
        <v>44711</v>
      </c>
      <c r="E862" t="s">
        <v>737</v>
      </c>
      <c r="F862">
        <v>350</v>
      </c>
      <c r="G862">
        <f>--SUBSTITUTE(SUBSTITUTE(Chocolate[[#This Row],[Amount]],"$",""),",","")</f>
        <v>4879</v>
      </c>
    </row>
    <row r="863" spans="1:7" x14ac:dyDescent="0.3">
      <c r="A863" t="s">
        <v>108</v>
      </c>
      <c r="B863" t="s">
        <v>36</v>
      </c>
      <c r="C863" t="s">
        <v>54</v>
      </c>
      <c r="D863" s="1">
        <v>44763</v>
      </c>
      <c r="E863" t="s">
        <v>738</v>
      </c>
      <c r="F863">
        <v>157</v>
      </c>
      <c r="G863">
        <f>--SUBSTITUTE(SUBSTITUTE(Chocolate[[#This Row],[Amount]],"$",""),",","")</f>
        <v>2408</v>
      </c>
    </row>
    <row r="864" spans="1:7" x14ac:dyDescent="0.3">
      <c r="A864" t="s">
        <v>17</v>
      </c>
      <c r="B864" t="s">
        <v>7</v>
      </c>
      <c r="C864" t="s">
        <v>119</v>
      </c>
      <c r="D864" s="1">
        <v>44775</v>
      </c>
      <c r="E864" t="s">
        <v>480</v>
      </c>
      <c r="F864">
        <v>468</v>
      </c>
      <c r="G864">
        <f>--SUBSTITUTE(SUBSTITUTE(Chocolate[[#This Row],[Amount]],"$",""),",","")</f>
        <v>3094</v>
      </c>
    </row>
    <row r="865" spans="1:7" x14ac:dyDescent="0.3">
      <c r="A865" t="s">
        <v>31</v>
      </c>
      <c r="B865" t="s">
        <v>28</v>
      </c>
      <c r="C865" t="s">
        <v>140</v>
      </c>
      <c r="D865" s="1">
        <v>44727</v>
      </c>
      <c r="E865" t="s">
        <v>698</v>
      </c>
      <c r="F865">
        <v>130</v>
      </c>
      <c r="G865">
        <f>--SUBSTITUTE(SUBSTITUTE(Chocolate[[#This Row],[Amount]],"$",""),",","")</f>
        <v>7231</v>
      </c>
    </row>
    <row r="866" spans="1:7" x14ac:dyDescent="0.3">
      <c r="A866" t="s">
        <v>23</v>
      </c>
      <c r="B866" t="s">
        <v>11</v>
      </c>
      <c r="C866" t="s">
        <v>12</v>
      </c>
      <c r="D866" s="1">
        <v>44747</v>
      </c>
      <c r="E866" t="s">
        <v>739</v>
      </c>
      <c r="F866">
        <v>130</v>
      </c>
      <c r="G866">
        <f>--SUBSTITUTE(SUBSTITUTE(Chocolate[[#This Row],[Amount]],"$",""),",","")</f>
        <v>8981</v>
      </c>
    </row>
    <row r="867" spans="1:7" x14ac:dyDescent="0.3">
      <c r="A867" t="s">
        <v>64</v>
      </c>
      <c r="B867" t="s">
        <v>28</v>
      </c>
      <c r="C867" t="s">
        <v>21</v>
      </c>
      <c r="D867" s="1">
        <v>44663</v>
      </c>
      <c r="E867" t="s">
        <v>545</v>
      </c>
      <c r="F867">
        <v>518</v>
      </c>
      <c r="G867">
        <f>--SUBSTITUTE(SUBSTITUTE(Chocolate[[#This Row],[Amount]],"$",""),",","")</f>
        <v>7</v>
      </c>
    </row>
    <row r="868" spans="1:7" x14ac:dyDescent="0.3">
      <c r="A868" t="s">
        <v>14</v>
      </c>
      <c r="B868" t="s">
        <v>18</v>
      </c>
      <c r="C868" t="s">
        <v>140</v>
      </c>
      <c r="D868" s="1">
        <v>44791</v>
      </c>
      <c r="E868" t="s">
        <v>262</v>
      </c>
      <c r="F868">
        <v>105</v>
      </c>
      <c r="G868">
        <f>--SUBSTITUTE(SUBSTITUTE(Chocolate[[#This Row],[Amount]],"$",""),",","")</f>
        <v>1372</v>
      </c>
    </row>
    <row r="869" spans="1:7" x14ac:dyDescent="0.3">
      <c r="A869" t="s">
        <v>17</v>
      </c>
      <c r="B869" t="s">
        <v>7</v>
      </c>
      <c r="C869" t="s">
        <v>29</v>
      </c>
      <c r="D869" s="1">
        <v>44573</v>
      </c>
      <c r="E869" t="s">
        <v>740</v>
      </c>
      <c r="F869">
        <v>293</v>
      </c>
      <c r="G869">
        <f>--SUBSTITUTE(SUBSTITUTE(Chocolate[[#This Row],[Amount]],"$",""),",","")</f>
        <v>5250</v>
      </c>
    </row>
    <row r="870" spans="1:7" x14ac:dyDescent="0.3">
      <c r="A870" t="s">
        <v>25</v>
      </c>
      <c r="B870" t="s">
        <v>40</v>
      </c>
      <c r="C870" t="s">
        <v>70</v>
      </c>
      <c r="D870" s="1">
        <v>44784</v>
      </c>
      <c r="E870" t="s">
        <v>741</v>
      </c>
      <c r="F870">
        <v>15</v>
      </c>
      <c r="G870">
        <f>--SUBSTITUTE(SUBSTITUTE(Chocolate[[#This Row],[Amount]],"$",""),",","")</f>
        <v>7560</v>
      </c>
    </row>
    <row r="871" spans="1:7" x14ac:dyDescent="0.3">
      <c r="A871" t="s">
        <v>6</v>
      </c>
      <c r="B871" t="s">
        <v>18</v>
      </c>
      <c r="C871" t="s">
        <v>59</v>
      </c>
      <c r="D871" s="1">
        <v>44574</v>
      </c>
      <c r="E871" t="s">
        <v>566</v>
      </c>
      <c r="F871">
        <v>384</v>
      </c>
      <c r="G871">
        <f>--SUBSTITUTE(SUBSTITUTE(Chocolate[[#This Row],[Amount]],"$",""),",","")</f>
        <v>5012</v>
      </c>
    </row>
    <row r="872" spans="1:7" x14ac:dyDescent="0.3">
      <c r="A872" t="s">
        <v>62</v>
      </c>
      <c r="B872" t="s">
        <v>7</v>
      </c>
      <c r="C872" t="s">
        <v>115</v>
      </c>
      <c r="D872" s="1">
        <v>44680</v>
      </c>
      <c r="E872" t="s">
        <v>742</v>
      </c>
      <c r="F872">
        <v>135</v>
      </c>
      <c r="G872">
        <f>--SUBSTITUTE(SUBSTITUTE(Chocolate[[#This Row],[Amount]],"$",""),",","")</f>
        <v>3038</v>
      </c>
    </row>
    <row r="873" spans="1:7" x14ac:dyDescent="0.3">
      <c r="A873" t="s">
        <v>33</v>
      </c>
      <c r="B873" t="s">
        <v>28</v>
      </c>
      <c r="C873" t="s">
        <v>26</v>
      </c>
      <c r="D873" s="1">
        <v>44749</v>
      </c>
      <c r="E873" t="s">
        <v>743</v>
      </c>
      <c r="F873">
        <v>92</v>
      </c>
      <c r="G873">
        <f>--SUBSTITUTE(SUBSTITUTE(Chocolate[[#This Row],[Amount]],"$",""),",","")</f>
        <v>1099</v>
      </c>
    </row>
    <row r="874" spans="1:7" x14ac:dyDescent="0.3">
      <c r="A874" t="s">
        <v>95</v>
      </c>
      <c r="B874" t="s">
        <v>28</v>
      </c>
      <c r="C874" t="s">
        <v>8</v>
      </c>
      <c r="D874" s="1">
        <v>44631</v>
      </c>
      <c r="E874" t="s">
        <v>744</v>
      </c>
      <c r="F874">
        <v>4</v>
      </c>
      <c r="G874">
        <f>--SUBSTITUTE(SUBSTITUTE(Chocolate[[#This Row],[Amount]],"$",""),",","")</f>
        <v>7413</v>
      </c>
    </row>
    <row r="875" spans="1:7" x14ac:dyDescent="0.3">
      <c r="A875" t="s">
        <v>95</v>
      </c>
      <c r="B875" t="s">
        <v>7</v>
      </c>
      <c r="C875" t="s">
        <v>140</v>
      </c>
      <c r="D875" s="1">
        <v>44608</v>
      </c>
      <c r="E875" t="s">
        <v>745</v>
      </c>
      <c r="F875">
        <v>239</v>
      </c>
      <c r="G875">
        <f>--SUBSTITUTE(SUBSTITUTE(Chocolate[[#This Row],[Amount]],"$",""),",","")</f>
        <v>5397</v>
      </c>
    </row>
    <row r="876" spans="1:7" x14ac:dyDescent="0.3">
      <c r="A876" t="s">
        <v>35</v>
      </c>
      <c r="B876" t="s">
        <v>18</v>
      </c>
      <c r="C876" t="s">
        <v>49</v>
      </c>
      <c r="D876" s="1">
        <v>44568</v>
      </c>
      <c r="E876" t="s">
        <v>502</v>
      </c>
      <c r="F876">
        <v>33</v>
      </c>
      <c r="G876">
        <f>--SUBSTITUTE(SUBSTITUTE(Chocolate[[#This Row],[Amount]],"$",""),",","")</f>
        <v>2303</v>
      </c>
    </row>
    <row r="877" spans="1:7" x14ac:dyDescent="0.3">
      <c r="A877" t="s">
        <v>48</v>
      </c>
      <c r="B877" t="s">
        <v>28</v>
      </c>
      <c r="C877" t="s">
        <v>44</v>
      </c>
      <c r="D877" s="1">
        <v>44573</v>
      </c>
      <c r="E877" t="s">
        <v>704</v>
      </c>
      <c r="F877">
        <v>518</v>
      </c>
      <c r="G877">
        <f>--SUBSTITUTE(SUBSTITUTE(Chocolate[[#This Row],[Amount]],"$",""),",","")</f>
        <v>1141</v>
      </c>
    </row>
    <row r="878" spans="1:7" x14ac:dyDescent="0.3">
      <c r="A878" t="s">
        <v>48</v>
      </c>
      <c r="B878" t="s">
        <v>11</v>
      </c>
      <c r="C878" t="s">
        <v>41</v>
      </c>
      <c r="D878" s="1">
        <v>44721</v>
      </c>
      <c r="E878" t="s">
        <v>746</v>
      </c>
      <c r="F878">
        <v>147</v>
      </c>
      <c r="G878">
        <f>--SUBSTITUTE(SUBSTITUTE(Chocolate[[#This Row],[Amount]],"$",""),",","")</f>
        <v>10325</v>
      </c>
    </row>
    <row r="879" spans="1:7" x14ac:dyDescent="0.3">
      <c r="A879" t="s">
        <v>80</v>
      </c>
      <c r="B879" t="s">
        <v>11</v>
      </c>
      <c r="C879" t="s">
        <v>41</v>
      </c>
      <c r="D879" s="1">
        <v>44697</v>
      </c>
      <c r="E879" t="s">
        <v>747</v>
      </c>
      <c r="F879">
        <v>84</v>
      </c>
      <c r="G879">
        <f>--SUBSTITUTE(SUBSTITUTE(Chocolate[[#This Row],[Amount]],"$",""),",","")</f>
        <v>2149</v>
      </c>
    </row>
    <row r="880" spans="1:7" x14ac:dyDescent="0.3">
      <c r="A880" t="s">
        <v>14</v>
      </c>
      <c r="B880" t="s">
        <v>7</v>
      </c>
      <c r="C880" t="s">
        <v>12</v>
      </c>
      <c r="D880" s="1">
        <v>44735</v>
      </c>
      <c r="E880" t="s">
        <v>748</v>
      </c>
      <c r="F880">
        <v>94</v>
      </c>
      <c r="G880">
        <f>--SUBSTITUTE(SUBSTITUTE(Chocolate[[#This Row],[Amount]],"$",""),",","")</f>
        <v>12362</v>
      </c>
    </row>
    <row r="881" spans="1:7" x14ac:dyDescent="0.3">
      <c r="A881" t="s">
        <v>52</v>
      </c>
      <c r="B881" t="s">
        <v>7</v>
      </c>
      <c r="C881" t="s">
        <v>90</v>
      </c>
      <c r="D881" s="1">
        <v>44589</v>
      </c>
      <c r="E881" t="s">
        <v>749</v>
      </c>
      <c r="F881">
        <v>194</v>
      </c>
      <c r="G881">
        <f>--SUBSTITUTE(SUBSTITUTE(Chocolate[[#This Row],[Amount]],"$",""),",","")</f>
        <v>12635</v>
      </c>
    </row>
    <row r="882" spans="1:7" x14ac:dyDescent="0.3">
      <c r="A882" t="s">
        <v>103</v>
      </c>
      <c r="B882" t="s">
        <v>7</v>
      </c>
      <c r="C882" t="s">
        <v>8</v>
      </c>
      <c r="D882" s="1">
        <v>44756</v>
      </c>
      <c r="E882" t="s">
        <v>88</v>
      </c>
      <c r="F882">
        <v>216</v>
      </c>
      <c r="G882">
        <f>--SUBSTITUTE(SUBSTITUTE(Chocolate[[#This Row],[Amount]],"$",""),",","")</f>
        <v>2443</v>
      </c>
    </row>
    <row r="883" spans="1:7" x14ac:dyDescent="0.3">
      <c r="A883" t="s">
        <v>35</v>
      </c>
      <c r="B883" t="s">
        <v>40</v>
      </c>
      <c r="C883" t="s">
        <v>44</v>
      </c>
      <c r="D883" s="1">
        <v>44669</v>
      </c>
      <c r="E883" t="s">
        <v>651</v>
      </c>
      <c r="F883">
        <v>247</v>
      </c>
      <c r="G883">
        <f>--SUBSTITUTE(SUBSTITUTE(Chocolate[[#This Row],[Amount]],"$",""),",","")</f>
        <v>6237</v>
      </c>
    </row>
    <row r="884" spans="1:7" x14ac:dyDescent="0.3">
      <c r="A884" t="s">
        <v>23</v>
      </c>
      <c r="B884" t="s">
        <v>36</v>
      </c>
      <c r="C884" t="s">
        <v>54</v>
      </c>
      <c r="D884" s="1">
        <v>44726</v>
      </c>
      <c r="E884" t="s">
        <v>421</v>
      </c>
      <c r="F884">
        <v>79</v>
      </c>
      <c r="G884">
        <f>--SUBSTITUTE(SUBSTITUTE(Chocolate[[#This Row],[Amount]],"$",""),",","")</f>
        <v>1736</v>
      </c>
    </row>
    <row r="885" spans="1:7" x14ac:dyDescent="0.3">
      <c r="A885" t="s">
        <v>23</v>
      </c>
      <c r="B885" t="s">
        <v>7</v>
      </c>
      <c r="C885" t="s">
        <v>37</v>
      </c>
      <c r="D885" s="1">
        <v>44666</v>
      </c>
      <c r="E885" t="s">
        <v>750</v>
      </c>
      <c r="F885">
        <v>237</v>
      </c>
      <c r="G885">
        <f>--SUBSTITUTE(SUBSTITUTE(Chocolate[[#This Row],[Amount]],"$",""),",","")</f>
        <v>7315</v>
      </c>
    </row>
    <row r="886" spans="1:7" x14ac:dyDescent="0.3">
      <c r="A886" t="s">
        <v>56</v>
      </c>
      <c r="B886" t="s">
        <v>40</v>
      </c>
      <c r="C886" t="s">
        <v>15</v>
      </c>
      <c r="D886" s="1">
        <v>44700</v>
      </c>
      <c r="E886" t="s">
        <v>428</v>
      </c>
      <c r="F886">
        <v>63</v>
      </c>
      <c r="G886">
        <f>--SUBSTITUTE(SUBSTITUTE(Chocolate[[#This Row],[Amount]],"$",""),",","")</f>
        <v>4935</v>
      </c>
    </row>
    <row r="887" spans="1:7" x14ac:dyDescent="0.3">
      <c r="A887" t="s">
        <v>14</v>
      </c>
      <c r="B887" t="s">
        <v>11</v>
      </c>
      <c r="C887" t="s">
        <v>70</v>
      </c>
      <c r="D887" s="1">
        <v>44664</v>
      </c>
      <c r="E887" t="s">
        <v>751</v>
      </c>
      <c r="F887">
        <v>172</v>
      </c>
      <c r="G887">
        <f>--SUBSTITUTE(SUBSTITUTE(Chocolate[[#This Row],[Amount]],"$",""),",","")</f>
        <v>1393</v>
      </c>
    </row>
    <row r="888" spans="1:7" x14ac:dyDescent="0.3">
      <c r="A888" t="s">
        <v>62</v>
      </c>
      <c r="B888" t="s">
        <v>40</v>
      </c>
      <c r="C888" t="s">
        <v>92</v>
      </c>
      <c r="D888" s="1">
        <v>44788</v>
      </c>
      <c r="E888" t="s">
        <v>534</v>
      </c>
      <c r="F888">
        <v>408</v>
      </c>
      <c r="G888">
        <f>--SUBSTITUTE(SUBSTITUTE(Chocolate[[#This Row],[Amount]],"$",""),",","")</f>
        <v>3381</v>
      </c>
    </row>
    <row r="889" spans="1:7" x14ac:dyDescent="0.3">
      <c r="A889" t="s">
        <v>76</v>
      </c>
      <c r="B889" t="s">
        <v>11</v>
      </c>
      <c r="C889" t="s">
        <v>92</v>
      </c>
      <c r="D889" s="1">
        <v>44795</v>
      </c>
      <c r="E889" t="s">
        <v>666</v>
      </c>
      <c r="F889">
        <v>233</v>
      </c>
      <c r="G889">
        <f>--SUBSTITUTE(SUBSTITUTE(Chocolate[[#This Row],[Amount]],"$",""),",","")</f>
        <v>2933</v>
      </c>
    </row>
    <row r="890" spans="1:7" x14ac:dyDescent="0.3">
      <c r="A890" t="s">
        <v>76</v>
      </c>
      <c r="B890" t="s">
        <v>28</v>
      </c>
      <c r="C890" t="s">
        <v>115</v>
      </c>
      <c r="D890" s="1">
        <v>44673</v>
      </c>
      <c r="E890" t="s">
        <v>491</v>
      </c>
      <c r="F890">
        <v>59</v>
      </c>
      <c r="G890">
        <f>--SUBSTITUTE(SUBSTITUTE(Chocolate[[#This Row],[Amount]],"$",""),",","")</f>
        <v>3836</v>
      </c>
    </row>
    <row r="891" spans="1:7" x14ac:dyDescent="0.3">
      <c r="A891" t="s">
        <v>64</v>
      </c>
      <c r="B891" t="s">
        <v>7</v>
      </c>
      <c r="C891" t="s">
        <v>92</v>
      </c>
      <c r="D891" s="1">
        <v>44776</v>
      </c>
      <c r="E891" t="s">
        <v>752</v>
      </c>
      <c r="F891">
        <v>123</v>
      </c>
      <c r="G891">
        <f>--SUBSTITUTE(SUBSTITUTE(Chocolate[[#This Row],[Amount]],"$",""),",","")</f>
        <v>8022</v>
      </c>
    </row>
    <row r="892" spans="1:7" x14ac:dyDescent="0.3">
      <c r="A892" t="s">
        <v>69</v>
      </c>
      <c r="B892" t="s">
        <v>28</v>
      </c>
      <c r="C892" t="s">
        <v>49</v>
      </c>
      <c r="D892" s="1">
        <v>44565</v>
      </c>
      <c r="E892" t="s">
        <v>753</v>
      </c>
      <c r="F892">
        <v>229</v>
      </c>
      <c r="G892">
        <f>--SUBSTITUTE(SUBSTITUTE(Chocolate[[#This Row],[Amount]],"$",""),",","")</f>
        <v>371</v>
      </c>
    </row>
    <row r="893" spans="1:7" x14ac:dyDescent="0.3">
      <c r="A893" t="s">
        <v>84</v>
      </c>
      <c r="B893" t="s">
        <v>40</v>
      </c>
      <c r="C893" t="s">
        <v>26</v>
      </c>
      <c r="D893" s="1">
        <v>44574</v>
      </c>
      <c r="E893" t="s">
        <v>754</v>
      </c>
      <c r="F893">
        <v>198</v>
      </c>
      <c r="G893">
        <f>--SUBSTITUTE(SUBSTITUTE(Chocolate[[#This Row],[Amount]],"$",""),",","")</f>
        <v>16702</v>
      </c>
    </row>
    <row r="894" spans="1:7" x14ac:dyDescent="0.3">
      <c r="A894" t="s">
        <v>10</v>
      </c>
      <c r="B894" t="s">
        <v>18</v>
      </c>
      <c r="C894" t="s">
        <v>115</v>
      </c>
      <c r="D894" s="1">
        <v>44692</v>
      </c>
      <c r="E894" t="s">
        <v>755</v>
      </c>
      <c r="F894">
        <v>32</v>
      </c>
      <c r="G894">
        <f>--SUBSTITUTE(SUBSTITUTE(Chocolate[[#This Row],[Amount]],"$",""),",","")</f>
        <v>13258</v>
      </c>
    </row>
    <row r="895" spans="1:7" x14ac:dyDescent="0.3">
      <c r="A895" t="s">
        <v>62</v>
      </c>
      <c r="B895" t="s">
        <v>28</v>
      </c>
      <c r="C895" t="s">
        <v>15</v>
      </c>
      <c r="D895" s="1">
        <v>44608</v>
      </c>
      <c r="E895" t="s">
        <v>327</v>
      </c>
      <c r="F895">
        <v>236</v>
      </c>
      <c r="G895">
        <f>--SUBSTITUTE(SUBSTITUTE(Chocolate[[#This Row],[Amount]],"$",""),",","")</f>
        <v>2058</v>
      </c>
    </row>
    <row r="896" spans="1:7" x14ac:dyDescent="0.3">
      <c r="A896" t="s">
        <v>64</v>
      </c>
      <c r="B896" t="s">
        <v>7</v>
      </c>
      <c r="C896" t="s">
        <v>119</v>
      </c>
      <c r="D896" s="1">
        <v>44701</v>
      </c>
      <c r="E896" t="s">
        <v>756</v>
      </c>
      <c r="F896">
        <v>67</v>
      </c>
      <c r="G896">
        <f>--SUBSTITUTE(SUBSTITUTE(Chocolate[[#This Row],[Amount]],"$",""),",","")</f>
        <v>10192</v>
      </c>
    </row>
    <row r="897" spans="1:7" x14ac:dyDescent="0.3">
      <c r="A897" t="s">
        <v>6</v>
      </c>
      <c r="B897" t="s">
        <v>7</v>
      </c>
      <c r="C897" t="s">
        <v>44</v>
      </c>
      <c r="D897" s="1">
        <v>44595</v>
      </c>
      <c r="E897" t="s">
        <v>757</v>
      </c>
      <c r="F897">
        <v>438</v>
      </c>
      <c r="G897">
        <f>--SUBSTITUTE(SUBSTITUTE(Chocolate[[#This Row],[Amount]],"$",""),",","")</f>
        <v>7140</v>
      </c>
    </row>
    <row r="898" spans="1:7" x14ac:dyDescent="0.3">
      <c r="A898" t="s">
        <v>48</v>
      </c>
      <c r="B898" t="s">
        <v>11</v>
      </c>
      <c r="C898" t="s">
        <v>72</v>
      </c>
      <c r="D898" s="1">
        <v>44687</v>
      </c>
      <c r="E898" t="s">
        <v>758</v>
      </c>
      <c r="F898">
        <v>167</v>
      </c>
      <c r="G898">
        <f>--SUBSTITUTE(SUBSTITUTE(Chocolate[[#This Row],[Amount]],"$",""),",","")</f>
        <v>9835</v>
      </c>
    </row>
    <row r="899" spans="1:7" x14ac:dyDescent="0.3">
      <c r="A899" t="s">
        <v>25</v>
      </c>
      <c r="B899" t="s">
        <v>7</v>
      </c>
      <c r="C899" t="s">
        <v>92</v>
      </c>
      <c r="D899" s="1">
        <v>44742</v>
      </c>
      <c r="E899" t="s">
        <v>404</v>
      </c>
      <c r="F899">
        <v>135</v>
      </c>
      <c r="G899">
        <f>--SUBSTITUTE(SUBSTITUTE(Chocolate[[#This Row],[Amount]],"$",""),",","")</f>
        <v>5775</v>
      </c>
    </row>
    <row r="900" spans="1:7" x14ac:dyDescent="0.3">
      <c r="A900" t="s">
        <v>25</v>
      </c>
      <c r="B900" t="s">
        <v>7</v>
      </c>
      <c r="C900" t="s">
        <v>21</v>
      </c>
      <c r="D900" s="1">
        <v>44642</v>
      </c>
      <c r="E900" t="s">
        <v>759</v>
      </c>
      <c r="F900">
        <v>148</v>
      </c>
      <c r="G900">
        <f>--SUBSTITUTE(SUBSTITUTE(Chocolate[[#This Row],[Amount]],"$",""),",","")</f>
        <v>749</v>
      </c>
    </row>
    <row r="901" spans="1:7" x14ac:dyDescent="0.3">
      <c r="A901" t="s">
        <v>86</v>
      </c>
      <c r="B901" t="s">
        <v>40</v>
      </c>
      <c r="C901" t="s">
        <v>37</v>
      </c>
      <c r="D901" s="1">
        <v>44609</v>
      </c>
      <c r="E901" t="s">
        <v>760</v>
      </c>
      <c r="F901">
        <v>54</v>
      </c>
      <c r="G901">
        <f>--SUBSTITUTE(SUBSTITUTE(Chocolate[[#This Row],[Amount]],"$",""),",","")</f>
        <v>7770</v>
      </c>
    </row>
    <row r="902" spans="1:7" x14ac:dyDescent="0.3">
      <c r="A902" t="s">
        <v>6</v>
      </c>
      <c r="B902" t="s">
        <v>7</v>
      </c>
      <c r="C902" t="s">
        <v>12</v>
      </c>
      <c r="D902" s="1">
        <v>44749</v>
      </c>
      <c r="E902" t="s">
        <v>365</v>
      </c>
      <c r="F902">
        <v>64</v>
      </c>
      <c r="G902">
        <f>--SUBSTITUTE(SUBSTITUTE(Chocolate[[#This Row],[Amount]],"$",""),",","")</f>
        <v>5502</v>
      </c>
    </row>
    <row r="903" spans="1:7" x14ac:dyDescent="0.3">
      <c r="A903" t="s">
        <v>23</v>
      </c>
      <c r="B903" t="s">
        <v>7</v>
      </c>
      <c r="C903" t="s">
        <v>140</v>
      </c>
      <c r="D903" s="1">
        <v>44636</v>
      </c>
      <c r="E903" t="s">
        <v>629</v>
      </c>
      <c r="F903">
        <v>181</v>
      </c>
      <c r="G903">
        <f>--SUBSTITUTE(SUBSTITUTE(Chocolate[[#This Row],[Amount]],"$",""),",","")</f>
        <v>6223</v>
      </c>
    </row>
    <row r="904" spans="1:7" x14ac:dyDescent="0.3">
      <c r="A904" t="s">
        <v>84</v>
      </c>
      <c r="B904" t="s">
        <v>7</v>
      </c>
      <c r="C904" t="s">
        <v>24</v>
      </c>
      <c r="D904" s="1">
        <v>44785</v>
      </c>
      <c r="E904" t="s">
        <v>761</v>
      </c>
      <c r="F904">
        <v>114</v>
      </c>
      <c r="G904">
        <f>--SUBSTITUTE(SUBSTITUTE(Chocolate[[#This Row],[Amount]],"$",""),",","")</f>
        <v>3507</v>
      </c>
    </row>
    <row r="905" spans="1:7" x14ac:dyDescent="0.3">
      <c r="A905" t="s">
        <v>14</v>
      </c>
      <c r="B905" t="s">
        <v>28</v>
      </c>
      <c r="C905" t="s">
        <v>26</v>
      </c>
      <c r="D905" s="1">
        <v>44582</v>
      </c>
      <c r="E905" t="s">
        <v>762</v>
      </c>
      <c r="F905">
        <v>181</v>
      </c>
      <c r="G905">
        <f>--SUBSTITUTE(SUBSTITUTE(Chocolate[[#This Row],[Amount]],"$",""),",","")</f>
        <v>5600</v>
      </c>
    </row>
    <row r="906" spans="1:7" x14ac:dyDescent="0.3">
      <c r="A906" t="s">
        <v>23</v>
      </c>
      <c r="B906" t="s">
        <v>18</v>
      </c>
      <c r="C906" t="s">
        <v>29</v>
      </c>
      <c r="D906" s="1">
        <v>44687</v>
      </c>
      <c r="E906" t="s">
        <v>763</v>
      </c>
      <c r="F906">
        <v>151</v>
      </c>
      <c r="G906">
        <f>--SUBSTITUTE(SUBSTITUTE(Chocolate[[#This Row],[Amount]],"$",""),",","")</f>
        <v>721</v>
      </c>
    </row>
    <row r="907" spans="1:7" x14ac:dyDescent="0.3">
      <c r="A907" t="s">
        <v>23</v>
      </c>
      <c r="B907" t="s">
        <v>40</v>
      </c>
      <c r="C907" t="s">
        <v>29</v>
      </c>
      <c r="D907" s="1">
        <v>44736</v>
      </c>
      <c r="E907" t="s">
        <v>764</v>
      </c>
      <c r="F907">
        <v>137</v>
      </c>
      <c r="G907">
        <f>--SUBSTITUTE(SUBSTITUTE(Chocolate[[#This Row],[Amount]],"$",""),",","")</f>
        <v>6615</v>
      </c>
    </row>
    <row r="908" spans="1:7" x14ac:dyDescent="0.3">
      <c r="A908" t="s">
        <v>35</v>
      </c>
      <c r="B908" t="s">
        <v>36</v>
      </c>
      <c r="C908" t="s">
        <v>70</v>
      </c>
      <c r="D908" s="1">
        <v>44686</v>
      </c>
      <c r="E908" t="s">
        <v>765</v>
      </c>
      <c r="F908">
        <v>163</v>
      </c>
      <c r="G908">
        <f>--SUBSTITUTE(SUBSTITUTE(Chocolate[[#This Row],[Amount]],"$",""),",","")</f>
        <v>7420</v>
      </c>
    </row>
    <row r="909" spans="1:7" x14ac:dyDescent="0.3">
      <c r="A909" t="s">
        <v>33</v>
      </c>
      <c r="B909" t="s">
        <v>28</v>
      </c>
      <c r="C909" t="s">
        <v>24</v>
      </c>
      <c r="D909" s="1">
        <v>44645</v>
      </c>
      <c r="E909" t="s">
        <v>700</v>
      </c>
      <c r="F909">
        <v>84</v>
      </c>
      <c r="G909">
        <f>--SUBSTITUTE(SUBSTITUTE(Chocolate[[#This Row],[Amount]],"$",""),",","")</f>
        <v>3164</v>
      </c>
    </row>
    <row r="910" spans="1:7" x14ac:dyDescent="0.3">
      <c r="A910" t="s">
        <v>56</v>
      </c>
      <c r="B910" t="s">
        <v>18</v>
      </c>
      <c r="C910" t="s">
        <v>119</v>
      </c>
      <c r="D910" s="1">
        <v>44606</v>
      </c>
      <c r="E910" t="s">
        <v>766</v>
      </c>
      <c r="F910">
        <v>140</v>
      </c>
      <c r="G910">
        <f>--SUBSTITUTE(SUBSTITUTE(Chocolate[[#This Row],[Amount]],"$",""),",","")</f>
        <v>9114</v>
      </c>
    </row>
    <row r="911" spans="1:7" x14ac:dyDescent="0.3">
      <c r="A911" t="s">
        <v>56</v>
      </c>
      <c r="B911" t="s">
        <v>28</v>
      </c>
      <c r="C911" t="s">
        <v>12</v>
      </c>
      <c r="D911" s="1">
        <v>44693</v>
      </c>
      <c r="E911" t="s">
        <v>767</v>
      </c>
      <c r="F911">
        <v>187</v>
      </c>
      <c r="G911">
        <f>--SUBSTITUTE(SUBSTITUTE(Chocolate[[#This Row],[Amount]],"$",""),",","")</f>
        <v>5404</v>
      </c>
    </row>
    <row r="912" spans="1:7" x14ac:dyDescent="0.3">
      <c r="A912" t="s">
        <v>35</v>
      </c>
      <c r="B912" t="s">
        <v>28</v>
      </c>
      <c r="C912" t="s">
        <v>21</v>
      </c>
      <c r="D912" s="1">
        <v>44586</v>
      </c>
      <c r="E912" t="s">
        <v>30</v>
      </c>
      <c r="F912">
        <v>169</v>
      </c>
      <c r="G912">
        <f>--SUBSTITUTE(SUBSTITUTE(Chocolate[[#This Row],[Amount]],"$",""),",","")</f>
        <v>3990</v>
      </c>
    </row>
    <row r="913" spans="1:7" x14ac:dyDescent="0.3">
      <c r="A913" t="s">
        <v>108</v>
      </c>
      <c r="B913" t="s">
        <v>7</v>
      </c>
      <c r="C913" t="s">
        <v>12</v>
      </c>
      <c r="D913" s="1">
        <v>44740</v>
      </c>
      <c r="E913" t="s">
        <v>768</v>
      </c>
      <c r="F913">
        <v>12</v>
      </c>
      <c r="G913">
        <f>--SUBSTITUTE(SUBSTITUTE(Chocolate[[#This Row],[Amount]],"$",""),",","")</f>
        <v>14924</v>
      </c>
    </row>
    <row r="914" spans="1:7" x14ac:dyDescent="0.3">
      <c r="A914" t="s">
        <v>69</v>
      </c>
      <c r="B914" t="s">
        <v>18</v>
      </c>
      <c r="C914" t="s">
        <v>44</v>
      </c>
      <c r="D914" s="1">
        <v>44755</v>
      </c>
      <c r="E914" t="s">
        <v>769</v>
      </c>
      <c r="F914">
        <v>194</v>
      </c>
      <c r="G914">
        <f>--SUBSTITUTE(SUBSTITUTE(Chocolate[[#This Row],[Amount]],"$",""),",","")</f>
        <v>7091</v>
      </c>
    </row>
    <row r="915" spans="1:7" x14ac:dyDescent="0.3">
      <c r="A915" t="s">
        <v>52</v>
      </c>
      <c r="B915" t="s">
        <v>36</v>
      </c>
      <c r="C915" t="s">
        <v>54</v>
      </c>
      <c r="D915" s="1">
        <v>44697</v>
      </c>
      <c r="E915" t="s">
        <v>302</v>
      </c>
      <c r="F915">
        <v>252</v>
      </c>
      <c r="G915">
        <f>--SUBSTITUTE(SUBSTITUTE(Chocolate[[#This Row],[Amount]],"$",""),",","")</f>
        <v>2807</v>
      </c>
    </row>
    <row r="916" spans="1:7" x14ac:dyDescent="0.3">
      <c r="A916" t="s">
        <v>17</v>
      </c>
      <c r="B916" t="s">
        <v>11</v>
      </c>
      <c r="C916" t="s">
        <v>26</v>
      </c>
      <c r="D916" s="1">
        <v>44634</v>
      </c>
      <c r="E916" t="s">
        <v>770</v>
      </c>
      <c r="F916">
        <v>168</v>
      </c>
      <c r="G916">
        <f>--SUBSTITUTE(SUBSTITUTE(Chocolate[[#This Row],[Amount]],"$",""),",","")</f>
        <v>6496</v>
      </c>
    </row>
    <row r="917" spans="1:7" x14ac:dyDescent="0.3">
      <c r="A917" t="s">
        <v>25</v>
      </c>
      <c r="B917" t="s">
        <v>36</v>
      </c>
      <c r="C917" t="s">
        <v>26</v>
      </c>
      <c r="D917" s="1">
        <v>44788</v>
      </c>
      <c r="E917" t="s">
        <v>771</v>
      </c>
      <c r="F917">
        <v>261</v>
      </c>
      <c r="G917">
        <f>--SUBSTITUTE(SUBSTITUTE(Chocolate[[#This Row],[Amount]],"$",""),",","")</f>
        <v>3738</v>
      </c>
    </row>
    <row r="918" spans="1:7" x14ac:dyDescent="0.3">
      <c r="A918" t="s">
        <v>108</v>
      </c>
      <c r="B918" t="s">
        <v>11</v>
      </c>
      <c r="C918" t="s">
        <v>37</v>
      </c>
      <c r="D918" s="1">
        <v>44608</v>
      </c>
      <c r="E918" t="s">
        <v>772</v>
      </c>
      <c r="F918">
        <v>256</v>
      </c>
      <c r="G918">
        <f>--SUBSTITUTE(SUBSTITUTE(Chocolate[[#This Row],[Amount]],"$",""),",","")</f>
        <v>1190</v>
      </c>
    </row>
    <row r="919" spans="1:7" x14ac:dyDescent="0.3">
      <c r="A919" t="s">
        <v>39</v>
      </c>
      <c r="B919" t="s">
        <v>7</v>
      </c>
      <c r="C919" t="s">
        <v>72</v>
      </c>
      <c r="D919" s="1">
        <v>44727</v>
      </c>
      <c r="E919" t="s">
        <v>47</v>
      </c>
      <c r="F919">
        <v>43</v>
      </c>
      <c r="G919">
        <f>--SUBSTITUTE(SUBSTITUTE(Chocolate[[#This Row],[Amount]],"$",""),",","")</f>
        <v>8379</v>
      </c>
    </row>
    <row r="920" spans="1:7" x14ac:dyDescent="0.3">
      <c r="A920" t="s">
        <v>35</v>
      </c>
      <c r="B920" t="s">
        <v>18</v>
      </c>
      <c r="C920" t="s">
        <v>90</v>
      </c>
      <c r="D920" s="1">
        <v>44708</v>
      </c>
      <c r="E920" t="s">
        <v>773</v>
      </c>
      <c r="F920">
        <v>100</v>
      </c>
      <c r="G920">
        <f>--SUBSTITUTE(SUBSTITUTE(Chocolate[[#This Row],[Amount]],"$",""),",","")</f>
        <v>9268</v>
      </c>
    </row>
    <row r="921" spans="1:7" x14ac:dyDescent="0.3">
      <c r="A921" t="s">
        <v>76</v>
      </c>
      <c r="B921" t="s">
        <v>36</v>
      </c>
      <c r="C921" t="s">
        <v>44</v>
      </c>
      <c r="D921" s="1">
        <v>44726</v>
      </c>
      <c r="E921" t="s">
        <v>774</v>
      </c>
      <c r="F921">
        <v>98</v>
      </c>
      <c r="G921">
        <f>--SUBSTITUTE(SUBSTITUTE(Chocolate[[#This Row],[Amount]],"$",""),",","")</f>
        <v>1029</v>
      </c>
    </row>
    <row r="922" spans="1:7" x14ac:dyDescent="0.3">
      <c r="A922" t="s">
        <v>76</v>
      </c>
      <c r="B922" t="s">
        <v>11</v>
      </c>
      <c r="C922" t="s">
        <v>41</v>
      </c>
      <c r="D922" s="1">
        <v>44617</v>
      </c>
      <c r="E922" t="s">
        <v>217</v>
      </c>
      <c r="F922">
        <v>76</v>
      </c>
      <c r="G922">
        <f>--SUBSTITUTE(SUBSTITUTE(Chocolate[[#This Row],[Amount]],"$",""),",","")</f>
        <v>3549</v>
      </c>
    </row>
    <row r="923" spans="1:7" x14ac:dyDescent="0.3">
      <c r="A923" t="s">
        <v>76</v>
      </c>
      <c r="B923" t="s">
        <v>11</v>
      </c>
      <c r="C923" t="s">
        <v>26</v>
      </c>
      <c r="D923" s="1">
        <v>44777</v>
      </c>
      <c r="E923" t="s">
        <v>775</v>
      </c>
      <c r="F923">
        <v>262</v>
      </c>
      <c r="G923">
        <f>--SUBSTITUTE(SUBSTITUTE(Chocolate[[#This Row],[Amount]],"$",""),",","")</f>
        <v>12026</v>
      </c>
    </row>
    <row r="924" spans="1:7" x14ac:dyDescent="0.3">
      <c r="A924" t="s">
        <v>84</v>
      </c>
      <c r="B924" t="s">
        <v>11</v>
      </c>
      <c r="C924" t="s">
        <v>24</v>
      </c>
      <c r="D924" s="1">
        <v>44740</v>
      </c>
      <c r="E924" t="s">
        <v>502</v>
      </c>
      <c r="F924">
        <v>244</v>
      </c>
      <c r="G924">
        <f>--SUBSTITUTE(SUBSTITUTE(Chocolate[[#This Row],[Amount]],"$",""),",","")</f>
        <v>2303</v>
      </c>
    </row>
    <row r="925" spans="1:7" x14ac:dyDescent="0.3">
      <c r="A925" t="s">
        <v>25</v>
      </c>
      <c r="B925" t="s">
        <v>40</v>
      </c>
      <c r="C925" t="s">
        <v>59</v>
      </c>
      <c r="D925" s="1">
        <v>44656</v>
      </c>
      <c r="E925" t="s">
        <v>776</v>
      </c>
      <c r="F925">
        <v>12</v>
      </c>
      <c r="G925">
        <f>--SUBSTITUTE(SUBSTITUTE(Chocolate[[#This Row],[Amount]],"$",""),",","")</f>
        <v>13405</v>
      </c>
    </row>
    <row r="926" spans="1:7" x14ac:dyDescent="0.3">
      <c r="A926" t="s">
        <v>95</v>
      </c>
      <c r="B926" t="s">
        <v>40</v>
      </c>
      <c r="C926" t="s">
        <v>15</v>
      </c>
      <c r="D926" s="1">
        <v>44747</v>
      </c>
      <c r="E926" t="s">
        <v>777</v>
      </c>
      <c r="F926">
        <v>113</v>
      </c>
      <c r="G926">
        <f>--SUBSTITUTE(SUBSTITUTE(Chocolate[[#This Row],[Amount]],"$",""),",","")</f>
        <v>14763</v>
      </c>
    </row>
    <row r="927" spans="1:7" x14ac:dyDescent="0.3">
      <c r="A927" t="s">
        <v>64</v>
      </c>
      <c r="B927" t="s">
        <v>28</v>
      </c>
      <c r="C927" t="s">
        <v>41</v>
      </c>
      <c r="D927" s="1">
        <v>44581</v>
      </c>
      <c r="E927" t="s">
        <v>778</v>
      </c>
      <c r="F927">
        <v>48</v>
      </c>
      <c r="G927">
        <f>--SUBSTITUTE(SUBSTITUTE(Chocolate[[#This Row],[Amount]],"$",""),",","")</f>
        <v>12894</v>
      </c>
    </row>
    <row r="928" spans="1:7" x14ac:dyDescent="0.3">
      <c r="A928" t="s">
        <v>108</v>
      </c>
      <c r="B928" t="s">
        <v>28</v>
      </c>
      <c r="C928" t="s">
        <v>44</v>
      </c>
      <c r="D928" s="1">
        <v>44608</v>
      </c>
      <c r="E928" t="s">
        <v>779</v>
      </c>
      <c r="F928">
        <v>131</v>
      </c>
      <c r="G928">
        <f>--SUBSTITUTE(SUBSTITUTE(Chocolate[[#This Row],[Amount]],"$",""),",","")</f>
        <v>8302</v>
      </c>
    </row>
    <row r="929" spans="1:7" x14ac:dyDescent="0.3">
      <c r="A929" t="s">
        <v>56</v>
      </c>
      <c r="B929" t="s">
        <v>7</v>
      </c>
      <c r="C929" t="s">
        <v>44</v>
      </c>
      <c r="D929" s="1">
        <v>44754</v>
      </c>
      <c r="E929" t="s">
        <v>329</v>
      </c>
      <c r="F929">
        <v>174</v>
      </c>
      <c r="G929">
        <f>--SUBSTITUTE(SUBSTITUTE(Chocolate[[#This Row],[Amount]],"$",""),",","")</f>
        <v>455</v>
      </c>
    </row>
    <row r="930" spans="1:7" x14ac:dyDescent="0.3">
      <c r="A930" t="s">
        <v>84</v>
      </c>
      <c r="B930" t="s">
        <v>11</v>
      </c>
      <c r="C930" t="s">
        <v>90</v>
      </c>
      <c r="D930" s="1">
        <v>44728</v>
      </c>
      <c r="E930" t="s">
        <v>780</v>
      </c>
      <c r="F930">
        <v>254</v>
      </c>
      <c r="G930">
        <f>--SUBSTITUTE(SUBSTITUTE(Chocolate[[#This Row],[Amount]],"$",""),",","")</f>
        <v>8183</v>
      </c>
    </row>
    <row r="931" spans="1:7" x14ac:dyDescent="0.3">
      <c r="A931" t="s">
        <v>103</v>
      </c>
      <c r="B931" t="s">
        <v>18</v>
      </c>
      <c r="C931" t="s">
        <v>92</v>
      </c>
      <c r="D931" s="1">
        <v>44664</v>
      </c>
      <c r="E931" t="s">
        <v>781</v>
      </c>
      <c r="F931">
        <v>284</v>
      </c>
      <c r="G931">
        <f>--SUBSTITUTE(SUBSTITUTE(Chocolate[[#This Row],[Amount]],"$",""),",","")</f>
        <v>1645</v>
      </c>
    </row>
    <row r="932" spans="1:7" x14ac:dyDescent="0.3">
      <c r="A932" t="s">
        <v>64</v>
      </c>
      <c r="B932" t="s">
        <v>7</v>
      </c>
      <c r="C932" t="s">
        <v>29</v>
      </c>
      <c r="D932" s="1">
        <v>44613</v>
      </c>
      <c r="E932" t="s">
        <v>782</v>
      </c>
      <c r="F932">
        <v>67</v>
      </c>
      <c r="G932">
        <f>--SUBSTITUTE(SUBSTITUTE(Chocolate[[#This Row],[Amount]],"$",""),",","")</f>
        <v>3143</v>
      </c>
    </row>
    <row r="933" spans="1:7" x14ac:dyDescent="0.3">
      <c r="A933" t="s">
        <v>52</v>
      </c>
      <c r="B933" t="s">
        <v>40</v>
      </c>
      <c r="C933" t="s">
        <v>92</v>
      </c>
      <c r="D933" s="1">
        <v>44692</v>
      </c>
      <c r="E933" t="s">
        <v>783</v>
      </c>
      <c r="F933">
        <v>249</v>
      </c>
      <c r="G933">
        <f>--SUBSTITUTE(SUBSTITUTE(Chocolate[[#This Row],[Amount]],"$",""),",","")</f>
        <v>5873</v>
      </c>
    </row>
    <row r="934" spans="1:7" x14ac:dyDescent="0.3">
      <c r="A934" t="s">
        <v>108</v>
      </c>
      <c r="B934" t="s">
        <v>11</v>
      </c>
      <c r="C934" t="s">
        <v>29</v>
      </c>
      <c r="D934" s="1">
        <v>44666</v>
      </c>
      <c r="E934" t="s">
        <v>504</v>
      </c>
      <c r="F934">
        <v>313</v>
      </c>
      <c r="G934">
        <f>--SUBSTITUTE(SUBSTITUTE(Chocolate[[#This Row],[Amount]],"$",""),",","")</f>
        <v>11298</v>
      </c>
    </row>
    <row r="935" spans="1:7" x14ac:dyDescent="0.3">
      <c r="A935" t="s">
        <v>23</v>
      </c>
      <c r="B935" t="s">
        <v>40</v>
      </c>
      <c r="C935" t="s">
        <v>15</v>
      </c>
      <c r="D935" s="1">
        <v>44719</v>
      </c>
      <c r="E935" t="s">
        <v>784</v>
      </c>
      <c r="F935">
        <v>167</v>
      </c>
      <c r="G935">
        <f>--SUBSTITUTE(SUBSTITUTE(Chocolate[[#This Row],[Amount]],"$",""),",","")</f>
        <v>12425</v>
      </c>
    </row>
    <row r="936" spans="1:7" x14ac:dyDescent="0.3">
      <c r="A936" t="s">
        <v>23</v>
      </c>
      <c r="B936" t="s">
        <v>7</v>
      </c>
      <c r="C936" t="s">
        <v>70</v>
      </c>
      <c r="D936" s="1">
        <v>44739</v>
      </c>
      <c r="E936" t="s">
        <v>785</v>
      </c>
      <c r="F936">
        <v>286</v>
      </c>
      <c r="G936">
        <f>--SUBSTITUTE(SUBSTITUTE(Chocolate[[#This Row],[Amount]],"$",""),",","")</f>
        <v>1715</v>
      </c>
    </row>
    <row r="937" spans="1:7" x14ac:dyDescent="0.3">
      <c r="A937" t="s">
        <v>35</v>
      </c>
      <c r="B937" t="s">
        <v>11</v>
      </c>
      <c r="C937" t="s">
        <v>26</v>
      </c>
      <c r="D937" s="1">
        <v>44771</v>
      </c>
      <c r="E937" t="s">
        <v>786</v>
      </c>
      <c r="F937">
        <v>109</v>
      </c>
      <c r="G937">
        <f>--SUBSTITUTE(SUBSTITUTE(Chocolate[[#This Row],[Amount]],"$",""),",","")</f>
        <v>8190</v>
      </c>
    </row>
    <row r="938" spans="1:7" x14ac:dyDescent="0.3">
      <c r="A938" t="s">
        <v>76</v>
      </c>
      <c r="B938" t="s">
        <v>40</v>
      </c>
      <c r="C938" t="s">
        <v>21</v>
      </c>
      <c r="D938" s="1">
        <v>44714</v>
      </c>
      <c r="E938" t="s">
        <v>787</v>
      </c>
      <c r="F938">
        <v>166</v>
      </c>
      <c r="G938">
        <f>--SUBSTITUTE(SUBSTITUTE(Chocolate[[#This Row],[Amount]],"$",""),",","")</f>
        <v>4991</v>
      </c>
    </row>
    <row r="939" spans="1:7" x14ac:dyDescent="0.3">
      <c r="A939" t="s">
        <v>33</v>
      </c>
      <c r="B939" t="s">
        <v>11</v>
      </c>
      <c r="C939" t="s">
        <v>8</v>
      </c>
      <c r="D939" s="1">
        <v>44587</v>
      </c>
      <c r="E939" t="s">
        <v>440</v>
      </c>
      <c r="F939">
        <v>85</v>
      </c>
      <c r="G939">
        <f>--SUBSTITUTE(SUBSTITUTE(Chocolate[[#This Row],[Amount]],"$",""),",","")</f>
        <v>15491</v>
      </c>
    </row>
    <row r="940" spans="1:7" x14ac:dyDescent="0.3">
      <c r="A940" t="s">
        <v>33</v>
      </c>
      <c r="B940" t="s">
        <v>40</v>
      </c>
      <c r="C940" t="s">
        <v>24</v>
      </c>
      <c r="D940" s="1">
        <v>44622</v>
      </c>
      <c r="E940" t="s">
        <v>788</v>
      </c>
      <c r="F940">
        <v>142</v>
      </c>
      <c r="G940">
        <f>--SUBSTITUTE(SUBSTITUTE(Chocolate[[#This Row],[Amount]],"$",""),",","")</f>
        <v>5096</v>
      </c>
    </row>
    <row r="941" spans="1:7" x14ac:dyDescent="0.3">
      <c r="A941" t="s">
        <v>10</v>
      </c>
      <c r="B941" t="s">
        <v>18</v>
      </c>
      <c r="C941" t="s">
        <v>140</v>
      </c>
      <c r="D941" s="1">
        <v>44571</v>
      </c>
      <c r="E941" t="s">
        <v>789</v>
      </c>
      <c r="F941">
        <v>104</v>
      </c>
      <c r="G941">
        <f>--SUBSTITUTE(SUBSTITUTE(Chocolate[[#This Row],[Amount]],"$",""),",","")</f>
        <v>7063</v>
      </c>
    </row>
    <row r="942" spans="1:7" x14ac:dyDescent="0.3">
      <c r="A942" t="s">
        <v>48</v>
      </c>
      <c r="B942" t="s">
        <v>36</v>
      </c>
      <c r="C942" t="s">
        <v>140</v>
      </c>
      <c r="D942" s="1">
        <v>44739</v>
      </c>
      <c r="E942" t="s">
        <v>619</v>
      </c>
      <c r="F942">
        <v>115</v>
      </c>
      <c r="G942">
        <f>--SUBSTITUTE(SUBSTITUTE(Chocolate[[#This Row],[Amount]],"$",""),",","")</f>
        <v>2275</v>
      </c>
    </row>
    <row r="943" spans="1:7" x14ac:dyDescent="0.3">
      <c r="A943" t="s">
        <v>35</v>
      </c>
      <c r="B943" t="s">
        <v>40</v>
      </c>
      <c r="C943" t="s">
        <v>37</v>
      </c>
      <c r="D943" s="1">
        <v>44742</v>
      </c>
      <c r="E943" t="s">
        <v>96</v>
      </c>
      <c r="F943">
        <v>18</v>
      </c>
      <c r="G943">
        <f>--SUBSTITUTE(SUBSTITUTE(Chocolate[[#This Row],[Amount]],"$",""),",","")</f>
        <v>7602</v>
      </c>
    </row>
    <row r="944" spans="1:7" x14ac:dyDescent="0.3">
      <c r="A944" t="s">
        <v>52</v>
      </c>
      <c r="B944" t="s">
        <v>18</v>
      </c>
      <c r="C944" t="s">
        <v>12</v>
      </c>
      <c r="D944" s="1">
        <v>44750</v>
      </c>
      <c r="E944" t="s">
        <v>790</v>
      </c>
      <c r="F944">
        <v>80</v>
      </c>
      <c r="G944">
        <f>--SUBSTITUTE(SUBSTITUTE(Chocolate[[#This Row],[Amount]],"$",""),",","")</f>
        <v>4200</v>
      </c>
    </row>
    <row r="945" spans="1:7" x14ac:dyDescent="0.3">
      <c r="A945" t="s">
        <v>23</v>
      </c>
      <c r="B945" t="s">
        <v>11</v>
      </c>
      <c r="C945" t="s">
        <v>59</v>
      </c>
      <c r="D945" s="1">
        <v>44720</v>
      </c>
      <c r="E945" t="s">
        <v>791</v>
      </c>
      <c r="F945">
        <v>88</v>
      </c>
      <c r="G945">
        <f>--SUBSTITUTE(SUBSTITUTE(Chocolate[[#This Row],[Amount]],"$",""),",","")</f>
        <v>11137</v>
      </c>
    </row>
    <row r="946" spans="1:7" x14ac:dyDescent="0.3">
      <c r="A946" t="s">
        <v>17</v>
      </c>
      <c r="B946" t="s">
        <v>7</v>
      </c>
      <c r="C946" t="s">
        <v>72</v>
      </c>
      <c r="D946" s="1">
        <v>44791</v>
      </c>
      <c r="E946" t="s">
        <v>283</v>
      </c>
      <c r="F946">
        <v>212</v>
      </c>
      <c r="G946">
        <f>--SUBSTITUTE(SUBSTITUTE(Chocolate[[#This Row],[Amount]],"$",""),",","")</f>
        <v>3388</v>
      </c>
    </row>
    <row r="947" spans="1:7" x14ac:dyDescent="0.3">
      <c r="A947" t="s">
        <v>64</v>
      </c>
      <c r="B947" t="s">
        <v>18</v>
      </c>
      <c r="C947" t="s">
        <v>26</v>
      </c>
      <c r="D947" s="1">
        <v>44659</v>
      </c>
      <c r="E947" t="s">
        <v>179</v>
      </c>
      <c r="F947">
        <v>306</v>
      </c>
      <c r="G947">
        <f>--SUBSTITUTE(SUBSTITUTE(Chocolate[[#This Row],[Amount]],"$",""),",","")</f>
        <v>6832</v>
      </c>
    </row>
    <row r="948" spans="1:7" x14ac:dyDescent="0.3">
      <c r="A948" t="s">
        <v>76</v>
      </c>
      <c r="B948" t="s">
        <v>40</v>
      </c>
      <c r="C948" t="s">
        <v>66</v>
      </c>
      <c r="D948" s="1">
        <v>44781</v>
      </c>
      <c r="E948" t="s">
        <v>612</v>
      </c>
      <c r="F948">
        <v>181</v>
      </c>
      <c r="G948">
        <f>--SUBSTITUTE(SUBSTITUTE(Chocolate[[#This Row],[Amount]],"$",""),",","")</f>
        <v>3437</v>
      </c>
    </row>
    <row r="949" spans="1:7" x14ac:dyDescent="0.3">
      <c r="A949" t="s">
        <v>76</v>
      </c>
      <c r="B949" t="s">
        <v>7</v>
      </c>
      <c r="C949" t="s">
        <v>54</v>
      </c>
      <c r="D949" s="1">
        <v>44799</v>
      </c>
      <c r="E949" t="s">
        <v>792</v>
      </c>
      <c r="F949">
        <v>65</v>
      </c>
      <c r="G949">
        <f>--SUBSTITUTE(SUBSTITUTE(Chocolate[[#This Row],[Amount]],"$",""),",","")</f>
        <v>301</v>
      </c>
    </row>
    <row r="950" spans="1:7" x14ac:dyDescent="0.3">
      <c r="A950" t="s">
        <v>23</v>
      </c>
      <c r="B950" t="s">
        <v>40</v>
      </c>
      <c r="C950" t="s">
        <v>66</v>
      </c>
      <c r="D950" s="1">
        <v>44575</v>
      </c>
      <c r="E950" t="s">
        <v>613</v>
      </c>
      <c r="F950">
        <v>158</v>
      </c>
      <c r="G950">
        <f>--SUBSTITUTE(SUBSTITUTE(Chocolate[[#This Row],[Amount]],"$",""),",","")</f>
        <v>1869</v>
      </c>
    </row>
    <row r="951" spans="1:7" x14ac:dyDescent="0.3">
      <c r="A951" t="s">
        <v>69</v>
      </c>
      <c r="B951" t="s">
        <v>36</v>
      </c>
      <c r="C951" t="s">
        <v>115</v>
      </c>
      <c r="D951" s="1">
        <v>44784</v>
      </c>
      <c r="E951" t="s">
        <v>793</v>
      </c>
      <c r="F951">
        <v>271</v>
      </c>
      <c r="G951">
        <f>--SUBSTITUTE(SUBSTITUTE(Chocolate[[#This Row],[Amount]],"$",""),",","")</f>
        <v>17465</v>
      </c>
    </row>
    <row r="952" spans="1:7" x14ac:dyDescent="0.3">
      <c r="A952" t="s">
        <v>95</v>
      </c>
      <c r="B952" t="s">
        <v>36</v>
      </c>
      <c r="C952" t="s">
        <v>78</v>
      </c>
      <c r="D952" s="1">
        <v>44712</v>
      </c>
      <c r="E952" t="s">
        <v>794</v>
      </c>
      <c r="F952">
        <v>24</v>
      </c>
      <c r="G952">
        <f>--SUBSTITUTE(SUBSTITUTE(Chocolate[[#This Row],[Amount]],"$",""),",","")</f>
        <v>10143</v>
      </c>
    </row>
    <row r="953" spans="1:7" x14ac:dyDescent="0.3">
      <c r="A953" t="s">
        <v>10</v>
      </c>
      <c r="B953" t="s">
        <v>28</v>
      </c>
      <c r="C953" t="s">
        <v>29</v>
      </c>
      <c r="D953" s="1">
        <v>44753</v>
      </c>
      <c r="E953" t="s">
        <v>795</v>
      </c>
      <c r="F953">
        <v>10</v>
      </c>
      <c r="G953">
        <f>--SUBSTITUTE(SUBSTITUTE(Chocolate[[#This Row],[Amount]],"$",""),",","")</f>
        <v>3626</v>
      </c>
    </row>
    <row r="954" spans="1:7" x14ac:dyDescent="0.3">
      <c r="A954" t="s">
        <v>43</v>
      </c>
      <c r="B954" t="s">
        <v>40</v>
      </c>
      <c r="C954" t="s">
        <v>119</v>
      </c>
      <c r="D954" s="1">
        <v>44622</v>
      </c>
      <c r="E954" t="s">
        <v>796</v>
      </c>
      <c r="F954">
        <v>304</v>
      </c>
      <c r="G954">
        <f>--SUBSTITUTE(SUBSTITUTE(Chocolate[[#This Row],[Amount]],"$",""),",","")</f>
        <v>3346</v>
      </c>
    </row>
    <row r="955" spans="1:7" x14ac:dyDescent="0.3">
      <c r="A955" t="s">
        <v>95</v>
      </c>
      <c r="B955" t="s">
        <v>18</v>
      </c>
      <c r="C955" t="s">
        <v>90</v>
      </c>
      <c r="D955" s="1">
        <v>44755</v>
      </c>
      <c r="E955" t="s">
        <v>797</v>
      </c>
      <c r="F955">
        <v>88</v>
      </c>
      <c r="G955">
        <f>--SUBSTITUTE(SUBSTITUTE(Chocolate[[#This Row],[Amount]],"$",""),",","")</f>
        <v>6321</v>
      </c>
    </row>
    <row r="956" spans="1:7" x14ac:dyDescent="0.3">
      <c r="A956" t="s">
        <v>33</v>
      </c>
      <c r="B956" t="s">
        <v>7</v>
      </c>
      <c r="C956" t="s">
        <v>59</v>
      </c>
      <c r="D956" s="1">
        <v>44776</v>
      </c>
      <c r="E956" t="s">
        <v>798</v>
      </c>
      <c r="F956">
        <v>133</v>
      </c>
      <c r="G956">
        <f>--SUBSTITUTE(SUBSTITUTE(Chocolate[[#This Row],[Amount]],"$",""),",","")</f>
        <v>9345</v>
      </c>
    </row>
    <row r="957" spans="1:7" x14ac:dyDescent="0.3">
      <c r="A957" t="s">
        <v>56</v>
      </c>
      <c r="B957" t="s">
        <v>7</v>
      </c>
      <c r="C957" t="s">
        <v>15</v>
      </c>
      <c r="D957" s="1">
        <v>44621</v>
      </c>
      <c r="E957" t="s">
        <v>799</v>
      </c>
      <c r="F957">
        <v>165</v>
      </c>
      <c r="G957">
        <f>--SUBSTITUTE(SUBSTITUTE(Chocolate[[#This Row],[Amount]],"$",""),",","")</f>
        <v>15008</v>
      </c>
    </row>
    <row r="958" spans="1:7" x14ac:dyDescent="0.3">
      <c r="A958" t="s">
        <v>84</v>
      </c>
      <c r="B958" t="s">
        <v>28</v>
      </c>
      <c r="C958" t="s">
        <v>70</v>
      </c>
      <c r="D958" s="1">
        <v>44664</v>
      </c>
      <c r="E958" t="s">
        <v>800</v>
      </c>
      <c r="F958">
        <v>150</v>
      </c>
      <c r="G958">
        <f>--SUBSTITUTE(SUBSTITUTE(Chocolate[[#This Row],[Amount]],"$",""),",","")</f>
        <v>7609</v>
      </c>
    </row>
    <row r="959" spans="1:7" x14ac:dyDescent="0.3">
      <c r="A959" t="s">
        <v>48</v>
      </c>
      <c r="B959" t="s">
        <v>40</v>
      </c>
      <c r="C959" t="s">
        <v>66</v>
      </c>
      <c r="D959" s="1">
        <v>44606</v>
      </c>
      <c r="E959" t="s">
        <v>801</v>
      </c>
      <c r="F959">
        <v>180</v>
      </c>
      <c r="G959">
        <f>--SUBSTITUTE(SUBSTITUTE(Chocolate[[#This Row],[Amount]],"$",""),",","")</f>
        <v>10332</v>
      </c>
    </row>
    <row r="960" spans="1:7" x14ac:dyDescent="0.3">
      <c r="A960" t="s">
        <v>39</v>
      </c>
      <c r="B960" t="s">
        <v>11</v>
      </c>
      <c r="C960" t="s">
        <v>70</v>
      </c>
      <c r="D960" s="1">
        <v>44768</v>
      </c>
      <c r="E960" t="s">
        <v>802</v>
      </c>
      <c r="F960">
        <v>213</v>
      </c>
      <c r="G960">
        <f>--SUBSTITUTE(SUBSTITUTE(Chocolate[[#This Row],[Amount]],"$",""),",","")</f>
        <v>819</v>
      </c>
    </row>
    <row r="961" spans="1:7" x14ac:dyDescent="0.3">
      <c r="A961" t="s">
        <v>31</v>
      </c>
      <c r="B961" t="s">
        <v>7</v>
      </c>
      <c r="C961" t="s">
        <v>44</v>
      </c>
      <c r="D961" s="1">
        <v>44588</v>
      </c>
      <c r="E961" t="s">
        <v>803</v>
      </c>
      <c r="F961">
        <v>133</v>
      </c>
      <c r="G961">
        <f>--SUBSTITUTE(SUBSTITUTE(Chocolate[[#This Row],[Amount]],"$",""),",","")</f>
        <v>5754</v>
      </c>
    </row>
    <row r="962" spans="1:7" x14ac:dyDescent="0.3">
      <c r="A962" t="s">
        <v>6</v>
      </c>
      <c r="B962" t="s">
        <v>11</v>
      </c>
      <c r="C962" t="s">
        <v>15</v>
      </c>
      <c r="D962" s="1">
        <v>44665</v>
      </c>
      <c r="E962" t="s">
        <v>804</v>
      </c>
      <c r="F962">
        <v>446</v>
      </c>
      <c r="G962">
        <f>--SUBSTITUTE(SUBSTITUTE(Chocolate[[#This Row],[Amount]],"$",""),",","")</f>
        <v>28</v>
      </c>
    </row>
    <row r="963" spans="1:7" x14ac:dyDescent="0.3">
      <c r="A963" t="s">
        <v>23</v>
      </c>
      <c r="B963" t="s">
        <v>36</v>
      </c>
      <c r="C963" t="s">
        <v>78</v>
      </c>
      <c r="D963" s="1">
        <v>44700</v>
      </c>
      <c r="E963" t="s">
        <v>471</v>
      </c>
      <c r="F963">
        <v>141</v>
      </c>
      <c r="G963">
        <f>--SUBSTITUTE(SUBSTITUTE(Chocolate[[#This Row],[Amount]],"$",""),",","")</f>
        <v>6440</v>
      </c>
    </row>
    <row r="964" spans="1:7" x14ac:dyDescent="0.3">
      <c r="A964" t="s">
        <v>62</v>
      </c>
      <c r="B964" t="s">
        <v>11</v>
      </c>
      <c r="C964" t="s">
        <v>41</v>
      </c>
      <c r="D964" s="1">
        <v>44601</v>
      </c>
      <c r="E964" t="s">
        <v>805</v>
      </c>
      <c r="F964">
        <v>58</v>
      </c>
      <c r="G964">
        <f>--SUBSTITUTE(SUBSTITUTE(Chocolate[[#This Row],[Amount]],"$",""),",","")</f>
        <v>4956</v>
      </c>
    </row>
    <row r="965" spans="1:7" x14ac:dyDescent="0.3">
      <c r="A965" t="s">
        <v>31</v>
      </c>
      <c r="B965" t="s">
        <v>7</v>
      </c>
      <c r="C965" t="s">
        <v>59</v>
      </c>
      <c r="D965" s="1">
        <v>44706</v>
      </c>
      <c r="E965" t="s">
        <v>806</v>
      </c>
      <c r="F965">
        <v>58</v>
      </c>
      <c r="G965">
        <f>--SUBSTITUTE(SUBSTITUTE(Chocolate[[#This Row],[Amount]],"$",""),",","")</f>
        <v>2352</v>
      </c>
    </row>
    <row r="966" spans="1:7" x14ac:dyDescent="0.3">
      <c r="A966" t="s">
        <v>23</v>
      </c>
      <c r="B966" t="s">
        <v>18</v>
      </c>
      <c r="C966" t="s">
        <v>72</v>
      </c>
      <c r="D966" s="1">
        <v>44587</v>
      </c>
      <c r="E966" t="s">
        <v>807</v>
      </c>
      <c r="F966">
        <v>76</v>
      </c>
      <c r="G966">
        <f>--SUBSTITUTE(SUBSTITUTE(Chocolate[[#This Row],[Amount]],"$",""),",","")</f>
        <v>3906</v>
      </c>
    </row>
    <row r="967" spans="1:7" x14ac:dyDescent="0.3">
      <c r="A967" t="s">
        <v>48</v>
      </c>
      <c r="B967" t="s">
        <v>11</v>
      </c>
      <c r="C967" t="s">
        <v>70</v>
      </c>
      <c r="D967" s="1">
        <v>44746</v>
      </c>
      <c r="E967" t="s">
        <v>808</v>
      </c>
      <c r="F967">
        <v>296</v>
      </c>
      <c r="G967">
        <f>--SUBSTITUTE(SUBSTITUTE(Chocolate[[#This Row],[Amount]],"$",""),",","")</f>
        <v>1813</v>
      </c>
    </row>
    <row r="968" spans="1:7" x14ac:dyDescent="0.3">
      <c r="A968" t="s">
        <v>108</v>
      </c>
      <c r="B968" t="s">
        <v>11</v>
      </c>
      <c r="C968" t="s">
        <v>78</v>
      </c>
      <c r="D968" s="1">
        <v>44664</v>
      </c>
      <c r="E968" t="s">
        <v>809</v>
      </c>
      <c r="F968">
        <v>73</v>
      </c>
      <c r="G968">
        <f>--SUBSTITUTE(SUBSTITUTE(Chocolate[[#This Row],[Amount]],"$",""),",","")</f>
        <v>11788</v>
      </c>
    </row>
    <row r="969" spans="1:7" x14ac:dyDescent="0.3">
      <c r="A969" t="s">
        <v>14</v>
      </c>
      <c r="B969" t="s">
        <v>18</v>
      </c>
      <c r="C969" t="s">
        <v>21</v>
      </c>
      <c r="D969" s="1">
        <v>44586</v>
      </c>
      <c r="E969" t="s">
        <v>810</v>
      </c>
      <c r="F969">
        <v>119</v>
      </c>
      <c r="G969">
        <f>--SUBSTITUTE(SUBSTITUTE(Chocolate[[#This Row],[Amount]],"$",""),",","")</f>
        <v>5768</v>
      </c>
    </row>
    <row r="970" spans="1:7" x14ac:dyDescent="0.3">
      <c r="A970" t="s">
        <v>86</v>
      </c>
      <c r="B970" t="s">
        <v>36</v>
      </c>
      <c r="C970" t="s">
        <v>12</v>
      </c>
      <c r="D970" s="1">
        <v>44676</v>
      </c>
      <c r="E970" t="s">
        <v>811</v>
      </c>
      <c r="F970">
        <v>78</v>
      </c>
      <c r="G970">
        <f>--SUBSTITUTE(SUBSTITUTE(Chocolate[[#This Row],[Amount]],"$",""),",","")</f>
        <v>2401</v>
      </c>
    </row>
    <row r="971" spans="1:7" x14ac:dyDescent="0.3">
      <c r="A971" t="s">
        <v>86</v>
      </c>
      <c r="B971" t="s">
        <v>36</v>
      </c>
      <c r="C971" t="s">
        <v>41</v>
      </c>
      <c r="D971" s="1">
        <v>44722</v>
      </c>
      <c r="E971" t="s">
        <v>475</v>
      </c>
      <c r="F971">
        <v>392</v>
      </c>
      <c r="G971">
        <f>--SUBSTITUTE(SUBSTITUTE(Chocolate[[#This Row],[Amount]],"$",""),",","")</f>
        <v>4515</v>
      </c>
    </row>
    <row r="972" spans="1:7" x14ac:dyDescent="0.3">
      <c r="A972" t="s">
        <v>95</v>
      </c>
      <c r="B972" t="s">
        <v>28</v>
      </c>
      <c r="C972" t="s">
        <v>70</v>
      </c>
      <c r="D972" s="1">
        <v>44795</v>
      </c>
      <c r="E972" t="s">
        <v>602</v>
      </c>
      <c r="F972">
        <v>51</v>
      </c>
      <c r="G972">
        <f>--SUBSTITUTE(SUBSTITUTE(Chocolate[[#This Row],[Amount]],"$",""),",","")</f>
        <v>10794</v>
      </c>
    </row>
    <row r="973" spans="1:7" x14ac:dyDescent="0.3">
      <c r="A973" t="s">
        <v>10</v>
      </c>
      <c r="B973" t="s">
        <v>11</v>
      </c>
      <c r="C973" t="s">
        <v>26</v>
      </c>
      <c r="D973" s="1">
        <v>44739</v>
      </c>
      <c r="E973" t="s">
        <v>227</v>
      </c>
      <c r="F973">
        <v>207</v>
      </c>
      <c r="G973">
        <f>--SUBSTITUTE(SUBSTITUTE(Chocolate[[#This Row],[Amount]],"$",""),",","")</f>
        <v>13706</v>
      </c>
    </row>
    <row r="974" spans="1:7" x14ac:dyDescent="0.3">
      <c r="A974" t="s">
        <v>62</v>
      </c>
      <c r="B974" t="s">
        <v>11</v>
      </c>
      <c r="C974" t="s">
        <v>37</v>
      </c>
      <c r="D974" s="1">
        <v>44742</v>
      </c>
      <c r="E974" t="s">
        <v>208</v>
      </c>
      <c r="F974">
        <v>40</v>
      </c>
      <c r="G974">
        <f>--SUBSTITUTE(SUBSTITUTE(Chocolate[[#This Row],[Amount]],"$",""),",","")</f>
        <v>4361</v>
      </c>
    </row>
    <row r="975" spans="1:7" x14ac:dyDescent="0.3">
      <c r="A975" t="s">
        <v>6</v>
      </c>
      <c r="B975" t="s">
        <v>11</v>
      </c>
      <c r="C975" t="s">
        <v>78</v>
      </c>
      <c r="D975" s="1">
        <v>44803</v>
      </c>
      <c r="E975" t="s">
        <v>812</v>
      </c>
      <c r="F975">
        <v>100</v>
      </c>
      <c r="G975">
        <f>--SUBSTITUTE(SUBSTITUTE(Chocolate[[#This Row],[Amount]],"$",""),",","")</f>
        <v>10122</v>
      </c>
    </row>
    <row r="976" spans="1:7" x14ac:dyDescent="0.3">
      <c r="A976" t="s">
        <v>43</v>
      </c>
      <c r="B976" t="s">
        <v>18</v>
      </c>
      <c r="C976" t="s">
        <v>90</v>
      </c>
      <c r="D976" s="1">
        <v>44796</v>
      </c>
      <c r="E976" t="s">
        <v>425</v>
      </c>
      <c r="F976">
        <v>57</v>
      </c>
      <c r="G976">
        <f>--SUBSTITUTE(SUBSTITUTE(Chocolate[[#This Row],[Amount]],"$",""),",","")</f>
        <v>994</v>
      </c>
    </row>
    <row r="977" spans="1:7" x14ac:dyDescent="0.3">
      <c r="A977" t="s">
        <v>86</v>
      </c>
      <c r="B977" t="s">
        <v>28</v>
      </c>
      <c r="C977" t="s">
        <v>24</v>
      </c>
      <c r="D977" s="1">
        <v>44799</v>
      </c>
      <c r="E977" t="s">
        <v>813</v>
      </c>
      <c r="F977">
        <v>42</v>
      </c>
      <c r="G977">
        <f>--SUBSTITUTE(SUBSTITUTE(Chocolate[[#This Row],[Amount]],"$",""),",","")</f>
        <v>2268</v>
      </c>
    </row>
    <row r="978" spans="1:7" x14ac:dyDescent="0.3">
      <c r="A978" t="s">
        <v>14</v>
      </c>
      <c r="B978" t="s">
        <v>18</v>
      </c>
      <c r="C978" t="s">
        <v>37</v>
      </c>
      <c r="D978" s="1">
        <v>44629</v>
      </c>
      <c r="E978" t="s">
        <v>814</v>
      </c>
      <c r="F978">
        <v>156</v>
      </c>
      <c r="G978">
        <f>--SUBSTITUTE(SUBSTITUTE(Chocolate[[#This Row],[Amount]],"$",""),",","")</f>
        <v>574</v>
      </c>
    </row>
    <row r="979" spans="1:7" x14ac:dyDescent="0.3">
      <c r="A979" t="s">
        <v>84</v>
      </c>
      <c r="B979" t="s">
        <v>7</v>
      </c>
      <c r="C979" t="s">
        <v>44</v>
      </c>
      <c r="D979" s="1">
        <v>44671</v>
      </c>
      <c r="E979" t="s">
        <v>815</v>
      </c>
      <c r="F979">
        <v>23</v>
      </c>
      <c r="G979">
        <f>--SUBSTITUTE(SUBSTITUTE(Chocolate[[#This Row],[Amount]],"$",""),",","")</f>
        <v>1792</v>
      </c>
    </row>
    <row r="980" spans="1:7" x14ac:dyDescent="0.3">
      <c r="A980" t="s">
        <v>39</v>
      </c>
      <c r="B980" t="s">
        <v>40</v>
      </c>
      <c r="C980" t="s">
        <v>119</v>
      </c>
      <c r="D980" s="1">
        <v>44722</v>
      </c>
      <c r="E980" t="s">
        <v>693</v>
      </c>
      <c r="F980">
        <v>539</v>
      </c>
      <c r="G980">
        <f>--SUBSTITUTE(SUBSTITUTE(Chocolate[[#This Row],[Amount]],"$",""),",","")</f>
        <v>4844</v>
      </c>
    </row>
    <row r="981" spans="1:7" x14ac:dyDescent="0.3">
      <c r="A981" t="s">
        <v>62</v>
      </c>
      <c r="B981" t="s">
        <v>18</v>
      </c>
      <c r="C981" t="s">
        <v>49</v>
      </c>
      <c r="D981" s="1">
        <v>44600</v>
      </c>
      <c r="E981" t="s">
        <v>89</v>
      </c>
      <c r="F981">
        <v>158</v>
      </c>
      <c r="G981">
        <f>--SUBSTITUTE(SUBSTITUTE(Chocolate[[#This Row],[Amount]],"$",""),",","")</f>
        <v>938</v>
      </c>
    </row>
    <row r="982" spans="1:7" x14ac:dyDescent="0.3">
      <c r="A982" t="s">
        <v>31</v>
      </c>
      <c r="B982" t="s">
        <v>18</v>
      </c>
      <c r="C982" t="s">
        <v>70</v>
      </c>
      <c r="D982" s="1">
        <v>44798</v>
      </c>
      <c r="E982" t="s">
        <v>737</v>
      </c>
      <c r="F982">
        <v>22</v>
      </c>
      <c r="G982">
        <f>--SUBSTITUTE(SUBSTITUTE(Chocolate[[#This Row],[Amount]],"$",""),",","")</f>
        <v>4879</v>
      </c>
    </row>
    <row r="983" spans="1:7" x14ac:dyDescent="0.3">
      <c r="A983" t="s">
        <v>103</v>
      </c>
      <c r="B983" t="s">
        <v>11</v>
      </c>
      <c r="C983" t="s">
        <v>15</v>
      </c>
      <c r="D983" s="1">
        <v>44608</v>
      </c>
      <c r="E983" t="s">
        <v>816</v>
      </c>
      <c r="F983">
        <v>73</v>
      </c>
      <c r="G983">
        <f>--SUBSTITUTE(SUBSTITUTE(Chocolate[[#This Row],[Amount]],"$",""),",","")</f>
        <v>9107</v>
      </c>
    </row>
    <row r="984" spans="1:7" x14ac:dyDescent="0.3">
      <c r="A984" t="s">
        <v>69</v>
      </c>
      <c r="B984" t="s">
        <v>7</v>
      </c>
      <c r="C984" t="s">
        <v>24</v>
      </c>
      <c r="D984" s="1">
        <v>44711</v>
      </c>
      <c r="E984" t="s">
        <v>817</v>
      </c>
      <c r="F984">
        <v>27</v>
      </c>
      <c r="G984">
        <f>--SUBSTITUTE(SUBSTITUTE(Chocolate[[#This Row],[Amount]],"$",""),",","")</f>
        <v>12187</v>
      </c>
    </row>
    <row r="985" spans="1:7" x14ac:dyDescent="0.3">
      <c r="A985" t="s">
        <v>14</v>
      </c>
      <c r="B985" t="s">
        <v>28</v>
      </c>
      <c r="C985" t="s">
        <v>29</v>
      </c>
      <c r="D985" s="1">
        <v>44741</v>
      </c>
      <c r="E985" t="s">
        <v>818</v>
      </c>
      <c r="F985">
        <v>64</v>
      </c>
      <c r="G985">
        <f>--SUBSTITUTE(SUBSTITUTE(Chocolate[[#This Row],[Amount]],"$",""),",","")</f>
        <v>5670</v>
      </c>
    </row>
    <row r="986" spans="1:7" x14ac:dyDescent="0.3">
      <c r="A986" t="s">
        <v>14</v>
      </c>
      <c r="B986" t="s">
        <v>36</v>
      </c>
      <c r="C986" t="s">
        <v>54</v>
      </c>
      <c r="D986" s="1">
        <v>44728</v>
      </c>
      <c r="E986" t="s">
        <v>173</v>
      </c>
      <c r="F986">
        <v>133</v>
      </c>
      <c r="G986">
        <f>--SUBSTITUTE(SUBSTITUTE(Chocolate[[#This Row],[Amount]],"$",""),",","")</f>
        <v>476</v>
      </c>
    </row>
    <row r="987" spans="1:7" x14ac:dyDescent="0.3">
      <c r="A987" t="s">
        <v>31</v>
      </c>
      <c r="B987" t="s">
        <v>7</v>
      </c>
      <c r="C987" t="s">
        <v>119</v>
      </c>
      <c r="D987" s="1">
        <v>44624</v>
      </c>
      <c r="E987" t="s">
        <v>819</v>
      </c>
      <c r="F987">
        <v>149</v>
      </c>
      <c r="G987">
        <f>--SUBSTITUTE(SUBSTITUTE(Chocolate[[#This Row],[Amount]],"$",""),",","")</f>
        <v>2681</v>
      </c>
    </row>
    <row r="988" spans="1:7" x14ac:dyDescent="0.3">
      <c r="A988" t="s">
        <v>56</v>
      </c>
      <c r="B988" t="s">
        <v>28</v>
      </c>
      <c r="C988" t="s">
        <v>15</v>
      </c>
      <c r="D988" s="1">
        <v>44635</v>
      </c>
      <c r="E988" t="s">
        <v>820</v>
      </c>
      <c r="F988">
        <v>434</v>
      </c>
      <c r="G988">
        <f>--SUBSTITUTE(SUBSTITUTE(Chocolate[[#This Row],[Amount]],"$",""),",","")</f>
        <v>1533</v>
      </c>
    </row>
    <row r="989" spans="1:7" x14ac:dyDescent="0.3">
      <c r="A989" t="s">
        <v>56</v>
      </c>
      <c r="B989" t="s">
        <v>28</v>
      </c>
      <c r="C989" t="s">
        <v>29</v>
      </c>
      <c r="D989" s="1">
        <v>44588</v>
      </c>
      <c r="E989" t="s">
        <v>821</v>
      </c>
      <c r="F989">
        <v>85</v>
      </c>
      <c r="G989">
        <f>--SUBSTITUTE(SUBSTITUTE(Chocolate[[#This Row],[Amount]],"$",""),",","")</f>
        <v>9765</v>
      </c>
    </row>
    <row r="990" spans="1:7" x14ac:dyDescent="0.3">
      <c r="A990" t="s">
        <v>48</v>
      </c>
      <c r="B990" t="s">
        <v>40</v>
      </c>
      <c r="C990" t="s">
        <v>44</v>
      </c>
      <c r="D990" s="1">
        <v>44747</v>
      </c>
      <c r="E990" t="s">
        <v>425</v>
      </c>
      <c r="F990">
        <v>118</v>
      </c>
      <c r="G990">
        <f>--SUBSTITUTE(SUBSTITUTE(Chocolate[[#This Row],[Amount]],"$",""),",","")</f>
        <v>994</v>
      </c>
    </row>
    <row r="991" spans="1:7" x14ac:dyDescent="0.3">
      <c r="A991" t="s">
        <v>35</v>
      </c>
      <c r="B991" t="s">
        <v>36</v>
      </c>
      <c r="C991" t="s">
        <v>119</v>
      </c>
      <c r="D991" s="1">
        <v>44649</v>
      </c>
      <c r="E991" t="s">
        <v>822</v>
      </c>
      <c r="F991">
        <v>299</v>
      </c>
      <c r="G991">
        <f>--SUBSTITUTE(SUBSTITUTE(Chocolate[[#This Row],[Amount]],"$",""),",","")</f>
        <v>3318</v>
      </c>
    </row>
    <row r="992" spans="1:7" x14ac:dyDescent="0.3">
      <c r="A992" t="s">
        <v>39</v>
      </c>
      <c r="B992" t="s">
        <v>40</v>
      </c>
      <c r="C992" t="s">
        <v>78</v>
      </c>
      <c r="D992" s="1">
        <v>44693</v>
      </c>
      <c r="E992" t="s">
        <v>823</v>
      </c>
      <c r="F992">
        <v>35</v>
      </c>
      <c r="G992">
        <f>--SUBSTITUTE(SUBSTITUTE(Chocolate[[#This Row],[Amount]],"$",""),",","")</f>
        <v>4214</v>
      </c>
    </row>
    <row r="993" spans="1:7" x14ac:dyDescent="0.3">
      <c r="A993" t="s">
        <v>23</v>
      </c>
      <c r="B993" t="s">
        <v>36</v>
      </c>
      <c r="C993" t="s">
        <v>44</v>
      </c>
      <c r="D993" s="1">
        <v>44631</v>
      </c>
      <c r="E993" t="s">
        <v>324</v>
      </c>
      <c r="F993">
        <v>44</v>
      </c>
      <c r="G993">
        <f>--SUBSTITUTE(SUBSTITUTE(Chocolate[[#This Row],[Amount]],"$",""),",","")</f>
        <v>7714</v>
      </c>
    </row>
    <row r="994" spans="1:7" x14ac:dyDescent="0.3">
      <c r="A994" t="s">
        <v>31</v>
      </c>
      <c r="B994" t="s">
        <v>28</v>
      </c>
      <c r="C994" t="s">
        <v>41</v>
      </c>
      <c r="D994" s="1">
        <v>44753</v>
      </c>
      <c r="E994" t="s">
        <v>824</v>
      </c>
      <c r="F994">
        <v>299</v>
      </c>
      <c r="G994">
        <f>--SUBSTITUTE(SUBSTITUTE(Chocolate[[#This Row],[Amount]],"$",""),",","")</f>
        <v>4690</v>
      </c>
    </row>
    <row r="995" spans="1:7" x14ac:dyDescent="0.3">
      <c r="A995" t="s">
        <v>25</v>
      </c>
      <c r="B995" t="s">
        <v>28</v>
      </c>
      <c r="C995" t="s">
        <v>92</v>
      </c>
      <c r="D995" s="1">
        <v>44774</v>
      </c>
      <c r="E995" t="s">
        <v>825</v>
      </c>
      <c r="F995">
        <v>62</v>
      </c>
      <c r="G995">
        <f>--SUBSTITUTE(SUBSTITUTE(Chocolate[[#This Row],[Amount]],"$",""),",","")</f>
        <v>13062</v>
      </c>
    </row>
    <row r="996" spans="1:7" x14ac:dyDescent="0.3">
      <c r="A996" t="s">
        <v>25</v>
      </c>
      <c r="B996" t="s">
        <v>7</v>
      </c>
      <c r="C996" t="s">
        <v>59</v>
      </c>
      <c r="D996" s="1">
        <v>44608</v>
      </c>
      <c r="E996" t="s">
        <v>826</v>
      </c>
      <c r="F996">
        <v>200</v>
      </c>
      <c r="G996">
        <f>--SUBSTITUTE(SUBSTITUTE(Chocolate[[#This Row],[Amount]],"$",""),",","")</f>
        <v>12488</v>
      </c>
    </row>
    <row r="997" spans="1:7" x14ac:dyDescent="0.3">
      <c r="A997" t="s">
        <v>56</v>
      </c>
      <c r="B997" t="s">
        <v>36</v>
      </c>
      <c r="C997" t="s">
        <v>26</v>
      </c>
      <c r="D997" s="1">
        <v>44664</v>
      </c>
      <c r="E997" t="s">
        <v>827</v>
      </c>
      <c r="F997">
        <v>235</v>
      </c>
      <c r="G997">
        <f>--SUBSTITUTE(SUBSTITUTE(Chocolate[[#This Row],[Amount]],"$",""),",","")</f>
        <v>14147</v>
      </c>
    </row>
    <row r="998" spans="1:7" x14ac:dyDescent="0.3">
      <c r="A998" t="s">
        <v>23</v>
      </c>
      <c r="B998" t="s">
        <v>11</v>
      </c>
      <c r="C998" t="s">
        <v>92</v>
      </c>
      <c r="D998" s="1">
        <v>44606</v>
      </c>
      <c r="E998" t="s">
        <v>151</v>
      </c>
      <c r="F998">
        <v>363</v>
      </c>
      <c r="G998">
        <f>--SUBSTITUTE(SUBSTITUTE(Chocolate[[#This Row],[Amount]],"$",""),",","")</f>
        <v>49</v>
      </c>
    </row>
    <row r="999" spans="1:7" x14ac:dyDescent="0.3">
      <c r="A999" t="s">
        <v>108</v>
      </c>
      <c r="B999" t="s">
        <v>18</v>
      </c>
      <c r="C999" t="s">
        <v>15</v>
      </c>
      <c r="D999" s="1">
        <v>44634</v>
      </c>
      <c r="E999" t="s">
        <v>828</v>
      </c>
      <c r="F999">
        <v>68</v>
      </c>
      <c r="G999">
        <f>--SUBSTITUTE(SUBSTITUTE(Chocolate[[#This Row],[Amount]],"$",""),",","")</f>
        <v>10199</v>
      </c>
    </row>
    <row r="1000" spans="1:7" x14ac:dyDescent="0.3">
      <c r="A1000" t="s">
        <v>23</v>
      </c>
      <c r="B1000" t="s">
        <v>18</v>
      </c>
      <c r="C1000" t="s">
        <v>59</v>
      </c>
      <c r="D1000" s="1">
        <v>44677</v>
      </c>
      <c r="E1000" t="s">
        <v>829</v>
      </c>
      <c r="F1000">
        <v>26</v>
      </c>
      <c r="G1000">
        <f>--SUBSTITUTE(SUBSTITUTE(Chocolate[[#This Row],[Amount]],"$",""),",","")</f>
        <v>11389</v>
      </c>
    </row>
    <row r="1001" spans="1:7" x14ac:dyDescent="0.3">
      <c r="A1001" t="s">
        <v>6</v>
      </c>
      <c r="B1001" t="s">
        <v>40</v>
      </c>
      <c r="C1001" t="s">
        <v>72</v>
      </c>
      <c r="D1001" s="1">
        <v>44656</v>
      </c>
      <c r="E1001" t="s">
        <v>830</v>
      </c>
      <c r="F1001">
        <v>200</v>
      </c>
      <c r="G1001">
        <f>--SUBSTITUTE(SUBSTITUTE(Chocolate[[#This Row],[Amount]],"$",""),",","")</f>
        <v>3584</v>
      </c>
    </row>
    <row r="1002" spans="1:7" x14ac:dyDescent="0.3">
      <c r="A1002" t="s">
        <v>86</v>
      </c>
      <c r="B1002" t="s">
        <v>40</v>
      </c>
      <c r="C1002" t="s">
        <v>44</v>
      </c>
      <c r="D1002" s="1">
        <v>44623</v>
      </c>
      <c r="E1002" t="s">
        <v>831</v>
      </c>
      <c r="F1002">
        <v>264</v>
      </c>
      <c r="G1002">
        <f>--SUBSTITUTE(SUBSTITUTE(Chocolate[[#This Row],[Amount]],"$",""),",","")</f>
        <v>12481</v>
      </c>
    </row>
    <row r="1003" spans="1:7" x14ac:dyDescent="0.3">
      <c r="A1003" t="s">
        <v>64</v>
      </c>
      <c r="B1003" t="s">
        <v>36</v>
      </c>
      <c r="C1003" t="s">
        <v>59</v>
      </c>
      <c r="D1003" s="1">
        <v>44725</v>
      </c>
      <c r="E1003" t="s">
        <v>631</v>
      </c>
      <c r="F1003">
        <v>175</v>
      </c>
      <c r="G1003">
        <f>--SUBSTITUTE(SUBSTITUTE(Chocolate[[#This Row],[Amount]],"$",""),",","")</f>
        <v>2107</v>
      </c>
    </row>
    <row r="1004" spans="1:7" x14ac:dyDescent="0.3">
      <c r="A1004" t="s">
        <v>46</v>
      </c>
      <c r="B1004" t="s">
        <v>28</v>
      </c>
      <c r="C1004" t="s">
        <v>140</v>
      </c>
      <c r="D1004" s="1">
        <v>44606</v>
      </c>
      <c r="E1004" t="s">
        <v>832</v>
      </c>
      <c r="F1004">
        <v>352</v>
      </c>
      <c r="G1004">
        <f>--SUBSTITUTE(SUBSTITUTE(Chocolate[[#This Row],[Amount]],"$",""),",","")</f>
        <v>8603</v>
      </c>
    </row>
    <row r="1005" spans="1:7" x14ac:dyDescent="0.3">
      <c r="A1005" t="s">
        <v>52</v>
      </c>
      <c r="B1005" t="s">
        <v>28</v>
      </c>
      <c r="C1005" t="s">
        <v>24</v>
      </c>
      <c r="D1005" s="1">
        <v>44669</v>
      </c>
      <c r="E1005" t="s">
        <v>652</v>
      </c>
      <c r="F1005">
        <v>183</v>
      </c>
      <c r="G1005">
        <f>--SUBSTITUTE(SUBSTITUTE(Chocolate[[#This Row],[Amount]],"$",""),",","")</f>
        <v>7483</v>
      </c>
    </row>
    <row r="1006" spans="1:7" x14ac:dyDescent="0.3">
      <c r="A1006" t="s">
        <v>23</v>
      </c>
      <c r="B1006" t="s">
        <v>28</v>
      </c>
      <c r="C1006" t="s">
        <v>12</v>
      </c>
      <c r="D1006" s="1">
        <v>44593</v>
      </c>
      <c r="E1006" t="s">
        <v>534</v>
      </c>
      <c r="F1006">
        <v>417</v>
      </c>
      <c r="G1006">
        <f>--SUBSTITUTE(SUBSTITUTE(Chocolate[[#This Row],[Amount]],"$",""),",","")</f>
        <v>3381</v>
      </c>
    </row>
    <row r="1007" spans="1:7" x14ac:dyDescent="0.3">
      <c r="A1007" t="s">
        <v>103</v>
      </c>
      <c r="B1007" t="s">
        <v>28</v>
      </c>
      <c r="C1007" t="s">
        <v>37</v>
      </c>
      <c r="D1007" s="1">
        <v>44777</v>
      </c>
      <c r="E1007" t="s">
        <v>120</v>
      </c>
      <c r="F1007">
        <v>146</v>
      </c>
      <c r="G1007">
        <f>--SUBSTITUTE(SUBSTITUTE(Chocolate[[#This Row],[Amount]],"$",""),",","")</f>
        <v>2030</v>
      </c>
    </row>
    <row r="1008" spans="1:7" x14ac:dyDescent="0.3">
      <c r="A1008" t="s">
        <v>80</v>
      </c>
      <c r="B1008" t="s">
        <v>28</v>
      </c>
      <c r="C1008" t="s">
        <v>78</v>
      </c>
      <c r="D1008" s="1">
        <v>44656</v>
      </c>
      <c r="E1008" t="s">
        <v>833</v>
      </c>
      <c r="F1008">
        <v>158</v>
      </c>
      <c r="G1008">
        <f>--SUBSTITUTE(SUBSTITUTE(Chocolate[[#This Row],[Amount]],"$",""),",","")</f>
        <v>6559</v>
      </c>
    </row>
    <row r="1009" spans="1:7" x14ac:dyDescent="0.3">
      <c r="A1009" t="s">
        <v>43</v>
      </c>
      <c r="B1009" t="s">
        <v>18</v>
      </c>
      <c r="C1009" t="s">
        <v>24</v>
      </c>
      <c r="D1009" s="1">
        <v>44587</v>
      </c>
      <c r="E1009" t="s">
        <v>688</v>
      </c>
      <c r="F1009">
        <v>168</v>
      </c>
      <c r="G1009">
        <f>--SUBSTITUTE(SUBSTITUTE(Chocolate[[#This Row],[Amount]],"$",""),",","")</f>
        <v>10822</v>
      </c>
    </row>
    <row r="1010" spans="1:7" x14ac:dyDescent="0.3">
      <c r="A1010" t="s">
        <v>64</v>
      </c>
      <c r="B1010" t="s">
        <v>7</v>
      </c>
      <c r="C1010" t="s">
        <v>26</v>
      </c>
      <c r="D1010" s="1">
        <v>44582</v>
      </c>
      <c r="E1010" t="s">
        <v>834</v>
      </c>
      <c r="F1010">
        <v>176</v>
      </c>
      <c r="G1010">
        <f>--SUBSTITUTE(SUBSTITUTE(Chocolate[[#This Row],[Amount]],"$",""),",","")</f>
        <v>18697</v>
      </c>
    </row>
    <row r="1011" spans="1:7" x14ac:dyDescent="0.3">
      <c r="A1011" t="s">
        <v>64</v>
      </c>
      <c r="B1011" t="s">
        <v>40</v>
      </c>
      <c r="C1011" t="s">
        <v>26</v>
      </c>
      <c r="D1011" s="1">
        <v>44795</v>
      </c>
      <c r="E1011" t="s">
        <v>732</v>
      </c>
      <c r="F1011">
        <v>172</v>
      </c>
      <c r="G1011">
        <f>--SUBSTITUTE(SUBSTITUTE(Chocolate[[#This Row],[Amount]],"$",""),",","")</f>
        <v>5845</v>
      </c>
    </row>
    <row r="1012" spans="1:7" x14ac:dyDescent="0.3">
      <c r="A1012" t="s">
        <v>64</v>
      </c>
      <c r="B1012" t="s">
        <v>7</v>
      </c>
      <c r="C1012" t="s">
        <v>44</v>
      </c>
      <c r="D1012" s="1">
        <v>44588</v>
      </c>
      <c r="E1012" t="s">
        <v>370</v>
      </c>
      <c r="F1012">
        <v>224</v>
      </c>
      <c r="G1012">
        <f>--SUBSTITUTE(SUBSTITUTE(Chocolate[[#This Row],[Amount]],"$",""),",","")</f>
        <v>2317</v>
      </c>
    </row>
    <row r="1013" spans="1:7" x14ac:dyDescent="0.3">
      <c r="A1013" t="s">
        <v>33</v>
      </c>
      <c r="B1013" t="s">
        <v>7</v>
      </c>
      <c r="C1013" t="s">
        <v>29</v>
      </c>
      <c r="D1013" s="1">
        <v>44608</v>
      </c>
      <c r="E1013" t="s">
        <v>835</v>
      </c>
      <c r="F1013">
        <v>68</v>
      </c>
      <c r="G1013">
        <f>--SUBSTITUTE(SUBSTITUTE(Chocolate[[#This Row],[Amount]],"$",""),",","")</f>
        <v>10150</v>
      </c>
    </row>
    <row r="1014" spans="1:7" x14ac:dyDescent="0.3">
      <c r="A1014" t="s">
        <v>103</v>
      </c>
      <c r="B1014" t="s">
        <v>36</v>
      </c>
      <c r="C1014" t="s">
        <v>90</v>
      </c>
      <c r="D1014" s="1">
        <v>44564</v>
      </c>
      <c r="E1014" t="s">
        <v>612</v>
      </c>
      <c r="F1014">
        <v>46</v>
      </c>
      <c r="G1014">
        <f>--SUBSTITUTE(SUBSTITUTE(Chocolate[[#This Row],[Amount]],"$",""),",","")</f>
        <v>3437</v>
      </c>
    </row>
    <row r="1015" spans="1:7" x14ac:dyDescent="0.3">
      <c r="A1015" t="s">
        <v>43</v>
      </c>
      <c r="B1015" t="s">
        <v>36</v>
      </c>
      <c r="C1015" t="s">
        <v>70</v>
      </c>
      <c r="D1015" s="1">
        <v>44797</v>
      </c>
      <c r="E1015" t="s">
        <v>836</v>
      </c>
      <c r="F1015">
        <v>2</v>
      </c>
      <c r="G1015">
        <f>--SUBSTITUTE(SUBSTITUTE(Chocolate[[#This Row],[Amount]],"$",""),",","")</f>
        <v>4592</v>
      </c>
    </row>
    <row r="1016" spans="1:7" x14ac:dyDescent="0.3">
      <c r="A1016" t="s">
        <v>23</v>
      </c>
      <c r="B1016" t="s">
        <v>36</v>
      </c>
      <c r="C1016" t="s">
        <v>59</v>
      </c>
      <c r="D1016" s="1">
        <v>44599</v>
      </c>
      <c r="E1016" t="s">
        <v>358</v>
      </c>
      <c r="F1016">
        <v>417</v>
      </c>
      <c r="G1016">
        <f>--SUBSTITUTE(SUBSTITUTE(Chocolate[[#This Row],[Amount]],"$",""),",","")</f>
        <v>5691</v>
      </c>
    </row>
    <row r="1017" spans="1:7" x14ac:dyDescent="0.3">
      <c r="A1017" t="s">
        <v>39</v>
      </c>
      <c r="B1017" t="s">
        <v>18</v>
      </c>
      <c r="C1017" t="s">
        <v>21</v>
      </c>
      <c r="D1017" s="1">
        <v>44603</v>
      </c>
      <c r="E1017" t="s">
        <v>837</v>
      </c>
      <c r="F1017">
        <v>109</v>
      </c>
      <c r="G1017">
        <f>--SUBSTITUTE(SUBSTITUTE(Chocolate[[#This Row],[Amount]],"$",""),",","")</f>
        <v>4158</v>
      </c>
    </row>
    <row r="1018" spans="1:7" x14ac:dyDescent="0.3">
      <c r="A1018" t="s">
        <v>64</v>
      </c>
      <c r="B1018" t="s">
        <v>40</v>
      </c>
      <c r="C1018" t="s">
        <v>49</v>
      </c>
      <c r="D1018" s="1">
        <v>44649</v>
      </c>
      <c r="E1018" t="s">
        <v>838</v>
      </c>
      <c r="F1018">
        <v>81</v>
      </c>
      <c r="G1018">
        <f>--SUBSTITUTE(SUBSTITUTE(Chocolate[[#This Row],[Amount]],"$",""),",","")</f>
        <v>5684</v>
      </c>
    </row>
    <row r="1019" spans="1:7" x14ac:dyDescent="0.3">
      <c r="A1019" t="s">
        <v>46</v>
      </c>
      <c r="B1019" t="s">
        <v>36</v>
      </c>
      <c r="C1019" t="s">
        <v>15</v>
      </c>
      <c r="D1019" s="1">
        <v>44727</v>
      </c>
      <c r="E1019" t="s">
        <v>839</v>
      </c>
      <c r="F1019">
        <v>350</v>
      </c>
      <c r="G1019">
        <f>--SUBSTITUTE(SUBSTITUTE(Chocolate[[#This Row],[Amount]],"$",""),",","")</f>
        <v>693</v>
      </c>
    </row>
    <row r="1020" spans="1:7" x14ac:dyDescent="0.3">
      <c r="A1020" t="s">
        <v>69</v>
      </c>
      <c r="B1020" t="s">
        <v>7</v>
      </c>
      <c r="C1020" t="s">
        <v>21</v>
      </c>
      <c r="D1020" s="1">
        <v>44677</v>
      </c>
      <c r="E1020" t="s">
        <v>840</v>
      </c>
      <c r="F1020">
        <v>142</v>
      </c>
      <c r="G1020">
        <f>--SUBSTITUTE(SUBSTITUTE(Chocolate[[#This Row],[Amount]],"$",""),",","")</f>
        <v>546</v>
      </c>
    </row>
    <row r="1021" spans="1:7" x14ac:dyDescent="0.3">
      <c r="A1021" t="s">
        <v>31</v>
      </c>
      <c r="B1021" t="s">
        <v>18</v>
      </c>
      <c r="C1021" t="s">
        <v>49</v>
      </c>
      <c r="D1021" s="1">
        <v>44757</v>
      </c>
      <c r="E1021" t="s">
        <v>189</v>
      </c>
      <c r="F1021">
        <v>264</v>
      </c>
      <c r="G1021">
        <f>--SUBSTITUTE(SUBSTITUTE(Chocolate[[#This Row],[Amount]],"$",""),",","")</f>
        <v>4263</v>
      </c>
    </row>
    <row r="1022" spans="1:7" x14ac:dyDescent="0.3">
      <c r="A1022" t="s">
        <v>48</v>
      </c>
      <c r="B1022" t="s">
        <v>11</v>
      </c>
      <c r="C1022" t="s">
        <v>49</v>
      </c>
      <c r="D1022" s="1">
        <v>44735</v>
      </c>
      <c r="E1022" t="s">
        <v>841</v>
      </c>
      <c r="F1022">
        <v>20</v>
      </c>
      <c r="G1022">
        <f>--SUBSTITUTE(SUBSTITUTE(Chocolate[[#This Row],[Amount]],"$",""),",","")</f>
        <v>1036</v>
      </c>
    </row>
    <row r="1023" spans="1:7" x14ac:dyDescent="0.3">
      <c r="A1023" t="s">
        <v>69</v>
      </c>
      <c r="B1023" t="s">
        <v>18</v>
      </c>
      <c r="C1023" t="s">
        <v>115</v>
      </c>
      <c r="D1023" s="1">
        <v>44572</v>
      </c>
      <c r="E1023" t="s">
        <v>842</v>
      </c>
      <c r="F1023">
        <v>421</v>
      </c>
      <c r="G1023">
        <f>--SUBSTITUTE(SUBSTITUTE(Chocolate[[#This Row],[Amount]],"$",""),",","")</f>
        <v>13846</v>
      </c>
    </row>
    <row r="1024" spans="1:7" x14ac:dyDescent="0.3">
      <c r="A1024" t="s">
        <v>48</v>
      </c>
      <c r="B1024" t="s">
        <v>7</v>
      </c>
      <c r="C1024" t="s">
        <v>29</v>
      </c>
      <c r="D1024" s="1">
        <v>44601</v>
      </c>
      <c r="E1024" t="s">
        <v>843</v>
      </c>
      <c r="F1024">
        <v>271</v>
      </c>
      <c r="G1024">
        <f>--SUBSTITUTE(SUBSTITUTE(Chocolate[[#This Row],[Amount]],"$",""),",","")</f>
        <v>2499</v>
      </c>
    </row>
    <row r="1025" spans="1:7" x14ac:dyDescent="0.3">
      <c r="A1025" t="s">
        <v>10</v>
      </c>
      <c r="B1025" t="s">
        <v>7</v>
      </c>
      <c r="C1025" t="s">
        <v>78</v>
      </c>
      <c r="D1025" s="1">
        <v>44718</v>
      </c>
      <c r="E1025" t="s">
        <v>844</v>
      </c>
      <c r="F1025">
        <v>204</v>
      </c>
      <c r="G1025">
        <f>--SUBSTITUTE(SUBSTITUTE(Chocolate[[#This Row],[Amount]],"$",""),",","")</f>
        <v>10689</v>
      </c>
    </row>
    <row r="1026" spans="1:7" x14ac:dyDescent="0.3">
      <c r="A1026" t="s">
        <v>103</v>
      </c>
      <c r="B1026" t="s">
        <v>7</v>
      </c>
      <c r="C1026" t="s">
        <v>119</v>
      </c>
      <c r="D1026" s="1">
        <v>44783</v>
      </c>
      <c r="E1026" t="s">
        <v>810</v>
      </c>
      <c r="F1026">
        <v>235</v>
      </c>
      <c r="G1026">
        <f>--SUBSTITUTE(SUBSTITUTE(Chocolate[[#This Row],[Amount]],"$",""),",","")</f>
        <v>5768</v>
      </c>
    </row>
    <row r="1027" spans="1:7" x14ac:dyDescent="0.3">
      <c r="A1027" t="s">
        <v>76</v>
      </c>
      <c r="B1027" t="s">
        <v>18</v>
      </c>
      <c r="C1027" t="s">
        <v>21</v>
      </c>
      <c r="D1027" s="1">
        <v>44565</v>
      </c>
      <c r="E1027" t="s">
        <v>845</v>
      </c>
      <c r="F1027">
        <v>46</v>
      </c>
      <c r="G1027">
        <f>--SUBSTITUTE(SUBSTITUTE(Chocolate[[#This Row],[Amount]],"$",""),",","")</f>
        <v>2226</v>
      </c>
    </row>
    <row r="1028" spans="1:7" x14ac:dyDescent="0.3">
      <c r="A1028" t="s">
        <v>80</v>
      </c>
      <c r="B1028" t="s">
        <v>40</v>
      </c>
      <c r="C1028" t="s">
        <v>140</v>
      </c>
      <c r="D1028" s="1">
        <v>44659</v>
      </c>
      <c r="E1028" t="s">
        <v>846</v>
      </c>
      <c r="F1028">
        <v>15</v>
      </c>
      <c r="G1028">
        <f>--SUBSTITUTE(SUBSTITUTE(Chocolate[[#This Row],[Amount]],"$",""),",","")</f>
        <v>10262</v>
      </c>
    </row>
    <row r="1029" spans="1:7" x14ac:dyDescent="0.3">
      <c r="A1029" t="s">
        <v>35</v>
      </c>
      <c r="B1029" t="s">
        <v>7</v>
      </c>
      <c r="C1029" t="s">
        <v>54</v>
      </c>
      <c r="D1029" s="1">
        <v>44622</v>
      </c>
      <c r="E1029" t="s">
        <v>847</v>
      </c>
      <c r="F1029">
        <v>430</v>
      </c>
      <c r="G1029">
        <f>--SUBSTITUTE(SUBSTITUTE(Chocolate[[#This Row],[Amount]],"$",""),",","")</f>
        <v>3864</v>
      </c>
    </row>
    <row r="1030" spans="1:7" x14ac:dyDescent="0.3">
      <c r="A1030" t="s">
        <v>10</v>
      </c>
      <c r="B1030" t="s">
        <v>40</v>
      </c>
      <c r="C1030" t="s">
        <v>44</v>
      </c>
      <c r="D1030" s="1">
        <v>44727</v>
      </c>
      <c r="E1030" t="s">
        <v>848</v>
      </c>
      <c r="F1030">
        <v>709</v>
      </c>
      <c r="G1030">
        <f>--SUBSTITUTE(SUBSTITUTE(Chocolate[[#This Row],[Amount]],"$",""),",","")</f>
        <v>4900</v>
      </c>
    </row>
    <row r="1031" spans="1:7" x14ac:dyDescent="0.3">
      <c r="A1031" t="s">
        <v>6</v>
      </c>
      <c r="B1031" t="s">
        <v>18</v>
      </c>
      <c r="C1031" t="s">
        <v>26</v>
      </c>
      <c r="D1031" s="1">
        <v>44606</v>
      </c>
      <c r="E1031" t="s">
        <v>740</v>
      </c>
      <c r="F1031">
        <v>47</v>
      </c>
      <c r="G1031">
        <f>--SUBSTITUTE(SUBSTITUTE(Chocolate[[#This Row],[Amount]],"$",""),",","")</f>
        <v>5250</v>
      </c>
    </row>
    <row r="1032" spans="1:7" x14ac:dyDescent="0.3">
      <c r="A1032" t="s">
        <v>62</v>
      </c>
      <c r="B1032" t="s">
        <v>7</v>
      </c>
      <c r="C1032" t="s">
        <v>26</v>
      </c>
      <c r="D1032" s="1">
        <v>44747</v>
      </c>
      <c r="E1032" t="s">
        <v>761</v>
      </c>
      <c r="F1032">
        <v>380</v>
      </c>
      <c r="G1032">
        <f>--SUBSTITUTE(SUBSTITUTE(Chocolate[[#This Row],[Amount]],"$",""),",","")</f>
        <v>3507</v>
      </c>
    </row>
    <row r="1033" spans="1:7" x14ac:dyDescent="0.3">
      <c r="A1033" t="s">
        <v>35</v>
      </c>
      <c r="B1033" t="s">
        <v>11</v>
      </c>
      <c r="C1033" t="s">
        <v>8</v>
      </c>
      <c r="D1033" s="1">
        <v>44573</v>
      </c>
      <c r="E1033" t="s">
        <v>744</v>
      </c>
      <c r="F1033">
        <v>465</v>
      </c>
      <c r="G1033">
        <f>--SUBSTITUTE(SUBSTITUTE(Chocolate[[#This Row],[Amount]],"$",""),",","")</f>
        <v>7413</v>
      </c>
    </row>
    <row r="1034" spans="1:7" x14ac:dyDescent="0.3">
      <c r="A1034" t="s">
        <v>56</v>
      </c>
      <c r="B1034" t="s">
        <v>11</v>
      </c>
      <c r="C1034" t="s">
        <v>8</v>
      </c>
      <c r="D1034" s="1">
        <v>44623</v>
      </c>
      <c r="E1034" t="s">
        <v>849</v>
      </c>
      <c r="F1034">
        <v>96</v>
      </c>
      <c r="G1034">
        <f>--SUBSTITUTE(SUBSTITUTE(Chocolate[[#This Row],[Amount]],"$",""),",","")</f>
        <v>8155</v>
      </c>
    </row>
    <row r="1035" spans="1:7" x14ac:dyDescent="0.3">
      <c r="A1035" t="s">
        <v>6</v>
      </c>
      <c r="B1035" t="s">
        <v>28</v>
      </c>
      <c r="C1035" t="s">
        <v>54</v>
      </c>
      <c r="D1035" s="1">
        <v>44699</v>
      </c>
      <c r="E1035" t="s">
        <v>850</v>
      </c>
      <c r="F1035">
        <v>188</v>
      </c>
      <c r="G1035">
        <f>--SUBSTITUTE(SUBSTITUTE(Chocolate[[#This Row],[Amount]],"$",""),",","")</f>
        <v>2478</v>
      </c>
    </row>
    <row r="1036" spans="1:7" x14ac:dyDescent="0.3">
      <c r="A1036" t="s">
        <v>25</v>
      </c>
      <c r="B1036" t="s">
        <v>11</v>
      </c>
      <c r="C1036" t="s">
        <v>119</v>
      </c>
      <c r="D1036" s="1">
        <v>44770</v>
      </c>
      <c r="E1036" t="s">
        <v>851</v>
      </c>
      <c r="F1036">
        <v>202</v>
      </c>
      <c r="G1036">
        <f>--SUBSTITUTE(SUBSTITUTE(Chocolate[[#This Row],[Amount]],"$",""),",","")</f>
        <v>2471</v>
      </c>
    </row>
    <row r="1037" spans="1:7" x14ac:dyDescent="0.3">
      <c r="A1037" t="s">
        <v>56</v>
      </c>
      <c r="B1037" t="s">
        <v>7</v>
      </c>
      <c r="C1037" t="s">
        <v>72</v>
      </c>
      <c r="D1037" s="1">
        <v>44599</v>
      </c>
      <c r="E1037" t="s">
        <v>852</v>
      </c>
      <c r="F1037">
        <v>106</v>
      </c>
      <c r="G1037">
        <f>--SUBSTITUTE(SUBSTITUTE(Chocolate[[#This Row],[Amount]],"$",""),",","")</f>
        <v>1666</v>
      </c>
    </row>
    <row r="1038" spans="1:7" x14ac:dyDescent="0.3">
      <c r="A1038" t="s">
        <v>80</v>
      </c>
      <c r="B1038" t="s">
        <v>11</v>
      </c>
      <c r="C1038" t="s">
        <v>37</v>
      </c>
      <c r="D1038" s="1">
        <v>44711</v>
      </c>
      <c r="E1038" t="s">
        <v>792</v>
      </c>
      <c r="F1038">
        <v>421</v>
      </c>
      <c r="G1038">
        <f>--SUBSTITUTE(SUBSTITUTE(Chocolate[[#This Row],[Amount]],"$",""),",","")</f>
        <v>301</v>
      </c>
    </row>
    <row r="1039" spans="1:7" x14ac:dyDescent="0.3">
      <c r="A1039" t="s">
        <v>39</v>
      </c>
      <c r="B1039" t="s">
        <v>18</v>
      </c>
      <c r="C1039" t="s">
        <v>90</v>
      </c>
      <c r="D1039" s="1">
        <v>44676</v>
      </c>
      <c r="E1039" t="s">
        <v>853</v>
      </c>
      <c r="F1039">
        <v>27</v>
      </c>
      <c r="G1039">
        <f>--SUBSTITUTE(SUBSTITUTE(Chocolate[[#This Row],[Amount]],"$",""),",","")</f>
        <v>8400</v>
      </c>
    </row>
    <row r="1040" spans="1:7" x14ac:dyDescent="0.3">
      <c r="A1040" t="s">
        <v>48</v>
      </c>
      <c r="B1040" t="s">
        <v>40</v>
      </c>
      <c r="C1040" t="s">
        <v>12</v>
      </c>
      <c r="D1040" s="1">
        <v>44608</v>
      </c>
      <c r="E1040" t="s">
        <v>854</v>
      </c>
      <c r="F1040">
        <v>45</v>
      </c>
      <c r="G1040">
        <f>--SUBSTITUTE(SUBSTITUTE(Chocolate[[#This Row],[Amount]],"$",""),",","")</f>
        <v>6139</v>
      </c>
    </row>
    <row r="1041" spans="1:7" x14ac:dyDescent="0.3">
      <c r="A1041" t="s">
        <v>84</v>
      </c>
      <c r="B1041" t="s">
        <v>18</v>
      </c>
      <c r="C1041" t="s">
        <v>44</v>
      </c>
      <c r="D1041" s="1">
        <v>44685</v>
      </c>
      <c r="E1041" t="s">
        <v>384</v>
      </c>
      <c r="F1041">
        <v>60</v>
      </c>
      <c r="G1041">
        <f>--SUBSTITUTE(SUBSTITUTE(Chocolate[[#This Row],[Amount]],"$",""),",","")</f>
        <v>1288</v>
      </c>
    </row>
    <row r="1042" spans="1:7" x14ac:dyDescent="0.3">
      <c r="A1042" t="s">
        <v>10</v>
      </c>
      <c r="B1042" t="s">
        <v>40</v>
      </c>
      <c r="C1042" t="s">
        <v>140</v>
      </c>
      <c r="D1042" s="1">
        <v>44714</v>
      </c>
      <c r="E1042" t="s">
        <v>855</v>
      </c>
      <c r="F1042">
        <v>77</v>
      </c>
      <c r="G1042">
        <f>--SUBSTITUTE(SUBSTITUTE(Chocolate[[#This Row],[Amount]],"$",""),",","")</f>
        <v>7077</v>
      </c>
    </row>
    <row r="1043" spans="1:7" x14ac:dyDescent="0.3">
      <c r="A1043" t="s">
        <v>69</v>
      </c>
      <c r="B1043" t="s">
        <v>36</v>
      </c>
      <c r="C1043" t="s">
        <v>119</v>
      </c>
      <c r="D1043" s="1">
        <v>44753</v>
      </c>
      <c r="E1043" t="s">
        <v>370</v>
      </c>
      <c r="F1043">
        <v>464</v>
      </c>
      <c r="G1043">
        <f>--SUBSTITUTE(SUBSTITUTE(Chocolate[[#This Row],[Amount]],"$",""),",","")</f>
        <v>2317</v>
      </c>
    </row>
    <row r="1044" spans="1:7" x14ac:dyDescent="0.3">
      <c r="A1044" t="s">
        <v>48</v>
      </c>
      <c r="B1044" t="s">
        <v>28</v>
      </c>
      <c r="C1044" t="s">
        <v>59</v>
      </c>
      <c r="D1044" s="1">
        <v>44719</v>
      </c>
      <c r="E1044" t="s">
        <v>137</v>
      </c>
      <c r="F1044">
        <v>60</v>
      </c>
      <c r="G1044">
        <f>--SUBSTITUTE(SUBSTITUTE(Chocolate[[#This Row],[Amount]],"$",""),",","")</f>
        <v>63</v>
      </c>
    </row>
    <row r="1045" spans="1:7" x14ac:dyDescent="0.3">
      <c r="A1045" t="s">
        <v>17</v>
      </c>
      <c r="B1045" t="s">
        <v>7</v>
      </c>
      <c r="C1045" t="s">
        <v>78</v>
      </c>
      <c r="D1045" s="1">
        <v>44748</v>
      </c>
      <c r="E1045" t="s">
        <v>695</v>
      </c>
      <c r="F1045">
        <v>157</v>
      </c>
      <c r="G1045">
        <f>--SUBSTITUTE(SUBSTITUTE(Chocolate[[#This Row],[Amount]],"$",""),",","")</f>
        <v>9744</v>
      </c>
    </row>
    <row r="1046" spans="1:7" x14ac:dyDescent="0.3">
      <c r="A1046" t="s">
        <v>62</v>
      </c>
      <c r="B1046" t="s">
        <v>11</v>
      </c>
      <c r="C1046" t="s">
        <v>90</v>
      </c>
      <c r="D1046" s="1">
        <v>44727</v>
      </c>
      <c r="E1046" t="s">
        <v>856</v>
      </c>
      <c r="F1046">
        <v>154</v>
      </c>
      <c r="G1046">
        <f>--SUBSTITUTE(SUBSTITUTE(Chocolate[[#This Row],[Amount]],"$",""),",","")</f>
        <v>9954</v>
      </c>
    </row>
    <row r="1047" spans="1:7" x14ac:dyDescent="0.3">
      <c r="A1047" t="s">
        <v>103</v>
      </c>
      <c r="B1047" t="s">
        <v>11</v>
      </c>
      <c r="C1047" t="s">
        <v>8</v>
      </c>
      <c r="D1047" s="1">
        <v>44665</v>
      </c>
      <c r="E1047" t="s">
        <v>857</v>
      </c>
      <c r="F1047">
        <v>239</v>
      </c>
      <c r="G1047">
        <f>--SUBSTITUTE(SUBSTITUTE(Chocolate[[#This Row],[Amount]],"$",""),",","")</f>
        <v>1260</v>
      </c>
    </row>
    <row r="1048" spans="1:7" x14ac:dyDescent="0.3">
      <c r="A1048" t="s">
        <v>86</v>
      </c>
      <c r="B1048" t="s">
        <v>11</v>
      </c>
      <c r="C1048" t="s">
        <v>44</v>
      </c>
      <c r="D1048" s="1">
        <v>44781</v>
      </c>
      <c r="E1048" t="s">
        <v>858</v>
      </c>
      <c r="F1048">
        <v>163</v>
      </c>
      <c r="G1048">
        <f>--SUBSTITUTE(SUBSTITUTE(Chocolate[[#This Row],[Amount]],"$",""),",","")</f>
        <v>469</v>
      </c>
    </row>
    <row r="1049" spans="1:7" x14ac:dyDescent="0.3">
      <c r="A1049" t="s">
        <v>46</v>
      </c>
      <c r="B1049" t="s">
        <v>7</v>
      </c>
      <c r="C1049" t="s">
        <v>44</v>
      </c>
      <c r="D1049" s="1">
        <v>44649</v>
      </c>
      <c r="E1049" t="s">
        <v>859</v>
      </c>
      <c r="F1049">
        <v>28</v>
      </c>
      <c r="G1049">
        <f>--SUBSTITUTE(SUBSTITUTE(Chocolate[[#This Row],[Amount]],"$",""),",","")</f>
        <v>973</v>
      </c>
    </row>
    <row r="1050" spans="1:7" x14ac:dyDescent="0.3">
      <c r="A1050" t="s">
        <v>52</v>
      </c>
      <c r="B1050" t="s">
        <v>18</v>
      </c>
      <c r="C1050" t="s">
        <v>49</v>
      </c>
      <c r="D1050" s="1">
        <v>44746</v>
      </c>
      <c r="E1050" t="s">
        <v>720</v>
      </c>
      <c r="F1050">
        <v>76</v>
      </c>
      <c r="G1050">
        <f>--SUBSTITUTE(SUBSTITUTE(Chocolate[[#This Row],[Amount]],"$",""),",","")</f>
        <v>3647</v>
      </c>
    </row>
    <row r="1051" spans="1:7" x14ac:dyDescent="0.3">
      <c r="A1051" t="s">
        <v>108</v>
      </c>
      <c r="B1051" t="s">
        <v>11</v>
      </c>
      <c r="C1051" t="s">
        <v>24</v>
      </c>
      <c r="D1051" s="1">
        <v>44608</v>
      </c>
      <c r="E1051" t="s">
        <v>329</v>
      </c>
      <c r="F1051">
        <v>96</v>
      </c>
      <c r="G1051">
        <f>--SUBSTITUTE(SUBSTITUTE(Chocolate[[#This Row],[Amount]],"$",""),",","")</f>
        <v>455</v>
      </c>
    </row>
    <row r="1052" spans="1:7" x14ac:dyDescent="0.3">
      <c r="A1052" t="s">
        <v>33</v>
      </c>
      <c r="B1052" t="s">
        <v>40</v>
      </c>
      <c r="C1052" t="s">
        <v>59</v>
      </c>
      <c r="D1052" s="1">
        <v>44683</v>
      </c>
      <c r="E1052" t="s">
        <v>860</v>
      </c>
      <c r="F1052">
        <v>156</v>
      </c>
      <c r="G1052">
        <f>--SUBSTITUTE(SUBSTITUTE(Chocolate[[#This Row],[Amount]],"$",""),",","")</f>
        <v>2520</v>
      </c>
    </row>
    <row r="1053" spans="1:7" x14ac:dyDescent="0.3">
      <c r="A1053" t="s">
        <v>10</v>
      </c>
      <c r="B1053" t="s">
        <v>11</v>
      </c>
      <c r="C1053" t="s">
        <v>41</v>
      </c>
      <c r="D1053" s="1">
        <v>44763</v>
      </c>
      <c r="E1053" t="s">
        <v>861</v>
      </c>
      <c r="F1053">
        <v>106</v>
      </c>
      <c r="G1053">
        <f>--SUBSTITUTE(SUBSTITUTE(Chocolate[[#This Row],[Amount]],"$",""),",","")</f>
        <v>10500</v>
      </c>
    </row>
    <row r="1054" spans="1:7" x14ac:dyDescent="0.3">
      <c r="A1054" t="s">
        <v>25</v>
      </c>
      <c r="B1054" t="s">
        <v>18</v>
      </c>
      <c r="C1054" t="s">
        <v>24</v>
      </c>
      <c r="D1054" s="1">
        <v>44791</v>
      </c>
      <c r="E1054" t="s">
        <v>862</v>
      </c>
      <c r="F1054">
        <v>235</v>
      </c>
      <c r="G1054">
        <f>--SUBSTITUTE(SUBSTITUTE(Chocolate[[#This Row],[Amount]],"$",""),",","")</f>
        <v>7952</v>
      </c>
    </row>
    <row r="1055" spans="1:7" x14ac:dyDescent="0.3">
      <c r="A1055" t="s">
        <v>64</v>
      </c>
      <c r="B1055" t="s">
        <v>36</v>
      </c>
      <c r="C1055" t="s">
        <v>12</v>
      </c>
      <c r="D1055" s="1">
        <v>44734</v>
      </c>
      <c r="E1055" t="s">
        <v>663</v>
      </c>
      <c r="F1055">
        <v>259</v>
      </c>
      <c r="G1055">
        <f>--SUBSTITUTE(SUBSTITUTE(Chocolate[[#This Row],[Amount]],"$",""),",","")</f>
        <v>483</v>
      </c>
    </row>
    <row r="1056" spans="1:7" x14ac:dyDescent="0.3">
      <c r="A1056" t="s">
        <v>86</v>
      </c>
      <c r="B1056" t="s">
        <v>7</v>
      </c>
      <c r="C1056" t="s">
        <v>15</v>
      </c>
      <c r="D1056" s="1">
        <v>44761</v>
      </c>
      <c r="E1056" t="s">
        <v>863</v>
      </c>
      <c r="F1056">
        <v>126</v>
      </c>
      <c r="G1056">
        <f>--SUBSTITUTE(SUBSTITUTE(Chocolate[[#This Row],[Amount]],"$",""),",","")</f>
        <v>4872</v>
      </c>
    </row>
    <row r="1057" spans="1:7" x14ac:dyDescent="0.3">
      <c r="A1057" t="s">
        <v>95</v>
      </c>
      <c r="B1057" t="s">
        <v>7</v>
      </c>
      <c r="C1057" t="s">
        <v>15</v>
      </c>
      <c r="D1057" s="1">
        <v>44785</v>
      </c>
      <c r="E1057" t="s">
        <v>452</v>
      </c>
      <c r="F1057">
        <v>85</v>
      </c>
      <c r="G1057">
        <f>--SUBSTITUTE(SUBSTITUTE(Chocolate[[#This Row],[Amount]],"$",""),",","")</f>
        <v>7756</v>
      </c>
    </row>
    <row r="1058" spans="1:7" x14ac:dyDescent="0.3">
      <c r="A1058" t="s">
        <v>95</v>
      </c>
      <c r="B1058" t="s">
        <v>36</v>
      </c>
      <c r="C1058" t="s">
        <v>92</v>
      </c>
      <c r="D1058" s="1">
        <v>44719</v>
      </c>
      <c r="E1058" t="s">
        <v>220</v>
      </c>
      <c r="F1058">
        <v>132</v>
      </c>
      <c r="G1058">
        <f>--SUBSTITUTE(SUBSTITUTE(Chocolate[[#This Row],[Amount]],"$",""),",","")</f>
        <v>5446</v>
      </c>
    </row>
    <row r="1059" spans="1:7" x14ac:dyDescent="0.3">
      <c r="A1059" t="s">
        <v>46</v>
      </c>
      <c r="B1059" t="s">
        <v>40</v>
      </c>
      <c r="C1059" t="s">
        <v>15</v>
      </c>
      <c r="D1059" s="1">
        <v>44628</v>
      </c>
      <c r="E1059" t="s">
        <v>864</v>
      </c>
      <c r="F1059">
        <v>91</v>
      </c>
      <c r="G1059">
        <f>--SUBSTITUTE(SUBSTITUTE(Chocolate[[#This Row],[Amount]],"$",""),",","")</f>
        <v>6594</v>
      </c>
    </row>
    <row r="1060" spans="1:7" x14ac:dyDescent="0.3">
      <c r="A1060" t="s">
        <v>108</v>
      </c>
      <c r="B1060" t="s">
        <v>18</v>
      </c>
      <c r="C1060" t="s">
        <v>92</v>
      </c>
      <c r="D1060" s="1">
        <v>44659</v>
      </c>
      <c r="E1060" t="s">
        <v>865</v>
      </c>
      <c r="F1060">
        <v>167</v>
      </c>
      <c r="G1060">
        <f>--SUBSTITUTE(SUBSTITUTE(Chocolate[[#This Row],[Amount]],"$",""),",","")</f>
        <v>1470</v>
      </c>
    </row>
    <row r="1061" spans="1:7" x14ac:dyDescent="0.3">
      <c r="A1061" t="s">
        <v>56</v>
      </c>
      <c r="B1061" t="s">
        <v>40</v>
      </c>
      <c r="C1061" t="s">
        <v>41</v>
      </c>
      <c r="D1061" s="1">
        <v>44687</v>
      </c>
      <c r="E1061" t="s">
        <v>763</v>
      </c>
      <c r="F1061">
        <v>203</v>
      </c>
      <c r="G1061">
        <f>--SUBSTITUTE(SUBSTITUTE(Chocolate[[#This Row],[Amount]],"$",""),",","")</f>
        <v>721</v>
      </c>
    </row>
    <row r="1062" spans="1:7" x14ac:dyDescent="0.3">
      <c r="A1062" t="s">
        <v>52</v>
      </c>
      <c r="B1062" t="s">
        <v>11</v>
      </c>
      <c r="C1062" t="s">
        <v>44</v>
      </c>
      <c r="D1062" s="1">
        <v>44712</v>
      </c>
      <c r="E1062" t="s">
        <v>571</v>
      </c>
      <c r="F1062">
        <v>11</v>
      </c>
      <c r="G1062">
        <f>--SUBSTITUTE(SUBSTITUTE(Chocolate[[#This Row],[Amount]],"$",""),",","")</f>
        <v>4494</v>
      </c>
    </row>
    <row r="1063" spans="1:7" x14ac:dyDescent="0.3">
      <c r="A1063" t="s">
        <v>10</v>
      </c>
      <c r="B1063" t="s">
        <v>18</v>
      </c>
      <c r="C1063" t="s">
        <v>8</v>
      </c>
      <c r="D1063" s="1">
        <v>44574</v>
      </c>
      <c r="E1063" t="s">
        <v>866</v>
      </c>
      <c r="F1063">
        <v>295</v>
      </c>
      <c r="G1063">
        <f>--SUBSTITUTE(SUBSTITUTE(Chocolate[[#This Row],[Amount]],"$",""),",","")</f>
        <v>2674</v>
      </c>
    </row>
    <row r="1064" spans="1:7" x14ac:dyDescent="0.3">
      <c r="A1064" t="s">
        <v>69</v>
      </c>
      <c r="B1064" t="s">
        <v>36</v>
      </c>
      <c r="C1064" t="s">
        <v>140</v>
      </c>
      <c r="D1064" s="1">
        <v>44635</v>
      </c>
      <c r="E1064" t="s">
        <v>588</v>
      </c>
      <c r="F1064">
        <v>77</v>
      </c>
      <c r="G1064">
        <f>--SUBSTITUTE(SUBSTITUTE(Chocolate[[#This Row],[Amount]],"$",""),",","")</f>
        <v>658</v>
      </c>
    </row>
    <row r="1065" spans="1:7" x14ac:dyDescent="0.3">
      <c r="A1065" t="s">
        <v>80</v>
      </c>
      <c r="B1065" t="s">
        <v>40</v>
      </c>
      <c r="C1065" t="s">
        <v>15</v>
      </c>
      <c r="D1065" s="1">
        <v>44608</v>
      </c>
      <c r="E1065" t="s">
        <v>582</v>
      </c>
      <c r="F1065">
        <v>319</v>
      </c>
      <c r="G1065">
        <f>--SUBSTITUTE(SUBSTITUTE(Chocolate[[#This Row],[Amount]],"$",""),",","")</f>
        <v>1127</v>
      </c>
    </row>
    <row r="1066" spans="1:7" x14ac:dyDescent="0.3">
      <c r="A1066" t="s">
        <v>14</v>
      </c>
      <c r="B1066" t="s">
        <v>36</v>
      </c>
      <c r="C1066" t="s">
        <v>140</v>
      </c>
      <c r="D1066" s="1">
        <v>44575</v>
      </c>
      <c r="E1066" t="s">
        <v>867</v>
      </c>
      <c r="F1066">
        <v>196</v>
      </c>
      <c r="G1066">
        <f>--SUBSTITUTE(SUBSTITUTE(Chocolate[[#This Row],[Amount]],"$",""),",","")</f>
        <v>7364</v>
      </c>
    </row>
    <row r="1067" spans="1:7" x14ac:dyDescent="0.3">
      <c r="A1067" t="s">
        <v>33</v>
      </c>
      <c r="B1067" t="s">
        <v>18</v>
      </c>
      <c r="C1067" t="s">
        <v>70</v>
      </c>
      <c r="D1067" s="1">
        <v>44641</v>
      </c>
      <c r="E1067" t="s">
        <v>868</v>
      </c>
      <c r="F1067">
        <v>102</v>
      </c>
      <c r="G1067">
        <f>--SUBSTITUTE(SUBSTITUTE(Chocolate[[#This Row],[Amount]],"$",""),",","")</f>
        <v>6818</v>
      </c>
    </row>
    <row r="1068" spans="1:7" x14ac:dyDescent="0.3">
      <c r="A1068" t="s">
        <v>52</v>
      </c>
      <c r="B1068" t="s">
        <v>40</v>
      </c>
      <c r="C1068" t="s">
        <v>44</v>
      </c>
      <c r="D1068" s="1">
        <v>44698</v>
      </c>
      <c r="E1068" t="s">
        <v>869</v>
      </c>
      <c r="F1068">
        <v>312</v>
      </c>
      <c r="G1068">
        <f>--SUBSTITUTE(SUBSTITUTE(Chocolate[[#This Row],[Amount]],"$",""),",","")</f>
        <v>6776</v>
      </c>
    </row>
    <row r="1069" spans="1:7" x14ac:dyDescent="0.3">
      <c r="A1069" t="s">
        <v>86</v>
      </c>
      <c r="B1069" t="s">
        <v>28</v>
      </c>
      <c r="C1069" t="s">
        <v>12</v>
      </c>
      <c r="D1069" s="1">
        <v>44781</v>
      </c>
      <c r="E1069" t="s">
        <v>870</v>
      </c>
      <c r="F1069">
        <v>55</v>
      </c>
      <c r="G1069">
        <f>--SUBSTITUTE(SUBSTITUTE(Chocolate[[#This Row],[Amount]],"$",""),",","")</f>
        <v>15099</v>
      </c>
    </row>
    <row r="1070" spans="1:7" x14ac:dyDescent="0.3">
      <c r="A1070" t="s">
        <v>95</v>
      </c>
      <c r="B1070" t="s">
        <v>40</v>
      </c>
      <c r="C1070" t="s">
        <v>54</v>
      </c>
      <c r="D1070" s="1">
        <v>44677</v>
      </c>
      <c r="E1070" t="s">
        <v>871</v>
      </c>
      <c r="F1070">
        <v>82</v>
      </c>
      <c r="G1070">
        <f>--SUBSTITUTE(SUBSTITUTE(Chocolate[[#This Row],[Amount]],"$",""),",","")</f>
        <v>3612</v>
      </c>
    </row>
    <row r="1071" spans="1:7" x14ac:dyDescent="0.3">
      <c r="A1071" t="s">
        <v>95</v>
      </c>
      <c r="B1071" t="s">
        <v>18</v>
      </c>
      <c r="C1071" t="s">
        <v>140</v>
      </c>
      <c r="D1071" s="1">
        <v>44666</v>
      </c>
      <c r="E1071" t="s">
        <v>872</v>
      </c>
      <c r="F1071">
        <v>260</v>
      </c>
      <c r="G1071">
        <f>--SUBSTITUTE(SUBSTITUTE(Chocolate[[#This Row],[Amount]],"$",""),",","")</f>
        <v>3710</v>
      </c>
    </row>
    <row r="1072" spans="1:7" x14ac:dyDescent="0.3">
      <c r="A1072" t="s">
        <v>23</v>
      </c>
      <c r="B1072" t="s">
        <v>40</v>
      </c>
      <c r="C1072" t="s">
        <v>41</v>
      </c>
      <c r="D1072" s="1">
        <v>44700</v>
      </c>
      <c r="E1072" t="s">
        <v>873</v>
      </c>
      <c r="F1072">
        <v>591</v>
      </c>
      <c r="G1072">
        <f>--SUBSTITUTE(SUBSTITUTE(Chocolate[[#This Row],[Amount]],"$",""),",","")</f>
        <v>6111</v>
      </c>
    </row>
    <row r="1073" spans="1:7" x14ac:dyDescent="0.3">
      <c r="A1073" t="s">
        <v>69</v>
      </c>
      <c r="B1073" t="s">
        <v>40</v>
      </c>
      <c r="C1073" t="s">
        <v>44</v>
      </c>
      <c r="D1073" s="1">
        <v>44571</v>
      </c>
      <c r="E1073" t="s">
        <v>874</v>
      </c>
      <c r="F1073">
        <v>24</v>
      </c>
      <c r="G1073">
        <f>--SUBSTITUTE(SUBSTITUTE(Chocolate[[#This Row],[Amount]],"$",""),",","")</f>
        <v>2702</v>
      </c>
    </row>
    <row r="1074" spans="1:7" x14ac:dyDescent="0.3">
      <c r="A1074" t="s">
        <v>39</v>
      </c>
      <c r="B1074" t="s">
        <v>28</v>
      </c>
      <c r="C1074" t="s">
        <v>26</v>
      </c>
      <c r="D1074" s="1">
        <v>44685</v>
      </c>
      <c r="E1074" t="s">
        <v>663</v>
      </c>
      <c r="F1074">
        <v>228</v>
      </c>
      <c r="G1074">
        <f>--SUBSTITUTE(SUBSTITUTE(Chocolate[[#This Row],[Amount]],"$",""),",","")</f>
        <v>483</v>
      </c>
    </row>
    <row r="1075" spans="1:7" x14ac:dyDescent="0.3">
      <c r="A1075" t="s">
        <v>52</v>
      </c>
      <c r="B1075" t="s">
        <v>40</v>
      </c>
      <c r="C1075" t="s">
        <v>70</v>
      </c>
      <c r="D1075" s="1">
        <v>44656</v>
      </c>
      <c r="E1075" t="s">
        <v>875</v>
      </c>
      <c r="F1075">
        <v>268</v>
      </c>
      <c r="G1075">
        <f>--SUBSTITUTE(SUBSTITUTE(Chocolate[[#This Row],[Amount]],"$",""),",","")</f>
        <v>5887</v>
      </c>
    </row>
    <row r="1076" spans="1:7" x14ac:dyDescent="0.3">
      <c r="A1076" t="s">
        <v>80</v>
      </c>
      <c r="B1076" t="s">
        <v>11</v>
      </c>
      <c r="C1076" t="s">
        <v>26</v>
      </c>
      <c r="D1076" s="1">
        <v>44578</v>
      </c>
      <c r="E1076" t="s">
        <v>711</v>
      </c>
      <c r="F1076">
        <v>68</v>
      </c>
      <c r="G1076">
        <f>--SUBSTITUTE(SUBSTITUTE(Chocolate[[#This Row],[Amount]],"$",""),",","")</f>
        <v>952</v>
      </c>
    </row>
    <row r="1077" spans="1:7" x14ac:dyDescent="0.3">
      <c r="A1077" t="s">
        <v>52</v>
      </c>
      <c r="B1077" t="s">
        <v>11</v>
      </c>
      <c r="C1077" t="s">
        <v>59</v>
      </c>
      <c r="D1077" s="1">
        <v>44642</v>
      </c>
      <c r="E1077" t="s">
        <v>876</v>
      </c>
      <c r="F1077">
        <v>173</v>
      </c>
      <c r="G1077">
        <f>--SUBSTITUTE(SUBSTITUTE(Chocolate[[#This Row],[Amount]],"$",""),",","")</f>
        <v>10647</v>
      </c>
    </row>
    <row r="1078" spans="1:7" x14ac:dyDescent="0.3">
      <c r="A1078" t="s">
        <v>103</v>
      </c>
      <c r="B1078" t="s">
        <v>18</v>
      </c>
      <c r="C1078" t="s">
        <v>70</v>
      </c>
      <c r="D1078" s="1">
        <v>44747</v>
      </c>
      <c r="E1078" t="s">
        <v>257</v>
      </c>
      <c r="F1078">
        <v>93</v>
      </c>
      <c r="G1078">
        <f>--SUBSTITUTE(SUBSTITUTE(Chocolate[[#This Row],[Amount]],"$",""),",","")</f>
        <v>6055</v>
      </c>
    </row>
    <row r="1079" spans="1:7" x14ac:dyDescent="0.3">
      <c r="A1079" t="s">
        <v>23</v>
      </c>
      <c r="B1079" t="s">
        <v>40</v>
      </c>
      <c r="C1079" t="s">
        <v>37</v>
      </c>
      <c r="D1079" s="1">
        <v>44678</v>
      </c>
      <c r="E1079" t="s">
        <v>577</v>
      </c>
      <c r="F1079">
        <v>338</v>
      </c>
      <c r="G1079">
        <f>--SUBSTITUTE(SUBSTITUTE(Chocolate[[#This Row],[Amount]],"$",""),",","")</f>
        <v>8757</v>
      </c>
    </row>
    <row r="1080" spans="1:7" x14ac:dyDescent="0.3">
      <c r="A1080" t="s">
        <v>64</v>
      </c>
      <c r="B1080" t="s">
        <v>40</v>
      </c>
      <c r="C1080" t="s">
        <v>78</v>
      </c>
      <c r="D1080" s="1">
        <v>44785</v>
      </c>
      <c r="E1080" t="s">
        <v>257</v>
      </c>
      <c r="F1080">
        <v>73</v>
      </c>
      <c r="G1080">
        <f>--SUBSTITUTE(SUBSTITUTE(Chocolate[[#This Row],[Amount]],"$",""),",","")</f>
        <v>6055</v>
      </c>
    </row>
    <row r="1081" spans="1:7" x14ac:dyDescent="0.3">
      <c r="A1081" t="s">
        <v>17</v>
      </c>
      <c r="B1081" t="s">
        <v>7</v>
      </c>
      <c r="C1081" t="s">
        <v>115</v>
      </c>
      <c r="D1081" s="1">
        <v>44631</v>
      </c>
      <c r="E1081" t="s">
        <v>763</v>
      </c>
      <c r="F1081">
        <v>251</v>
      </c>
      <c r="G1081">
        <f>--SUBSTITUTE(SUBSTITUTE(Chocolate[[#This Row],[Amount]],"$",""),",","")</f>
        <v>721</v>
      </c>
    </row>
    <row r="1082" spans="1:7" x14ac:dyDescent="0.3">
      <c r="A1082" t="s">
        <v>6</v>
      </c>
      <c r="B1082" t="s">
        <v>7</v>
      </c>
      <c r="C1082" t="s">
        <v>66</v>
      </c>
      <c r="D1082" s="1">
        <v>44694</v>
      </c>
      <c r="E1082" t="s">
        <v>877</v>
      </c>
      <c r="F1082">
        <v>229</v>
      </c>
      <c r="G1082">
        <f>--SUBSTITUTE(SUBSTITUTE(Chocolate[[#This Row],[Amount]],"$",""),",","")</f>
        <v>8589</v>
      </c>
    </row>
    <row r="1083" spans="1:7" x14ac:dyDescent="0.3">
      <c r="A1083" t="s">
        <v>69</v>
      </c>
      <c r="B1083" t="s">
        <v>36</v>
      </c>
      <c r="C1083" t="s">
        <v>21</v>
      </c>
      <c r="D1083" s="1">
        <v>44693</v>
      </c>
      <c r="E1083" t="s">
        <v>878</v>
      </c>
      <c r="F1083">
        <v>91</v>
      </c>
      <c r="G1083">
        <f>--SUBSTITUTE(SUBSTITUTE(Chocolate[[#This Row],[Amount]],"$",""),",","")</f>
        <v>11781</v>
      </c>
    </row>
    <row r="1084" spans="1:7" x14ac:dyDescent="0.3">
      <c r="A1084" t="s">
        <v>31</v>
      </c>
      <c r="B1084" t="s">
        <v>36</v>
      </c>
      <c r="C1084" t="s">
        <v>90</v>
      </c>
      <c r="D1084" s="1">
        <v>44573</v>
      </c>
      <c r="E1084" t="s">
        <v>879</v>
      </c>
      <c r="F1084">
        <v>194</v>
      </c>
      <c r="G1084">
        <f>--SUBSTITUTE(SUBSTITUTE(Chocolate[[#This Row],[Amount]],"$",""),",","")</f>
        <v>672</v>
      </c>
    </row>
    <row r="1085" spans="1:7" x14ac:dyDescent="0.3">
      <c r="A1085" t="s">
        <v>95</v>
      </c>
      <c r="B1085" t="s">
        <v>28</v>
      </c>
      <c r="C1085" t="s">
        <v>54</v>
      </c>
      <c r="D1085" s="1">
        <v>44649</v>
      </c>
      <c r="E1085" t="s">
        <v>880</v>
      </c>
      <c r="F1085">
        <v>403</v>
      </c>
      <c r="G1085">
        <f>--SUBSTITUTE(SUBSTITUTE(Chocolate[[#This Row],[Amount]],"$",""),",","")</f>
        <v>12558</v>
      </c>
    </row>
    <row r="1086" spans="1:7" x14ac:dyDescent="0.3">
      <c r="A1086" t="s">
        <v>52</v>
      </c>
      <c r="B1086" t="s">
        <v>11</v>
      </c>
      <c r="C1086" t="s">
        <v>29</v>
      </c>
      <c r="D1086" s="1">
        <v>44634</v>
      </c>
      <c r="E1086" t="s">
        <v>881</v>
      </c>
      <c r="F1086">
        <v>12</v>
      </c>
      <c r="G1086">
        <f>--SUBSTITUTE(SUBSTITUTE(Chocolate[[#This Row],[Amount]],"$",""),",","")</f>
        <v>8337</v>
      </c>
    </row>
    <row r="1087" spans="1:7" x14ac:dyDescent="0.3">
      <c r="A1087" t="s">
        <v>35</v>
      </c>
      <c r="B1087" t="s">
        <v>28</v>
      </c>
      <c r="C1087" t="s">
        <v>24</v>
      </c>
      <c r="D1087" s="1">
        <v>44705</v>
      </c>
      <c r="E1087" t="s">
        <v>882</v>
      </c>
      <c r="F1087">
        <v>195</v>
      </c>
      <c r="G1087">
        <f>--SUBSTITUTE(SUBSTITUTE(Chocolate[[#This Row],[Amount]],"$",""),",","")</f>
        <v>8134</v>
      </c>
    </row>
    <row r="1088" spans="1:7" x14ac:dyDescent="0.3">
      <c r="A1088" t="s">
        <v>69</v>
      </c>
      <c r="B1088" t="s">
        <v>40</v>
      </c>
      <c r="C1088" t="s">
        <v>49</v>
      </c>
      <c r="D1088" s="1">
        <v>44589</v>
      </c>
      <c r="E1088" t="s">
        <v>883</v>
      </c>
      <c r="F1088">
        <v>75</v>
      </c>
      <c r="G1088">
        <f>--SUBSTITUTE(SUBSTITUTE(Chocolate[[#This Row],[Amount]],"$",""),",","")</f>
        <v>8491</v>
      </c>
    </row>
    <row r="1089" spans="1:7" x14ac:dyDescent="0.3">
      <c r="A1089" t="s">
        <v>48</v>
      </c>
      <c r="B1089" t="s">
        <v>11</v>
      </c>
      <c r="C1089" t="s">
        <v>78</v>
      </c>
      <c r="D1089" s="1">
        <v>44705</v>
      </c>
      <c r="E1089" t="s">
        <v>884</v>
      </c>
      <c r="F1089">
        <v>96</v>
      </c>
      <c r="G1089">
        <f>--SUBSTITUTE(SUBSTITUTE(Chocolate[[#This Row],[Amount]],"$",""),",","")</f>
        <v>3066</v>
      </c>
    </row>
    <row r="1090" spans="1:7" x14ac:dyDescent="0.3">
      <c r="A1090" t="s">
        <v>31</v>
      </c>
      <c r="B1090" t="s">
        <v>18</v>
      </c>
      <c r="C1090" t="s">
        <v>15</v>
      </c>
      <c r="D1090" s="1">
        <v>44792</v>
      </c>
      <c r="E1090" t="s">
        <v>792</v>
      </c>
      <c r="F1090">
        <v>205</v>
      </c>
      <c r="G1090">
        <f>--SUBSTITUTE(SUBSTITUTE(Chocolate[[#This Row],[Amount]],"$",""),",","")</f>
        <v>301</v>
      </c>
    </row>
    <row r="1091" spans="1:7" x14ac:dyDescent="0.3">
      <c r="A1091" t="s">
        <v>43</v>
      </c>
      <c r="B1091" t="s">
        <v>18</v>
      </c>
      <c r="C1091" t="s">
        <v>59</v>
      </c>
      <c r="D1091" s="1">
        <v>44698</v>
      </c>
      <c r="E1091" t="s">
        <v>885</v>
      </c>
      <c r="F1091">
        <v>323</v>
      </c>
      <c r="G1091">
        <f>--SUBSTITUTE(SUBSTITUTE(Chocolate[[#This Row],[Amount]],"$",""),",","")</f>
        <v>4410</v>
      </c>
    </row>
    <row r="1092" spans="1:7" x14ac:dyDescent="0.3">
      <c r="A1092" t="s">
        <v>6</v>
      </c>
      <c r="B1092" t="s">
        <v>36</v>
      </c>
      <c r="C1092" t="s">
        <v>70</v>
      </c>
      <c r="D1092" s="1">
        <v>44719</v>
      </c>
      <c r="E1092" t="s">
        <v>833</v>
      </c>
      <c r="F1092">
        <v>119</v>
      </c>
      <c r="G1092">
        <f>--SUBSTITUTE(SUBSTITUTE(Chocolate[[#This Row],[Amount]],"$",""),",","")</f>
        <v>6559</v>
      </c>
    </row>
    <row r="1093" spans="1:7" x14ac:dyDescent="0.3">
      <c r="A1093" t="s">
        <v>108</v>
      </c>
      <c r="B1093" t="s">
        <v>40</v>
      </c>
      <c r="C1093" t="s">
        <v>49</v>
      </c>
      <c r="D1093" s="1">
        <v>44768</v>
      </c>
      <c r="E1093" t="s">
        <v>814</v>
      </c>
      <c r="F1093">
        <v>217</v>
      </c>
      <c r="G1093">
        <f>--SUBSTITUTE(SUBSTITUTE(Chocolate[[#This Row],[Amount]],"$",""),",","")</f>
        <v>574</v>
      </c>
    </row>
    <row r="1094" spans="1:7" x14ac:dyDescent="0.3">
      <c r="A1094" t="s">
        <v>103</v>
      </c>
      <c r="B1094" t="s">
        <v>11</v>
      </c>
      <c r="C1094" t="s">
        <v>41</v>
      </c>
      <c r="D1094" s="1">
        <v>44770</v>
      </c>
      <c r="E1094" t="s">
        <v>565</v>
      </c>
      <c r="F1094">
        <v>384</v>
      </c>
      <c r="G1094">
        <f>--SUBSTITUTE(SUBSTITUTE(Chocolate[[#This Row],[Amount]],"$",""),",","")</f>
        <v>2086</v>
      </c>
    </row>
    <row r="1095" spans="1:7" x14ac:dyDescent="0.3">
      <c r="A1095" t="s">
        <v>43</v>
      </c>
      <c r="B1095" t="s">
        <v>11</v>
      </c>
      <c r="C1095" t="s">
        <v>140</v>
      </c>
      <c r="D1095" s="1">
        <v>44704</v>
      </c>
      <c r="E1095" t="s">
        <v>280</v>
      </c>
      <c r="F1095">
        <v>344</v>
      </c>
      <c r="G1095">
        <f>--SUBSTITUTE(SUBSTITUTE(Chocolate[[#This Row],[Amount]],"$",""),",","")</f>
        <v>5075</v>
      </c>
    </row>
  </sheetData>
  <mergeCells count="1">
    <mergeCell ref="J1:P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B2E0-9C76-4B37-B0AA-2F38B2487F17}">
  <dimension ref="A2:L1096"/>
  <sheetViews>
    <sheetView workbookViewId="0">
      <selection activeCell="D3" sqref="D3"/>
    </sheetView>
  </sheetViews>
  <sheetFormatPr defaultRowHeight="14.4" x14ac:dyDescent="0.3"/>
  <cols>
    <col min="1" max="1" width="19.88671875" bestFit="1" customWidth="1"/>
    <col min="3" max="3" width="19.88671875" bestFit="1" customWidth="1"/>
    <col min="6" max="6" width="19.88671875" bestFit="1" customWidth="1"/>
    <col min="9" max="9" width="19.88671875" bestFit="1" customWidth="1"/>
  </cols>
  <sheetData>
    <row r="2" spans="1:12" x14ac:dyDescent="0.3">
      <c r="A2" t="str" cm="1">
        <f t="array" ref="A2:A1096">Chocolate[[#All],[Product]]</f>
        <v>Product</v>
      </c>
      <c r="C2" s="6" t="s">
        <v>890</v>
      </c>
      <c r="D2" s="6" t="s">
        <v>891</v>
      </c>
      <c r="F2" s="6" t="s">
        <v>892</v>
      </c>
      <c r="G2" s="6" t="s">
        <v>891</v>
      </c>
      <c r="I2" s="5" t="s">
        <v>893</v>
      </c>
      <c r="J2" s="5" t="s">
        <v>891</v>
      </c>
      <c r="K2" s="5"/>
      <c r="L2" s="5"/>
    </row>
    <row r="3" spans="1:12" x14ac:dyDescent="0.3">
      <c r="A3" t="str">
        <v>Mint Chip Choco</v>
      </c>
      <c r="C3" s="6" t="str" cm="1">
        <f t="array" ref="C3:C24">_xlfn.UNIQUE(Chocolate[Product])</f>
        <v>Mint Chip Choco</v>
      </c>
      <c r="D3" s="6">
        <f>COUNTIFS(
Chocolate[Product],C3,
Chocolate[Country],Country)</f>
        <v>10</v>
      </c>
      <c r="F3" s="6" t="str" cm="1">
        <f t="array" ref="F3:G24">_xlfn._xlws.SORT(C3:D24,2,-1)</f>
        <v>Eclairs</v>
      </c>
      <c r="G3" s="6">
        <v>15</v>
      </c>
      <c r="I3" s="5" t="str" cm="1">
        <f t="array" ref="I3:J9">_xlfn.TAKE(_xlfn._xlws.SORT(C3:D24,2,1),7)</f>
        <v>Manuka Honey Choco</v>
      </c>
      <c r="J3" s="5">
        <v>4</v>
      </c>
      <c r="K3" s="5">
        <f t="shared" ref="K3:K9" si="0">IF(Product&lt;&gt;$I3,$J3,NA())</f>
        <v>4</v>
      </c>
      <c r="L3" s="5" t="e">
        <f t="shared" ref="L3:L9" si="1">IF(Product=I3,J3,NA())</f>
        <v>#N/A</v>
      </c>
    </row>
    <row r="4" spans="1:12" x14ac:dyDescent="0.3">
      <c r="A4" t="str">
        <v>85% Dark Bars</v>
      </c>
      <c r="C4" s="6" t="str">
        <v>85% Dark Bars</v>
      </c>
      <c r="D4" s="6">
        <f>COUNTIFS(
Chocolate[Product],C4,
Chocolate[Country],Country)</f>
        <v>9</v>
      </c>
      <c r="F4" s="6" t="str">
        <v>Spicy Special Slims</v>
      </c>
      <c r="G4" s="6">
        <v>14</v>
      </c>
      <c r="I4" s="5" t="str">
        <v>Baker's Choco Chips</v>
      </c>
      <c r="J4" s="5">
        <v>5</v>
      </c>
      <c r="K4" s="5">
        <f t="shared" si="0"/>
        <v>5</v>
      </c>
      <c r="L4" s="5" t="e">
        <f t="shared" si="1"/>
        <v>#N/A</v>
      </c>
    </row>
    <row r="5" spans="1:12" x14ac:dyDescent="0.3">
      <c r="A5" t="str">
        <v>Peanut Butter Cubes</v>
      </c>
      <c r="C5" s="6" t="str">
        <v>Peanut Butter Cubes</v>
      </c>
      <c r="D5" s="6">
        <f>COUNTIFS(
Chocolate[Product],C5,
Chocolate[Country],Country)</f>
        <v>9</v>
      </c>
      <c r="F5" s="6" t="str">
        <v>Smooth Sliky Salty</v>
      </c>
      <c r="G5" s="6">
        <v>11</v>
      </c>
      <c r="I5" s="5" t="str">
        <v>Milk Bars</v>
      </c>
      <c r="J5" s="5">
        <v>6</v>
      </c>
      <c r="K5" s="5" t="e">
        <f t="shared" si="0"/>
        <v>#N/A</v>
      </c>
      <c r="L5" s="5">
        <f t="shared" si="1"/>
        <v>6</v>
      </c>
    </row>
    <row r="6" spans="1:12" x14ac:dyDescent="0.3">
      <c r="A6" t="str">
        <v>Peanut Butter Cubes</v>
      </c>
      <c r="C6" s="6" t="str">
        <v>Smooth Sliky Salty</v>
      </c>
      <c r="D6" s="6">
        <f>COUNTIFS(
Chocolate[Product],C6,
Chocolate[Country],Country)</f>
        <v>11</v>
      </c>
      <c r="F6" s="6" t="str">
        <v>Mint Chip Choco</v>
      </c>
      <c r="G6" s="6">
        <v>10</v>
      </c>
      <c r="I6" s="5" t="str">
        <v>Fruit &amp; Nut Bars</v>
      </c>
      <c r="J6" s="5">
        <v>6</v>
      </c>
      <c r="K6" s="5">
        <f t="shared" si="0"/>
        <v>6</v>
      </c>
      <c r="L6" s="5" t="e">
        <f t="shared" si="1"/>
        <v>#N/A</v>
      </c>
    </row>
    <row r="7" spans="1:12" x14ac:dyDescent="0.3">
      <c r="A7" t="str">
        <v>Peanut Butter Cubes</v>
      </c>
      <c r="C7" s="6" t="str">
        <v>99% Dark &amp; Pure</v>
      </c>
      <c r="D7" s="6">
        <f>COUNTIFS(
Chocolate[Product],C7,
Chocolate[Country],Country)</f>
        <v>8</v>
      </c>
      <c r="F7" s="6" t="str">
        <v>After Nines</v>
      </c>
      <c r="G7" s="6">
        <v>10</v>
      </c>
      <c r="I7" s="5" t="str">
        <v>Orange Choco</v>
      </c>
      <c r="J7" s="5">
        <v>7</v>
      </c>
      <c r="K7" s="5">
        <f t="shared" si="0"/>
        <v>7</v>
      </c>
      <c r="L7" s="5" t="e">
        <f t="shared" si="1"/>
        <v>#N/A</v>
      </c>
    </row>
    <row r="8" spans="1:12" x14ac:dyDescent="0.3">
      <c r="A8" t="str">
        <v>Smooth Sliky Salty</v>
      </c>
      <c r="C8" s="6" t="str">
        <v>After Nines</v>
      </c>
      <c r="D8" s="6">
        <f>COUNTIFS(
Chocolate[Product],C8,
Chocolate[Country],Country)</f>
        <v>10</v>
      </c>
      <c r="F8" s="6" t="str">
        <v>85% Dark Bars</v>
      </c>
      <c r="G8" s="6">
        <v>9</v>
      </c>
      <c r="I8" s="5" t="str">
        <v>White Choc</v>
      </c>
      <c r="J8" s="5">
        <v>7</v>
      </c>
      <c r="K8" s="5">
        <f t="shared" si="0"/>
        <v>7</v>
      </c>
      <c r="L8" s="5" t="e">
        <f t="shared" si="1"/>
        <v>#N/A</v>
      </c>
    </row>
    <row r="9" spans="1:12" x14ac:dyDescent="0.3">
      <c r="A9" t="str">
        <v>99% Dark &amp; Pure</v>
      </c>
      <c r="C9" s="6" t="str">
        <v>50% Dark Bites</v>
      </c>
      <c r="D9" s="6">
        <f>COUNTIFS(
Chocolate[Product],C9,
Chocolate[Country],Country)</f>
        <v>8</v>
      </c>
      <c r="F9" s="6" t="str">
        <v>Peanut Butter Cubes</v>
      </c>
      <c r="G9" s="6">
        <v>9</v>
      </c>
      <c r="I9" s="5" t="str">
        <v>Raspberry Choco</v>
      </c>
      <c r="J9" s="5">
        <v>7</v>
      </c>
      <c r="K9" s="5">
        <f t="shared" si="0"/>
        <v>7</v>
      </c>
      <c r="L9" s="5" t="e">
        <f t="shared" si="1"/>
        <v>#N/A</v>
      </c>
    </row>
    <row r="10" spans="1:12" x14ac:dyDescent="0.3">
      <c r="A10" t="str">
        <v>After Nines</v>
      </c>
      <c r="C10" s="6" t="str">
        <v>Orange Choco</v>
      </c>
      <c r="D10" s="6">
        <f>COUNTIFS(
Chocolate[Product],C10,
Chocolate[Country],Country)</f>
        <v>7</v>
      </c>
      <c r="F10" s="6" t="str">
        <v>Almond Choco</v>
      </c>
      <c r="G10" s="6">
        <v>9</v>
      </c>
    </row>
    <row r="11" spans="1:12" x14ac:dyDescent="0.3">
      <c r="A11" t="str">
        <v>50% Dark Bites</v>
      </c>
      <c r="C11" s="6" t="str">
        <v>Eclairs</v>
      </c>
      <c r="D11" s="6">
        <f>COUNTIFS(
Chocolate[Product],C11,
Chocolate[Country],Country)</f>
        <v>15</v>
      </c>
      <c r="F11" s="6" t="str">
        <v>Caramel Stuffed Bars</v>
      </c>
      <c r="G11" s="6">
        <v>9</v>
      </c>
    </row>
    <row r="12" spans="1:12" x14ac:dyDescent="0.3">
      <c r="A12" t="str">
        <v>99% Dark &amp; Pure</v>
      </c>
      <c r="C12" s="6" t="str">
        <v>Drinking Coco</v>
      </c>
      <c r="D12" s="6">
        <f>COUNTIFS(
Chocolate[Product],C12,
Chocolate[Country],Country)</f>
        <v>8</v>
      </c>
      <c r="F12" s="6" t="str">
        <v>99% Dark &amp; Pure</v>
      </c>
      <c r="G12" s="6">
        <v>8</v>
      </c>
    </row>
    <row r="13" spans="1:12" x14ac:dyDescent="0.3">
      <c r="A13" t="str">
        <v>Smooth Sliky Salty</v>
      </c>
      <c r="C13" s="6" t="str">
        <v>Organic Choco Syrup</v>
      </c>
      <c r="D13" s="6">
        <f>COUNTIFS(
Chocolate[Product],C13,
Chocolate[Country],Country)</f>
        <v>8</v>
      </c>
      <c r="F13" s="6" t="str">
        <v>50% Dark Bites</v>
      </c>
      <c r="G13" s="6">
        <v>8</v>
      </c>
    </row>
    <row r="14" spans="1:12" x14ac:dyDescent="0.3">
      <c r="A14" t="str">
        <v>Orange Choco</v>
      </c>
      <c r="C14" s="6" t="str">
        <v>Milk Bars</v>
      </c>
      <c r="D14" s="6">
        <f>COUNTIFS(
Chocolate[Product],C14,
Chocolate[Country],Country)</f>
        <v>6</v>
      </c>
      <c r="F14" s="6" t="str">
        <v>Drinking Coco</v>
      </c>
      <c r="G14" s="6">
        <v>8</v>
      </c>
    </row>
    <row r="15" spans="1:12" x14ac:dyDescent="0.3">
      <c r="A15" t="str">
        <v>Eclairs</v>
      </c>
      <c r="C15" s="6" t="str">
        <v>Spicy Special Slims</v>
      </c>
      <c r="D15" s="6">
        <f>COUNTIFS(
Chocolate[Product],C15,
Chocolate[Country],Country)</f>
        <v>14</v>
      </c>
      <c r="F15" s="6" t="str">
        <v>Organic Choco Syrup</v>
      </c>
      <c r="G15" s="6">
        <v>8</v>
      </c>
    </row>
    <row r="16" spans="1:12" x14ac:dyDescent="0.3">
      <c r="A16" t="str">
        <v>Drinking Coco</v>
      </c>
      <c r="C16" s="6" t="str">
        <v>Fruit &amp; Nut Bars</v>
      </c>
      <c r="D16" s="6">
        <f>COUNTIFS(
Chocolate[Product],C16,
Chocolate[Country],Country)</f>
        <v>6</v>
      </c>
      <c r="F16" s="6" t="str">
        <v>Orange Choco</v>
      </c>
      <c r="G16" s="6">
        <v>7</v>
      </c>
    </row>
    <row r="17" spans="1:7" x14ac:dyDescent="0.3">
      <c r="A17" t="str">
        <v>Peanut Butter Cubes</v>
      </c>
      <c r="C17" s="6" t="str">
        <v>White Choc</v>
      </c>
      <c r="D17" s="6">
        <f>COUNTIFS(
Chocolate[Product],C17,
Chocolate[Country],Country)</f>
        <v>7</v>
      </c>
      <c r="F17" s="6" t="str">
        <v>White Choc</v>
      </c>
      <c r="G17" s="6">
        <v>7</v>
      </c>
    </row>
    <row r="18" spans="1:7" x14ac:dyDescent="0.3">
      <c r="A18" t="str">
        <v>Organic Choco Syrup</v>
      </c>
      <c r="C18" s="6" t="str">
        <v>Manuka Honey Choco</v>
      </c>
      <c r="D18" s="6">
        <f>COUNTIFS(
Chocolate[Product],C18,
Chocolate[Country],Country)</f>
        <v>4</v>
      </c>
      <c r="F18" s="6" t="str">
        <v>Raspberry Choco</v>
      </c>
      <c r="G18" s="6">
        <v>7</v>
      </c>
    </row>
    <row r="19" spans="1:7" x14ac:dyDescent="0.3">
      <c r="A19" t="str">
        <v>Organic Choco Syrup</v>
      </c>
      <c r="C19" s="6" t="str">
        <v>Almond Choco</v>
      </c>
      <c r="D19" s="6">
        <f>COUNTIFS(
Chocolate[Product],C19,
Chocolate[Country],Country)</f>
        <v>9</v>
      </c>
      <c r="F19" s="6" t="str">
        <v>Choco Coated Almonds</v>
      </c>
      <c r="G19" s="6">
        <v>7</v>
      </c>
    </row>
    <row r="20" spans="1:7" x14ac:dyDescent="0.3">
      <c r="A20" t="str">
        <v>Smooth Sliky Salty</v>
      </c>
      <c r="C20" s="6" t="str">
        <v>Raspberry Choco</v>
      </c>
      <c r="D20" s="6">
        <f>COUNTIFS(
Chocolate[Product],C20,
Chocolate[Country],Country)</f>
        <v>7</v>
      </c>
      <c r="F20" s="6" t="str">
        <v>70% Dark Bites</v>
      </c>
      <c r="G20" s="6">
        <v>7</v>
      </c>
    </row>
    <row r="21" spans="1:7" x14ac:dyDescent="0.3">
      <c r="A21" t="str">
        <v>Milk Bars</v>
      </c>
      <c r="C21" s="6" t="str">
        <v>Choco Coated Almonds</v>
      </c>
      <c r="D21" s="6">
        <f>COUNTIFS(
Chocolate[Product],C21,
Chocolate[Country],Country)</f>
        <v>7</v>
      </c>
      <c r="F21" s="6" t="str">
        <v>Milk Bars</v>
      </c>
      <c r="G21" s="6">
        <v>6</v>
      </c>
    </row>
    <row r="22" spans="1:7" x14ac:dyDescent="0.3">
      <c r="A22" t="str">
        <v>85% Dark Bars</v>
      </c>
      <c r="C22" s="6" t="str">
        <v>Baker's Choco Chips</v>
      </c>
      <c r="D22" s="6">
        <f>COUNTIFS(
Chocolate[Product],C22,
Chocolate[Country],Country)</f>
        <v>5</v>
      </c>
      <c r="F22" s="6" t="str">
        <v>Fruit &amp; Nut Bars</v>
      </c>
      <c r="G22" s="6">
        <v>6</v>
      </c>
    </row>
    <row r="23" spans="1:7" x14ac:dyDescent="0.3">
      <c r="A23" t="str">
        <v>Eclairs</v>
      </c>
      <c r="C23" s="6" t="str">
        <v>Caramel Stuffed Bars</v>
      </c>
      <c r="D23" s="6">
        <f>COUNTIFS(
Chocolate[Product],C23,
Chocolate[Country],Country)</f>
        <v>9</v>
      </c>
      <c r="F23" s="6" t="str">
        <v>Baker's Choco Chips</v>
      </c>
      <c r="G23" s="6">
        <v>5</v>
      </c>
    </row>
    <row r="24" spans="1:7" x14ac:dyDescent="0.3">
      <c r="A24" t="str">
        <v>Spicy Special Slims</v>
      </c>
      <c r="C24" s="6" t="str">
        <v>70% Dark Bites</v>
      </c>
      <c r="D24" s="6">
        <f>COUNTIFS(
Chocolate[Product],C24,
Chocolate[Country],Country)</f>
        <v>7</v>
      </c>
      <c r="F24" s="6" t="str">
        <v>Manuka Honey Choco</v>
      </c>
      <c r="G24" s="6">
        <v>4</v>
      </c>
    </row>
    <row r="25" spans="1:7" x14ac:dyDescent="0.3">
      <c r="A25" t="str">
        <v>After Nines</v>
      </c>
      <c r="C25" s="6" t="s">
        <v>899</v>
      </c>
      <c r="D25" s="6">
        <f>SUM(D3:D24)</f>
        <v>184</v>
      </c>
    </row>
    <row r="26" spans="1:7" x14ac:dyDescent="0.3">
      <c r="A26" t="str">
        <v>Drinking Coco</v>
      </c>
    </row>
    <row r="27" spans="1:7" x14ac:dyDescent="0.3">
      <c r="A27" t="str">
        <v>Eclairs</v>
      </c>
    </row>
    <row r="28" spans="1:7" x14ac:dyDescent="0.3">
      <c r="A28" t="str">
        <v>Fruit &amp; Nut Bars</v>
      </c>
    </row>
    <row r="29" spans="1:7" x14ac:dyDescent="0.3">
      <c r="A29" t="str">
        <v>Spicy Special Slims</v>
      </c>
    </row>
    <row r="30" spans="1:7" x14ac:dyDescent="0.3">
      <c r="A30" t="str">
        <v>Eclairs</v>
      </c>
    </row>
    <row r="31" spans="1:7" x14ac:dyDescent="0.3">
      <c r="A31" t="str">
        <v>White Choc</v>
      </c>
    </row>
    <row r="32" spans="1:7" x14ac:dyDescent="0.3">
      <c r="A32" t="str">
        <v>Manuka Honey Choco</v>
      </c>
    </row>
    <row r="33" spans="1:1" x14ac:dyDescent="0.3">
      <c r="A33" t="str">
        <v>85% Dark Bars</v>
      </c>
    </row>
    <row r="34" spans="1:1" x14ac:dyDescent="0.3">
      <c r="A34" t="str">
        <v>99% Dark &amp; Pure</v>
      </c>
    </row>
    <row r="35" spans="1:1" x14ac:dyDescent="0.3">
      <c r="A35" t="str">
        <v>Manuka Honey Choco</v>
      </c>
    </row>
    <row r="36" spans="1:1" x14ac:dyDescent="0.3">
      <c r="A36" t="str">
        <v>Almond Choco</v>
      </c>
    </row>
    <row r="37" spans="1:1" x14ac:dyDescent="0.3">
      <c r="A37" t="str">
        <v>After Nines</v>
      </c>
    </row>
    <row r="38" spans="1:1" x14ac:dyDescent="0.3">
      <c r="A38" t="str">
        <v>Manuka Honey Choco</v>
      </c>
    </row>
    <row r="39" spans="1:1" x14ac:dyDescent="0.3">
      <c r="A39" t="str">
        <v>50% Dark Bites</v>
      </c>
    </row>
    <row r="40" spans="1:1" x14ac:dyDescent="0.3">
      <c r="A40" t="str">
        <v>After Nines</v>
      </c>
    </row>
    <row r="41" spans="1:1" x14ac:dyDescent="0.3">
      <c r="A41" t="str">
        <v>85% Dark Bars</v>
      </c>
    </row>
    <row r="42" spans="1:1" x14ac:dyDescent="0.3">
      <c r="A42" t="str">
        <v>Manuka Honey Choco</v>
      </c>
    </row>
    <row r="43" spans="1:1" x14ac:dyDescent="0.3">
      <c r="A43" t="str">
        <v>After Nines</v>
      </c>
    </row>
    <row r="44" spans="1:1" x14ac:dyDescent="0.3">
      <c r="A44" t="str">
        <v>Raspberry Choco</v>
      </c>
    </row>
    <row r="45" spans="1:1" x14ac:dyDescent="0.3">
      <c r="A45" t="str">
        <v>Choco Coated Almonds</v>
      </c>
    </row>
    <row r="46" spans="1:1" x14ac:dyDescent="0.3">
      <c r="A46" t="str">
        <v>Spicy Special Slims</v>
      </c>
    </row>
    <row r="47" spans="1:1" x14ac:dyDescent="0.3">
      <c r="A47" t="str">
        <v>Almond Choco</v>
      </c>
    </row>
    <row r="48" spans="1:1" x14ac:dyDescent="0.3">
      <c r="A48" t="str">
        <v>Peanut Butter Cubes</v>
      </c>
    </row>
    <row r="49" spans="1:1" x14ac:dyDescent="0.3">
      <c r="A49" t="str">
        <v>50% Dark Bites</v>
      </c>
    </row>
    <row r="50" spans="1:1" x14ac:dyDescent="0.3">
      <c r="A50" t="str">
        <v>Milk Bars</v>
      </c>
    </row>
    <row r="51" spans="1:1" x14ac:dyDescent="0.3">
      <c r="A51" t="str">
        <v>Eclairs</v>
      </c>
    </row>
    <row r="52" spans="1:1" x14ac:dyDescent="0.3">
      <c r="A52" t="str">
        <v>Fruit &amp; Nut Bars</v>
      </c>
    </row>
    <row r="53" spans="1:1" x14ac:dyDescent="0.3">
      <c r="A53" t="str">
        <v>Almond Choco</v>
      </c>
    </row>
    <row r="54" spans="1:1" x14ac:dyDescent="0.3">
      <c r="A54" t="str">
        <v>Fruit &amp; Nut Bars</v>
      </c>
    </row>
    <row r="55" spans="1:1" x14ac:dyDescent="0.3">
      <c r="A55" t="str">
        <v>Drinking Coco</v>
      </c>
    </row>
    <row r="56" spans="1:1" x14ac:dyDescent="0.3">
      <c r="A56" t="str">
        <v>Raspberry Choco</v>
      </c>
    </row>
    <row r="57" spans="1:1" x14ac:dyDescent="0.3">
      <c r="A57" t="str">
        <v>85% Dark Bars</v>
      </c>
    </row>
    <row r="58" spans="1:1" x14ac:dyDescent="0.3">
      <c r="A58" t="str">
        <v>Drinking Coco</v>
      </c>
    </row>
    <row r="59" spans="1:1" x14ac:dyDescent="0.3">
      <c r="A59" t="str">
        <v>Spicy Special Slims</v>
      </c>
    </row>
    <row r="60" spans="1:1" x14ac:dyDescent="0.3">
      <c r="A60" t="str">
        <v>99% Dark &amp; Pure</v>
      </c>
    </row>
    <row r="61" spans="1:1" x14ac:dyDescent="0.3">
      <c r="A61" t="str">
        <v>Fruit &amp; Nut Bars</v>
      </c>
    </row>
    <row r="62" spans="1:1" x14ac:dyDescent="0.3">
      <c r="A62" t="str">
        <v>50% Dark Bites</v>
      </c>
    </row>
    <row r="63" spans="1:1" x14ac:dyDescent="0.3">
      <c r="A63" t="str">
        <v>Drinking Coco</v>
      </c>
    </row>
    <row r="64" spans="1:1" x14ac:dyDescent="0.3">
      <c r="A64" t="str">
        <v>Organic Choco Syrup</v>
      </c>
    </row>
    <row r="65" spans="1:1" x14ac:dyDescent="0.3">
      <c r="A65" t="str">
        <v>Baker's Choco Chips</v>
      </c>
    </row>
    <row r="66" spans="1:1" x14ac:dyDescent="0.3">
      <c r="A66" t="str">
        <v>Almond Choco</v>
      </c>
    </row>
    <row r="67" spans="1:1" x14ac:dyDescent="0.3">
      <c r="A67" t="str">
        <v>99% Dark &amp; Pure</v>
      </c>
    </row>
    <row r="68" spans="1:1" x14ac:dyDescent="0.3">
      <c r="A68" t="str">
        <v>Caramel Stuffed Bars</v>
      </c>
    </row>
    <row r="69" spans="1:1" x14ac:dyDescent="0.3">
      <c r="A69" t="str">
        <v>Organic Choco Syrup</v>
      </c>
    </row>
    <row r="70" spans="1:1" x14ac:dyDescent="0.3">
      <c r="A70" t="str">
        <v>50% Dark Bites</v>
      </c>
    </row>
    <row r="71" spans="1:1" x14ac:dyDescent="0.3">
      <c r="A71" t="str">
        <v>Organic Choco Syrup</v>
      </c>
    </row>
    <row r="72" spans="1:1" x14ac:dyDescent="0.3">
      <c r="A72" t="str">
        <v>Peanut Butter Cubes</v>
      </c>
    </row>
    <row r="73" spans="1:1" x14ac:dyDescent="0.3">
      <c r="A73" t="str">
        <v>Choco Coated Almonds</v>
      </c>
    </row>
    <row r="74" spans="1:1" x14ac:dyDescent="0.3">
      <c r="A74" t="str">
        <v>Almond Choco</v>
      </c>
    </row>
    <row r="75" spans="1:1" x14ac:dyDescent="0.3">
      <c r="A75" t="str">
        <v>White Choc</v>
      </c>
    </row>
    <row r="76" spans="1:1" x14ac:dyDescent="0.3">
      <c r="A76" t="str">
        <v>Peanut Butter Cubes</v>
      </c>
    </row>
    <row r="77" spans="1:1" x14ac:dyDescent="0.3">
      <c r="A77" t="str">
        <v>Organic Choco Syrup</v>
      </c>
    </row>
    <row r="78" spans="1:1" x14ac:dyDescent="0.3">
      <c r="A78" t="str">
        <v>Milk Bars</v>
      </c>
    </row>
    <row r="79" spans="1:1" x14ac:dyDescent="0.3">
      <c r="A79" t="str">
        <v>Spicy Special Slims</v>
      </c>
    </row>
    <row r="80" spans="1:1" x14ac:dyDescent="0.3">
      <c r="A80" t="str">
        <v>Orange Choco</v>
      </c>
    </row>
    <row r="81" spans="1:1" x14ac:dyDescent="0.3">
      <c r="A81" t="str">
        <v>99% Dark &amp; Pure</v>
      </c>
    </row>
    <row r="82" spans="1:1" x14ac:dyDescent="0.3">
      <c r="A82" t="str">
        <v>White Choc</v>
      </c>
    </row>
    <row r="83" spans="1:1" x14ac:dyDescent="0.3">
      <c r="A83" t="str">
        <v>Raspberry Choco</v>
      </c>
    </row>
    <row r="84" spans="1:1" x14ac:dyDescent="0.3">
      <c r="A84" t="str">
        <v>Fruit &amp; Nut Bars</v>
      </c>
    </row>
    <row r="85" spans="1:1" x14ac:dyDescent="0.3">
      <c r="A85" t="str">
        <v>Mint Chip Choco</v>
      </c>
    </row>
    <row r="86" spans="1:1" x14ac:dyDescent="0.3">
      <c r="A86" t="str">
        <v>After Nines</v>
      </c>
    </row>
    <row r="87" spans="1:1" x14ac:dyDescent="0.3">
      <c r="A87" t="str">
        <v>Organic Choco Syrup</v>
      </c>
    </row>
    <row r="88" spans="1:1" x14ac:dyDescent="0.3">
      <c r="A88" t="str">
        <v>70% Dark Bites</v>
      </c>
    </row>
    <row r="89" spans="1:1" x14ac:dyDescent="0.3">
      <c r="A89" t="str">
        <v>Orange Choco</v>
      </c>
    </row>
    <row r="90" spans="1:1" x14ac:dyDescent="0.3">
      <c r="A90" t="str">
        <v>Spicy Special Slims</v>
      </c>
    </row>
    <row r="91" spans="1:1" x14ac:dyDescent="0.3">
      <c r="A91" t="str">
        <v>85% Dark Bars</v>
      </c>
    </row>
    <row r="92" spans="1:1" x14ac:dyDescent="0.3">
      <c r="A92" t="str">
        <v>Caramel Stuffed Bars</v>
      </c>
    </row>
    <row r="93" spans="1:1" x14ac:dyDescent="0.3">
      <c r="A93" t="str">
        <v>Eclairs</v>
      </c>
    </row>
    <row r="94" spans="1:1" x14ac:dyDescent="0.3">
      <c r="A94" t="str">
        <v>Raspberry Choco</v>
      </c>
    </row>
    <row r="95" spans="1:1" x14ac:dyDescent="0.3">
      <c r="A95" t="str">
        <v>After Nines</v>
      </c>
    </row>
    <row r="96" spans="1:1" x14ac:dyDescent="0.3">
      <c r="A96" t="str">
        <v>Organic Choco Syrup</v>
      </c>
    </row>
    <row r="97" spans="1:1" x14ac:dyDescent="0.3">
      <c r="A97" t="str">
        <v>50% Dark Bites</v>
      </c>
    </row>
    <row r="98" spans="1:1" x14ac:dyDescent="0.3">
      <c r="A98" t="str">
        <v>Orange Choco</v>
      </c>
    </row>
    <row r="99" spans="1:1" x14ac:dyDescent="0.3">
      <c r="A99" t="str">
        <v>Eclairs</v>
      </c>
    </row>
    <row r="100" spans="1:1" x14ac:dyDescent="0.3">
      <c r="A100" t="str">
        <v>Fruit &amp; Nut Bars</v>
      </c>
    </row>
    <row r="101" spans="1:1" x14ac:dyDescent="0.3">
      <c r="A101" t="str">
        <v>50% Dark Bites</v>
      </c>
    </row>
    <row r="102" spans="1:1" x14ac:dyDescent="0.3">
      <c r="A102" t="str">
        <v>After Nines</v>
      </c>
    </row>
    <row r="103" spans="1:1" x14ac:dyDescent="0.3">
      <c r="A103" t="str">
        <v>Raspberry Choco</v>
      </c>
    </row>
    <row r="104" spans="1:1" x14ac:dyDescent="0.3">
      <c r="A104" t="str">
        <v>Fruit &amp; Nut Bars</v>
      </c>
    </row>
    <row r="105" spans="1:1" x14ac:dyDescent="0.3">
      <c r="A105" t="str">
        <v>Eclairs</v>
      </c>
    </row>
    <row r="106" spans="1:1" x14ac:dyDescent="0.3">
      <c r="A106" t="str">
        <v>99% Dark &amp; Pure</v>
      </c>
    </row>
    <row r="107" spans="1:1" x14ac:dyDescent="0.3">
      <c r="A107" t="str">
        <v>Spicy Special Slims</v>
      </c>
    </row>
    <row r="108" spans="1:1" x14ac:dyDescent="0.3">
      <c r="A108" t="str">
        <v>70% Dark Bites</v>
      </c>
    </row>
    <row r="109" spans="1:1" x14ac:dyDescent="0.3">
      <c r="A109" t="str">
        <v>Spicy Special Slims</v>
      </c>
    </row>
    <row r="110" spans="1:1" x14ac:dyDescent="0.3">
      <c r="A110" t="str">
        <v>Almond Choco</v>
      </c>
    </row>
    <row r="111" spans="1:1" x14ac:dyDescent="0.3">
      <c r="A111" t="str">
        <v>Orange Choco</v>
      </c>
    </row>
    <row r="112" spans="1:1" x14ac:dyDescent="0.3">
      <c r="A112" t="str">
        <v>Spicy Special Slims</v>
      </c>
    </row>
    <row r="113" spans="1:1" x14ac:dyDescent="0.3">
      <c r="A113" t="str">
        <v>Spicy Special Slims</v>
      </c>
    </row>
    <row r="114" spans="1:1" x14ac:dyDescent="0.3">
      <c r="A114" t="str">
        <v>Smooth Sliky Salty</v>
      </c>
    </row>
    <row r="115" spans="1:1" x14ac:dyDescent="0.3">
      <c r="A115" t="str">
        <v>Fruit &amp; Nut Bars</v>
      </c>
    </row>
    <row r="116" spans="1:1" x14ac:dyDescent="0.3">
      <c r="A116" t="str">
        <v>70% Dark Bites</v>
      </c>
    </row>
    <row r="117" spans="1:1" x14ac:dyDescent="0.3">
      <c r="A117" t="str">
        <v>Drinking Coco</v>
      </c>
    </row>
    <row r="118" spans="1:1" x14ac:dyDescent="0.3">
      <c r="A118" t="str">
        <v>Fruit &amp; Nut Bars</v>
      </c>
    </row>
    <row r="119" spans="1:1" x14ac:dyDescent="0.3">
      <c r="A119" t="str">
        <v>Baker's Choco Chips</v>
      </c>
    </row>
    <row r="120" spans="1:1" x14ac:dyDescent="0.3">
      <c r="A120" t="str">
        <v>Caramel Stuffed Bars</v>
      </c>
    </row>
    <row r="121" spans="1:1" x14ac:dyDescent="0.3">
      <c r="A121" t="str">
        <v>Drinking Coco</v>
      </c>
    </row>
    <row r="122" spans="1:1" x14ac:dyDescent="0.3">
      <c r="A122" t="str">
        <v>Manuka Honey Choco</v>
      </c>
    </row>
    <row r="123" spans="1:1" x14ac:dyDescent="0.3">
      <c r="A123" t="str">
        <v>Spicy Special Slims</v>
      </c>
    </row>
    <row r="124" spans="1:1" x14ac:dyDescent="0.3">
      <c r="A124" t="str">
        <v>Eclairs</v>
      </c>
    </row>
    <row r="125" spans="1:1" x14ac:dyDescent="0.3">
      <c r="A125" t="str">
        <v>Spicy Special Slims</v>
      </c>
    </row>
    <row r="126" spans="1:1" x14ac:dyDescent="0.3">
      <c r="A126" t="str">
        <v>Raspberry Choco</v>
      </c>
    </row>
    <row r="127" spans="1:1" x14ac:dyDescent="0.3">
      <c r="A127" t="str">
        <v>Eclairs</v>
      </c>
    </row>
    <row r="128" spans="1:1" x14ac:dyDescent="0.3">
      <c r="A128" t="str">
        <v>Almond Choco</v>
      </c>
    </row>
    <row r="129" spans="1:1" x14ac:dyDescent="0.3">
      <c r="A129" t="str">
        <v>Almond Choco</v>
      </c>
    </row>
    <row r="130" spans="1:1" x14ac:dyDescent="0.3">
      <c r="A130" t="str">
        <v>After Nines</v>
      </c>
    </row>
    <row r="131" spans="1:1" x14ac:dyDescent="0.3">
      <c r="A131" t="str">
        <v>Orange Choco</v>
      </c>
    </row>
    <row r="132" spans="1:1" x14ac:dyDescent="0.3">
      <c r="A132" t="str">
        <v>Milk Bars</v>
      </c>
    </row>
    <row r="133" spans="1:1" x14ac:dyDescent="0.3">
      <c r="A133" t="str">
        <v>99% Dark &amp; Pure</v>
      </c>
    </row>
    <row r="134" spans="1:1" x14ac:dyDescent="0.3">
      <c r="A134" t="str">
        <v>Manuka Honey Choco</v>
      </c>
    </row>
    <row r="135" spans="1:1" x14ac:dyDescent="0.3">
      <c r="A135" t="str">
        <v>White Choc</v>
      </c>
    </row>
    <row r="136" spans="1:1" x14ac:dyDescent="0.3">
      <c r="A136" t="str">
        <v>Milk Bars</v>
      </c>
    </row>
    <row r="137" spans="1:1" x14ac:dyDescent="0.3">
      <c r="A137" t="str">
        <v>99% Dark &amp; Pure</v>
      </c>
    </row>
    <row r="138" spans="1:1" x14ac:dyDescent="0.3">
      <c r="A138" t="str">
        <v>Organic Choco Syrup</v>
      </c>
    </row>
    <row r="139" spans="1:1" x14ac:dyDescent="0.3">
      <c r="A139" t="str">
        <v>Smooth Sliky Salty</v>
      </c>
    </row>
    <row r="140" spans="1:1" x14ac:dyDescent="0.3">
      <c r="A140" t="str">
        <v>Eclairs</v>
      </c>
    </row>
    <row r="141" spans="1:1" x14ac:dyDescent="0.3">
      <c r="A141" t="str">
        <v>Smooth Sliky Salty</v>
      </c>
    </row>
    <row r="142" spans="1:1" x14ac:dyDescent="0.3">
      <c r="A142" t="str">
        <v>After Nines</v>
      </c>
    </row>
    <row r="143" spans="1:1" x14ac:dyDescent="0.3">
      <c r="A143" t="str">
        <v>Fruit &amp; Nut Bars</v>
      </c>
    </row>
    <row r="144" spans="1:1" x14ac:dyDescent="0.3">
      <c r="A144" t="str">
        <v>Raspberry Choco</v>
      </c>
    </row>
    <row r="145" spans="1:1" x14ac:dyDescent="0.3">
      <c r="A145" t="str">
        <v>85% Dark Bars</v>
      </c>
    </row>
    <row r="146" spans="1:1" x14ac:dyDescent="0.3">
      <c r="A146" t="str">
        <v>Manuka Honey Choco</v>
      </c>
    </row>
    <row r="147" spans="1:1" x14ac:dyDescent="0.3">
      <c r="A147" t="str">
        <v>Eclairs</v>
      </c>
    </row>
    <row r="148" spans="1:1" x14ac:dyDescent="0.3">
      <c r="A148" t="str">
        <v>Choco Coated Almonds</v>
      </c>
    </row>
    <row r="149" spans="1:1" x14ac:dyDescent="0.3">
      <c r="A149" t="str">
        <v>Smooth Sliky Salty</v>
      </c>
    </row>
    <row r="150" spans="1:1" x14ac:dyDescent="0.3">
      <c r="A150" t="str">
        <v>Baker's Choco Chips</v>
      </c>
    </row>
    <row r="151" spans="1:1" x14ac:dyDescent="0.3">
      <c r="A151" t="str">
        <v>99% Dark &amp; Pure</v>
      </c>
    </row>
    <row r="152" spans="1:1" x14ac:dyDescent="0.3">
      <c r="A152" t="str">
        <v>Almond Choco</v>
      </c>
    </row>
    <row r="153" spans="1:1" x14ac:dyDescent="0.3">
      <c r="A153" t="str">
        <v>70% Dark Bites</v>
      </c>
    </row>
    <row r="154" spans="1:1" x14ac:dyDescent="0.3">
      <c r="A154" t="str">
        <v>Smooth Sliky Salty</v>
      </c>
    </row>
    <row r="155" spans="1:1" x14ac:dyDescent="0.3">
      <c r="A155" t="str">
        <v>Organic Choco Syrup</v>
      </c>
    </row>
    <row r="156" spans="1:1" x14ac:dyDescent="0.3">
      <c r="A156" t="str">
        <v>Caramel Stuffed Bars</v>
      </c>
    </row>
    <row r="157" spans="1:1" x14ac:dyDescent="0.3">
      <c r="A157" t="str">
        <v>Eclairs</v>
      </c>
    </row>
    <row r="158" spans="1:1" x14ac:dyDescent="0.3">
      <c r="A158" t="str">
        <v>Baker's Choco Chips</v>
      </c>
    </row>
    <row r="159" spans="1:1" x14ac:dyDescent="0.3">
      <c r="A159" t="str">
        <v>After Nines</v>
      </c>
    </row>
    <row r="160" spans="1:1" x14ac:dyDescent="0.3">
      <c r="A160" t="str">
        <v>Orange Choco</v>
      </c>
    </row>
    <row r="161" spans="1:1" x14ac:dyDescent="0.3">
      <c r="A161" t="str">
        <v>Smooth Sliky Salty</v>
      </c>
    </row>
    <row r="162" spans="1:1" x14ac:dyDescent="0.3">
      <c r="A162" t="str">
        <v>Smooth Sliky Salty</v>
      </c>
    </row>
    <row r="163" spans="1:1" x14ac:dyDescent="0.3">
      <c r="A163" t="str">
        <v>85% Dark Bars</v>
      </c>
    </row>
    <row r="164" spans="1:1" x14ac:dyDescent="0.3">
      <c r="A164" t="str">
        <v>Milk Bars</v>
      </c>
    </row>
    <row r="165" spans="1:1" x14ac:dyDescent="0.3">
      <c r="A165" t="str">
        <v>Caramel Stuffed Bars</v>
      </c>
    </row>
    <row r="166" spans="1:1" x14ac:dyDescent="0.3">
      <c r="A166" t="str">
        <v>Milk Bars</v>
      </c>
    </row>
    <row r="167" spans="1:1" x14ac:dyDescent="0.3">
      <c r="A167" t="str">
        <v>Fruit &amp; Nut Bars</v>
      </c>
    </row>
    <row r="168" spans="1:1" x14ac:dyDescent="0.3">
      <c r="A168" t="str">
        <v>Caramel Stuffed Bars</v>
      </c>
    </row>
    <row r="169" spans="1:1" x14ac:dyDescent="0.3">
      <c r="A169" t="str">
        <v>Manuka Honey Choco</v>
      </c>
    </row>
    <row r="170" spans="1:1" x14ac:dyDescent="0.3">
      <c r="A170" t="str">
        <v>Peanut Butter Cubes</v>
      </c>
    </row>
    <row r="171" spans="1:1" x14ac:dyDescent="0.3">
      <c r="A171" t="str">
        <v>Milk Bars</v>
      </c>
    </row>
    <row r="172" spans="1:1" x14ac:dyDescent="0.3">
      <c r="A172" t="str">
        <v>White Choc</v>
      </c>
    </row>
    <row r="173" spans="1:1" x14ac:dyDescent="0.3">
      <c r="A173" t="str">
        <v>99% Dark &amp; Pure</v>
      </c>
    </row>
    <row r="174" spans="1:1" x14ac:dyDescent="0.3">
      <c r="A174" t="str">
        <v>After Nines</v>
      </c>
    </row>
    <row r="175" spans="1:1" x14ac:dyDescent="0.3">
      <c r="A175" t="str">
        <v>White Choc</v>
      </c>
    </row>
    <row r="176" spans="1:1" x14ac:dyDescent="0.3">
      <c r="A176" t="str">
        <v>Almond Choco</v>
      </c>
    </row>
    <row r="177" spans="1:1" x14ac:dyDescent="0.3">
      <c r="A177" t="str">
        <v>50% Dark Bites</v>
      </c>
    </row>
    <row r="178" spans="1:1" x14ac:dyDescent="0.3">
      <c r="A178" t="str">
        <v>Baker's Choco Chips</v>
      </c>
    </row>
    <row r="179" spans="1:1" x14ac:dyDescent="0.3">
      <c r="A179" t="str">
        <v>Orange Choco</v>
      </c>
    </row>
    <row r="180" spans="1:1" x14ac:dyDescent="0.3">
      <c r="A180" t="str">
        <v>Peanut Butter Cubes</v>
      </c>
    </row>
    <row r="181" spans="1:1" x14ac:dyDescent="0.3">
      <c r="A181" t="str">
        <v>Choco Coated Almonds</v>
      </c>
    </row>
    <row r="182" spans="1:1" x14ac:dyDescent="0.3">
      <c r="A182" t="str">
        <v>Spicy Special Slims</v>
      </c>
    </row>
    <row r="183" spans="1:1" x14ac:dyDescent="0.3">
      <c r="A183" t="str">
        <v>White Choc</v>
      </c>
    </row>
    <row r="184" spans="1:1" x14ac:dyDescent="0.3">
      <c r="A184" t="str">
        <v>Peanut Butter Cubes</v>
      </c>
    </row>
    <row r="185" spans="1:1" x14ac:dyDescent="0.3">
      <c r="A185" t="str">
        <v>Manuka Honey Choco</v>
      </c>
    </row>
    <row r="186" spans="1:1" x14ac:dyDescent="0.3">
      <c r="A186" t="str">
        <v>50% Dark Bites</v>
      </c>
    </row>
    <row r="187" spans="1:1" x14ac:dyDescent="0.3">
      <c r="A187" t="str">
        <v>Raspberry Choco</v>
      </c>
    </row>
    <row r="188" spans="1:1" x14ac:dyDescent="0.3">
      <c r="A188" t="str">
        <v>White Choc</v>
      </c>
    </row>
    <row r="189" spans="1:1" x14ac:dyDescent="0.3">
      <c r="A189" t="str">
        <v>Drinking Coco</v>
      </c>
    </row>
    <row r="190" spans="1:1" x14ac:dyDescent="0.3">
      <c r="A190" t="str">
        <v>99% Dark &amp; Pure</v>
      </c>
    </row>
    <row r="191" spans="1:1" x14ac:dyDescent="0.3">
      <c r="A191" t="str">
        <v>Caramel Stuffed Bars</v>
      </c>
    </row>
    <row r="192" spans="1:1" x14ac:dyDescent="0.3">
      <c r="A192" t="str">
        <v>50% Dark Bites</v>
      </c>
    </row>
    <row r="193" spans="1:1" x14ac:dyDescent="0.3">
      <c r="A193" t="str">
        <v>Organic Choco Syrup</v>
      </c>
    </row>
    <row r="194" spans="1:1" x14ac:dyDescent="0.3">
      <c r="A194" t="str">
        <v>Choco Coated Almonds</v>
      </c>
    </row>
    <row r="195" spans="1:1" x14ac:dyDescent="0.3">
      <c r="A195" t="str">
        <v>After Nines</v>
      </c>
    </row>
    <row r="196" spans="1:1" x14ac:dyDescent="0.3">
      <c r="A196" t="str">
        <v>Almond Choco</v>
      </c>
    </row>
    <row r="197" spans="1:1" x14ac:dyDescent="0.3">
      <c r="A197" t="str">
        <v>Peanut Butter Cubes</v>
      </c>
    </row>
    <row r="198" spans="1:1" x14ac:dyDescent="0.3">
      <c r="A198" t="str">
        <v>70% Dark Bites</v>
      </c>
    </row>
    <row r="199" spans="1:1" x14ac:dyDescent="0.3">
      <c r="A199" t="str">
        <v>Raspberry Choco</v>
      </c>
    </row>
    <row r="200" spans="1:1" x14ac:dyDescent="0.3">
      <c r="A200" t="str">
        <v>White Choc</v>
      </c>
    </row>
    <row r="201" spans="1:1" x14ac:dyDescent="0.3">
      <c r="A201" t="str">
        <v>Baker's Choco Chips</v>
      </c>
    </row>
    <row r="202" spans="1:1" x14ac:dyDescent="0.3">
      <c r="A202" t="str">
        <v>Smooth Sliky Salty</v>
      </c>
    </row>
    <row r="203" spans="1:1" x14ac:dyDescent="0.3">
      <c r="A203" t="str">
        <v>White Choc</v>
      </c>
    </row>
    <row r="204" spans="1:1" x14ac:dyDescent="0.3">
      <c r="A204" t="str">
        <v>Mint Chip Choco</v>
      </c>
    </row>
    <row r="205" spans="1:1" x14ac:dyDescent="0.3">
      <c r="A205" t="str">
        <v>Orange Choco</v>
      </c>
    </row>
    <row r="206" spans="1:1" x14ac:dyDescent="0.3">
      <c r="A206" t="str">
        <v>White Choc</v>
      </c>
    </row>
    <row r="207" spans="1:1" x14ac:dyDescent="0.3">
      <c r="A207" t="str">
        <v>85% Dark Bars</v>
      </c>
    </row>
    <row r="208" spans="1:1" x14ac:dyDescent="0.3">
      <c r="A208" t="str">
        <v>Spicy Special Slims</v>
      </c>
    </row>
    <row r="209" spans="1:1" x14ac:dyDescent="0.3">
      <c r="A209" t="str">
        <v>Mint Chip Choco</v>
      </c>
    </row>
    <row r="210" spans="1:1" x14ac:dyDescent="0.3">
      <c r="A210" t="str">
        <v>White Choc</v>
      </c>
    </row>
    <row r="211" spans="1:1" x14ac:dyDescent="0.3">
      <c r="A211" t="str">
        <v>Drinking Coco</v>
      </c>
    </row>
    <row r="212" spans="1:1" x14ac:dyDescent="0.3">
      <c r="A212" t="str">
        <v>Choco Coated Almonds</v>
      </c>
    </row>
    <row r="213" spans="1:1" x14ac:dyDescent="0.3">
      <c r="A213" t="str">
        <v>Eclairs</v>
      </c>
    </row>
    <row r="214" spans="1:1" x14ac:dyDescent="0.3">
      <c r="A214" t="str">
        <v>99% Dark &amp; Pure</v>
      </c>
    </row>
    <row r="215" spans="1:1" x14ac:dyDescent="0.3">
      <c r="A215" t="str">
        <v>Smooth Sliky Salty</v>
      </c>
    </row>
    <row r="216" spans="1:1" x14ac:dyDescent="0.3">
      <c r="A216" t="str">
        <v>Baker's Choco Chips</v>
      </c>
    </row>
    <row r="217" spans="1:1" x14ac:dyDescent="0.3">
      <c r="A217" t="str">
        <v>Milk Bars</v>
      </c>
    </row>
    <row r="218" spans="1:1" x14ac:dyDescent="0.3">
      <c r="A218" t="str">
        <v>Raspberry Choco</v>
      </c>
    </row>
    <row r="219" spans="1:1" x14ac:dyDescent="0.3">
      <c r="A219" t="str">
        <v>Orange Choco</v>
      </c>
    </row>
    <row r="220" spans="1:1" x14ac:dyDescent="0.3">
      <c r="A220" t="str">
        <v>50% Dark Bites</v>
      </c>
    </row>
    <row r="221" spans="1:1" x14ac:dyDescent="0.3">
      <c r="A221" t="str">
        <v>After Nines</v>
      </c>
    </row>
    <row r="222" spans="1:1" x14ac:dyDescent="0.3">
      <c r="A222" t="str">
        <v>Raspberry Choco</v>
      </c>
    </row>
    <row r="223" spans="1:1" x14ac:dyDescent="0.3">
      <c r="A223" t="str">
        <v>70% Dark Bites</v>
      </c>
    </row>
    <row r="224" spans="1:1" x14ac:dyDescent="0.3">
      <c r="A224" t="str">
        <v>Baker's Choco Chips</v>
      </c>
    </row>
    <row r="225" spans="1:1" x14ac:dyDescent="0.3">
      <c r="A225" t="str">
        <v>Peanut Butter Cubes</v>
      </c>
    </row>
    <row r="226" spans="1:1" x14ac:dyDescent="0.3">
      <c r="A226" t="str">
        <v>Almond Choco</v>
      </c>
    </row>
    <row r="227" spans="1:1" x14ac:dyDescent="0.3">
      <c r="A227" t="str">
        <v>Caramel Stuffed Bars</v>
      </c>
    </row>
    <row r="228" spans="1:1" x14ac:dyDescent="0.3">
      <c r="A228" t="str">
        <v>Orange Choco</v>
      </c>
    </row>
    <row r="229" spans="1:1" x14ac:dyDescent="0.3">
      <c r="A229" t="str">
        <v>70% Dark Bites</v>
      </c>
    </row>
    <row r="230" spans="1:1" x14ac:dyDescent="0.3">
      <c r="A230" t="str">
        <v>Manuka Honey Choco</v>
      </c>
    </row>
    <row r="231" spans="1:1" x14ac:dyDescent="0.3">
      <c r="A231" t="str">
        <v>Eclairs</v>
      </c>
    </row>
    <row r="232" spans="1:1" x14ac:dyDescent="0.3">
      <c r="A232" t="str">
        <v>Eclairs</v>
      </c>
    </row>
    <row r="233" spans="1:1" x14ac:dyDescent="0.3">
      <c r="A233" t="str">
        <v>White Choc</v>
      </c>
    </row>
    <row r="234" spans="1:1" x14ac:dyDescent="0.3">
      <c r="A234" t="str">
        <v>Milk Bars</v>
      </c>
    </row>
    <row r="235" spans="1:1" x14ac:dyDescent="0.3">
      <c r="A235" t="str">
        <v>Milk Bars</v>
      </c>
    </row>
    <row r="236" spans="1:1" x14ac:dyDescent="0.3">
      <c r="A236" t="str">
        <v>White Choc</v>
      </c>
    </row>
    <row r="237" spans="1:1" x14ac:dyDescent="0.3">
      <c r="A237" t="str">
        <v>50% Dark Bites</v>
      </c>
    </row>
    <row r="238" spans="1:1" x14ac:dyDescent="0.3">
      <c r="A238" t="str">
        <v>Organic Choco Syrup</v>
      </c>
    </row>
    <row r="239" spans="1:1" x14ac:dyDescent="0.3">
      <c r="A239" t="str">
        <v>85% Dark Bars</v>
      </c>
    </row>
    <row r="240" spans="1:1" x14ac:dyDescent="0.3">
      <c r="A240" t="str">
        <v>50% Dark Bites</v>
      </c>
    </row>
    <row r="241" spans="1:1" x14ac:dyDescent="0.3">
      <c r="A241" t="str">
        <v>Drinking Coco</v>
      </c>
    </row>
    <row r="242" spans="1:1" x14ac:dyDescent="0.3">
      <c r="A242" t="str">
        <v>Peanut Butter Cubes</v>
      </c>
    </row>
    <row r="243" spans="1:1" x14ac:dyDescent="0.3">
      <c r="A243" t="str">
        <v>70% Dark Bites</v>
      </c>
    </row>
    <row r="244" spans="1:1" x14ac:dyDescent="0.3">
      <c r="A244" t="str">
        <v>Manuka Honey Choco</v>
      </c>
    </row>
    <row r="245" spans="1:1" x14ac:dyDescent="0.3">
      <c r="A245" t="str">
        <v>70% Dark Bites</v>
      </c>
    </row>
    <row r="246" spans="1:1" x14ac:dyDescent="0.3">
      <c r="A246" t="str">
        <v>Almond Choco</v>
      </c>
    </row>
    <row r="247" spans="1:1" x14ac:dyDescent="0.3">
      <c r="A247" t="str">
        <v>Spicy Special Slims</v>
      </c>
    </row>
    <row r="248" spans="1:1" x14ac:dyDescent="0.3">
      <c r="A248" t="str">
        <v>50% Dark Bites</v>
      </c>
    </row>
    <row r="249" spans="1:1" x14ac:dyDescent="0.3">
      <c r="A249" t="str">
        <v>Smooth Sliky Salty</v>
      </c>
    </row>
    <row r="250" spans="1:1" x14ac:dyDescent="0.3">
      <c r="A250" t="str">
        <v>Baker's Choco Chips</v>
      </c>
    </row>
    <row r="251" spans="1:1" x14ac:dyDescent="0.3">
      <c r="A251" t="str">
        <v>70% Dark Bites</v>
      </c>
    </row>
    <row r="252" spans="1:1" x14ac:dyDescent="0.3">
      <c r="A252" t="str">
        <v>Choco Coated Almonds</v>
      </c>
    </row>
    <row r="253" spans="1:1" x14ac:dyDescent="0.3">
      <c r="A253" t="str">
        <v>50% Dark Bites</v>
      </c>
    </row>
    <row r="254" spans="1:1" x14ac:dyDescent="0.3">
      <c r="A254" t="str">
        <v>Orange Choco</v>
      </c>
    </row>
    <row r="255" spans="1:1" x14ac:dyDescent="0.3">
      <c r="A255" t="str">
        <v>Manuka Honey Choco</v>
      </c>
    </row>
    <row r="256" spans="1:1" x14ac:dyDescent="0.3">
      <c r="A256" t="str">
        <v>Smooth Sliky Salty</v>
      </c>
    </row>
    <row r="257" spans="1:1" x14ac:dyDescent="0.3">
      <c r="A257" t="str">
        <v>After Nines</v>
      </c>
    </row>
    <row r="258" spans="1:1" x14ac:dyDescent="0.3">
      <c r="A258" t="str">
        <v>Milk Bars</v>
      </c>
    </row>
    <row r="259" spans="1:1" x14ac:dyDescent="0.3">
      <c r="A259" t="str">
        <v>Fruit &amp; Nut Bars</v>
      </c>
    </row>
    <row r="260" spans="1:1" x14ac:dyDescent="0.3">
      <c r="A260" t="str">
        <v>Organic Choco Syrup</v>
      </c>
    </row>
    <row r="261" spans="1:1" x14ac:dyDescent="0.3">
      <c r="A261" t="str">
        <v>Orange Choco</v>
      </c>
    </row>
    <row r="262" spans="1:1" x14ac:dyDescent="0.3">
      <c r="A262" t="str">
        <v>70% Dark Bites</v>
      </c>
    </row>
    <row r="263" spans="1:1" x14ac:dyDescent="0.3">
      <c r="A263" t="str">
        <v>85% Dark Bars</v>
      </c>
    </row>
    <row r="264" spans="1:1" x14ac:dyDescent="0.3">
      <c r="A264" t="str">
        <v>Caramel Stuffed Bars</v>
      </c>
    </row>
    <row r="265" spans="1:1" x14ac:dyDescent="0.3">
      <c r="A265" t="str">
        <v>Drinking Coco</v>
      </c>
    </row>
    <row r="266" spans="1:1" x14ac:dyDescent="0.3">
      <c r="A266" t="str">
        <v>Choco Coated Almonds</v>
      </c>
    </row>
    <row r="267" spans="1:1" x14ac:dyDescent="0.3">
      <c r="A267" t="str">
        <v>70% Dark Bites</v>
      </c>
    </row>
    <row r="268" spans="1:1" x14ac:dyDescent="0.3">
      <c r="A268" t="str">
        <v>Organic Choco Syrup</v>
      </c>
    </row>
    <row r="269" spans="1:1" x14ac:dyDescent="0.3">
      <c r="A269" t="str">
        <v>50% Dark Bites</v>
      </c>
    </row>
    <row r="270" spans="1:1" x14ac:dyDescent="0.3">
      <c r="A270" t="str">
        <v>Mint Chip Choco</v>
      </c>
    </row>
    <row r="271" spans="1:1" x14ac:dyDescent="0.3">
      <c r="A271" t="str">
        <v>Smooth Sliky Salty</v>
      </c>
    </row>
    <row r="272" spans="1:1" x14ac:dyDescent="0.3">
      <c r="A272" t="str">
        <v>Almond Choco</v>
      </c>
    </row>
    <row r="273" spans="1:1" x14ac:dyDescent="0.3">
      <c r="A273" t="str">
        <v>White Choc</v>
      </c>
    </row>
    <row r="274" spans="1:1" x14ac:dyDescent="0.3">
      <c r="A274" t="str">
        <v>Eclairs</v>
      </c>
    </row>
    <row r="275" spans="1:1" x14ac:dyDescent="0.3">
      <c r="A275" t="str">
        <v>White Choc</v>
      </c>
    </row>
    <row r="276" spans="1:1" x14ac:dyDescent="0.3">
      <c r="A276" t="str">
        <v>Baker's Choco Chips</v>
      </c>
    </row>
    <row r="277" spans="1:1" x14ac:dyDescent="0.3">
      <c r="A277" t="str">
        <v>White Choc</v>
      </c>
    </row>
    <row r="278" spans="1:1" x14ac:dyDescent="0.3">
      <c r="A278" t="str">
        <v>50% Dark Bites</v>
      </c>
    </row>
    <row r="279" spans="1:1" x14ac:dyDescent="0.3">
      <c r="A279" t="str">
        <v>Organic Choco Syrup</v>
      </c>
    </row>
    <row r="280" spans="1:1" x14ac:dyDescent="0.3">
      <c r="A280" t="str">
        <v>Peanut Butter Cubes</v>
      </c>
    </row>
    <row r="281" spans="1:1" x14ac:dyDescent="0.3">
      <c r="A281" t="str">
        <v>Milk Bars</v>
      </c>
    </row>
    <row r="282" spans="1:1" x14ac:dyDescent="0.3">
      <c r="A282" t="str">
        <v>Orange Choco</v>
      </c>
    </row>
    <row r="283" spans="1:1" x14ac:dyDescent="0.3">
      <c r="A283" t="str">
        <v>Smooth Sliky Salty</v>
      </c>
    </row>
    <row r="284" spans="1:1" x14ac:dyDescent="0.3">
      <c r="A284" t="str">
        <v>Mint Chip Choco</v>
      </c>
    </row>
    <row r="285" spans="1:1" x14ac:dyDescent="0.3">
      <c r="A285" t="str">
        <v>Fruit &amp; Nut Bars</v>
      </c>
    </row>
    <row r="286" spans="1:1" x14ac:dyDescent="0.3">
      <c r="A286" t="str">
        <v>Peanut Butter Cubes</v>
      </c>
    </row>
    <row r="287" spans="1:1" x14ac:dyDescent="0.3">
      <c r="A287" t="str">
        <v>Almond Choco</v>
      </c>
    </row>
    <row r="288" spans="1:1" x14ac:dyDescent="0.3">
      <c r="A288" t="str">
        <v>Milk Bars</v>
      </c>
    </row>
    <row r="289" spans="1:1" x14ac:dyDescent="0.3">
      <c r="A289" t="str">
        <v>Mint Chip Choco</v>
      </c>
    </row>
    <row r="290" spans="1:1" x14ac:dyDescent="0.3">
      <c r="A290" t="str">
        <v>50% Dark Bites</v>
      </c>
    </row>
    <row r="291" spans="1:1" x14ac:dyDescent="0.3">
      <c r="A291" t="str">
        <v>Fruit &amp; Nut Bars</v>
      </c>
    </row>
    <row r="292" spans="1:1" x14ac:dyDescent="0.3">
      <c r="A292" t="str">
        <v>85% Dark Bars</v>
      </c>
    </row>
    <row r="293" spans="1:1" x14ac:dyDescent="0.3">
      <c r="A293" t="str">
        <v>Eclairs</v>
      </c>
    </row>
    <row r="294" spans="1:1" x14ac:dyDescent="0.3">
      <c r="A294" t="str">
        <v>Spicy Special Slims</v>
      </c>
    </row>
    <row r="295" spans="1:1" x14ac:dyDescent="0.3">
      <c r="A295" t="str">
        <v>Fruit &amp; Nut Bars</v>
      </c>
    </row>
    <row r="296" spans="1:1" x14ac:dyDescent="0.3">
      <c r="A296" t="str">
        <v>99% Dark &amp; Pure</v>
      </c>
    </row>
    <row r="297" spans="1:1" x14ac:dyDescent="0.3">
      <c r="A297" t="str">
        <v>Raspberry Choco</v>
      </c>
    </row>
    <row r="298" spans="1:1" x14ac:dyDescent="0.3">
      <c r="A298" t="str">
        <v>Milk Bars</v>
      </c>
    </row>
    <row r="299" spans="1:1" x14ac:dyDescent="0.3">
      <c r="A299" t="str">
        <v>Choco Coated Almonds</v>
      </c>
    </row>
    <row r="300" spans="1:1" x14ac:dyDescent="0.3">
      <c r="A300" t="str">
        <v>Orange Choco</v>
      </c>
    </row>
    <row r="301" spans="1:1" x14ac:dyDescent="0.3">
      <c r="A301" t="str">
        <v>Eclairs</v>
      </c>
    </row>
    <row r="302" spans="1:1" x14ac:dyDescent="0.3">
      <c r="A302" t="str">
        <v>Mint Chip Choco</v>
      </c>
    </row>
    <row r="303" spans="1:1" x14ac:dyDescent="0.3">
      <c r="A303" t="str">
        <v>Almond Choco</v>
      </c>
    </row>
    <row r="304" spans="1:1" x14ac:dyDescent="0.3">
      <c r="A304" t="str">
        <v>85% Dark Bars</v>
      </c>
    </row>
    <row r="305" spans="1:1" x14ac:dyDescent="0.3">
      <c r="A305" t="str">
        <v>Eclairs</v>
      </c>
    </row>
    <row r="306" spans="1:1" x14ac:dyDescent="0.3">
      <c r="A306" t="str">
        <v>White Choc</v>
      </c>
    </row>
    <row r="307" spans="1:1" x14ac:dyDescent="0.3">
      <c r="A307" t="str">
        <v>85% Dark Bars</v>
      </c>
    </row>
    <row r="308" spans="1:1" x14ac:dyDescent="0.3">
      <c r="A308" t="str">
        <v>Caramel Stuffed Bars</v>
      </c>
    </row>
    <row r="309" spans="1:1" x14ac:dyDescent="0.3">
      <c r="A309" t="str">
        <v>Almond Choco</v>
      </c>
    </row>
    <row r="310" spans="1:1" x14ac:dyDescent="0.3">
      <c r="A310" t="str">
        <v>85% Dark Bars</v>
      </c>
    </row>
    <row r="311" spans="1:1" x14ac:dyDescent="0.3">
      <c r="A311" t="str">
        <v>Drinking Coco</v>
      </c>
    </row>
    <row r="312" spans="1:1" x14ac:dyDescent="0.3">
      <c r="A312" t="str">
        <v>Orange Choco</v>
      </c>
    </row>
    <row r="313" spans="1:1" x14ac:dyDescent="0.3">
      <c r="A313" t="str">
        <v>50% Dark Bites</v>
      </c>
    </row>
    <row r="314" spans="1:1" x14ac:dyDescent="0.3">
      <c r="A314" t="str">
        <v>99% Dark &amp; Pure</v>
      </c>
    </row>
    <row r="315" spans="1:1" x14ac:dyDescent="0.3">
      <c r="A315" t="str">
        <v>White Choc</v>
      </c>
    </row>
    <row r="316" spans="1:1" x14ac:dyDescent="0.3">
      <c r="A316" t="str">
        <v>After Nines</v>
      </c>
    </row>
    <row r="317" spans="1:1" x14ac:dyDescent="0.3">
      <c r="A317" t="str">
        <v>Fruit &amp; Nut Bars</v>
      </c>
    </row>
    <row r="318" spans="1:1" x14ac:dyDescent="0.3">
      <c r="A318" t="str">
        <v>Raspberry Choco</v>
      </c>
    </row>
    <row r="319" spans="1:1" x14ac:dyDescent="0.3">
      <c r="A319" t="str">
        <v>Fruit &amp; Nut Bars</v>
      </c>
    </row>
    <row r="320" spans="1:1" x14ac:dyDescent="0.3">
      <c r="A320" t="str">
        <v>50% Dark Bites</v>
      </c>
    </row>
    <row r="321" spans="1:1" x14ac:dyDescent="0.3">
      <c r="A321" t="str">
        <v>Spicy Special Slims</v>
      </c>
    </row>
    <row r="322" spans="1:1" x14ac:dyDescent="0.3">
      <c r="A322" t="str">
        <v>Almond Choco</v>
      </c>
    </row>
    <row r="323" spans="1:1" x14ac:dyDescent="0.3">
      <c r="A323" t="str">
        <v>Smooth Sliky Salty</v>
      </c>
    </row>
    <row r="324" spans="1:1" x14ac:dyDescent="0.3">
      <c r="A324" t="str">
        <v>85% Dark Bars</v>
      </c>
    </row>
    <row r="325" spans="1:1" x14ac:dyDescent="0.3">
      <c r="A325" t="str">
        <v>Fruit &amp; Nut Bars</v>
      </c>
    </row>
    <row r="326" spans="1:1" x14ac:dyDescent="0.3">
      <c r="A326" t="str">
        <v>50% Dark Bites</v>
      </c>
    </row>
    <row r="327" spans="1:1" x14ac:dyDescent="0.3">
      <c r="A327" t="str">
        <v>Raspberry Choco</v>
      </c>
    </row>
    <row r="328" spans="1:1" x14ac:dyDescent="0.3">
      <c r="A328" t="str">
        <v>Drinking Coco</v>
      </c>
    </row>
    <row r="329" spans="1:1" x14ac:dyDescent="0.3">
      <c r="A329" t="str">
        <v>White Choc</v>
      </c>
    </row>
    <row r="330" spans="1:1" x14ac:dyDescent="0.3">
      <c r="A330" t="str">
        <v>Baker's Choco Chips</v>
      </c>
    </row>
    <row r="331" spans="1:1" x14ac:dyDescent="0.3">
      <c r="A331" t="str">
        <v>Caramel Stuffed Bars</v>
      </c>
    </row>
    <row r="332" spans="1:1" x14ac:dyDescent="0.3">
      <c r="A332" t="str">
        <v>Peanut Butter Cubes</v>
      </c>
    </row>
    <row r="333" spans="1:1" x14ac:dyDescent="0.3">
      <c r="A333" t="str">
        <v>Milk Bars</v>
      </c>
    </row>
    <row r="334" spans="1:1" x14ac:dyDescent="0.3">
      <c r="A334" t="str">
        <v>Choco Coated Almonds</v>
      </c>
    </row>
    <row r="335" spans="1:1" x14ac:dyDescent="0.3">
      <c r="A335" t="str">
        <v>Almond Choco</v>
      </c>
    </row>
    <row r="336" spans="1:1" x14ac:dyDescent="0.3">
      <c r="A336" t="str">
        <v>85% Dark Bars</v>
      </c>
    </row>
    <row r="337" spans="1:1" x14ac:dyDescent="0.3">
      <c r="A337" t="str">
        <v>50% Dark Bites</v>
      </c>
    </row>
    <row r="338" spans="1:1" x14ac:dyDescent="0.3">
      <c r="A338" t="str">
        <v>Manuka Honey Choco</v>
      </c>
    </row>
    <row r="339" spans="1:1" x14ac:dyDescent="0.3">
      <c r="A339" t="str">
        <v>70% Dark Bites</v>
      </c>
    </row>
    <row r="340" spans="1:1" x14ac:dyDescent="0.3">
      <c r="A340" t="str">
        <v>Peanut Butter Cubes</v>
      </c>
    </row>
    <row r="341" spans="1:1" x14ac:dyDescent="0.3">
      <c r="A341" t="str">
        <v>Eclairs</v>
      </c>
    </row>
    <row r="342" spans="1:1" x14ac:dyDescent="0.3">
      <c r="A342" t="str">
        <v>Fruit &amp; Nut Bars</v>
      </c>
    </row>
    <row r="343" spans="1:1" x14ac:dyDescent="0.3">
      <c r="A343" t="str">
        <v>Smooth Sliky Salty</v>
      </c>
    </row>
    <row r="344" spans="1:1" x14ac:dyDescent="0.3">
      <c r="A344" t="str">
        <v>Spicy Special Slims</v>
      </c>
    </row>
    <row r="345" spans="1:1" x14ac:dyDescent="0.3">
      <c r="A345" t="str">
        <v>Organic Choco Syrup</v>
      </c>
    </row>
    <row r="346" spans="1:1" x14ac:dyDescent="0.3">
      <c r="A346" t="str">
        <v>Spicy Special Slims</v>
      </c>
    </row>
    <row r="347" spans="1:1" x14ac:dyDescent="0.3">
      <c r="A347" t="str">
        <v>After Nines</v>
      </c>
    </row>
    <row r="348" spans="1:1" x14ac:dyDescent="0.3">
      <c r="A348" t="str">
        <v>Caramel Stuffed Bars</v>
      </c>
    </row>
    <row r="349" spans="1:1" x14ac:dyDescent="0.3">
      <c r="A349" t="str">
        <v>99% Dark &amp; Pure</v>
      </c>
    </row>
    <row r="350" spans="1:1" x14ac:dyDescent="0.3">
      <c r="A350" t="str">
        <v>50% Dark Bites</v>
      </c>
    </row>
    <row r="351" spans="1:1" x14ac:dyDescent="0.3">
      <c r="A351" t="str">
        <v>Baker's Choco Chips</v>
      </c>
    </row>
    <row r="352" spans="1:1" x14ac:dyDescent="0.3">
      <c r="A352" t="str">
        <v>Drinking Coco</v>
      </c>
    </row>
    <row r="353" spans="1:1" x14ac:dyDescent="0.3">
      <c r="A353" t="str">
        <v>Fruit &amp; Nut Bars</v>
      </c>
    </row>
    <row r="354" spans="1:1" x14ac:dyDescent="0.3">
      <c r="A354" t="str">
        <v>Spicy Special Slims</v>
      </c>
    </row>
    <row r="355" spans="1:1" x14ac:dyDescent="0.3">
      <c r="A355" t="str">
        <v>Drinking Coco</v>
      </c>
    </row>
    <row r="356" spans="1:1" x14ac:dyDescent="0.3">
      <c r="A356" t="str">
        <v>Fruit &amp; Nut Bars</v>
      </c>
    </row>
    <row r="357" spans="1:1" x14ac:dyDescent="0.3">
      <c r="A357" t="str">
        <v>Drinking Coco</v>
      </c>
    </row>
    <row r="358" spans="1:1" x14ac:dyDescent="0.3">
      <c r="A358" t="str">
        <v>99% Dark &amp; Pure</v>
      </c>
    </row>
    <row r="359" spans="1:1" x14ac:dyDescent="0.3">
      <c r="A359" t="str">
        <v>Mint Chip Choco</v>
      </c>
    </row>
    <row r="360" spans="1:1" x14ac:dyDescent="0.3">
      <c r="A360" t="str">
        <v>Mint Chip Choco</v>
      </c>
    </row>
    <row r="361" spans="1:1" x14ac:dyDescent="0.3">
      <c r="A361" t="str">
        <v>Raspberry Choco</v>
      </c>
    </row>
    <row r="362" spans="1:1" x14ac:dyDescent="0.3">
      <c r="A362" t="str">
        <v>Choco Coated Almonds</v>
      </c>
    </row>
    <row r="363" spans="1:1" x14ac:dyDescent="0.3">
      <c r="A363" t="str">
        <v>50% Dark Bites</v>
      </c>
    </row>
    <row r="364" spans="1:1" x14ac:dyDescent="0.3">
      <c r="A364" t="str">
        <v>Smooth Sliky Salty</v>
      </c>
    </row>
    <row r="365" spans="1:1" x14ac:dyDescent="0.3">
      <c r="A365" t="str">
        <v>White Choc</v>
      </c>
    </row>
    <row r="366" spans="1:1" x14ac:dyDescent="0.3">
      <c r="A366" t="str">
        <v>Almond Choco</v>
      </c>
    </row>
    <row r="367" spans="1:1" x14ac:dyDescent="0.3">
      <c r="A367" t="str">
        <v>Caramel Stuffed Bars</v>
      </c>
    </row>
    <row r="368" spans="1:1" x14ac:dyDescent="0.3">
      <c r="A368" t="str">
        <v>99% Dark &amp; Pure</v>
      </c>
    </row>
    <row r="369" spans="1:1" x14ac:dyDescent="0.3">
      <c r="A369" t="str">
        <v>Milk Bars</v>
      </c>
    </row>
    <row r="370" spans="1:1" x14ac:dyDescent="0.3">
      <c r="A370" t="str">
        <v>Smooth Sliky Salty</v>
      </c>
    </row>
    <row r="371" spans="1:1" x14ac:dyDescent="0.3">
      <c r="A371" t="str">
        <v>Almond Choco</v>
      </c>
    </row>
    <row r="372" spans="1:1" x14ac:dyDescent="0.3">
      <c r="A372" t="str">
        <v>99% Dark &amp; Pure</v>
      </c>
    </row>
    <row r="373" spans="1:1" x14ac:dyDescent="0.3">
      <c r="A373" t="str">
        <v>After Nines</v>
      </c>
    </row>
    <row r="374" spans="1:1" x14ac:dyDescent="0.3">
      <c r="A374" t="str">
        <v>Eclairs</v>
      </c>
    </row>
    <row r="375" spans="1:1" x14ac:dyDescent="0.3">
      <c r="A375" t="str">
        <v>Caramel Stuffed Bars</v>
      </c>
    </row>
    <row r="376" spans="1:1" x14ac:dyDescent="0.3">
      <c r="A376" t="str">
        <v>Peanut Butter Cubes</v>
      </c>
    </row>
    <row r="377" spans="1:1" x14ac:dyDescent="0.3">
      <c r="A377" t="str">
        <v>Eclairs</v>
      </c>
    </row>
    <row r="378" spans="1:1" x14ac:dyDescent="0.3">
      <c r="A378" t="str">
        <v>Smooth Sliky Salty</v>
      </c>
    </row>
    <row r="379" spans="1:1" x14ac:dyDescent="0.3">
      <c r="A379" t="str">
        <v>Manuka Honey Choco</v>
      </c>
    </row>
    <row r="380" spans="1:1" x14ac:dyDescent="0.3">
      <c r="A380" t="str">
        <v>Almond Choco</v>
      </c>
    </row>
    <row r="381" spans="1:1" x14ac:dyDescent="0.3">
      <c r="A381" t="str">
        <v>Orange Choco</v>
      </c>
    </row>
    <row r="382" spans="1:1" x14ac:dyDescent="0.3">
      <c r="A382" t="str">
        <v>Fruit &amp; Nut Bars</v>
      </c>
    </row>
    <row r="383" spans="1:1" x14ac:dyDescent="0.3">
      <c r="A383" t="str">
        <v>Milk Bars</v>
      </c>
    </row>
    <row r="384" spans="1:1" x14ac:dyDescent="0.3">
      <c r="A384" t="str">
        <v>Raspberry Choco</v>
      </c>
    </row>
    <row r="385" spans="1:1" x14ac:dyDescent="0.3">
      <c r="A385" t="str">
        <v>Milk Bars</v>
      </c>
    </row>
    <row r="386" spans="1:1" x14ac:dyDescent="0.3">
      <c r="A386" t="str">
        <v>Caramel Stuffed Bars</v>
      </c>
    </row>
    <row r="387" spans="1:1" x14ac:dyDescent="0.3">
      <c r="A387" t="str">
        <v>Eclairs</v>
      </c>
    </row>
    <row r="388" spans="1:1" x14ac:dyDescent="0.3">
      <c r="A388" t="str">
        <v>Fruit &amp; Nut Bars</v>
      </c>
    </row>
    <row r="389" spans="1:1" x14ac:dyDescent="0.3">
      <c r="A389" t="str">
        <v>50% Dark Bites</v>
      </c>
    </row>
    <row r="390" spans="1:1" x14ac:dyDescent="0.3">
      <c r="A390" t="str">
        <v>Manuka Honey Choco</v>
      </c>
    </row>
    <row r="391" spans="1:1" x14ac:dyDescent="0.3">
      <c r="A391" t="str">
        <v>Manuka Honey Choco</v>
      </c>
    </row>
    <row r="392" spans="1:1" x14ac:dyDescent="0.3">
      <c r="A392" t="str">
        <v>Manuka Honey Choco</v>
      </c>
    </row>
    <row r="393" spans="1:1" x14ac:dyDescent="0.3">
      <c r="A393" t="str">
        <v>Almond Choco</v>
      </c>
    </row>
    <row r="394" spans="1:1" x14ac:dyDescent="0.3">
      <c r="A394" t="str">
        <v>Baker's Choco Chips</v>
      </c>
    </row>
    <row r="395" spans="1:1" x14ac:dyDescent="0.3">
      <c r="A395" t="str">
        <v>Organic Choco Syrup</v>
      </c>
    </row>
    <row r="396" spans="1:1" x14ac:dyDescent="0.3">
      <c r="A396" t="str">
        <v>Spicy Special Slims</v>
      </c>
    </row>
    <row r="397" spans="1:1" x14ac:dyDescent="0.3">
      <c r="A397" t="str">
        <v>Smooth Sliky Salty</v>
      </c>
    </row>
    <row r="398" spans="1:1" x14ac:dyDescent="0.3">
      <c r="A398" t="str">
        <v>Organic Choco Syrup</v>
      </c>
    </row>
    <row r="399" spans="1:1" x14ac:dyDescent="0.3">
      <c r="A399" t="str">
        <v>Baker's Choco Chips</v>
      </c>
    </row>
    <row r="400" spans="1:1" x14ac:dyDescent="0.3">
      <c r="A400" t="str">
        <v>85% Dark Bars</v>
      </c>
    </row>
    <row r="401" spans="1:1" x14ac:dyDescent="0.3">
      <c r="A401" t="str">
        <v>Spicy Special Slims</v>
      </c>
    </row>
    <row r="402" spans="1:1" x14ac:dyDescent="0.3">
      <c r="A402" t="str">
        <v>70% Dark Bites</v>
      </c>
    </row>
    <row r="403" spans="1:1" x14ac:dyDescent="0.3">
      <c r="A403" t="str">
        <v>50% Dark Bites</v>
      </c>
    </row>
    <row r="404" spans="1:1" x14ac:dyDescent="0.3">
      <c r="A404" t="str">
        <v>Mint Chip Choco</v>
      </c>
    </row>
    <row r="405" spans="1:1" x14ac:dyDescent="0.3">
      <c r="A405" t="str">
        <v>Eclairs</v>
      </c>
    </row>
    <row r="406" spans="1:1" x14ac:dyDescent="0.3">
      <c r="A406" t="str">
        <v>Drinking Coco</v>
      </c>
    </row>
    <row r="407" spans="1:1" x14ac:dyDescent="0.3">
      <c r="A407" t="str">
        <v>Orange Choco</v>
      </c>
    </row>
    <row r="408" spans="1:1" x14ac:dyDescent="0.3">
      <c r="A408" t="str">
        <v>Baker's Choco Chips</v>
      </c>
    </row>
    <row r="409" spans="1:1" x14ac:dyDescent="0.3">
      <c r="A409" t="str">
        <v>Spicy Special Slims</v>
      </c>
    </row>
    <row r="410" spans="1:1" x14ac:dyDescent="0.3">
      <c r="A410" t="str">
        <v>Orange Choco</v>
      </c>
    </row>
    <row r="411" spans="1:1" x14ac:dyDescent="0.3">
      <c r="A411" t="str">
        <v>Spicy Special Slims</v>
      </c>
    </row>
    <row r="412" spans="1:1" x14ac:dyDescent="0.3">
      <c r="A412" t="str">
        <v>50% Dark Bites</v>
      </c>
    </row>
    <row r="413" spans="1:1" x14ac:dyDescent="0.3">
      <c r="A413" t="str">
        <v>Mint Chip Choco</v>
      </c>
    </row>
    <row r="414" spans="1:1" x14ac:dyDescent="0.3">
      <c r="A414" t="str">
        <v>Choco Coated Almonds</v>
      </c>
    </row>
    <row r="415" spans="1:1" x14ac:dyDescent="0.3">
      <c r="A415" t="str">
        <v>Smooth Sliky Salty</v>
      </c>
    </row>
    <row r="416" spans="1:1" x14ac:dyDescent="0.3">
      <c r="A416" t="str">
        <v>Eclairs</v>
      </c>
    </row>
    <row r="417" spans="1:1" x14ac:dyDescent="0.3">
      <c r="A417" t="str">
        <v>Organic Choco Syrup</v>
      </c>
    </row>
    <row r="418" spans="1:1" x14ac:dyDescent="0.3">
      <c r="A418" t="str">
        <v>White Choc</v>
      </c>
    </row>
    <row r="419" spans="1:1" x14ac:dyDescent="0.3">
      <c r="A419" t="str">
        <v>Drinking Coco</v>
      </c>
    </row>
    <row r="420" spans="1:1" x14ac:dyDescent="0.3">
      <c r="A420" t="str">
        <v>Milk Bars</v>
      </c>
    </row>
    <row r="421" spans="1:1" x14ac:dyDescent="0.3">
      <c r="A421" t="str">
        <v>Caramel Stuffed Bars</v>
      </c>
    </row>
    <row r="422" spans="1:1" x14ac:dyDescent="0.3">
      <c r="A422" t="str">
        <v>Organic Choco Syrup</v>
      </c>
    </row>
    <row r="423" spans="1:1" x14ac:dyDescent="0.3">
      <c r="A423" t="str">
        <v>After Nines</v>
      </c>
    </row>
    <row r="424" spans="1:1" x14ac:dyDescent="0.3">
      <c r="A424" t="str">
        <v>Almond Choco</v>
      </c>
    </row>
    <row r="425" spans="1:1" x14ac:dyDescent="0.3">
      <c r="A425" t="str">
        <v>Raspberry Choco</v>
      </c>
    </row>
    <row r="426" spans="1:1" x14ac:dyDescent="0.3">
      <c r="A426" t="str">
        <v>Raspberry Choco</v>
      </c>
    </row>
    <row r="427" spans="1:1" x14ac:dyDescent="0.3">
      <c r="A427" t="str">
        <v>Orange Choco</v>
      </c>
    </row>
    <row r="428" spans="1:1" x14ac:dyDescent="0.3">
      <c r="A428" t="str">
        <v>Orange Choco</v>
      </c>
    </row>
    <row r="429" spans="1:1" x14ac:dyDescent="0.3">
      <c r="A429" t="str">
        <v>Caramel Stuffed Bars</v>
      </c>
    </row>
    <row r="430" spans="1:1" x14ac:dyDescent="0.3">
      <c r="A430" t="str">
        <v>Drinking Coco</v>
      </c>
    </row>
    <row r="431" spans="1:1" x14ac:dyDescent="0.3">
      <c r="A431" t="str">
        <v>White Choc</v>
      </c>
    </row>
    <row r="432" spans="1:1" x14ac:dyDescent="0.3">
      <c r="A432" t="str">
        <v>White Choc</v>
      </c>
    </row>
    <row r="433" spans="1:1" x14ac:dyDescent="0.3">
      <c r="A433" t="str">
        <v>Orange Choco</v>
      </c>
    </row>
    <row r="434" spans="1:1" x14ac:dyDescent="0.3">
      <c r="A434" t="str">
        <v>White Choc</v>
      </c>
    </row>
    <row r="435" spans="1:1" x14ac:dyDescent="0.3">
      <c r="A435" t="str">
        <v>Manuka Honey Choco</v>
      </c>
    </row>
    <row r="436" spans="1:1" x14ac:dyDescent="0.3">
      <c r="A436" t="str">
        <v>Spicy Special Slims</v>
      </c>
    </row>
    <row r="437" spans="1:1" x14ac:dyDescent="0.3">
      <c r="A437" t="str">
        <v>Mint Chip Choco</v>
      </c>
    </row>
    <row r="438" spans="1:1" x14ac:dyDescent="0.3">
      <c r="A438" t="str">
        <v>White Choc</v>
      </c>
    </row>
    <row r="439" spans="1:1" x14ac:dyDescent="0.3">
      <c r="A439" t="str">
        <v>Caramel Stuffed Bars</v>
      </c>
    </row>
    <row r="440" spans="1:1" x14ac:dyDescent="0.3">
      <c r="A440" t="str">
        <v>Milk Bars</v>
      </c>
    </row>
    <row r="441" spans="1:1" x14ac:dyDescent="0.3">
      <c r="A441" t="str">
        <v>After Nines</v>
      </c>
    </row>
    <row r="442" spans="1:1" x14ac:dyDescent="0.3">
      <c r="A442" t="str">
        <v>Raspberry Choco</v>
      </c>
    </row>
    <row r="443" spans="1:1" x14ac:dyDescent="0.3">
      <c r="A443" t="str">
        <v>Drinking Coco</v>
      </c>
    </row>
    <row r="444" spans="1:1" x14ac:dyDescent="0.3">
      <c r="A444" t="str">
        <v>Eclairs</v>
      </c>
    </row>
    <row r="445" spans="1:1" x14ac:dyDescent="0.3">
      <c r="A445" t="str">
        <v>Organic Choco Syrup</v>
      </c>
    </row>
    <row r="446" spans="1:1" x14ac:dyDescent="0.3">
      <c r="A446" t="str">
        <v>Baker's Choco Chips</v>
      </c>
    </row>
    <row r="447" spans="1:1" x14ac:dyDescent="0.3">
      <c r="A447" t="str">
        <v>50% Dark Bites</v>
      </c>
    </row>
    <row r="448" spans="1:1" x14ac:dyDescent="0.3">
      <c r="A448" t="str">
        <v>Smooth Sliky Salty</v>
      </c>
    </row>
    <row r="449" spans="1:1" x14ac:dyDescent="0.3">
      <c r="A449" t="str">
        <v>Organic Choco Syrup</v>
      </c>
    </row>
    <row r="450" spans="1:1" x14ac:dyDescent="0.3">
      <c r="A450" t="str">
        <v>Mint Chip Choco</v>
      </c>
    </row>
    <row r="451" spans="1:1" x14ac:dyDescent="0.3">
      <c r="A451" t="str">
        <v>Orange Choco</v>
      </c>
    </row>
    <row r="452" spans="1:1" x14ac:dyDescent="0.3">
      <c r="A452" t="str">
        <v>70% Dark Bites</v>
      </c>
    </row>
    <row r="453" spans="1:1" x14ac:dyDescent="0.3">
      <c r="A453" t="str">
        <v>Mint Chip Choco</v>
      </c>
    </row>
    <row r="454" spans="1:1" x14ac:dyDescent="0.3">
      <c r="A454" t="str">
        <v>Peanut Butter Cubes</v>
      </c>
    </row>
    <row r="455" spans="1:1" x14ac:dyDescent="0.3">
      <c r="A455" t="str">
        <v>Smooth Sliky Salty</v>
      </c>
    </row>
    <row r="456" spans="1:1" x14ac:dyDescent="0.3">
      <c r="A456" t="str">
        <v>Milk Bars</v>
      </c>
    </row>
    <row r="457" spans="1:1" x14ac:dyDescent="0.3">
      <c r="A457" t="str">
        <v>Spicy Special Slims</v>
      </c>
    </row>
    <row r="458" spans="1:1" x14ac:dyDescent="0.3">
      <c r="A458" t="str">
        <v>Milk Bars</v>
      </c>
    </row>
    <row r="459" spans="1:1" x14ac:dyDescent="0.3">
      <c r="A459" t="str">
        <v>85% Dark Bars</v>
      </c>
    </row>
    <row r="460" spans="1:1" x14ac:dyDescent="0.3">
      <c r="A460" t="str">
        <v>Smooth Sliky Salty</v>
      </c>
    </row>
    <row r="461" spans="1:1" x14ac:dyDescent="0.3">
      <c r="A461" t="str">
        <v>Caramel Stuffed Bars</v>
      </c>
    </row>
    <row r="462" spans="1:1" x14ac:dyDescent="0.3">
      <c r="A462" t="str">
        <v>Drinking Coco</v>
      </c>
    </row>
    <row r="463" spans="1:1" x14ac:dyDescent="0.3">
      <c r="A463" t="str">
        <v>Organic Choco Syrup</v>
      </c>
    </row>
    <row r="464" spans="1:1" x14ac:dyDescent="0.3">
      <c r="A464" t="str">
        <v>Drinking Coco</v>
      </c>
    </row>
    <row r="465" spans="1:1" x14ac:dyDescent="0.3">
      <c r="A465" t="str">
        <v>Mint Chip Choco</v>
      </c>
    </row>
    <row r="466" spans="1:1" x14ac:dyDescent="0.3">
      <c r="A466" t="str">
        <v>Spicy Special Slims</v>
      </c>
    </row>
    <row r="467" spans="1:1" x14ac:dyDescent="0.3">
      <c r="A467" t="str">
        <v>White Choc</v>
      </c>
    </row>
    <row r="468" spans="1:1" x14ac:dyDescent="0.3">
      <c r="A468" t="str">
        <v>Spicy Special Slims</v>
      </c>
    </row>
    <row r="469" spans="1:1" x14ac:dyDescent="0.3">
      <c r="A469" t="str">
        <v>Fruit &amp; Nut Bars</v>
      </c>
    </row>
    <row r="470" spans="1:1" x14ac:dyDescent="0.3">
      <c r="A470" t="str">
        <v>Organic Choco Syrup</v>
      </c>
    </row>
    <row r="471" spans="1:1" x14ac:dyDescent="0.3">
      <c r="A471" t="str">
        <v>Organic Choco Syrup</v>
      </c>
    </row>
    <row r="472" spans="1:1" x14ac:dyDescent="0.3">
      <c r="A472" t="str">
        <v>Mint Chip Choco</v>
      </c>
    </row>
    <row r="473" spans="1:1" x14ac:dyDescent="0.3">
      <c r="A473" t="str">
        <v>Orange Choco</v>
      </c>
    </row>
    <row r="474" spans="1:1" x14ac:dyDescent="0.3">
      <c r="A474" t="str">
        <v>Caramel Stuffed Bars</v>
      </c>
    </row>
    <row r="475" spans="1:1" x14ac:dyDescent="0.3">
      <c r="A475" t="str">
        <v>50% Dark Bites</v>
      </c>
    </row>
    <row r="476" spans="1:1" x14ac:dyDescent="0.3">
      <c r="A476" t="str">
        <v>Mint Chip Choco</v>
      </c>
    </row>
    <row r="477" spans="1:1" x14ac:dyDescent="0.3">
      <c r="A477" t="str">
        <v>50% Dark Bites</v>
      </c>
    </row>
    <row r="478" spans="1:1" x14ac:dyDescent="0.3">
      <c r="A478" t="str">
        <v>Manuka Honey Choco</v>
      </c>
    </row>
    <row r="479" spans="1:1" x14ac:dyDescent="0.3">
      <c r="A479" t="str">
        <v>Orange Choco</v>
      </c>
    </row>
    <row r="480" spans="1:1" x14ac:dyDescent="0.3">
      <c r="A480" t="str">
        <v>Eclairs</v>
      </c>
    </row>
    <row r="481" spans="1:1" x14ac:dyDescent="0.3">
      <c r="A481" t="str">
        <v>After Nines</v>
      </c>
    </row>
    <row r="482" spans="1:1" x14ac:dyDescent="0.3">
      <c r="A482" t="str">
        <v>Mint Chip Choco</v>
      </c>
    </row>
    <row r="483" spans="1:1" x14ac:dyDescent="0.3">
      <c r="A483" t="str">
        <v>85% Dark Bars</v>
      </c>
    </row>
    <row r="484" spans="1:1" x14ac:dyDescent="0.3">
      <c r="A484" t="str">
        <v>Smooth Sliky Salty</v>
      </c>
    </row>
    <row r="485" spans="1:1" x14ac:dyDescent="0.3">
      <c r="A485" t="str">
        <v>White Choc</v>
      </c>
    </row>
    <row r="486" spans="1:1" x14ac:dyDescent="0.3">
      <c r="A486" t="str">
        <v>Peanut Butter Cubes</v>
      </c>
    </row>
    <row r="487" spans="1:1" x14ac:dyDescent="0.3">
      <c r="A487" t="str">
        <v>85% Dark Bars</v>
      </c>
    </row>
    <row r="488" spans="1:1" x14ac:dyDescent="0.3">
      <c r="A488" t="str">
        <v>50% Dark Bites</v>
      </c>
    </row>
    <row r="489" spans="1:1" x14ac:dyDescent="0.3">
      <c r="A489" t="str">
        <v>Fruit &amp; Nut Bars</v>
      </c>
    </row>
    <row r="490" spans="1:1" x14ac:dyDescent="0.3">
      <c r="A490" t="str">
        <v>Raspberry Choco</v>
      </c>
    </row>
    <row r="491" spans="1:1" x14ac:dyDescent="0.3">
      <c r="A491" t="str">
        <v>Drinking Coco</v>
      </c>
    </row>
    <row r="492" spans="1:1" x14ac:dyDescent="0.3">
      <c r="A492" t="str">
        <v>Mint Chip Choco</v>
      </c>
    </row>
    <row r="493" spans="1:1" x14ac:dyDescent="0.3">
      <c r="A493" t="str">
        <v>Peanut Butter Cubes</v>
      </c>
    </row>
    <row r="494" spans="1:1" x14ac:dyDescent="0.3">
      <c r="A494" t="str">
        <v>Mint Chip Choco</v>
      </c>
    </row>
    <row r="495" spans="1:1" x14ac:dyDescent="0.3">
      <c r="A495" t="str">
        <v>85% Dark Bars</v>
      </c>
    </row>
    <row r="496" spans="1:1" x14ac:dyDescent="0.3">
      <c r="A496" t="str">
        <v>Eclairs</v>
      </c>
    </row>
    <row r="497" spans="1:1" x14ac:dyDescent="0.3">
      <c r="A497" t="str">
        <v>70% Dark Bites</v>
      </c>
    </row>
    <row r="498" spans="1:1" x14ac:dyDescent="0.3">
      <c r="A498" t="str">
        <v>Fruit &amp; Nut Bars</v>
      </c>
    </row>
    <row r="499" spans="1:1" x14ac:dyDescent="0.3">
      <c r="A499" t="str">
        <v>Peanut Butter Cubes</v>
      </c>
    </row>
    <row r="500" spans="1:1" x14ac:dyDescent="0.3">
      <c r="A500" t="str">
        <v>Organic Choco Syrup</v>
      </c>
    </row>
    <row r="501" spans="1:1" x14ac:dyDescent="0.3">
      <c r="A501" t="str">
        <v>Raspberry Choco</v>
      </c>
    </row>
    <row r="502" spans="1:1" x14ac:dyDescent="0.3">
      <c r="A502" t="str">
        <v>Manuka Honey Choco</v>
      </c>
    </row>
    <row r="503" spans="1:1" x14ac:dyDescent="0.3">
      <c r="A503" t="str">
        <v>After Nines</v>
      </c>
    </row>
    <row r="504" spans="1:1" x14ac:dyDescent="0.3">
      <c r="A504" t="str">
        <v>Smooth Sliky Salty</v>
      </c>
    </row>
    <row r="505" spans="1:1" x14ac:dyDescent="0.3">
      <c r="A505" t="str">
        <v>Mint Chip Choco</v>
      </c>
    </row>
    <row r="506" spans="1:1" x14ac:dyDescent="0.3">
      <c r="A506" t="str">
        <v>Eclairs</v>
      </c>
    </row>
    <row r="507" spans="1:1" x14ac:dyDescent="0.3">
      <c r="A507" t="str">
        <v>Raspberry Choco</v>
      </c>
    </row>
    <row r="508" spans="1:1" x14ac:dyDescent="0.3">
      <c r="A508" t="str">
        <v>70% Dark Bites</v>
      </c>
    </row>
    <row r="509" spans="1:1" x14ac:dyDescent="0.3">
      <c r="A509" t="str">
        <v>70% Dark Bites</v>
      </c>
    </row>
    <row r="510" spans="1:1" x14ac:dyDescent="0.3">
      <c r="A510" t="str">
        <v>Drinking Coco</v>
      </c>
    </row>
    <row r="511" spans="1:1" x14ac:dyDescent="0.3">
      <c r="A511" t="str">
        <v>Manuka Honey Choco</v>
      </c>
    </row>
    <row r="512" spans="1:1" x14ac:dyDescent="0.3">
      <c r="A512" t="str">
        <v>Fruit &amp; Nut Bars</v>
      </c>
    </row>
    <row r="513" spans="1:1" x14ac:dyDescent="0.3">
      <c r="A513" t="str">
        <v>Organic Choco Syrup</v>
      </c>
    </row>
    <row r="514" spans="1:1" x14ac:dyDescent="0.3">
      <c r="A514" t="str">
        <v>99% Dark &amp; Pure</v>
      </c>
    </row>
    <row r="515" spans="1:1" x14ac:dyDescent="0.3">
      <c r="A515" t="str">
        <v>Mint Chip Choco</v>
      </c>
    </row>
    <row r="516" spans="1:1" x14ac:dyDescent="0.3">
      <c r="A516" t="str">
        <v>99% Dark &amp; Pure</v>
      </c>
    </row>
    <row r="517" spans="1:1" x14ac:dyDescent="0.3">
      <c r="A517" t="str">
        <v>Baker's Choco Chips</v>
      </c>
    </row>
    <row r="518" spans="1:1" x14ac:dyDescent="0.3">
      <c r="A518" t="str">
        <v>After Nines</v>
      </c>
    </row>
    <row r="519" spans="1:1" x14ac:dyDescent="0.3">
      <c r="A519" t="str">
        <v>99% Dark &amp; Pure</v>
      </c>
    </row>
    <row r="520" spans="1:1" x14ac:dyDescent="0.3">
      <c r="A520" t="str">
        <v>50% Dark Bites</v>
      </c>
    </row>
    <row r="521" spans="1:1" x14ac:dyDescent="0.3">
      <c r="A521" t="str">
        <v>Choco Coated Almonds</v>
      </c>
    </row>
    <row r="522" spans="1:1" x14ac:dyDescent="0.3">
      <c r="A522" t="str">
        <v>Drinking Coco</v>
      </c>
    </row>
    <row r="523" spans="1:1" x14ac:dyDescent="0.3">
      <c r="A523" t="str">
        <v>85% Dark Bars</v>
      </c>
    </row>
    <row r="524" spans="1:1" x14ac:dyDescent="0.3">
      <c r="A524" t="str">
        <v>Eclairs</v>
      </c>
    </row>
    <row r="525" spans="1:1" x14ac:dyDescent="0.3">
      <c r="A525" t="str">
        <v>Milk Bars</v>
      </c>
    </row>
    <row r="526" spans="1:1" x14ac:dyDescent="0.3">
      <c r="A526" t="str">
        <v>Organic Choco Syrup</v>
      </c>
    </row>
    <row r="527" spans="1:1" x14ac:dyDescent="0.3">
      <c r="A527" t="str">
        <v>Orange Choco</v>
      </c>
    </row>
    <row r="528" spans="1:1" x14ac:dyDescent="0.3">
      <c r="A528" t="str">
        <v>Smooth Sliky Salty</v>
      </c>
    </row>
    <row r="529" spans="1:1" x14ac:dyDescent="0.3">
      <c r="A529" t="str">
        <v>85% Dark Bars</v>
      </c>
    </row>
    <row r="530" spans="1:1" x14ac:dyDescent="0.3">
      <c r="A530" t="str">
        <v>Manuka Honey Choco</v>
      </c>
    </row>
    <row r="531" spans="1:1" x14ac:dyDescent="0.3">
      <c r="A531" t="str">
        <v>99% Dark &amp; Pure</v>
      </c>
    </row>
    <row r="532" spans="1:1" x14ac:dyDescent="0.3">
      <c r="A532" t="str">
        <v>Mint Chip Choco</v>
      </c>
    </row>
    <row r="533" spans="1:1" x14ac:dyDescent="0.3">
      <c r="A533" t="str">
        <v>Milk Bars</v>
      </c>
    </row>
    <row r="534" spans="1:1" x14ac:dyDescent="0.3">
      <c r="A534" t="str">
        <v>Drinking Coco</v>
      </c>
    </row>
    <row r="535" spans="1:1" x14ac:dyDescent="0.3">
      <c r="A535" t="str">
        <v>Manuka Honey Choco</v>
      </c>
    </row>
    <row r="536" spans="1:1" x14ac:dyDescent="0.3">
      <c r="A536" t="str">
        <v>Choco Coated Almonds</v>
      </c>
    </row>
    <row r="537" spans="1:1" x14ac:dyDescent="0.3">
      <c r="A537" t="str">
        <v>Caramel Stuffed Bars</v>
      </c>
    </row>
    <row r="538" spans="1:1" x14ac:dyDescent="0.3">
      <c r="A538" t="str">
        <v>99% Dark &amp; Pure</v>
      </c>
    </row>
    <row r="539" spans="1:1" x14ac:dyDescent="0.3">
      <c r="A539" t="str">
        <v>Raspberry Choco</v>
      </c>
    </row>
    <row r="540" spans="1:1" x14ac:dyDescent="0.3">
      <c r="A540" t="str">
        <v>Spicy Special Slims</v>
      </c>
    </row>
    <row r="541" spans="1:1" x14ac:dyDescent="0.3">
      <c r="A541" t="str">
        <v>Manuka Honey Choco</v>
      </c>
    </row>
    <row r="542" spans="1:1" x14ac:dyDescent="0.3">
      <c r="A542" t="str">
        <v>50% Dark Bites</v>
      </c>
    </row>
    <row r="543" spans="1:1" x14ac:dyDescent="0.3">
      <c r="A543" t="str">
        <v>Choco Coated Almonds</v>
      </c>
    </row>
    <row r="544" spans="1:1" x14ac:dyDescent="0.3">
      <c r="A544" t="str">
        <v>Mint Chip Choco</v>
      </c>
    </row>
    <row r="545" spans="1:1" x14ac:dyDescent="0.3">
      <c r="A545" t="str">
        <v>70% Dark Bites</v>
      </c>
    </row>
    <row r="546" spans="1:1" x14ac:dyDescent="0.3">
      <c r="A546" t="str">
        <v>Peanut Butter Cubes</v>
      </c>
    </row>
    <row r="547" spans="1:1" x14ac:dyDescent="0.3">
      <c r="A547" t="str">
        <v>Choco Coated Almonds</v>
      </c>
    </row>
    <row r="548" spans="1:1" x14ac:dyDescent="0.3">
      <c r="A548" t="str">
        <v>Almond Choco</v>
      </c>
    </row>
    <row r="549" spans="1:1" x14ac:dyDescent="0.3">
      <c r="A549" t="str">
        <v>After Nines</v>
      </c>
    </row>
    <row r="550" spans="1:1" x14ac:dyDescent="0.3">
      <c r="A550" t="str">
        <v>99% Dark &amp; Pure</v>
      </c>
    </row>
    <row r="551" spans="1:1" x14ac:dyDescent="0.3">
      <c r="A551" t="str">
        <v>Spicy Special Slims</v>
      </c>
    </row>
    <row r="552" spans="1:1" x14ac:dyDescent="0.3">
      <c r="A552" t="str">
        <v>Milk Bars</v>
      </c>
    </row>
    <row r="553" spans="1:1" x14ac:dyDescent="0.3">
      <c r="A553" t="str">
        <v>Mint Chip Choco</v>
      </c>
    </row>
    <row r="554" spans="1:1" x14ac:dyDescent="0.3">
      <c r="A554" t="str">
        <v>99% Dark &amp; Pure</v>
      </c>
    </row>
    <row r="555" spans="1:1" x14ac:dyDescent="0.3">
      <c r="A555" t="str">
        <v>Peanut Butter Cubes</v>
      </c>
    </row>
    <row r="556" spans="1:1" x14ac:dyDescent="0.3">
      <c r="A556" t="str">
        <v>White Choc</v>
      </c>
    </row>
    <row r="557" spans="1:1" x14ac:dyDescent="0.3">
      <c r="A557" t="str">
        <v>Baker's Choco Chips</v>
      </c>
    </row>
    <row r="558" spans="1:1" x14ac:dyDescent="0.3">
      <c r="A558" t="str">
        <v>Spicy Special Slims</v>
      </c>
    </row>
    <row r="559" spans="1:1" x14ac:dyDescent="0.3">
      <c r="A559" t="str">
        <v>White Choc</v>
      </c>
    </row>
    <row r="560" spans="1:1" x14ac:dyDescent="0.3">
      <c r="A560" t="str">
        <v>Almond Choco</v>
      </c>
    </row>
    <row r="561" spans="1:1" x14ac:dyDescent="0.3">
      <c r="A561" t="str">
        <v>Smooth Sliky Salty</v>
      </c>
    </row>
    <row r="562" spans="1:1" x14ac:dyDescent="0.3">
      <c r="A562" t="str">
        <v>Smooth Sliky Salty</v>
      </c>
    </row>
    <row r="563" spans="1:1" x14ac:dyDescent="0.3">
      <c r="A563" t="str">
        <v>Caramel Stuffed Bars</v>
      </c>
    </row>
    <row r="564" spans="1:1" x14ac:dyDescent="0.3">
      <c r="A564" t="str">
        <v>Caramel Stuffed Bars</v>
      </c>
    </row>
    <row r="565" spans="1:1" x14ac:dyDescent="0.3">
      <c r="A565" t="str">
        <v>Baker's Choco Chips</v>
      </c>
    </row>
    <row r="566" spans="1:1" x14ac:dyDescent="0.3">
      <c r="A566" t="str">
        <v>Peanut Butter Cubes</v>
      </c>
    </row>
    <row r="567" spans="1:1" x14ac:dyDescent="0.3">
      <c r="A567" t="str">
        <v>Orange Choco</v>
      </c>
    </row>
    <row r="568" spans="1:1" x14ac:dyDescent="0.3">
      <c r="A568" t="str">
        <v>Manuka Honey Choco</v>
      </c>
    </row>
    <row r="569" spans="1:1" x14ac:dyDescent="0.3">
      <c r="A569" t="str">
        <v>Manuka Honey Choco</v>
      </c>
    </row>
    <row r="570" spans="1:1" x14ac:dyDescent="0.3">
      <c r="A570" t="str">
        <v>Baker's Choco Chips</v>
      </c>
    </row>
    <row r="571" spans="1:1" x14ac:dyDescent="0.3">
      <c r="A571" t="str">
        <v>White Choc</v>
      </c>
    </row>
    <row r="572" spans="1:1" x14ac:dyDescent="0.3">
      <c r="A572" t="str">
        <v>85% Dark Bars</v>
      </c>
    </row>
    <row r="573" spans="1:1" x14ac:dyDescent="0.3">
      <c r="A573" t="str">
        <v>Eclairs</v>
      </c>
    </row>
    <row r="574" spans="1:1" x14ac:dyDescent="0.3">
      <c r="A574" t="str">
        <v>99% Dark &amp; Pure</v>
      </c>
    </row>
    <row r="575" spans="1:1" x14ac:dyDescent="0.3">
      <c r="A575" t="str">
        <v>Choco Coated Almonds</v>
      </c>
    </row>
    <row r="576" spans="1:1" x14ac:dyDescent="0.3">
      <c r="A576" t="str">
        <v>Manuka Honey Choco</v>
      </c>
    </row>
    <row r="577" spans="1:1" x14ac:dyDescent="0.3">
      <c r="A577" t="str">
        <v>Milk Bars</v>
      </c>
    </row>
    <row r="578" spans="1:1" x14ac:dyDescent="0.3">
      <c r="A578" t="str">
        <v>Fruit &amp; Nut Bars</v>
      </c>
    </row>
    <row r="579" spans="1:1" x14ac:dyDescent="0.3">
      <c r="A579" t="str">
        <v>Smooth Sliky Salty</v>
      </c>
    </row>
    <row r="580" spans="1:1" x14ac:dyDescent="0.3">
      <c r="A580" t="str">
        <v>Manuka Honey Choco</v>
      </c>
    </row>
    <row r="581" spans="1:1" x14ac:dyDescent="0.3">
      <c r="A581" t="str">
        <v>Milk Bars</v>
      </c>
    </row>
    <row r="582" spans="1:1" x14ac:dyDescent="0.3">
      <c r="A582" t="str">
        <v>After Nines</v>
      </c>
    </row>
    <row r="583" spans="1:1" x14ac:dyDescent="0.3">
      <c r="A583" t="str">
        <v>50% Dark Bites</v>
      </c>
    </row>
    <row r="584" spans="1:1" x14ac:dyDescent="0.3">
      <c r="A584" t="str">
        <v>Almond Choco</v>
      </c>
    </row>
    <row r="585" spans="1:1" x14ac:dyDescent="0.3">
      <c r="A585" t="str">
        <v>50% Dark Bites</v>
      </c>
    </row>
    <row r="586" spans="1:1" x14ac:dyDescent="0.3">
      <c r="A586" t="str">
        <v>85% Dark Bars</v>
      </c>
    </row>
    <row r="587" spans="1:1" x14ac:dyDescent="0.3">
      <c r="A587" t="str">
        <v>Smooth Sliky Salty</v>
      </c>
    </row>
    <row r="588" spans="1:1" x14ac:dyDescent="0.3">
      <c r="A588" t="str">
        <v>Spicy Special Slims</v>
      </c>
    </row>
    <row r="589" spans="1:1" x14ac:dyDescent="0.3">
      <c r="A589" t="str">
        <v>Choco Coated Almonds</v>
      </c>
    </row>
    <row r="590" spans="1:1" x14ac:dyDescent="0.3">
      <c r="A590" t="str">
        <v>Spicy Special Slims</v>
      </c>
    </row>
    <row r="591" spans="1:1" x14ac:dyDescent="0.3">
      <c r="A591" t="str">
        <v>Almond Choco</v>
      </c>
    </row>
    <row r="592" spans="1:1" x14ac:dyDescent="0.3">
      <c r="A592" t="str">
        <v>Smooth Sliky Salty</v>
      </c>
    </row>
    <row r="593" spans="1:1" x14ac:dyDescent="0.3">
      <c r="A593" t="str">
        <v>Mint Chip Choco</v>
      </c>
    </row>
    <row r="594" spans="1:1" x14ac:dyDescent="0.3">
      <c r="A594" t="str">
        <v>Fruit &amp; Nut Bars</v>
      </c>
    </row>
    <row r="595" spans="1:1" x14ac:dyDescent="0.3">
      <c r="A595" t="str">
        <v>Mint Chip Choco</v>
      </c>
    </row>
    <row r="596" spans="1:1" x14ac:dyDescent="0.3">
      <c r="A596" t="str">
        <v>Milk Bars</v>
      </c>
    </row>
    <row r="597" spans="1:1" x14ac:dyDescent="0.3">
      <c r="A597" t="str">
        <v>Manuka Honey Choco</v>
      </c>
    </row>
    <row r="598" spans="1:1" x14ac:dyDescent="0.3">
      <c r="A598" t="str">
        <v>Almond Choco</v>
      </c>
    </row>
    <row r="599" spans="1:1" x14ac:dyDescent="0.3">
      <c r="A599" t="str">
        <v>Raspberry Choco</v>
      </c>
    </row>
    <row r="600" spans="1:1" x14ac:dyDescent="0.3">
      <c r="A600" t="str">
        <v>99% Dark &amp; Pure</v>
      </c>
    </row>
    <row r="601" spans="1:1" x14ac:dyDescent="0.3">
      <c r="A601" t="str">
        <v>Fruit &amp; Nut Bars</v>
      </c>
    </row>
    <row r="602" spans="1:1" x14ac:dyDescent="0.3">
      <c r="A602" t="str">
        <v>Milk Bars</v>
      </c>
    </row>
    <row r="603" spans="1:1" x14ac:dyDescent="0.3">
      <c r="A603" t="str">
        <v>Spicy Special Slims</v>
      </c>
    </row>
    <row r="604" spans="1:1" x14ac:dyDescent="0.3">
      <c r="A604" t="str">
        <v>Organic Choco Syrup</v>
      </c>
    </row>
    <row r="605" spans="1:1" x14ac:dyDescent="0.3">
      <c r="A605" t="str">
        <v>Raspberry Choco</v>
      </c>
    </row>
    <row r="606" spans="1:1" x14ac:dyDescent="0.3">
      <c r="A606" t="str">
        <v>Baker's Choco Chips</v>
      </c>
    </row>
    <row r="607" spans="1:1" x14ac:dyDescent="0.3">
      <c r="A607" t="str">
        <v>Baker's Choco Chips</v>
      </c>
    </row>
    <row r="608" spans="1:1" x14ac:dyDescent="0.3">
      <c r="A608" t="str">
        <v>50% Dark Bites</v>
      </c>
    </row>
    <row r="609" spans="1:1" x14ac:dyDescent="0.3">
      <c r="A609" t="str">
        <v>50% Dark Bites</v>
      </c>
    </row>
    <row r="610" spans="1:1" x14ac:dyDescent="0.3">
      <c r="A610" t="str">
        <v>Baker's Choco Chips</v>
      </c>
    </row>
    <row r="611" spans="1:1" x14ac:dyDescent="0.3">
      <c r="A611" t="str">
        <v>99% Dark &amp; Pure</v>
      </c>
    </row>
    <row r="612" spans="1:1" x14ac:dyDescent="0.3">
      <c r="A612" t="str">
        <v>Mint Chip Choco</v>
      </c>
    </row>
    <row r="613" spans="1:1" x14ac:dyDescent="0.3">
      <c r="A613" t="str">
        <v>Milk Bars</v>
      </c>
    </row>
    <row r="614" spans="1:1" x14ac:dyDescent="0.3">
      <c r="A614" t="str">
        <v>Almond Choco</v>
      </c>
    </row>
    <row r="615" spans="1:1" x14ac:dyDescent="0.3">
      <c r="A615" t="str">
        <v>Smooth Sliky Salty</v>
      </c>
    </row>
    <row r="616" spans="1:1" x14ac:dyDescent="0.3">
      <c r="A616" t="str">
        <v>Eclairs</v>
      </c>
    </row>
    <row r="617" spans="1:1" x14ac:dyDescent="0.3">
      <c r="A617" t="str">
        <v>Smooth Sliky Salty</v>
      </c>
    </row>
    <row r="618" spans="1:1" x14ac:dyDescent="0.3">
      <c r="A618" t="str">
        <v>Mint Chip Choco</v>
      </c>
    </row>
    <row r="619" spans="1:1" x14ac:dyDescent="0.3">
      <c r="A619" t="str">
        <v>Mint Chip Choco</v>
      </c>
    </row>
    <row r="620" spans="1:1" x14ac:dyDescent="0.3">
      <c r="A620" t="str">
        <v>Fruit &amp; Nut Bars</v>
      </c>
    </row>
    <row r="621" spans="1:1" x14ac:dyDescent="0.3">
      <c r="A621" t="str">
        <v>85% Dark Bars</v>
      </c>
    </row>
    <row r="622" spans="1:1" x14ac:dyDescent="0.3">
      <c r="A622" t="str">
        <v>Caramel Stuffed Bars</v>
      </c>
    </row>
    <row r="623" spans="1:1" x14ac:dyDescent="0.3">
      <c r="A623" t="str">
        <v>Fruit &amp; Nut Bars</v>
      </c>
    </row>
    <row r="624" spans="1:1" x14ac:dyDescent="0.3">
      <c r="A624" t="str">
        <v>Peanut Butter Cubes</v>
      </c>
    </row>
    <row r="625" spans="1:1" x14ac:dyDescent="0.3">
      <c r="A625" t="str">
        <v>Drinking Coco</v>
      </c>
    </row>
    <row r="626" spans="1:1" x14ac:dyDescent="0.3">
      <c r="A626" t="str">
        <v>Fruit &amp; Nut Bars</v>
      </c>
    </row>
    <row r="627" spans="1:1" x14ac:dyDescent="0.3">
      <c r="A627" t="str">
        <v>Organic Choco Syrup</v>
      </c>
    </row>
    <row r="628" spans="1:1" x14ac:dyDescent="0.3">
      <c r="A628" t="str">
        <v>Raspberry Choco</v>
      </c>
    </row>
    <row r="629" spans="1:1" x14ac:dyDescent="0.3">
      <c r="A629" t="str">
        <v>Milk Bars</v>
      </c>
    </row>
    <row r="630" spans="1:1" x14ac:dyDescent="0.3">
      <c r="A630" t="str">
        <v>Caramel Stuffed Bars</v>
      </c>
    </row>
    <row r="631" spans="1:1" x14ac:dyDescent="0.3">
      <c r="A631" t="str">
        <v>Fruit &amp; Nut Bars</v>
      </c>
    </row>
    <row r="632" spans="1:1" x14ac:dyDescent="0.3">
      <c r="A632" t="str">
        <v>Eclairs</v>
      </c>
    </row>
    <row r="633" spans="1:1" x14ac:dyDescent="0.3">
      <c r="A633" t="str">
        <v>Choco Coated Almonds</v>
      </c>
    </row>
    <row r="634" spans="1:1" x14ac:dyDescent="0.3">
      <c r="A634" t="str">
        <v>Spicy Special Slims</v>
      </c>
    </row>
    <row r="635" spans="1:1" x14ac:dyDescent="0.3">
      <c r="A635" t="str">
        <v>Drinking Coco</v>
      </c>
    </row>
    <row r="636" spans="1:1" x14ac:dyDescent="0.3">
      <c r="A636" t="str">
        <v>Milk Bars</v>
      </c>
    </row>
    <row r="637" spans="1:1" x14ac:dyDescent="0.3">
      <c r="A637" t="str">
        <v>Organic Choco Syrup</v>
      </c>
    </row>
    <row r="638" spans="1:1" x14ac:dyDescent="0.3">
      <c r="A638" t="str">
        <v>Fruit &amp; Nut Bars</v>
      </c>
    </row>
    <row r="639" spans="1:1" x14ac:dyDescent="0.3">
      <c r="A639" t="str">
        <v>50% Dark Bites</v>
      </c>
    </row>
    <row r="640" spans="1:1" x14ac:dyDescent="0.3">
      <c r="A640" t="str">
        <v>Raspberry Choco</v>
      </c>
    </row>
    <row r="641" spans="1:1" x14ac:dyDescent="0.3">
      <c r="A641" t="str">
        <v>Mint Chip Choco</v>
      </c>
    </row>
    <row r="642" spans="1:1" x14ac:dyDescent="0.3">
      <c r="A642" t="str">
        <v>Mint Chip Choco</v>
      </c>
    </row>
    <row r="643" spans="1:1" x14ac:dyDescent="0.3">
      <c r="A643" t="str">
        <v>Caramel Stuffed Bars</v>
      </c>
    </row>
    <row r="644" spans="1:1" x14ac:dyDescent="0.3">
      <c r="A644" t="str">
        <v>Milk Bars</v>
      </c>
    </row>
    <row r="645" spans="1:1" x14ac:dyDescent="0.3">
      <c r="A645" t="str">
        <v>Spicy Special Slims</v>
      </c>
    </row>
    <row r="646" spans="1:1" x14ac:dyDescent="0.3">
      <c r="A646" t="str">
        <v>Almond Choco</v>
      </c>
    </row>
    <row r="647" spans="1:1" x14ac:dyDescent="0.3">
      <c r="A647" t="str">
        <v>Raspberry Choco</v>
      </c>
    </row>
    <row r="648" spans="1:1" x14ac:dyDescent="0.3">
      <c r="A648" t="str">
        <v>Baker's Choco Chips</v>
      </c>
    </row>
    <row r="649" spans="1:1" x14ac:dyDescent="0.3">
      <c r="A649" t="str">
        <v>Milk Bars</v>
      </c>
    </row>
    <row r="650" spans="1:1" x14ac:dyDescent="0.3">
      <c r="A650" t="str">
        <v>Fruit &amp; Nut Bars</v>
      </c>
    </row>
    <row r="651" spans="1:1" x14ac:dyDescent="0.3">
      <c r="A651" t="str">
        <v>Organic Choco Syrup</v>
      </c>
    </row>
    <row r="652" spans="1:1" x14ac:dyDescent="0.3">
      <c r="A652" t="str">
        <v>White Choc</v>
      </c>
    </row>
    <row r="653" spans="1:1" x14ac:dyDescent="0.3">
      <c r="A653" t="str">
        <v>After Nines</v>
      </c>
    </row>
    <row r="654" spans="1:1" x14ac:dyDescent="0.3">
      <c r="A654" t="str">
        <v>Fruit &amp; Nut Bars</v>
      </c>
    </row>
    <row r="655" spans="1:1" x14ac:dyDescent="0.3">
      <c r="A655" t="str">
        <v>After Nines</v>
      </c>
    </row>
    <row r="656" spans="1:1" x14ac:dyDescent="0.3">
      <c r="A656" t="str">
        <v>Manuka Honey Choco</v>
      </c>
    </row>
    <row r="657" spans="1:1" x14ac:dyDescent="0.3">
      <c r="A657" t="str">
        <v>85% Dark Bars</v>
      </c>
    </row>
    <row r="658" spans="1:1" x14ac:dyDescent="0.3">
      <c r="A658" t="str">
        <v>85% Dark Bars</v>
      </c>
    </row>
    <row r="659" spans="1:1" x14ac:dyDescent="0.3">
      <c r="A659" t="str">
        <v>Choco Coated Almonds</v>
      </c>
    </row>
    <row r="660" spans="1:1" x14ac:dyDescent="0.3">
      <c r="A660" t="str">
        <v>70% Dark Bites</v>
      </c>
    </row>
    <row r="661" spans="1:1" x14ac:dyDescent="0.3">
      <c r="A661" t="str">
        <v>White Choc</v>
      </c>
    </row>
    <row r="662" spans="1:1" x14ac:dyDescent="0.3">
      <c r="A662" t="str">
        <v>After Nines</v>
      </c>
    </row>
    <row r="663" spans="1:1" x14ac:dyDescent="0.3">
      <c r="A663" t="str">
        <v>Spicy Special Slims</v>
      </c>
    </row>
    <row r="664" spans="1:1" x14ac:dyDescent="0.3">
      <c r="A664" t="str">
        <v>50% Dark Bites</v>
      </c>
    </row>
    <row r="665" spans="1:1" x14ac:dyDescent="0.3">
      <c r="A665" t="str">
        <v>Milk Bars</v>
      </c>
    </row>
    <row r="666" spans="1:1" x14ac:dyDescent="0.3">
      <c r="A666" t="str">
        <v>Milk Bars</v>
      </c>
    </row>
    <row r="667" spans="1:1" x14ac:dyDescent="0.3">
      <c r="A667" t="str">
        <v>White Choc</v>
      </c>
    </row>
    <row r="668" spans="1:1" x14ac:dyDescent="0.3">
      <c r="A668" t="str">
        <v>Manuka Honey Choco</v>
      </c>
    </row>
    <row r="669" spans="1:1" x14ac:dyDescent="0.3">
      <c r="A669" t="str">
        <v>Orange Choco</v>
      </c>
    </row>
    <row r="670" spans="1:1" x14ac:dyDescent="0.3">
      <c r="A670" t="str">
        <v>Smooth Sliky Salty</v>
      </c>
    </row>
    <row r="671" spans="1:1" x14ac:dyDescent="0.3">
      <c r="A671" t="str">
        <v>Raspberry Choco</v>
      </c>
    </row>
    <row r="672" spans="1:1" x14ac:dyDescent="0.3">
      <c r="A672" t="str">
        <v>After Nines</v>
      </c>
    </row>
    <row r="673" spans="1:1" x14ac:dyDescent="0.3">
      <c r="A673" t="str">
        <v>Orange Choco</v>
      </c>
    </row>
    <row r="674" spans="1:1" x14ac:dyDescent="0.3">
      <c r="A674" t="str">
        <v>Baker's Choco Chips</v>
      </c>
    </row>
    <row r="675" spans="1:1" x14ac:dyDescent="0.3">
      <c r="A675" t="str">
        <v>Orange Choco</v>
      </c>
    </row>
    <row r="676" spans="1:1" x14ac:dyDescent="0.3">
      <c r="A676" t="str">
        <v>Smooth Sliky Salty</v>
      </c>
    </row>
    <row r="677" spans="1:1" x14ac:dyDescent="0.3">
      <c r="A677" t="str">
        <v>Caramel Stuffed Bars</v>
      </c>
    </row>
    <row r="678" spans="1:1" x14ac:dyDescent="0.3">
      <c r="A678" t="str">
        <v>White Choc</v>
      </c>
    </row>
    <row r="679" spans="1:1" x14ac:dyDescent="0.3">
      <c r="A679" t="str">
        <v>Fruit &amp; Nut Bars</v>
      </c>
    </row>
    <row r="680" spans="1:1" x14ac:dyDescent="0.3">
      <c r="A680" t="str">
        <v>Choco Coated Almonds</v>
      </c>
    </row>
    <row r="681" spans="1:1" x14ac:dyDescent="0.3">
      <c r="A681" t="str">
        <v>After Nines</v>
      </c>
    </row>
    <row r="682" spans="1:1" x14ac:dyDescent="0.3">
      <c r="A682" t="str">
        <v>85% Dark Bars</v>
      </c>
    </row>
    <row r="683" spans="1:1" x14ac:dyDescent="0.3">
      <c r="A683" t="str">
        <v>Manuka Honey Choco</v>
      </c>
    </row>
    <row r="684" spans="1:1" x14ac:dyDescent="0.3">
      <c r="A684" t="str">
        <v>Raspberry Choco</v>
      </c>
    </row>
    <row r="685" spans="1:1" x14ac:dyDescent="0.3">
      <c r="A685" t="str">
        <v>99% Dark &amp; Pure</v>
      </c>
    </row>
    <row r="686" spans="1:1" x14ac:dyDescent="0.3">
      <c r="A686" t="str">
        <v>Drinking Coco</v>
      </c>
    </row>
    <row r="687" spans="1:1" x14ac:dyDescent="0.3">
      <c r="A687" t="str">
        <v>Spicy Special Slims</v>
      </c>
    </row>
    <row r="688" spans="1:1" x14ac:dyDescent="0.3">
      <c r="A688" t="str">
        <v>85% Dark Bars</v>
      </c>
    </row>
    <row r="689" spans="1:1" x14ac:dyDescent="0.3">
      <c r="A689" t="str">
        <v>Choco Coated Almonds</v>
      </c>
    </row>
    <row r="690" spans="1:1" x14ac:dyDescent="0.3">
      <c r="A690" t="str">
        <v>Organic Choco Syrup</v>
      </c>
    </row>
    <row r="691" spans="1:1" x14ac:dyDescent="0.3">
      <c r="A691" t="str">
        <v>50% Dark Bites</v>
      </c>
    </row>
    <row r="692" spans="1:1" x14ac:dyDescent="0.3">
      <c r="A692" t="str">
        <v>Raspberry Choco</v>
      </c>
    </row>
    <row r="693" spans="1:1" x14ac:dyDescent="0.3">
      <c r="A693" t="str">
        <v>White Choc</v>
      </c>
    </row>
    <row r="694" spans="1:1" x14ac:dyDescent="0.3">
      <c r="A694" t="str">
        <v>85% Dark Bars</v>
      </c>
    </row>
    <row r="695" spans="1:1" x14ac:dyDescent="0.3">
      <c r="A695" t="str">
        <v>85% Dark Bars</v>
      </c>
    </row>
    <row r="696" spans="1:1" x14ac:dyDescent="0.3">
      <c r="A696" t="str">
        <v>Smooth Sliky Salty</v>
      </c>
    </row>
    <row r="697" spans="1:1" x14ac:dyDescent="0.3">
      <c r="A697" t="str">
        <v>Manuka Honey Choco</v>
      </c>
    </row>
    <row r="698" spans="1:1" x14ac:dyDescent="0.3">
      <c r="A698" t="str">
        <v>Peanut Butter Cubes</v>
      </c>
    </row>
    <row r="699" spans="1:1" x14ac:dyDescent="0.3">
      <c r="A699" t="str">
        <v>Peanut Butter Cubes</v>
      </c>
    </row>
    <row r="700" spans="1:1" x14ac:dyDescent="0.3">
      <c r="A700" t="str">
        <v>Smooth Sliky Salty</v>
      </c>
    </row>
    <row r="701" spans="1:1" x14ac:dyDescent="0.3">
      <c r="A701" t="str">
        <v>Smooth Sliky Salty</v>
      </c>
    </row>
    <row r="702" spans="1:1" x14ac:dyDescent="0.3">
      <c r="A702" t="str">
        <v>White Choc</v>
      </c>
    </row>
    <row r="703" spans="1:1" x14ac:dyDescent="0.3">
      <c r="A703" t="str">
        <v>Smooth Sliky Salty</v>
      </c>
    </row>
    <row r="704" spans="1:1" x14ac:dyDescent="0.3">
      <c r="A704" t="str">
        <v>After Nines</v>
      </c>
    </row>
    <row r="705" spans="1:1" x14ac:dyDescent="0.3">
      <c r="A705" t="str">
        <v>85% Dark Bars</v>
      </c>
    </row>
    <row r="706" spans="1:1" x14ac:dyDescent="0.3">
      <c r="A706" t="str">
        <v>Choco Coated Almonds</v>
      </c>
    </row>
    <row r="707" spans="1:1" x14ac:dyDescent="0.3">
      <c r="A707" t="str">
        <v>Baker's Choco Chips</v>
      </c>
    </row>
    <row r="708" spans="1:1" x14ac:dyDescent="0.3">
      <c r="A708" t="str">
        <v>Fruit &amp; Nut Bars</v>
      </c>
    </row>
    <row r="709" spans="1:1" x14ac:dyDescent="0.3">
      <c r="A709" t="str">
        <v>Mint Chip Choco</v>
      </c>
    </row>
    <row r="710" spans="1:1" x14ac:dyDescent="0.3">
      <c r="A710" t="str">
        <v>Peanut Butter Cubes</v>
      </c>
    </row>
    <row r="711" spans="1:1" x14ac:dyDescent="0.3">
      <c r="A711" t="str">
        <v>Organic Choco Syrup</v>
      </c>
    </row>
    <row r="712" spans="1:1" x14ac:dyDescent="0.3">
      <c r="A712" t="str">
        <v>99% Dark &amp; Pure</v>
      </c>
    </row>
    <row r="713" spans="1:1" x14ac:dyDescent="0.3">
      <c r="A713" t="str">
        <v>Drinking Coco</v>
      </c>
    </row>
    <row r="714" spans="1:1" x14ac:dyDescent="0.3">
      <c r="A714" t="str">
        <v>Orange Choco</v>
      </c>
    </row>
    <row r="715" spans="1:1" x14ac:dyDescent="0.3">
      <c r="A715" t="str">
        <v>50% Dark Bites</v>
      </c>
    </row>
    <row r="716" spans="1:1" x14ac:dyDescent="0.3">
      <c r="A716" t="str">
        <v>Eclairs</v>
      </c>
    </row>
    <row r="717" spans="1:1" x14ac:dyDescent="0.3">
      <c r="A717" t="str">
        <v>Caramel Stuffed Bars</v>
      </c>
    </row>
    <row r="718" spans="1:1" x14ac:dyDescent="0.3">
      <c r="A718" t="str">
        <v>White Choc</v>
      </c>
    </row>
    <row r="719" spans="1:1" x14ac:dyDescent="0.3">
      <c r="A719" t="str">
        <v>Raspberry Choco</v>
      </c>
    </row>
    <row r="720" spans="1:1" x14ac:dyDescent="0.3">
      <c r="A720" t="str">
        <v>Orange Choco</v>
      </c>
    </row>
    <row r="721" spans="1:1" x14ac:dyDescent="0.3">
      <c r="A721" t="str">
        <v>Eclairs</v>
      </c>
    </row>
    <row r="722" spans="1:1" x14ac:dyDescent="0.3">
      <c r="A722" t="str">
        <v>White Choc</v>
      </c>
    </row>
    <row r="723" spans="1:1" x14ac:dyDescent="0.3">
      <c r="A723" t="str">
        <v>Mint Chip Choco</v>
      </c>
    </row>
    <row r="724" spans="1:1" x14ac:dyDescent="0.3">
      <c r="A724" t="str">
        <v>99% Dark &amp; Pure</v>
      </c>
    </row>
    <row r="725" spans="1:1" x14ac:dyDescent="0.3">
      <c r="A725" t="str">
        <v>50% Dark Bites</v>
      </c>
    </row>
    <row r="726" spans="1:1" x14ac:dyDescent="0.3">
      <c r="A726" t="str">
        <v>Choco Coated Almonds</v>
      </c>
    </row>
    <row r="727" spans="1:1" x14ac:dyDescent="0.3">
      <c r="A727" t="str">
        <v>Raspberry Choco</v>
      </c>
    </row>
    <row r="728" spans="1:1" x14ac:dyDescent="0.3">
      <c r="A728" t="str">
        <v>50% Dark Bites</v>
      </c>
    </row>
    <row r="729" spans="1:1" x14ac:dyDescent="0.3">
      <c r="A729" t="str">
        <v>White Choc</v>
      </c>
    </row>
    <row r="730" spans="1:1" x14ac:dyDescent="0.3">
      <c r="A730" t="str">
        <v>Eclairs</v>
      </c>
    </row>
    <row r="731" spans="1:1" x14ac:dyDescent="0.3">
      <c r="A731" t="str">
        <v>Peanut Butter Cubes</v>
      </c>
    </row>
    <row r="732" spans="1:1" x14ac:dyDescent="0.3">
      <c r="A732" t="str">
        <v>Baker's Choco Chips</v>
      </c>
    </row>
    <row r="733" spans="1:1" x14ac:dyDescent="0.3">
      <c r="A733" t="str">
        <v>50% Dark Bites</v>
      </c>
    </row>
    <row r="734" spans="1:1" x14ac:dyDescent="0.3">
      <c r="A734" t="str">
        <v>Organic Choco Syrup</v>
      </c>
    </row>
    <row r="735" spans="1:1" x14ac:dyDescent="0.3">
      <c r="A735" t="str">
        <v>Organic Choco Syrup</v>
      </c>
    </row>
    <row r="736" spans="1:1" x14ac:dyDescent="0.3">
      <c r="A736" t="str">
        <v>Fruit &amp; Nut Bars</v>
      </c>
    </row>
    <row r="737" spans="1:1" x14ac:dyDescent="0.3">
      <c r="A737" t="str">
        <v>Choco Coated Almonds</v>
      </c>
    </row>
    <row r="738" spans="1:1" x14ac:dyDescent="0.3">
      <c r="A738" t="str">
        <v>Almond Choco</v>
      </c>
    </row>
    <row r="739" spans="1:1" x14ac:dyDescent="0.3">
      <c r="A739" t="str">
        <v>99% Dark &amp; Pure</v>
      </c>
    </row>
    <row r="740" spans="1:1" x14ac:dyDescent="0.3">
      <c r="A740" t="str">
        <v>Mint Chip Choco</v>
      </c>
    </row>
    <row r="741" spans="1:1" x14ac:dyDescent="0.3">
      <c r="A741" t="str">
        <v>Manuka Honey Choco</v>
      </c>
    </row>
    <row r="742" spans="1:1" x14ac:dyDescent="0.3">
      <c r="A742" t="str">
        <v>Baker's Choco Chips</v>
      </c>
    </row>
    <row r="743" spans="1:1" x14ac:dyDescent="0.3">
      <c r="A743" t="str">
        <v>Caramel Stuffed Bars</v>
      </c>
    </row>
    <row r="744" spans="1:1" x14ac:dyDescent="0.3">
      <c r="A744" t="str">
        <v>Eclairs</v>
      </c>
    </row>
    <row r="745" spans="1:1" x14ac:dyDescent="0.3">
      <c r="A745" t="str">
        <v>Raspberry Choco</v>
      </c>
    </row>
    <row r="746" spans="1:1" x14ac:dyDescent="0.3">
      <c r="A746" t="str">
        <v>Organic Choco Syrup</v>
      </c>
    </row>
    <row r="747" spans="1:1" x14ac:dyDescent="0.3">
      <c r="A747" t="str">
        <v>Orange Choco</v>
      </c>
    </row>
    <row r="748" spans="1:1" x14ac:dyDescent="0.3">
      <c r="A748" t="str">
        <v>Choco Coated Almonds</v>
      </c>
    </row>
    <row r="749" spans="1:1" x14ac:dyDescent="0.3">
      <c r="A749" t="str">
        <v>Caramel Stuffed Bars</v>
      </c>
    </row>
    <row r="750" spans="1:1" x14ac:dyDescent="0.3">
      <c r="A750" t="str">
        <v>50% Dark Bites</v>
      </c>
    </row>
    <row r="751" spans="1:1" x14ac:dyDescent="0.3">
      <c r="A751" t="str">
        <v>Baker's Choco Chips</v>
      </c>
    </row>
    <row r="752" spans="1:1" x14ac:dyDescent="0.3">
      <c r="A752" t="str">
        <v>Spicy Special Slims</v>
      </c>
    </row>
    <row r="753" spans="1:1" x14ac:dyDescent="0.3">
      <c r="A753" t="str">
        <v>Almond Choco</v>
      </c>
    </row>
    <row r="754" spans="1:1" x14ac:dyDescent="0.3">
      <c r="A754" t="str">
        <v>Eclairs</v>
      </c>
    </row>
    <row r="755" spans="1:1" x14ac:dyDescent="0.3">
      <c r="A755" t="str">
        <v>Smooth Sliky Salty</v>
      </c>
    </row>
    <row r="756" spans="1:1" x14ac:dyDescent="0.3">
      <c r="A756" t="str">
        <v>Baker's Choco Chips</v>
      </c>
    </row>
    <row r="757" spans="1:1" x14ac:dyDescent="0.3">
      <c r="A757" t="str">
        <v>Milk Bars</v>
      </c>
    </row>
    <row r="758" spans="1:1" x14ac:dyDescent="0.3">
      <c r="A758" t="str">
        <v>Fruit &amp; Nut Bars</v>
      </c>
    </row>
    <row r="759" spans="1:1" x14ac:dyDescent="0.3">
      <c r="A759" t="str">
        <v>Eclairs</v>
      </c>
    </row>
    <row r="760" spans="1:1" x14ac:dyDescent="0.3">
      <c r="A760" t="str">
        <v>Eclairs</v>
      </c>
    </row>
    <row r="761" spans="1:1" x14ac:dyDescent="0.3">
      <c r="A761" t="str">
        <v>99% Dark &amp; Pure</v>
      </c>
    </row>
    <row r="762" spans="1:1" x14ac:dyDescent="0.3">
      <c r="A762" t="str">
        <v>Fruit &amp; Nut Bars</v>
      </c>
    </row>
    <row r="763" spans="1:1" x14ac:dyDescent="0.3">
      <c r="A763" t="str">
        <v>70% Dark Bites</v>
      </c>
    </row>
    <row r="764" spans="1:1" x14ac:dyDescent="0.3">
      <c r="A764" t="str">
        <v>Manuka Honey Choco</v>
      </c>
    </row>
    <row r="765" spans="1:1" x14ac:dyDescent="0.3">
      <c r="A765" t="str">
        <v>Baker's Choco Chips</v>
      </c>
    </row>
    <row r="766" spans="1:1" x14ac:dyDescent="0.3">
      <c r="A766" t="str">
        <v>85% Dark Bars</v>
      </c>
    </row>
    <row r="767" spans="1:1" x14ac:dyDescent="0.3">
      <c r="A767" t="str">
        <v>50% Dark Bites</v>
      </c>
    </row>
    <row r="768" spans="1:1" x14ac:dyDescent="0.3">
      <c r="A768" t="str">
        <v>Baker's Choco Chips</v>
      </c>
    </row>
    <row r="769" spans="1:1" x14ac:dyDescent="0.3">
      <c r="A769" t="str">
        <v>50% Dark Bites</v>
      </c>
    </row>
    <row r="770" spans="1:1" x14ac:dyDescent="0.3">
      <c r="A770" t="str">
        <v>Manuka Honey Choco</v>
      </c>
    </row>
    <row r="771" spans="1:1" x14ac:dyDescent="0.3">
      <c r="A771" t="str">
        <v>Choco Coated Almonds</v>
      </c>
    </row>
    <row r="772" spans="1:1" x14ac:dyDescent="0.3">
      <c r="A772" t="str">
        <v>70% Dark Bites</v>
      </c>
    </row>
    <row r="773" spans="1:1" x14ac:dyDescent="0.3">
      <c r="A773" t="str">
        <v>Fruit &amp; Nut Bars</v>
      </c>
    </row>
    <row r="774" spans="1:1" x14ac:dyDescent="0.3">
      <c r="A774" t="str">
        <v>99% Dark &amp; Pure</v>
      </c>
    </row>
    <row r="775" spans="1:1" x14ac:dyDescent="0.3">
      <c r="A775" t="str">
        <v>70% Dark Bites</v>
      </c>
    </row>
    <row r="776" spans="1:1" x14ac:dyDescent="0.3">
      <c r="A776" t="str">
        <v>Orange Choco</v>
      </c>
    </row>
    <row r="777" spans="1:1" x14ac:dyDescent="0.3">
      <c r="A777" t="str">
        <v>70% Dark Bites</v>
      </c>
    </row>
    <row r="778" spans="1:1" x14ac:dyDescent="0.3">
      <c r="A778" t="str">
        <v>Milk Bars</v>
      </c>
    </row>
    <row r="779" spans="1:1" x14ac:dyDescent="0.3">
      <c r="A779" t="str">
        <v>Orange Choco</v>
      </c>
    </row>
    <row r="780" spans="1:1" x14ac:dyDescent="0.3">
      <c r="A780" t="str">
        <v>Eclairs</v>
      </c>
    </row>
    <row r="781" spans="1:1" x14ac:dyDescent="0.3">
      <c r="A781" t="str">
        <v>Peanut Butter Cubes</v>
      </c>
    </row>
    <row r="782" spans="1:1" x14ac:dyDescent="0.3">
      <c r="A782" t="str">
        <v>Smooth Sliky Salty</v>
      </c>
    </row>
    <row r="783" spans="1:1" x14ac:dyDescent="0.3">
      <c r="A783" t="str">
        <v>White Choc</v>
      </c>
    </row>
    <row r="784" spans="1:1" x14ac:dyDescent="0.3">
      <c r="A784" t="str">
        <v>Spicy Special Slims</v>
      </c>
    </row>
    <row r="785" spans="1:1" x14ac:dyDescent="0.3">
      <c r="A785" t="str">
        <v>Peanut Butter Cubes</v>
      </c>
    </row>
    <row r="786" spans="1:1" x14ac:dyDescent="0.3">
      <c r="A786" t="str">
        <v>99% Dark &amp; Pure</v>
      </c>
    </row>
    <row r="787" spans="1:1" x14ac:dyDescent="0.3">
      <c r="A787" t="str">
        <v>70% Dark Bites</v>
      </c>
    </row>
    <row r="788" spans="1:1" x14ac:dyDescent="0.3">
      <c r="A788" t="str">
        <v>Drinking Coco</v>
      </c>
    </row>
    <row r="789" spans="1:1" x14ac:dyDescent="0.3">
      <c r="A789" t="str">
        <v>Drinking Coco</v>
      </c>
    </row>
    <row r="790" spans="1:1" x14ac:dyDescent="0.3">
      <c r="A790" t="str">
        <v>Almond Choco</v>
      </c>
    </row>
    <row r="791" spans="1:1" x14ac:dyDescent="0.3">
      <c r="A791" t="str">
        <v>Organic Choco Syrup</v>
      </c>
    </row>
    <row r="792" spans="1:1" x14ac:dyDescent="0.3">
      <c r="A792" t="str">
        <v>Caramel Stuffed Bars</v>
      </c>
    </row>
    <row r="793" spans="1:1" x14ac:dyDescent="0.3">
      <c r="A793" t="str">
        <v>Manuka Honey Choco</v>
      </c>
    </row>
    <row r="794" spans="1:1" x14ac:dyDescent="0.3">
      <c r="A794" t="str">
        <v>Smooth Sliky Salty</v>
      </c>
    </row>
    <row r="795" spans="1:1" x14ac:dyDescent="0.3">
      <c r="A795" t="str">
        <v>Manuka Honey Choco</v>
      </c>
    </row>
    <row r="796" spans="1:1" x14ac:dyDescent="0.3">
      <c r="A796" t="str">
        <v>85% Dark Bars</v>
      </c>
    </row>
    <row r="797" spans="1:1" x14ac:dyDescent="0.3">
      <c r="A797" t="str">
        <v>Smooth Sliky Salty</v>
      </c>
    </row>
    <row r="798" spans="1:1" x14ac:dyDescent="0.3">
      <c r="A798" t="str">
        <v>Raspberry Choco</v>
      </c>
    </row>
    <row r="799" spans="1:1" x14ac:dyDescent="0.3">
      <c r="A799" t="str">
        <v>Drinking Coco</v>
      </c>
    </row>
    <row r="800" spans="1:1" x14ac:dyDescent="0.3">
      <c r="A800" t="str">
        <v>Manuka Honey Choco</v>
      </c>
    </row>
    <row r="801" spans="1:1" x14ac:dyDescent="0.3">
      <c r="A801" t="str">
        <v>Raspberry Choco</v>
      </c>
    </row>
    <row r="802" spans="1:1" x14ac:dyDescent="0.3">
      <c r="A802" t="str">
        <v>Orange Choco</v>
      </c>
    </row>
    <row r="803" spans="1:1" x14ac:dyDescent="0.3">
      <c r="A803" t="str">
        <v>70% Dark Bites</v>
      </c>
    </row>
    <row r="804" spans="1:1" x14ac:dyDescent="0.3">
      <c r="A804" t="str">
        <v>After Nines</v>
      </c>
    </row>
    <row r="805" spans="1:1" x14ac:dyDescent="0.3">
      <c r="A805" t="str">
        <v>Almond Choco</v>
      </c>
    </row>
    <row r="806" spans="1:1" x14ac:dyDescent="0.3">
      <c r="A806" t="str">
        <v>Choco Coated Almonds</v>
      </c>
    </row>
    <row r="807" spans="1:1" x14ac:dyDescent="0.3">
      <c r="A807" t="str">
        <v>Peanut Butter Cubes</v>
      </c>
    </row>
    <row r="808" spans="1:1" x14ac:dyDescent="0.3">
      <c r="A808" t="str">
        <v>Eclairs</v>
      </c>
    </row>
    <row r="809" spans="1:1" x14ac:dyDescent="0.3">
      <c r="A809" t="str">
        <v>85% Dark Bars</v>
      </c>
    </row>
    <row r="810" spans="1:1" x14ac:dyDescent="0.3">
      <c r="A810" t="str">
        <v>Organic Choco Syrup</v>
      </c>
    </row>
    <row r="811" spans="1:1" x14ac:dyDescent="0.3">
      <c r="A811" t="str">
        <v>White Choc</v>
      </c>
    </row>
    <row r="812" spans="1:1" x14ac:dyDescent="0.3">
      <c r="A812" t="str">
        <v>Orange Choco</v>
      </c>
    </row>
    <row r="813" spans="1:1" x14ac:dyDescent="0.3">
      <c r="A813" t="str">
        <v>Smooth Sliky Salty</v>
      </c>
    </row>
    <row r="814" spans="1:1" x14ac:dyDescent="0.3">
      <c r="A814" t="str">
        <v>70% Dark Bites</v>
      </c>
    </row>
    <row r="815" spans="1:1" x14ac:dyDescent="0.3">
      <c r="A815" t="str">
        <v>Organic Choco Syrup</v>
      </c>
    </row>
    <row r="816" spans="1:1" x14ac:dyDescent="0.3">
      <c r="A816" t="str">
        <v>Organic Choco Syrup</v>
      </c>
    </row>
    <row r="817" spans="1:1" x14ac:dyDescent="0.3">
      <c r="A817" t="str">
        <v>Eclairs</v>
      </c>
    </row>
    <row r="818" spans="1:1" x14ac:dyDescent="0.3">
      <c r="A818" t="str">
        <v>Drinking Coco</v>
      </c>
    </row>
    <row r="819" spans="1:1" x14ac:dyDescent="0.3">
      <c r="A819" t="str">
        <v>Milk Bars</v>
      </c>
    </row>
    <row r="820" spans="1:1" x14ac:dyDescent="0.3">
      <c r="A820" t="str">
        <v>Mint Chip Choco</v>
      </c>
    </row>
    <row r="821" spans="1:1" x14ac:dyDescent="0.3">
      <c r="A821" t="str">
        <v>Raspberry Choco</v>
      </c>
    </row>
    <row r="822" spans="1:1" x14ac:dyDescent="0.3">
      <c r="A822" t="str">
        <v>85% Dark Bars</v>
      </c>
    </row>
    <row r="823" spans="1:1" x14ac:dyDescent="0.3">
      <c r="A823" t="str">
        <v>Almond Choco</v>
      </c>
    </row>
    <row r="824" spans="1:1" x14ac:dyDescent="0.3">
      <c r="A824" t="str">
        <v>Orange Choco</v>
      </c>
    </row>
    <row r="825" spans="1:1" x14ac:dyDescent="0.3">
      <c r="A825" t="str">
        <v>Fruit &amp; Nut Bars</v>
      </c>
    </row>
    <row r="826" spans="1:1" x14ac:dyDescent="0.3">
      <c r="A826" t="str">
        <v>Smooth Sliky Salty</v>
      </c>
    </row>
    <row r="827" spans="1:1" x14ac:dyDescent="0.3">
      <c r="A827" t="str">
        <v>Baker's Choco Chips</v>
      </c>
    </row>
    <row r="828" spans="1:1" x14ac:dyDescent="0.3">
      <c r="A828" t="str">
        <v>Smooth Sliky Salty</v>
      </c>
    </row>
    <row r="829" spans="1:1" x14ac:dyDescent="0.3">
      <c r="A829" t="str">
        <v>Drinking Coco</v>
      </c>
    </row>
    <row r="830" spans="1:1" x14ac:dyDescent="0.3">
      <c r="A830" t="str">
        <v>Spicy Special Slims</v>
      </c>
    </row>
    <row r="831" spans="1:1" x14ac:dyDescent="0.3">
      <c r="A831" t="str">
        <v>Eclairs</v>
      </c>
    </row>
    <row r="832" spans="1:1" x14ac:dyDescent="0.3">
      <c r="A832" t="str">
        <v>Caramel Stuffed Bars</v>
      </c>
    </row>
    <row r="833" spans="1:1" x14ac:dyDescent="0.3">
      <c r="A833" t="str">
        <v>After Nines</v>
      </c>
    </row>
    <row r="834" spans="1:1" x14ac:dyDescent="0.3">
      <c r="A834" t="str">
        <v>White Choc</v>
      </c>
    </row>
    <row r="835" spans="1:1" x14ac:dyDescent="0.3">
      <c r="A835" t="str">
        <v>Organic Choco Syrup</v>
      </c>
    </row>
    <row r="836" spans="1:1" x14ac:dyDescent="0.3">
      <c r="A836" t="str">
        <v>Smooth Sliky Salty</v>
      </c>
    </row>
    <row r="837" spans="1:1" x14ac:dyDescent="0.3">
      <c r="A837" t="str">
        <v>Eclairs</v>
      </c>
    </row>
    <row r="838" spans="1:1" x14ac:dyDescent="0.3">
      <c r="A838" t="str">
        <v>Raspberry Choco</v>
      </c>
    </row>
    <row r="839" spans="1:1" x14ac:dyDescent="0.3">
      <c r="A839" t="str">
        <v>50% Dark Bites</v>
      </c>
    </row>
    <row r="840" spans="1:1" x14ac:dyDescent="0.3">
      <c r="A840" t="str">
        <v>50% Dark Bites</v>
      </c>
    </row>
    <row r="841" spans="1:1" x14ac:dyDescent="0.3">
      <c r="A841" t="str">
        <v>Eclairs</v>
      </c>
    </row>
    <row r="842" spans="1:1" x14ac:dyDescent="0.3">
      <c r="A842" t="str">
        <v>Drinking Coco</v>
      </c>
    </row>
    <row r="843" spans="1:1" x14ac:dyDescent="0.3">
      <c r="A843" t="str">
        <v>Baker's Choco Chips</v>
      </c>
    </row>
    <row r="844" spans="1:1" x14ac:dyDescent="0.3">
      <c r="A844" t="str">
        <v>Peanut Butter Cubes</v>
      </c>
    </row>
    <row r="845" spans="1:1" x14ac:dyDescent="0.3">
      <c r="A845" t="str">
        <v>Baker's Choco Chips</v>
      </c>
    </row>
    <row r="846" spans="1:1" x14ac:dyDescent="0.3">
      <c r="A846" t="str">
        <v>Choco Coated Almonds</v>
      </c>
    </row>
    <row r="847" spans="1:1" x14ac:dyDescent="0.3">
      <c r="A847" t="str">
        <v>70% Dark Bites</v>
      </c>
    </row>
    <row r="848" spans="1:1" x14ac:dyDescent="0.3">
      <c r="A848" t="str">
        <v>White Choc</v>
      </c>
    </row>
    <row r="849" spans="1:1" x14ac:dyDescent="0.3">
      <c r="A849" t="str">
        <v>Almond Choco</v>
      </c>
    </row>
    <row r="850" spans="1:1" x14ac:dyDescent="0.3">
      <c r="A850" t="str">
        <v>After Nines</v>
      </c>
    </row>
    <row r="851" spans="1:1" x14ac:dyDescent="0.3">
      <c r="A851" t="str">
        <v>Eclairs</v>
      </c>
    </row>
    <row r="852" spans="1:1" x14ac:dyDescent="0.3">
      <c r="A852" t="str">
        <v>Fruit &amp; Nut Bars</v>
      </c>
    </row>
    <row r="853" spans="1:1" x14ac:dyDescent="0.3">
      <c r="A853" t="str">
        <v>85% Dark Bars</v>
      </c>
    </row>
    <row r="854" spans="1:1" x14ac:dyDescent="0.3">
      <c r="A854" t="str">
        <v>Raspberry Choco</v>
      </c>
    </row>
    <row r="855" spans="1:1" x14ac:dyDescent="0.3">
      <c r="A855" t="str">
        <v>Caramel Stuffed Bars</v>
      </c>
    </row>
    <row r="856" spans="1:1" x14ac:dyDescent="0.3">
      <c r="A856" t="str">
        <v>Organic Choco Syrup</v>
      </c>
    </row>
    <row r="857" spans="1:1" x14ac:dyDescent="0.3">
      <c r="A857" t="str">
        <v>Mint Chip Choco</v>
      </c>
    </row>
    <row r="858" spans="1:1" x14ac:dyDescent="0.3">
      <c r="A858" t="str">
        <v>70% Dark Bites</v>
      </c>
    </row>
    <row r="859" spans="1:1" x14ac:dyDescent="0.3">
      <c r="A859" t="str">
        <v>99% Dark &amp; Pure</v>
      </c>
    </row>
    <row r="860" spans="1:1" x14ac:dyDescent="0.3">
      <c r="A860" t="str">
        <v>Eclairs</v>
      </c>
    </row>
    <row r="861" spans="1:1" x14ac:dyDescent="0.3">
      <c r="A861" t="str">
        <v>99% Dark &amp; Pure</v>
      </c>
    </row>
    <row r="862" spans="1:1" x14ac:dyDescent="0.3">
      <c r="A862" t="str">
        <v>Fruit &amp; Nut Bars</v>
      </c>
    </row>
    <row r="863" spans="1:1" x14ac:dyDescent="0.3">
      <c r="A863" t="str">
        <v>Almond Choco</v>
      </c>
    </row>
    <row r="864" spans="1:1" x14ac:dyDescent="0.3">
      <c r="A864" t="str">
        <v>Milk Bars</v>
      </c>
    </row>
    <row r="865" spans="1:1" x14ac:dyDescent="0.3">
      <c r="A865" t="str">
        <v>Caramel Stuffed Bars</v>
      </c>
    </row>
    <row r="866" spans="1:1" x14ac:dyDescent="0.3">
      <c r="A866" t="str">
        <v>70% Dark Bites</v>
      </c>
    </row>
    <row r="867" spans="1:1" x14ac:dyDescent="0.3">
      <c r="A867" t="str">
        <v>85% Dark Bars</v>
      </c>
    </row>
    <row r="868" spans="1:1" x14ac:dyDescent="0.3">
      <c r="A868" t="str">
        <v>Smooth Sliky Salty</v>
      </c>
    </row>
    <row r="869" spans="1:1" x14ac:dyDescent="0.3">
      <c r="A869" t="str">
        <v>70% Dark Bites</v>
      </c>
    </row>
    <row r="870" spans="1:1" x14ac:dyDescent="0.3">
      <c r="A870" t="str">
        <v>50% Dark Bites</v>
      </c>
    </row>
    <row r="871" spans="1:1" x14ac:dyDescent="0.3">
      <c r="A871" t="str">
        <v>White Choc</v>
      </c>
    </row>
    <row r="872" spans="1:1" x14ac:dyDescent="0.3">
      <c r="A872" t="str">
        <v>Spicy Special Slims</v>
      </c>
    </row>
    <row r="873" spans="1:1" x14ac:dyDescent="0.3">
      <c r="A873" t="str">
        <v>Baker's Choco Chips</v>
      </c>
    </row>
    <row r="874" spans="1:1" x14ac:dyDescent="0.3">
      <c r="A874" t="str">
        <v>After Nines</v>
      </c>
    </row>
    <row r="875" spans="1:1" x14ac:dyDescent="0.3">
      <c r="A875" t="str">
        <v>Mint Chip Choco</v>
      </c>
    </row>
    <row r="876" spans="1:1" x14ac:dyDescent="0.3">
      <c r="A876" t="str">
        <v>70% Dark Bites</v>
      </c>
    </row>
    <row r="877" spans="1:1" x14ac:dyDescent="0.3">
      <c r="A877" t="str">
        <v>Organic Choco Syrup</v>
      </c>
    </row>
    <row r="878" spans="1:1" x14ac:dyDescent="0.3">
      <c r="A878" t="str">
        <v>Drinking Coco</v>
      </c>
    </row>
    <row r="879" spans="1:1" x14ac:dyDescent="0.3">
      <c r="A879" t="str">
        <v>Eclairs</v>
      </c>
    </row>
    <row r="880" spans="1:1" x14ac:dyDescent="0.3">
      <c r="A880" t="str">
        <v>Eclairs</v>
      </c>
    </row>
    <row r="881" spans="1:1" x14ac:dyDescent="0.3">
      <c r="A881" t="str">
        <v>85% Dark Bars</v>
      </c>
    </row>
    <row r="882" spans="1:1" x14ac:dyDescent="0.3">
      <c r="A882" t="str">
        <v>Raspberry Choco</v>
      </c>
    </row>
    <row r="883" spans="1:1" x14ac:dyDescent="0.3">
      <c r="A883" t="str">
        <v>Mint Chip Choco</v>
      </c>
    </row>
    <row r="884" spans="1:1" x14ac:dyDescent="0.3">
      <c r="A884" t="str">
        <v>Drinking Coco</v>
      </c>
    </row>
    <row r="885" spans="1:1" x14ac:dyDescent="0.3">
      <c r="A885" t="str">
        <v>Milk Bars</v>
      </c>
    </row>
    <row r="886" spans="1:1" x14ac:dyDescent="0.3">
      <c r="A886" t="str">
        <v>Orange Choco</v>
      </c>
    </row>
    <row r="887" spans="1:1" x14ac:dyDescent="0.3">
      <c r="A887" t="str">
        <v>Peanut Butter Cubes</v>
      </c>
    </row>
    <row r="888" spans="1:1" x14ac:dyDescent="0.3">
      <c r="A888" t="str">
        <v>White Choc</v>
      </c>
    </row>
    <row r="889" spans="1:1" x14ac:dyDescent="0.3">
      <c r="A889" t="str">
        <v>Choco Coated Almonds</v>
      </c>
    </row>
    <row r="890" spans="1:1" x14ac:dyDescent="0.3">
      <c r="A890" t="str">
        <v>Choco Coated Almonds</v>
      </c>
    </row>
    <row r="891" spans="1:1" x14ac:dyDescent="0.3">
      <c r="A891" t="str">
        <v>Baker's Choco Chips</v>
      </c>
    </row>
    <row r="892" spans="1:1" x14ac:dyDescent="0.3">
      <c r="A892" t="str">
        <v>Choco Coated Almonds</v>
      </c>
    </row>
    <row r="893" spans="1:1" x14ac:dyDescent="0.3">
      <c r="A893" t="str">
        <v>Organic Choco Syrup</v>
      </c>
    </row>
    <row r="894" spans="1:1" x14ac:dyDescent="0.3">
      <c r="A894" t="str">
        <v>After Nines</v>
      </c>
    </row>
    <row r="895" spans="1:1" x14ac:dyDescent="0.3">
      <c r="A895" t="str">
        <v>Baker's Choco Chips</v>
      </c>
    </row>
    <row r="896" spans="1:1" x14ac:dyDescent="0.3">
      <c r="A896" t="str">
        <v>Peanut Butter Cubes</v>
      </c>
    </row>
    <row r="897" spans="1:1" x14ac:dyDescent="0.3">
      <c r="A897" t="str">
        <v>Caramel Stuffed Bars</v>
      </c>
    </row>
    <row r="898" spans="1:1" x14ac:dyDescent="0.3">
      <c r="A898" t="str">
        <v>Drinking Coco</v>
      </c>
    </row>
    <row r="899" spans="1:1" x14ac:dyDescent="0.3">
      <c r="A899" t="str">
        <v>Manuka Honey Choco</v>
      </c>
    </row>
    <row r="900" spans="1:1" x14ac:dyDescent="0.3">
      <c r="A900" t="str">
        <v>Choco Coated Almonds</v>
      </c>
    </row>
    <row r="901" spans="1:1" x14ac:dyDescent="0.3">
      <c r="A901" t="str">
        <v>Smooth Sliky Salty</v>
      </c>
    </row>
    <row r="902" spans="1:1" x14ac:dyDescent="0.3">
      <c r="A902" t="str">
        <v>Orange Choco</v>
      </c>
    </row>
    <row r="903" spans="1:1" x14ac:dyDescent="0.3">
      <c r="A903" t="str">
        <v>85% Dark Bars</v>
      </c>
    </row>
    <row r="904" spans="1:1" x14ac:dyDescent="0.3">
      <c r="A904" t="str">
        <v>70% Dark Bites</v>
      </c>
    </row>
    <row r="905" spans="1:1" x14ac:dyDescent="0.3">
      <c r="A905" t="str">
        <v>99% Dark &amp; Pure</v>
      </c>
    </row>
    <row r="906" spans="1:1" x14ac:dyDescent="0.3">
      <c r="A906" t="str">
        <v>After Nines</v>
      </c>
    </row>
    <row r="907" spans="1:1" x14ac:dyDescent="0.3">
      <c r="A907" t="str">
        <v>50% Dark Bites</v>
      </c>
    </row>
    <row r="908" spans="1:1" x14ac:dyDescent="0.3">
      <c r="A908" t="str">
        <v>50% Dark Bites</v>
      </c>
    </row>
    <row r="909" spans="1:1" x14ac:dyDescent="0.3">
      <c r="A909" t="str">
        <v>White Choc</v>
      </c>
    </row>
    <row r="910" spans="1:1" x14ac:dyDescent="0.3">
      <c r="A910" t="str">
        <v>99% Dark &amp; Pure</v>
      </c>
    </row>
    <row r="911" spans="1:1" x14ac:dyDescent="0.3">
      <c r="A911" t="str">
        <v>Caramel Stuffed Bars</v>
      </c>
    </row>
    <row r="912" spans="1:1" x14ac:dyDescent="0.3">
      <c r="A912" t="str">
        <v>85% Dark Bars</v>
      </c>
    </row>
    <row r="913" spans="1:1" x14ac:dyDescent="0.3">
      <c r="A913" t="str">
        <v>Smooth Sliky Salty</v>
      </c>
    </row>
    <row r="914" spans="1:1" x14ac:dyDescent="0.3">
      <c r="A914" t="str">
        <v>85% Dark Bars</v>
      </c>
    </row>
    <row r="915" spans="1:1" x14ac:dyDescent="0.3">
      <c r="A915" t="str">
        <v>Drinking Coco</v>
      </c>
    </row>
    <row r="916" spans="1:1" x14ac:dyDescent="0.3">
      <c r="A916" t="str">
        <v>Milk Bars</v>
      </c>
    </row>
    <row r="917" spans="1:1" x14ac:dyDescent="0.3">
      <c r="A917" t="str">
        <v>After Nines</v>
      </c>
    </row>
    <row r="918" spans="1:1" x14ac:dyDescent="0.3">
      <c r="A918" t="str">
        <v>After Nines</v>
      </c>
    </row>
    <row r="919" spans="1:1" x14ac:dyDescent="0.3">
      <c r="A919" t="str">
        <v>Orange Choco</v>
      </c>
    </row>
    <row r="920" spans="1:1" x14ac:dyDescent="0.3">
      <c r="A920" t="str">
        <v>Manuka Honey Choco</v>
      </c>
    </row>
    <row r="921" spans="1:1" x14ac:dyDescent="0.3">
      <c r="A921" t="str">
        <v>Raspberry Choco</v>
      </c>
    </row>
    <row r="922" spans="1:1" x14ac:dyDescent="0.3">
      <c r="A922" t="str">
        <v>Drinking Coco</v>
      </c>
    </row>
    <row r="923" spans="1:1" x14ac:dyDescent="0.3">
      <c r="A923" t="str">
        <v>Eclairs</v>
      </c>
    </row>
    <row r="924" spans="1:1" x14ac:dyDescent="0.3">
      <c r="A924" t="str">
        <v>After Nines</v>
      </c>
    </row>
    <row r="925" spans="1:1" x14ac:dyDescent="0.3">
      <c r="A925" t="str">
        <v>99% Dark &amp; Pure</v>
      </c>
    </row>
    <row r="926" spans="1:1" x14ac:dyDescent="0.3">
      <c r="A926" t="str">
        <v>Spicy Special Slims</v>
      </c>
    </row>
    <row r="927" spans="1:1" x14ac:dyDescent="0.3">
      <c r="A927" t="str">
        <v>Peanut Butter Cubes</v>
      </c>
    </row>
    <row r="928" spans="1:1" x14ac:dyDescent="0.3">
      <c r="A928" t="str">
        <v>Eclairs</v>
      </c>
    </row>
    <row r="929" spans="1:1" x14ac:dyDescent="0.3">
      <c r="A929" t="str">
        <v>Drinking Coco</v>
      </c>
    </row>
    <row r="930" spans="1:1" x14ac:dyDescent="0.3">
      <c r="A930" t="str">
        <v>Drinking Coco</v>
      </c>
    </row>
    <row r="931" spans="1:1" x14ac:dyDescent="0.3">
      <c r="A931" t="str">
        <v>Raspberry Choco</v>
      </c>
    </row>
    <row r="932" spans="1:1" x14ac:dyDescent="0.3">
      <c r="A932" t="str">
        <v>Choco Coated Almonds</v>
      </c>
    </row>
    <row r="933" spans="1:1" x14ac:dyDescent="0.3">
      <c r="A933" t="str">
        <v>50% Dark Bites</v>
      </c>
    </row>
    <row r="934" spans="1:1" x14ac:dyDescent="0.3">
      <c r="A934" t="str">
        <v>Choco Coated Almonds</v>
      </c>
    </row>
    <row r="935" spans="1:1" x14ac:dyDescent="0.3">
      <c r="A935" t="str">
        <v>50% Dark Bites</v>
      </c>
    </row>
    <row r="936" spans="1:1" x14ac:dyDescent="0.3">
      <c r="A936" t="str">
        <v>Peanut Butter Cubes</v>
      </c>
    </row>
    <row r="937" spans="1:1" x14ac:dyDescent="0.3">
      <c r="A937" t="str">
        <v>White Choc</v>
      </c>
    </row>
    <row r="938" spans="1:1" x14ac:dyDescent="0.3">
      <c r="A938" t="str">
        <v>After Nines</v>
      </c>
    </row>
    <row r="939" spans="1:1" x14ac:dyDescent="0.3">
      <c r="A939" t="str">
        <v>Smooth Sliky Salty</v>
      </c>
    </row>
    <row r="940" spans="1:1" x14ac:dyDescent="0.3">
      <c r="A940" t="str">
        <v>Mint Chip Choco</v>
      </c>
    </row>
    <row r="941" spans="1:1" x14ac:dyDescent="0.3">
      <c r="A941" t="str">
        <v>99% Dark &amp; Pure</v>
      </c>
    </row>
    <row r="942" spans="1:1" x14ac:dyDescent="0.3">
      <c r="A942" t="str">
        <v>70% Dark Bites</v>
      </c>
    </row>
    <row r="943" spans="1:1" x14ac:dyDescent="0.3">
      <c r="A943" t="str">
        <v>70% Dark Bites</v>
      </c>
    </row>
    <row r="944" spans="1:1" x14ac:dyDescent="0.3">
      <c r="A944" t="str">
        <v>Orange Choco</v>
      </c>
    </row>
    <row r="945" spans="1:1" x14ac:dyDescent="0.3">
      <c r="A945" t="str">
        <v>85% Dark Bars</v>
      </c>
    </row>
    <row r="946" spans="1:1" x14ac:dyDescent="0.3">
      <c r="A946" t="str">
        <v>Spicy Special Slims</v>
      </c>
    </row>
    <row r="947" spans="1:1" x14ac:dyDescent="0.3">
      <c r="A947" t="str">
        <v>Manuka Honey Choco</v>
      </c>
    </row>
    <row r="948" spans="1:1" x14ac:dyDescent="0.3">
      <c r="A948" t="str">
        <v>After Nines</v>
      </c>
    </row>
    <row r="949" spans="1:1" x14ac:dyDescent="0.3">
      <c r="A949" t="str">
        <v>Fruit &amp; Nut Bars</v>
      </c>
    </row>
    <row r="950" spans="1:1" x14ac:dyDescent="0.3">
      <c r="A950" t="str">
        <v>Milk Bars</v>
      </c>
    </row>
    <row r="951" spans="1:1" x14ac:dyDescent="0.3">
      <c r="A951" t="str">
        <v>Fruit &amp; Nut Bars</v>
      </c>
    </row>
    <row r="952" spans="1:1" x14ac:dyDescent="0.3">
      <c r="A952" t="str">
        <v>Baker's Choco Chips</v>
      </c>
    </row>
    <row r="953" spans="1:1" x14ac:dyDescent="0.3">
      <c r="A953" t="str">
        <v>Almond Choco</v>
      </c>
    </row>
    <row r="954" spans="1:1" x14ac:dyDescent="0.3">
      <c r="A954" t="str">
        <v>50% Dark Bites</v>
      </c>
    </row>
    <row r="955" spans="1:1" x14ac:dyDescent="0.3">
      <c r="A955" t="str">
        <v>Caramel Stuffed Bars</v>
      </c>
    </row>
    <row r="956" spans="1:1" x14ac:dyDescent="0.3">
      <c r="A956" t="str">
        <v>Raspberry Choco</v>
      </c>
    </row>
    <row r="957" spans="1:1" x14ac:dyDescent="0.3">
      <c r="A957" t="str">
        <v>Spicy Special Slims</v>
      </c>
    </row>
    <row r="958" spans="1:1" x14ac:dyDescent="0.3">
      <c r="A958" t="str">
        <v>Peanut Butter Cubes</v>
      </c>
    </row>
    <row r="959" spans="1:1" x14ac:dyDescent="0.3">
      <c r="A959" t="str">
        <v>White Choc</v>
      </c>
    </row>
    <row r="960" spans="1:1" x14ac:dyDescent="0.3">
      <c r="A960" t="str">
        <v>Fruit &amp; Nut Bars</v>
      </c>
    </row>
    <row r="961" spans="1:1" x14ac:dyDescent="0.3">
      <c r="A961" t="str">
        <v>White Choc</v>
      </c>
    </row>
    <row r="962" spans="1:1" x14ac:dyDescent="0.3">
      <c r="A962" t="str">
        <v>Drinking Coco</v>
      </c>
    </row>
    <row r="963" spans="1:1" x14ac:dyDescent="0.3">
      <c r="A963" t="str">
        <v>Peanut Butter Cubes</v>
      </c>
    </row>
    <row r="964" spans="1:1" x14ac:dyDescent="0.3">
      <c r="A964" t="str">
        <v>Almond Choco</v>
      </c>
    </row>
    <row r="965" spans="1:1" x14ac:dyDescent="0.3">
      <c r="A965" t="str">
        <v>Eclairs</v>
      </c>
    </row>
    <row r="966" spans="1:1" x14ac:dyDescent="0.3">
      <c r="A966" t="str">
        <v>Spicy Special Slims</v>
      </c>
    </row>
    <row r="967" spans="1:1" x14ac:dyDescent="0.3">
      <c r="A967" t="str">
        <v>Manuka Honey Choco</v>
      </c>
    </row>
    <row r="968" spans="1:1" x14ac:dyDescent="0.3">
      <c r="A968" t="str">
        <v>White Choc</v>
      </c>
    </row>
    <row r="969" spans="1:1" x14ac:dyDescent="0.3">
      <c r="A969" t="str">
        <v>Almond Choco</v>
      </c>
    </row>
    <row r="970" spans="1:1" x14ac:dyDescent="0.3">
      <c r="A970" t="str">
        <v>Smooth Sliky Salty</v>
      </c>
    </row>
    <row r="971" spans="1:1" x14ac:dyDescent="0.3">
      <c r="A971" t="str">
        <v>85% Dark Bars</v>
      </c>
    </row>
    <row r="972" spans="1:1" x14ac:dyDescent="0.3">
      <c r="A972" t="str">
        <v>Eclairs</v>
      </c>
    </row>
    <row r="973" spans="1:1" x14ac:dyDescent="0.3">
      <c r="A973" t="str">
        <v>White Choc</v>
      </c>
    </row>
    <row r="974" spans="1:1" x14ac:dyDescent="0.3">
      <c r="A974" t="str">
        <v>After Nines</v>
      </c>
    </row>
    <row r="975" spans="1:1" x14ac:dyDescent="0.3">
      <c r="A975" t="str">
        <v>Orange Choco</v>
      </c>
    </row>
    <row r="976" spans="1:1" x14ac:dyDescent="0.3">
      <c r="A976" t="str">
        <v>Almond Choco</v>
      </c>
    </row>
    <row r="977" spans="1:1" x14ac:dyDescent="0.3">
      <c r="A977" t="str">
        <v>Raspberry Choco</v>
      </c>
    </row>
    <row r="978" spans="1:1" x14ac:dyDescent="0.3">
      <c r="A978" t="str">
        <v>99% Dark &amp; Pure</v>
      </c>
    </row>
    <row r="979" spans="1:1" x14ac:dyDescent="0.3">
      <c r="A979" t="str">
        <v>Orange Choco</v>
      </c>
    </row>
    <row r="980" spans="1:1" x14ac:dyDescent="0.3">
      <c r="A980" t="str">
        <v>Drinking Coco</v>
      </c>
    </row>
    <row r="981" spans="1:1" x14ac:dyDescent="0.3">
      <c r="A981" t="str">
        <v>Caramel Stuffed Bars</v>
      </c>
    </row>
    <row r="982" spans="1:1" x14ac:dyDescent="0.3">
      <c r="A982" t="str">
        <v>Organic Choco Syrup</v>
      </c>
    </row>
    <row r="983" spans="1:1" x14ac:dyDescent="0.3">
      <c r="A983" t="str">
        <v>White Choc</v>
      </c>
    </row>
    <row r="984" spans="1:1" x14ac:dyDescent="0.3">
      <c r="A984" t="str">
        <v>Peanut Butter Cubes</v>
      </c>
    </row>
    <row r="985" spans="1:1" x14ac:dyDescent="0.3">
      <c r="A985" t="str">
        <v>99% Dark &amp; Pure</v>
      </c>
    </row>
    <row r="986" spans="1:1" x14ac:dyDescent="0.3">
      <c r="A986" t="str">
        <v>50% Dark Bites</v>
      </c>
    </row>
    <row r="987" spans="1:1" x14ac:dyDescent="0.3">
      <c r="A987" t="str">
        <v>Milk Bars</v>
      </c>
    </row>
    <row r="988" spans="1:1" x14ac:dyDescent="0.3">
      <c r="A988" t="str">
        <v>Caramel Stuffed Bars</v>
      </c>
    </row>
    <row r="989" spans="1:1" x14ac:dyDescent="0.3">
      <c r="A989" t="str">
        <v>Peanut Butter Cubes</v>
      </c>
    </row>
    <row r="990" spans="1:1" x14ac:dyDescent="0.3">
      <c r="A990" t="str">
        <v>50% Dark Bites</v>
      </c>
    </row>
    <row r="991" spans="1:1" x14ac:dyDescent="0.3">
      <c r="A991" t="str">
        <v>Drinking Coco</v>
      </c>
    </row>
    <row r="992" spans="1:1" x14ac:dyDescent="0.3">
      <c r="A992" t="str">
        <v>Caramel Stuffed Bars</v>
      </c>
    </row>
    <row r="993" spans="1:1" x14ac:dyDescent="0.3">
      <c r="A993" t="str">
        <v>Almond Choco</v>
      </c>
    </row>
    <row r="994" spans="1:1" x14ac:dyDescent="0.3">
      <c r="A994" t="str">
        <v>Drinking Coco</v>
      </c>
    </row>
    <row r="995" spans="1:1" x14ac:dyDescent="0.3">
      <c r="A995" t="str">
        <v>Eclairs</v>
      </c>
    </row>
    <row r="996" spans="1:1" x14ac:dyDescent="0.3">
      <c r="A996" t="str">
        <v>Choco Coated Almonds</v>
      </c>
    </row>
    <row r="997" spans="1:1" x14ac:dyDescent="0.3">
      <c r="A997" t="str">
        <v>Spicy Special Slims</v>
      </c>
    </row>
    <row r="998" spans="1:1" x14ac:dyDescent="0.3">
      <c r="A998" t="str">
        <v>After Nines</v>
      </c>
    </row>
    <row r="999" spans="1:1" x14ac:dyDescent="0.3">
      <c r="A999" t="str">
        <v>Choco Coated Almonds</v>
      </c>
    </row>
    <row r="1000" spans="1:1" x14ac:dyDescent="0.3">
      <c r="A1000" t="str">
        <v>Peanut Butter Cubes</v>
      </c>
    </row>
    <row r="1001" spans="1:1" x14ac:dyDescent="0.3">
      <c r="A1001" t="str">
        <v>Spicy Special Slims</v>
      </c>
    </row>
    <row r="1002" spans="1:1" x14ac:dyDescent="0.3">
      <c r="A1002" t="str">
        <v>Manuka Honey Choco</v>
      </c>
    </row>
    <row r="1003" spans="1:1" x14ac:dyDescent="0.3">
      <c r="A1003" t="str">
        <v>Drinking Coco</v>
      </c>
    </row>
    <row r="1004" spans="1:1" x14ac:dyDescent="0.3">
      <c r="A1004" t="str">
        <v>Spicy Special Slims</v>
      </c>
    </row>
    <row r="1005" spans="1:1" x14ac:dyDescent="0.3">
      <c r="A1005" t="str">
        <v>70% Dark Bites</v>
      </c>
    </row>
    <row r="1006" spans="1:1" x14ac:dyDescent="0.3">
      <c r="A1006" t="str">
        <v>99% Dark &amp; Pure</v>
      </c>
    </row>
    <row r="1007" spans="1:1" x14ac:dyDescent="0.3">
      <c r="A1007" t="str">
        <v>85% Dark Bars</v>
      </c>
    </row>
    <row r="1008" spans="1:1" x14ac:dyDescent="0.3">
      <c r="A1008" t="str">
        <v>Orange Choco</v>
      </c>
    </row>
    <row r="1009" spans="1:1" x14ac:dyDescent="0.3">
      <c r="A1009" t="str">
        <v>Almond Choco</v>
      </c>
    </row>
    <row r="1010" spans="1:1" x14ac:dyDescent="0.3">
      <c r="A1010" t="str">
        <v>99% Dark &amp; Pure</v>
      </c>
    </row>
    <row r="1011" spans="1:1" x14ac:dyDescent="0.3">
      <c r="A1011" t="str">
        <v>After Nines</v>
      </c>
    </row>
    <row r="1012" spans="1:1" x14ac:dyDescent="0.3">
      <c r="A1012" t="str">
        <v>After Nines</v>
      </c>
    </row>
    <row r="1013" spans="1:1" x14ac:dyDescent="0.3">
      <c r="A1013" t="str">
        <v>Drinking Coco</v>
      </c>
    </row>
    <row r="1014" spans="1:1" x14ac:dyDescent="0.3">
      <c r="A1014" t="str">
        <v>50% Dark Bites</v>
      </c>
    </row>
    <row r="1015" spans="1:1" x14ac:dyDescent="0.3">
      <c r="A1015" t="str">
        <v>Raspberry Choco</v>
      </c>
    </row>
    <row r="1016" spans="1:1" x14ac:dyDescent="0.3">
      <c r="A1016" t="str">
        <v>White Choc</v>
      </c>
    </row>
    <row r="1017" spans="1:1" x14ac:dyDescent="0.3">
      <c r="A1017" t="str">
        <v>Spicy Special Slims</v>
      </c>
    </row>
    <row r="1018" spans="1:1" x14ac:dyDescent="0.3">
      <c r="A1018" t="str">
        <v>Smooth Sliky Salty</v>
      </c>
    </row>
    <row r="1019" spans="1:1" x14ac:dyDescent="0.3">
      <c r="A1019" t="str">
        <v>Organic Choco Syrup</v>
      </c>
    </row>
    <row r="1020" spans="1:1" x14ac:dyDescent="0.3">
      <c r="A1020" t="str">
        <v>Peanut Butter Cubes</v>
      </c>
    </row>
    <row r="1021" spans="1:1" x14ac:dyDescent="0.3">
      <c r="A1021" t="str">
        <v>Smooth Sliky Salty</v>
      </c>
    </row>
    <row r="1022" spans="1:1" x14ac:dyDescent="0.3">
      <c r="A1022" t="str">
        <v>Organic Choco Syrup</v>
      </c>
    </row>
    <row r="1023" spans="1:1" x14ac:dyDescent="0.3">
      <c r="A1023" t="str">
        <v>Organic Choco Syrup</v>
      </c>
    </row>
    <row r="1024" spans="1:1" x14ac:dyDescent="0.3">
      <c r="A1024" t="str">
        <v>Baker's Choco Chips</v>
      </c>
    </row>
    <row r="1025" spans="1:1" x14ac:dyDescent="0.3">
      <c r="A1025" t="str">
        <v>50% Dark Bites</v>
      </c>
    </row>
    <row r="1026" spans="1:1" x14ac:dyDescent="0.3">
      <c r="A1026" t="str">
        <v>Almond Choco</v>
      </c>
    </row>
    <row r="1027" spans="1:1" x14ac:dyDescent="0.3">
      <c r="A1027" t="str">
        <v>Caramel Stuffed Bars</v>
      </c>
    </row>
    <row r="1028" spans="1:1" x14ac:dyDescent="0.3">
      <c r="A1028" t="str">
        <v>Smooth Sliky Salty</v>
      </c>
    </row>
    <row r="1029" spans="1:1" x14ac:dyDescent="0.3">
      <c r="A1029" t="str">
        <v>70% Dark Bites</v>
      </c>
    </row>
    <row r="1030" spans="1:1" x14ac:dyDescent="0.3">
      <c r="A1030" t="str">
        <v>Milk Bars</v>
      </c>
    </row>
    <row r="1031" spans="1:1" x14ac:dyDescent="0.3">
      <c r="A1031" t="str">
        <v>Drinking Coco</v>
      </c>
    </row>
    <row r="1032" spans="1:1" x14ac:dyDescent="0.3">
      <c r="A1032" t="str">
        <v>After Nines</v>
      </c>
    </row>
    <row r="1033" spans="1:1" x14ac:dyDescent="0.3">
      <c r="A1033" t="str">
        <v>After Nines</v>
      </c>
    </row>
    <row r="1034" spans="1:1" x14ac:dyDescent="0.3">
      <c r="A1034" t="str">
        <v>Mint Chip Choco</v>
      </c>
    </row>
    <row r="1035" spans="1:1" x14ac:dyDescent="0.3">
      <c r="A1035" t="str">
        <v>Mint Chip Choco</v>
      </c>
    </row>
    <row r="1036" spans="1:1" x14ac:dyDescent="0.3">
      <c r="A1036" t="str">
        <v>Milk Bars</v>
      </c>
    </row>
    <row r="1037" spans="1:1" x14ac:dyDescent="0.3">
      <c r="A1037" t="str">
        <v>Caramel Stuffed Bars</v>
      </c>
    </row>
    <row r="1038" spans="1:1" x14ac:dyDescent="0.3">
      <c r="A1038" t="str">
        <v>Manuka Honey Choco</v>
      </c>
    </row>
    <row r="1039" spans="1:1" x14ac:dyDescent="0.3">
      <c r="A1039" t="str">
        <v>Orange Choco</v>
      </c>
    </row>
    <row r="1040" spans="1:1" x14ac:dyDescent="0.3">
      <c r="A1040" t="str">
        <v>Raspberry Choco</v>
      </c>
    </row>
    <row r="1041" spans="1:1" x14ac:dyDescent="0.3">
      <c r="A1041" t="str">
        <v>85% Dark Bars</v>
      </c>
    </row>
    <row r="1042" spans="1:1" x14ac:dyDescent="0.3">
      <c r="A1042" t="str">
        <v>Drinking Coco</v>
      </c>
    </row>
    <row r="1043" spans="1:1" x14ac:dyDescent="0.3">
      <c r="A1043" t="str">
        <v>70% Dark Bites</v>
      </c>
    </row>
    <row r="1044" spans="1:1" x14ac:dyDescent="0.3">
      <c r="A1044" t="str">
        <v>Caramel Stuffed Bars</v>
      </c>
    </row>
    <row r="1045" spans="1:1" x14ac:dyDescent="0.3">
      <c r="A1045" t="str">
        <v>Spicy Special Slims</v>
      </c>
    </row>
    <row r="1046" spans="1:1" x14ac:dyDescent="0.3">
      <c r="A1046" t="str">
        <v>Almond Choco</v>
      </c>
    </row>
    <row r="1047" spans="1:1" x14ac:dyDescent="0.3">
      <c r="A1047" t="str">
        <v>Raspberry Choco</v>
      </c>
    </row>
    <row r="1048" spans="1:1" x14ac:dyDescent="0.3">
      <c r="A1048" t="str">
        <v>Mint Chip Choco</v>
      </c>
    </row>
    <row r="1049" spans="1:1" x14ac:dyDescent="0.3">
      <c r="A1049" t="str">
        <v>Drinking Coco</v>
      </c>
    </row>
    <row r="1050" spans="1:1" x14ac:dyDescent="0.3">
      <c r="A1050" t="str">
        <v>Drinking Coco</v>
      </c>
    </row>
    <row r="1051" spans="1:1" x14ac:dyDescent="0.3">
      <c r="A1051" t="str">
        <v>Organic Choco Syrup</v>
      </c>
    </row>
    <row r="1052" spans="1:1" x14ac:dyDescent="0.3">
      <c r="A1052" t="str">
        <v>99% Dark &amp; Pure</v>
      </c>
    </row>
    <row r="1053" spans="1:1" x14ac:dyDescent="0.3">
      <c r="A1053" t="str">
        <v>Spicy Special Slims</v>
      </c>
    </row>
    <row r="1054" spans="1:1" x14ac:dyDescent="0.3">
      <c r="A1054" t="str">
        <v>Eclairs</v>
      </c>
    </row>
    <row r="1055" spans="1:1" x14ac:dyDescent="0.3">
      <c r="A1055" t="str">
        <v>99% Dark &amp; Pure</v>
      </c>
    </row>
    <row r="1056" spans="1:1" x14ac:dyDescent="0.3">
      <c r="A1056" t="str">
        <v>85% Dark Bars</v>
      </c>
    </row>
    <row r="1057" spans="1:1" x14ac:dyDescent="0.3">
      <c r="A1057" t="str">
        <v>Peanut Butter Cubes</v>
      </c>
    </row>
    <row r="1058" spans="1:1" x14ac:dyDescent="0.3">
      <c r="A1058" t="str">
        <v>Peanut Butter Cubes</v>
      </c>
    </row>
    <row r="1059" spans="1:1" x14ac:dyDescent="0.3">
      <c r="A1059" t="str">
        <v>Choco Coated Almonds</v>
      </c>
    </row>
    <row r="1060" spans="1:1" x14ac:dyDescent="0.3">
      <c r="A1060" t="str">
        <v>Peanut Butter Cubes</v>
      </c>
    </row>
    <row r="1061" spans="1:1" x14ac:dyDescent="0.3">
      <c r="A1061" t="str">
        <v>Choco Coated Almonds</v>
      </c>
    </row>
    <row r="1062" spans="1:1" x14ac:dyDescent="0.3">
      <c r="A1062" t="str">
        <v>Eclairs</v>
      </c>
    </row>
    <row r="1063" spans="1:1" x14ac:dyDescent="0.3">
      <c r="A1063" t="str">
        <v>Drinking Coco</v>
      </c>
    </row>
    <row r="1064" spans="1:1" x14ac:dyDescent="0.3">
      <c r="A1064" t="str">
        <v>Mint Chip Choco</v>
      </c>
    </row>
    <row r="1065" spans="1:1" x14ac:dyDescent="0.3">
      <c r="A1065" t="str">
        <v>70% Dark Bites</v>
      </c>
    </row>
    <row r="1066" spans="1:1" x14ac:dyDescent="0.3">
      <c r="A1066" t="str">
        <v>Peanut Butter Cubes</v>
      </c>
    </row>
    <row r="1067" spans="1:1" x14ac:dyDescent="0.3">
      <c r="A1067" t="str">
        <v>70% Dark Bites</v>
      </c>
    </row>
    <row r="1068" spans="1:1" x14ac:dyDescent="0.3">
      <c r="A1068" t="str">
        <v>White Choc</v>
      </c>
    </row>
    <row r="1069" spans="1:1" x14ac:dyDescent="0.3">
      <c r="A1069" t="str">
        <v>Drinking Coco</v>
      </c>
    </row>
    <row r="1070" spans="1:1" x14ac:dyDescent="0.3">
      <c r="A1070" t="str">
        <v>85% Dark Bars</v>
      </c>
    </row>
    <row r="1071" spans="1:1" x14ac:dyDescent="0.3">
      <c r="A1071" t="str">
        <v>Milk Bars</v>
      </c>
    </row>
    <row r="1072" spans="1:1" x14ac:dyDescent="0.3">
      <c r="A1072" t="str">
        <v>70% Dark Bites</v>
      </c>
    </row>
    <row r="1073" spans="1:1" x14ac:dyDescent="0.3">
      <c r="A1073" t="str">
        <v>Eclairs</v>
      </c>
    </row>
    <row r="1074" spans="1:1" x14ac:dyDescent="0.3">
      <c r="A1074" t="str">
        <v>Drinking Coco</v>
      </c>
    </row>
    <row r="1075" spans="1:1" x14ac:dyDescent="0.3">
      <c r="A1075" t="str">
        <v>After Nines</v>
      </c>
    </row>
    <row r="1076" spans="1:1" x14ac:dyDescent="0.3">
      <c r="A1076" t="str">
        <v>White Choc</v>
      </c>
    </row>
    <row r="1077" spans="1:1" x14ac:dyDescent="0.3">
      <c r="A1077" t="str">
        <v>After Nines</v>
      </c>
    </row>
    <row r="1078" spans="1:1" x14ac:dyDescent="0.3">
      <c r="A1078" t="str">
        <v>Spicy Special Slims</v>
      </c>
    </row>
    <row r="1079" spans="1:1" x14ac:dyDescent="0.3">
      <c r="A1079" t="str">
        <v>White Choc</v>
      </c>
    </row>
    <row r="1080" spans="1:1" x14ac:dyDescent="0.3">
      <c r="A1080" t="str">
        <v>Orange Choco</v>
      </c>
    </row>
    <row r="1081" spans="1:1" x14ac:dyDescent="0.3">
      <c r="A1081" t="str">
        <v>Almond Choco</v>
      </c>
    </row>
    <row r="1082" spans="1:1" x14ac:dyDescent="0.3">
      <c r="A1082" t="str">
        <v>Baker's Choco Chips</v>
      </c>
    </row>
    <row r="1083" spans="1:1" x14ac:dyDescent="0.3">
      <c r="A1083" t="str">
        <v>Fruit &amp; Nut Bars</v>
      </c>
    </row>
    <row r="1084" spans="1:1" x14ac:dyDescent="0.3">
      <c r="A1084" t="str">
        <v>Smooth Sliky Salty</v>
      </c>
    </row>
    <row r="1085" spans="1:1" x14ac:dyDescent="0.3">
      <c r="A1085" t="str">
        <v>Raspberry Choco</v>
      </c>
    </row>
    <row r="1086" spans="1:1" x14ac:dyDescent="0.3">
      <c r="A1086" t="str">
        <v>Milk Bars</v>
      </c>
    </row>
    <row r="1087" spans="1:1" x14ac:dyDescent="0.3">
      <c r="A1087" t="str">
        <v>50% Dark Bites</v>
      </c>
    </row>
    <row r="1088" spans="1:1" x14ac:dyDescent="0.3">
      <c r="A1088" t="str">
        <v>99% Dark &amp; Pure</v>
      </c>
    </row>
    <row r="1089" spans="1:1" x14ac:dyDescent="0.3">
      <c r="A1089" t="str">
        <v>Organic Choco Syrup</v>
      </c>
    </row>
    <row r="1090" spans="1:1" x14ac:dyDescent="0.3">
      <c r="A1090" t="str">
        <v>Almond Choco</v>
      </c>
    </row>
    <row r="1091" spans="1:1" x14ac:dyDescent="0.3">
      <c r="A1091" t="str">
        <v>Peanut Butter Cubes</v>
      </c>
    </row>
    <row r="1092" spans="1:1" x14ac:dyDescent="0.3">
      <c r="A1092" t="str">
        <v>Spicy Special Slims</v>
      </c>
    </row>
    <row r="1093" spans="1:1" x14ac:dyDescent="0.3">
      <c r="A1093" t="str">
        <v>White Choc</v>
      </c>
    </row>
    <row r="1094" spans="1:1" x14ac:dyDescent="0.3">
      <c r="A1094" t="str">
        <v>Organic Choco Syrup</v>
      </c>
    </row>
    <row r="1095" spans="1:1" x14ac:dyDescent="0.3">
      <c r="A1095" t="str">
        <v>Eclairs</v>
      </c>
    </row>
    <row r="1096" spans="1:1" x14ac:dyDescent="0.3">
      <c r="A1096" t="str">
        <v>70% Dark Bites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9E9E-D185-4CFC-94BE-5E240903995C}">
  <dimension ref="A2:I1096"/>
  <sheetViews>
    <sheetView topLeftCell="B1" workbookViewId="0">
      <selection activeCell="D3" sqref="D3"/>
    </sheetView>
  </sheetViews>
  <sheetFormatPr defaultRowHeight="14.4" x14ac:dyDescent="0.3"/>
  <cols>
    <col min="1" max="1" width="11.33203125" hidden="1" customWidth="1"/>
    <col min="2" max="2" width="11.33203125" customWidth="1"/>
    <col min="3" max="3" width="13.77734375" bestFit="1" customWidth="1"/>
    <col min="4" max="4" width="11.33203125" bestFit="1" customWidth="1"/>
    <col min="6" max="6" width="13.77734375" bestFit="1" customWidth="1"/>
    <col min="7" max="7" width="11.33203125" bestFit="1" customWidth="1"/>
  </cols>
  <sheetData>
    <row r="2" spans="1:9" x14ac:dyDescent="0.3">
      <c r="A2" t="str" cm="1">
        <f t="array" ref="A2:A1096">Chocolate[[#All],[Country]]</f>
        <v>Country</v>
      </c>
      <c r="C2" s="6" t="str">
        <f>_xlfn.CONCAT("Unique_",A2)</f>
        <v>Unique_Country</v>
      </c>
      <c r="D2" s="6" t="s">
        <v>887</v>
      </c>
      <c r="F2" s="6" t="s">
        <v>889</v>
      </c>
    </row>
    <row r="3" spans="1:9" x14ac:dyDescent="0.3">
      <c r="A3" t="str">
        <v>UK</v>
      </c>
      <c r="C3" s="6" t="str" cm="1">
        <f t="array" ref="C3:C8">_xlfn.UNIQUE(Chocolate[Country])</f>
        <v>UK</v>
      </c>
      <c r="D3" s="6">
        <f>COUNTIF(Chocolate[Country],C3)</f>
        <v>178</v>
      </c>
      <c r="F3" s="6" t="str" cm="1">
        <f t="array" ref="F3:F8">_xlfn._xlws.SORT(_xlfn.ANCHORARRAY(C3))</f>
        <v>Australia</v>
      </c>
    </row>
    <row r="4" spans="1:9" x14ac:dyDescent="0.3">
      <c r="A4" t="str">
        <v>India</v>
      </c>
      <c r="C4" s="6" t="str">
        <v>India</v>
      </c>
      <c r="D4" s="6">
        <f>COUNTIF(Chocolate[Country],C4)</f>
        <v>184</v>
      </c>
      <c r="F4" s="6" t="str">
        <v>Canada</v>
      </c>
    </row>
    <row r="5" spans="1:9" x14ac:dyDescent="0.3">
      <c r="A5" t="str">
        <v>India</v>
      </c>
      <c r="C5" s="6" t="str">
        <v>Australia</v>
      </c>
      <c r="D5" s="6">
        <f>COUNTIF(Chocolate[Country],C5)</f>
        <v>205</v>
      </c>
      <c r="F5" s="6" t="str">
        <v>India</v>
      </c>
    </row>
    <row r="6" spans="1:9" x14ac:dyDescent="0.3">
      <c r="A6" t="str">
        <v>Australia</v>
      </c>
      <c r="C6" s="6" t="str">
        <v>New Zealand</v>
      </c>
      <c r="D6" s="6">
        <f>COUNTIF(Chocolate[Country],C6)</f>
        <v>173</v>
      </c>
      <c r="F6" s="6" t="str">
        <v>New Zealand</v>
      </c>
    </row>
    <row r="7" spans="1:9" x14ac:dyDescent="0.3">
      <c r="A7" t="str">
        <v>UK</v>
      </c>
      <c r="C7" s="6" t="str">
        <v>USA</v>
      </c>
      <c r="D7" s="6">
        <f>COUNTIF(Chocolate[Country],C7)</f>
        <v>179</v>
      </c>
      <c r="F7" s="6" t="str">
        <v>UK</v>
      </c>
    </row>
    <row r="8" spans="1:9" x14ac:dyDescent="0.3">
      <c r="A8" t="str">
        <v>India</v>
      </c>
      <c r="C8" s="6" t="str">
        <v>Canada</v>
      </c>
      <c r="D8" s="6">
        <f>COUNTIF(Chocolate[Country],C8)</f>
        <v>175</v>
      </c>
      <c r="F8" s="6" t="str">
        <v>USA</v>
      </c>
    </row>
    <row r="9" spans="1:9" x14ac:dyDescent="0.3">
      <c r="A9" t="str">
        <v>UK</v>
      </c>
      <c r="C9" s="6" t="s">
        <v>899</v>
      </c>
      <c r="D9" s="6">
        <f>SUM(D3:D8)</f>
        <v>1094</v>
      </c>
    </row>
    <row r="10" spans="1:9" x14ac:dyDescent="0.3">
      <c r="A10" t="str">
        <v>Australia</v>
      </c>
    </row>
    <row r="11" spans="1:9" x14ac:dyDescent="0.3">
      <c r="A11" t="str">
        <v>New Zealand</v>
      </c>
      <c r="C11" s="5" t="s">
        <v>888</v>
      </c>
    </row>
    <row r="12" spans="1:9" x14ac:dyDescent="0.3">
      <c r="A12" t="str">
        <v>Australia</v>
      </c>
      <c r="C12" s="5">
        <f>COUNTA(Chocolate[Country])</f>
        <v>1094</v>
      </c>
    </row>
    <row r="13" spans="1:9" x14ac:dyDescent="0.3">
      <c r="A13" t="str">
        <v>UK</v>
      </c>
    </row>
    <row r="14" spans="1:9" x14ac:dyDescent="0.3">
      <c r="A14" t="str">
        <v>USA</v>
      </c>
    </row>
    <row r="15" spans="1:9" x14ac:dyDescent="0.3">
      <c r="A15" t="str">
        <v>Canada</v>
      </c>
      <c r="C15" s="6" t="str" cm="1">
        <f t="array" ref="C15:C21">C2:C8</f>
        <v>Unique_Country</v>
      </c>
      <c r="D15" s="6" t="s">
        <v>887</v>
      </c>
      <c r="F15" s="5" t="str" cm="1">
        <f t="array" ref="F15:G15">C15:D15</f>
        <v>Unique_Country</v>
      </c>
      <c r="G15" s="5" t="str">
        <v>Transactions</v>
      </c>
      <c r="H15" s="5"/>
      <c r="I15" s="5"/>
    </row>
    <row r="16" spans="1:9" x14ac:dyDescent="0.3">
      <c r="A16" t="str">
        <v>New Zealand</v>
      </c>
      <c r="C16" s="6" t="str">
        <v>UK</v>
      </c>
      <c r="D16" s="6">
        <f>COUNTIFS(
Chocolate[Product],Product,
Chocolate[Country],C16)</f>
        <v>9</v>
      </c>
      <c r="F16" s="5" t="str" cm="1">
        <f t="array" ref="F16:G21">_xlfn._xlws.SORT(C16:D21,2,1)</f>
        <v>India</v>
      </c>
      <c r="G16" s="5">
        <v>6</v>
      </c>
      <c r="H16" s="5" t="e">
        <f t="shared" ref="H16:H21" si="0">IF(Country&lt;&gt;$F16,$G16,NA())</f>
        <v>#N/A</v>
      </c>
      <c r="I16" s="5">
        <f t="shared" ref="I16:I21" si="1">IF(Country=$F16,$G16,NA())</f>
        <v>6</v>
      </c>
    </row>
    <row r="17" spans="1:9" x14ac:dyDescent="0.3">
      <c r="A17" t="str">
        <v>New Zealand</v>
      </c>
      <c r="C17" s="6" t="str">
        <v>India</v>
      </c>
      <c r="D17" s="6">
        <f>COUNTIFS(
Chocolate[Product],Product,
Chocolate[Country],C17)</f>
        <v>6</v>
      </c>
      <c r="F17" s="5" t="str">
        <v>New Zealand</v>
      </c>
      <c r="G17" s="5">
        <v>6</v>
      </c>
      <c r="H17" s="5">
        <f t="shared" si="0"/>
        <v>6</v>
      </c>
      <c r="I17" s="5" t="e">
        <f t="shared" si="1"/>
        <v>#N/A</v>
      </c>
    </row>
    <row r="18" spans="1:9" x14ac:dyDescent="0.3">
      <c r="A18" t="str">
        <v>Australia</v>
      </c>
      <c r="C18" s="6" t="str">
        <v>Australia</v>
      </c>
      <c r="D18" s="6">
        <f>COUNTIFS(
Chocolate[Product],Product,
Chocolate[Country],C18)</f>
        <v>11</v>
      </c>
      <c r="F18" s="5" t="str">
        <v>Canada</v>
      </c>
      <c r="G18" s="5">
        <v>7</v>
      </c>
      <c r="H18" s="5">
        <f t="shared" si="0"/>
        <v>7</v>
      </c>
      <c r="I18" s="5" t="e">
        <f t="shared" si="1"/>
        <v>#N/A</v>
      </c>
    </row>
    <row r="19" spans="1:9" x14ac:dyDescent="0.3">
      <c r="A19" t="str">
        <v>Canada</v>
      </c>
      <c r="C19" s="6" t="str">
        <v>New Zealand</v>
      </c>
      <c r="D19" s="6">
        <f>COUNTIFS(
Chocolate[Product],Product,
Chocolate[Country],C19)</f>
        <v>6</v>
      </c>
      <c r="F19" s="5" t="str">
        <v>UK</v>
      </c>
      <c r="G19" s="5">
        <v>9</v>
      </c>
      <c r="H19" s="5">
        <f t="shared" si="0"/>
        <v>9</v>
      </c>
      <c r="I19" s="5" t="e">
        <f t="shared" si="1"/>
        <v>#N/A</v>
      </c>
    </row>
    <row r="20" spans="1:9" x14ac:dyDescent="0.3">
      <c r="A20" t="str">
        <v>USA</v>
      </c>
      <c r="C20" s="6" t="str">
        <v>USA</v>
      </c>
      <c r="D20" s="6">
        <f>COUNTIFS(
Chocolate[Product],Product,
Chocolate[Country],C20)</f>
        <v>10</v>
      </c>
      <c r="F20" s="5" t="str">
        <v>USA</v>
      </c>
      <c r="G20" s="5">
        <v>10</v>
      </c>
      <c r="H20" s="5">
        <f t="shared" si="0"/>
        <v>10</v>
      </c>
      <c r="I20" s="5" t="e">
        <f t="shared" si="1"/>
        <v>#N/A</v>
      </c>
    </row>
    <row r="21" spans="1:9" x14ac:dyDescent="0.3">
      <c r="A21" t="str">
        <v>Canada</v>
      </c>
      <c r="C21" s="6" t="str">
        <v>Canada</v>
      </c>
      <c r="D21" s="6">
        <f>COUNTIFS(
Chocolate[Product],Product,
Chocolate[Country],C21)</f>
        <v>7</v>
      </c>
      <c r="F21" s="5" t="str">
        <v>Australia</v>
      </c>
      <c r="G21" s="5">
        <v>11</v>
      </c>
      <c r="H21" s="5">
        <f t="shared" si="0"/>
        <v>11</v>
      </c>
      <c r="I21" s="5" t="e">
        <f t="shared" si="1"/>
        <v>#N/A</v>
      </c>
    </row>
    <row r="22" spans="1:9" x14ac:dyDescent="0.3">
      <c r="A22" t="str">
        <v>UK</v>
      </c>
    </row>
    <row r="23" spans="1:9" x14ac:dyDescent="0.3">
      <c r="A23" t="str">
        <v>Australia</v>
      </c>
    </row>
    <row r="24" spans="1:9" x14ac:dyDescent="0.3">
      <c r="A24" t="str">
        <v>USA</v>
      </c>
    </row>
    <row r="25" spans="1:9" x14ac:dyDescent="0.3">
      <c r="A25" t="str">
        <v>USA</v>
      </c>
    </row>
    <row r="26" spans="1:9" x14ac:dyDescent="0.3">
      <c r="A26" t="str">
        <v>UK</v>
      </c>
    </row>
    <row r="27" spans="1:9" x14ac:dyDescent="0.3">
      <c r="A27" t="str">
        <v>Australia</v>
      </c>
    </row>
    <row r="28" spans="1:9" x14ac:dyDescent="0.3">
      <c r="A28" t="str">
        <v>India</v>
      </c>
    </row>
    <row r="29" spans="1:9" x14ac:dyDescent="0.3">
      <c r="A29" t="str">
        <v>Canada</v>
      </c>
    </row>
    <row r="30" spans="1:9" x14ac:dyDescent="0.3">
      <c r="A30" t="str">
        <v>USA</v>
      </c>
    </row>
    <row r="31" spans="1:9" x14ac:dyDescent="0.3">
      <c r="A31" t="str">
        <v>New Zealand</v>
      </c>
    </row>
    <row r="32" spans="1:9" x14ac:dyDescent="0.3">
      <c r="A32" t="str">
        <v>New Zealand</v>
      </c>
    </row>
    <row r="33" spans="1:1" x14ac:dyDescent="0.3">
      <c r="A33" t="str">
        <v>New Zealand</v>
      </c>
    </row>
    <row r="34" spans="1:1" x14ac:dyDescent="0.3">
      <c r="A34" t="str">
        <v>UK</v>
      </c>
    </row>
    <row r="35" spans="1:1" x14ac:dyDescent="0.3">
      <c r="A35" t="str">
        <v>Australia</v>
      </c>
    </row>
    <row r="36" spans="1:1" x14ac:dyDescent="0.3">
      <c r="A36" t="str">
        <v>UK</v>
      </c>
    </row>
    <row r="37" spans="1:1" x14ac:dyDescent="0.3">
      <c r="A37" t="str">
        <v>Canada</v>
      </c>
    </row>
    <row r="38" spans="1:1" x14ac:dyDescent="0.3">
      <c r="A38" t="str">
        <v>USA</v>
      </c>
    </row>
    <row r="39" spans="1:1" x14ac:dyDescent="0.3">
      <c r="A39" t="str">
        <v>UK</v>
      </c>
    </row>
    <row r="40" spans="1:1" x14ac:dyDescent="0.3">
      <c r="A40" t="str">
        <v>New Zealand</v>
      </c>
    </row>
    <row r="41" spans="1:1" x14ac:dyDescent="0.3">
      <c r="A41" t="str">
        <v>Australia</v>
      </c>
    </row>
    <row r="42" spans="1:1" x14ac:dyDescent="0.3">
      <c r="A42" t="str">
        <v>India</v>
      </c>
    </row>
    <row r="43" spans="1:1" x14ac:dyDescent="0.3">
      <c r="A43" t="str">
        <v>USA</v>
      </c>
    </row>
    <row r="44" spans="1:1" x14ac:dyDescent="0.3">
      <c r="A44" t="str">
        <v>USA</v>
      </c>
    </row>
    <row r="45" spans="1:1" x14ac:dyDescent="0.3">
      <c r="A45" t="str">
        <v>Canada</v>
      </c>
    </row>
    <row r="46" spans="1:1" x14ac:dyDescent="0.3">
      <c r="A46" t="str">
        <v>India</v>
      </c>
    </row>
    <row r="47" spans="1:1" x14ac:dyDescent="0.3">
      <c r="A47" t="str">
        <v>Canada</v>
      </c>
    </row>
    <row r="48" spans="1:1" x14ac:dyDescent="0.3">
      <c r="A48" t="str">
        <v>USA</v>
      </c>
    </row>
    <row r="49" spans="1:1" x14ac:dyDescent="0.3">
      <c r="A49" t="str">
        <v>USA</v>
      </c>
    </row>
    <row r="50" spans="1:1" x14ac:dyDescent="0.3">
      <c r="A50" t="str">
        <v>Australia</v>
      </c>
    </row>
    <row r="51" spans="1:1" x14ac:dyDescent="0.3">
      <c r="A51" t="str">
        <v>India</v>
      </c>
    </row>
    <row r="52" spans="1:1" x14ac:dyDescent="0.3">
      <c r="A52" t="str">
        <v>India</v>
      </c>
    </row>
    <row r="53" spans="1:1" x14ac:dyDescent="0.3">
      <c r="A53" t="str">
        <v>Canada</v>
      </c>
    </row>
    <row r="54" spans="1:1" x14ac:dyDescent="0.3">
      <c r="A54" t="str">
        <v>Australia</v>
      </c>
    </row>
    <row r="55" spans="1:1" x14ac:dyDescent="0.3">
      <c r="A55" t="str">
        <v>Australia</v>
      </c>
    </row>
    <row r="56" spans="1:1" x14ac:dyDescent="0.3">
      <c r="A56" t="str">
        <v>USA</v>
      </c>
    </row>
    <row r="57" spans="1:1" x14ac:dyDescent="0.3">
      <c r="A57" t="str">
        <v>India</v>
      </c>
    </row>
    <row r="58" spans="1:1" x14ac:dyDescent="0.3">
      <c r="A58" t="str">
        <v>Canada</v>
      </c>
    </row>
    <row r="59" spans="1:1" x14ac:dyDescent="0.3">
      <c r="A59" t="str">
        <v>New Zealand</v>
      </c>
    </row>
    <row r="60" spans="1:1" x14ac:dyDescent="0.3">
      <c r="A60" t="str">
        <v>Canada</v>
      </c>
    </row>
    <row r="61" spans="1:1" x14ac:dyDescent="0.3">
      <c r="A61" t="str">
        <v>Australia</v>
      </c>
    </row>
    <row r="62" spans="1:1" x14ac:dyDescent="0.3">
      <c r="A62" t="str">
        <v>Australia</v>
      </c>
    </row>
    <row r="63" spans="1:1" x14ac:dyDescent="0.3">
      <c r="A63" t="str">
        <v>Australia</v>
      </c>
    </row>
    <row r="64" spans="1:1" x14ac:dyDescent="0.3">
      <c r="A64" t="str">
        <v>Australia</v>
      </c>
    </row>
    <row r="65" spans="1:1" x14ac:dyDescent="0.3">
      <c r="A65" t="str">
        <v>Canada</v>
      </c>
    </row>
    <row r="66" spans="1:1" x14ac:dyDescent="0.3">
      <c r="A66" t="str">
        <v>India</v>
      </c>
    </row>
    <row r="67" spans="1:1" x14ac:dyDescent="0.3">
      <c r="A67" t="str">
        <v>India</v>
      </c>
    </row>
    <row r="68" spans="1:1" x14ac:dyDescent="0.3">
      <c r="A68" t="str">
        <v>Australia</v>
      </c>
    </row>
    <row r="69" spans="1:1" x14ac:dyDescent="0.3">
      <c r="A69" t="str">
        <v>Australia</v>
      </c>
    </row>
    <row r="70" spans="1:1" x14ac:dyDescent="0.3">
      <c r="A70" t="str">
        <v>India</v>
      </c>
    </row>
    <row r="71" spans="1:1" x14ac:dyDescent="0.3">
      <c r="A71" t="str">
        <v>India</v>
      </c>
    </row>
    <row r="72" spans="1:1" x14ac:dyDescent="0.3">
      <c r="A72" t="str">
        <v>USA</v>
      </c>
    </row>
    <row r="73" spans="1:1" x14ac:dyDescent="0.3">
      <c r="A73" t="str">
        <v>USA</v>
      </c>
    </row>
    <row r="74" spans="1:1" x14ac:dyDescent="0.3">
      <c r="A74" t="str">
        <v>UK</v>
      </c>
    </row>
    <row r="75" spans="1:1" x14ac:dyDescent="0.3">
      <c r="A75" t="str">
        <v>New Zealand</v>
      </c>
    </row>
    <row r="76" spans="1:1" x14ac:dyDescent="0.3">
      <c r="A76" t="str">
        <v>New Zealand</v>
      </c>
    </row>
    <row r="77" spans="1:1" x14ac:dyDescent="0.3">
      <c r="A77" t="str">
        <v>UK</v>
      </c>
    </row>
    <row r="78" spans="1:1" x14ac:dyDescent="0.3">
      <c r="A78" t="str">
        <v>Canada</v>
      </c>
    </row>
    <row r="79" spans="1:1" x14ac:dyDescent="0.3">
      <c r="A79" t="str">
        <v>USA</v>
      </c>
    </row>
    <row r="80" spans="1:1" x14ac:dyDescent="0.3">
      <c r="A80" t="str">
        <v>USA</v>
      </c>
    </row>
    <row r="81" spans="1:1" x14ac:dyDescent="0.3">
      <c r="A81" t="str">
        <v>UK</v>
      </c>
    </row>
    <row r="82" spans="1:1" x14ac:dyDescent="0.3">
      <c r="A82" t="str">
        <v>USA</v>
      </c>
    </row>
    <row r="83" spans="1:1" x14ac:dyDescent="0.3">
      <c r="A83" t="str">
        <v>USA</v>
      </c>
    </row>
    <row r="84" spans="1:1" x14ac:dyDescent="0.3">
      <c r="A84" t="str">
        <v>Australia</v>
      </c>
    </row>
    <row r="85" spans="1:1" x14ac:dyDescent="0.3">
      <c r="A85" t="str">
        <v>New Zealand</v>
      </c>
    </row>
    <row r="86" spans="1:1" x14ac:dyDescent="0.3">
      <c r="A86" t="str">
        <v>New Zealand</v>
      </c>
    </row>
    <row r="87" spans="1:1" x14ac:dyDescent="0.3">
      <c r="A87" t="str">
        <v>Canada</v>
      </c>
    </row>
    <row r="88" spans="1:1" x14ac:dyDescent="0.3">
      <c r="A88" t="str">
        <v>Australia</v>
      </c>
    </row>
    <row r="89" spans="1:1" x14ac:dyDescent="0.3">
      <c r="A89" t="str">
        <v>USA</v>
      </c>
    </row>
    <row r="90" spans="1:1" x14ac:dyDescent="0.3">
      <c r="A90" t="str">
        <v>Australia</v>
      </c>
    </row>
    <row r="91" spans="1:1" x14ac:dyDescent="0.3">
      <c r="A91" t="str">
        <v>Australia</v>
      </c>
    </row>
    <row r="92" spans="1:1" x14ac:dyDescent="0.3">
      <c r="A92" t="str">
        <v>Canada</v>
      </c>
    </row>
    <row r="93" spans="1:1" x14ac:dyDescent="0.3">
      <c r="A93" t="str">
        <v>UK</v>
      </c>
    </row>
    <row r="94" spans="1:1" x14ac:dyDescent="0.3">
      <c r="A94" t="str">
        <v>India</v>
      </c>
    </row>
    <row r="95" spans="1:1" x14ac:dyDescent="0.3">
      <c r="A95" t="str">
        <v>USA</v>
      </c>
    </row>
    <row r="96" spans="1:1" x14ac:dyDescent="0.3">
      <c r="A96" t="str">
        <v>Australia</v>
      </c>
    </row>
    <row r="97" spans="1:1" x14ac:dyDescent="0.3">
      <c r="A97" t="str">
        <v>Canada</v>
      </c>
    </row>
    <row r="98" spans="1:1" x14ac:dyDescent="0.3">
      <c r="A98" t="str">
        <v>New Zealand</v>
      </c>
    </row>
    <row r="99" spans="1:1" x14ac:dyDescent="0.3">
      <c r="A99" t="str">
        <v>Australia</v>
      </c>
    </row>
    <row r="100" spans="1:1" x14ac:dyDescent="0.3">
      <c r="A100" t="str">
        <v>UK</v>
      </c>
    </row>
    <row r="101" spans="1:1" x14ac:dyDescent="0.3">
      <c r="A101" t="str">
        <v>USA</v>
      </c>
    </row>
    <row r="102" spans="1:1" x14ac:dyDescent="0.3">
      <c r="A102" t="str">
        <v>USA</v>
      </c>
    </row>
    <row r="103" spans="1:1" x14ac:dyDescent="0.3">
      <c r="A103" t="str">
        <v>Australia</v>
      </c>
    </row>
    <row r="104" spans="1:1" x14ac:dyDescent="0.3">
      <c r="A104" t="str">
        <v>USA</v>
      </c>
    </row>
    <row r="105" spans="1:1" x14ac:dyDescent="0.3">
      <c r="A105" t="str">
        <v>India</v>
      </c>
    </row>
    <row r="106" spans="1:1" x14ac:dyDescent="0.3">
      <c r="A106" t="str">
        <v>USA</v>
      </c>
    </row>
    <row r="107" spans="1:1" x14ac:dyDescent="0.3">
      <c r="A107" t="str">
        <v>Canada</v>
      </c>
    </row>
    <row r="108" spans="1:1" x14ac:dyDescent="0.3">
      <c r="A108" t="str">
        <v>New Zealand</v>
      </c>
    </row>
    <row r="109" spans="1:1" x14ac:dyDescent="0.3">
      <c r="A109" t="str">
        <v>UK</v>
      </c>
    </row>
    <row r="110" spans="1:1" x14ac:dyDescent="0.3">
      <c r="A110" t="str">
        <v>USA</v>
      </c>
    </row>
    <row r="111" spans="1:1" x14ac:dyDescent="0.3">
      <c r="A111" t="str">
        <v>India</v>
      </c>
    </row>
    <row r="112" spans="1:1" x14ac:dyDescent="0.3">
      <c r="A112" t="str">
        <v>India</v>
      </c>
    </row>
    <row r="113" spans="1:1" x14ac:dyDescent="0.3">
      <c r="A113" t="str">
        <v>India</v>
      </c>
    </row>
    <row r="114" spans="1:1" x14ac:dyDescent="0.3">
      <c r="A114" t="str">
        <v>UK</v>
      </c>
    </row>
    <row r="115" spans="1:1" x14ac:dyDescent="0.3">
      <c r="A115" t="str">
        <v>Australia</v>
      </c>
    </row>
    <row r="116" spans="1:1" x14ac:dyDescent="0.3">
      <c r="A116" t="str">
        <v>Canada</v>
      </c>
    </row>
    <row r="117" spans="1:1" x14ac:dyDescent="0.3">
      <c r="A117" t="str">
        <v>Australia</v>
      </c>
    </row>
    <row r="118" spans="1:1" x14ac:dyDescent="0.3">
      <c r="A118" t="str">
        <v>Australia</v>
      </c>
    </row>
    <row r="119" spans="1:1" x14ac:dyDescent="0.3">
      <c r="A119" t="str">
        <v>Canada</v>
      </c>
    </row>
    <row r="120" spans="1:1" x14ac:dyDescent="0.3">
      <c r="A120" t="str">
        <v>India</v>
      </c>
    </row>
    <row r="121" spans="1:1" x14ac:dyDescent="0.3">
      <c r="A121" t="str">
        <v>Australia</v>
      </c>
    </row>
    <row r="122" spans="1:1" x14ac:dyDescent="0.3">
      <c r="A122" t="str">
        <v>USA</v>
      </c>
    </row>
    <row r="123" spans="1:1" x14ac:dyDescent="0.3">
      <c r="A123" t="str">
        <v>Canada</v>
      </c>
    </row>
    <row r="124" spans="1:1" x14ac:dyDescent="0.3">
      <c r="A124" t="str">
        <v>Australia</v>
      </c>
    </row>
    <row r="125" spans="1:1" x14ac:dyDescent="0.3">
      <c r="A125" t="str">
        <v>Canada</v>
      </c>
    </row>
    <row r="126" spans="1:1" x14ac:dyDescent="0.3">
      <c r="A126" t="str">
        <v>India</v>
      </c>
    </row>
    <row r="127" spans="1:1" x14ac:dyDescent="0.3">
      <c r="A127" t="str">
        <v>UK</v>
      </c>
    </row>
    <row r="128" spans="1:1" x14ac:dyDescent="0.3">
      <c r="A128" t="str">
        <v>India</v>
      </c>
    </row>
    <row r="129" spans="1:1" x14ac:dyDescent="0.3">
      <c r="A129" t="str">
        <v>UK</v>
      </c>
    </row>
    <row r="130" spans="1:1" x14ac:dyDescent="0.3">
      <c r="A130" t="str">
        <v>New Zealand</v>
      </c>
    </row>
    <row r="131" spans="1:1" x14ac:dyDescent="0.3">
      <c r="A131" t="str">
        <v>Australia</v>
      </c>
    </row>
    <row r="132" spans="1:1" x14ac:dyDescent="0.3">
      <c r="A132" t="str">
        <v>Australia</v>
      </c>
    </row>
    <row r="133" spans="1:1" x14ac:dyDescent="0.3">
      <c r="A133" t="str">
        <v>Canada</v>
      </c>
    </row>
    <row r="134" spans="1:1" x14ac:dyDescent="0.3">
      <c r="A134" t="str">
        <v>Australia</v>
      </c>
    </row>
    <row r="135" spans="1:1" x14ac:dyDescent="0.3">
      <c r="A135" t="str">
        <v>New Zealand</v>
      </c>
    </row>
    <row r="136" spans="1:1" x14ac:dyDescent="0.3">
      <c r="A136" t="str">
        <v>UK</v>
      </c>
    </row>
    <row r="137" spans="1:1" x14ac:dyDescent="0.3">
      <c r="A137" t="str">
        <v>Canada</v>
      </c>
    </row>
    <row r="138" spans="1:1" x14ac:dyDescent="0.3">
      <c r="A138" t="str">
        <v>India</v>
      </c>
    </row>
    <row r="139" spans="1:1" x14ac:dyDescent="0.3">
      <c r="A139" t="str">
        <v>India</v>
      </c>
    </row>
    <row r="140" spans="1:1" x14ac:dyDescent="0.3">
      <c r="A140" t="str">
        <v>India</v>
      </c>
    </row>
    <row r="141" spans="1:1" x14ac:dyDescent="0.3">
      <c r="A141" t="str">
        <v>UK</v>
      </c>
    </row>
    <row r="142" spans="1:1" x14ac:dyDescent="0.3">
      <c r="A142" t="str">
        <v>USA</v>
      </c>
    </row>
    <row r="143" spans="1:1" x14ac:dyDescent="0.3">
      <c r="A143" t="str">
        <v>New Zealand</v>
      </c>
    </row>
    <row r="144" spans="1:1" x14ac:dyDescent="0.3">
      <c r="A144" t="str">
        <v>USA</v>
      </c>
    </row>
    <row r="145" spans="1:1" x14ac:dyDescent="0.3">
      <c r="A145" t="str">
        <v>New Zealand</v>
      </c>
    </row>
    <row r="146" spans="1:1" x14ac:dyDescent="0.3">
      <c r="A146" t="str">
        <v>New Zealand</v>
      </c>
    </row>
    <row r="147" spans="1:1" x14ac:dyDescent="0.3">
      <c r="A147" t="str">
        <v>Australia</v>
      </c>
    </row>
    <row r="148" spans="1:1" x14ac:dyDescent="0.3">
      <c r="A148" t="str">
        <v>New Zealand</v>
      </c>
    </row>
    <row r="149" spans="1:1" x14ac:dyDescent="0.3">
      <c r="A149" t="str">
        <v>New Zealand</v>
      </c>
    </row>
    <row r="150" spans="1:1" x14ac:dyDescent="0.3">
      <c r="A150" t="str">
        <v>Australia</v>
      </c>
    </row>
    <row r="151" spans="1:1" x14ac:dyDescent="0.3">
      <c r="A151" t="str">
        <v>Australia</v>
      </c>
    </row>
    <row r="152" spans="1:1" x14ac:dyDescent="0.3">
      <c r="A152" t="str">
        <v>India</v>
      </c>
    </row>
    <row r="153" spans="1:1" x14ac:dyDescent="0.3">
      <c r="A153" t="str">
        <v>Australia</v>
      </c>
    </row>
    <row r="154" spans="1:1" x14ac:dyDescent="0.3">
      <c r="A154" t="str">
        <v>India</v>
      </c>
    </row>
    <row r="155" spans="1:1" x14ac:dyDescent="0.3">
      <c r="A155" t="str">
        <v>UK</v>
      </c>
    </row>
    <row r="156" spans="1:1" x14ac:dyDescent="0.3">
      <c r="A156" t="str">
        <v>India</v>
      </c>
    </row>
    <row r="157" spans="1:1" x14ac:dyDescent="0.3">
      <c r="A157" t="str">
        <v>UK</v>
      </c>
    </row>
    <row r="158" spans="1:1" x14ac:dyDescent="0.3">
      <c r="A158" t="str">
        <v>India</v>
      </c>
    </row>
    <row r="159" spans="1:1" x14ac:dyDescent="0.3">
      <c r="A159" t="str">
        <v>UK</v>
      </c>
    </row>
    <row r="160" spans="1:1" x14ac:dyDescent="0.3">
      <c r="A160" t="str">
        <v>Australia</v>
      </c>
    </row>
    <row r="161" spans="1:1" x14ac:dyDescent="0.3">
      <c r="A161" t="str">
        <v>Canada</v>
      </c>
    </row>
    <row r="162" spans="1:1" x14ac:dyDescent="0.3">
      <c r="A162" t="str">
        <v>Canada</v>
      </c>
    </row>
    <row r="163" spans="1:1" x14ac:dyDescent="0.3">
      <c r="A163" t="str">
        <v>USA</v>
      </c>
    </row>
    <row r="164" spans="1:1" x14ac:dyDescent="0.3">
      <c r="A164" t="str">
        <v>Canada</v>
      </c>
    </row>
    <row r="165" spans="1:1" x14ac:dyDescent="0.3">
      <c r="A165" t="str">
        <v>New Zealand</v>
      </c>
    </row>
    <row r="166" spans="1:1" x14ac:dyDescent="0.3">
      <c r="A166" t="str">
        <v>Australia</v>
      </c>
    </row>
    <row r="167" spans="1:1" x14ac:dyDescent="0.3">
      <c r="A167" t="str">
        <v>USA</v>
      </c>
    </row>
    <row r="168" spans="1:1" x14ac:dyDescent="0.3">
      <c r="A168" t="str">
        <v>UK</v>
      </c>
    </row>
    <row r="169" spans="1:1" x14ac:dyDescent="0.3">
      <c r="A169" t="str">
        <v>New Zealand</v>
      </c>
    </row>
    <row r="170" spans="1:1" x14ac:dyDescent="0.3">
      <c r="A170" t="str">
        <v>India</v>
      </c>
    </row>
    <row r="171" spans="1:1" x14ac:dyDescent="0.3">
      <c r="A171" t="str">
        <v>New Zealand</v>
      </c>
    </row>
    <row r="172" spans="1:1" x14ac:dyDescent="0.3">
      <c r="A172" t="str">
        <v>Australia</v>
      </c>
    </row>
    <row r="173" spans="1:1" x14ac:dyDescent="0.3">
      <c r="A173" t="str">
        <v>USA</v>
      </c>
    </row>
    <row r="174" spans="1:1" x14ac:dyDescent="0.3">
      <c r="A174" t="str">
        <v>India</v>
      </c>
    </row>
    <row r="175" spans="1:1" x14ac:dyDescent="0.3">
      <c r="A175" t="str">
        <v>UK</v>
      </c>
    </row>
    <row r="176" spans="1:1" x14ac:dyDescent="0.3">
      <c r="A176" t="str">
        <v>Canada</v>
      </c>
    </row>
    <row r="177" spans="1:1" x14ac:dyDescent="0.3">
      <c r="A177" t="str">
        <v>Australia</v>
      </c>
    </row>
    <row r="178" spans="1:1" x14ac:dyDescent="0.3">
      <c r="A178" t="str">
        <v>UK</v>
      </c>
    </row>
    <row r="179" spans="1:1" x14ac:dyDescent="0.3">
      <c r="A179" t="str">
        <v>Australia</v>
      </c>
    </row>
    <row r="180" spans="1:1" x14ac:dyDescent="0.3">
      <c r="A180" t="str">
        <v>India</v>
      </c>
    </row>
    <row r="181" spans="1:1" x14ac:dyDescent="0.3">
      <c r="A181" t="str">
        <v>UK</v>
      </c>
    </row>
    <row r="182" spans="1:1" x14ac:dyDescent="0.3">
      <c r="A182" t="str">
        <v>USA</v>
      </c>
    </row>
    <row r="183" spans="1:1" x14ac:dyDescent="0.3">
      <c r="A183" t="str">
        <v>Australia</v>
      </c>
    </row>
    <row r="184" spans="1:1" x14ac:dyDescent="0.3">
      <c r="A184" t="str">
        <v>Canada</v>
      </c>
    </row>
    <row r="185" spans="1:1" x14ac:dyDescent="0.3">
      <c r="A185" t="str">
        <v>USA</v>
      </c>
    </row>
    <row r="186" spans="1:1" x14ac:dyDescent="0.3">
      <c r="A186" t="str">
        <v>Australia</v>
      </c>
    </row>
    <row r="187" spans="1:1" x14ac:dyDescent="0.3">
      <c r="A187" t="str">
        <v>India</v>
      </c>
    </row>
    <row r="188" spans="1:1" x14ac:dyDescent="0.3">
      <c r="A188" t="str">
        <v>UK</v>
      </c>
    </row>
    <row r="189" spans="1:1" x14ac:dyDescent="0.3">
      <c r="A189" t="str">
        <v>India</v>
      </c>
    </row>
    <row r="190" spans="1:1" x14ac:dyDescent="0.3">
      <c r="A190" t="str">
        <v>UK</v>
      </c>
    </row>
    <row r="191" spans="1:1" x14ac:dyDescent="0.3">
      <c r="A191" t="str">
        <v>New Zealand</v>
      </c>
    </row>
    <row r="192" spans="1:1" x14ac:dyDescent="0.3">
      <c r="A192" t="str">
        <v>UK</v>
      </c>
    </row>
    <row r="193" spans="1:1" x14ac:dyDescent="0.3">
      <c r="A193" t="str">
        <v>Australia</v>
      </c>
    </row>
    <row r="194" spans="1:1" x14ac:dyDescent="0.3">
      <c r="A194" t="str">
        <v>UK</v>
      </c>
    </row>
    <row r="195" spans="1:1" x14ac:dyDescent="0.3">
      <c r="A195" t="str">
        <v>Australia</v>
      </c>
    </row>
    <row r="196" spans="1:1" x14ac:dyDescent="0.3">
      <c r="A196" t="str">
        <v>USA</v>
      </c>
    </row>
    <row r="197" spans="1:1" x14ac:dyDescent="0.3">
      <c r="A197" t="str">
        <v>Canada</v>
      </c>
    </row>
    <row r="198" spans="1:1" x14ac:dyDescent="0.3">
      <c r="A198" t="str">
        <v>USA</v>
      </c>
    </row>
    <row r="199" spans="1:1" x14ac:dyDescent="0.3">
      <c r="A199" t="str">
        <v>New Zealand</v>
      </c>
    </row>
    <row r="200" spans="1:1" x14ac:dyDescent="0.3">
      <c r="A200" t="str">
        <v>UK</v>
      </c>
    </row>
    <row r="201" spans="1:1" x14ac:dyDescent="0.3">
      <c r="A201" t="str">
        <v>India</v>
      </c>
    </row>
    <row r="202" spans="1:1" x14ac:dyDescent="0.3">
      <c r="A202" t="str">
        <v>New Zealand</v>
      </c>
    </row>
    <row r="203" spans="1:1" x14ac:dyDescent="0.3">
      <c r="A203" t="str">
        <v>UK</v>
      </c>
    </row>
    <row r="204" spans="1:1" x14ac:dyDescent="0.3">
      <c r="A204" t="str">
        <v>New Zealand</v>
      </c>
    </row>
    <row r="205" spans="1:1" x14ac:dyDescent="0.3">
      <c r="A205" t="str">
        <v>UK</v>
      </c>
    </row>
    <row r="206" spans="1:1" x14ac:dyDescent="0.3">
      <c r="A206" t="str">
        <v>Australia</v>
      </c>
    </row>
    <row r="207" spans="1:1" x14ac:dyDescent="0.3">
      <c r="A207" t="str">
        <v>Canada</v>
      </c>
    </row>
    <row r="208" spans="1:1" x14ac:dyDescent="0.3">
      <c r="A208" t="str">
        <v>India</v>
      </c>
    </row>
    <row r="209" spans="1:1" x14ac:dyDescent="0.3">
      <c r="A209" t="str">
        <v>Australia</v>
      </c>
    </row>
    <row r="210" spans="1:1" x14ac:dyDescent="0.3">
      <c r="A210" t="str">
        <v>Australia</v>
      </c>
    </row>
    <row r="211" spans="1:1" x14ac:dyDescent="0.3">
      <c r="A211" t="str">
        <v>India</v>
      </c>
    </row>
    <row r="212" spans="1:1" x14ac:dyDescent="0.3">
      <c r="A212" t="str">
        <v>Australia</v>
      </c>
    </row>
    <row r="213" spans="1:1" x14ac:dyDescent="0.3">
      <c r="A213" t="str">
        <v>Canada</v>
      </c>
    </row>
    <row r="214" spans="1:1" x14ac:dyDescent="0.3">
      <c r="A214" t="str">
        <v>USA</v>
      </c>
    </row>
    <row r="215" spans="1:1" x14ac:dyDescent="0.3">
      <c r="A215" t="str">
        <v>UK</v>
      </c>
    </row>
    <row r="216" spans="1:1" x14ac:dyDescent="0.3">
      <c r="A216" t="str">
        <v>New Zealand</v>
      </c>
    </row>
    <row r="217" spans="1:1" x14ac:dyDescent="0.3">
      <c r="A217" t="str">
        <v>Australia</v>
      </c>
    </row>
    <row r="218" spans="1:1" x14ac:dyDescent="0.3">
      <c r="A218" t="str">
        <v>UK</v>
      </c>
    </row>
    <row r="219" spans="1:1" x14ac:dyDescent="0.3">
      <c r="A219" t="str">
        <v>Australia</v>
      </c>
    </row>
    <row r="220" spans="1:1" x14ac:dyDescent="0.3">
      <c r="A220" t="str">
        <v>India</v>
      </c>
    </row>
    <row r="221" spans="1:1" x14ac:dyDescent="0.3">
      <c r="A221" t="str">
        <v>USA</v>
      </c>
    </row>
    <row r="222" spans="1:1" x14ac:dyDescent="0.3">
      <c r="A222" t="str">
        <v>UK</v>
      </c>
    </row>
    <row r="223" spans="1:1" x14ac:dyDescent="0.3">
      <c r="A223" t="str">
        <v>Australia</v>
      </c>
    </row>
    <row r="224" spans="1:1" x14ac:dyDescent="0.3">
      <c r="A224" t="str">
        <v>UK</v>
      </c>
    </row>
    <row r="225" spans="1:1" x14ac:dyDescent="0.3">
      <c r="A225" t="str">
        <v>Australia</v>
      </c>
    </row>
    <row r="226" spans="1:1" x14ac:dyDescent="0.3">
      <c r="A226" t="str">
        <v>India</v>
      </c>
    </row>
    <row r="227" spans="1:1" x14ac:dyDescent="0.3">
      <c r="A227" t="str">
        <v>UK</v>
      </c>
    </row>
    <row r="228" spans="1:1" x14ac:dyDescent="0.3">
      <c r="A228" t="str">
        <v>India</v>
      </c>
    </row>
    <row r="229" spans="1:1" x14ac:dyDescent="0.3">
      <c r="A229" t="str">
        <v>UK</v>
      </c>
    </row>
    <row r="230" spans="1:1" x14ac:dyDescent="0.3">
      <c r="A230" t="str">
        <v>Australia</v>
      </c>
    </row>
    <row r="231" spans="1:1" x14ac:dyDescent="0.3">
      <c r="A231" t="str">
        <v>USA</v>
      </c>
    </row>
    <row r="232" spans="1:1" x14ac:dyDescent="0.3">
      <c r="A232" t="str">
        <v>India</v>
      </c>
    </row>
    <row r="233" spans="1:1" x14ac:dyDescent="0.3">
      <c r="A233" t="str">
        <v>New Zealand</v>
      </c>
    </row>
    <row r="234" spans="1:1" x14ac:dyDescent="0.3">
      <c r="A234" t="str">
        <v>USA</v>
      </c>
    </row>
    <row r="235" spans="1:1" x14ac:dyDescent="0.3">
      <c r="A235" t="str">
        <v>Australia</v>
      </c>
    </row>
    <row r="236" spans="1:1" x14ac:dyDescent="0.3">
      <c r="A236" t="str">
        <v>Canada</v>
      </c>
    </row>
    <row r="237" spans="1:1" x14ac:dyDescent="0.3">
      <c r="A237" t="str">
        <v>Australia</v>
      </c>
    </row>
    <row r="238" spans="1:1" x14ac:dyDescent="0.3">
      <c r="A238" t="str">
        <v>New Zealand</v>
      </c>
    </row>
    <row r="239" spans="1:1" x14ac:dyDescent="0.3">
      <c r="A239" t="str">
        <v>USA</v>
      </c>
    </row>
    <row r="240" spans="1:1" x14ac:dyDescent="0.3">
      <c r="A240" t="str">
        <v>Australia</v>
      </c>
    </row>
    <row r="241" spans="1:1" x14ac:dyDescent="0.3">
      <c r="A241" t="str">
        <v>UK</v>
      </c>
    </row>
    <row r="242" spans="1:1" x14ac:dyDescent="0.3">
      <c r="A242" t="str">
        <v>India</v>
      </c>
    </row>
    <row r="243" spans="1:1" x14ac:dyDescent="0.3">
      <c r="A243" t="str">
        <v>India</v>
      </c>
    </row>
    <row r="244" spans="1:1" x14ac:dyDescent="0.3">
      <c r="A244" t="str">
        <v>USA</v>
      </c>
    </row>
    <row r="245" spans="1:1" x14ac:dyDescent="0.3">
      <c r="A245" t="str">
        <v>UK</v>
      </c>
    </row>
    <row r="246" spans="1:1" x14ac:dyDescent="0.3">
      <c r="A246" t="str">
        <v>Australia</v>
      </c>
    </row>
    <row r="247" spans="1:1" x14ac:dyDescent="0.3">
      <c r="A247" t="str">
        <v>New Zealand</v>
      </c>
    </row>
    <row r="248" spans="1:1" x14ac:dyDescent="0.3">
      <c r="A248" t="str">
        <v>USA</v>
      </c>
    </row>
    <row r="249" spans="1:1" x14ac:dyDescent="0.3">
      <c r="A249" t="str">
        <v>UK</v>
      </c>
    </row>
    <row r="250" spans="1:1" x14ac:dyDescent="0.3">
      <c r="A250" t="str">
        <v>Australia</v>
      </c>
    </row>
    <row r="251" spans="1:1" x14ac:dyDescent="0.3">
      <c r="A251" t="str">
        <v>India</v>
      </c>
    </row>
    <row r="252" spans="1:1" x14ac:dyDescent="0.3">
      <c r="A252" t="str">
        <v>UK</v>
      </c>
    </row>
    <row r="253" spans="1:1" x14ac:dyDescent="0.3">
      <c r="A253" t="str">
        <v>USA</v>
      </c>
    </row>
    <row r="254" spans="1:1" x14ac:dyDescent="0.3">
      <c r="A254" t="str">
        <v>USA</v>
      </c>
    </row>
    <row r="255" spans="1:1" x14ac:dyDescent="0.3">
      <c r="A255" t="str">
        <v>UK</v>
      </c>
    </row>
    <row r="256" spans="1:1" x14ac:dyDescent="0.3">
      <c r="A256" t="str">
        <v>Australia</v>
      </c>
    </row>
    <row r="257" spans="1:1" x14ac:dyDescent="0.3">
      <c r="A257" t="str">
        <v>India</v>
      </c>
    </row>
    <row r="258" spans="1:1" x14ac:dyDescent="0.3">
      <c r="A258" t="str">
        <v>New Zealand</v>
      </c>
    </row>
    <row r="259" spans="1:1" x14ac:dyDescent="0.3">
      <c r="A259" t="str">
        <v>USA</v>
      </c>
    </row>
    <row r="260" spans="1:1" x14ac:dyDescent="0.3">
      <c r="A260" t="str">
        <v>India</v>
      </c>
    </row>
    <row r="261" spans="1:1" x14ac:dyDescent="0.3">
      <c r="A261" t="str">
        <v>Australia</v>
      </c>
    </row>
    <row r="262" spans="1:1" x14ac:dyDescent="0.3">
      <c r="A262" t="str">
        <v>India</v>
      </c>
    </row>
    <row r="263" spans="1:1" x14ac:dyDescent="0.3">
      <c r="A263" t="str">
        <v>New Zealand</v>
      </c>
    </row>
    <row r="264" spans="1:1" x14ac:dyDescent="0.3">
      <c r="A264" t="str">
        <v>UK</v>
      </c>
    </row>
    <row r="265" spans="1:1" x14ac:dyDescent="0.3">
      <c r="A265" t="str">
        <v>Australia</v>
      </c>
    </row>
    <row r="266" spans="1:1" x14ac:dyDescent="0.3">
      <c r="A266" t="str">
        <v>Canada</v>
      </c>
    </row>
    <row r="267" spans="1:1" x14ac:dyDescent="0.3">
      <c r="A267" t="str">
        <v>USA</v>
      </c>
    </row>
    <row r="268" spans="1:1" x14ac:dyDescent="0.3">
      <c r="A268" t="str">
        <v>India</v>
      </c>
    </row>
    <row r="269" spans="1:1" x14ac:dyDescent="0.3">
      <c r="A269" t="str">
        <v>USA</v>
      </c>
    </row>
    <row r="270" spans="1:1" x14ac:dyDescent="0.3">
      <c r="A270" t="str">
        <v>New Zealand</v>
      </c>
    </row>
    <row r="271" spans="1:1" x14ac:dyDescent="0.3">
      <c r="A271" t="str">
        <v>New Zealand</v>
      </c>
    </row>
    <row r="272" spans="1:1" x14ac:dyDescent="0.3">
      <c r="A272" t="str">
        <v>Canada</v>
      </c>
    </row>
    <row r="273" spans="1:1" x14ac:dyDescent="0.3">
      <c r="A273" t="str">
        <v>Australia</v>
      </c>
    </row>
    <row r="274" spans="1:1" x14ac:dyDescent="0.3">
      <c r="A274" t="str">
        <v>Australia</v>
      </c>
    </row>
    <row r="275" spans="1:1" x14ac:dyDescent="0.3">
      <c r="A275" t="str">
        <v>UK</v>
      </c>
    </row>
    <row r="276" spans="1:1" x14ac:dyDescent="0.3">
      <c r="A276" t="str">
        <v>Canada</v>
      </c>
    </row>
    <row r="277" spans="1:1" x14ac:dyDescent="0.3">
      <c r="A277" t="str">
        <v>USA</v>
      </c>
    </row>
    <row r="278" spans="1:1" x14ac:dyDescent="0.3">
      <c r="A278" t="str">
        <v>Canada</v>
      </c>
    </row>
    <row r="279" spans="1:1" x14ac:dyDescent="0.3">
      <c r="A279" t="str">
        <v>Canada</v>
      </c>
    </row>
    <row r="280" spans="1:1" x14ac:dyDescent="0.3">
      <c r="A280" t="str">
        <v>UK</v>
      </c>
    </row>
    <row r="281" spans="1:1" x14ac:dyDescent="0.3">
      <c r="A281" t="str">
        <v>USA</v>
      </c>
    </row>
    <row r="282" spans="1:1" x14ac:dyDescent="0.3">
      <c r="A282" t="str">
        <v>India</v>
      </c>
    </row>
    <row r="283" spans="1:1" x14ac:dyDescent="0.3">
      <c r="A283" t="str">
        <v>India</v>
      </c>
    </row>
    <row r="284" spans="1:1" x14ac:dyDescent="0.3">
      <c r="A284" t="str">
        <v>New Zealand</v>
      </c>
    </row>
    <row r="285" spans="1:1" x14ac:dyDescent="0.3">
      <c r="A285" t="str">
        <v>Australia</v>
      </c>
    </row>
    <row r="286" spans="1:1" x14ac:dyDescent="0.3">
      <c r="A286" t="str">
        <v>UK</v>
      </c>
    </row>
    <row r="287" spans="1:1" x14ac:dyDescent="0.3">
      <c r="A287" t="str">
        <v>Australia</v>
      </c>
    </row>
    <row r="288" spans="1:1" x14ac:dyDescent="0.3">
      <c r="A288" t="str">
        <v>India</v>
      </c>
    </row>
    <row r="289" spans="1:1" x14ac:dyDescent="0.3">
      <c r="A289" t="str">
        <v>UK</v>
      </c>
    </row>
    <row r="290" spans="1:1" x14ac:dyDescent="0.3">
      <c r="A290" t="str">
        <v>Australia</v>
      </c>
    </row>
    <row r="291" spans="1:1" x14ac:dyDescent="0.3">
      <c r="A291" t="str">
        <v>India</v>
      </c>
    </row>
    <row r="292" spans="1:1" x14ac:dyDescent="0.3">
      <c r="A292" t="str">
        <v>USA</v>
      </c>
    </row>
    <row r="293" spans="1:1" x14ac:dyDescent="0.3">
      <c r="A293" t="str">
        <v>USA</v>
      </c>
    </row>
    <row r="294" spans="1:1" x14ac:dyDescent="0.3">
      <c r="A294" t="str">
        <v>Canada</v>
      </c>
    </row>
    <row r="295" spans="1:1" x14ac:dyDescent="0.3">
      <c r="A295" t="str">
        <v>USA</v>
      </c>
    </row>
    <row r="296" spans="1:1" x14ac:dyDescent="0.3">
      <c r="A296" t="str">
        <v>USA</v>
      </c>
    </row>
    <row r="297" spans="1:1" x14ac:dyDescent="0.3">
      <c r="A297" t="str">
        <v>Canada</v>
      </c>
    </row>
    <row r="298" spans="1:1" x14ac:dyDescent="0.3">
      <c r="A298" t="str">
        <v>New Zealand</v>
      </c>
    </row>
    <row r="299" spans="1:1" x14ac:dyDescent="0.3">
      <c r="A299" t="str">
        <v>Australia</v>
      </c>
    </row>
    <row r="300" spans="1:1" x14ac:dyDescent="0.3">
      <c r="A300" t="str">
        <v>UK</v>
      </c>
    </row>
    <row r="301" spans="1:1" x14ac:dyDescent="0.3">
      <c r="A301" t="str">
        <v>Canada</v>
      </c>
    </row>
    <row r="302" spans="1:1" x14ac:dyDescent="0.3">
      <c r="A302" t="str">
        <v>India</v>
      </c>
    </row>
    <row r="303" spans="1:1" x14ac:dyDescent="0.3">
      <c r="A303" t="str">
        <v>New Zealand</v>
      </c>
    </row>
    <row r="304" spans="1:1" x14ac:dyDescent="0.3">
      <c r="A304" t="str">
        <v>Australia</v>
      </c>
    </row>
    <row r="305" spans="1:1" x14ac:dyDescent="0.3">
      <c r="A305" t="str">
        <v>Canada</v>
      </c>
    </row>
    <row r="306" spans="1:1" x14ac:dyDescent="0.3">
      <c r="A306" t="str">
        <v>Australia</v>
      </c>
    </row>
    <row r="307" spans="1:1" x14ac:dyDescent="0.3">
      <c r="A307" t="str">
        <v>New Zealand</v>
      </c>
    </row>
    <row r="308" spans="1:1" x14ac:dyDescent="0.3">
      <c r="A308" t="str">
        <v>USA</v>
      </c>
    </row>
    <row r="309" spans="1:1" x14ac:dyDescent="0.3">
      <c r="A309" t="str">
        <v>Australia</v>
      </c>
    </row>
    <row r="310" spans="1:1" x14ac:dyDescent="0.3">
      <c r="A310" t="str">
        <v>Canada</v>
      </c>
    </row>
    <row r="311" spans="1:1" x14ac:dyDescent="0.3">
      <c r="A311" t="str">
        <v>Australia</v>
      </c>
    </row>
    <row r="312" spans="1:1" x14ac:dyDescent="0.3">
      <c r="A312" t="str">
        <v>USA</v>
      </c>
    </row>
    <row r="313" spans="1:1" x14ac:dyDescent="0.3">
      <c r="A313" t="str">
        <v>Australia</v>
      </c>
    </row>
    <row r="314" spans="1:1" x14ac:dyDescent="0.3">
      <c r="A314" t="str">
        <v>India</v>
      </c>
    </row>
    <row r="315" spans="1:1" x14ac:dyDescent="0.3">
      <c r="A315" t="str">
        <v>UK</v>
      </c>
    </row>
    <row r="316" spans="1:1" x14ac:dyDescent="0.3">
      <c r="A316" t="str">
        <v>Australia</v>
      </c>
    </row>
    <row r="317" spans="1:1" x14ac:dyDescent="0.3">
      <c r="A317" t="str">
        <v>UK</v>
      </c>
    </row>
    <row r="318" spans="1:1" x14ac:dyDescent="0.3">
      <c r="A318" t="str">
        <v>Australia</v>
      </c>
    </row>
    <row r="319" spans="1:1" x14ac:dyDescent="0.3">
      <c r="A319" t="str">
        <v>UK</v>
      </c>
    </row>
    <row r="320" spans="1:1" x14ac:dyDescent="0.3">
      <c r="A320" t="str">
        <v>Canada</v>
      </c>
    </row>
    <row r="321" spans="1:1" x14ac:dyDescent="0.3">
      <c r="A321" t="str">
        <v>USA</v>
      </c>
    </row>
    <row r="322" spans="1:1" x14ac:dyDescent="0.3">
      <c r="A322" t="str">
        <v>India</v>
      </c>
    </row>
    <row r="323" spans="1:1" x14ac:dyDescent="0.3">
      <c r="A323" t="str">
        <v>New Zealand</v>
      </c>
    </row>
    <row r="324" spans="1:1" x14ac:dyDescent="0.3">
      <c r="A324" t="str">
        <v>India</v>
      </c>
    </row>
    <row r="325" spans="1:1" x14ac:dyDescent="0.3">
      <c r="A325" t="str">
        <v>India</v>
      </c>
    </row>
    <row r="326" spans="1:1" x14ac:dyDescent="0.3">
      <c r="A326" t="str">
        <v>New Zealand</v>
      </c>
    </row>
    <row r="327" spans="1:1" x14ac:dyDescent="0.3">
      <c r="A327" t="str">
        <v>Canada</v>
      </c>
    </row>
    <row r="328" spans="1:1" x14ac:dyDescent="0.3">
      <c r="A328" t="str">
        <v>USA</v>
      </c>
    </row>
    <row r="329" spans="1:1" x14ac:dyDescent="0.3">
      <c r="A329" t="str">
        <v>Canada</v>
      </c>
    </row>
    <row r="330" spans="1:1" x14ac:dyDescent="0.3">
      <c r="A330" t="str">
        <v>USA</v>
      </c>
    </row>
    <row r="331" spans="1:1" x14ac:dyDescent="0.3">
      <c r="A331" t="str">
        <v>Australia</v>
      </c>
    </row>
    <row r="332" spans="1:1" x14ac:dyDescent="0.3">
      <c r="A332" t="str">
        <v>New Zealand</v>
      </c>
    </row>
    <row r="333" spans="1:1" x14ac:dyDescent="0.3">
      <c r="A333" t="str">
        <v>Canada</v>
      </c>
    </row>
    <row r="334" spans="1:1" x14ac:dyDescent="0.3">
      <c r="A334" t="str">
        <v>Canada</v>
      </c>
    </row>
    <row r="335" spans="1:1" x14ac:dyDescent="0.3">
      <c r="A335" t="str">
        <v>Australia</v>
      </c>
    </row>
    <row r="336" spans="1:1" x14ac:dyDescent="0.3">
      <c r="A336" t="str">
        <v>Australia</v>
      </c>
    </row>
    <row r="337" spans="1:1" x14ac:dyDescent="0.3">
      <c r="A337" t="str">
        <v>UK</v>
      </c>
    </row>
    <row r="338" spans="1:1" x14ac:dyDescent="0.3">
      <c r="A338" t="str">
        <v>UK</v>
      </c>
    </row>
    <row r="339" spans="1:1" x14ac:dyDescent="0.3">
      <c r="A339" t="str">
        <v>UK</v>
      </c>
    </row>
    <row r="340" spans="1:1" x14ac:dyDescent="0.3">
      <c r="A340" t="str">
        <v>Australia</v>
      </c>
    </row>
    <row r="341" spans="1:1" x14ac:dyDescent="0.3">
      <c r="A341" t="str">
        <v>India</v>
      </c>
    </row>
    <row r="342" spans="1:1" x14ac:dyDescent="0.3">
      <c r="A342" t="str">
        <v>Canada</v>
      </c>
    </row>
    <row r="343" spans="1:1" x14ac:dyDescent="0.3">
      <c r="A343" t="str">
        <v>UK</v>
      </c>
    </row>
    <row r="344" spans="1:1" x14ac:dyDescent="0.3">
      <c r="A344" t="str">
        <v>Canada</v>
      </c>
    </row>
    <row r="345" spans="1:1" x14ac:dyDescent="0.3">
      <c r="A345" t="str">
        <v>USA</v>
      </c>
    </row>
    <row r="346" spans="1:1" x14ac:dyDescent="0.3">
      <c r="A346" t="str">
        <v>India</v>
      </c>
    </row>
    <row r="347" spans="1:1" x14ac:dyDescent="0.3">
      <c r="A347" t="str">
        <v>India</v>
      </c>
    </row>
    <row r="348" spans="1:1" x14ac:dyDescent="0.3">
      <c r="A348" t="str">
        <v>Australia</v>
      </c>
    </row>
    <row r="349" spans="1:1" x14ac:dyDescent="0.3">
      <c r="A349" t="str">
        <v>Australia</v>
      </c>
    </row>
    <row r="350" spans="1:1" x14ac:dyDescent="0.3">
      <c r="A350" t="str">
        <v>UK</v>
      </c>
    </row>
    <row r="351" spans="1:1" x14ac:dyDescent="0.3">
      <c r="A351" t="str">
        <v>Canada</v>
      </c>
    </row>
    <row r="352" spans="1:1" x14ac:dyDescent="0.3">
      <c r="A352" t="str">
        <v>UK</v>
      </c>
    </row>
    <row r="353" spans="1:1" x14ac:dyDescent="0.3">
      <c r="A353" t="str">
        <v>Canada</v>
      </c>
    </row>
    <row r="354" spans="1:1" x14ac:dyDescent="0.3">
      <c r="A354" t="str">
        <v>New Zealand</v>
      </c>
    </row>
    <row r="355" spans="1:1" x14ac:dyDescent="0.3">
      <c r="A355" t="str">
        <v>Australia</v>
      </c>
    </row>
    <row r="356" spans="1:1" x14ac:dyDescent="0.3">
      <c r="A356" t="str">
        <v>New Zealand</v>
      </c>
    </row>
    <row r="357" spans="1:1" x14ac:dyDescent="0.3">
      <c r="A357" t="str">
        <v>New Zealand</v>
      </c>
    </row>
    <row r="358" spans="1:1" x14ac:dyDescent="0.3">
      <c r="A358" t="str">
        <v>India</v>
      </c>
    </row>
    <row r="359" spans="1:1" x14ac:dyDescent="0.3">
      <c r="A359" t="str">
        <v>Australia</v>
      </c>
    </row>
    <row r="360" spans="1:1" x14ac:dyDescent="0.3">
      <c r="A360" t="str">
        <v>Australia</v>
      </c>
    </row>
    <row r="361" spans="1:1" x14ac:dyDescent="0.3">
      <c r="A361" t="str">
        <v>New Zealand</v>
      </c>
    </row>
    <row r="362" spans="1:1" x14ac:dyDescent="0.3">
      <c r="A362" t="str">
        <v>New Zealand</v>
      </c>
    </row>
    <row r="363" spans="1:1" x14ac:dyDescent="0.3">
      <c r="A363" t="str">
        <v>New Zealand</v>
      </c>
    </row>
    <row r="364" spans="1:1" x14ac:dyDescent="0.3">
      <c r="A364" t="str">
        <v>India</v>
      </c>
    </row>
    <row r="365" spans="1:1" x14ac:dyDescent="0.3">
      <c r="A365" t="str">
        <v>UK</v>
      </c>
    </row>
    <row r="366" spans="1:1" x14ac:dyDescent="0.3">
      <c r="A366" t="str">
        <v>Australia</v>
      </c>
    </row>
    <row r="367" spans="1:1" x14ac:dyDescent="0.3">
      <c r="A367" t="str">
        <v>USA</v>
      </c>
    </row>
    <row r="368" spans="1:1" x14ac:dyDescent="0.3">
      <c r="A368" t="str">
        <v>Australia</v>
      </c>
    </row>
    <row r="369" spans="1:1" x14ac:dyDescent="0.3">
      <c r="A369" t="str">
        <v>India</v>
      </c>
    </row>
    <row r="370" spans="1:1" x14ac:dyDescent="0.3">
      <c r="A370" t="str">
        <v>Australia</v>
      </c>
    </row>
    <row r="371" spans="1:1" x14ac:dyDescent="0.3">
      <c r="A371" t="str">
        <v>USA</v>
      </c>
    </row>
    <row r="372" spans="1:1" x14ac:dyDescent="0.3">
      <c r="A372" t="str">
        <v>Canada</v>
      </c>
    </row>
    <row r="373" spans="1:1" x14ac:dyDescent="0.3">
      <c r="A373" t="str">
        <v>UK</v>
      </c>
    </row>
    <row r="374" spans="1:1" x14ac:dyDescent="0.3">
      <c r="A374" t="str">
        <v>UK</v>
      </c>
    </row>
    <row r="375" spans="1:1" x14ac:dyDescent="0.3">
      <c r="A375" t="str">
        <v>USA</v>
      </c>
    </row>
    <row r="376" spans="1:1" x14ac:dyDescent="0.3">
      <c r="A376" t="str">
        <v>India</v>
      </c>
    </row>
    <row r="377" spans="1:1" x14ac:dyDescent="0.3">
      <c r="A377" t="str">
        <v>Australia</v>
      </c>
    </row>
    <row r="378" spans="1:1" x14ac:dyDescent="0.3">
      <c r="A378" t="str">
        <v>USA</v>
      </c>
    </row>
    <row r="379" spans="1:1" x14ac:dyDescent="0.3">
      <c r="A379" t="str">
        <v>Australia</v>
      </c>
    </row>
    <row r="380" spans="1:1" x14ac:dyDescent="0.3">
      <c r="A380" t="str">
        <v>Australia</v>
      </c>
    </row>
    <row r="381" spans="1:1" x14ac:dyDescent="0.3">
      <c r="A381" t="str">
        <v>USA</v>
      </c>
    </row>
    <row r="382" spans="1:1" x14ac:dyDescent="0.3">
      <c r="A382" t="str">
        <v>USA</v>
      </c>
    </row>
    <row r="383" spans="1:1" x14ac:dyDescent="0.3">
      <c r="A383" t="str">
        <v>UK</v>
      </c>
    </row>
    <row r="384" spans="1:1" x14ac:dyDescent="0.3">
      <c r="A384" t="str">
        <v>USA</v>
      </c>
    </row>
    <row r="385" spans="1:1" x14ac:dyDescent="0.3">
      <c r="A385" t="str">
        <v>Canada</v>
      </c>
    </row>
    <row r="386" spans="1:1" x14ac:dyDescent="0.3">
      <c r="A386" t="str">
        <v>India</v>
      </c>
    </row>
    <row r="387" spans="1:1" x14ac:dyDescent="0.3">
      <c r="A387" t="str">
        <v>USA</v>
      </c>
    </row>
    <row r="388" spans="1:1" x14ac:dyDescent="0.3">
      <c r="A388" t="str">
        <v>USA</v>
      </c>
    </row>
    <row r="389" spans="1:1" x14ac:dyDescent="0.3">
      <c r="A389" t="str">
        <v>India</v>
      </c>
    </row>
    <row r="390" spans="1:1" x14ac:dyDescent="0.3">
      <c r="A390" t="str">
        <v>New Zealand</v>
      </c>
    </row>
    <row r="391" spans="1:1" x14ac:dyDescent="0.3">
      <c r="A391" t="str">
        <v>UK</v>
      </c>
    </row>
    <row r="392" spans="1:1" x14ac:dyDescent="0.3">
      <c r="A392" t="str">
        <v>Canada</v>
      </c>
    </row>
    <row r="393" spans="1:1" x14ac:dyDescent="0.3">
      <c r="A393" t="str">
        <v>New Zealand</v>
      </c>
    </row>
    <row r="394" spans="1:1" x14ac:dyDescent="0.3">
      <c r="A394" t="str">
        <v>New Zealand</v>
      </c>
    </row>
    <row r="395" spans="1:1" x14ac:dyDescent="0.3">
      <c r="A395" t="str">
        <v>Australia</v>
      </c>
    </row>
    <row r="396" spans="1:1" x14ac:dyDescent="0.3">
      <c r="A396" t="str">
        <v>Australia</v>
      </c>
    </row>
    <row r="397" spans="1:1" x14ac:dyDescent="0.3">
      <c r="A397" t="str">
        <v>Canada</v>
      </c>
    </row>
    <row r="398" spans="1:1" x14ac:dyDescent="0.3">
      <c r="A398" t="str">
        <v>USA</v>
      </c>
    </row>
    <row r="399" spans="1:1" x14ac:dyDescent="0.3">
      <c r="A399" t="str">
        <v>New Zealand</v>
      </c>
    </row>
    <row r="400" spans="1:1" x14ac:dyDescent="0.3">
      <c r="A400" t="str">
        <v>UK</v>
      </c>
    </row>
    <row r="401" spans="1:1" x14ac:dyDescent="0.3">
      <c r="A401" t="str">
        <v>Canada</v>
      </c>
    </row>
    <row r="402" spans="1:1" x14ac:dyDescent="0.3">
      <c r="A402" t="str">
        <v>New Zealand</v>
      </c>
    </row>
    <row r="403" spans="1:1" x14ac:dyDescent="0.3">
      <c r="A403" t="str">
        <v>USA</v>
      </c>
    </row>
    <row r="404" spans="1:1" x14ac:dyDescent="0.3">
      <c r="A404" t="str">
        <v>USA</v>
      </c>
    </row>
    <row r="405" spans="1:1" x14ac:dyDescent="0.3">
      <c r="A405" t="str">
        <v>New Zealand</v>
      </c>
    </row>
    <row r="406" spans="1:1" x14ac:dyDescent="0.3">
      <c r="A406" t="str">
        <v>India</v>
      </c>
    </row>
    <row r="407" spans="1:1" x14ac:dyDescent="0.3">
      <c r="A407" t="str">
        <v>UK</v>
      </c>
    </row>
    <row r="408" spans="1:1" x14ac:dyDescent="0.3">
      <c r="A408" t="str">
        <v>New Zealand</v>
      </c>
    </row>
    <row r="409" spans="1:1" x14ac:dyDescent="0.3">
      <c r="A409" t="str">
        <v>Canada</v>
      </c>
    </row>
    <row r="410" spans="1:1" x14ac:dyDescent="0.3">
      <c r="A410" t="str">
        <v>USA</v>
      </c>
    </row>
    <row r="411" spans="1:1" x14ac:dyDescent="0.3">
      <c r="A411" t="str">
        <v>India</v>
      </c>
    </row>
    <row r="412" spans="1:1" x14ac:dyDescent="0.3">
      <c r="A412" t="str">
        <v>USA</v>
      </c>
    </row>
    <row r="413" spans="1:1" x14ac:dyDescent="0.3">
      <c r="A413" t="str">
        <v>UK</v>
      </c>
    </row>
    <row r="414" spans="1:1" x14ac:dyDescent="0.3">
      <c r="A414" t="str">
        <v>India</v>
      </c>
    </row>
    <row r="415" spans="1:1" x14ac:dyDescent="0.3">
      <c r="A415" t="str">
        <v>UK</v>
      </c>
    </row>
    <row r="416" spans="1:1" x14ac:dyDescent="0.3">
      <c r="A416" t="str">
        <v>India</v>
      </c>
    </row>
    <row r="417" spans="1:1" x14ac:dyDescent="0.3">
      <c r="A417" t="str">
        <v>Australia</v>
      </c>
    </row>
    <row r="418" spans="1:1" x14ac:dyDescent="0.3">
      <c r="A418" t="str">
        <v>New Zealand</v>
      </c>
    </row>
    <row r="419" spans="1:1" x14ac:dyDescent="0.3">
      <c r="A419" t="str">
        <v>UK</v>
      </c>
    </row>
    <row r="420" spans="1:1" x14ac:dyDescent="0.3">
      <c r="A420" t="str">
        <v>India</v>
      </c>
    </row>
    <row r="421" spans="1:1" x14ac:dyDescent="0.3">
      <c r="A421" t="str">
        <v>New Zealand</v>
      </c>
    </row>
    <row r="422" spans="1:1" x14ac:dyDescent="0.3">
      <c r="A422" t="str">
        <v>New Zealand</v>
      </c>
    </row>
    <row r="423" spans="1:1" x14ac:dyDescent="0.3">
      <c r="A423" t="str">
        <v>New Zealand</v>
      </c>
    </row>
    <row r="424" spans="1:1" x14ac:dyDescent="0.3">
      <c r="A424" t="str">
        <v>UK</v>
      </c>
    </row>
    <row r="425" spans="1:1" x14ac:dyDescent="0.3">
      <c r="A425" t="str">
        <v>Australia</v>
      </c>
    </row>
    <row r="426" spans="1:1" x14ac:dyDescent="0.3">
      <c r="A426" t="str">
        <v>USA</v>
      </c>
    </row>
    <row r="427" spans="1:1" x14ac:dyDescent="0.3">
      <c r="A427" t="str">
        <v>Canada</v>
      </c>
    </row>
    <row r="428" spans="1:1" x14ac:dyDescent="0.3">
      <c r="A428" t="str">
        <v>Canada</v>
      </c>
    </row>
    <row r="429" spans="1:1" x14ac:dyDescent="0.3">
      <c r="A429" t="str">
        <v>New Zealand</v>
      </c>
    </row>
    <row r="430" spans="1:1" x14ac:dyDescent="0.3">
      <c r="A430" t="str">
        <v>India</v>
      </c>
    </row>
    <row r="431" spans="1:1" x14ac:dyDescent="0.3">
      <c r="A431" t="str">
        <v>UK</v>
      </c>
    </row>
    <row r="432" spans="1:1" x14ac:dyDescent="0.3">
      <c r="A432" t="str">
        <v>USA</v>
      </c>
    </row>
    <row r="433" spans="1:1" x14ac:dyDescent="0.3">
      <c r="A433" t="str">
        <v>New Zealand</v>
      </c>
    </row>
    <row r="434" spans="1:1" x14ac:dyDescent="0.3">
      <c r="A434" t="str">
        <v>India</v>
      </c>
    </row>
    <row r="435" spans="1:1" x14ac:dyDescent="0.3">
      <c r="A435" t="str">
        <v>India</v>
      </c>
    </row>
    <row r="436" spans="1:1" x14ac:dyDescent="0.3">
      <c r="A436" t="str">
        <v>India</v>
      </c>
    </row>
    <row r="437" spans="1:1" x14ac:dyDescent="0.3">
      <c r="A437" t="str">
        <v>New Zealand</v>
      </c>
    </row>
    <row r="438" spans="1:1" x14ac:dyDescent="0.3">
      <c r="A438" t="str">
        <v>New Zealand</v>
      </c>
    </row>
    <row r="439" spans="1:1" x14ac:dyDescent="0.3">
      <c r="A439" t="str">
        <v>Canada</v>
      </c>
    </row>
    <row r="440" spans="1:1" x14ac:dyDescent="0.3">
      <c r="A440" t="str">
        <v>USA</v>
      </c>
    </row>
    <row r="441" spans="1:1" x14ac:dyDescent="0.3">
      <c r="A441" t="str">
        <v>India</v>
      </c>
    </row>
    <row r="442" spans="1:1" x14ac:dyDescent="0.3">
      <c r="A442" t="str">
        <v>New Zealand</v>
      </c>
    </row>
    <row r="443" spans="1:1" x14ac:dyDescent="0.3">
      <c r="A443" t="str">
        <v>USA</v>
      </c>
    </row>
    <row r="444" spans="1:1" x14ac:dyDescent="0.3">
      <c r="A444" t="str">
        <v>India</v>
      </c>
    </row>
    <row r="445" spans="1:1" x14ac:dyDescent="0.3">
      <c r="A445" t="str">
        <v>New Zealand</v>
      </c>
    </row>
    <row r="446" spans="1:1" x14ac:dyDescent="0.3">
      <c r="A446" t="str">
        <v>UK</v>
      </c>
    </row>
    <row r="447" spans="1:1" x14ac:dyDescent="0.3">
      <c r="A447" t="str">
        <v>Australia</v>
      </c>
    </row>
    <row r="448" spans="1:1" x14ac:dyDescent="0.3">
      <c r="A448" t="str">
        <v>Australia</v>
      </c>
    </row>
    <row r="449" spans="1:1" x14ac:dyDescent="0.3">
      <c r="A449" t="str">
        <v>USA</v>
      </c>
    </row>
    <row r="450" spans="1:1" x14ac:dyDescent="0.3">
      <c r="A450" t="str">
        <v>Canada</v>
      </c>
    </row>
    <row r="451" spans="1:1" x14ac:dyDescent="0.3">
      <c r="A451" t="str">
        <v>UK</v>
      </c>
    </row>
    <row r="452" spans="1:1" x14ac:dyDescent="0.3">
      <c r="A452" t="str">
        <v>Australia</v>
      </c>
    </row>
    <row r="453" spans="1:1" x14ac:dyDescent="0.3">
      <c r="A453" t="str">
        <v>Canada</v>
      </c>
    </row>
    <row r="454" spans="1:1" x14ac:dyDescent="0.3">
      <c r="A454" t="str">
        <v>USA</v>
      </c>
    </row>
    <row r="455" spans="1:1" x14ac:dyDescent="0.3">
      <c r="A455" t="str">
        <v>Canada</v>
      </c>
    </row>
    <row r="456" spans="1:1" x14ac:dyDescent="0.3">
      <c r="A456" t="str">
        <v>Australia</v>
      </c>
    </row>
    <row r="457" spans="1:1" x14ac:dyDescent="0.3">
      <c r="A457" t="str">
        <v>New Zealand</v>
      </c>
    </row>
    <row r="458" spans="1:1" x14ac:dyDescent="0.3">
      <c r="A458" t="str">
        <v>UK</v>
      </c>
    </row>
    <row r="459" spans="1:1" x14ac:dyDescent="0.3">
      <c r="A459" t="str">
        <v>Australia</v>
      </c>
    </row>
    <row r="460" spans="1:1" x14ac:dyDescent="0.3">
      <c r="A460" t="str">
        <v>Australia</v>
      </c>
    </row>
    <row r="461" spans="1:1" x14ac:dyDescent="0.3">
      <c r="A461" t="str">
        <v>India</v>
      </c>
    </row>
    <row r="462" spans="1:1" x14ac:dyDescent="0.3">
      <c r="A462" t="str">
        <v>USA</v>
      </c>
    </row>
    <row r="463" spans="1:1" x14ac:dyDescent="0.3">
      <c r="A463" t="str">
        <v>Canada</v>
      </c>
    </row>
    <row r="464" spans="1:1" x14ac:dyDescent="0.3">
      <c r="A464" t="str">
        <v>Australia</v>
      </c>
    </row>
    <row r="465" spans="1:1" x14ac:dyDescent="0.3">
      <c r="A465" t="str">
        <v>USA</v>
      </c>
    </row>
    <row r="466" spans="1:1" x14ac:dyDescent="0.3">
      <c r="A466" t="str">
        <v>New Zealand</v>
      </c>
    </row>
    <row r="467" spans="1:1" x14ac:dyDescent="0.3">
      <c r="A467" t="str">
        <v>USA</v>
      </c>
    </row>
    <row r="468" spans="1:1" x14ac:dyDescent="0.3">
      <c r="A468" t="str">
        <v>USA</v>
      </c>
    </row>
    <row r="469" spans="1:1" x14ac:dyDescent="0.3">
      <c r="A469" t="str">
        <v>New Zealand</v>
      </c>
    </row>
    <row r="470" spans="1:1" x14ac:dyDescent="0.3">
      <c r="A470" t="str">
        <v>Canada</v>
      </c>
    </row>
    <row r="471" spans="1:1" x14ac:dyDescent="0.3">
      <c r="A471" t="str">
        <v>UK</v>
      </c>
    </row>
    <row r="472" spans="1:1" x14ac:dyDescent="0.3">
      <c r="A472" t="str">
        <v>USA</v>
      </c>
    </row>
    <row r="473" spans="1:1" x14ac:dyDescent="0.3">
      <c r="A473" t="str">
        <v>USA</v>
      </c>
    </row>
    <row r="474" spans="1:1" x14ac:dyDescent="0.3">
      <c r="A474" t="str">
        <v>Australia</v>
      </c>
    </row>
    <row r="475" spans="1:1" x14ac:dyDescent="0.3">
      <c r="A475" t="str">
        <v>India</v>
      </c>
    </row>
    <row r="476" spans="1:1" x14ac:dyDescent="0.3">
      <c r="A476" t="str">
        <v>New Zealand</v>
      </c>
    </row>
    <row r="477" spans="1:1" x14ac:dyDescent="0.3">
      <c r="A477" t="str">
        <v>India</v>
      </c>
    </row>
    <row r="478" spans="1:1" x14ac:dyDescent="0.3">
      <c r="A478" t="str">
        <v>USA</v>
      </c>
    </row>
    <row r="479" spans="1:1" x14ac:dyDescent="0.3">
      <c r="A479" t="str">
        <v>USA</v>
      </c>
    </row>
    <row r="480" spans="1:1" x14ac:dyDescent="0.3">
      <c r="A480" t="str">
        <v>New Zealand</v>
      </c>
    </row>
    <row r="481" spans="1:1" x14ac:dyDescent="0.3">
      <c r="A481" t="str">
        <v>USA</v>
      </c>
    </row>
    <row r="482" spans="1:1" x14ac:dyDescent="0.3">
      <c r="A482" t="str">
        <v>New Zealand</v>
      </c>
    </row>
    <row r="483" spans="1:1" x14ac:dyDescent="0.3">
      <c r="A483" t="str">
        <v>Canada</v>
      </c>
    </row>
    <row r="484" spans="1:1" x14ac:dyDescent="0.3">
      <c r="A484" t="str">
        <v>New Zealand</v>
      </c>
    </row>
    <row r="485" spans="1:1" x14ac:dyDescent="0.3">
      <c r="A485" t="str">
        <v>USA</v>
      </c>
    </row>
    <row r="486" spans="1:1" x14ac:dyDescent="0.3">
      <c r="A486" t="str">
        <v>Australia</v>
      </c>
    </row>
    <row r="487" spans="1:1" x14ac:dyDescent="0.3">
      <c r="A487" t="str">
        <v>India</v>
      </c>
    </row>
    <row r="488" spans="1:1" x14ac:dyDescent="0.3">
      <c r="A488" t="str">
        <v>UK</v>
      </c>
    </row>
    <row r="489" spans="1:1" x14ac:dyDescent="0.3">
      <c r="A489" t="str">
        <v>USA</v>
      </c>
    </row>
    <row r="490" spans="1:1" x14ac:dyDescent="0.3">
      <c r="A490" t="str">
        <v>Canada</v>
      </c>
    </row>
    <row r="491" spans="1:1" x14ac:dyDescent="0.3">
      <c r="A491" t="str">
        <v>UK</v>
      </c>
    </row>
    <row r="492" spans="1:1" x14ac:dyDescent="0.3">
      <c r="A492" t="str">
        <v>India</v>
      </c>
    </row>
    <row r="493" spans="1:1" x14ac:dyDescent="0.3">
      <c r="A493" t="str">
        <v>Canada</v>
      </c>
    </row>
    <row r="494" spans="1:1" x14ac:dyDescent="0.3">
      <c r="A494" t="str">
        <v>UK</v>
      </c>
    </row>
    <row r="495" spans="1:1" x14ac:dyDescent="0.3">
      <c r="A495" t="str">
        <v>USA</v>
      </c>
    </row>
    <row r="496" spans="1:1" x14ac:dyDescent="0.3">
      <c r="A496" t="str">
        <v>Canada</v>
      </c>
    </row>
    <row r="497" spans="1:1" x14ac:dyDescent="0.3">
      <c r="A497" t="str">
        <v>Australia</v>
      </c>
    </row>
    <row r="498" spans="1:1" x14ac:dyDescent="0.3">
      <c r="A498" t="str">
        <v>New Zealand</v>
      </c>
    </row>
    <row r="499" spans="1:1" x14ac:dyDescent="0.3">
      <c r="A499" t="str">
        <v>UK</v>
      </c>
    </row>
    <row r="500" spans="1:1" x14ac:dyDescent="0.3">
      <c r="A500" t="str">
        <v>USA</v>
      </c>
    </row>
    <row r="501" spans="1:1" x14ac:dyDescent="0.3">
      <c r="A501" t="str">
        <v>USA</v>
      </c>
    </row>
    <row r="502" spans="1:1" x14ac:dyDescent="0.3">
      <c r="A502" t="str">
        <v>New Zealand</v>
      </c>
    </row>
    <row r="503" spans="1:1" x14ac:dyDescent="0.3">
      <c r="A503" t="str">
        <v>New Zealand</v>
      </c>
    </row>
    <row r="504" spans="1:1" x14ac:dyDescent="0.3">
      <c r="A504" t="str">
        <v>USA</v>
      </c>
    </row>
    <row r="505" spans="1:1" x14ac:dyDescent="0.3">
      <c r="A505" t="str">
        <v>India</v>
      </c>
    </row>
    <row r="506" spans="1:1" x14ac:dyDescent="0.3">
      <c r="A506" t="str">
        <v>India</v>
      </c>
    </row>
    <row r="507" spans="1:1" x14ac:dyDescent="0.3">
      <c r="A507" t="str">
        <v>Canada</v>
      </c>
    </row>
    <row r="508" spans="1:1" x14ac:dyDescent="0.3">
      <c r="A508" t="str">
        <v>Australia</v>
      </c>
    </row>
    <row r="509" spans="1:1" x14ac:dyDescent="0.3">
      <c r="A509" t="str">
        <v>UK</v>
      </c>
    </row>
    <row r="510" spans="1:1" x14ac:dyDescent="0.3">
      <c r="A510" t="str">
        <v>USA</v>
      </c>
    </row>
    <row r="511" spans="1:1" x14ac:dyDescent="0.3">
      <c r="A511" t="str">
        <v>Canada</v>
      </c>
    </row>
    <row r="512" spans="1:1" x14ac:dyDescent="0.3">
      <c r="A512" t="str">
        <v>Australia</v>
      </c>
    </row>
    <row r="513" spans="1:1" x14ac:dyDescent="0.3">
      <c r="A513" t="str">
        <v>New Zealand</v>
      </c>
    </row>
    <row r="514" spans="1:1" x14ac:dyDescent="0.3">
      <c r="A514" t="str">
        <v>UK</v>
      </c>
    </row>
    <row r="515" spans="1:1" x14ac:dyDescent="0.3">
      <c r="A515" t="str">
        <v>Australia</v>
      </c>
    </row>
    <row r="516" spans="1:1" x14ac:dyDescent="0.3">
      <c r="A516" t="str">
        <v>Canada</v>
      </c>
    </row>
    <row r="517" spans="1:1" x14ac:dyDescent="0.3">
      <c r="A517" t="str">
        <v>Australia</v>
      </c>
    </row>
    <row r="518" spans="1:1" x14ac:dyDescent="0.3">
      <c r="A518" t="str">
        <v>Australia</v>
      </c>
    </row>
    <row r="519" spans="1:1" x14ac:dyDescent="0.3">
      <c r="A519" t="str">
        <v>UK</v>
      </c>
    </row>
    <row r="520" spans="1:1" x14ac:dyDescent="0.3">
      <c r="A520" t="str">
        <v>Australia</v>
      </c>
    </row>
    <row r="521" spans="1:1" x14ac:dyDescent="0.3">
      <c r="A521" t="str">
        <v>Australia</v>
      </c>
    </row>
    <row r="522" spans="1:1" x14ac:dyDescent="0.3">
      <c r="A522" t="str">
        <v>New Zealand</v>
      </c>
    </row>
    <row r="523" spans="1:1" x14ac:dyDescent="0.3">
      <c r="A523" t="str">
        <v>USA</v>
      </c>
    </row>
    <row r="524" spans="1:1" x14ac:dyDescent="0.3">
      <c r="A524" t="str">
        <v>USA</v>
      </c>
    </row>
    <row r="525" spans="1:1" x14ac:dyDescent="0.3">
      <c r="A525" t="str">
        <v>UK</v>
      </c>
    </row>
    <row r="526" spans="1:1" x14ac:dyDescent="0.3">
      <c r="A526" t="str">
        <v>UK</v>
      </c>
    </row>
    <row r="527" spans="1:1" x14ac:dyDescent="0.3">
      <c r="A527" t="str">
        <v>USA</v>
      </c>
    </row>
    <row r="528" spans="1:1" x14ac:dyDescent="0.3">
      <c r="A528" t="str">
        <v>India</v>
      </c>
    </row>
    <row r="529" spans="1:1" x14ac:dyDescent="0.3">
      <c r="A529" t="str">
        <v>New Zealand</v>
      </c>
    </row>
    <row r="530" spans="1:1" x14ac:dyDescent="0.3">
      <c r="A530" t="str">
        <v>UK</v>
      </c>
    </row>
    <row r="531" spans="1:1" x14ac:dyDescent="0.3">
      <c r="A531" t="str">
        <v>USA</v>
      </c>
    </row>
    <row r="532" spans="1:1" x14ac:dyDescent="0.3">
      <c r="A532" t="str">
        <v>New Zealand</v>
      </c>
    </row>
    <row r="533" spans="1:1" x14ac:dyDescent="0.3">
      <c r="A533" t="str">
        <v>USA</v>
      </c>
    </row>
    <row r="534" spans="1:1" x14ac:dyDescent="0.3">
      <c r="A534" t="str">
        <v>USA</v>
      </c>
    </row>
    <row r="535" spans="1:1" x14ac:dyDescent="0.3">
      <c r="A535" t="str">
        <v>Canada</v>
      </c>
    </row>
    <row r="536" spans="1:1" x14ac:dyDescent="0.3">
      <c r="A536" t="str">
        <v>India</v>
      </c>
    </row>
    <row r="537" spans="1:1" x14ac:dyDescent="0.3">
      <c r="A537" t="str">
        <v>USA</v>
      </c>
    </row>
    <row r="538" spans="1:1" x14ac:dyDescent="0.3">
      <c r="A538" t="str">
        <v>USA</v>
      </c>
    </row>
    <row r="539" spans="1:1" x14ac:dyDescent="0.3">
      <c r="A539" t="str">
        <v>Australia</v>
      </c>
    </row>
    <row r="540" spans="1:1" x14ac:dyDescent="0.3">
      <c r="A540" t="str">
        <v>India</v>
      </c>
    </row>
    <row r="541" spans="1:1" x14ac:dyDescent="0.3">
      <c r="A541" t="str">
        <v>USA</v>
      </c>
    </row>
    <row r="542" spans="1:1" x14ac:dyDescent="0.3">
      <c r="A542" t="str">
        <v>USA</v>
      </c>
    </row>
    <row r="543" spans="1:1" x14ac:dyDescent="0.3">
      <c r="A543" t="str">
        <v>UK</v>
      </c>
    </row>
    <row r="544" spans="1:1" x14ac:dyDescent="0.3">
      <c r="A544" t="str">
        <v>Canada</v>
      </c>
    </row>
    <row r="545" spans="1:1" x14ac:dyDescent="0.3">
      <c r="A545" t="str">
        <v>Canada</v>
      </c>
    </row>
    <row r="546" spans="1:1" x14ac:dyDescent="0.3">
      <c r="A546" t="str">
        <v>India</v>
      </c>
    </row>
    <row r="547" spans="1:1" x14ac:dyDescent="0.3">
      <c r="A547" t="str">
        <v>India</v>
      </c>
    </row>
    <row r="548" spans="1:1" x14ac:dyDescent="0.3">
      <c r="A548" t="str">
        <v>Canada</v>
      </c>
    </row>
    <row r="549" spans="1:1" x14ac:dyDescent="0.3">
      <c r="A549" t="str">
        <v>India</v>
      </c>
    </row>
    <row r="550" spans="1:1" x14ac:dyDescent="0.3">
      <c r="A550" t="str">
        <v>Australia</v>
      </c>
    </row>
    <row r="551" spans="1:1" x14ac:dyDescent="0.3">
      <c r="A551" t="str">
        <v>Australia</v>
      </c>
    </row>
    <row r="552" spans="1:1" x14ac:dyDescent="0.3">
      <c r="A552" t="str">
        <v>USA</v>
      </c>
    </row>
    <row r="553" spans="1:1" x14ac:dyDescent="0.3">
      <c r="A553" t="str">
        <v>New Zealand</v>
      </c>
    </row>
    <row r="554" spans="1:1" x14ac:dyDescent="0.3">
      <c r="A554" t="str">
        <v>UK</v>
      </c>
    </row>
    <row r="555" spans="1:1" x14ac:dyDescent="0.3">
      <c r="A555" t="str">
        <v>USA</v>
      </c>
    </row>
    <row r="556" spans="1:1" x14ac:dyDescent="0.3">
      <c r="A556" t="str">
        <v>New Zealand</v>
      </c>
    </row>
    <row r="557" spans="1:1" x14ac:dyDescent="0.3">
      <c r="A557" t="str">
        <v>USA</v>
      </c>
    </row>
    <row r="558" spans="1:1" x14ac:dyDescent="0.3">
      <c r="A558" t="str">
        <v>USA</v>
      </c>
    </row>
    <row r="559" spans="1:1" x14ac:dyDescent="0.3">
      <c r="A559" t="str">
        <v>Canada</v>
      </c>
    </row>
    <row r="560" spans="1:1" x14ac:dyDescent="0.3">
      <c r="A560" t="str">
        <v>Australia</v>
      </c>
    </row>
    <row r="561" spans="1:1" x14ac:dyDescent="0.3">
      <c r="A561" t="str">
        <v>USA</v>
      </c>
    </row>
    <row r="562" spans="1:1" x14ac:dyDescent="0.3">
      <c r="A562" t="str">
        <v>India</v>
      </c>
    </row>
    <row r="563" spans="1:1" x14ac:dyDescent="0.3">
      <c r="A563" t="str">
        <v>New Zealand</v>
      </c>
    </row>
    <row r="564" spans="1:1" x14ac:dyDescent="0.3">
      <c r="A564" t="str">
        <v>Canada</v>
      </c>
    </row>
    <row r="565" spans="1:1" x14ac:dyDescent="0.3">
      <c r="A565" t="str">
        <v>USA</v>
      </c>
    </row>
    <row r="566" spans="1:1" x14ac:dyDescent="0.3">
      <c r="A566" t="str">
        <v>New Zealand</v>
      </c>
    </row>
    <row r="567" spans="1:1" x14ac:dyDescent="0.3">
      <c r="A567" t="str">
        <v>Australia</v>
      </c>
    </row>
    <row r="568" spans="1:1" x14ac:dyDescent="0.3">
      <c r="A568" t="str">
        <v>Australia</v>
      </c>
    </row>
    <row r="569" spans="1:1" x14ac:dyDescent="0.3">
      <c r="A569" t="str">
        <v>Canada</v>
      </c>
    </row>
    <row r="570" spans="1:1" x14ac:dyDescent="0.3">
      <c r="A570" t="str">
        <v>UK</v>
      </c>
    </row>
    <row r="571" spans="1:1" x14ac:dyDescent="0.3">
      <c r="A571" t="str">
        <v>Australia</v>
      </c>
    </row>
    <row r="572" spans="1:1" x14ac:dyDescent="0.3">
      <c r="A572" t="str">
        <v>India</v>
      </c>
    </row>
    <row r="573" spans="1:1" x14ac:dyDescent="0.3">
      <c r="A573" t="str">
        <v>USA</v>
      </c>
    </row>
    <row r="574" spans="1:1" x14ac:dyDescent="0.3">
      <c r="A574" t="str">
        <v>UK</v>
      </c>
    </row>
    <row r="575" spans="1:1" x14ac:dyDescent="0.3">
      <c r="A575" t="str">
        <v>UK</v>
      </c>
    </row>
    <row r="576" spans="1:1" x14ac:dyDescent="0.3">
      <c r="A576" t="str">
        <v>Canada</v>
      </c>
    </row>
    <row r="577" spans="1:1" x14ac:dyDescent="0.3">
      <c r="A577" t="str">
        <v>Australia</v>
      </c>
    </row>
    <row r="578" spans="1:1" x14ac:dyDescent="0.3">
      <c r="A578" t="str">
        <v>Canada</v>
      </c>
    </row>
    <row r="579" spans="1:1" x14ac:dyDescent="0.3">
      <c r="A579" t="str">
        <v>India</v>
      </c>
    </row>
    <row r="580" spans="1:1" x14ac:dyDescent="0.3">
      <c r="A580" t="str">
        <v>Australia</v>
      </c>
    </row>
    <row r="581" spans="1:1" x14ac:dyDescent="0.3">
      <c r="A581" t="str">
        <v>UK</v>
      </c>
    </row>
    <row r="582" spans="1:1" x14ac:dyDescent="0.3">
      <c r="A582" t="str">
        <v>Canada</v>
      </c>
    </row>
    <row r="583" spans="1:1" x14ac:dyDescent="0.3">
      <c r="A583" t="str">
        <v>USA</v>
      </c>
    </row>
    <row r="584" spans="1:1" x14ac:dyDescent="0.3">
      <c r="A584" t="str">
        <v>India</v>
      </c>
    </row>
    <row r="585" spans="1:1" x14ac:dyDescent="0.3">
      <c r="A585" t="str">
        <v>USA</v>
      </c>
    </row>
    <row r="586" spans="1:1" x14ac:dyDescent="0.3">
      <c r="A586" t="str">
        <v>Canada</v>
      </c>
    </row>
    <row r="587" spans="1:1" x14ac:dyDescent="0.3">
      <c r="A587" t="str">
        <v>Canada</v>
      </c>
    </row>
    <row r="588" spans="1:1" x14ac:dyDescent="0.3">
      <c r="A588" t="str">
        <v>Australia</v>
      </c>
    </row>
    <row r="589" spans="1:1" x14ac:dyDescent="0.3">
      <c r="A589" t="str">
        <v>Canada</v>
      </c>
    </row>
    <row r="590" spans="1:1" x14ac:dyDescent="0.3">
      <c r="A590" t="str">
        <v>Canada</v>
      </c>
    </row>
    <row r="591" spans="1:1" x14ac:dyDescent="0.3">
      <c r="A591" t="str">
        <v>New Zealand</v>
      </c>
    </row>
    <row r="592" spans="1:1" x14ac:dyDescent="0.3">
      <c r="A592" t="str">
        <v>India</v>
      </c>
    </row>
    <row r="593" spans="1:1" x14ac:dyDescent="0.3">
      <c r="A593" t="str">
        <v>New Zealand</v>
      </c>
    </row>
    <row r="594" spans="1:1" x14ac:dyDescent="0.3">
      <c r="A594" t="str">
        <v>New Zealand</v>
      </c>
    </row>
    <row r="595" spans="1:1" x14ac:dyDescent="0.3">
      <c r="A595" t="str">
        <v>New Zealand</v>
      </c>
    </row>
    <row r="596" spans="1:1" x14ac:dyDescent="0.3">
      <c r="A596" t="str">
        <v>UK</v>
      </c>
    </row>
    <row r="597" spans="1:1" x14ac:dyDescent="0.3">
      <c r="A597" t="str">
        <v>USA</v>
      </c>
    </row>
    <row r="598" spans="1:1" x14ac:dyDescent="0.3">
      <c r="A598" t="str">
        <v>New Zealand</v>
      </c>
    </row>
    <row r="599" spans="1:1" x14ac:dyDescent="0.3">
      <c r="A599" t="str">
        <v>India</v>
      </c>
    </row>
    <row r="600" spans="1:1" x14ac:dyDescent="0.3">
      <c r="A600" t="str">
        <v>USA</v>
      </c>
    </row>
    <row r="601" spans="1:1" x14ac:dyDescent="0.3">
      <c r="A601" t="str">
        <v>Australia</v>
      </c>
    </row>
    <row r="602" spans="1:1" x14ac:dyDescent="0.3">
      <c r="A602" t="str">
        <v>Canada</v>
      </c>
    </row>
    <row r="603" spans="1:1" x14ac:dyDescent="0.3">
      <c r="A603" t="str">
        <v>India</v>
      </c>
    </row>
    <row r="604" spans="1:1" x14ac:dyDescent="0.3">
      <c r="A604" t="str">
        <v>USA</v>
      </c>
    </row>
    <row r="605" spans="1:1" x14ac:dyDescent="0.3">
      <c r="A605" t="str">
        <v>Australia</v>
      </c>
    </row>
    <row r="606" spans="1:1" x14ac:dyDescent="0.3">
      <c r="A606" t="str">
        <v>India</v>
      </c>
    </row>
    <row r="607" spans="1:1" x14ac:dyDescent="0.3">
      <c r="A607" t="str">
        <v>New Zealand</v>
      </c>
    </row>
    <row r="608" spans="1:1" x14ac:dyDescent="0.3">
      <c r="A608" t="str">
        <v>USA</v>
      </c>
    </row>
    <row r="609" spans="1:1" x14ac:dyDescent="0.3">
      <c r="A609" t="str">
        <v>India</v>
      </c>
    </row>
    <row r="610" spans="1:1" x14ac:dyDescent="0.3">
      <c r="A610" t="str">
        <v>USA</v>
      </c>
    </row>
    <row r="611" spans="1:1" x14ac:dyDescent="0.3">
      <c r="A611" t="str">
        <v>Australia</v>
      </c>
    </row>
    <row r="612" spans="1:1" x14ac:dyDescent="0.3">
      <c r="A612" t="str">
        <v>Australia</v>
      </c>
    </row>
    <row r="613" spans="1:1" x14ac:dyDescent="0.3">
      <c r="A613" t="str">
        <v>New Zealand</v>
      </c>
    </row>
    <row r="614" spans="1:1" x14ac:dyDescent="0.3">
      <c r="A614" t="str">
        <v>UK</v>
      </c>
    </row>
    <row r="615" spans="1:1" x14ac:dyDescent="0.3">
      <c r="A615" t="str">
        <v>India</v>
      </c>
    </row>
    <row r="616" spans="1:1" x14ac:dyDescent="0.3">
      <c r="A616" t="str">
        <v>UK</v>
      </c>
    </row>
    <row r="617" spans="1:1" x14ac:dyDescent="0.3">
      <c r="A617" t="str">
        <v>USA</v>
      </c>
    </row>
    <row r="618" spans="1:1" x14ac:dyDescent="0.3">
      <c r="A618" t="str">
        <v>New Zealand</v>
      </c>
    </row>
    <row r="619" spans="1:1" x14ac:dyDescent="0.3">
      <c r="A619" t="str">
        <v>USA</v>
      </c>
    </row>
    <row r="620" spans="1:1" x14ac:dyDescent="0.3">
      <c r="A620" t="str">
        <v>New Zealand</v>
      </c>
    </row>
    <row r="621" spans="1:1" x14ac:dyDescent="0.3">
      <c r="A621" t="str">
        <v>India</v>
      </c>
    </row>
    <row r="622" spans="1:1" x14ac:dyDescent="0.3">
      <c r="A622" t="str">
        <v>Australia</v>
      </c>
    </row>
    <row r="623" spans="1:1" x14ac:dyDescent="0.3">
      <c r="A623" t="str">
        <v>USA</v>
      </c>
    </row>
    <row r="624" spans="1:1" x14ac:dyDescent="0.3">
      <c r="A624" t="str">
        <v>Canada</v>
      </c>
    </row>
    <row r="625" spans="1:1" x14ac:dyDescent="0.3">
      <c r="A625" t="str">
        <v>Canada</v>
      </c>
    </row>
    <row r="626" spans="1:1" x14ac:dyDescent="0.3">
      <c r="A626" t="str">
        <v>India</v>
      </c>
    </row>
    <row r="627" spans="1:1" x14ac:dyDescent="0.3">
      <c r="A627" t="str">
        <v>New Zealand</v>
      </c>
    </row>
    <row r="628" spans="1:1" x14ac:dyDescent="0.3">
      <c r="A628" t="str">
        <v>New Zealand</v>
      </c>
    </row>
    <row r="629" spans="1:1" x14ac:dyDescent="0.3">
      <c r="A629" t="str">
        <v>Australia</v>
      </c>
    </row>
    <row r="630" spans="1:1" x14ac:dyDescent="0.3">
      <c r="A630" t="str">
        <v>UK</v>
      </c>
    </row>
    <row r="631" spans="1:1" x14ac:dyDescent="0.3">
      <c r="A631" t="str">
        <v>USA</v>
      </c>
    </row>
    <row r="632" spans="1:1" x14ac:dyDescent="0.3">
      <c r="A632" t="str">
        <v>Canada</v>
      </c>
    </row>
    <row r="633" spans="1:1" x14ac:dyDescent="0.3">
      <c r="A633" t="str">
        <v>India</v>
      </c>
    </row>
    <row r="634" spans="1:1" x14ac:dyDescent="0.3">
      <c r="A634" t="str">
        <v>New Zealand</v>
      </c>
    </row>
    <row r="635" spans="1:1" x14ac:dyDescent="0.3">
      <c r="A635" t="str">
        <v>Australia</v>
      </c>
    </row>
    <row r="636" spans="1:1" x14ac:dyDescent="0.3">
      <c r="A636" t="str">
        <v>USA</v>
      </c>
    </row>
    <row r="637" spans="1:1" x14ac:dyDescent="0.3">
      <c r="A637" t="str">
        <v>India</v>
      </c>
    </row>
    <row r="638" spans="1:1" x14ac:dyDescent="0.3">
      <c r="A638" t="str">
        <v>UK</v>
      </c>
    </row>
    <row r="639" spans="1:1" x14ac:dyDescent="0.3">
      <c r="A639" t="str">
        <v>Australia</v>
      </c>
    </row>
    <row r="640" spans="1:1" x14ac:dyDescent="0.3">
      <c r="A640" t="str">
        <v>Canada</v>
      </c>
    </row>
    <row r="641" spans="1:1" x14ac:dyDescent="0.3">
      <c r="A641" t="str">
        <v>India</v>
      </c>
    </row>
    <row r="642" spans="1:1" x14ac:dyDescent="0.3">
      <c r="A642" t="str">
        <v>India</v>
      </c>
    </row>
    <row r="643" spans="1:1" x14ac:dyDescent="0.3">
      <c r="A643" t="str">
        <v>India</v>
      </c>
    </row>
    <row r="644" spans="1:1" x14ac:dyDescent="0.3">
      <c r="A644" t="str">
        <v>India</v>
      </c>
    </row>
    <row r="645" spans="1:1" x14ac:dyDescent="0.3">
      <c r="A645" t="str">
        <v>UK</v>
      </c>
    </row>
    <row r="646" spans="1:1" x14ac:dyDescent="0.3">
      <c r="A646" t="str">
        <v>USA</v>
      </c>
    </row>
    <row r="647" spans="1:1" x14ac:dyDescent="0.3">
      <c r="A647" t="str">
        <v>Canada</v>
      </c>
    </row>
    <row r="648" spans="1:1" x14ac:dyDescent="0.3">
      <c r="A648" t="str">
        <v>Australia</v>
      </c>
    </row>
    <row r="649" spans="1:1" x14ac:dyDescent="0.3">
      <c r="A649" t="str">
        <v>Australia</v>
      </c>
    </row>
    <row r="650" spans="1:1" x14ac:dyDescent="0.3">
      <c r="A650" t="str">
        <v>Australia</v>
      </c>
    </row>
    <row r="651" spans="1:1" x14ac:dyDescent="0.3">
      <c r="A651" t="str">
        <v>Australia</v>
      </c>
    </row>
    <row r="652" spans="1:1" x14ac:dyDescent="0.3">
      <c r="A652" t="str">
        <v>India</v>
      </c>
    </row>
    <row r="653" spans="1:1" x14ac:dyDescent="0.3">
      <c r="A653" t="str">
        <v>Canada</v>
      </c>
    </row>
    <row r="654" spans="1:1" x14ac:dyDescent="0.3">
      <c r="A654" t="str">
        <v>USA</v>
      </c>
    </row>
    <row r="655" spans="1:1" x14ac:dyDescent="0.3">
      <c r="A655" t="str">
        <v>Canada</v>
      </c>
    </row>
    <row r="656" spans="1:1" x14ac:dyDescent="0.3">
      <c r="A656" t="str">
        <v>New Zealand</v>
      </c>
    </row>
    <row r="657" spans="1:1" x14ac:dyDescent="0.3">
      <c r="A657" t="str">
        <v>New Zealand</v>
      </c>
    </row>
    <row r="658" spans="1:1" x14ac:dyDescent="0.3">
      <c r="A658" t="str">
        <v>Australia</v>
      </c>
    </row>
    <row r="659" spans="1:1" x14ac:dyDescent="0.3">
      <c r="A659" t="str">
        <v>Canada</v>
      </c>
    </row>
    <row r="660" spans="1:1" x14ac:dyDescent="0.3">
      <c r="A660" t="str">
        <v>India</v>
      </c>
    </row>
    <row r="661" spans="1:1" x14ac:dyDescent="0.3">
      <c r="A661" t="str">
        <v>USA</v>
      </c>
    </row>
    <row r="662" spans="1:1" x14ac:dyDescent="0.3">
      <c r="A662" t="str">
        <v>New Zealand</v>
      </c>
    </row>
    <row r="663" spans="1:1" x14ac:dyDescent="0.3">
      <c r="A663" t="str">
        <v>India</v>
      </c>
    </row>
    <row r="664" spans="1:1" x14ac:dyDescent="0.3">
      <c r="A664" t="str">
        <v>Canada</v>
      </c>
    </row>
    <row r="665" spans="1:1" x14ac:dyDescent="0.3">
      <c r="A665" t="str">
        <v>India</v>
      </c>
    </row>
    <row r="666" spans="1:1" x14ac:dyDescent="0.3">
      <c r="A666" t="str">
        <v>India</v>
      </c>
    </row>
    <row r="667" spans="1:1" x14ac:dyDescent="0.3">
      <c r="A667" t="str">
        <v>Australia</v>
      </c>
    </row>
    <row r="668" spans="1:1" x14ac:dyDescent="0.3">
      <c r="A668" t="str">
        <v>Canada</v>
      </c>
    </row>
    <row r="669" spans="1:1" x14ac:dyDescent="0.3">
      <c r="A669" t="str">
        <v>New Zealand</v>
      </c>
    </row>
    <row r="670" spans="1:1" x14ac:dyDescent="0.3">
      <c r="A670" t="str">
        <v>Canada</v>
      </c>
    </row>
    <row r="671" spans="1:1" x14ac:dyDescent="0.3">
      <c r="A671" t="str">
        <v>UK</v>
      </c>
    </row>
    <row r="672" spans="1:1" x14ac:dyDescent="0.3">
      <c r="A672" t="str">
        <v>New Zealand</v>
      </c>
    </row>
    <row r="673" spans="1:1" x14ac:dyDescent="0.3">
      <c r="A673" t="str">
        <v>New Zealand</v>
      </c>
    </row>
    <row r="674" spans="1:1" x14ac:dyDescent="0.3">
      <c r="A674" t="str">
        <v>UK</v>
      </c>
    </row>
    <row r="675" spans="1:1" x14ac:dyDescent="0.3">
      <c r="A675" t="str">
        <v>Canada</v>
      </c>
    </row>
    <row r="676" spans="1:1" x14ac:dyDescent="0.3">
      <c r="A676" t="str">
        <v>UK</v>
      </c>
    </row>
    <row r="677" spans="1:1" x14ac:dyDescent="0.3">
      <c r="A677" t="str">
        <v>UK</v>
      </c>
    </row>
    <row r="678" spans="1:1" x14ac:dyDescent="0.3">
      <c r="A678" t="str">
        <v>UK</v>
      </c>
    </row>
    <row r="679" spans="1:1" x14ac:dyDescent="0.3">
      <c r="A679" t="str">
        <v>USA</v>
      </c>
    </row>
    <row r="680" spans="1:1" x14ac:dyDescent="0.3">
      <c r="A680" t="str">
        <v>UK</v>
      </c>
    </row>
    <row r="681" spans="1:1" x14ac:dyDescent="0.3">
      <c r="A681" t="str">
        <v>New Zealand</v>
      </c>
    </row>
    <row r="682" spans="1:1" x14ac:dyDescent="0.3">
      <c r="A682" t="str">
        <v>Canada</v>
      </c>
    </row>
    <row r="683" spans="1:1" x14ac:dyDescent="0.3">
      <c r="A683" t="str">
        <v>New Zealand</v>
      </c>
    </row>
    <row r="684" spans="1:1" x14ac:dyDescent="0.3">
      <c r="A684" t="str">
        <v>New Zealand</v>
      </c>
    </row>
    <row r="685" spans="1:1" x14ac:dyDescent="0.3">
      <c r="A685" t="str">
        <v>Australia</v>
      </c>
    </row>
    <row r="686" spans="1:1" x14ac:dyDescent="0.3">
      <c r="A686" t="str">
        <v>USA</v>
      </c>
    </row>
    <row r="687" spans="1:1" x14ac:dyDescent="0.3">
      <c r="A687" t="str">
        <v>Australia</v>
      </c>
    </row>
    <row r="688" spans="1:1" x14ac:dyDescent="0.3">
      <c r="A688" t="str">
        <v>New Zealand</v>
      </c>
    </row>
    <row r="689" spans="1:1" x14ac:dyDescent="0.3">
      <c r="A689" t="str">
        <v>USA</v>
      </c>
    </row>
    <row r="690" spans="1:1" x14ac:dyDescent="0.3">
      <c r="A690" t="str">
        <v>New Zealand</v>
      </c>
    </row>
    <row r="691" spans="1:1" x14ac:dyDescent="0.3">
      <c r="A691" t="str">
        <v>UK</v>
      </c>
    </row>
    <row r="692" spans="1:1" x14ac:dyDescent="0.3">
      <c r="A692" t="str">
        <v>USA</v>
      </c>
    </row>
    <row r="693" spans="1:1" x14ac:dyDescent="0.3">
      <c r="A693" t="str">
        <v>UK</v>
      </c>
    </row>
    <row r="694" spans="1:1" x14ac:dyDescent="0.3">
      <c r="A694" t="str">
        <v>New Zealand</v>
      </c>
    </row>
    <row r="695" spans="1:1" x14ac:dyDescent="0.3">
      <c r="A695" t="str">
        <v>USA</v>
      </c>
    </row>
    <row r="696" spans="1:1" x14ac:dyDescent="0.3">
      <c r="A696" t="str">
        <v>Australia</v>
      </c>
    </row>
    <row r="697" spans="1:1" x14ac:dyDescent="0.3">
      <c r="A697" t="str">
        <v>India</v>
      </c>
    </row>
    <row r="698" spans="1:1" x14ac:dyDescent="0.3">
      <c r="A698" t="str">
        <v>USA</v>
      </c>
    </row>
    <row r="699" spans="1:1" x14ac:dyDescent="0.3">
      <c r="A699" t="str">
        <v>Canada</v>
      </c>
    </row>
    <row r="700" spans="1:1" x14ac:dyDescent="0.3">
      <c r="A700" t="str">
        <v>New Zealand</v>
      </c>
    </row>
    <row r="701" spans="1:1" x14ac:dyDescent="0.3">
      <c r="A701" t="str">
        <v>USA</v>
      </c>
    </row>
    <row r="702" spans="1:1" x14ac:dyDescent="0.3">
      <c r="A702" t="str">
        <v>USA</v>
      </c>
    </row>
    <row r="703" spans="1:1" x14ac:dyDescent="0.3">
      <c r="A703" t="str">
        <v>Canada</v>
      </c>
    </row>
    <row r="704" spans="1:1" x14ac:dyDescent="0.3">
      <c r="A704" t="str">
        <v>New Zealand</v>
      </c>
    </row>
    <row r="705" spans="1:1" x14ac:dyDescent="0.3">
      <c r="A705" t="str">
        <v>India</v>
      </c>
    </row>
    <row r="706" spans="1:1" x14ac:dyDescent="0.3">
      <c r="A706" t="str">
        <v>USA</v>
      </c>
    </row>
    <row r="707" spans="1:1" x14ac:dyDescent="0.3">
      <c r="A707" t="str">
        <v>Australia</v>
      </c>
    </row>
    <row r="708" spans="1:1" x14ac:dyDescent="0.3">
      <c r="A708" t="str">
        <v>New Zealand</v>
      </c>
    </row>
    <row r="709" spans="1:1" x14ac:dyDescent="0.3">
      <c r="A709" t="str">
        <v>Australia</v>
      </c>
    </row>
    <row r="710" spans="1:1" x14ac:dyDescent="0.3">
      <c r="A710" t="str">
        <v>New Zealand</v>
      </c>
    </row>
    <row r="711" spans="1:1" x14ac:dyDescent="0.3">
      <c r="A711" t="str">
        <v>Canada</v>
      </c>
    </row>
    <row r="712" spans="1:1" x14ac:dyDescent="0.3">
      <c r="A712" t="str">
        <v>India</v>
      </c>
    </row>
    <row r="713" spans="1:1" x14ac:dyDescent="0.3">
      <c r="A713" t="str">
        <v>Canada</v>
      </c>
    </row>
    <row r="714" spans="1:1" x14ac:dyDescent="0.3">
      <c r="A714" t="str">
        <v>UK</v>
      </c>
    </row>
    <row r="715" spans="1:1" x14ac:dyDescent="0.3">
      <c r="A715" t="str">
        <v>New Zealand</v>
      </c>
    </row>
    <row r="716" spans="1:1" x14ac:dyDescent="0.3">
      <c r="A716" t="str">
        <v>Australia</v>
      </c>
    </row>
    <row r="717" spans="1:1" x14ac:dyDescent="0.3">
      <c r="A717" t="str">
        <v>India</v>
      </c>
    </row>
    <row r="718" spans="1:1" x14ac:dyDescent="0.3">
      <c r="A718" t="str">
        <v>UK</v>
      </c>
    </row>
    <row r="719" spans="1:1" x14ac:dyDescent="0.3">
      <c r="A719" t="str">
        <v>New Zealand</v>
      </c>
    </row>
    <row r="720" spans="1:1" x14ac:dyDescent="0.3">
      <c r="A720" t="str">
        <v>Australia</v>
      </c>
    </row>
    <row r="721" spans="1:1" x14ac:dyDescent="0.3">
      <c r="A721" t="str">
        <v>Canada</v>
      </c>
    </row>
    <row r="722" spans="1:1" x14ac:dyDescent="0.3">
      <c r="A722" t="str">
        <v>India</v>
      </c>
    </row>
    <row r="723" spans="1:1" x14ac:dyDescent="0.3">
      <c r="A723" t="str">
        <v>India</v>
      </c>
    </row>
    <row r="724" spans="1:1" x14ac:dyDescent="0.3">
      <c r="A724" t="str">
        <v>UK</v>
      </c>
    </row>
    <row r="725" spans="1:1" x14ac:dyDescent="0.3">
      <c r="A725" t="str">
        <v>UK</v>
      </c>
    </row>
    <row r="726" spans="1:1" x14ac:dyDescent="0.3">
      <c r="A726" t="str">
        <v>India</v>
      </c>
    </row>
    <row r="727" spans="1:1" x14ac:dyDescent="0.3">
      <c r="A727" t="str">
        <v>UK</v>
      </c>
    </row>
    <row r="728" spans="1:1" x14ac:dyDescent="0.3">
      <c r="A728" t="str">
        <v>Australia</v>
      </c>
    </row>
    <row r="729" spans="1:1" x14ac:dyDescent="0.3">
      <c r="A729" t="str">
        <v>Canada</v>
      </c>
    </row>
    <row r="730" spans="1:1" x14ac:dyDescent="0.3">
      <c r="A730" t="str">
        <v>New Zealand</v>
      </c>
    </row>
    <row r="731" spans="1:1" x14ac:dyDescent="0.3">
      <c r="A731" t="str">
        <v>UK</v>
      </c>
    </row>
    <row r="732" spans="1:1" x14ac:dyDescent="0.3">
      <c r="A732" t="str">
        <v>UK</v>
      </c>
    </row>
    <row r="733" spans="1:1" x14ac:dyDescent="0.3">
      <c r="A733" t="str">
        <v>Australia</v>
      </c>
    </row>
    <row r="734" spans="1:1" x14ac:dyDescent="0.3">
      <c r="A734" t="str">
        <v>New Zealand</v>
      </c>
    </row>
    <row r="735" spans="1:1" x14ac:dyDescent="0.3">
      <c r="A735" t="str">
        <v>UK</v>
      </c>
    </row>
    <row r="736" spans="1:1" x14ac:dyDescent="0.3">
      <c r="A736" t="str">
        <v>Canada</v>
      </c>
    </row>
    <row r="737" spans="1:1" x14ac:dyDescent="0.3">
      <c r="A737" t="str">
        <v>UK</v>
      </c>
    </row>
    <row r="738" spans="1:1" x14ac:dyDescent="0.3">
      <c r="A738" t="str">
        <v>Canada</v>
      </c>
    </row>
    <row r="739" spans="1:1" x14ac:dyDescent="0.3">
      <c r="A739" t="str">
        <v>USA</v>
      </c>
    </row>
    <row r="740" spans="1:1" x14ac:dyDescent="0.3">
      <c r="A740" t="str">
        <v>Canada</v>
      </c>
    </row>
    <row r="741" spans="1:1" x14ac:dyDescent="0.3">
      <c r="A741" t="str">
        <v>UK</v>
      </c>
    </row>
    <row r="742" spans="1:1" x14ac:dyDescent="0.3">
      <c r="A742" t="str">
        <v>UK</v>
      </c>
    </row>
    <row r="743" spans="1:1" x14ac:dyDescent="0.3">
      <c r="A743" t="str">
        <v>Australia</v>
      </c>
    </row>
    <row r="744" spans="1:1" x14ac:dyDescent="0.3">
      <c r="A744" t="str">
        <v>USA</v>
      </c>
    </row>
    <row r="745" spans="1:1" x14ac:dyDescent="0.3">
      <c r="A745" t="str">
        <v>Australia</v>
      </c>
    </row>
    <row r="746" spans="1:1" x14ac:dyDescent="0.3">
      <c r="A746" t="str">
        <v>USA</v>
      </c>
    </row>
    <row r="747" spans="1:1" x14ac:dyDescent="0.3">
      <c r="A747" t="str">
        <v>Canada</v>
      </c>
    </row>
    <row r="748" spans="1:1" x14ac:dyDescent="0.3">
      <c r="A748" t="str">
        <v>Australia</v>
      </c>
    </row>
    <row r="749" spans="1:1" x14ac:dyDescent="0.3">
      <c r="A749" t="str">
        <v>India</v>
      </c>
    </row>
    <row r="750" spans="1:1" x14ac:dyDescent="0.3">
      <c r="A750" t="str">
        <v>Canada</v>
      </c>
    </row>
    <row r="751" spans="1:1" x14ac:dyDescent="0.3">
      <c r="A751" t="str">
        <v>New Zealand</v>
      </c>
    </row>
    <row r="752" spans="1:1" x14ac:dyDescent="0.3">
      <c r="A752" t="str">
        <v>India</v>
      </c>
    </row>
    <row r="753" spans="1:1" x14ac:dyDescent="0.3">
      <c r="A753" t="str">
        <v>Australia</v>
      </c>
    </row>
    <row r="754" spans="1:1" x14ac:dyDescent="0.3">
      <c r="A754" t="str">
        <v>New Zealand</v>
      </c>
    </row>
    <row r="755" spans="1:1" x14ac:dyDescent="0.3">
      <c r="A755" t="str">
        <v>Canada</v>
      </c>
    </row>
    <row r="756" spans="1:1" x14ac:dyDescent="0.3">
      <c r="A756" t="str">
        <v>India</v>
      </c>
    </row>
    <row r="757" spans="1:1" x14ac:dyDescent="0.3">
      <c r="A757" t="str">
        <v>Australia</v>
      </c>
    </row>
    <row r="758" spans="1:1" x14ac:dyDescent="0.3">
      <c r="A758" t="str">
        <v>Canada</v>
      </c>
    </row>
    <row r="759" spans="1:1" x14ac:dyDescent="0.3">
      <c r="A759" t="str">
        <v>UK</v>
      </c>
    </row>
    <row r="760" spans="1:1" x14ac:dyDescent="0.3">
      <c r="A760" t="str">
        <v>New Zealand</v>
      </c>
    </row>
    <row r="761" spans="1:1" x14ac:dyDescent="0.3">
      <c r="A761" t="str">
        <v>Australia</v>
      </c>
    </row>
    <row r="762" spans="1:1" x14ac:dyDescent="0.3">
      <c r="A762" t="str">
        <v>New Zealand</v>
      </c>
    </row>
    <row r="763" spans="1:1" x14ac:dyDescent="0.3">
      <c r="A763" t="str">
        <v>Canada</v>
      </c>
    </row>
    <row r="764" spans="1:1" x14ac:dyDescent="0.3">
      <c r="A764" t="str">
        <v>New Zealand</v>
      </c>
    </row>
    <row r="765" spans="1:1" x14ac:dyDescent="0.3">
      <c r="A765" t="str">
        <v>Australia</v>
      </c>
    </row>
    <row r="766" spans="1:1" x14ac:dyDescent="0.3">
      <c r="A766" t="str">
        <v>Australia</v>
      </c>
    </row>
    <row r="767" spans="1:1" x14ac:dyDescent="0.3">
      <c r="A767" t="str">
        <v>Australia</v>
      </c>
    </row>
    <row r="768" spans="1:1" x14ac:dyDescent="0.3">
      <c r="A768" t="str">
        <v>India</v>
      </c>
    </row>
    <row r="769" spans="1:1" x14ac:dyDescent="0.3">
      <c r="A769" t="str">
        <v>Australia</v>
      </c>
    </row>
    <row r="770" spans="1:1" x14ac:dyDescent="0.3">
      <c r="A770" t="str">
        <v>USA</v>
      </c>
    </row>
    <row r="771" spans="1:1" x14ac:dyDescent="0.3">
      <c r="A771" t="str">
        <v>Canada</v>
      </c>
    </row>
    <row r="772" spans="1:1" x14ac:dyDescent="0.3">
      <c r="A772" t="str">
        <v>Canada</v>
      </c>
    </row>
    <row r="773" spans="1:1" x14ac:dyDescent="0.3">
      <c r="A773" t="str">
        <v>Canada</v>
      </c>
    </row>
    <row r="774" spans="1:1" x14ac:dyDescent="0.3">
      <c r="A774" t="str">
        <v>India</v>
      </c>
    </row>
    <row r="775" spans="1:1" x14ac:dyDescent="0.3">
      <c r="A775" t="str">
        <v>New Zealand</v>
      </c>
    </row>
    <row r="776" spans="1:1" x14ac:dyDescent="0.3">
      <c r="A776" t="str">
        <v>New Zealand</v>
      </c>
    </row>
    <row r="777" spans="1:1" x14ac:dyDescent="0.3">
      <c r="A777" t="str">
        <v>Canada</v>
      </c>
    </row>
    <row r="778" spans="1:1" x14ac:dyDescent="0.3">
      <c r="A778" t="str">
        <v>Australia</v>
      </c>
    </row>
    <row r="779" spans="1:1" x14ac:dyDescent="0.3">
      <c r="A779" t="str">
        <v>India</v>
      </c>
    </row>
    <row r="780" spans="1:1" x14ac:dyDescent="0.3">
      <c r="A780" t="str">
        <v>UK</v>
      </c>
    </row>
    <row r="781" spans="1:1" x14ac:dyDescent="0.3">
      <c r="A781" t="str">
        <v>USA</v>
      </c>
    </row>
    <row r="782" spans="1:1" x14ac:dyDescent="0.3">
      <c r="A782" t="str">
        <v>USA</v>
      </c>
    </row>
    <row r="783" spans="1:1" x14ac:dyDescent="0.3">
      <c r="A783" t="str">
        <v>India</v>
      </c>
    </row>
    <row r="784" spans="1:1" x14ac:dyDescent="0.3">
      <c r="A784" t="str">
        <v>New Zealand</v>
      </c>
    </row>
    <row r="785" spans="1:1" x14ac:dyDescent="0.3">
      <c r="A785" t="str">
        <v>New Zealand</v>
      </c>
    </row>
    <row r="786" spans="1:1" x14ac:dyDescent="0.3">
      <c r="A786" t="str">
        <v>New Zealand</v>
      </c>
    </row>
    <row r="787" spans="1:1" x14ac:dyDescent="0.3">
      <c r="A787" t="str">
        <v>India</v>
      </c>
    </row>
    <row r="788" spans="1:1" x14ac:dyDescent="0.3">
      <c r="A788" t="str">
        <v>India</v>
      </c>
    </row>
    <row r="789" spans="1:1" x14ac:dyDescent="0.3">
      <c r="A789" t="str">
        <v>New Zealand</v>
      </c>
    </row>
    <row r="790" spans="1:1" x14ac:dyDescent="0.3">
      <c r="A790" t="str">
        <v>Australia</v>
      </c>
    </row>
    <row r="791" spans="1:1" x14ac:dyDescent="0.3">
      <c r="A791" t="str">
        <v>New Zealand</v>
      </c>
    </row>
    <row r="792" spans="1:1" x14ac:dyDescent="0.3">
      <c r="A792" t="str">
        <v>New Zealand</v>
      </c>
    </row>
    <row r="793" spans="1:1" x14ac:dyDescent="0.3">
      <c r="A793" t="str">
        <v>Canada</v>
      </c>
    </row>
    <row r="794" spans="1:1" x14ac:dyDescent="0.3">
      <c r="A794" t="str">
        <v>New Zealand</v>
      </c>
    </row>
    <row r="795" spans="1:1" x14ac:dyDescent="0.3">
      <c r="A795" t="str">
        <v>USA</v>
      </c>
    </row>
    <row r="796" spans="1:1" x14ac:dyDescent="0.3">
      <c r="A796" t="str">
        <v>New Zealand</v>
      </c>
    </row>
    <row r="797" spans="1:1" x14ac:dyDescent="0.3">
      <c r="A797" t="str">
        <v>UK</v>
      </c>
    </row>
    <row r="798" spans="1:1" x14ac:dyDescent="0.3">
      <c r="A798" t="str">
        <v>UK</v>
      </c>
    </row>
    <row r="799" spans="1:1" x14ac:dyDescent="0.3">
      <c r="A799" t="str">
        <v>USA</v>
      </c>
    </row>
    <row r="800" spans="1:1" x14ac:dyDescent="0.3">
      <c r="A800" t="str">
        <v>Australia</v>
      </c>
    </row>
    <row r="801" spans="1:1" x14ac:dyDescent="0.3">
      <c r="A801" t="str">
        <v>India</v>
      </c>
    </row>
    <row r="802" spans="1:1" x14ac:dyDescent="0.3">
      <c r="A802" t="str">
        <v>USA</v>
      </c>
    </row>
    <row r="803" spans="1:1" x14ac:dyDescent="0.3">
      <c r="A803" t="str">
        <v>New Zealand</v>
      </c>
    </row>
    <row r="804" spans="1:1" x14ac:dyDescent="0.3">
      <c r="A804" t="str">
        <v>Australia</v>
      </c>
    </row>
    <row r="805" spans="1:1" x14ac:dyDescent="0.3">
      <c r="A805" t="str">
        <v>UK</v>
      </c>
    </row>
    <row r="806" spans="1:1" x14ac:dyDescent="0.3">
      <c r="A806" t="str">
        <v>Canada</v>
      </c>
    </row>
    <row r="807" spans="1:1" x14ac:dyDescent="0.3">
      <c r="A807" t="str">
        <v>UK</v>
      </c>
    </row>
    <row r="808" spans="1:1" x14ac:dyDescent="0.3">
      <c r="A808" t="str">
        <v>New Zealand</v>
      </c>
    </row>
    <row r="809" spans="1:1" x14ac:dyDescent="0.3">
      <c r="A809" t="str">
        <v>India</v>
      </c>
    </row>
    <row r="810" spans="1:1" x14ac:dyDescent="0.3">
      <c r="A810" t="str">
        <v>New Zealand</v>
      </c>
    </row>
    <row r="811" spans="1:1" x14ac:dyDescent="0.3">
      <c r="A811" t="str">
        <v>Canada</v>
      </c>
    </row>
    <row r="812" spans="1:1" x14ac:dyDescent="0.3">
      <c r="A812" t="str">
        <v>New Zealand</v>
      </c>
    </row>
    <row r="813" spans="1:1" x14ac:dyDescent="0.3">
      <c r="A813" t="str">
        <v>Canada</v>
      </c>
    </row>
    <row r="814" spans="1:1" x14ac:dyDescent="0.3">
      <c r="A814" t="str">
        <v>Canada</v>
      </c>
    </row>
    <row r="815" spans="1:1" x14ac:dyDescent="0.3">
      <c r="A815" t="str">
        <v>Canada</v>
      </c>
    </row>
    <row r="816" spans="1:1" x14ac:dyDescent="0.3">
      <c r="A816" t="str">
        <v>UK</v>
      </c>
    </row>
    <row r="817" spans="1:1" x14ac:dyDescent="0.3">
      <c r="A817" t="str">
        <v>New Zealand</v>
      </c>
    </row>
    <row r="818" spans="1:1" x14ac:dyDescent="0.3">
      <c r="A818" t="str">
        <v>UK</v>
      </c>
    </row>
    <row r="819" spans="1:1" x14ac:dyDescent="0.3">
      <c r="A819" t="str">
        <v>UK</v>
      </c>
    </row>
    <row r="820" spans="1:1" x14ac:dyDescent="0.3">
      <c r="A820" t="str">
        <v>New Zealand</v>
      </c>
    </row>
    <row r="821" spans="1:1" x14ac:dyDescent="0.3">
      <c r="A821" t="str">
        <v>USA</v>
      </c>
    </row>
    <row r="822" spans="1:1" x14ac:dyDescent="0.3">
      <c r="A822" t="str">
        <v>UK</v>
      </c>
    </row>
    <row r="823" spans="1:1" x14ac:dyDescent="0.3">
      <c r="A823" t="str">
        <v>USA</v>
      </c>
    </row>
    <row r="824" spans="1:1" x14ac:dyDescent="0.3">
      <c r="A824" t="str">
        <v>Canada</v>
      </c>
    </row>
    <row r="825" spans="1:1" x14ac:dyDescent="0.3">
      <c r="A825" t="str">
        <v>India</v>
      </c>
    </row>
    <row r="826" spans="1:1" x14ac:dyDescent="0.3">
      <c r="A826" t="str">
        <v>Canada</v>
      </c>
    </row>
    <row r="827" spans="1:1" x14ac:dyDescent="0.3">
      <c r="A827" t="str">
        <v>Canada</v>
      </c>
    </row>
    <row r="828" spans="1:1" x14ac:dyDescent="0.3">
      <c r="A828" t="str">
        <v>India</v>
      </c>
    </row>
    <row r="829" spans="1:1" x14ac:dyDescent="0.3">
      <c r="A829" t="str">
        <v>Australia</v>
      </c>
    </row>
    <row r="830" spans="1:1" x14ac:dyDescent="0.3">
      <c r="A830" t="str">
        <v>India</v>
      </c>
    </row>
    <row r="831" spans="1:1" x14ac:dyDescent="0.3">
      <c r="A831" t="str">
        <v>UK</v>
      </c>
    </row>
    <row r="832" spans="1:1" x14ac:dyDescent="0.3">
      <c r="A832" t="str">
        <v>India</v>
      </c>
    </row>
    <row r="833" spans="1:1" x14ac:dyDescent="0.3">
      <c r="A833" t="str">
        <v>UK</v>
      </c>
    </row>
    <row r="834" spans="1:1" x14ac:dyDescent="0.3">
      <c r="A834" t="str">
        <v>Canada</v>
      </c>
    </row>
    <row r="835" spans="1:1" x14ac:dyDescent="0.3">
      <c r="A835" t="str">
        <v>India</v>
      </c>
    </row>
    <row r="836" spans="1:1" x14ac:dyDescent="0.3">
      <c r="A836" t="str">
        <v>Canada</v>
      </c>
    </row>
    <row r="837" spans="1:1" x14ac:dyDescent="0.3">
      <c r="A837" t="str">
        <v>India</v>
      </c>
    </row>
    <row r="838" spans="1:1" x14ac:dyDescent="0.3">
      <c r="A838" t="str">
        <v>Australia</v>
      </c>
    </row>
    <row r="839" spans="1:1" x14ac:dyDescent="0.3">
      <c r="A839" t="str">
        <v>UK</v>
      </c>
    </row>
    <row r="840" spans="1:1" x14ac:dyDescent="0.3">
      <c r="A840" t="str">
        <v>Australia</v>
      </c>
    </row>
    <row r="841" spans="1:1" x14ac:dyDescent="0.3">
      <c r="A841" t="str">
        <v>Australia</v>
      </c>
    </row>
    <row r="842" spans="1:1" x14ac:dyDescent="0.3">
      <c r="A842" t="str">
        <v>India</v>
      </c>
    </row>
    <row r="843" spans="1:1" x14ac:dyDescent="0.3">
      <c r="A843" t="str">
        <v>New Zealand</v>
      </c>
    </row>
    <row r="844" spans="1:1" x14ac:dyDescent="0.3">
      <c r="A844" t="str">
        <v>India</v>
      </c>
    </row>
    <row r="845" spans="1:1" x14ac:dyDescent="0.3">
      <c r="A845" t="str">
        <v>Australia</v>
      </c>
    </row>
    <row r="846" spans="1:1" x14ac:dyDescent="0.3">
      <c r="A846" t="str">
        <v>Canada</v>
      </c>
    </row>
    <row r="847" spans="1:1" x14ac:dyDescent="0.3">
      <c r="A847" t="str">
        <v>India</v>
      </c>
    </row>
    <row r="848" spans="1:1" x14ac:dyDescent="0.3">
      <c r="A848" t="str">
        <v>Canada</v>
      </c>
    </row>
    <row r="849" spans="1:1" x14ac:dyDescent="0.3">
      <c r="A849" t="str">
        <v>Australia</v>
      </c>
    </row>
    <row r="850" spans="1:1" x14ac:dyDescent="0.3">
      <c r="A850" t="str">
        <v>Canada</v>
      </c>
    </row>
    <row r="851" spans="1:1" x14ac:dyDescent="0.3">
      <c r="A851" t="str">
        <v>USA</v>
      </c>
    </row>
    <row r="852" spans="1:1" x14ac:dyDescent="0.3">
      <c r="A852" t="str">
        <v>Canada</v>
      </c>
    </row>
    <row r="853" spans="1:1" x14ac:dyDescent="0.3">
      <c r="A853" t="str">
        <v>USA</v>
      </c>
    </row>
    <row r="854" spans="1:1" x14ac:dyDescent="0.3">
      <c r="A854" t="str">
        <v>New Zealand</v>
      </c>
    </row>
    <row r="855" spans="1:1" x14ac:dyDescent="0.3">
      <c r="A855" t="str">
        <v>Canada</v>
      </c>
    </row>
    <row r="856" spans="1:1" x14ac:dyDescent="0.3">
      <c r="A856" t="str">
        <v>India</v>
      </c>
    </row>
    <row r="857" spans="1:1" x14ac:dyDescent="0.3">
      <c r="A857" t="str">
        <v>UK</v>
      </c>
    </row>
    <row r="858" spans="1:1" x14ac:dyDescent="0.3">
      <c r="A858" t="str">
        <v>USA</v>
      </c>
    </row>
    <row r="859" spans="1:1" x14ac:dyDescent="0.3">
      <c r="A859" t="str">
        <v>Australia</v>
      </c>
    </row>
    <row r="860" spans="1:1" x14ac:dyDescent="0.3">
      <c r="A860" t="str">
        <v>Australia</v>
      </c>
    </row>
    <row r="861" spans="1:1" x14ac:dyDescent="0.3">
      <c r="A861" t="str">
        <v>India</v>
      </c>
    </row>
    <row r="862" spans="1:1" x14ac:dyDescent="0.3">
      <c r="A862" t="str">
        <v>USA</v>
      </c>
    </row>
    <row r="863" spans="1:1" x14ac:dyDescent="0.3">
      <c r="A863" t="str">
        <v>Australia</v>
      </c>
    </row>
    <row r="864" spans="1:1" x14ac:dyDescent="0.3">
      <c r="A864" t="str">
        <v>USA</v>
      </c>
    </row>
    <row r="865" spans="1:1" x14ac:dyDescent="0.3">
      <c r="A865" t="str">
        <v>UK</v>
      </c>
    </row>
    <row r="866" spans="1:1" x14ac:dyDescent="0.3">
      <c r="A866" t="str">
        <v>New Zealand</v>
      </c>
    </row>
    <row r="867" spans="1:1" x14ac:dyDescent="0.3">
      <c r="A867" t="str">
        <v>India</v>
      </c>
    </row>
    <row r="868" spans="1:1" x14ac:dyDescent="0.3">
      <c r="A868" t="str">
        <v>New Zealand</v>
      </c>
    </row>
    <row r="869" spans="1:1" x14ac:dyDescent="0.3">
      <c r="A869" t="str">
        <v>Australia</v>
      </c>
    </row>
    <row r="870" spans="1:1" x14ac:dyDescent="0.3">
      <c r="A870" t="str">
        <v>UK</v>
      </c>
    </row>
    <row r="871" spans="1:1" x14ac:dyDescent="0.3">
      <c r="A871" t="str">
        <v>Canada</v>
      </c>
    </row>
    <row r="872" spans="1:1" x14ac:dyDescent="0.3">
      <c r="A872" t="str">
        <v>Australia</v>
      </c>
    </row>
    <row r="873" spans="1:1" x14ac:dyDescent="0.3">
      <c r="A873" t="str">
        <v>UK</v>
      </c>
    </row>
    <row r="874" spans="1:1" x14ac:dyDescent="0.3">
      <c r="A874" t="str">
        <v>New Zealand</v>
      </c>
    </row>
    <row r="875" spans="1:1" x14ac:dyDescent="0.3">
      <c r="A875" t="str">
        <v>New Zealand</v>
      </c>
    </row>
    <row r="876" spans="1:1" x14ac:dyDescent="0.3">
      <c r="A876" t="str">
        <v>UK</v>
      </c>
    </row>
    <row r="877" spans="1:1" x14ac:dyDescent="0.3">
      <c r="A877" t="str">
        <v>Australia</v>
      </c>
    </row>
    <row r="878" spans="1:1" x14ac:dyDescent="0.3">
      <c r="A878" t="str">
        <v>New Zealand</v>
      </c>
    </row>
    <row r="879" spans="1:1" x14ac:dyDescent="0.3">
      <c r="A879" t="str">
        <v>India</v>
      </c>
    </row>
    <row r="880" spans="1:1" x14ac:dyDescent="0.3">
      <c r="A880" t="str">
        <v>India</v>
      </c>
    </row>
    <row r="881" spans="1:1" x14ac:dyDescent="0.3">
      <c r="A881" t="str">
        <v>UK</v>
      </c>
    </row>
    <row r="882" spans="1:1" x14ac:dyDescent="0.3">
      <c r="A882" t="str">
        <v>UK</v>
      </c>
    </row>
    <row r="883" spans="1:1" x14ac:dyDescent="0.3">
      <c r="A883" t="str">
        <v>UK</v>
      </c>
    </row>
    <row r="884" spans="1:1" x14ac:dyDescent="0.3">
      <c r="A884" t="str">
        <v>Canada</v>
      </c>
    </row>
    <row r="885" spans="1:1" x14ac:dyDescent="0.3">
      <c r="A885" t="str">
        <v>USA</v>
      </c>
    </row>
    <row r="886" spans="1:1" x14ac:dyDescent="0.3">
      <c r="A886" t="str">
        <v>UK</v>
      </c>
    </row>
    <row r="887" spans="1:1" x14ac:dyDescent="0.3">
      <c r="A887" t="str">
        <v>Canada</v>
      </c>
    </row>
    <row r="888" spans="1:1" x14ac:dyDescent="0.3">
      <c r="A888" t="str">
        <v>India</v>
      </c>
    </row>
    <row r="889" spans="1:1" x14ac:dyDescent="0.3">
      <c r="A889" t="str">
        <v>Canada</v>
      </c>
    </row>
    <row r="890" spans="1:1" x14ac:dyDescent="0.3">
      <c r="A890" t="str">
        <v>India</v>
      </c>
    </row>
    <row r="891" spans="1:1" x14ac:dyDescent="0.3">
      <c r="A891" t="str">
        <v>New Zealand</v>
      </c>
    </row>
    <row r="892" spans="1:1" x14ac:dyDescent="0.3">
      <c r="A892" t="str">
        <v>UK</v>
      </c>
    </row>
    <row r="893" spans="1:1" x14ac:dyDescent="0.3">
      <c r="A893" t="str">
        <v>New Zealand</v>
      </c>
    </row>
    <row r="894" spans="1:1" x14ac:dyDescent="0.3">
      <c r="A894" t="str">
        <v>Canada</v>
      </c>
    </row>
    <row r="895" spans="1:1" x14ac:dyDescent="0.3">
      <c r="A895" t="str">
        <v>Australia</v>
      </c>
    </row>
    <row r="896" spans="1:1" x14ac:dyDescent="0.3">
      <c r="A896" t="str">
        <v>New Zealand</v>
      </c>
    </row>
    <row r="897" spans="1:1" x14ac:dyDescent="0.3">
      <c r="A897" t="str">
        <v>UK</v>
      </c>
    </row>
    <row r="898" spans="1:1" x14ac:dyDescent="0.3">
      <c r="A898" t="str">
        <v>UK</v>
      </c>
    </row>
    <row r="899" spans="1:1" x14ac:dyDescent="0.3">
      <c r="A899" t="str">
        <v>India</v>
      </c>
    </row>
    <row r="900" spans="1:1" x14ac:dyDescent="0.3">
      <c r="A900" t="str">
        <v>UK</v>
      </c>
    </row>
    <row r="901" spans="1:1" x14ac:dyDescent="0.3">
      <c r="A901" t="str">
        <v>UK</v>
      </c>
    </row>
    <row r="902" spans="1:1" x14ac:dyDescent="0.3">
      <c r="A902" t="str">
        <v>Canada</v>
      </c>
    </row>
    <row r="903" spans="1:1" x14ac:dyDescent="0.3">
      <c r="A903" t="str">
        <v>UK</v>
      </c>
    </row>
    <row r="904" spans="1:1" x14ac:dyDescent="0.3">
      <c r="A904" t="str">
        <v>UK</v>
      </c>
    </row>
    <row r="905" spans="1:1" x14ac:dyDescent="0.3">
      <c r="A905" t="str">
        <v>UK</v>
      </c>
    </row>
    <row r="906" spans="1:1" x14ac:dyDescent="0.3">
      <c r="A906" t="str">
        <v>New Zealand</v>
      </c>
    </row>
    <row r="907" spans="1:1" x14ac:dyDescent="0.3">
      <c r="A907" t="str">
        <v>Australia</v>
      </c>
    </row>
    <row r="908" spans="1:1" x14ac:dyDescent="0.3">
      <c r="A908" t="str">
        <v>Canada</v>
      </c>
    </row>
    <row r="909" spans="1:1" x14ac:dyDescent="0.3">
      <c r="A909" t="str">
        <v>USA</v>
      </c>
    </row>
    <row r="910" spans="1:1" x14ac:dyDescent="0.3">
      <c r="A910" t="str">
        <v>New Zealand</v>
      </c>
    </row>
    <row r="911" spans="1:1" x14ac:dyDescent="0.3">
      <c r="A911" t="str">
        <v>Australia</v>
      </c>
    </row>
    <row r="912" spans="1:1" x14ac:dyDescent="0.3">
      <c r="A912" t="str">
        <v>New Zealand</v>
      </c>
    </row>
    <row r="913" spans="1:1" x14ac:dyDescent="0.3">
      <c r="A913" t="str">
        <v>New Zealand</v>
      </c>
    </row>
    <row r="914" spans="1:1" x14ac:dyDescent="0.3">
      <c r="A914" t="str">
        <v>UK</v>
      </c>
    </row>
    <row r="915" spans="1:1" x14ac:dyDescent="0.3">
      <c r="A915" t="str">
        <v>Australia</v>
      </c>
    </row>
    <row r="916" spans="1:1" x14ac:dyDescent="0.3">
      <c r="A916" t="str">
        <v>USA</v>
      </c>
    </row>
    <row r="917" spans="1:1" x14ac:dyDescent="0.3">
      <c r="A917" t="str">
        <v>India</v>
      </c>
    </row>
    <row r="918" spans="1:1" x14ac:dyDescent="0.3">
      <c r="A918" t="str">
        <v>USA</v>
      </c>
    </row>
    <row r="919" spans="1:1" x14ac:dyDescent="0.3">
      <c r="A919" t="str">
        <v>India</v>
      </c>
    </row>
    <row r="920" spans="1:1" x14ac:dyDescent="0.3">
      <c r="A920" t="str">
        <v>UK</v>
      </c>
    </row>
    <row r="921" spans="1:1" x14ac:dyDescent="0.3">
      <c r="A921" t="str">
        <v>Australia</v>
      </c>
    </row>
    <row r="922" spans="1:1" x14ac:dyDescent="0.3">
      <c r="A922" t="str">
        <v>USA</v>
      </c>
    </row>
    <row r="923" spans="1:1" x14ac:dyDescent="0.3">
      <c r="A923" t="str">
        <v>India</v>
      </c>
    </row>
    <row r="924" spans="1:1" x14ac:dyDescent="0.3">
      <c r="A924" t="str">
        <v>India</v>
      </c>
    </row>
    <row r="925" spans="1:1" x14ac:dyDescent="0.3">
      <c r="A925" t="str">
        <v>India</v>
      </c>
    </row>
    <row r="926" spans="1:1" x14ac:dyDescent="0.3">
      <c r="A926" t="str">
        <v>Canada</v>
      </c>
    </row>
    <row r="927" spans="1:1" x14ac:dyDescent="0.3">
      <c r="A927" t="str">
        <v>Canada</v>
      </c>
    </row>
    <row r="928" spans="1:1" x14ac:dyDescent="0.3">
      <c r="A928" t="str">
        <v>New Zealand</v>
      </c>
    </row>
    <row r="929" spans="1:1" x14ac:dyDescent="0.3">
      <c r="A929" t="str">
        <v>New Zealand</v>
      </c>
    </row>
    <row r="930" spans="1:1" x14ac:dyDescent="0.3">
      <c r="A930" t="str">
        <v>UK</v>
      </c>
    </row>
    <row r="931" spans="1:1" x14ac:dyDescent="0.3">
      <c r="A931" t="str">
        <v>India</v>
      </c>
    </row>
    <row r="932" spans="1:1" x14ac:dyDescent="0.3">
      <c r="A932" t="str">
        <v>Australia</v>
      </c>
    </row>
    <row r="933" spans="1:1" x14ac:dyDescent="0.3">
      <c r="A933" t="str">
        <v>UK</v>
      </c>
    </row>
    <row r="934" spans="1:1" x14ac:dyDescent="0.3">
      <c r="A934" t="str">
        <v>Canada</v>
      </c>
    </row>
    <row r="935" spans="1:1" x14ac:dyDescent="0.3">
      <c r="A935" t="str">
        <v>India</v>
      </c>
    </row>
    <row r="936" spans="1:1" x14ac:dyDescent="0.3">
      <c r="A936" t="str">
        <v>Canada</v>
      </c>
    </row>
    <row r="937" spans="1:1" x14ac:dyDescent="0.3">
      <c r="A937" t="str">
        <v>UK</v>
      </c>
    </row>
    <row r="938" spans="1:1" x14ac:dyDescent="0.3">
      <c r="A938" t="str">
        <v>India</v>
      </c>
    </row>
    <row r="939" spans="1:1" x14ac:dyDescent="0.3">
      <c r="A939" t="str">
        <v>Canada</v>
      </c>
    </row>
    <row r="940" spans="1:1" x14ac:dyDescent="0.3">
      <c r="A940" t="str">
        <v>India</v>
      </c>
    </row>
    <row r="941" spans="1:1" x14ac:dyDescent="0.3">
      <c r="A941" t="str">
        <v>Canada</v>
      </c>
    </row>
    <row r="942" spans="1:1" x14ac:dyDescent="0.3">
      <c r="A942" t="str">
        <v>Australia</v>
      </c>
    </row>
    <row r="943" spans="1:1" x14ac:dyDescent="0.3">
      <c r="A943" t="str">
        <v>USA</v>
      </c>
    </row>
    <row r="944" spans="1:1" x14ac:dyDescent="0.3">
      <c r="A944" t="str">
        <v>Canada</v>
      </c>
    </row>
    <row r="945" spans="1:1" x14ac:dyDescent="0.3">
      <c r="A945" t="str">
        <v>Australia</v>
      </c>
    </row>
    <row r="946" spans="1:1" x14ac:dyDescent="0.3">
      <c r="A946" t="str">
        <v>India</v>
      </c>
    </row>
    <row r="947" spans="1:1" x14ac:dyDescent="0.3">
      <c r="A947" t="str">
        <v>UK</v>
      </c>
    </row>
    <row r="948" spans="1:1" x14ac:dyDescent="0.3">
      <c r="A948" t="str">
        <v>Australia</v>
      </c>
    </row>
    <row r="949" spans="1:1" x14ac:dyDescent="0.3">
      <c r="A949" t="str">
        <v>Canada</v>
      </c>
    </row>
    <row r="950" spans="1:1" x14ac:dyDescent="0.3">
      <c r="A950" t="str">
        <v>UK</v>
      </c>
    </row>
    <row r="951" spans="1:1" x14ac:dyDescent="0.3">
      <c r="A951" t="str">
        <v>Canada</v>
      </c>
    </row>
    <row r="952" spans="1:1" x14ac:dyDescent="0.3">
      <c r="A952" t="str">
        <v>USA</v>
      </c>
    </row>
    <row r="953" spans="1:1" x14ac:dyDescent="0.3">
      <c r="A953" t="str">
        <v>USA</v>
      </c>
    </row>
    <row r="954" spans="1:1" x14ac:dyDescent="0.3">
      <c r="A954" t="str">
        <v>New Zealand</v>
      </c>
    </row>
    <row r="955" spans="1:1" x14ac:dyDescent="0.3">
      <c r="A955" t="str">
        <v>Canada</v>
      </c>
    </row>
    <row r="956" spans="1:1" x14ac:dyDescent="0.3">
      <c r="A956" t="str">
        <v>Australia</v>
      </c>
    </row>
    <row r="957" spans="1:1" x14ac:dyDescent="0.3">
      <c r="A957" t="str">
        <v>UK</v>
      </c>
    </row>
    <row r="958" spans="1:1" x14ac:dyDescent="0.3">
      <c r="A958" t="str">
        <v>UK</v>
      </c>
    </row>
    <row r="959" spans="1:1" x14ac:dyDescent="0.3">
      <c r="A959" t="str">
        <v>New Zealand</v>
      </c>
    </row>
    <row r="960" spans="1:1" x14ac:dyDescent="0.3">
      <c r="A960" t="str">
        <v>Canada</v>
      </c>
    </row>
    <row r="961" spans="1:1" x14ac:dyDescent="0.3">
      <c r="A961" t="str">
        <v>India</v>
      </c>
    </row>
    <row r="962" spans="1:1" x14ac:dyDescent="0.3">
      <c r="A962" t="str">
        <v>UK</v>
      </c>
    </row>
    <row r="963" spans="1:1" x14ac:dyDescent="0.3">
      <c r="A963" t="str">
        <v>India</v>
      </c>
    </row>
    <row r="964" spans="1:1" x14ac:dyDescent="0.3">
      <c r="A964" t="str">
        <v>USA</v>
      </c>
    </row>
    <row r="965" spans="1:1" x14ac:dyDescent="0.3">
      <c r="A965" t="str">
        <v>India</v>
      </c>
    </row>
    <row r="966" spans="1:1" x14ac:dyDescent="0.3">
      <c r="A966" t="str">
        <v>UK</v>
      </c>
    </row>
    <row r="967" spans="1:1" x14ac:dyDescent="0.3">
      <c r="A967" t="str">
        <v>Australia</v>
      </c>
    </row>
    <row r="968" spans="1:1" x14ac:dyDescent="0.3">
      <c r="A968" t="str">
        <v>India</v>
      </c>
    </row>
    <row r="969" spans="1:1" x14ac:dyDescent="0.3">
      <c r="A969" t="str">
        <v>India</v>
      </c>
    </row>
    <row r="970" spans="1:1" x14ac:dyDescent="0.3">
      <c r="A970" t="str">
        <v>Australia</v>
      </c>
    </row>
    <row r="971" spans="1:1" x14ac:dyDescent="0.3">
      <c r="A971" t="str">
        <v>USA</v>
      </c>
    </row>
    <row r="972" spans="1:1" x14ac:dyDescent="0.3">
      <c r="A972" t="str">
        <v>USA</v>
      </c>
    </row>
    <row r="973" spans="1:1" x14ac:dyDescent="0.3">
      <c r="A973" t="str">
        <v>New Zealand</v>
      </c>
    </row>
    <row r="974" spans="1:1" x14ac:dyDescent="0.3">
      <c r="A974" t="str">
        <v>India</v>
      </c>
    </row>
    <row r="975" spans="1:1" x14ac:dyDescent="0.3">
      <c r="A975" t="str">
        <v>India</v>
      </c>
    </row>
    <row r="976" spans="1:1" x14ac:dyDescent="0.3">
      <c r="A976" t="str">
        <v>India</v>
      </c>
    </row>
    <row r="977" spans="1:1" x14ac:dyDescent="0.3">
      <c r="A977" t="str">
        <v>Australia</v>
      </c>
    </row>
    <row r="978" spans="1:1" x14ac:dyDescent="0.3">
      <c r="A978" t="str">
        <v>New Zealand</v>
      </c>
    </row>
    <row r="979" spans="1:1" x14ac:dyDescent="0.3">
      <c r="A979" t="str">
        <v>Australia</v>
      </c>
    </row>
    <row r="980" spans="1:1" x14ac:dyDescent="0.3">
      <c r="A980" t="str">
        <v>UK</v>
      </c>
    </row>
    <row r="981" spans="1:1" x14ac:dyDescent="0.3">
      <c r="A981" t="str">
        <v>Canada</v>
      </c>
    </row>
    <row r="982" spans="1:1" x14ac:dyDescent="0.3">
      <c r="A982" t="str">
        <v>Australia</v>
      </c>
    </row>
    <row r="983" spans="1:1" x14ac:dyDescent="0.3">
      <c r="A983" t="str">
        <v>Australia</v>
      </c>
    </row>
    <row r="984" spans="1:1" x14ac:dyDescent="0.3">
      <c r="A984" t="str">
        <v>India</v>
      </c>
    </row>
    <row r="985" spans="1:1" x14ac:dyDescent="0.3">
      <c r="A985" t="str">
        <v>UK</v>
      </c>
    </row>
    <row r="986" spans="1:1" x14ac:dyDescent="0.3">
      <c r="A986" t="str">
        <v>New Zealand</v>
      </c>
    </row>
    <row r="987" spans="1:1" x14ac:dyDescent="0.3">
      <c r="A987" t="str">
        <v>USA</v>
      </c>
    </row>
    <row r="988" spans="1:1" x14ac:dyDescent="0.3">
      <c r="A988" t="str">
        <v>UK</v>
      </c>
    </row>
    <row r="989" spans="1:1" x14ac:dyDescent="0.3">
      <c r="A989" t="str">
        <v>New Zealand</v>
      </c>
    </row>
    <row r="990" spans="1:1" x14ac:dyDescent="0.3">
      <c r="A990" t="str">
        <v>New Zealand</v>
      </c>
    </row>
    <row r="991" spans="1:1" x14ac:dyDescent="0.3">
      <c r="A991" t="str">
        <v>Canada</v>
      </c>
    </row>
    <row r="992" spans="1:1" x14ac:dyDescent="0.3">
      <c r="A992" t="str">
        <v>USA</v>
      </c>
    </row>
    <row r="993" spans="1:1" x14ac:dyDescent="0.3">
      <c r="A993" t="str">
        <v>Canada</v>
      </c>
    </row>
    <row r="994" spans="1:1" x14ac:dyDescent="0.3">
      <c r="A994" t="str">
        <v>USA</v>
      </c>
    </row>
    <row r="995" spans="1:1" x14ac:dyDescent="0.3">
      <c r="A995" t="str">
        <v>New Zealand</v>
      </c>
    </row>
    <row r="996" spans="1:1" x14ac:dyDescent="0.3">
      <c r="A996" t="str">
        <v>New Zealand</v>
      </c>
    </row>
    <row r="997" spans="1:1" x14ac:dyDescent="0.3">
      <c r="A997" t="str">
        <v>UK</v>
      </c>
    </row>
    <row r="998" spans="1:1" x14ac:dyDescent="0.3">
      <c r="A998" t="str">
        <v>USA</v>
      </c>
    </row>
    <row r="999" spans="1:1" x14ac:dyDescent="0.3">
      <c r="A999" t="str">
        <v>India</v>
      </c>
    </row>
    <row r="1000" spans="1:1" x14ac:dyDescent="0.3">
      <c r="A1000" t="str">
        <v>Australia</v>
      </c>
    </row>
    <row r="1001" spans="1:1" x14ac:dyDescent="0.3">
      <c r="A1001" t="str">
        <v>Australia</v>
      </c>
    </row>
    <row r="1002" spans="1:1" x14ac:dyDescent="0.3">
      <c r="A1002" t="str">
        <v>Canada</v>
      </c>
    </row>
    <row r="1003" spans="1:1" x14ac:dyDescent="0.3">
      <c r="A1003" t="str">
        <v>Canada</v>
      </c>
    </row>
    <row r="1004" spans="1:1" x14ac:dyDescent="0.3">
      <c r="A1004" t="str">
        <v>USA</v>
      </c>
    </row>
    <row r="1005" spans="1:1" x14ac:dyDescent="0.3">
      <c r="A1005" t="str">
        <v>New Zealand</v>
      </c>
    </row>
    <row r="1006" spans="1:1" x14ac:dyDescent="0.3">
      <c r="A1006" t="str">
        <v>New Zealand</v>
      </c>
    </row>
    <row r="1007" spans="1:1" x14ac:dyDescent="0.3">
      <c r="A1007" t="str">
        <v>New Zealand</v>
      </c>
    </row>
    <row r="1008" spans="1:1" x14ac:dyDescent="0.3">
      <c r="A1008" t="str">
        <v>New Zealand</v>
      </c>
    </row>
    <row r="1009" spans="1:1" x14ac:dyDescent="0.3">
      <c r="A1009" t="str">
        <v>New Zealand</v>
      </c>
    </row>
    <row r="1010" spans="1:1" x14ac:dyDescent="0.3">
      <c r="A1010" t="str">
        <v>Australia</v>
      </c>
    </row>
    <row r="1011" spans="1:1" x14ac:dyDescent="0.3">
      <c r="A1011" t="str">
        <v>UK</v>
      </c>
    </row>
    <row r="1012" spans="1:1" x14ac:dyDescent="0.3">
      <c r="A1012" t="str">
        <v>Canada</v>
      </c>
    </row>
    <row r="1013" spans="1:1" x14ac:dyDescent="0.3">
      <c r="A1013" t="str">
        <v>UK</v>
      </c>
    </row>
    <row r="1014" spans="1:1" x14ac:dyDescent="0.3">
      <c r="A1014" t="str">
        <v>UK</v>
      </c>
    </row>
    <row r="1015" spans="1:1" x14ac:dyDescent="0.3">
      <c r="A1015" t="str">
        <v>USA</v>
      </c>
    </row>
    <row r="1016" spans="1:1" x14ac:dyDescent="0.3">
      <c r="A1016" t="str">
        <v>USA</v>
      </c>
    </row>
    <row r="1017" spans="1:1" x14ac:dyDescent="0.3">
      <c r="A1017" t="str">
        <v>USA</v>
      </c>
    </row>
    <row r="1018" spans="1:1" x14ac:dyDescent="0.3">
      <c r="A1018" t="str">
        <v>Australia</v>
      </c>
    </row>
    <row r="1019" spans="1:1" x14ac:dyDescent="0.3">
      <c r="A1019" t="str">
        <v>Canada</v>
      </c>
    </row>
    <row r="1020" spans="1:1" x14ac:dyDescent="0.3">
      <c r="A1020" t="str">
        <v>USA</v>
      </c>
    </row>
    <row r="1021" spans="1:1" x14ac:dyDescent="0.3">
      <c r="A1021" t="str">
        <v>UK</v>
      </c>
    </row>
    <row r="1022" spans="1:1" x14ac:dyDescent="0.3">
      <c r="A1022" t="str">
        <v>Australia</v>
      </c>
    </row>
    <row r="1023" spans="1:1" x14ac:dyDescent="0.3">
      <c r="A1023" t="str">
        <v>India</v>
      </c>
    </row>
    <row r="1024" spans="1:1" x14ac:dyDescent="0.3">
      <c r="A1024" t="str">
        <v>Australia</v>
      </c>
    </row>
    <row r="1025" spans="1:1" x14ac:dyDescent="0.3">
      <c r="A1025" t="str">
        <v>UK</v>
      </c>
    </row>
    <row r="1026" spans="1:1" x14ac:dyDescent="0.3">
      <c r="A1026" t="str">
        <v>UK</v>
      </c>
    </row>
    <row r="1027" spans="1:1" x14ac:dyDescent="0.3">
      <c r="A1027" t="str">
        <v>UK</v>
      </c>
    </row>
    <row r="1028" spans="1:1" x14ac:dyDescent="0.3">
      <c r="A1028" t="str">
        <v>Australia</v>
      </c>
    </row>
    <row r="1029" spans="1:1" x14ac:dyDescent="0.3">
      <c r="A1029" t="str">
        <v>Canada</v>
      </c>
    </row>
    <row r="1030" spans="1:1" x14ac:dyDescent="0.3">
      <c r="A1030" t="str">
        <v>UK</v>
      </c>
    </row>
    <row r="1031" spans="1:1" x14ac:dyDescent="0.3">
      <c r="A1031" t="str">
        <v>Canada</v>
      </c>
    </row>
    <row r="1032" spans="1:1" x14ac:dyDescent="0.3">
      <c r="A1032" t="str">
        <v>Australia</v>
      </c>
    </row>
    <row r="1033" spans="1:1" x14ac:dyDescent="0.3">
      <c r="A1033" t="str">
        <v>UK</v>
      </c>
    </row>
    <row r="1034" spans="1:1" x14ac:dyDescent="0.3">
      <c r="A1034" t="str">
        <v>India</v>
      </c>
    </row>
    <row r="1035" spans="1:1" x14ac:dyDescent="0.3">
      <c r="A1035" t="str">
        <v>India</v>
      </c>
    </row>
    <row r="1036" spans="1:1" x14ac:dyDescent="0.3">
      <c r="A1036" t="str">
        <v>New Zealand</v>
      </c>
    </row>
    <row r="1037" spans="1:1" x14ac:dyDescent="0.3">
      <c r="A1037" t="str">
        <v>India</v>
      </c>
    </row>
    <row r="1038" spans="1:1" x14ac:dyDescent="0.3">
      <c r="A1038" t="str">
        <v>UK</v>
      </c>
    </row>
    <row r="1039" spans="1:1" x14ac:dyDescent="0.3">
      <c r="A1039" t="str">
        <v>India</v>
      </c>
    </row>
    <row r="1040" spans="1:1" x14ac:dyDescent="0.3">
      <c r="A1040" t="str">
        <v>Australia</v>
      </c>
    </row>
    <row r="1041" spans="1:1" x14ac:dyDescent="0.3">
      <c r="A1041" t="str">
        <v>Canada</v>
      </c>
    </row>
    <row r="1042" spans="1:1" x14ac:dyDescent="0.3">
      <c r="A1042" t="str">
        <v>Australia</v>
      </c>
    </row>
    <row r="1043" spans="1:1" x14ac:dyDescent="0.3">
      <c r="A1043" t="str">
        <v>Canada</v>
      </c>
    </row>
    <row r="1044" spans="1:1" x14ac:dyDescent="0.3">
      <c r="A1044" t="str">
        <v>USA</v>
      </c>
    </row>
    <row r="1045" spans="1:1" x14ac:dyDescent="0.3">
      <c r="A1045" t="str">
        <v>New Zealand</v>
      </c>
    </row>
    <row r="1046" spans="1:1" x14ac:dyDescent="0.3">
      <c r="A1046" t="str">
        <v>UK</v>
      </c>
    </row>
    <row r="1047" spans="1:1" x14ac:dyDescent="0.3">
      <c r="A1047" t="str">
        <v>India</v>
      </c>
    </row>
    <row r="1048" spans="1:1" x14ac:dyDescent="0.3">
      <c r="A1048" t="str">
        <v>India</v>
      </c>
    </row>
    <row r="1049" spans="1:1" x14ac:dyDescent="0.3">
      <c r="A1049" t="str">
        <v>India</v>
      </c>
    </row>
    <row r="1050" spans="1:1" x14ac:dyDescent="0.3">
      <c r="A1050" t="str">
        <v>UK</v>
      </c>
    </row>
    <row r="1051" spans="1:1" x14ac:dyDescent="0.3">
      <c r="A1051" t="str">
        <v>Australia</v>
      </c>
    </row>
    <row r="1052" spans="1:1" x14ac:dyDescent="0.3">
      <c r="A1052" t="str">
        <v>India</v>
      </c>
    </row>
    <row r="1053" spans="1:1" x14ac:dyDescent="0.3">
      <c r="A1053" t="str">
        <v>Canada</v>
      </c>
    </row>
    <row r="1054" spans="1:1" x14ac:dyDescent="0.3">
      <c r="A1054" t="str">
        <v>India</v>
      </c>
    </row>
    <row r="1055" spans="1:1" x14ac:dyDescent="0.3">
      <c r="A1055" t="str">
        <v>Australia</v>
      </c>
    </row>
    <row r="1056" spans="1:1" x14ac:dyDescent="0.3">
      <c r="A1056" t="str">
        <v>USA</v>
      </c>
    </row>
    <row r="1057" spans="1:1" x14ac:dyDescent="0.3">
      <c r="A1057" t="str">
        <v>UK</v>
      </c>
    </row>
    <row r="1058" spans="1:1" x14ac:dyDescent="0.3">
      <c r="A1058" t="str">
        <v>UK</v>
      </c>
    </row>
    <row r="1059" spans="1:1" x14ac:dyDescent="0.3">
      <c r="A1059" t="str">
        <v>USA</v>
      </c>
    </row>
    <row r="1060" spans="1:1" x14ac:dyDescent="0.3">
      <c r="A1060" t="str">
        <v>Canada</v>
      </c>
    </row>
    <row r="1061" spans="1:1" x14ac:dyDescent="0.3">
      <c r="A1061" t="str">
        <v>Australia</v>
      </c>
    </row>
    <row r="1062" spans="1:1" x14ac:dyDescent="0.3">
      <c r="A1062" t="str">
        <v>Canada</v>
      </c>
    </row>
    <row r="1063" spans="1:1" x14ac:dyDescent="0.3">
      <c r="A1063" t="str">
        <v>India</v>
      </c>
    </row>
    <row r="1064" spans="1:1" x14ac:dyDescent="0.3">
      <c r="A1064" t="str">
        <v>Australia</v>
      </c>
    </row>
    <row r="1065" spans="1:1" x14ac:dyDescent="0.3">
      <c r="A1065" t="str">
        <v>USA</v>
      </c>
    </row>
    <row r="1066" spans="1:1" x14ac:dyDescent="0.3">
      <c r="A1066" t="str">
        <v>Canada</v>
      </c>
    </row>
    <row r="1067" spans="1:1" x14ac:dyDescent="0.3">
      <c r="A1067" t="str">
        <v>USA</v>
      </c>
    </row>
    <row r="1068" spans="1:1" x14ac:dyDescent="0.3">
      <c r="A1068" t="str">
        <v>Australia</v>
      </c>
    </row>
    <row r="1069" spans="1:1" x14ac:dyDescent="0.3">
      <c r="A1069" t="str">
        <v>Canada</v>
      </c>
    </row>
    <row r="1070" spans="1:1" x14ac:dyDescent="0.3">
      <c r="A1070" t="str">
        <v>New Zealand</v>
      </c>
    </row>
    <row r="1071" spans="1:1" x14ac:dyDescent="0.3">
      <c r="A1071" t="str">
        <v>Canada</v>
      </c>
    </row>
    <row r="1072" spans="1:1" x14ac:dyDescent="0.3">
      <c r="A1072" t="str">
        <v>Australia</v>
      </c>
    </row>
    <row r="1073" spans="1:1" x14ac:dyDescent="0.3">
      <c r="A1073" t="str">
        <v>Canada</v>
      </c>
    </row>
    <row r="1074" spans="1:1" x14ac:dyDescent="0.3">
      <c r="A1074" t="str">
        <v>Canada</v>
      </c>
    </row>
    <row r="1075" spans="1:1" x14ac:dyDescent="0.3">
      <c r="A1075" t="str">
        <v>New Zealand</v>
      </c>
    </row>
    <row r="1076" spans="1:1" x14ac:dyDescent="0.3">
      <c r="A1076" t="str">
        <v>Canada</v>
      </c>
    </row>
    <row r="1077" spans="1:1" x14ac:dyDescent="0.3">
      <c r="A1077" t="str">
        <v>India</v>
      </c>
    </row>
    <row r="1078" spans="1:1" x14ac:dyDescent="0.3">
      <c r="A1078" t="str">
        <v>India</v>
      </c>
    </row>
    <row r="1079" spans="1:1" x14ac:dyDescent="0.3">
      <c r="A1079" t="str">
        <v>Australia</v>
      </c>
    </row>
    <row r="1080" spans="1:1" x14ac:dyDescent="0.3">
      <c r="A1080" t="str">
        <v>Canada</v>
      </c>
    </row>
    <row r="1081" spans="1:1" x14ac:dyDescent="0.3">
      <c r="A1081" t="str">
        <v>Canada</v>
      </c>
    </row>
    <row r="1082" spans="1:1" x14ac:dyDescent="0.3">
      <c r="A1082" t="str">
        <v>UK</v>
      </c>
    </row>
    <row r="1083" spans="1:1" x14ac:dyDescent="0.3">
      <c r="A1083" t="str">
        <v>UK</v>
      </c>
    </row>
    <row r="1084" spans="1:1" x14ac:dyDescent="0.3">
      <c r="A1084" t="str">
        <v>USA</v>
      </c>
    </row>
    <row r="1085" spans="1:1" x14ac:dyDescent="0.3">
      <c r="A1085" t="str">
        <v>USA</v>
      </c>
    </row>
    <row r="1086" spans="1:1" x14ac:dyDescent="0.3">
      <c r="A1086" t="str">
        <v>New Zealand</v>
      </c>
    </row>
    <row r="1087" spans="1:1" x14ac:dyDescent="0.3">
      <c r="A1087" t="str">
        <v>India</v>
      </c>
    </row>
    <row r="1088" spans="1:1" x14ac:dyDescent="0.3">
      <c r="A1088" t="str">
        <v>New Zealand</v>
      </c>
    </row>
    <row r="1089" spans="1:1" x14ac:dyDescent="0.3">
      <c r="A1089" t="str">
        <v>Canada</v>
      </c>
    </row>
    <row r="1090" spans="1:1" x14ac:dyDescent="0.3">
      <c r="A1090" t="str">
        <v>India</v>
      </c>
    </row>
    <row r="1091" spans="1:1" x14ac:dyDescent="0.3">
      <c r="A1091" t="str">
        <v>Australia</v>
      </c>
    </row>
    <row r="1092" spans="1:1" x14ac:dyDescent="0.3">
      <c r="A1092" t="str">
        <v>Australia</v>
      </c>
    </row>
    <row r="1093" spans="1:1" x14ac:dyDescent="0.3">
      <c r="A1093" t="str">
        <v>USA</v>
      </c>
    </row>
    <row r="1094" spans="1:1" x14ac:dyDescent="0.3">
      <c r="A1094" t="str">
        <v>Canada</v>
      </c>
    </row>
    <row r="1095" spans="1:1" x14ac:dyDescent="0.3">
      <c r="A1095" t="str">
        <v>India</v>
      </c>
    </row>
    <row r="1096" spans="1:1" x14ac:dyDescent="0.3">
      <c r="A1096" t="str">
        <v>India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1959-B509-48E3-AF0E-933C29CCD3E0}">
  <dimension ref="A2:I1096"/>
  <sheetViews>
    <sheetView workbookViewId="0">
      <selection activeCell="I3" sqref="I3"/>
    </sheetView>
  </sheetViews>
  <sheetFormatPr defaultRowHeight="14.4" x14ac:dyDescent="0.3"/>
  <cols>
    <col min="1" max="1" width="18.109375" style="2" bestFit="1" customWidth="1"/>
    <col min="2" max="2" width="9.33203125" style="2" customWidth="1"/>
    <col min="3" max="3" width="18.109375" style="2" bestFit="1" customWidth="1"/>
    <col min="4" max="5" width="8.88671875" style="2"/>
    <col min="6" max="6" width="18.109375" style="2" bestFit="1" customWidth="1"/>
    <col min="7" max="7" width="8.88671875" style="2"/>
    <col min="8" max="8" width="9.88671875" style="2" customWidth="1"/>
    <col min="9" max="9" width="46.109375" style="2" customWidth="1"/>
    <col min="10" max="16384" width="8.88671875" style="2"/>
  </cols>
  <sheetData>
    <row r="2" spans="1:9" x14ac:dyDescent="0.3">
      <c r="A2" s="2" t="str" cm="1">
        <f t="array" ref="A2:A1096">Chocolate[[#All],[Sales Person]]</f>
        <v>Sales Person</v>
      </c>
      <c r="C2" s="5" t="s">
        <v>895</v>
      </c>
      <c r="D2" s="5" t="s">
        <v>891</v>
      </c>
      <c r="F2" s="5" t="s">
        <v>898</v>
      </c>
      <c r="G2" s="5" t="s">
        <v>891</v>
      </c>
      <c r="I2" s="2" t="s">
        <v>896</v>
      </c>
    </row>
    <row r="3" spans="1:9" x14ac:dyDescent="0.3">
      <c r="A3" s="2" t="str">
        <v>Jehu Rudeforth</v>
      </c>
      <c r="C3" s="5" t="str" cm="1">
        <f t="array" ref="C3:C27">_xlfn.UNIQUE(Chocolate[Sales Person])</f>
        <v>Jehu Rudeforth</v>
      </c>
      <c r="D3" s="5">
        <f>COUNTIFS(
Chocolate[Sales Person],C3,
Chocolate[Country],Country)</f>
        <v>6</v>
      </c>
      <c r="F3" s="5" t="str" cm="1">
        <f t="array" ref="F3:G27">_xlfn._xlws.SORT(C3:D27,2,-1)</f>
        <v>Jan Morforth</v>
      </c>
      <c r="G3" s="5">
        <v>12</v>
      </c>
      <c r="I3" s="2" t="str" cm="1">
        <f t="array" ref="I3">_xlfn.TEXTJOIN(", ",TRUE,_xlfn._xlws.FILTER(F3:F27,G3:G27=MAX(G3:G27)))</f>
        <v>Jan Morforth, Kelci Walkden</v>
      </c>
    </row>
    <row r="4" spans="1:9" x14ac:dyDescent="0.3">
      <c r="A4" s="2" t="str">
        <v>Van Tuxwell</v>
      </c>
      <c r="C4" s="5" t="str">
        <v>Van Tuxwell</v>
      </c>
      <c r="D4" s="5">
        <f>COUNTIFS(
Chocolate[Sales Person],C4,
Chocolate[Country],Country)</f>
        <v>11</v>
      </c>
      <c r="F4" s="5" t="str">
        <v>Kelci Walkden</v>
      </c>
      <c r="G4" s="5">
        <v>12</v>
      </c>
    </row>
    <row r="5" spans="1:9" x14ac:dyDescent="0.3">
      <c r="A5" s="2" t="str">
        <v>Gigi Bohling</v>
      </c>
      <c r="C5" s="5" t="str">
        <v>Gigi Bohling</v>
      </c>
      <c r="D5" s="5">
        <f>COUNTIFS(
Chocolate[Sales Person],C5,
Chocolate[Country],Country)</f>
        <v>5</v>
      </c>
      <c r="F5" s="5" t="str">
        <v>Van Tuxwell</v>
      </c>
      <c r="G5" s="5">
        <v>11</v>
      </c>
    </row>
    <row r="6" spans="1:9" x14ac:dyDescent="0.3">
      <c r="A6" s="2" t="str">
        <v>Jan Morforth</v>
      </c>
      <c r="C6" s="5" t="str">
        <v>Jan Morforth</v>
      </c>
      <c r="D6" s="5">
        <f>COUNTIFS(
Chocolate[Sales Person],C6,
Chocolate[Country],Country)</f>
        <v>12</v>
      </c>
      <c r="F6" s="5" t="str">
        <v>Brien Boise</v>
      </c>
      <c r="G6" s="5">
        <v>10</v>
      </c>
    </row>
    <row r="7" spans="1:9" x14ac:dyDescent="0.3">
      <c r="A7" s="2" t="str">
        <v>Jehu Rudeforth</v>
      </c>
      <c r="C7" s="5" t="str">
        <v>Oby Sorrel</v>
      </c>
      <c r="D7" s="5">
        <f>COUNTIFS(
Chocolate[Sales Person],C7,
Chocolate[Country],Country)</f>
        <v>9</v>
      </c>
      <c r="F7" s="5" t="str">
        <v>Beverie Moffet</v>
      </c>
      <c r="G7" s="5">
        <v>10</v>
      </c>
    </row>
    <row r="8" spans="1:9" x14ac:dyDescent="0.3">
      <c r="A8" s="2" t="str">
        <v>Van Tuxwell</v>
      </c>
      <c r="C8" s="5" t="str">
        <v>Gunar Cockshoot</v>
      </c>
      <c r="D8" s="5">
        <f>COUNTIFS(
Chocolate[Sales Person],C8,
Chocolate[Country],Country)</f>
        <v>7</v>
      </c>
      <c r="F8" s="5" t="str">
        <v>Ches Bonnell</v>
      </c>
      <c r="G8" s="5">
        <v>10</v>
      </c>
    </row>
    <row r="9" spans="1:9" x14ac:dyDescent="0.3">
      <c r="A9" s="2" t="str">
        <v>Oby Sorrel</v>
      </c>
      <c r="C9" s="5" t="str">
        <v>Brien Boise</v>
      </c>
      <c r="D9" s="5">
        <f>COUNTIFS(
Chocolate[Sales Person],C9,
Chocolate[Country],Country)</f>
        <v>10</v>
      </c>
      <c r="F9" s="5" t="str">
        <v>Oby Sorrel</v>
      </c>
      <c r="G9" s="5">
        <v>9</v>
      </c>
    </row>
    <row r="10" spans="1:9" x14ac:dyDescent="0.3">
      <c r="A10" s="2" t="str">
        <v>Gunar Cockshoot</v>
      </c>
      <c r="C10" s="5" t="str">
        <v>Rafaelita Blaksland</v>
      </c>
      <c r="D10" s="5">
        <f>COUNTIFS(
Chocolate[Sales Person],C10,
Chocolate[Country],Country)</f>
        <v>5</v>
      </c>
      <c r="F10" s="5" t="str">
        <v>Karlen McCaffrey</v>
      </c>
      <c r="G10" s="5">
        <v>9</v>
      </c>
    </row>
    <row r="11" spans="1:9" x14ac:dyDescent="0.3">
      <c r="A11" s="2" t="str">
        <v>Jehu Rudeforth</v>
      </c>
      <c r="C11" s="5" t="str">
        <v>Barr Faughny</v>
      </c>
      <c r="D11" s="5">
        <f>COUNTIFS(
Chocolate[Sales Person],C11,
Chocolate[Country],Country)</f>
        <v>5</v>
      </c>
      <c r="F11" s="5" t="str">
        <v>Roddy Speechley</v>
      </c>
      <c r="G11" s="5">
        <v>9</v>
      </c>
    </row>
    <row r="12" spans="1:9" x14ac:dyDescent="0.3">
      <c r="A12" s="2" t="str">
        <v>Brien Boise</v>
      </c>
      <c r="C12" s="5" t="str">
        <v>Mallorie Waber</v>
      </c>
      <c r="D12" s="5">
        <f>COUNTIFS(
Chocolate[Sales Person],C12,
Chocolate[Country],Country)</f>
        <v>5</v>
      </c>
      <c r="F12" s="5" t="str">
        <v>Curtice Advani</v>
      </c>
      <c r="G12" s="5">
        <v>9</v>
      </c>
    </row>
    <row r="13" spans="1:9" x14ac:dyDescent="0.3">
      <c r="A13" s="2" t="str">
        <v>Rafaelita Blaksland</v>
      </c>
      <c r="C13" s="5" t="str">
        <v>Karlen McCaffrey</v>
      </c>
      <c r="D13" s="5">
        <f>COUNTIFS(
Chocolate[Sales Person],C13,
Chocolate[Country],Country)</f>
        <v>9</v>
      </c>
      <c r="F13" s="5" t="str">
        <v>Dennison Crosswaite</v>
      </c>
      <c r="G13" s="5">
        <v>8</v>
      </c>
    </row>
    <row r="14" spans="1:9" x14ac:dyDescent="0.3">
      <c r="A14" s="2" t="str">
        <v>Barr Faughny</v>
      </c>
      <c r="C14" s="5" t="str">
        <v>Marney O'Breen</v>
      </c>
      <c r="D14" s="5">
        <f>COUNTIFS(
Chocolate[Sales Person],C14,
Chocolate[Country],Country)</f>
        <v>7</v>
      </c>
      <c r="F14" s="5" t="str">
        <v>Gunar Cockshoot</v>
      </c>
      <c r="G14" s="5">
        <v>7</v>
      </c>
    </row>
    <row r="15" spans="1:9" x14ac:dyDescent="0.3">
      <c r="A15" s="2" t="str">
        <v>Mallorie Waber</v>
      </c>
      <c r="C15" s="5" t="str">
        <v>Beverie Moffet</v>
      </c>
      <c r="D15" s="5">
        <f>COUNTIFS(
Chocolate[Sales Person],C15,
Chocolate[Country],Country)</f>
        <v>10</v>
      </c>
      <c r="F15" s="5" t="str">
        <v>Marney O'Breen</v>
      </c>
      <c r="G15" s="5">
        <v>7</v>
      </c>
    </row>
    <row r="16" spans="1:9" x14ac:dyDescent="0.3">
      <c r="A16" s="2" t="str">
        <v>Karlen McCaffrey</v>
      </c>
      <c r="C16" s="5" t="str">
        <v>Roddy Speechley</v>
      </c>
      <c r="D16" s="5">
        <f>COUNTIFS(
Chocolate[Sales Person],C16,
Chocolate[Country],Country)</f>
        <v>9</v>
      </c>
      <c r="F16" s="5" t="str">
        <v>Husein Augar</v>
      </c>
      <c r="G16" s="5">
        <v>7</v>
      </c>
    </row>
    <row r="17" spans="1:7" x14ac:dyDescent="0.3">
      <c r="A17" s="2" t="str">
        <v>Marney O'Breen</v>
      </c>
      <c r="C17" s="5" t="str">
        <v>Curtice Advani</v>
      </c>
      <c r="D17" s="5">
        <f>COUNTIFS(
Chocolate[Sales Person],C17,
Chocolate[Country],Country)</f>
        <v>9</v>
      </c>
      <c r="F17" s="5" t="str">
        <v>Jehu Rudeforth</v>
      </c>
      <c r="G17" s="5">
        <v>6</v>
      </c>
    </row>
    <row r="18" spans="1:7" x14ac:dyDescent="0.3">
      <c r="A18" s="2" t="str">
        <v>Beverie Moffet</v>
      </c>
      <c r="C18" s="5" t="str">
        <v>Husein Augar</v>
      </c>
      <c r="D18" s="5">
        <f>COUNTIFS(
Chocolate[Sales Person],C18,
Chocolate[Country],Country)</f>
        <v>7</v>
      </c>
      <c r="F18" s="5" t="str">
        <v>Andria Kimpton</v>
      </c>
      <c r="G18" s="5">
        <v>6</v>
      </c>
    </row>
    <row r="19" spans="1:7" x14ac:dyDescent="0.3">
      <c r="A19" s="2" t="str">
        <v>Van Tuxwell</v>
      </c>
      <c r="C19" s="5" t="str">
        <v>Kaine Padly</v>
      </c>
      <c r="D19" s="5">
        <f>COUNTIFS(
Chocolate[Sales Person],C19,
Chocolate[Country],Country)</f>
        <v>3</v>
      </c>
      <c r="F19" s="5" t="str">
        <v>Gigi Bohling</v>
      </c>
      <c r="G19" s="5">
        <v>5</v>
      </c>
    </row>
    <row r="20" spans="1:7" x14ac:dyDescent="0.3">
      <c r="A20" s="2" t="str">
        <v>Roddy Speechley</v>
      </c>
      <c r="C20" s="5" t="str">
        <v>Dennison Crosswaite</v>
      </c>
      <c r="D20" s="5">
        <f>COUNTIFS(
Chocolate[Sales Person],C20,
Chocolate[Country],Country)</f>
        <v>8</v>
      </c>
      <c r="F20" s="5" t="str">
        <v>Rafaelita Blaksland</v>
      </c>
      <c r="G20" s="5">
        <v>5</v>
      </c>
    </row>
    <row r="21" spans="1:7" x14ac:dyDescent="0.3">
      <c r="A21" s="2" t="str">
        <v>Beverie Moffet</v>
      </c>
      <c r="C21" s="5" t="str">
        <v>Wilone O'Kielt</v>
      </c>
      <c r="D21" s="5">
        <f>COUNTIFS(
Chocolate[Sales Person],C21,
Chocolate[Country],Country)</f>
        <v>5</v>
      </c>
      <c r="F21" s="5" t="str">
        <v>Barr Faughny</v>
      </c>
      <c r="G21" s="5">
        <v>5</v>
      </c>
    </row>
    <row r="22" spans="1:7" x14ac:dyDescent="0.3">
      <c r="A22" s="2" t="str">
        <v>Curtice Advani</v>
      </c>
      <c r="C22" s="5" t="str">
        <v>Andria Kimpton</v>
      </c>
      <c r="D22" s="5">
        <f>COUNTIFS(
Chocolate[Sales Person],C22,
Chocolate[Country],Country)</f>
        <v>6</v>
      </c>
      <c r="F22" s="5" t="str">
        <v>Mallorie Waber</v>
      </c>
      <c r="G22" s="5">
        <v>5</v>
      </c>
    </row>
    <row r="23" spans="1:7" x14ac:dyDescent="0.3">
      <c r="A23" s="2" t="str">
        <v>Brien Boise</v>
      </c>
      <c r="C23" s="5" t="str">
        <v>Kelci Walkden</v>
      </c>
      <c r="D23" s="5">
        <f>COUNTIFS(
Chocolate[Sales Person],C23,
Chocolate[Country],Country)</f>
        <v>12</v>
      </c>
      <c r="F23" s="5" t="str">
        <v>Wilone O'Kielt</v>
      </c>
      <c r="G23" s="5">
        <v>5</v>
      </c>
    </row>
    <row r="24" spans="1:7" x14ac:dyDescent="0.3">
      <c r="A24" s="2" t="str">
        <v>Gunar Cockshoot</v>
      </c>
      <c r="C24" s="5" t="str">
        <v>Camilla Castle</v>
      </c>
      <c r="D24" s="5">
        <f>COUNTIFS(
Chocolate[Sales Person],C24,
Chocolate[Country],Country)</f>
        <v>5</v>
      </c>
      <c r="F24" s="5" t="str">
        <v>Camilla Castle</v>
      </c>
      <c r="G24" s="5">
        <v>5</v>
      </c>
    </row>
    <row r="25" spans="1:7" x14ac:dyDescent="0.3">
      <c r="A25" s="2" t="str">
        <v>Marney O'Breen</v>
      </c>
      <c r="C25" s="5" t="str">
        <v>Madelene Upcott</v>
      </c>
      <c r="D25" s="5">
        <f>COUNTIFS(
Chocolate[Sales Person],C25,
Chocolate[Country],Country)</f>
        <v>4</v>
      </c>
      <c r="F25" s="5" t="str">
        <v>Dotty Strutley</v>
      </c>
      <c r="G25" s="5">
        <v>5</v>
      </c>
    </row>
    <row r="26" spans="1:7" x14ac:dyDescent="0.3">
      <c r="A26" s="2" t="str">
        <v>Husein Augar</v>
      </c>
      <c r="C26" s="5" t="str">
        <v>Dotty Strutley</v>
      </c>
      <c r="D26" s="5">
        <f>COUNTIFS(
Chocolate[Sales Person],C26,
Chocolate[Country],Country)</f>
        <v>5</v>
      </c>
      <c r="F26" s="5" t="str">
        <v>Madelene Upcott</v>
      </c>
      <c r="G26" s="5">
        <v>4</v>
      </c>
    </row>
    <row r="27" spans="1:7" x14ac:dyDescent="0.3">
      <c r="A27" s="2" t="str">
        <v>Kaine Padly</v>
      </c>
      <c r="C27" s="5" t="str">
        <v>Ches Bonnell</v>
      </c>
      <c r="D27" s="5">
        <f>COUNTIFS(
Chocolate[Sales Person],C27,
Chocolate[Country],Country)</f>
        <v>10</v>
      </c>
      <c r="F27" s="5" t="str">
        <v>Kaine Padly</v>
      </c>
      <c r="G27" s="5">
        <v>3</v>
      </c>
    </row>
    <row r="28" spans="1:7" x14ac:dyDescent="0.3">
      <c r="A28" s="2" t="str">
        <v>Karlen McCaffrey</v>
      </c>
    </row>
    <row r="29" spans="1:7" x14ac:dyDescent="0.3">
      <c r="A29" s="2" t="str">
        <v>Roddy Speechley</v>
      </c>
    </row>
    <row r="30" spans="1:7" x14ac:dyDescent="0.3">
      <c r="A30" s="2" t="str">
        <v>Husein Augar</v>
      </c>
    </row>
    <row r="31" spans="1:7" x14ac:dyDescent="0.3">
      <c r="A31" s="2" t="str">
        <v>Dennison Crosswaite</v>
      </c>
    </row>
    <row r="32" spans="1:7" x14ac:dyDescent="0.3">
      <c r="A32" s="2" t="str">
        <v>Dennison Crosswaite</v>
      </c>
    </row>
    <row r="33" spans="1:1" x14ac:dyDescent="0.3">
      <c r="A33" s="2" t="str">
        <v>Van Tuxwell</v>
      </c>
    </row>
    <row r="34" spans="1:1" x14ac:dyDescent="0.3">
      <c r="A34" s="2" t="str">
        <v>Rafaelita Blaksland</v>
      </c>
    </row>
    <row r="35" spans="1:1" x14ac:dyDescent="0.3">
      <c r="A35" s="2" t="str">
        <v>Wilone O'Kielt</v>
      </c>
    </row>
    <row r="36" spans="1:1" x14ac:dyDescent="0.3">
      <c r="A36" s="2" t="str">
        <v>Karlen McCaffrey</v>
      </c>
    </row>
    <row r="37" spans="1:1" x14ac:dyDescent="0.3">
      <c r="A37" s="2" t="str">
        <v>Andria Kimpton</v>
      </c>
    </row>
    <row r="38" spans="1:1" x14ac:dyDescent="0.3">
      <c r="A38" s="2" t="str">
        <v>Roddy Speechley</v>
      </c>
    </row>
    <row r="39" spans="1:1" x14ac:dyDescent="0.3">
      <c r="A39" s="2" t="str">
        <v>Andria Kimpton</v>
      </c>
    </row>
    <row r="40" spans="1:1" x14ac:dyDescent="0.3">
      <c r="A40" s="2" t="str">
        <v>Kelci Walkden</v>
      </c>
    </row>
    <row r="41" spans="1:1" x14ac:dyDescent="0.3">
      <c r="A41" s="2" t="str">
        <v>Camilla Castle</v>
      </c>
    </row>
    <row r="42" spans="1:1" x14ac:dyDescent="0.3">
      <c r="A42" s="2" t="str">
        <v>Karlen McCaffrey</v>
      </c>
    </row>
    <row r="43" spans="1:1" x14ac:dyDescent="0.3">
      <c r="A43" s="2" t="str">
        <v>Kelci Walkden</v>
      </c>
    </row>
    <row r="44" spans="1:1" x14ac:dyDescent="0.3">
      <c r="A44" s="2" t="str">
        <v>Karlen McCaffrey</v>
      </c>
    </row>
    <row r="45" spans="1:1" x14ac:dyDescent="0.3">
      <c r="A45" s="2" t="str">
        <v>Mallorie Waber</v>
      </c>
    </row>
    <row r="46" spans="1:1" x14ac:dyDescent="0.3">
      <c r="A46" s="2" t="str">
        <v>Andria Kimpton</v>
      </c>
    </row>
    <row r="47" spans="1:1" x14ac:dyDescent="0.3">
      <c r="A47" s="2" t="str">
        <v>Madelene Upcott</v>
      </c>
    </row>
    <row r="48" spans="1:1" x14ac:dyDescent="0.3">
      <c r="A48" s="2" t="str">
        <v>Kaine Padly</v>
      </c>
    </row>
    <row r="49" spans="1:1" x14ac:dyDescent="0.3">
      <c r="A49" s="2" t="str">
        <v>Van Tuxwell</v>
      </c>
    </row>
    <row r="50" spans="1:1" x14ac:dyDescent="0.3">
      <c r="A50" s="2" t="str">
        <v>Curtice Advani</v>
      </c>
    </row>
    <row r="51" spans="1:1" x14ac:dyDescent="0.3">
      <c r="A51" s="2" t="str">
        <v>Roddy Speechley</v>
      </c>
    </row>
    <row r="52" spans="1:1" x14ac:dyDescent="0.3">
      <c r="A52" s="2" t="str">
        <v>Curtice Advani</v>
      </c>
    </row>
    <row r="53" spans="1:1" x14ac:dyDescent="0.3">
      <c r="A53" s="2" t="str">
        <v>Curtice Advani</v>
      </c>
    </row>
    <row r="54" spans="1:1" x14ac:dyDescent="0.3">
      <c r="A54" s="2" t="str">
        <v>Brien Boise</v>
      </c>
    </row>
    <row r="55" spans="1:1" x14ac:dyDescent="0.3">
      <c r="A55" s="2" t="str">
        <v>Dotty Strutley</v>
      </c>
    </row>
    <row r="56" spans="1:1" x14ac:dyDescent="0.3">
      <c r="A56" s="2" t="str">
        <v>Beverie Moffet</v>
      </c>
    </row>
    <row r="57" spans="1:1" x14ac:dyDescent="0.3">
      <c r="A57" s="2" t="str">
        <v>Marney O'Breen</v>
      </c>
    </row>
    <row r="58" spans="1:1" x14ac:dyDescent="0.3">
      <c r="A58" s="2" t="str">
        <v>Jehu Rudeforth</v>
      </c>
    </row>
    <row r="59" spans="1:1" x14ac:dyDescent="0.3">
      <c r="A59" s="2" t="str">
        <v>Ches Bonnell</v>
      </c>
    </row>
    <row r="60" spans="1:1" x14ac:dyDescent="0.3">
      <c r="A60" s="2" t="str">
        <v>Brien Boise</v>
      </c>
    </row>
    <row r="61" spans="1:1" x14ac:dyDescent="0.3">
      <c r="A61" s="2" t="str">
        <v>Barr Faughny</v>
      </c>
    </row>
    <row r="62" spans="1:1" x14ac:dyDescent="0.3">
      <c r="A62" s="2" t="str">
        <v>Andria Kimpton</v>
      </c>
    </row>
    <row r="63" spans="1:1" x14ac:dyDescent="0.3">
      <c r="A63" s="2" t="str">
        <v>Andria Kimpton</v>
      </c>
    </row>
    <row r="64" spans="1:1" x14ac:dyDescent="0.3">
      <c r="A64" s="2" t="str">
        <v>Marney O'Breen</v>
      </c>
    </row>
    <row r="65" spans="1:1" x14ac:dyDescent="0.3">
      <c r="A65" s="2" t="str">
        <v>Kelci Walkden</v>
      </c>
    </row>
    <row r="66" spans="1:1" x14ac:dyDescent="0.3">
      <c r="A66" s="2" t="str">
        <v>Karlen McCaffrey</v>
      </c>
    </row>
    <row r="67" spans="1:1" x14ac:dyDescent="0.3">
      <c r="A67" s="2" t="str">
        <v>Oby Sorrel</v>
      </c>
    </row>
    <row r="68" spans="1:1" x14ac:dyDescent="0.3">
      <c r="A68" s="2" t="str">
        <v>Wilone O'Kielt</v>
      </c>
    </row>
    <row r="69" spans="1:1" x14ac:dyDescent="0.3">
      <c r="A69" s="2" t="str">
        <v>Van Tuxwell</v>
      </c>
    </row>
    <row r="70" spans="1:1" x14ac:dyDescent="0.3">
      <c r="A70" s="2" t="str">
        <v>Camilla Castle</v>
      </c>
    </row>
    <row r="71" spans="1:1" x14ac:dyDescent="0.3">
      <c r="A71" s="2" t="str">
        <v>Oby Sorrel</v>
      </c>
    </row>
    <row r="72" spans="1:1" x14ac:dyDescent="0.3">
      <c r="A72" s="2" t="str">
        <v>Jan Morforth</v>
      </c>
    </row>
    <row r="73" spans="1:1" x14ac:dyDescent="0.3">
      <c r="A73" s="2" t="str">
        <v>Gigi Bohling</v>
      </c>
    </row>
    <row r="74" spans="1:1" x14ac:dyDescent="0.3">
      <c r="A74" s="2" t="str">
        <v>Gigi Bohling</v>
      </c>
    </row>
    <row r="75" spans="1:1" x14ac:dyDescent="0.3">
      <c r="A75" s="2" t="str">
        <v>Jehu Rudeforth</v>
      </c>
    </row>
    <row r="76" spans="1:1" x14ac:dyDescent="0.3">
      <c r="A76" s="2" t="str">
        <v>Andria Kimpton</v>
      </c>
    </row>
    <row r="77" spans="1:1" x14ac:dyDescent="0.3">
      <c r="A77" s="2" t="str">
        <v>Van Tuxwell</v>
      </c>
    </row>
    <row r="78" spans="1:1" x14ac:dyDescent="0.3">
      <c r="A78" s="2" t="str">
        <v>Roddy Speechley</v>
      </c>
    </row>
    <row r="79" spans="1:1" x14ac:dyDescent="0.3">
      <c r="A79" s="2" t="str">
        <v>Camilla Castle</v>
      </c>
    </row>
    <row r="80" spans="1:1" x14ac:dyDescent="0.3">
      <c r="A80" s="2" t="str">
        <v>Marney O'Breen</v>
      </c>
    </row>
    <row r="81" spans="1:1" x14ac:dyDescent="0.3">
      <c r="A81" s="2" t="str">
        <v>Van Tuxwell</v>
      </c>
    </row>
    <row r="82" spans="1:1" x14ac:dyDescent="0.3">
      <c r="A82" s="2" t="str">
        <v>Camilla Castle</v>
      </c>
    </row>
    <row r="83" spans="1:1" x14ac:dyDescent="0.3">
      <c r="A83" s="2" t="str">
        <v>Andria Kimpton</v>
      </c>
    </row>
    <row r="84" spans="1:1" x14ac:dyDescent="0.3">
      <c r="A84" s="2" t="str">
        <v>Dotty Strutley</v>
      </c>
    </row>
    <row r="85" spans="1:1" x14ac:dyDescent="0.3">
      <c r="A85" s="2" t="str">
        <v>Brien Boise</v>
      </c>
    </row>
    <row r="86" spans="1:1" x14ac:dyDescent="0.3">
      <c r="A86" s="2" t="str">
        <v>Roddy Speechley</v>
      </c>
    </row>
    <row r="87" spans="1:1" x14ac:dyDescent="0.3">
      <c r="A87" s="2" t="str">
        <v>Roddy Speechley</v>
      </c>
    </row>
    <row r="88" spans="1:1" x14ac:dyDescent="0.3">
      <c r="A88" s="2" t="str">
        <v>Dennison Crosswaite</v>
      </c>
    </row>
    <row r="89" spans="1:1" x14ac:dyDescent="0.3">
      <c r="A89" s="2" t="str">
        <v>Karlen McCaffrey</v>
      </c>
    </row>
    <row r="90" spans="1:1" x14ac:dyDescent="0.3">
      <c r="A90" s="2" t="str">
        <v>Madelene Upcott</v>
      </c>
    </row>
    <row r="91" spans="1:1" x14ac:dyDescent="0.3">
      <c r="A91" s="2" t="str">
        <v>Dennison Crosswaite</v>
      </c>
    </row>
    <row r="92" spans="1:1" x14ac:dyDescent="0.3">
      <c r="A92" s="2" t="str">
        <v>Andria Kimpton</v>
      </c>
    </row>
    <row r="93" spans="1:1" x14ac:dyDescent="0.3">
      <c r="A93" s="2" t="str">
        <v>Dennison Crosswaite</v>
      </c>
    </row>
    <row r="94" spans="1:1" x14ac:dyDescent="0.3">
      <c r="A94" s="2" t="str">
        <v>Madelene Upcott</v>
      </c>
    </row>
    <row r="95" spans="1:1" x14ac:dyDescent="0.3">
      <c r="A95" s="2" t="str">
        <v>Van Tuxwell</v>
      </c>
    </row>
    <row r="96" spans="1:1" x14ac:dyDescent="0.3">
      <c r="A96" s="2" t="str">
        <v>Wilone O'Kielt</v>
      </c>
    </row>
    <row r="97" spans="1:1" x14ac:dyDescent="0.3">
      <c r="A97" s="2" t="str">
        <v>Karlen McCaffrey</v>
      </c>
    </row>
    <row r="98" spans="1:1" x14ac:dyDescent="0.3">
      <c r="A98" s="2" t="str">
        <v>Roddy Speechley</v>
      </c>
    </row>
    <row r="99" spans="1:1" x14ac:dyDescent="0.3">
      <c r="A99" s="2" t="str">
        <v>Beverie Moffet</v>
      </c>
    </row>
    <row r="100" spans="1:1" x14ac:dyDescent="0.3">
      <c r="A100" s="2" t="str">
        <v>Kelci Walkden</v>
      </c>
    </row>
    <row r="101" spans="1:1" x14ac:dyDescent="0.3">
      <c r="A101" s="2" t="str">
        <v>Marney O'Breen</v>
      </c>
    </row>
    <row r="102" spans="1:1" x14ac:dyDescent="0.3">
      <c r="A102" s="2" t="str">
        <v>Husein Augar</v>
      </c>
    </row>
    <row r="103" spans="1:1" x14ac:dyDescent="0.3">
      <c r="A103" s="2" t="str">
        <v>Dennison Crosswaite</v>
      </c>
    </row>
    <row r="104" spans="1:1" x14ac:dyDescent="0.3">
      <c r="A104" s="2" t="str">
        <v>Andria Kimpton</v>
      </c>
    </row>
    <row r="105" spans="1:1" x14ac:dyDescent="0.3">
      <c r="A105" s="2" t="str">
        <v>Kelci Walkden</v>
      </c>
    </row>
    <row r="106" spans="1:1" x14ac:dyDescent="0.3">
      <c r="A106" s="2" t="str">
        <v>Marney O'Breen</v>
      </c>
    </row>
    <row r="107" spans="1:1" x14ac:dyDescent="0.3">
      <c r="A107" s="2" t="str">
        <v>Brien Boise</v>
      </c>
    </row>
    <row r="108" spans="1:1" x14ac:dyDescent="0.3">
      <c r="A108" s="2" t="str">
        <v>Karlen McCaffrey</v>
      </c>
    </row>
    <row r="109" spans="1:1" x14ac:dyDescent="0.3">
      <c r="A109" s="2" t="str">
        <v>Husein Augar</v>
      </c>
    </row>
    <row r="110" spans="1:1" x14ac:dyDescent="0.3">
      <c r="A110" s="2" t="str">
        <v>Marney O'Breen</v>
      </c>
    </row>
    <row r="111" spans="1:1" x14ac:dyDescent="0.3">
      <c r="A111" s="2" t="str">
        <v>Kelci Walkden</v>
      </c>
    </row>
    <row r="112" spans="1:1" x14ac:dyDescent="0.3">
      <c r="A112" s="2" t="str">
        <v>Jan Morforth</v>
      </c>
    </row>
    <row r="113" spans="1:1" x14ac:dyDescent="0.3">
      <c r="A113" s="2" t="str">
        <v>Ches Bonnell</v>
      </c>
    </row>
    <row r="114" spans="1:1" x14ac:dyDescent="0.3">
      <c r="A114" s="2" t="str">
        <v>Kelci Walkden</v>
      </c>
    </row>
    <row r="115" spans="1:1" x14ac:dyDescent="0.3">
      <c r="A115" s="2" t="str">
        <v>Madelene Upcott</v>
      </c>
    </row>
    <row r="116" spans="1:1" x14ac:dyDescent="0.3">
      <c r="A116" s="2" t="str">
        <v>Madelene Upcott</v>
      </c>
    </row>
    <row r="117" spans="1:1" x14ac:dyDescent="0.3">
      <c r="A117" s="2" t="str">
        <v>Wilone O'Kielt</v>
      </c>
    </row>
    <row r="118" spans="1:1" x14ac:dyDescent="0.3">
      <c r="A118" s="2" t="str">
        <v>Gunar Cockshoot</v>
      </c>
    </row>
    <row r="119" spans="1:1" x14ac:dyDescent="0.3">
      <c r="A119" s="2" t="str">
        <v>Gigi Bohling</v>
      </c>
    </row>
    <row r="120" spans="1:1" x14ac:dyDescent="0.3">
      <c r="A120" s="2" t="str">
        <v>Kelci Walkden</v>
      </c>
    </row>
    <row r="121" spans="1:1" x14ac:dyDescent="0.3">
      <c r="A121" s="2" t="str">
        <v>Rafaelita Blaksland</v>
      </c>
    </row>
    <row r="122" spans="1:1" x14ac:dyDescent="0.3">
      <c r="A122" s="2" t="str">
        <v>Kelci Walkden</v>
      </c>
    </row>
    <row r="123" spans="1:1" x14ac:dyDescent="0.3">
      <c r="A123" s="2" t="str">
        <v>Jehu Rudeforth</v>
      </c>
    </row>
    <row r="124" spans="1:1" x14ac:dyDescent="0.3">
      <c r="A124" s="2" t="str">
        <v>Kelci Walkden</v>
      </c>
    </row>
    <row r="125" spans="1:1" x14ac:dyDescent="0.3">
      <c r="A125" s="2" t="str">
        <v>Curtice Advani</v>
      </c>
    </row>
    <row r="126" spans="1:1" x14ac:dyDescent="0.3">
      <c r="A126" s="2" t="str">
        <v>Oby Sorrel</v>
      </c>
    </row>
    <row r="127" spans="1:1" x14ac:dyDescent="0.3">
      <c r="A127" s="2" t="str">
        <v>Kelci Walkden</v>
      </c>
    </row>
    <row r="128" spans="1:1" x14ac:dyDescent="0.3">
      <c r="A128" s="2" t="str">
        <v>Jan Morforth</v>
      </c>
    </row>
    <row r="129" spans="1:1" x14ac:dyDescent="0.3">
      <c r="A129" s="2" t="str">
        <v>Dotty Strutley</v>
      </c>
    </row>
    <row r="130" spans="1:1" x14ac:dyDescent="0.3">
      <c r="A130" s="2" t="str">
        <v>Marney O'Breen</v>
      </c>
    </row>
    <row r="131" spans="1:1" x14ac:dyDescent="0.3">
      <c r="A131" s="2" t="str">
        <v>Husein Augar</v>
      </c>
    </row>
    <row r="132" spans="1:1" x14ac:dyDescent="0.3">
      <c r="A132" s="2" t="str">
        <v>Marney O'Breen</v>
      </c>
    </row>
    <row r="133" spans="1:1" x14ac:dyDescent="0.3">
      <c r="A133" s="2" t="str">
        <v>Kelci Walkden</v>
      </c>
    </row>
    <row r="134" spans="1:1" x14ac:dyDescent="0.3">
      <c r="A134" s="2" t="str">
        <v>Kaine Padly</v>
      </c>
    </row>
    <row r="135" spans="1:1" x14ac:dyDescent="0.3">
      <c r="A135" s="2" t="str">
        <v>Beverie Moffet</v>
      </c>
    </row>
    <row r="136" spans="1:1" x14ac:dyDescent="0.3">
      <c r="A136" s="2" t="str">
        <v>Van Tuxwell</v>
      </c>
    </row>
    <row r="137" spans="1:1" x14ac:dyDescent="0.3">
      <c r="A137" s="2" t="str">
        <v>Oby Sorrel</v>
      </c>
    </row>
    <row r="138" spans="1:1" x14ac:dyDescent="0.3">
      <c r="A138" s="2" t="str">
        <v>Van Tuxwell</v>
      </c>
    </row>
    <row r="139" spans="1:1" x14ac:dyDescent="0.3">
      <c r="A139" s="2" t="str">
        <v>Roddy Speechley</v>
      </c>
    </row>
    <row r="140" spans="1:1" x14ac:dyDescent="0.3">
      <c r="A140" s="2" t="str">
        <v>Jan Morforth</v>
      </c>
    </row>
    <row r="141" spans="1:1" x14ac:dyDescent="0.3">
      <c r="A141" s="2" t="str">
        <v>Ches Bonnell</v>
      </c>
    </row>
    <row r="142" spans="1:1" x14ac:dyDescent="0.3">
      <c r="A142" s="2" t="str">
        <v>Wilone O'Kielt</v>
      </c>
    </row>
    <row r="143" spans="1:1" x14ac:dyDescent="0.3">
      <c r="A143" s="2" t="str">
        <v>Gigi Bohling</v>
      </c>
    </row>
    <row r="144" spans="1:1" x14ac:dyDescent="0.3">
      <c r="A144" s="2" t="str">
        <v>Barr Faughny</v>
      </c>
    </row>
    <row r="145" spans="1:1" x14ac:dyDescent="0.3">
      <c r="A145" s="2" t="str">
        <v>Wilone O'Kielt</v>
      </c>
    </row>
    <row r="146" spans="1:1" x14ac:dyDescent="0.3">
      <c r="A146" s="2" t="str">
        <v>Gigi Bohling</v>
      </c>
    </row>
    <row r="147" spans="1:1" x14ac:dyDescent="0.3">
      <c r="A147" s="2" t="str">
        <v>Ches Bonnell</v>
      </c>
    </row>
    <row r="148" spans="1:1" x14ac:dyDescent="0.3">
      <c r="A148" s="2" t="str">
        <v>Rafaelita Blaksland</v>
      </c>
    </row>
    <row r="149" spans="1:1" x14ac:dyDescent="0.3">
      <c r="A149" s="2" t="str">
        <v>Brien Boise</v>
      </c>
    </row>
    <row r="150" spans="1:1" x14ac:dyDescent="0.3">
      <c r="A150" s="2" t="str">
        <v>Brien Boise</v>
      </c>
    </row>
    <row r="151" spans="1:1" x14ac:dyDescent="0.3">
      <c r="A151" s="2" t="str">
        <v>Dennison Crosswaite</v>
      </c>
    </row>
    <row r="152" spans="1:1" x14ac:dyDescent="0.3">
      <c r="A152" s="2" t="str">
        <v>Kelci Walkden</v>
      </c>
    </row>
    <row r="153" spans="1:1" x14ac:dyDescent="0.3">
      <c r="A153" s="2" t="str">
        <v>Camilla Castle</v>
      </c>
    </row>
    <row r="154" spans="1:1" x14ac:dyDescent="0.3">
      <c r="A154" s="2" t="str">
        <v>Oby Sorrel</v>
      </c>
    </row>
    <row r="155" spans="1:1" x14ac:dyDescent="0.3">
      <c r="A155" s="2" t="str">
        <v>Kaine Padly</v>
      </c>
    </row>
    <row r="156" spans="1:1" x14ac:dyDescent="0.3">
      <c r="A156" s="2" t="str">
        <v>Marney O'Breen</v>
      </c>
    </row>
    <row r="157" spans="1:1" x14ac:dyDescent="0.3">
      <c r="A157" s="2" t="str">
        <v>Karlen McCaffrey</v>
      </c>
    </row>
    <row r="158" spans="1:1" x14ac:dyDescent="0.3">
      <c r="A158" s="2" t="str">
        <v>Van Tuxwell</v>
      </c>
    </row>
    <row r="159" spans="1:1" x14ac:dyDescent="0.3">
      <c r="A159" s="2" t="str">
        <v>Gigi Bohling</v>
      </c>
    </row>
    <row r="160" spans="1:1" x14ac:dyDescent="0.3">
      <c r="A160" s="2" t="str">
        <v>Curtice Advani</v>
      </c>
    </row>
    <row r="161" spans="1:1" x14ac:dyDescent="0.3">
      <c r="A161" s="2" t="str">
        <v>Jehu Rudeforth</v>
      </c>
    </row>
    <row r="162" spans="1:1" x14ac:dyDescent="0.3">
      <c r="A162" s="2" t="str">
        <v>Karlen McCaffrey</v>
      </c>
    </row>
    <row r="163" spans="1:1" x14ac:dyDescent="0.3">
      <c r="A163" s="2" t="str">
        <v>Andria Kimpton</v>
      </c>
    </row>
    <row r="164" spans="1:1" x14ac:dyDescent="0.3">
      <c r="A164" s="2" t="str">
        <v>Jehu Rudeforth</v>
      </c>
    </row>
    <row r="165" spans="1:1" x14ac:dyDescent="0.3">
      <c r="A165" s="2" t="str">
        <v>Rafaelita Blaksland</v>
      </c>
    </row>
    <row r="166" spans="1:1" x14ac:dyDescent="0.3">
      <c r="A166" s="2" t="str">
        <v>Mallorie Waber</v>
      </c>
    </row>
    <row r="167" spans="1:1" x14ac:dyDescent="0.3">
      <c r="A167" s="2" t="str">
        <v>Barr Faughny</v>
      </c>
    </row>
    <row r="168" spans="1:1" x14ac:dyDescent="0.3">
      <c r="A168" s="2" t="str">
        <v>Marney O'Breen</v>
      </c>
    </row>
    <row r="169" spans="1:1" x14ac:dyDescent="0.3">
      <c r="A169" s="2" t="str">
        <v>Mallorie Waber</v>
      </c>
    </row>
    <row r="170" spans="1:1" x14ac:dyDescent="0.3">
      <c r="A170" s="2" t="str">
        <v>Roddy Speechley</v>
      </c>
    </row>
    <row r="171" spans="1:1" x14ac:dyDescent="0.3">
      <c r="A171" s="2" t="str">
        <v>Roddy Speechley</v>
      </c>
    </row>
    <row r="172" spans="1:1" x14ac:dyDescent="0.3">
      <c r="A172" s="2" t="str">
        <v>Ches Bonnell</v>
      </c>
    </row>
    <row r="173" spans="1:1" x14ac:dyDescent="0.3">
      <c r="A173" s="2" t="str">
        <v>Van Tuxwell</v>
      </c>
    </row>
    <row r="174" spans="1:1" x14ac:dyDescent="0.3">
      <c r="A174" s="2" t="str">
        <v>Kelci Walkden</v>
      </c>
    </row>
    <row r="175" spans="1:1" x14ac:dyDescent="0.3">
      <c r="A175" s="2" t="str">
        <v>Brien Boise</v>
      </c>
    </row>
    <row r="176" spans="1:1" x14ac:dyDescent="0.3">
      <c r="A176" s="2" t="str">
        <v>Van Tuxwell</v>
      </c>
    </row>
    <row r="177" spans="1:1" x14ac:dyDescent="0.3">
      <c r="A177" s="2" t="str">
        <v>Jehu Rudeforth</v>
      </c>
    </row>
    <row r="178" spans="1:1" x14ac:dyDescent="0.3">
      <c r="A178" s="2" t="str">
        <v>Karlen McCaffrey</v>
      </c>
    </row>
    <row r="179" spans="1:1" x14ac:dyDescent="0.3">
      <c r="A179" s="2" t="str">
        <v>Jehu Rudeforth</v>
      </c>
    </row>
    <row r="180" spans="1:1" x14ac:dyDescent="0.3">
      <c r="A180" s="2" t="str">
        <v>Marney O'Breen</v>
      </c>
    </row>
    <row r="181" spans="1:1" x14ac:dyDescent="0.3">
      <c r="A181" s="2" t="str">
        <v>Oby Sorrel</v>
      </c>
    </row>
    <row r="182" spans="1:1" x14ac:dyDescent="0.3">
      <c r="A182" s="2" t="str">
        <v>Gigi Bohling</v>
      </c>
    </row>
    <row r="183" spans="1:1" x14ac:dyDescent="0.3">
      <c r="A183" s="2" t="str">
        <v>Barr Faughny</v>
      </c>
    </row>
    <row r="184" spans="1:1" x14ac:dyDescent="0.3">
      <c r="A184" s="2" t="str">
        <v>Kaine Padly</v>
      </c>
    </row>
    <row r="185" spans="1:1" x14ac:dyDescent="0.3">
      <c r="A185" s="2" t="str">
        <v>Dotty Strutley</v>
      </c>
    </row>
    <row r="186" spans="1:1" x14ac:dyDescent="0.3">
      <c r="A186" s="2" t="str">
        <v>Dennison Crosswaite</v>
      </c>
    </row>
    <row r="187" spans="1:1" x14ac:dyDescent="0.3">
      <c r="A187" s="2" t="str">
        <v>Gigi Bohling</v>
      </c>
    </row>
    <row r="188" spans="1:1" x14ac:dyDescent="0.3">
      <c r="A188" s="2" t="str">
        <v>Camilla Castle</v>
      </c>
    </row>
    <row r="189" spans="1:1" x14ac:dyDescent="0.3">
      <c r="A189" s="2" t="str">
        <v>Karlen McCaffrey</v>
      </c>
    </row>
    <row r="190" spans="1:1" x14ac:dyDescent="0.3">
      <c r="A190" s="2" t="str">
        <v>Dotty Strutley</v>
      </c>
    </row>
    <row r="191" spans="1:1" x14ac:dyDescent="0.3">
      <c r="A191" s="2" t="str">
        <v>Husein Augar</v>
      </c>
    </row>
    <row r="192" spans="1:1" x14ac:dyDescent="0.3">
      <c r="A192" s="2" t="str">
        <v>Barr Faughny</v>
      </c>
    </row>
    <row r="193" spans="1:1" x14ac:dyDescent="0.3">
      <c r="A193" s="2" t="str">
        <v>Curtice Advani</v>
      </c>
    </row>
    <row r="194" spans="1:1" x14ac:dyDescent="0.3">
      <c r="A194" s="2" t="str">
        <v>Husein Augar</v>
      </c>
    </row>
    <row r="195" spans="1:1" x14ac:dyDescent="0.3">
      <c r="A195" s="2" t="str">
        <v>Wilone O'Kielt</v>
      </c>
    </row>
    <row r="196" spans="1:1" x14ac:dyDescent="0.3">
      <c r="A196" s="2" t="str">
        <v>Dennison Crosswaite</v>
      </c>
    </row>
    <row r="197" spans="1:1" x14ac:dyDescent="0.3">
      <c r="A197" s="2" t="str">
        <v>Barr Faughny</v>
      </c>
    </row>
    <row r="198" spans="1:1" x14ac:dyDescent="0.3">
      <c r="A198" s="2" t="str">
        <v>Kaine Padly</v>
      </c>
    </row>
    <row r="199" spans="1:1" x14ac:dyDescent="0.3">
      <c r="A199" s="2" t="str">
        <v>Barr Faughny</v>
      </c>
    </row>
    <row r="200" spans="1:1" x14ac:dyDescent="0.3">
      <c r="A200" s="2" t="str">
        <v>Dennison Crosswaite</v>
      </c>
    </row>
    <row r="201" spans="1:1" x14ac:dyDescent="0.3">
      <c r="A201" s="2" t="str">
        <v>Barr Faughny</v>
      </c>
    </row>
    <row r="202" spans="1:1" x14ac:dyDescent="0.3">
      <c r="A202" s="2" t="str">
        <v>Van Tuxwell</v>
      </c>
    </row>
    <row r="203" spans="1:1" x14ac:dyDescent="0.3">
      <c r="A203" s="2" t="str">
        <v>Beverie Moffet</v>
      </c>
    </row>
    <row r="204" spans="1:1" x14ac:dyDescent="0.3">
      <c r="A204" s="2" t="str">
        <v>Camilla Castle</v>
      </c>
    </row>
    <row r="205" spans="1:1" x14ac:dyDescent="0.3">
      <c r="A205" s="2" t="str">
        <v>Ches Bonnell</v>
      </c>
    </row>
    <row r="206" spans="1:1" x14ac:dyDescent="0.3">
      <c r="A206" s="2" t="str">
        <v>Jan Morforth</v>
      </c>
    </row>
    <row r="207" spans="1:1" x14ac:dyDescent="0.3">
      <c r="A207" s="2" t="str">
        <v>Mallorie Waber</v>
      </c>
    </row>
    <row r="208" spans="1:1" x14ac:dyDescent="0.3">
      <c r="A208" s="2" t="str">
        <v>Rafaelita Blaksland</v>
      </c>
    </row>
    <row r="209" spans="1:1" x14ac:dyDescent="0.3">
      <c r="A209" s="2" t="str">
        <v>Ches Bonnell</v>
      </c>
    </row>
    <row r="210" spans="1:1" x14ac:dyDescent="0.3">
      <c r="A210" s="2" t="str">
        <v>Karlen McCaffrey</v>
      </c>
    </row>
    <row r="211" spans="1:1" x14ac:dyDescent="0.3">
      <c r="A211" s="2" t="str">
        <v>Beverie Moffet</v>
      </c>
    </row>
    <row r="212" spans="1:1" x14ac:dyDescent="0.3">
      <c r="A212" s="2" t="str">
        <v>Brien Boise</v>
      </c>
    </row>
    <row r="213" spans="1:1" x14ac:dyDescent="0.3">
      <c r="A213" s="2" t="str">
        <v>Karlen McCaffrey</v>
      </c>
    </row>
    <row r="214" spans="1:1" x14ac:dyDescent="0.3">
      <c r="A214" s="2" t="str">
        <v>Gigi Bohling</v>
      </c>
    </row>
    <row r="215" spans="1:1" x14ac:dyDescent="0.3">
      <c r="A215" s="2" t="str">
        <v>Marney O'Breen</v>
      </c>
    </row>
    <row r="216" spans="1:1" x14ac:dyDescent="0.3">
      <c r="A216" s="2" t="str">
        <v>Beverie Moffet</v>
      </c>
    </row>
    <row r="217" spans="1:1" x14ac:dyDescent="0.3">
      <c r="A217" s="2" t="str">
        <v>Beverie Moffet</v>
      </c>
    </row>
    <row r="218" spans="1:1" x14ac:dyDescent="0.3">
      <c r="A218" s="2" t="str">
        <v>Van Tuxwell</v>
      </c>
    </row>
    <row r="219" spans="1:1" x14ac:dyDescent="0.3">
      <c r="A219" s="2" t="str">
        <v>Jan Morforth</v>
      </c>
    </row>
    <row r="220" spans="1:1" x14ac:dyDescent="0.3">
      <c r="A220" s="2" t="str">
        <v>Jehu Rudeforth</v>
      </c>
    </row>
    <row r="221" spans="1:1" x14ac:dyDescent="0.3">
      <c r="A221" s="2" t="str">
        <v>Madelene Upcott</v>
      </c>
    </row>
    <row r="222" spans="1:1" x14ac:dyDescent="0.3">
      <c r="A222" s="2" t="str">
        <v>Barr Faughny</v>
      </c>
    </row>
    <row r="223" spans="1:1" x14ac:dyDescent="0.3">
      <c r="A223" s="2" t="str">
        <v>Ches Bonnell</v>
      </c>
    </row>
    <row r="224" spans="1:1" x14ac:dyDescent="0.3">
      <c r="A224" s="2" t="str">
        <v>Marney O'Breen</v>
      </c>
    </row>
    <row r="225" spans="1:1" x14ac:dyDescent="0.3">
      <c r="A225" s="2" t="str">
        <v>Kaine Padly</v>
      </c>
    </row>
    <row r="226" spans="1:1" x14ac:dyDescent="0.3">
      <c r="A226" s="2" t="str">
        <v>Rafaelita Blaksland</v>
      </c>
    </row>
    <row r="227" spans="1:1" x14ac:dyDescent="0.3">
      <c r="A227" s="2" t="str">
        <v>Husein Augar</v>
      </c>
    </row>
    <row r="228" spans="1:1" x14ac:dyDescent="0.3">
      <c r="A228" s="2" t="str">
        <v>Roddy Speechley</v>
      </c>
    </row>
    <row r="229" spans="1:1" x14ac:dyDescent="0.3">
      <c r="A229" s="2" t="str">
        <v>Jehu Rudeforth</v>
      </c>
    </row>
    <row r="230" spans="1:1" x14ac:dyDescent="0.3">
      <c r="A230" s="2" t="str">
        <v>Husein Augar</v>
      </c>
    </row>
    <row r="231" spans="1:1" x14ac:dyDescent="0.3">
      <c r="A231" s="2" t="str">
        <v>Madelene Upcott</v>
      </c>
    </row>
    <row r="232" spans="1:1" x14ac:dyDescent="0.3">
      <c r="A232" s="2" t="str">
        <v>Brien Boise</v>
      </c>
    </row>
    <row r="233" spans="1:1" x14ac:dyDescent="0.3">
      <c r="A233" s="2" t="str">
        <v>Mallorie Waber</v>
      </c>
    </row>
    <row r="234" spans="1:1" x14ac:dyDescent="0.3">
      <c r="A234" s="2" t="str">
        <v>Husein Augar</v>
      </c>
    </row>
    <row r="235" spans="1:1" x14ac:dyDescent="0.3">
      <c r="A235" s="2" t="str">
        <v>Van Tuxwell</v>
      </c>
    </row>
    <row r="236" spans="1:1" x14ac:dyDescent="0.3">
      <c r="A236" s="2" t="str">
        <v>Beverie Moffet</v>
      </c>
    </row>
    <row r="237" spans="1:1" x14ac:dyDescent="0.3">
      <c r="A237" s="2" t="str">
        <v>Dotty Strutley</v>
      </c>
    </row>
    <row r="238" spans="1:1" x14ac:dyDescent="0.3">
      <c r="A238" s="2" t="str">
        <v>Mallorie Waber</v>
      </c>
    </row>
    <row r="239" spans="1:1" x14ac:dyDescent="0.3">
      <c r="A239" s="2" t="str">
        <v>Husein Augar</v>
      </c>
    </row>
    <row r="240" spans="1:1" x14ac:dyDescent="0.3">
      <c r="A240" s="2" t="str">
        <v>Madelene Upcott</v>
      </c>
    </row>
    <row r="241" spans="1:1" x14ac:dyDescent="0.3">
      <c r="A241" s="2" t="str">
        <v>Wilone O'Kielt</v>
      </c>
    </row>
    <row r="242" spans="1:1" x14ac:dyDescent="0.3">
      <c r="A242" s="2" t="str">
        <v>Camilla Castle</v>
      </c>
    </row>
    <row r="243" spans="1:1" x14ac:dyDescent="0.3">
      <c r="A243" s="2" t="str">
        <v>Curtice Advani</v>
      </c>
    </row>
    <row r="244" spans="1:1" x14ac:dyDescent="0.3">
      <c r="A244" s="2" t="str">
        <v>Mallorie Waber</v>
      </c>
    </row>
    <row r="245" spans="1:1" x14ac:dyDescent="0.3">
      <c r="A245" s="2" t="str">
        <v>Dotty Strutley</v>
      </c>
    </row>
    <row r="246" spans="1:1" x14ac:dyDescent="0.3">
      <c r="A246" s="2" t="str">
        <v>Gunar Cockshoot</v>
      </c>
    </row>
    <row r="247" spans="1:1" x14ac:dyDescent="0.3">
      <c r="A247" s="2" t="str">
        <v>Kaine Padly</v>
      </c>
    </row>
    <row r="248" spans="1:1" x14ac:dyDescent="0.3">
      <c r="A248" s="2" t="str">
        <v>Gigi Bohling</v>
      </c>
    </row>
    <row r="249" spans="1:1" x14ac:dyDescent="0.3">
      <c r="A249" s="2" t="str">
        <v>Beverie Moffet</v>
      </c>
    </row>
    <row r="250" spans="1:1" x14ac:dyDescent="0.3">
      <c r="A250" s="2" t="str">
        <v>Beverie Moffet</v>
      </c>
    </row>
    <row r="251" spans="1:1" x14ac:dyDescent="0.3">
      <c r="A251" s="2" t="str">
        <v>Beverie Moffet</v>
      </c>
    </row>
    <row r="252" spans="1:1" x14ac:dyDescent="0.3">
      <c r="A252" s="2" t="str">
        <v>Jehu Rudeforth</v>
      </c>
    </row>
    <row r="253" spans="1:1" x14ac:dyDescent="0.3">
      <c r="A253" s="2" t="str">
        <v>Kaine Padly</v>
      </c>
    </row>
    <row r="254" spans="1:1" x14ac:dyDescent="0.3">
      <c r="A254" s="2" t="str">
        <v>Ches Bonnell</v>
      </c>
    </row>
    <row r="255" spans="1:1" x14ac:dyDescent="0.3">
      <c r="A255" s="2" t="str">
        <v>Gunar Cockshoot</v>
      </c>
    </row>
    <row r="256" spans="1:1" x14ac:dyDescent="0.3">
      <c r="A256" s="2" t="str">
        <v>Marney O'Breen</v>
      </c>
    </row>
    <row r="257" spans="1:1" x14ac:dyDescent="0.3">
      <c r="A257" s="2" t="str">
        <v>Marney O'Breen</v>
      </c>
    </row>
    <row r="258" spans="1:1" x14ac:dyDescent="0.3">
      <c r="A258" s="2" t="str">
        <v>Ches Bonnell</v>
      </c>
    </row>
    <row r="259" spans="1:1" x14ac:dyDescent="0.3">
      <c r="A259" s="2" t="str">
        <v>Rafaelita Blaksland</v>
      </c>
    </row>
    <row r="260" spans="1:1" x14ac:dyDescent="0.3">
      <c r="A260" s="2" t="str">
        <v>Ches Bonnell</v>
      </c>
    </row>
    <row r="261" spans="1:1" x14ac:dyDescent="0.3">
      <c r="A261" s="2" t="str">
        <v>Mallorie Waber</v>
      </c>
    </row>
    <row r="262" spans="1:1" x14ac:dyDescent="0.3">
      <c r="A262" s="2" t="str">
        <v>Husein Augar</v>
      </c>
    </row>
    <row r="263" spans="1:1" x14ac:dyDescent="0.3">
      <c r="A263" s="2" t="str">
        <v>Barr Faughny</v>
      </c>
    </row>
    <row r="264" spans="1:1" x14ac:dyDescent="0.3">
      <c r="A264" s="2" t="str">
        <v>Madelene Upcott</v>
      </c>
    </row>
    <row r="265" spans="1:1" x14ac:dyDescent="0.3">
      <c r="A265" s="2" t="str">
        <v>Gigi Bohling</v>
      </c>
    </row>
    <row r="266" spans="1:1" x14ac:dyDescent="0.3">
      <c r="A266" s="2" t="str">
        <v>Marney O'Breen</v>
      </c>
    </row>
    <row r="267" spans="1:1" x14ac:dyDescent="0.3">
      <c r="A267" s="2" t="str">
        <v>Ches Bonnell</v>
      </c>
    </row>
    <row r="268" spans="1:1" x14ac:dyDescent="0.3">
      <c r="A268" s="2" t="str">
        <v>Madelene Upcott</v>
      </c>
    </row>
    <row r="269" spans="1:1" x14ac:dyDescent="0.3">
      <c r="A269" s="2" t="str">
        <v>Barr Faughny</v>
      </c>
    </row>
    <row r="270" spans="1:1" x14ac:dyDescent="0.3">
      <c r="A270" s="2" t="str">
        <v>Dennison Crosswaite</v>
      </c>
    </row>
    <row r="271" spans="1:1" x14ac:dyDescent="0.3">
      <c r="A271" s="2" t="str">
        <v>Marney O'Breen</v>
      </c>
    </row>
    <row r="272" spans="1:1" x14ac:dyDescent="0.3">
      <c r="A272" s="2" t="str">
        <v>Brien Boise</v>
      </c>
    </row>
    <row r="273" spans="1:1" x14ac:dyDescent="0.3">
      <c r="A273" s="2" t="str">
        <v>Beverie Moffet</v>
      </c>
    </row>
    <row r="274" spans="1:1" x14ac:dyDescent="0.3">
      <c r="A274" s="2" t="str">
        <v>Dotty Strutley</v>
      </c>
    </row>
    <row r="275" spans="1:1" x14ac:dyDescent="0.3">
      <c r="A275" s="2" t="str">
        <v>Barr Faughny</v>
      </c>
    </row>
    <row r="276" spans="1:1" x14ac:dyDescent="0.3">
      <c r="A276" s="2" t="str">
        <v>Beverie Moffet</v>
      </c>
    </row>
    <row r="277" spans="1:1" x14ac:dyDescent="0.3">
      <c r="A277" s="2" t="str">
        <v>Kelci Walkden</v>
      </c>
    </row>
    <row r="278" spans="1:1" x14ac:dyDescent="0.3">
      <c r="A278" s="2" t="str">
        <v>Kaine Padly</v>
      </c>
    </row>
    <row r="279" spans="1:1" x14ac:dyDescent="0.3">
      <c r="A279" s="2" t="str">
        <v>Karlen McCaffrey</v>
      </c>
    </row>
    <row r="280" spans="1:1" x14ac:dyDescent="0.3">
      <c r="A280" s="2" t="str">
        <v>Kaine Padly</v>
      </c>
    </row>
    <row r="281" spans="1:1" x14ac:dyDescent="0.3">
      <c r="A281" s="2" t="str">
        <v>Karlen McCaffrey</v>
      </c>
    </row>
    <row r="282" spans="1:1" x14ac:dyDescent="0.3">
      <c r="A282" s="2" t="str">
        <v>Karlen McCaffrey</v>
      </c>
    </row>
    <row r="283" spans="1:1" x14ac:dyDescent="0.3">
      <c r="A283" s="2" t="str">
        <v>Ches Bonnell</v>
      </c>
    </row>
    <row r="284" spans="1:1" x14ac:dyDescent="0.3">
      <c r="A284" s="2" t="str">
        <v>Wilone O'Kielt</v>
      </c>
    </row>
    <row r="285" spans="1:1" x14ac:dyDescent="0.3">
      <c r="A285" s="2" t="str">
        <v>Wilone O'Kielt</v>
      </c>
    </row>
    <row r="286" spans="1:1" x14ac:dyDescent="0.3">
      <c r="A286" s="2" t="str">
        <v>Dennison Crosswaite</v>
      </c>
    </row>
    <row r="287" spans="1:1" x14ac:dyDescent="0.3">
      <c r="A287" s="2" t="str">
        <v>Karlen McCaffrey</v>
      </c>
    </row>
    <row r="288" spans="1:1" x14ac:dyDescent="0.3">
      <c r="A288" s="2" t="str">
        <v>Dennison Crosswaite</v>
      </c>
    </row>
    <row r="289" spans="1:1" x14ac:dyDescent="0.3">
      <c r="A289" s="2" t="str">
        <v>Ches Bonnell</v>
      </c>
    </row>
    <row r="290" spans="1:1" x14ac:dyDescent="0.3">
      <c r="A290" s="2" t="str">
        <v>Husein Augar</v>
      </c>
    </row>
    <row r="291" spans="1:1" x14ac:dyDescent="0.3">
      <c r="A291" s="2" t="str">
        <v>Jan Morforth</v>
      </c>
    </row>
    <row r="292" spans="1:1" x14ac:dyDescent="0.3">
      <c r="A292" s="2" t="str">
        <v>Mallorie Waber</v>
      </c>
    </row>
    <row r="293" spans="1:1" x14ac:dyDescent="0.3">
      <c r="A293" s="2" t="str">
        <v>Mallorie Waber</v>
      </c>
    </row>
    <row r="294" spans="1:1" x14ac:dyDescent="0.3">
      <c r="A294" s="2" t="str">
        <v>Dennison Crosswaite</v>
      </c>
    </row>
    <row r="295" spans="1:1" x14ac:dyDescent="0.3">
      <c r="A295" s="2" t="str">
        <v>Dennison Crosswaite</v>
      </c>
    </row>
    <row r="296" spans="1:1" x14ac:dyDescent="0.3">
      <c r="A296" s="2" t="str">
        <v>Kelci Walkden</v>
      </c>
    </row>
    <row r="297" spans="1:1" x14ac:dyDescent="0.3">
      <c r="A297" s="2" t="str">
        <v>Dotty Strutley</v>
      </c>
    </row>
    <row r="298" spans="1:1" x14ac:dyDescent="0.3">
      <c r="A298" s="2" t="str">
        <v>Marney O'Breen</v>
      </c>
    </row>
    <row r="299" spans="1:1" x14ac:dyDescent="0.3">
      <c r="A299" s="2" t="str">
        <v>Madelene Upcott</v>
      </c>
    </row>
    <row r="300" spans="1:1" x14ac:dyDescent="0.3">
      <c r="A300" s="2" t="str">
        <v>Kelci Walkden</v>
      </c>
    </row>
    <row r="301" spans="1:1" x14ac:dyDescent="0.3">
      <c r="A301" s="2" t="str">
        <v>Dennison Crosswaite</v>
      </c>
    </row>
    <row r="302" spans="1:1" x14ac:dyDescent="0.3">
      <c r="A302" s="2" t="str">
        <v>Karlen McCaffrey</v>
      </c>
    </row>
    <row r="303" spans="1:1" x14ac:dyDescent="0.3">
      <c r="A303" s="2" t="str">
        <v>Barr Faughny</v>
      </c>
    </row>
    <row r="304" spans="1:1" x14ac:dyDescent="0.3">
      <c r="A304" s="2" t="str">
        <v>Mallorie Waber</v>
      </c>
    </row>
    <row r="305" spans="1:1" x14ac:dyDescent="0.3">
      <c r="A305" s="2" t="str">
        <v>Ches Bonnell</v>
      </c>
    </row>
    <row r="306" spans="1:1" x14ac:dyDescent="0.3">
      <c r="A306" s="2" t="str">
        <v>Gigi Bohling</v>
      </c>
    </row>
    <row r="307" spans="1:1" x14ac:dyDescent="0.3">
      <c r="A307" s="2" t="str">
        <v>Beverie Moffet</v>
      </c>
    </row>
    <row r="308" spans="1:1" x14ac:dyDescent="0.3">
      <c r="A308" s="2" t="str">
        <v>Kaine Padly</v>
      </c>
    </row>
    <row r="309" spans="1:1" x14ac:dyDescent="0.3">
      <c r="A309" s="2" t="str">
        <v>Mallorie Waber</v>
      </c>
    </row>
    <row r="310" spans="1:1" x14ac:dyDescent="0.3">
      <c r="A310" s="2" t="str">
        <v>Brien Boise</v>
      </c>
    </row>
    <row r="311" spans="1:1" x14ac:dyDescent="0.3">
      <c r="A311" s="2" t="str">
        <v>Brien Boise</v>
      </c>
    </row>
    <row r="312" spans="1:1" x14ac:dyDescent="0.3">
      <c r="A312" s="2" t="str">
        <v>Dotty Strutley</v>
      </c>
    </row>
    <row r="313" spans="1:1" x14ac:dyDescent="0.3">
      <c r="A313" s="2" t="str">
        <v>Rafaelita Blaksland</v>
      </c>
    </row>
    <row r="314" spans="1:1" x14ac:dyDescent="0.3">
      <c r="A314" s="2" t="str">
        <v>Dennison Crosswaite</v>
      </c>
    </row>
    <row r="315" spans="1:1" x14ac:dyDescent="0.3">
      <c r="A315" s="2" t="str">
        <v>Curtice Advani</v>
      </c>
    </row>
    <row r="316" spans="1:1" x14ac:dyDescent="0.3">
      <c r="A316" s="2" t="str">
        <v>Kelci Walkden</v>
      </c>
    </row>
    <row r="317" spans="1:1" x14ac:dyDescent="0.3">
      <c r="A317" s="2" t="str">
        <v>Gigi Bohling</v>
      </c>
    </row>
    <row r="318" spans="1:1" x14ac:dyDescent="0.3">
      <c r="A318" s="2" t="str">
        <v>Gunar Cockshoot</v>
      </c>
    </row>
    <row r="319" spans="1:1" x14ac:dyDescent="0.3">
      <c r="A319" s="2" t="str">
        <v>Curtice Advani</v>
      </c>
    </row>
    <row r="320" spans="1:1" x14ac:dyDescent="0.3">
      <c r="A320" s="2" t="str">
        <v>Barr Faughny</v>
      </c>
    </row>
    <row r="321" spans="1:1" x14ac:dyDescent="0.3">
      <c r="A321" s="2" t="str">
        <v>Curtice Advani</v>
      </c>
    </row>
    <row r="322" spans="1:1" x14ac:dyDescent="0.3">
      <c r="A322" s="2" t="str">
        <v>Brien Boise</v>
      </c>
    </row>
    <row r="323" spans="1:1" x14ac:dyDescent="0.3">
      <c r="A323" s="2" t="str">
        <v>Oby Sorrel</v>
      </c>
    </row>
    <row r="324" spans="1:1" x14ac:dyDescent="0.3">
      <c r="A324" s="2" t="str">
        <v>Jan Morforth</v>
      </c>
    </row>
    <row r="325" spans="1:1" x14ac:dyDescent="0.3">
      <c r="A325" s="2" t="str">
        <v>Marney O'Breen</v>
      </c>
    </row>
    <row r="326" spans="1:1" x14ac:dyDescent="0.3">
      <c r="A326" s="2" t="str">
        <v>Andria Kimpton</v>
      </c>
    </row>
    <row r="327" spans="1:1" x14ac:dyDescent="0.3">
      <c r="A327" s="2" t="str">
        <v>Gunar Cockshoot</v>
      </c>
    </row>
    <row r="328" spans="1:1" x14ac:dyDescent="0.3">
      <c r="A328" s="2" t="str">
        <v>Kelci Walkden</v>
      </c>
    </row>
    <row r="329" spans="1:1" x14ac:dyDescent="0.3">
      <c r="A329" s="2" t="str">
        <v>Van Tuxwell</v>
      </c>
    </row>
    <row r="330" spans="1:1" x14ac:dyDescent="0.3">
      <c r="A330" s="2" t="str">
        <v>Rafaelita Blaksland</v>
      </c>
    </row>
    <row r="331" spans="1:1" x14ac:dyDescent="0.3">
      <c r="A331" s="2" t="str">
        <v>Van Tuxwell</v>
      </c>
    </row>
    <row r="332" spans="1:1" x14ac:dyDescent="0.3">
      <c r="A332" s="2" t="str">
        <v>Ches Bonnell</v>
      </c>
    </row>
    <row r="333" spans="1:1" x14ac:dyDescent="0.3">
      <c r="A333" s="2" t="str">
        <v>Kelci Walkden</v>
      </c>
    </row>
    <row r="334" spans="1:1" x14ac:dyDescent="0.3">
      <c r="A334" s="2" t="str">
        <v>Dennison Crosswaite</v>
      </c>
    </row>
    <row r="335" spans="1:1" x14ac:dyDescent="0.3">
      <c r="A335" s="2" t="str">
        <v>Curtice Advani</v>
      </c>
    </row>
    <row r="336" spans="1:1" x14ac:dyDescent="0.3">
      <c r="A336" s="2" t="str">
        <v>Madelene Upcott</v>
      </c>
    </row>
    <row r="337" spans="1:1" x14ac:dyDescent="0.3">
      <c r="A337" s="2" t="str">
        <v>Gigi Bohling</v>
      </c>
    </row>
    <row r="338" spans="1:1" x14ac:dyDescent="0.3">
      <c r="A338" s="2" t="str">
        <v>Ches Bonnell</v>
      </c>
    </row>
    <row r="339" spans="1:1" x14ac:dyDescent="0.3">
      <c r="A339" s="2" t="str">
        <v>Gigi Bohling</v>
      </c>
    </row>
    <row r="340" spans="1:1" x14ac:dyDescent="0.3">
      <c r="A340" s="2" t="str">
        <v>Jehu Rudeforth</v>
      </c>
    </row>
    <row r="341" spans="1:1" x14ac:dyDescent="0.3">
      <c r="A341" s="2" t="str">
        <v>Marney O'Breen</v>
      </c>
    </row>
    <row r="342" spans="1:1" x14ac:dyDescent="0.3">
      <c r="A342" s="2" t="str">
        <v>Curtice Advani</v>
      </c>
    </row>
    <row r="343" spans="1:1" x14ac:dyDescent="0.3">
      <c r="A343" s="2" t="str">
        <v>Kaine Padly</v>
      </c>
    </row>
    <row r="344" spans="1:1" x14ac:dyDescent="0.3">
      <c r="A344" s="2" t="str">
        <v>Karlen McCaffrey</v>
      </c>
    </row>
    <row r="345" spans="1:1" x14ac:dyDescent="0.3">
      <c r="A345" s="2" t="str">
        <v>Kelci Walkden</v>
      </c>
    </row>
    <row r="346" spans="1:1" x14ac:dyDescent="0.3">
      <c r="A346" s="2" t="str">
        <v>Curtice Advani</v>
      </c>
    </row>
    <row r="347" spans="1:1" x14ac:dyDescent="0.3">
      <c r="A347" s="2" t="str">
        <v>Roddy Speechley</v>
      </c>
    </row>
    <row r="348" spans="1:1" x14ac:dyDescent="0.3">
      <c r="A348" s="2" t="str">
        <v>Camilla Castle</v>
      </c>
    </row>
    <row r="349" spans="1:1" x14ac:dyDescent="0.3">
      <c r="A349" s="2" t="str">
        <v>Curtice Advani</v>
      </c>
    </row>
    <row r="350" spans="1:1" x14ac:dyDescent="0.3">
      <c r="A350" s="2" t="str">
        <v>Mallorie Waber</v>
      </c>
    </row>
    <row r="351" spans="1:1" x14ac:dyDescent="0.3">
      <c r="A351" s="2" t="str">
        <v>Ches Bonnell</v>
      </c>
    </row>
    <row r="352" spans="1:1" x14ac:dyDescent="0.3">
      <c r="A352" s="2" t="str">
        <v>Van Tuxwell</v>
      </c>
    </row>
    <row r="353" spans="1:1" x14ac:dyDescent="0.3">
      <c r="A353" s="2" t="str">
        <v>Gunar Cockshoot</v>
      </c>
    </row>
    <row r="354" spans="1:1" x14ac:dyDescent="0.3">
      <c r="A354" s="2" t="str">
        <v>Gunar Cockshoot</v>
      </c>
    </row>
    <row r="355" spans="1:1" x14ac:dyDescent="0.3">
      <c r="A355" s="2" t="str">
        <v>Gunar Cockshoot</v>
      </c>
    </row>
    <row r="356" spans="1:1" x14ac:dyDescent="0.3">
      <c r="A356" s="2" t="str">
        <v>Karlen McCaffrey</v>
      </c>
    </row>
    <row r="357" spans="1:1" x14ac:dyDescent="0.3">
      <c r="A357" s="2" t="str">
        <v>Dennison Crosswaite</v>
      </c>
    </row>
    <row r="358" spans="1:1" x14ac:dyDescent="0.3">
      <c r="A358" s="2" t="str">
        <v>Jehu Rudeforth</v>
      </c>
    </row>
    <row r="359" spans="1:1" x14ac:dyDescent="0.3">
      <c r="A359" s="2" t="str">
        <v>Dotty Strutley</v>
      </c>
    </row>
    <row r="360" spans="1:1" x14ac:dyDescent="0.3">
      <c r="A360" s="2" t="str">
        <v>Roddy Speechley</v>
      </c>
    </row>
    <row r="361" spans="1:1" x14ac:dyDescent="0.3">
      <c r="A361" s="2" t="str">
        <v>Madelene Upcott</v>
      </c>
    </row>
    <row r="362" spans="1:1" x14ac:dyDescent="0.3">
      <c r="A362" s="2" t="str">
        <v>Dotty Strutley</v>
      </c>
    </row>
    <row r="363" spans="1:1" x14ac:dyDescent="0.3">
      <c r="A363" s="2" t="str">
        <v>Roddy Speechley</v>
      </c>
    </row>
    <row r="364" spans="1:1" x14ac:dyDescent="0.3">
      <c r="A364" s="2" t="str">
        <v>Rafaelita Blaksland</v>
      </c>
    </row>
    <row r="365" spans="1:1" x14ac:dyDescent="0.3">
      <c r="A365" s="2" t="str">
        <v>Husein Augar</v>
      </c>
    </row>
    <row r="366" spans="1:1" x14ac:dyDescent="0.3">
      <c r="A366" s="2" t="str">
        <v>Roddy Speechley</v>
      </c>
    </row>
    <row r="367" spans="1:1" x14ac:dyDescent="0.3">
      <c r="A367" s="2" t="str">
        <v>Van Tuxwell</v>
      </c>
    </row>
    <row r="368" spans="1:1" x14ac:dyDescent="0.3">
      <c r="A368" s="2" t="str">
        <v>Camilla Castle</v>
      </c>
    </row>
    <row r="369" spans="1:1" x14ac:dyDescent="0.3">
      <c r="A369" s="2" t="str">
        <v>Kaine Padly</v>
      </c>
    </row>
    <row r="370" spans="1:1" x14ac:dyDescent="0.3">
      <c r="A370" s="2" t="str">
        <v>Ches Bonnell</v>
      </c>
    </row>
    <row r="371" spans="1:1" x14ac:dyDescent="0.3">
      <c r="A371" s="2" t="str">
        <v>Mallorie Waber</v>
      </c>
    </row>
    <row r="372" spans="1:1" x14ac:dyDescent="0.3">
      <c r="A372" s="2" t="str">
        <v>Kaine Padly</v>
      </c>
    </row>
    <row r="373" spans="1:1" x14ac:dyDescent="0.3">
      <c r="A373" s="2" t="str">
        <v>Oby Sorrel</v>
      </c>
    </row>
    <row r="374" spans="1:1" x14ac:dyDescent="0.3">
      <c r="A374" s="2" t="str">
        <v>Gunar Cockshoot</v>
      </c>
    </row>
    <row r="375" spans="1:1" x14ac:dyDescent="0.3">
      <c r="A375" s="2" t="str">
        <v>Dotty Strutley</v>
      </c>
    </row>
    <row r="376" spans="1:1" x14ac:dyDescent="0.3">
      <c r="A376" s="2" t="str">
        <v>Jan Morforth</v>
      </c>
    </row>
    <row r="377" spans="1:1" x14ac:dyDescent="0.3">
      <c r="A377" s="2" t="str">
        <v>Husein Augar</v>
      </c>
    </row>
    <row r="378" spans="1:1" x14ac:dyDescent="0.3">
      <c r="A378" s="2" t="str">
        <v>Beverie Moffet</v>
      </c>
    </row>
    <row r="379" spans="1:1" x14ac:dyDescent="0.3">
      <c r="A379" s="2" t="str">
        <v>Camilla Castle</v>
      </c>
    </row>
    <row r="380" spans="1:1" x14ac:dyDescent="0.3">
      <c r="A380" s="2" t="str">
        <v>Oby Sorrel</v>
      </c>
    </row>
    <row r="381" spans="1:1" x14ac:dyDescent="0.3">
      <c r="A381" s="2" t="str">
        <v>Jan Morforth</v>
      </c>
    </row>
    <row r="382" spans="1:1" x14ac:dyDescent="0.3">
      <c r="A382" s="2" t="str">
        <v>Gigi Bohling</v>
      </c>
    </row>
    <row r="383" spans="1:1" x14ac:dyDescent="0.3">
      <c r="A383" s="2" t="str">
        <v>Mallorie Waber</v>
      </c>
    </row>
    <row r="384" spans="1:1" x14ac:dyDescent="0.3">
      <c r="A384" s="2" t="str">
        <v>Curtice Advani</v>
      </c>
    </row>
    <row r="385" spans="1:1" x14ac:dyDescent="0.3">
      <c r="A385" s="2" t="str">
        <v>Marney O'Breen</v>
      </c>
    </row>
    <row r="386" spans="1:1" x14ac:dyDescent="0.3">
      <c r="A386" s="2" t="str">
        <v>Brien Boise</v>
      </c>
    </row>
    <row r="387" spans="1:1" x14ac:dyDescent="0.3">
      <c r="A387" s="2" t="str">
        <v>Gunar Cockshoot</v>
      </c>
    </row>
    <row r="388" spans="1:1" x14ac:dyDescent="0.3">
      <c r="A388" s="2" t="str">
        <v>Roddy Speechley</v>
      </c>
    </row>
    <row r="389" spans="1:1" x14ac:dyDescent="0.3">
      <c r="A389" s="2" t="str">
        <v>Gunar Cockshoot</v>
      </c>
    </row>
    <row r="390" spans="1:1" x14ac:dyDescent="0.3">
      <c r="A390" s="2" t="str">
        <v>Wilone O'Kielt</v>
      </c>
    </row>
    <row r="391" spans="1:1" x14ac:dyDescent="0.3">
      <c r="A391" s="2" t="str">
        <v>Kaine Padly</v>
      </c>
    </row>
    <row r="392" spans="1:1" x14ac:dyDescent="0.3">
      <c r="A392" s="2" t="str">
        <v>Van Tuxwell</v>
      </c>
    </row>
    <row r="393" spans="1:1" x14ac:dyDescent="0.3">
      <c r="A393" s="2" t="str">
        <v>Wilone O'Kielt</v>
      </c>
    </row>
    <row r="394" spans="1:1" x14ac:dyDescent="0.3">
      <c r="A394" s="2" t="str">
        <v>Oby Sorrel</v>
      </c>
    </row>
    <row r="395" spans="1:1" x14ac:dyDescent="0.3">
      <c r="A395" s="2" t="str">
        <v>Dennison Crosswaite</v>
      </c>
    </row>
    <row r="396" spans="1:1" x14ac:dyDescent="0.3">
      <c r="A396" s="2" t="str">
        <v>Marney O'Breen</v>
      </c>
    </row>
    <row r="397" spans="1:1" x14ac:dyDescent="0.3">
      <c r="A397" s="2" t="str">
        <v>Beverie Moffet</v>
      </c>
    </row>
    <row r="398" spans="1:1" x14ac:dyDescent="0.3">
      <c r="A398" s="2" t="str">
        <v>Brien Boise</v>
      </c>
    </row>
    <row r="399" spans="1:1" x14ac:dyDescent="0.3">
      <c r="A399" s="2" t="str">
        <v>Roddy Speechley</v>
      </c>
    </row>
    <row r="400" spans="1:1" x14ac:dyDescent="0.3">
      <c r="A400" s="2" t="str">
        <v>Van Tuxwell</v>
      </c>
    </row>
    <row r="401" spans="1:1" x14ac:dyDescent="0.3">
      <c r="A401" s="2" t="str">
        <v>Marney O'Breen</v>
      </c>
    </row>
    <row r="402" spans="1:1" x14ac:dyDescent="0.3">
      <c r="A402" s="2" t="str">
        <v>Rafaelita Blaksland</v>
      </c>
    </row>
    <row r="403" spans="1:1" x14ac:dyDescent="0.3">
      <c r="A403" s="2" t="str">
        <v>Beverie Moffet</v>
      </c>
    </row>
    <row r="404" spans="1:1" x14ac:dyDescent="0.3">
      <c r="A404" s="2" t="str">
        <v>Brien Boise</v>
      </c>
    </row>
    <row r="405" spans="1:1" x14ac:dyDescent="0.3">
      <c r="A405" s="2" t="str">
        <v>Karlen McCaffrey</v>
      </c>
    </row>
    <row r="406" spans="1:1" x14ac:dyDescent="0.3">
      <c r="A406" s="2" t="str">
        <v>Barr Faughny</v>
      </c>
    </row>
    <row r="407" spans="1:1" x14ac:dyDescent="0.3">
      <c r="A407" s="2" t="str">
        <v>Marney O'Breen</v>
      </c>
    </row>
    <row r="408" spans="1:1" x14ac:dyDescent="0.3">
      <c r="A408" s="2" t="str">
        <v>Brien Boise</v>
      </c>
    </row>
    <row r="409" spans="1:1" x14ac:dyDescent="0.3">
      <c r="A409" s="2" t="str">
        <v>Ches Bonnell</v>
      </c>
    </row>
    <row r="410" spans="1:1" x14ac:dyDescent="0.3">
      <c r="A410" s="2" t="str">
        <v>Brien Boise</v>
      </c>
    </row>
    <row r="411" spans="1:1" x14ac:dyDescent="0.3">
      <c r="A411" s="2" t="str">
        <v>Kaine Padly</v>
      </c>
    </row>
    <row r="412" spans="1:1" x14ac:dyDescent="0.3">
      <c r="A412" s="2" t="str">
        <v>Mallorie Waber</v>
      </c>
    </row>
    <row r="413" spans="1:1" x14ac:dyDescent="0.3">
      <c r="A413" s="2" t="str">
        <v>Mallorie Waber</v>
      </c>
    </row>
    <row r="414" spans="1:1" x14ac:dyDescent="0.3">
      <c r="A414" s="2" t="str">
        <v>Beverie Moffet</v>
      </c>
    </row>
    <row r="415" spans="1:1" x14ac:dyDescent="0.3">
      <c r="A415" s="2" t="str">
        <v>Madelene Upcott</v>
      </c>
    </row>
    <row r="416" spans="1:1" x14ac:dyDescent="0.3">
      <c r="A416" s="2" t="str">
        <v>Gigi Bohling</v>
      </c>
    </row>
    <row r="417" spans="1:1" x14ac:dyDescent="0.3">
      <c r="A417" s="2" t="str">
        <v>Rafaelita Blaksland</v>
      </c>
    </row>
    <row r="418" spans="1:1" x14ac:dyDescent="0.3">
      <c r="A418" s="2" t="str">
        <v>Oby Sorrel</v>
      </c>
    </row>
    <row r="419" spans="1:1" x14ac:dyDescent="0.3">
      <c r="A419" s="2" t="str">
        <v>Andria Kimpton</v>
      </c>
    </row>
    <row r="420" spans="1:1" x14ac:dyDescent="0.3">
      <c r="A420" s="2" t="str">
        <v>Kelci Walkden</v>
      </c>
    </row>
    <row r="421" spans="1:1" x14ac:dyDescent="0.3">
      <c r="A421" s="2" t="str">
        <v>Karlen McCaffrey</v>
      </c>
    </row>
    <row r="422" spans="1:1" x14ac:dyDescent="0.3">
      <c r="A422" s="2" t="str">
        <v>Andria Kimpton</v>
      </c>
    </row>
    <row r="423" spans="1:1" x14ac:dyDescent="0.3">
      <c r="A423" s="2" t="str">
        <v>Barr Faughny</v>
      </c>
    </row>
    <row r="424" spans="1:1" x14ac:dyDescent="0.3">
      <c r="A424" s="2" t="str">
        <v>Beverie Moffet</v>
      </c>
    </row>
    <row r="425" spans="1:1" x14ac:dyDescent="0.3">
      <c r="A425" s="2" t="str">
        <v>Oby Sorrel</v>
      </c>
    </row>
    <row r="426" spans="1:1" x14ac:dyDescent="0.3">
      <c r="A426" s="2" t="str">
        <v>Dennison Crosswaite</v>
      </c>
    </row>
    <row r="427" spans="1:1" x14ac:dyDescent="0.3">
      <c r="A427" s="2" t="str">
        <v>Roddy Speechley</v>
      </c>
    </row>
    <row r="428" spans="1:1" x14ac:dyDescent="0.3">
      <c r="A428" s="2" t="str">
        <v>Mallorie Waber</v>
      </c>
    </row>
    <row r="429" spans="1:1" x14ac:dyDescent="0.3">
      <c r="A429" s="2" t="str">
        <v>Madelene Upcott</v>
      </c>
    </row>
    <row r="430" spans="1:1" x14ac:dyDescent="0.3">
      <c r="A430" s="2" t="str">
        <v>Mallorie Waber</v>
      </c>
    </row>
    <row r="431" spans="1:1" x14ac:dyDescent="0.3">
      <c r="A431" s="2" t="str">
        <v>Ches Bonnell</v>
      </c>
    </row>
    <row r="432" spans="1:1" x14ac:dyDescent="0.3">
      <c r="A432" s="2" t="str">
        <v>Ches Bonnell</v>
      </c>
    </row>
    <row r="433" spans="1:1" x14ac:dyDescent="0.3">
      <c r="A433" s="2" t="str">
        <v>Dennison Crosswaite</v>
      </c>
    </row>
    <row r="434" spans="1:1" x14ac:dyDescent="0.3">
      <c r="A434" s="2" t="str">
        <v>Dotty Strutley</v>
      </c>
    </row>
    <row r="435" spans="1:1" x14ac:dyDescent="0.3">
      <c r="A435" s="2" t="str">
        <v>Gigi Bohling</v>
      </c>
    </row>
    <row r="436" spans="1:1" x14ac:dyDescent="0.3">
      <c r="A436" s="2" t="str">
        <v>Van Tuxwell</v>
      </c>
    </row>
    <row r="437" spans="1:1" x14ac:dyDescent="0.3">
      <c r="A437" s="2" t="str">
        <v>Jan Morforth</v>
      </c>
    </row>
    <row r="438" spans="1:1" x14ac:dyDescent="0.3">
      <c r="A438" s="2" t="str">
        <v>Dotty Strutley</v>
      </c>
    </row>
    <row r="439" spans="1:1" x14ac:dyDescent="0.3">
      <c r="A439" s="2" t="str">
        <v>Rafaelita Blaksland</v>
      </c>
    </row>
    <row r="440" spans="1:1" x14ac:dyDescent="0.3">
      <c r="A440" s="2" t="str">
        <v>Kaine Padly</v>
      </c>
    </row>
    <row r="441" spans="1:1" x14ac:dyDescent="0.3">
      <c r="A441" s="2" t="str">
        <v>Brien Boise</v>
      </c>
    </row>
    <row r="442" spans="1:1" x14ac:dyDescent="0.3">
      <c r="A442" s="2" t="str">
        <v>Oby Sorrel</v>
      </c>
    </row>
    <row r="443" spans="1:1" x14ac:dyDescent="0.3">
      <c r="A443" s="2" t="str">
        <v>Dennison Crosswaite</v>
      </c>
    </row>
    <row r="444" spans="1:1" x14ac:dyDescent="0.3">
      <c r="A444" s="2" t="str">
        <v>Oby Sorrel</v>
      </c>
    </row>
    <row r="445" spans="1:1" x14ac:dyDescent="0.3">
      <c r="A445" s="2" t="str">
        <v>Ches Bonnell</v>
      </c>
    </row>
    <row r="446" spans="1:1" x14ac:dyDescent="0.3">
      <c r="A446" s="2" t="str">
        <v>Gigi Bohling</v>
      </c>
    </row>
    <row r="447" spans="1:1" x14ac:dyDescent="0.3">
      <c r="A447" s="2" t="str">
        <v>Jan Morforth</v>
      </c>
    </row>
    <row r="448" spans="1:1" x14ac:dyDescent="0.3">
      <c r="A448" s="2" t="str">
        <v>Beverie Moffet</v>
      </c>
    </row>
    <row r="449" spans="1:1" x14ac:dyDescent="0.3">
      <c r="A449" s="2" t="str">
        <v>Ches Bonnell</v>
      </c>
    </row>
    <row r="450" spans="1:1" x14ac:dyDescent="0.3">
      <c r="A450" s="2" t="str">
        <v>Brien Boise</v>
      </c>
    </row>
    <row r="451" spans="1:1" x14ac:dyDescent="0.3">
      <c r="A451" s="2" t="str">
        <v>Kaine Padly</v>
      </c>
    </row>
    <row r="452" spans="1:1" x14ac:dyDescent="0.3">
      <c r="A452" s="2" t="str">
        <v>Karlen McCaffrey</v>
      </c>
    </row>
    <row r="453" spans="1:1" x14ac:dyDescent="0.3">
      <c r="A453" s="2" t="str">
        <v>Gunar Cockshoot</v>
      </c>
    </row>
    <row r="454" spans="1:1" x14ac:dyDescent="0.3">
      <c r="A454" s="2" t="str">
        <v>Roddy Speechley</v>
      </c>
    </row>
    <row r="455" spans="1:1" x14ac:dyDescent="0.3">
      <c r="A455" s="2" t="str">
        <v>Curtice Advani</v>
      </c>
    </row>
    <row r="456" spans="1:1" x14ac:dyDescent="0.3">
      <c r="A456" s="2" t="str">
        <v>Oby Sorrel</v>
      </c>
    </row>
    <row r="457" spans="1:1" x14ac:dyDescent="0.3">
      <c r="A457" s="2" t="str">
        <v>Camilla Castle</v>
      </c>
    </row>
    <row r="458" spans="1:1" x14ac:dyDescent="0.3">
      <c r="A458" s="2" t="str">
        <v>Gigi Bohling</v>
      </c>
    </row>
    <row r="459" spans="1:1" x14ac:dyDescent="0.3">
      <c r="A459" s="2" t="str">
        <v>Andria Kimpton</v>
      </c>
    </row>
    <row r="460" spans="1:1" x14ac:dyDescent="0.3">
      <c r="A460" s="2" t="str">
        <v>Camilla Castle</v>
      </c>
    </row>
    <row r="461" spans="1:1" x14ac:dyDescent="0.3">
      <c r="A461" s="2" t="str">
        <v>Roddy Speechley</v>
      </c>
    </row>
    <row r="462" spans="1:1" x14ac:dyDescent="0.3">
      <c r="A462" s="2" t="str">
        <v>Karlen McCaffrey</v>
      </c>
    </row>
    <row r="463" spans="1:1" x14ac:dyDescent="0.3">
      <c r="A463" s="2" t="str">
        <v>Andria Kimpton</v>
      </c>
    </row>
    <row r="464" spans="1:1" x14ac:dyDescent="0.3">
      <c r="A464" s="2" t="str">
        <v>Jehu Rudeforth</v>
      </c>
    </row>
    <row r="465" spans="1:1" x14ac:dyDescent="0.3">
      <c r="A465" s="2" t="str">
        <v>Karlen McCaffrey</v>
      </c>
    </row>
    <row r="466" spans="1:1" x14ac:dyDescent="0.3">
      <c r="A466" s="2" t="str">
        <v>Curtice Advani</v>
      </c>
    </row>
    <row r="467" spans="1:1" x14ac:dyDescent="0.3">
      <c r="A467" s="2" t="str">
        <v>Madelene Upcott</v>
      </c>
    </row>
    <row r="468" spans="1:1" x14ac:dyDescent="0.3">
      <c r="A468" s="2" t="str">
        <v>Andria Kimpton</v>
      </c>
    </row>
    <row r="469" spans="1:1" x14ac:dyDescent="0.3">
      <c r="A469" s="2" t="str">
        <v>Barr Faughny</v>
      </c>
    </row>
    <row r="470" spans="1:1" x14ac:dyDescent="0.3">
      <c r="A470" s="2" t="str">
        <v>Oby Sorrel</v>
      </c>
    </row>
    <row r="471" spans="1:1" x14ac:dyDescent="0.3">
      <c r="A471" s="2" t="str">
        <v>Madelene Upcott</v>
      </c>
    </row>
    <row r="472" spans="1:1" x14ac:dyDescent="0.3">
      <c r="A472" s="2" t="str">
        <v>Dotty Strutley</v>
      </c>
    </row>
    <row r="473" spans="1:1" x14ac:dyDescent="0.3">
      <c r="A473" s="2" t="str">
        <v>Kelci Walkden</v>
      </c>
    </row>
    <row r="474" spans="1:1" x14ac:dyDescent="0.3">
      <c r="A474" s="2" t="str">
        <v>Gigi Bohling</v>
      </c>
    </row>
    <row r="475" spans="1:1" x14ac:dyDescent="0.3">
      <c r="A475" s="2" t="str">
        <v>Mallorie Waber</v>
      </c>
    </row>
    <row r="476" spans="1:1" x14ac:dyDescent="0.3">
      <c r="A476" s="2" t="str">
        <v>Van Tuxwell</v>
      </c>
    </row>
    <row r="477" spans="1:1" x14ac:dyDescent="0.3">
      <c r="A477" s="2" t="str">
        <v>Van Tuxwell</v>
      </c>
    </row>
    <row r="478" spans="1:1" x14ac:dyDescent="0.3">
      <c r="A478" s="2" t="str">
        <v>Van Tuxwell</v>
      </c>
    </row>
    <row r="479" spans="1:1" x14ac:dyDescent="0.3">
      <c r="A479" s="2" t="str">
        <v>Wilone O'Kielt</v>
      </c>
    </row>
    <row r="480" spans="1:1" x14ac:dyDescent="0.3">
      <c r="A480" s="2" t="str">
        <v>Barr Faughny</v>
      </c>
    </row>
    <row r="481" spans="1:1" x14ac:dyDescent="0.3">
      <c r="A481" s="2" t="str">
        <v>Gigi Bohling</v>
      </c>
    </row>
    <row r="482" spans="1:1" x14ac:dyDescent="0.3">
      <c r="A482" s="2" t="str">
        <v>Barr Faughny</v>
      </c>
    </row>
    <row r="483" spans="1:1" x14ac:dyDescent="0.3">
      <c r="A483" s="2" t="str">
        <v>Dennison Crosswaite</v>
      </c>
    </row>
    <row r="484" spans="1:1" x14ac:dyDescent="0.3">
      <c r="A484" s="2" t="str">
        <v>Beverie Moffet</v>
      </c>
    </row>
    <row r="485" spans="1:1" x14ac:dyDescent="0.3">
      <c r="A485" s="2" t="str">
        <v>Husein Augar</v>
      </c>
    </row>
    <row r="486" spans="1:1" x14ac:dyDescent="0.3">
      <c r="A486" s="2" t="str">
        <v>Andria Kimpton</v>
      </c>
    </row>
    <row r="487" spans="1:1" x14ac:dyDescent="0.3">
      <c r="A487" s="2" t="str">
        <v>Dennison Crosswaite</v>
      </c>
    </row>
    <row r="488" spans="1:1" x14ac:dyDescent="0.3">
      <c r="A488" s="2" t="str">
        <v>Curtice Advani</v>
      </c>
    </row>
    <row r="489" spans="1:1" x14ac:dyDescent="0.3">
      <c r="A489" s="2" t="str">
        <v>Gunar Cockshoot</v>
      </c>
    </row>
    <row r="490" spans="1:1" x14ac:dyDescent="0.3">
      <c r="A490" s="2" t="str">
        <v>Oby Sorrel</v>
      </c>
    </row>
    <row r="491" spans="1:1" x14ac:dyDescent="0.3">
      <c r="A491" s="2" t="str">
        <v>Gigi Bohling</v>
      </c>
    </row>
    <row r="492" spans="1:1" x14ac:dyDescent="0.3">
      <c r="A492" s="2" t="str">
        <v>Kelci Walkden</v>
      </c>
    </row>
    <row r="493" spans="1:1" x14ac:dyDescent="0.3">
      <c r="A493" s="2" t="str">
        <v>Karlen McCaffrey</v>
      </c>
    </row>
    <row r="494" spans="1:1" x14ac:dyDescent="0.3">
      <c r="A494" s="2" t="str">
        <v>Barr Faughny</v>
      </c>
    </row>
    <row r="495" spans="1:1" x14ac:dyDescent="0.3">
      <c r="A495" s="2" t="str">
        <v>Barr Faughny</v>
      </c>
    </row>
    <row r="496" spans="1:1" x14ac:dyDescent="0.3">
      <c r="A496" s="2" t="str">
        <v>Husein Augar</v>
      </c>
    </row>
    <row r="497" spans="1:1" x14ac:dyDescent="0.3">
      <c r="A497" s="2" t="str">
        <v>Jan Morforth</v>
      </c>
    </row>
    <row r="498" spans="1:1" x14ac:dyDescent="0.3">
      <c r="A498" s="2" t="str">
        <v>Marney O'Breen</v>
      </c>
    </row>
    <row r="499" spans="1:1" x14ac:dyDescent="0.3">
      <c r="A499" s="2" t="str">
        <v>Ches Bonnell</v>
      </c>
    </row>
    <row r="500" spans="1:1" x14ac:dyDescent="0.3">
      <c r="A500" s="2" t="str">
        <v>Kaine Padly</v>
      </c>
    </row>
    <row r="501" spans="1:1" x14ac:dyDescent="0.3">
      <c r="A501" s="2" t="str">
        <v>Camilla Castle</v>
      </c>
    </row>
    <row r="502" spans="1:1" x14ac:dyDescent="0.3">
      <c r="A502" s="2" t="str">
        <v>Brien Boise</v>
      </c>
    </row>
    <row r="503" spans="1:1" x14ac:dyDescent="0.3">
      <c r="A503" s="2" t="str">
        <v>Jehu Rudeforth</v>
      </c>
    </row>
    <row r="504" spans="1:1" x14ac:dyDescent="0.3">
      <c r="A504" s="2" t="str">
        <v>Jehu Rudeforth</v>
      </c>
    </row>
    <row r="505" spans="1:1" x14ac:dyDescent="0.3">
      <c r="A505" s="2" t="str">
        <v>Madelene Upcott</v>
      </c>
    </row>
    <row r="506" spans="1:1" x14ac:dyDescent="0.3">
      <c r="A506" s="2" t="str">
        <v>Jehu Rudeforth</v>
      </c>
    </row>
    <row r="507" spans="1:1" x14ac:dyDescent="0.3">
      <c r="A507" s="2" t="str">
        <v>Karlen McCaffrey</v>
      </c>
    </row>
    <row r="508" spans="1:1" x14ac:dyDescent="0.3">
      <c r="A508" s="2" t="str">
        <v>Kaine Padly</v>
      </c>
    </row>
    <row r="509" spans="1:1" x14ac:dyDescent="0.3">
      <c r="A509" s="2" t="str">
        <v>Roddy Speechley</v>
      </c>
    </row>
    <row r="510" spans="1:1" x14ac:dyDescent="0.3">
      <c r="A510" s="2" t="str">
        <v>Rafaelita Blaksland</v>
      </c>
    </row>
    <row r="511" spans="1:1" x14ac:dyDescent="0.3">
      <c r="A511" s="2" t="str">
        <v>Mallorie Waber</v>
      </c>
    </row>
    <row r="512" spans="1:1" x14ac:dyDescent="0.3">
      <c r="A512" s="2" t="str">
        <v>Kaine Padly</v>
      </c>
    </row>
    <row r="513" spans="1:1" x14ac:dyDescent="0.3">
      <c r="A513" s="2" t="str">
        <v>Oby Sorrel</v>
      </c>
    </row>
    <row r="514" spans="1:1" x14ac:dyDescent="0.3">
      <c r="A514" s="2" t="str">
        <v>Madelene Upcott</v>
      </c>
    </row>
    <row r="515" spans="1:1" x14ac:dyDescent="0.3">
      <c r="A515" s="2" t="str">
        <v>Madelene Upcott</v>
      </c>
    </row>
    <row r="516" spans="1:1" x14ac:dyDescent="0.3">
      <c r="A516" s="2" t="str">
        <v>Curtice Advani</v>
      </c>
    </row>
    <row r="517" spans="1:1" x14ac:dyDescent="0.3">
      <c r="A517" s="2" t="str">
        <v>Rafaelita Blaksland</v>
      </c>
    </row>
    <row r="518" spans="1:1" x14ac:dyDescent="0.3">
      <c r="A518" s="2" t="str">
        <v>Karlen McCaffrey</v>
      </c>
    </row>
    <row r="519" spans="1:1" x14ac:dyDescent="0.3">
      <c r="A519" s="2" t="str">
        <v>Marney O'Breen</v>
      </c>
    </row>
    <row r="520" spans="1:1" x14ac:dyDescent="0.3">
      <c r="A520" s="2" t="str">
        <v>Gunar Cockshoot</v>
      </c>
    </row>
    <row r="521" spans="1:1" x14ac:dyDescent="0.3">
      <c r="A521" s="2" t="str">
        <v>Marney O'Breen</v>
      </c>
    </row>
    <row r="522" spans="1:1" x14ac:dyDescent="0.3">
      <c r="A522" s="2" t="str">
        <v>Kelci Walkden</v>
      </c>
    </row>
    <row r="523" spans="1:1" x14ac:dyDescent="0.3">
      <c r="A523" s="2" t="str">
        <v>Beverie Moffet</v>
      </c>
    </row>
    <row r="524" spans="1:1" x14ac:dyDescent="0.3">
      <c r="A524" s="2" t="str">
        <v>Roddy Speechley</v>
      </c>
    </row>
    <row r="525" spans="1:1" x14ac:dyDescent="0.3">
      <c r="A525" s="2" t="str">
        <v>Dennison Crosswaite</v>
      </c>
    </row>
    <row r="526" spans="1:1" x14ac:dyDescent="0.3">
      <c r="A526" s="2" t="str">
        <v>Wilone O'Kielt</v>
      </c>
    </row>
    <row r="527" spans="1:1" x14ac:dyDescent="0.3">
      <c r="A527" s="2" t="str">
        <v>Madelene Upcott</v>
      </c>
    </row>
    <row r="528" spans="1:1" x14ac:dyDescent="0.3">
      <c r="A528" s="2" t="str">
        <v>Gunar Cockshoot</v>
      </c>
    </row>
    <row r="529" spans="1:1" x14ac:dyDescent="0.3">
      <c r="A529" s="2" t="str">
        <v>Marney O'Breen</v>
      </c>
    </row>
    <row r="530" spans="1:1" x14ac:dyDescent="0.3">
      <c r="A530" s="2" t="str">
        <v>Marney O'Breen</v>
      </c>
    </row>
    <row r="531" spans="1:1" x14ac:dyDescent="0.3">
      <c r="A531" s="2" t="str">
        <v>Brien Boise</v>
      </c>
    </row>
    <row r="532" spans="1:1" x14ac:dyDescent="0.3">
      <c r="A532" s="2" t="str">
        <v>Beverie Moffet</v>
      </c>
    </row>
    <row r="533" spans="1:1" x14ac:dyDescent="0.3">
      <c r="A533" s="2" t="str">
        <v>Dennison Crosswaite</v>
      </c>
    </row>
    <row r="534" spans="1:1" x14ac:dyDescent="0.3">
      <c r="A534" s="2" t="str">
        <v>Gunar Cockshoot</v>
      </c>
    </row>
    <row r="535" spans="1:1" x14ac:dyDescent="0.3">
      <c r="A535" s="2" t="str">
        <v>Brien Boise</v>
      </c>
    </row>
    <row r="536" spans="1:1" x14ac:dyDescent="0.3">
      <c r="A536" s="2" t="str">
        <v>Van Tuxwell</v>
      </c>
    </row>
    <row r="537" spans="1:1" x14ac:dyDescent="0.3">
      <c r="A537" s="2" t="str">
        <v>Andria Kimpton</v>
      </c>
    </row>
    <row r="538" spans="1:1" x14ac:dyDescent="0.3">
      <c r="A538" s="2" t="str">
        <v>Dotty Strutley</v>
      </c>
    </row>
    <row r="539" spans="1:1" x14ac:dyDescent="0.3">
      <c r="A539" s="2" t="str">
        <v>Camilla Castle</v>
      </c>
    </row>
    <row r="540" spans="1:1" x14ac:dyDescent="0.3">
      <c r="A540" s="2" t="str">
        <v>Gunar Cockshoot</v>
      </c>
    </row>
    <row r="541" spans="1:1" x14ac:dyDescent="0.3">
      <c r="A541" s="2" t="str">
        <v>Karlen McCaffrey</v>
      </c>
    </row>
    <row r="542" spans="1:1" x14ac:dyDescent="0.3">
      <c r="A542" s="2" t="str">
        <v>Camilla Castle</v>
      </c>
    </row>
    <row r="543" spans="1:1" x14ac:dyDescent="0.3">
      <c r="A543" s="2" t="str">
        <v>Madelene Upcott</v>
      </c>
    </row>
    <row r="544" spans="1:1" x14ac:dyDescent="0.3">
      <c r="A544" s="2" t="str">
        <v>Jan Morforth</v>
      </c>
    </row>
    <row r="545" spans="1:1" x14ac:dyDescent="0.3">
      <c r="A545" s="2" t="str">
        <v>Camilla Castle</v>
      </c>
    </row>
    <row r="546" spans="1:1" x14ac:dyDescent="0.3">
      <c r="A546" s="2" t="str">
        <v>Ches Bonnell</v>
      </c>
    </row>
    <row r="547" spans="1:1" x14ac:dyDescent="0.3">
      <c r="A547" s="2" t="str">
        <v>Jan Morforth</v>
      </c>
    </row>
    <row r="548" spans="1:1" x14ac:dyDescent="0.3">
      <c r="A548" s="2" t="str">
        <v>Gigi Bohling</v>
      </c>
    </row>
    <row r="549" spans="1:1" x14ac:dyDescent="0.3">
      <c r="A549" s="2" t="str">
        <v>Rafaelita Blaksland</v>
      </c>
    </row>
    <row r="550" spans="1:1" x14ac:dyDescent="0.3">
      <c r="A550" s="2" t="str">
        <v>Kelci Walkden</v>
      </c>
    </row>
    <row r="551" spans="1:1" x14ac:dyDescent="0.3">
      <c r="A551" s="2" t="str">
        <v>Dotty Strutley</v>
      </c>
    </row>
    <row r="552" spans="1:1" x14ac:dyDescent="0.3">
      <c r="A552" s="2" t="str">
        <v>Brien Boise</v>
      </c>
    </row>
    <row r="553" spans="1:1" x14ac:dyDescent="0.3">
      <c r="A553" s="2" t="str">
        <v>Mallorie Waber</v>
      </c>
    </row>
    <row r="554" spans="1:1" x14ac:dyDescent="0.3">
      <c r="A554" s="2" t="str">
        <v>Beverie Moffet</v>
      </c>
    </row>
    <row r="555" spans="1:1" x14ac:dyDescent="0.3">
      <c r="A555" s="2" t="str">
        <v>Beverie Moffet</v>
      </c>
    </row>
    <row r="556" spans="1:1" x14ac:dyDescent="0.3">
      <c r="A556" s="2" t="str">
        <v>Brien Boise</v>
      </c>
    </row>
    <row r="557" spans="1:1" x14ac:dyDescent="0.3">
      <c r="A557" s="2" t="str">
        <v>Marney O'Breen</v>
      </c>
    </row>
    <row r="558" spans="1:1" x14ac:dyDescent="0.3">
      <c r="A558" s="2" t="str">
        <v>Kelci Walkden</v>
      </c>
    </row>
    <row r="559" spans="1:1" x14ac:dyDescent="0.3">
      <c r="A559" s="2" t="str">
        <v>Mallorie Waber</v>
      </c>
    </row>
    <row r="560" spans="1:1" x14ac:dyDescent="0.3">
      <c r="A560" s="2" t="str">
        <v>Kaine Padly</v>
      </c>
    </row>
    <row r="561" spans="1:1" x14ac:dyDescent="0.3">
      <c r="A561" s="2" t="str">
        <v>Oby Sorrel</v>
      </c>
    </row>
    <row r="562" spans="1:1" x14ac:dyDescent="0.3">
      <c r="A562" s="2" t="str">
        <v>Dennison Crosswaite</v>
      </c>
    </row>
    <row r="563" spans="1:1" x14ac:dyDescent="0.3">
      <c r="A563" s="2" t="str">
        <v>Camilla Castle</v>
      </c>
    </row>
    <row r="564" spans="1:1" x14ac:dyDescent="0.3">
      <c r="A564" s="2" t="str">
        <v>Jan Morforth</v>
      </c>
    </row>
    <row r="565" spans="1:1" x14ac:dyDescent="0.3">
      <c r="A565" s="2" t="str">
        <v>Oby Sorrel</v>
      </c>
    </row>
    <row r="566" spans="1:1" x14ac:dyDescent="0.3">
      <c r="A566" s="2" t="str">
        <v>Madelene Upcott</v>
      </c>
    </row>
    <row r="567" spans="1:1" x14ac:dyDescent="0.3">
      <c r="A567" s="2" t="str">
        <v>Kelci Walkden</v>
      </c>
    </row>
    <row r="568" spans="1:1" x14ac:dyDescent="0.3">
      <c r="A568" s="2" t="str">
        <v>Marney O'Breen</v>
      </c>
    </row>
    <row r="569" spans="1:1" x14ac:dyDescent="0.3">
      <c r="A569" s="2" t="str">
        <v>Kaine Padly</v>
      </c>
    </row>
    <row r="570" spans="1:1" x14ac:dyDescent="0.3">
      <c r="A570" s="2" t="str">
        <v>Jehu Rudeforth</v>
      </c>
    </row>
    <row r="571" spans="1:1" x14ac:dyDescent="0.3">
      <c r="A571" s="2" t="str">
        <v>Kelci Walkden</v>
      </c>
    </row>
    <row r="572" spans="1:1" x14ac:dyDescent="0.3">
      <c r="A572" s="2" t="str">
        <v>Curtice Advani</v>
      </c>
    </row>
    <row r="573" spans="1:1" x14ac:dyDescent="0.3">
      <c r="A573" s="2" t="str">
        <v>Kaine Padly</v>
      </c>
    </row>
    <row r="574" spans="1:1" x14ac:dyDescent="0.3">
      <c r="A574" s="2" t="str">
        <v>Gunar Cockshoot</v>
      </c>
    </row>
    <row r="575" spans="1:1" x14ac:dyDescent="0.3">
      <c r="A575" s="2" t="str">
        <v>Beverie Moffet</v>
      </c>
    </row>
    <row r="576" spans="1:1" x14ac:dyDescent="0.3">
      <c r="A576" s="2" t="str">
        <v>Dotty Strutley</v>
      </c>
    </row>
    <row r="577" spans="1:1" x14ac:dyDescent="0.3">
      <c r="A577" s="2" t="str">
        <v>Kaine Padly</v>
      </c>
    </row>
    <row r="578" spans="1:1" x14ac:dyDescent="0.3">
      <c r="A578" s="2" t="str">
        <v>Jan Morforth</v>
      </c>
    </row>
    <row r="579" spans="1:1" x14ac:dyDescent="0.3">
      <c r="A579" s="2" t="str">
        <v>Jan Morforth</v>
      </c>
    </row>
    <row r="580" spans="1:1" x14ac:dyDescent="0.3">
      <c r="A580" s="2" t="str">
        <v>Rafaelita Blaksland</v>
      </c>
    </row>
    <row r="581" spans="1:1" x14ac:dyDescent="0.3">
      <c r="A581" s="2" t="str">
        <v>Jehu Rudeforth</v>
      </c>
    </row>
    <row r="582" spans="1:1" x14ac:dyDescent="0.3">
      <c r="A582" s="2" t="str">
        <v>Husein Augar</v>
      </c>
    </row>
    <row r="583" spans="1:1" x14ac:dyDescent="0.3">
      <c r="A583" s="2" t="str">
        <v>Roddy Speechley</v>
      </c>
    </row>
    <row r="584" spans="1:1" x14ac:dyDescent="0.3">
      <c r="A584" s="2" t="str">
        <v>Van Tuxwell</v>
      </c>
    </row>
    <row r="585" spans="1:1" x14ac:dyDescent="0.3">
      <c r="A585" s="2" t="str">
        <v>Kelci Walkden</v>
      </c>
    </row>
    <row r="586" spans="1:1" x14ac:dyDescent="0.3">
      <c r="A586" s="2" t="str">
        <v>Madelene Upcott</v>
      </c>
    </row>
    <row r="587" spans="1:1" x14ac:dyDescent="0.3">
      <c r="A587" s="2" t="str">
        <v>Dennison Crosswaite</v>
      </c>
    </row>
    <row r="588" spans="1:1" x14ac:dyDescent="0.3">
      <c r="A588" s="2" t="str">
        <v>Mallorie Waber</v>
      </c>
    </row>
    <row r="589" spans="1:1" x14ac:dyDescent="0.3">
      <c r="A589" s="2" t="str">
        <v>Ches Bonnell</v>
      </c>
    </row>
    <row r="590" spans="1:1" x14ac:dyDescent="0.3">
      <c r="A590" s="2" t="str">
        <v>Gigi Bohling</v>
      </c>
    </row>
    <row r="591" spans="1:1" x14ac:dyDescent="0.3">
      <c r="A591" s="2" t="str">
        <v>Roddy Speechley</v>
      </c>
    </row>
    <row r="592" spans="1:1" x14ac:dyDescent="0.3">
      <c r="A592" s="2" t="str">
        <v>Curtice Advani</v>
      </c>
    </row>
    <row r="593" spans="1:1" x14ac:dyDescent="0.3">
      <c r="A593" s="2" t="str">
        <v>Ches Bonnell</v>
      </c>
    </row>
    <row r="594" spans="1:1" x14ac:dyDescent="0.3">
      <c r="A594" s="2" t="str">
        <v>Van Tuxwell</v>
      </c>
    </row>
    <row r="595" spans="1:1" x14ac:dyDescent="0.3">
      <c r="A595" s="2" t="str">
        <v>Andria Kimpton</v>
      </c>
    </row>
    <row r="596" spans="1:1" x14ac:dyDescent="0.3">
      <c r="A596" s="2" t="str">
        <v>Andria Kimpton</v>
      </c>
    </row>
    <row r="597" spans="1:1" x14ac:dyDescent="0.3">
      <c r="A597" s="2" t="str">
        <v>Camilla Castle</v>
      </c>
    </row>
    <row r="598" spans="1:1" x14ac:dyDescent="0.3">
      <c r="A598" s="2" t="str">
        <v>Gunar Cockshoot</v>
      </c>
    </row>
    <row r="599" spans="1:1" x14ac:dyDescent="0.3">
      <c r="A599" s="2" t="str">
        <v>Brien Boise</v>
      </c>
    </row>
    <row r="600" spans="1:1" x14ac:dyDescent="0.3">
      <c r="A600" s="2" t="str">
        <v>Jehu Rudeforth</v>
      </c>
    </row>
    <row r="601" spans="1:1" x14ac:dyDescent="0.3">
      <c r="A601" s="2" t="str">
        <v>Beverie Moffet</v>
      </c>
    </row>
    <row r="602" spans="1:1" x14ac:dyDescent="0.3">
      <c r="A602" s="2" t="str">
        <v>Gigi Bohling</v>
      </c>
    </row>
    <row r="603" spans="1:1" x14ac:dyDescent="0.3">
      <c r="A603" s="2" t="str">
        <v>Dotty Strutley</v>
      </c>
    </row>
    <row r="604" spans="1:1" x14ac:dyDescent="0.3">
      <c r="A604" s="2" t="str">
        <v>Gunar Cockshoot</v>
      </c>
    </row>
    <row r="605" spans="1:1" x14ac:dyDescent="0.3">
      <c r="A605" s="2" t="str">
        <v>Kelci Walkden</v>
      </c>
    </row>
    <row r="606" spans="1:1" x14ac:dyDescent="0.3">
      <c r="A606" s="2" t="str">
        <v>Jehu Rudeforth</v>
      </c>
    </row>
    <row r="607" spans="1:1" x14ac:dyDescent="0.3">
      <c r="A607" s="2" t="str">
        <v>Karlen McCaffrey</v>
      </c>
    </row>
    <row r="608" spans="1:1" x14ac:dyDescent="0.3">
      <c r="A608" s="2" t="str">
        <v>Wilone O'Kielt</v>
      </c>
    </row>
    <row r="609" spans="1:1" x14ac:dyDescent="0.3">
      <c r="A609" s="2" t="str">
        <v>Andria Kimpton</v>
      </c>
    </row>
    <row r="610" spans="1:1" x14ac:dyDescent="0.3">
      <c r="A610" s="2" t="str">
        <v>Madelene Upcott</v>
      </c>
    </row>
    <row r="611" spans="1:1" x14ac:dyDescent="0.3">
      <c r="A611" s="2" t="str">
        <v>Jehu Rudeforth</v>
      </c>
    </row>
    <row r="612" spans="1:1" x14ac:dyDescent="0.3">
      <c r="A612" s="2" t="str">
        <v>Jan Morforth</v>
      </c>
    </row>
    <row r="613" spans="1:1" x14ac:dyDescent="0.3">
      <c r="A613" s="2" t="str">
        <v>Oby Sorrel</v>
      </c>
    </row>
    <row r="614" spans="1:1" x14ac:dyDescent="0.3">
      <c r="A614" s="2" t="str">
        <v>Brien Boise</v>
      </c>
    </row>
    <row r="615" spans="1:1" x14ac:dyDescent="0.3">
      <c r="A615" s="2" t="str">
        <v>Kelci Walkden</v>
      </c>
    </row>
    <row r="616" spans="1:1" x14ac:dyDescent="0.3">
      <c r="A616" s="2" t="str">
        <v>Rafaelita Blaksland</v>
      </c>
    </row>
    <row r="617" spans="1:1" x14ac:dyDescent="0.3">
      <c r="A617" s="2" t="str">
        <v>Gigi Bohling</v>
      </c>
    </row>
    <row r="618" spans="1:1" x14ac:dyDescent="0.3">
      <c r="A618" s="2" t="str">
        <v>Curtice Advani</v>
      </c>
    </row>
    <row r="619" spans="1:1" x14ac:dyDescent="0.3">
      <c r="A619" s="2" t="str">
        <v>Curtice Advani</v>
      </c>
    </row>
    <row r="620" spans="1:1" x14ac:dyDescent="0.3">
      <c r="A620" s="2" t="str">
        <v>Madelene Upcott</v>
      </c>
    </row>
    <row r="621" spans="1:1" x14ac:dyDescent="0.3">
      <c r="A621" s="2" t="str">
        <v>Karlen McCaffrey</v>
      </c>
    </row>
    <row r="622" spans="1:1" x14ac:dyDescent="0.3">
      <c r="A622" s="2" t="str">
        <v>Ches Bonnell</v>
      </c>
    </row>
    <row r="623" spans="1:1" x14ac:dyDescent="0.3">
      <c r="A623" s="2" t="str">
        <v>Kelci Walkden</v>
      </c>
    </row>
    <row r="624" spans="1:1" x14ac:dyDescent="0.3">
      <c r="A624" s="2" t="str">
        <v>Kelci Walkden</v>
      </c>
    </row>
    <row r="625" spans="1:1" x14ac:dyDescent="0.3">
      <c r="A625" s="2" t="str">
        <v>Gigi Bohling</v>
      </c>
    </row>
    <row r="626" spans="1:1" x14ac:dyDescent="0.3">
      <c r="A626" s="2" t="str">
        <v>Husein Augar</v>
      </c>
    </row>
    <row r="627" spans="1:1" x14ac:dyDescent="0.3">
      <c r="A627" s="2" t="str">
        <v>Jan Morforth</v>
      </c>
    </row>
    <row r="628" spans="1:1" x14ac:dyDescent="0.3">
      <c r="A628" s="2" t="str">
        <v>Gigi Bohling</v>
      </c>
    </row>
    <row r="629" spans="1:1" x14ac:dyDescent="0.3">
      <c r="A629" s="2" t="str">
        <v>Dennison Crosswaite</v>
      </c>
    </row>
    <row r="630" spans="1:1" x14ac:dyDescent="0.3">
      <c r="A630" s="2" t="str">
        <v>Ches Bonnell</v>
      </c>
    </row>
    <row r="631" spans="1:1" x14ac:dyDescent="0.3">
      <c r="A631" s="2" t="str">
        <v>Van Tuxwell</v>
      </c>
    </row>
    <row r="632" spans="1:1" x14ac:dyDescent="0.3">
      <c r="A632" s="2" t="str">
        <v>Andria Kimpton</v>
      </c>
    </row>
    <row r="633" spans="1:1" x14ac:dyDescent="0.3">
      <c r="A633" s="2" t="str">
        <v>Madelene Upcott</v>
      </c>
    </row>
    <row r="634" spans="1:1" x14ac:dyDescent="0.3">
      <c r="A634" s="2" t="str">
        <v>Kelci Walkden</v>
      </c>
    </row>
    <row r="635" spans="1:1" x14ac:dyDescent="0.3">
      <c r="A635" s="2" t="str">
        <v>Roddy Speechley</v>
      </c>
    </row>
    <row r="636" spans="1:1" x14ac:dyDescent="0.3">
      <c r="A636" s="2" t="str">
        <v>Wilone O'Kielt</v>
      </c>
    </row>
    <row r="637" spans="1:1" x14ac:dyDescent="0.3">
      <c r="A637" s="2" t="str">
        <v>Andria Kimpton</v>
      </c>
    </row>
    <row r="638" spans="1:1" x14ac:dyDescent="0.3">
      <c r="A638" s="2" t="str">
        <v>Madelene Upcott</v>
      </c>
    </row>
    <row r="639" spans="1:1" x14ac:dyDescent="0.3">
      <c r="A639" s="2" t="str">
        <v>Curtice Advani</v>
      </c>
    </row>
    <row r="640" spans="1:1" x14ac:dyDescent="0.3">
      <c r="A640" s="2" t="str">
        <v>Brien Boise</v>
      </c>
    </row>
    <row r="641" spans="1:1" x14ac:dyDescent="0.3">
      <c r="A641" s="2" t="str">
        <v>Gunar Cockshoot</v>
      </c>
    </row>
    <row r="642" spans="1:1" x14ac:dyDescent="0.3">
      <c r="A642" s="2" t="str">
        <v>Dennison Crosswaite</v>
      </c>
    </row>
    <row r="643" spans="1:1" x14ac:dyDescent="0.3">
      <c r="A643" s="2" t="str">
        <v>Barr Faughny</v>
      </c>
    </row>
    <row r="644" spans="1:1" x14ac:dyDescent="0.3">
      <c r="A644" s="2" t="str">
        <v>Brien Boise</v>
      </c>
    </row>
    <row r="645" spans="1:1" x14ac:dyDescent="0.3">
      <c r="A645" s="2" t="str">
        <v>Beverie Moffet</v>
      </c>
    </row>
    <row r="646" spans="1:1" x14ac:dyDescent="0.3">
      <c r="A646" s="2" t="str">
        <v>Barr Faughny</v>
      </c>
    </row>
    <row r="647" spans="1:1" x14ac:dyDescent="0.3">
      <c r="A647" s="2" t="str">
        <v>Van Tuxwell</v>
      </c>
    </row>
    <row r="648" spans="1:1" x14ac:dyDescent="0.3">
      <c r="A648" s="2" t="str">
        <v>Wilone O'Kielt</v>
      </c>
    </row>
    <row r="649" spans="1:1" x14ac:dyDescent="0.3">
      <c r="A649" s="2" t="str">
        <v>Brien Boise</v>
      </c>
    </row>
    <row r="650" spans="1:1" x14ac:dyDescent="0.3">
      <c r="A650" s="2" t="str">
        <v>Husein Augar</v>
      </c>
    </row>
    <row r="651" spans="1:1" x14ac:dyDescent="0.3">
      <c r="A651" s="2" t="str">
        <v>Madelene Upcott</v>
      </c>
    </row>
    <row r="652" spans="1:1" x14ac:dyDescent="0.3">
      <c r="A652" s="2" t="str">
        <v>Van Tuxwell</v>
      </c>
    </row>
    <row r="653" spans="1:1" x14ac:dyDescent="0.3">
      <c r="A653" s="2" t="str">
        <v>Gunar Cockshoot</v>
      </c>
    </row>
    <row r="654" spans="1:1" x14ac:dyDescent="0.3">
      <c r="A654" s="2" t="str">
        <v>Jan Morforth</v>
      </c>
    </row>
    <row r="655" spans="1:1" x14ac:dyDescent="0.3">
      <c r="A655" s="2" t="str">
        <v>Jan Morforth</v>
      </c>
    </row>
    <row r="656" spans="1:1" x14ac:dyDescent="0.3">
      <c r="A656" s="2" t="str">
        <v>Barr Faughny</v>
      </c>
    </row>
    <row r="657" spans="1:1" x14ac:dyDescent="0.3">
      <c r="A657" s="2" t="str">
        <v>Karlen McCaffrey</v>
      </c>
    </row>
    <row r="658" spans="1:1" x14ac:dyDescent="0.3">
      <c r="A658" s="2" t="str">
        <v>Oby Sorrel</v>
      </c>
    </row>
    <row r="659" spans="1:1" x14ac:dyDescent="0.3">
      <c r="A659" s="2" t="str">
        <v>Curtice Advani</v>
      </c>
    </row>
    <row r="660" spans="1:1" x14ac:dyDescent="0.3">
      <c r="A660" s="2" t="str">
        <v>Kaine Padly</v>
      </c>
    </row>
    <row r="661" spans="1:1" x14ac:dyDescent="0.3">
      <c r="A661" s="2" t="str">
        <v>Beverie Moffet</v>
      </c>
    </row>
    <row r="662" spans="1:1" x14ac:dyDescent="0.3">
      <c r="A662" s="2" t="str">
        <v>Ches Bonnell</v>
      </c>
    </row>
    <row r="663" spans="1:1" x14ac:dyDescent="0.3">
      <c r="A663" s="2" t="str">
        <v>Husein Augar</v>
      </c>
    </row>
    <row r="664" spans="1:1" x14ac:dyDescent="0.3">
      <c r="A664" s="2" t="str">
        <v>Gunar Cockshoot</v>
      </c>
    </row>
    <row r="665" spans="1:1" x14ac:dyDescent="0.3">
      <c r="A665" s="2" t="str">
        <v>Curtice Advani</v>
      </c>
    </row>
    <row r="666" spans="1:1" x14ac:dyDescent="0.3">
      <c r="A666" s="2" t="str">
        <v>Beverie Moffet</v>
      </c>
    </row>
    <row r="667" spans="1:1" x14ac:dyDescent="0.3">
      <c r="A667" s="2" t="str">
        <v>Husein Augar</v>
      </c>
    </row>
    <row r="668" spans="1:1" x14ac:dyDescent="0.3">
      <c r="A668" s="2" t="str">
        <v>Andria Kimpton</v>
      </c>
    </row>
    <row r="669" spans="1:1" x14ac:dyDescent="0.3">
      <c r="A669" s="2" t="str">
        <v>Jan Morforth</v>
      </c>
    </row>
    <row r="670" spans="1:1" x14ac:dyDescent="0.3">
      <c r="A670" s="2" t="str">
        <v>Andria Kimpton</v>
      </c>
    </row>
    <row r="671" spans="1:1" x14ac:dyDescent="0.3">
      <c r="A671" s="2" t="str">
        <v>Gunar Cockshoot</v>
      </c>
    </row>
    <row r="672" spans="1:1" x14ac:dyDescent="0.3">
      <c r="A672" s="2" t="str">
        <v>Husein Augar</v>
      </c>
    </row>
    <row r="673" spans="1:1" x14ac:dyDescent="0.3">
      <c r="A673" s="2" t="str">
        <v>Andria Kimpton</v>
      </c>
    </row>
    <row r="674" spans="1:1" x14ac:dyDescent="0.3">
      <c r="A674" s="2" t="str">
        <v>Dennison Crosswaite</v>
      </c>
    </row>
    <row r="675" spans="1:1" x14ac:dyDescent="0.3">
      <c r="A675" s="2" t="str">
        <v>Jehu Rudeforth</v>
      </c>
    </row>
    <row r="676" spans="1:1" x14ac:dyDescent="0.3">
      <c r="A676" s="2" t="str">
        <v>Jehu Rudeforth</v>
      </c>
    </row>
    <row r="677" spans="1:1" x14ac:dyDescent="0.3">
      <c r="A677" s="2" t="str">
        <v>Andria Kimpton</v>
      </c>
    </row>
    <row r="678" spans="1:1" x14ac:dyDescent="0.3">
      <c r="A678" s="2" t="str">
        <v>Jan Morforth</v>
      </c>
    </row>
    <row r="679" spans="1:1" x14ac:dyDescent="0.3">
      <c r="A679" s="2" t="str">
        <v>Dotty Strutley</v>
      </c>
    </row>
    <row r="680" spans="1:1" x14ac:dyDescent="0.3">
      <c r="A680" s="2" t="str">
        <v>Kelci Walkden</v>
      </c>
    </row>
    <row r="681" spans="1:1" x14ac:dyDescent="0.3">
      <c r="A681" s="2" t="str">
        <v>Gunar Cockshoot</v>
      </c>
    </row>
    <row r="682" spans="1:1" x14ac:dyDescent="0.3">
      <c r="A682" s="2" t="str">
        <v>Kaine Padly</v>
      </c>
    </row>
    <row r="683" spans="1:1" x14ac:dyDescent="0.3">
      <c r="A683" s="2" t="str">
        <v>Jan Morforth</v>
      </c>
    </row>
    <row r="684" spans="1:1" x14ac:dyDescent="0.3">
      <c r="A684" s="2" t="str">
        <v>Gunar Cockshoot</v>
      </c>
    </row>
    <row r="685" spans="1:1" x14ac:dyDescent="0.3">
      <c r="A685" s="2" t="str">
        <v>Van Tuxwell</v>
      </c>
    </row>
    <row r="686" spans="1:1" x14ac:dyDescent="0.3">
      <c r="A686" s="2" t="str">
        <v>Curtice Advani</v>
      </c>
    </row>
    <row r="687" spans="1:1" x14ac:dyDescent="0.3">
      <c r="A687" s="2" t="str">
        <v>Brien Boise</v>
      </c>
    </row>
    <row r="688" spans="1:1" x14ac:dyDescent="0.3">
      <c r="A688" s="2" t="str">
        <v>Mallorie Waber</v>
      </c>
    </row>
    <row r="689" spans="1:1" x14ac:dyDescent="0.3">
      <c r="A689" s="2" t="str">
        <v>Wilone O'Kielt</v>
      </c>
    </row>
    <row r="690" spans="1:1" x14ac:dyDescent="0.3">
      <c r="A690" s="2" t="str">
        <v>Beverie Moffet</v>
      </c>
    </row>
    <row r="691" spans="1:1" x14ac:dyDescent="0.3">
      <c r="A691" s="2" t="str">
        <v>Gunar Cockshoot</v>
      </c>
    </row>
    <row r="692" spans="1:1" x14ac:dyDescent="0.3">
      <c r="A692" s="2" t="str">
        <v>Marney O'Breen</v>
      </c>
    </row>
    <row r="693" spans="1:1" x14ac:dyDescent="0.3">
      <c r="A693" s="2" t="str">
        <v>Jehu Rudeforth</v>
      </c>
    </row>
    <row r="694" spans="1:1" x14ac:dyDescent="0.3">
      <c r="A694" s="2" t="str">
        <v>Jehu Rudeforth</v>
      </c>
    </row>
    <row r="695" spans="1:1" x14ac:dyDescent="0.3">
      <c r="A695" s="2" t="str">
        <v>Dotty Strutley</v>
      </c>
    </row>
    <row r="696" spans="1:1" x14ac:dyDescent="0.3">
      <c r="A696" s="2" t="str">
        <v>Rafaelita Blaksland</v>
      </c>
    </row>
    <row r="697" spans="1:1" x14ac:dyDescent="0.3">
      <c r="A697" s="2" t="str">
        <v>Curtice Advani</v>
      </c>
    </row>
    <row r="698" spans="1:1" x14ac:dyDescent="0.3">
      <c r="A698" s="2" t="str">
        <v>Mallorie Waber</v>
      </c>
    </row>
    <row r="699" spans="1:1" x14ac:dyDescent="0.3">
      <c r="A699" s="2" t="str">
        <v>Van Tuxwell</v>
      </c>
    </row>
    <row r="700" spans="1:1" x14ac:dyDescent="0.3">
      <c r="A700" s="2" t="str">
        <v>Kelci Walkden</v>
      </c>
    </row>
    <row r="701" spans="1:1" x14ac:dyDescent="0.3">
      <c r="A701" s="2" t="str">
        <v>Rafaelita Blaksland</v>
      </c>
    </row>
    <row r="702" spans="1:1" x14ac:dyDescent="0.3">
      <c r="A702" s="2" t="str">
        <v>Rafaelita Blaksland</v>
      </c>
    </row>
    <row r="703" spans="1:1" x14ac:dyDescent="0.3">
      <c r="A703" s="2" t="str">
        <v>Roddy Speechley</v>
      </c>
    </row>
    <row r="704" spans="1:1" x14ac:dyDescent="0.3">
      <c r="A704" s="2" t="str">
        <v>Curtice Advani</v>
      </c>
    </row>
    <row r="705" spans="1:1" x14ac:dyDescent="0.3">
      <c r="A705" s="2" t="str">
        <v>Camilla Castle</v>
      </c>
    </row>
    <row r="706" spans="1:1" x14ac:dyDescent="0.3">
      <c r="A706" s="2" t="str">
        <v>Ches Bonnell</v>
      </c>
    </row>
    <row r="707" spans="1:1" x14ac:dyDescent="0.3">
      <c r="A707" s="2" t="str">
        <v>Marney O'Breen</v>
      </c>
    </row>
    <row r="708" spans="1:1" x14ac:dyDescent="0.3">
      <c r="A708" s="2" t="str">
        <v>Wilone O'Kielt</v>
      </c>
    </row>
    <row r="709" spans="1:1" x14ac:dyDescent="0.3">
      <c r="A709" s="2" t="str">
        <v>Kaine Padly</v>
      </c>
    </row>
    <row r="710" spans="1:1" x14ac:dyDescent="0.3">
      <c r="A710" s="2" t="str">
        <v>Camilla Castle</v>
      </c>
    </row>
    <row r="711" spans="1:1" x14ac:dyDescent="0.3">
      <c r="A711" s="2" t="str">
        <v>Curtice Advani</v>
      </c>
    </row>
    <row r="712" spans="1:1" x14ac:dyDescent="0.3">
      <c r="A712" s="2" t="str">
        <v>Jan Morforth</v>
      </c>
    </row>
    <row r="713" spans="1:1" x14ac:dyDescent="0.3">
      <c r="A713" s="2" t="str">
        <v>Rafaelita Blaksland</v>
      </c>
    </row>
    <row r="714" spans="1:1" x14ac:dyDescent="0.3">
      <c r="A714" s="2" t="str">
        <v>Jan Morforth</v>
      </c>
    </row>
    <row r="715" spans="1:1" x14ac:dyDescent="0.3">
      <c r="A715" s="2" t="str">
        <v>Barr Faughny</v>
      </c>
    </row>
    <row r="716" spans="1:1" x14ac:dyDescent="0.3">
      <c r="A716" s="2" t="str">
        <v>Curtice Advani</v>
      </c>
    </row>
    <row r="717" spans="1:1" x14ac:dyDescent="0.3">
      <c r="A717" s="2" t="str">
        <v>Jan Morforth</v>
      </c>
    </row>
    <row r="718" spans="1:1" x14ac:dyDescent="0.3">
      <c r="A718" s="2" t="str">
        <v>Andria Kimpton</v>
      </c>
    </row>
    <row r="719" spans="1:1" x14ac:dyDescent="0.3">
      <c r="A719" s="2" t="str">
        <v>Camilla Castle</v>
      </c>
    </row>
    <row r="720" spans="1:1" x14ac:dyDescent="0.3">
      <c r="A720" s="2" t="str">
        <v>Madelene Upcott</v>
      </c>
    </row>
    <row r="721" spans="1:1" x14ac:dyDescent="0.3">
      <c r="A721" s="2" t="str">
        <v>Roddy Speechley</v>
      </c>
    </row>
    <row r="722" spans="1:1" x14ac:dyDescent="0.3">
      <c r="A722" s="2" t="str">
        <v>Karlen McCaffrey</v>
      </c>
    </row>
    <row r="723" spans="1:1" x14ac:dyDescent="0.3">
      <c r="A723" s="2" t="str">
        <v>Wilone O'Kielt</v>
      </c>
    </row>
    <row r="724" spans="1:1" x14ac:dyDescent="0.3">
      <c r="A724" s="2" t="str">
        <v>Andria Kimpton</v>
      </c>
    </row>
    <row r="725" spans="1:1" x14ac:dyDescent="0.3">
      <c r="A725" s="2" t="str">
        <v>Marney O'Breen</v>
      </c>
    </row>
    <row r="726" spans="1:1" x14ac:dyDescent="0.3">
      <c r="A726" s="2" t="str">
        <v>Ches Bonnell</v>
      </c>
    </row>
    <row r="727" spans="1:1" x14ac:dyDescent="0.3">
      <c r="A727" s="2" t="str">
        <v>Madelene Upcott</v>
      </c>
    </row>
    <row r="728" spans="1:1" x14ac:dyDescent="0.3">
      <c r="A728" s="2" t="str">
        <v>Wilone O'Kielt</v>
      </c>
    </row>
    <row r="729" spans="1:1" x14ac:dyDescent="0.3">
      <c r="A729" s="2" t="str">
        <v>Gigi Bohling</v>
      </c>
    </row>
    <row r="730" spans="1:1" x14ac:dyDescent="0.3">
      <c r="A730" s="2" t="str">
        <v>Wilone O'Kielt</v>
      </c>
    </row>
    <row r="731" spans="1:1" x14ac:dyDescent="0.3">
      <c r="A731" s="2" t="str">
        <v>Brien Boise</v>
      </c>
    </row>
    <row r="732" spans="1:1" x14ac:dyDescent="0.3">
      <c r="A732" s="2" t="str">
        <v>Roddy Speechley</v>
      </c>
    </row>
    <row r="733" spans="1:1" x14ac:dyDescent="0.3">
      <c r="A733" s="2" t="str">
        <v>Karlen McCaffrey</v>
      </c>
    </row>
    <row r="734" spans="1:1" x14ac:dyDescent="0.3">
      <c r="A734" s="2" t="str">
        <v>Marney O'Breen</v>
      </c>
    </row>
    <row r="735" spans="1:1" x14ac:dyDescent="0.3">
      <c r="A735" s="2" t="str">
        <v>Jan Morforth</v>
      </c>
    </row>
    <row r="736" spans="1:1" x14ac:dyDescent="0.3">
      <c r="A736" s="2" t="str">
        <v>Rafaelita Blaksland</v>
      </c>
    </row>
    <row r="737" spans="1:1" x14ac:dyDescent="0.3">
      <c r="A737" s="2" t="str">
        <v>Ches Bonnell</v>
      </c>
    </row>
    <row r="738" spans="1:1" x14ac:dyDescent="0.3">
      <c r="A738" s="2" t="str">
        <v>Gunar Cockshoot</v>
      </c>
    </row>
    <row r="739" spans="1:1" x14ac:dyDescent="0.3">
      <c r="A739" s="2" t="str">
        <v>Husein Augar</v>
      </c>
    </row>
    <row r="740" spans="1:1" x14ac:dyDescent="0.3">
      <c r="A740" s="2" t="str">
        <v>Dennison Crosswaite</v>
      </c>
    </row>
    <row r="741" spans="1:1" x14ac:dyDescent="0.3">
      <c r="A741" s="2" t="str">
        <v>Brien Boise</v>
      </c>
    </row>
    <row r="742" spans="1:1" x14ac:dyDescent="0.3">
      <c r="A742" s="2" t="str">
        <v>Van Tuxwell</v>
      </c>
    </row>
    <row r="743" spans="1:1" x14ac:dyDescent="0.3">
      <c r="A743" s="2" t="str">
        <v>Barr Faughny</v>
      </c>
    </row>
    <row r="744" spans="1:1" x14ac:dyDescent="0.3">
      <c r="A744" s="2" t="str">
        <v>Dennison Crosswaite</v>
      </c>
    </row>
    <row r="745" spans="1:1" x14ac:dyDescent="0.3">
      <c r="A745" s="2" t="str">
        <v>Gigi Bohling</v>
      </c>
    </row>
    <row r="746" spans="1:1" x14ac:dyDescent="0.3">
      <c r="A746" s="2" t="str">
        <v>Dennison Crosswaite</v>
      </c>
    </row>
    <row r="747" spans="1:1" x14ac:dyDescent="0.3">
      <c r="A747" s="2" t="str">
        <v>Beverie Moffet</v>
      </c>
    </row>
    <row r="748" spans="1:1" x14ac:dyDescent="0.3">
      <c r="A748" s="2" t="str">
        <v>Mallorie Waber</v>
      </c>
    </row>
    <row r="749" spans="1:1" x14ac:dyDescent="0.3">
      <c r="A749" s="2" t="str">
        <v>Ches Bonnell</v>
      </c>
    </row>
    <row r="750" spans="1:1" x14ac:dyDescent="0.3">
      <c r="A750" s="2" t="str">
        <v>Van Tuxwell</v>
      </c>
    </row>
    <row r="751" spans="1:1" x14ac:dyDescent="0.3">
      <c r="A751" s="2" t="str">
        <v>Kelci Walkden</v>
      </c>
    </row>
    <row r="752" spans="1:1" x14ac:dyDescent="0.3">
      <c r="A752" s="2" t="str">
        <v>Beverie Moffet</v>
      </c>
    </row>
    <row r="753" spans="1:1" x14ac:dyDescent="0.3">
      <c r="A753" s="2" t="str">
        <v>Gigi Bohling</v>
      </c>
    </row>
    <row r="754" spans="1:1" x14ac:dyDescent="0.3">
      <c r="A754" s="2" t="str">
        <v>Rafaelita Blaksland</v>
      </c>
    </row>
    <row r="755" spans="1:1" x14ac:dyDescent="0.3">
      <c r="A755" s="2" t="str">
        <v>Kelci Walkden</v>
      </c>
    </row>
    <row r="756" spans="1:1" x14ac:dyDescent="0.3">
      <c r="A756" s="2" t="str">
        <v>Jan Morforth</v>
      </c>
    </row>
    <row r="757" spans="1:1" x14ac:dyDescent="0.3">
      <c r="A757" s="2" t="str">
        <v>Jehu Rudeforth</v>
      </c>
    </row>
    <row r="758" spans="1:1" x14ac:dyDescent="0.3">
      <c r="A758" s="2" t="str">
        <v>Gigi Bohling</v>
      </c>
    </row>
    <row r="759" spans="1:1" x14ac:dyDescent="0.3">
      <c r="A759" s="2" t="str">
        <v>Beverie Moffet</v>
      </c>
    </row>
    <row r="760" spans="1:1" x14ac:dyDescent="0.3">
      <c r="A760" s="2" t="str">
        <v>Marney O'Breen</v>
      </c>
    </row>
    <row r="761" spans="1:1" x14ac:dyDescent="0.3">
      <c r="A761" s="2" t="str">
        <v>Husein Augar</v>
      </c>
    </row>
    <row r="762" spans="1:1" x14ac:dyDescent="0.3">
      <c r="A762" s="2" t="str">
        <v>Gunar Cockshoot</v>
      </c>
    </row>
    <row r="763" spans="1:1" x14ac:dyDescent="0.3">
      <c r="A763" s="2" t="str">
        <v>Curtice Advani</v>
      </c>
    </row>
    <row r="764" spans="1:1" x14ac:dyDescent="0.3">
      <c r="A764" s="2" t="str">
        <v>Kelci Walkden</v>
      </c>
    </row>
    <row r="765" spans="1:1" x14ac:dyDescent="0.3">
      <c r="A765" s="2" t="str">
        <v>Dotty Strutley</v>
      </c>
    </row>
    <row r="766" spans="1:1" x14ac:dyDescent="0.3">
      <c r="A766" s="2" t="str">
        <v>Barr Faughny</v>
      </c>
    </row>
    <row r="767" spans="1:1" x14ac:dyDescent="0.3">
      <c r="A767" s="2" t="str">
        <v>Beverie Moffet</v>
      </c>
    </row>
    <row r="768" spans="1:1" x14ac:dyDescent="0.3">
      <c r="A768" s="2" t="str">
        <v>Gunar Cockshoot</v>
      </c>
    </row>
    <row r="769" spans="1:1" x14ac:dyDescent="0.3">
      <c r="A769" s="2" t="str">
        <v>Van Tuxwell</v>
      </c>
    </row>
    <row r="770" spans="1:1" x14ac:dyDescent="0.3">
      <c r="A770" s="2" t="str">
        <v>Oby Sorrel</v>
      </c>
    </row>
    <row r="771" spans="1:1" x14ac:dyDescent="0.3">
      <c r="A771" s="2" t="str">
        <v>Van Tuxwell</v>
      </c>
    </row>
    <row r="772" spans="1:1" x14ac:dyDescent="0.3">
      <c r="A772" s="2" t="str">
        <v>Karlen McCaffrey</v>
      </c>
    </row>
    <row r="773" spans="1:1" x14ac:dyDescent="0.3">
      <c r="A773" s="2" t="str">
        <v>Kelci Walkden</v>
      </c>
    </row>
    <row r="774" spans="1:1" x14ac:dyDescent="0.3">
      <c r="A774" s="2" t="str">
        <v>Camilla Castle</v>
      </c>
    </row>
    <row r="775" spans="1:1" x14ac:dyDescent="0.3">
      <c r="A775" s="2" t="str">
        <v>Madelene Upcott</v>
      </c>
    </row>
    <row r="776" spans="1:1" x14ac:dyDescent="0.3">
      <c r="A776" s="2" t="str">
        <v>Mallorie Waber</v>
      </c>
    </row>
    <row r="777" spans="1:1" x14ac:dyDescent="0.3">
      <c r="A777" s="2" t="str">
        <v>Jan Morforth</v>
      </c>
    </row>
    <row r="778" spans="1:1" x14ac:dyDescent="0.3">
      <c r="A778" s="2" t="str">
        <v>Kelci Walkden</v>
      </c>
    </row>
    <row r="779" spans="1:1" x14ac:dyDescent="0.3">
      <c r="A779" s="2" t="str">
        <v>Dennison Crosswaite</v>
      </c>
    </row>
    <row r="780" spans="1:1" x14ac:dyDescent="0.3">
      <c r="A780" s="2" t="str">
        <v>Husein Augar</v>
      </c>
    </row>
    <row r="781" spans="1:1" x14ac:dyDescent="0.3">
      <c r="A781" s="2" t="str">
        <v>Gigi Bohling</v>
      </c>
    </row>
    <row r="782" spans="1:1" x14ac:dyDescent="0.3">
      <c r="A782" s="2" t="str">
        <v>Wilone O'Kielt</v>
      </c>
    </row>
    <row r="783" spans="1:1" x14ac:dyDescent="0.3">
      <c r="A783" s="2" t="str">
        <v>Curtice Advani</v>
      </c>
    </row>
    <row r="784" spans="1:1" x14ac:dyDescent="0.3">
      <c r="A784" s="2" t="str">
        <v>Oby Sorrel</v>
      </c>
    </row>
    <row r="785" spans="1:1" x14ac:dyDescent="0.3">
      <c r="A785" s="2" t="str">
        <v>Beverie Moffet</v>
      </c>
    </row>
    <row r="786" spans="1:1" x14ac:dyDescent="0.3">
      <c r="A786" s="2" t="str">
        <v>Dotty Strutley</v>
      </c>
    </row>
    <row r="787" spans="1:1" x14ac:dyDescent="0.3">
      <c r="A787" s="2" t="str">
        <v>Kelci Walkden</v>
      </c>
    </row>
    <row r="788" spans="1:1" x14ac:dyDescent="0.3">
      <c r="A788" s="2" t="str">
        <v>Kelci Walkden</v>
      </c>
    </row>
    <row r="789" spans="1:1" x14ac:dyDescent="0.3">
      <c r="A789" s="2" t="str">
        <v>Brien Boise</v>
      </c>
    </row>
    <row r="790" spans="1:1" x14ac:dyDescent="0.3">
      <c r="A790" s="2" t="str">
        <v>Dotty Strutley</v>
      </c>
    </row>
    <row r="791" spans="1:1" x14ac:dyDescent="0.3">
      <c r="A791" s="2" t="str">
        <v>Wilone O'Kielt</v>
      </c>
    </row>
    <row r="792" spans="1:1" x14ac:dyDescent="0.3">
      <c r="A792" s="2" t="str">
        <v>Ches Bonnell</v>
      </c>
    </row>
    <row r="793" spans="1:1" x14ac:dyDescent="0.3">
      <c r="A793" s="2" t="str">
        <v>Barr Faughny</v>
      </c>
    </row>
    <row r="794" spans="1:1" x14ac:dyDescent="0.3">
      <c r="A794" s="2" t="str">
        <v>Gigi Bohling</v>
      </c>
    </row>
    <row r="795" spans="1:1" x14ac:dyDescent="0.3">
      <c r="A795" s="2" t="str">
        <v>Brien Boise</v>
      </c>
    </row>
    <row r="796" spans="1:1" x14ac:dyDescent="0.3">
      <c r="A796" s="2" t="str">
        <v>Roddy Speechley</v>
      </c>
    </row>
    <row r="797" spans="1:1" x14ac:dyDescent="0.3">
      <c r="A797" s="2" t="str">
        <v>Oby Sorrel</v>
      </c>
    </row>
    <row r="798" spans="1:1" x14ac:dyDescent="0.3">
      <c r="A798" s="2" t="str">
        <v>Oby Sorrel</v>
      </c>
    </row>
    <row r="799" spans="1:1" x14ac:dyDescent="0.3">
      <c r="A799" s="2" t="str">
        <v>Roddy Speechley</v>
      </c>
    </row>
    <row r="800" spans="1:1" x14ac:dyDescent="0.3">
      <c r="A800" s="2" t="str">
        <v>Andria Kimpton</v>
      </c>
    </row>
    <row r="801" spans="1:1" x14ac:dyDescent="0.3">
      <c r="A801" s="2" t="str">
        <v>Mallorie Waber</v>
      </c>
    </row>
    <row r="802" spans="1:1" x14ac:dyDescent="0.3">
      <c r="A802" s="2" t="str">
        <v>Jehu Rudeforth</v>
      </c>
    </row>
    <row r="803" spans="1:1" x14ac:dyDescent="0.3">
      <c r="A803" s="2" t="str">
        <v>Kaine Padly</v>
      </c>
    </row>
    <row r="804" spans="1:1" x14ac:dyDescent="0.3">
      <c r="A804" s="2" t="str">
        <v>Curtice Advani</v>
      </c>
    </row>
    <row r="805" spans="1:1" x14ac:dyDescent="0.3">
      <c r="A805" s="2" t="str">
        <v>Husein Augar</v>
      </c>
    </row>
    <row r="806" spans="1:1" x14ac:dyDescent="0.3">
      <c r="A806" s="2" t="str">
        <v>Kaine Padly</v>
      </c>
    </row>
    <row r="807" spans="1:1" x14ac:dyDescent="0.3">
      <c r="A807" s="2" t="str">
        <v>Roddy Speechley</v>
      </c>
    </row>
    <row r="808" spans="1:1" x14ac:dyDescent="0.3">
      <c r="A808" s="2" t="str">
        <v>Ches Bonnell</v>
      </c>
    </row>
    <row r="809" spans="1:1" x14ac:dyDescent="0.3">
      <c r="A809" s="2" t="str">
        <v>Brien Boise</v>
      </c>
    </row>
    <row r="810" spans="1:1" x14ac:dyDescent="0.3">
      <c r="A810" s="2" t="str">
        <v>Brien Boise</v>
      </c>
    </row>
    <row r="811" spans="1:1" x14ac:dyDescent="0.3">
      <c r="A811" s="2" t="str">
        <v>Andria Kimpton</v>
      </c>
    </row>
    <row r="812" spans="1:1" x14ac:dyDescent="0.3">
      <c r="A812" s="2" t="str">
        <v>Gigi Bohling</v>
      </c>
    </row>
    <row r="813" spans="1:1" x14ac:dyDescent="0.3">
      <c r="A813" s="2" t="str">
        <v>Ches Bonnell</v>
      </c>
    </row>
    <row r="814" spans="1:1" x14ac:dyDescent="0.3">
      <c r="A814" s="2" t="str">
        <v>Husein Augar</v>
      </c>
    </row>
    <row r="815" spans="1:1" x14ac:dyDescent="0.3">
      <c r="A815" s="2" t="str">
        <v>Barr Faughny</v>
      </c>
    </row>
    <row r="816" spans="1:1" x14ac:dyDescent="0.3">
      <c r="A816" s="2" t="str">
        <v>Oby Sorrel</v>
      </c>
    </row>
    <row r="817" spans="1:1" x14ac:dyDescent="0.3">
      <c r="A817" s="2" t="str">
        <v>Van Tuxwell</v>
      </c>
    </row>
    <row r="818" spans="1:1" x14ac:dyDescent="0.3">
      <c r="A818" s="2" t="str">
        <v>Mallorie Waber</v>
      </c>
    </row>
    <row r="819" spans="1:1" x14ac:dyDescent="0.3">
      <c r="A819" s="2" t="str">
        <v>Oby Sorrel</v>
      </c>
    </row>
    <row r="820" spans="1:1" x14ac:dyDescent="0.3">
      <c r="A820" s="2" t="str">
        <v>Karlen McCaffrey</v>
      </c>
    </row>
    <row r="821" spans="1:1" x14ac:dyDescent="0.3">
      <c r="A821" s="2" t="str">
        <v>Jehu Rudeforth</v>
      </c>
    </row>
    <row r="822" spans="1:1" x14ac:dyDescent="0.3">
      <c r="A822" s="2" t="str">
        <v>Kelci Walkden</v>
      </c>
    </row>
    <row r="823" spans="1:1" x14ac:dyDescent="0.3">
      <c r="A823" s="2" t="str">
        <v>Kelci Walkden</v>
      </c>
    </row>
    <row r="824" spans="1:1" x14ac:dyDescent="0.3">
      <c r="A824" s="2" t="str">
        <v>Marney O'Breen</v>
      </c>
    </row>
    <row r="825" spans="1:1" x14ac:dyDescent="0.3">
      <c r="A825" s="2" t="str">
        <v>Dennison Crosswaite</v>
      </c>
    </row>
    <row r="826" spans="1:1" x14ac:dyDescent="0.3">
      <c r="A826" s="2" t="str">
        <v>Brien Boise</v>
      </c>
    </row>
    <row r="827" spans="1:1" x14ac:dyDescent="0.3">
      <c r="A827" s="2" t="str">
        <v>Barr Faughny</v>
      </c>
    </row>
    <row r="828" spans="1:1" x14ac:dyDescent="0.3">
      <c r="A828" s="2" t="str">
        <v>Brien Boise</v>
      </c>
    </row>
    <row r="829" spans="1:1" x14ac:dyDescent="0.3">
      <c r="A829" s="2" t="str">
        <v>Jan Morforth</v>
      </c>
    </row>
    <row r="830" spans="1:1" x14ac:dyDescent="0.3">
      <c r="A830" s="2" t="str">
        <v>Brien Boise</v>
      </c>
    </row>
    <row r="831" spans="1:1" x14ac:dyDescent="0.3">
      <c r="A831" s="2" t="str">
        <v>Van Tuxwell</v>
      </c>
    </row>
    <row r="832" spans="1:1" x14ac:dyDescent="0.3">
      <c r="A832" s="2" t="str">
        <v>Wilone O'Kielt</v>
      </c>
    </row>
    <row r="833" spans="1:1" x14ac:dyDescent="0.3">
      <c r="A833" s="2" t="str">
        <v>Jehu Rudeforth</v>
      </c>
    </row>
    <row r="834" spans="1:1" x14ac:dyDescent="0.3">
      <c r="A834" s="2" t="str">
        <v>Barr Faughny</v>
      </c>
    </row>
    <row r="835" spans="1:1" x14ac:dyDescent="0.3">
      <c r="A835" s="2" t="str">
        <v>Gunar Cockshoot</v>
      </c>
    </row>
    <row r="836" spans="1:1" x14ac:dyDescent="0.3">
      <c r="A836" s="2" t="str">
        <v>Mallorie Waber</v>
      </c>
    </row>
    <row r="837" spans="1:1" x14ac:dyDescent="0.3">
      <c r="A837" s="2" t="str">
        <v>Mallorie Waber</v>
      </c>
    </row>
    <row r="838" spans="1:1" x14ac:dyDescent="0.3">
      <c r="A838" s="2" t="str">
        <v>Rafaelita Blaksland</v>
      </c>
    </row>
    <row r="839" spans="1:1" x14ac:dyDescent="0.3">
      <c r="A839" s="2" t="str">
        <v>Karlen McCaffrey</v>
      </c>
    </row>
    <row r="840" spans="1:1" x14ac:dyDescent="0.3">
      <c r="A840" s="2" t="str">
        <v>Kaine Padly</v>
      </c>
    </row>
    <row r="841" spans="1:1" x14ac:dyDescent="0.3">
      <c r="A841" s="2" t="str">
        <v>Gigi Bohling</v>
      </c>
    </row>
    <row r="842" spans="1:1" x14ac:dyDescent="0.3">
      <c r="A842" s="2" t="str">
        <v>Oby Sorrel</v>
      </c>
    </row>
    <row r="843" spans="1:1" x14ac:dyDescent="0.3">
      <c r="A843" s="2" t="str">
        <v>Van Tuxwell</v>
      </c>
    </row>
    <row r="844" spans="1:1" x14ac:dyDescent="0.3">
      <c r="A844" s="2" t="str">
        <v>Husein Augar</v>
      </c>
    </row>
    <row r="845" spans="1:1" x14ac:dyDescent="0.3">
      <c r="A845" s="2" t="str">
        <v>Andria Kimpton</v>
      </c>
    </row>
    <row r="846" spans="1:1" x14ac:dyDescent="0.3">
      <c r="A846" s="2" t="str">
        <v>Madelene Upcott</v>
      </c>
    </row>
    <row r="847" spans="1:1" x14ac:dyDescent="0.3">
      <c r="A847" s="2" t="str">
        <v>Brien Boise</v>
      </c>
    </row>
    <row r="848" spans="1:1" x14ac:dyDescent="0.3">
      <c r="A848" s="2" t="str">
        <v>Jehu Rudeforth</v>
      </c>
    </row>
    <row r="849" spans="1:1" x14ac:dyDescent="0.3">
      <c r="A849" s="2" t="str">
        <v>Andria Kimpton</v>
      </c>
    </row>
    <row r="850" spans="1:1" x14ac:dyDescent="0.3">
      <c r="A850" s="2" t="str">
        <v>Dotty Strutley</v>
      </c>
    </row>
    <row r="851" spans="1:1" x14ac:dyDescent="0.3">
      <c r="A851" s="2" t="str">
        <v>Karlen McCaffrey</v>
      </c>
    </row>
    <row r="852" spans="1:1" x14ac:dyDescent="0.3">
      <c r="A852" s="2" t="str">
        <v>Karlen McCaffrey</v>
      </c>
    </row>
    <row r="853" spans="1:1" x14ac:dyDescent="0.3">
      <c r="A853" s="2" t="str">
        <v>Gunar Cockshoot</v>
      </c>
    </row>
    <row r="854" spans="1:1" x14ac:dyDescent="0.3">
      <c r="A854" s="2" t="str">
        <v>Dotty Strutley</v>
      </c>
    </row>
    <row r="855" spans="1:1" x14ac:dyDescent="0.3">
      <c r="A855" s="2" t="str">
        <v>Marney O'Breen</v>
      </c>
    </row>
    <row r="856" spans="1:1" x14ac:dyDescent="0.3">
      <c r="A856" s="2" t="str">
        <v>Dennison Crosswaite</v>
      </c>
    </row>
    <row r="857" spans="1:1" x14ac:dyDescent="0.3">
      <c r="A857" s="2" t="str">
        <v>Camilla Castle</v>
      </c>
    </row>
    <row r="858" spans="1:1" x14ac:dyDescent="0.3">
      <c r="A858" s="2" t="str">
        <v>Brien Boise</v>
      </c>
    </row>
    <row r="859" spans="1:1" x14ac:dyDescent="0.3">
      <c r="A859" s="2" t="str">
        <v>Madelene Upcott</v>
      </c>
    </row>
    <row r="860" spans="1:1" x14ac:dyDescent="0.3">
      <c r="A860" s="2" t="str">
        <v>Mallorie Waber</v>
      </c>
    </row>
    <row r="861" spans="1:1" x14ac:dyDescent="0.3">
      <c r="A861" s="2" t="str">
        <v>Marney O'Breen</v>
      </c>
    </row>
    <row r="862" spans="1:1" x14ac:dyDescent="0.3">
      <c r="A862" s="2" t="str">
        <v>Husein Augar</v>
      </c>
    </row>
    <row r="863" spans="1:1" x14ac:dyDescent="0.3">
      <c r="A863" s="2" t="str">
        <v>Kelci Walkden</v>
      </c>
    </row>
    <row r="864" spans="1:1" x14ac:dyDescent="0.3">
      <c r="A864" s="2" t="str">
        <v>Ches Bonnell</v>
      </c>
    </row>
    <row r="865" spans="1:1" x14ac:dyDescent="0.3">
      <c r="A865" s="2" t="str">
        <v>Jan Morforth</v>
      </c>
    </row>
    <row r="866" spans="1:1" x14ac:dyDescent="0.3">
      <c r="A866" s="2" t="str">
        <v>Brien Boise</v>
      </c>
    </row>
    <row r="867" spans="1:1" x14ac:dyDescent="0.3">
      <c r="A867" s="2" t="str">
        <v>Oby Sorrel</v>
      </c>
    </row>
    <row r="868" spans="1:1" x14ac:dyDescent="0.3">
      <c r="A868" s="2" t="str">
        <v>Kaine Padly</v>
      </c>
    </row>
    <row r="869" spans="1:1" x14ac:dyDescent="0.3">
      <c r="A869" s="2" t="str">
        <v>Gigi Bohling</v>
      </c>
    </row>
    <row r="870" spans="1:1" x14ac:dyDescent="0.3">
      <c r="A870" s="2" t="str">
        <v>Jan Morforth</v>
      </c>
    </row>
    <row r="871" spans="1:1" x14ac:dyDescent="0.3">
      <c r="A871" s="2" t="str">
        <v>Gunar Cockshoot</v>
      </c>
    </row>
    <row r="872" spans="1:1" x14ac:dyDescent="0.3">
      <c r="A872" s="2" t="str">
        <v>Jehu Rudeforth</v>
      </c>
    </row>
    <row r="873" spans="1:1" x14ac:dyDescent="0.3">
      <c r="A873" s="2" t="str">
        <v>Husein Augar</v>
      </c>
    </row>
    <row r="874" spans="1:1" x14ac:dyDescent="0.3">
      <c r="A874" s="2" t="str">
        <v>Rafaelita Blaksland</v>
      </c>
    </row>
    <row r="875" spans="1:1" x14ac:dyDescent="0.3">
      <c r="A875" s="2" t="str">
        <v>Madelene Upcott</v>
      </c>
    </row>
    <row r="876" spans="1:1" x14ac:dyDescent="0.3">
      <c r="A876" s="2" t="str">
        <v>Madelene Upcott</v>
      </c>
    </row>
    <row r="877" spans="1:1" x14ac:dyDescent="0.3">
      <c r="A877" s="2" t="str">
        <v>Barr Faughny</v>
      </c>
    </row>
    <row r="878" spans="1:1" x14ac:dyDescent="0.3">
      <c r="A878" s="2" t="str">
        <v>Beverie Moffet</v>
      </c>
    </row>
    <row r="879" spans="1:1" x14ac:dyDescent="0.3">
      <c r="A879" s="2" t="str">
        <v>Beverie Moffet</v>
      </c>
    </row>
    <row r="880" spans="1:1" x14ac:dyDescent="0.3">
      <c r="A880" s="2" t="str">
        <v>Andria Kimpton</v>
      </c>
    </row>
    <row r="881" spans="1:1" x14ac:dyDescent="0.3">
      <c r="A881" s="2" t="str">
        <v>Gigi Bohling</v>
      </c>
    </row>
    <row r="882" spans="1:1" x14ac:dyDescent="0.3">
      <c r="A882" s="2" t="str">
        <v>Roddy Speechley</v>
      </c>
    </row>
    <row r="883" spans="1:1" x14ac:dyDescent="0.3">
      <c r="A883" s="2" t="str">
        <v>Dotty Strutley</v>
      </c>
    </row>
    <row r="884" spans="1:1" x14ac:dyDescent="0.3">
      <c r="A884" s="2" t="str">
        <v>Barr Faughny</v>
      </c>
    </row>
    <row r="885" spans="1:1" x14ac:dyDescent="0.3">
      <c r="A885" s="2" t="str">
        <v>Oby Sorrel</v>
      </c>
    </row>
    <row r="886" spans="1:1" x14ac:dyDescent="0.3">
      <c r="A886" s="2" t="str">
        <v>Oby Sorrel</v>
      </c>
    </row>
    <row r="887" spans="1:1" x14ac:dyDescent="0.3">
      <c r="A887" s="2" t="str">
        <v>Curtice Advani</v>
      </c>
    </row>
    <row r="888" spans="1:1" x14ac:dyDescent="0.3">
      <c r="A888" s="2" t="str">
        <v>Gigi Bohling</v>
      </c>
    </row>
    <row r="889" spans="1:1" x14ac:dyDescent="0.3">
      <c r="A889" s="2" t="str">
        <v>Husein Augar</v>
      </c>
    </row>
    <row r="890" spans="1:1" x14ac:dyDescent="0.3">
      <c r="A890" s="2" t="str">
        <v>Wilone O'Kielt</v>
      </c>
    </row>
    <row r="891" spans="1:1" x14ac:dyDescent="0.3">
      <c r="A891" s="2" t="str">
        <v>Wilone O'Kielt</v>
      </c>
    </row>
    <row r="892" spans="1:1" x14ac:dyDescent="0.3">
      <c r="A892" s="2" t="str">
        <v>Kaine Padly</v>
      </c>
    </row>
    <row r="893" spans="1:1" x14ac:dyDescent="0.3">
      <c r="A893" s="2" t="str">
        <v>Dennison Crosswaite</v>
      </c>
    </row>
    <row r="894" spans="1:1" x14ac:dyDescent="0.3">
      <c r="A894" s="2" t="str">
        <v>Kelci Walkden</v>
      </c>
    </row>
    <row r="895" spans="1:1" x14ac:dyDescent="0.3">
      <c r="A895" s="2" t="str">
        <v>Van Tuxwell</v>
      </c>
    </row>
    <row r="896" spans="1:1" x14ac:dyDescent="0.3">
      <c r="A896" s="2" t="str">
        <v>Husein Augar</v>
      </c>
    </row>
    <row r="897" spans="1:1" x14ac:dyDescent="0.3">
      <c r="A897" s="2" t="str">
        <v>Kaine Padly</v>
      </c>
    </row>
    <row r="898" spans="1:1" x14ac:dyDescent="0.3">
      <c r="A898" s="2" t="str">
        <v>Jehu Rudeforth</v>
      </c>
    </row>
    <row r="899" spans="1:1" x14ac:dyDescent="0.3">
      <c r="A899" s="2" t="str">
        <v>Beverie Moffet</v>
      </c>
    </row>
    <row r="900" spans="1:1" x14ac:dyDescent="0.3">
      <c r="A900" s="2" t="str">
        <v>Gunar Cockshoot</v>
      </c>
    </row>
    <row r="901" spans="1:1" x14ac:dyDescent="0.3">
      <c r="A901" s="2" t="str">
        <v>Gunar Cockshoot</v>
      </c>
    </row>
    <row r="902" spans="1:1" x14ac:dyDescent="0.3">
      <c r="A902" s="2" t="str">
        <v>Camilla Castle</v>
      </c>
    </row>
    <row r="903" spans="1:1" x14ac:dyDescent="0.3">
      <c r="A903" s="2" t="str">
        <v>Jehu Rudeforth</v>
      </c>
    </row>
    <row r="904" spans="1:1" x14ac:dyDescent="0.3">
      <c r="A904" s="2" t="str">
        <v>Oby Sorrel</v>
      </c>
    </row>
    <row r="905" spans="1:1" x14ac:dyDescent="0.3">
      <c r="A905" s="2" t="str">
        <v>Kelci Walkden</v>
      </c>
    </row>
    <row r="906" spans="1:1" x14ac:dyDescent="0.3">
      <c r="A906" s="2" t="str">
        <v>Gigi Bohling</v>
      </c>
    </row>
    <row r="907" spans="1:1" x14ac:dyDescent="0.3">
      <c r="A907" s="2" t="str">
        <v>Oby Sorrel</v>
      </c>
    </row>
    <row r="908" spans="1:1" x14ac:dyDescent="0.3">
      <c r="A908" s="2" t="str">
        <v>Oby Sorrel</v>
      </c>
    </row>
    <row r="909" spans="1:1" x14ac:dyDescent="0.3">
      <c r="A909" s="2" t="str">
        <v>Barr Faughny</v>
      </c>
    </row>
    <row r="910" spans="1:1" x14ac:dyDescent="0.3">
      <c r="A910" s="2" t="str">
        <v>Rafaelita Blaksland</v>
      </c>
    </row>
    <row r="911" spans="1:1" x14ac:dyDescent="0.3">
      <c r="A911" s="2" t="str">
        <v>Curtice Advani</v>
      </c>
    </row>
    <row r="912" spans="1:1" x14ac:dyDescent="0.3">
      <c r="A912" s="2" t="str">
        <v>Curtice Advani</v>
      </c>
    </row>
    <row r="913" spans="1:1" x14ac:dyDescent="0.3">
      <c r="A913" s="2" t="str">
        <v>Barr Faughny</v>
      </c>
    </row>
    <row r="914" spans="1:1" x14ac:dyDescent="0.3">
      <c r="A914" s="2" t="str">
        <v>Ches Bonnell</v>
      </c>
    </row>
    <row r="915" spans="1:1" x14ac:dyDescent="0.3">
      <c r="A915" s="2" t="str">
        <v>Dennison Crosswaite</v>
      </c>
    </row>
    <row r="916" spans="1:1" x14ac:dyDescent="0.3">
      <c r="A916" s="2" t="str">
        <v>Roddy Speechley</v>
      </c>
    </row>
    <row r="917" spans="1:1" x14ac:dyDescent="0.3">
      <c r="A917" s="2" t="str">
        <v>Jan Morforth</v>
      </c>
    </row>
    <row r="918" spans="1:1" x14ac:dyDescent="0.3">
      <c r="A918" s="2" t="str">
        <v>Gunar Cockshoot</v>
      </c>
    </row>
    <row r="919" spans="1:1" x14ac:dyDescent="0.3">
      <c r="A919" s="2" t="str">
        <v>Ches Bonnell</v>
      </c>
    </row>
    <row r="920" spans="1:1" x14ac:dyDescent="0.3">
      <c r="A920" s="2" t="str">
        <v>Mallorie Waber</v>
      </c>
    </row>
    <row r="921" spans="1:1" x14ac:dyDescent="0.3">
      <c r="A921" s="2" t="str">
        <v>Barr Faughny</v>
      </c>
    </row>
    <row r="922" spans="1:1" x14ac:dyDescent="0.3">
      <c r="A922" s="2" t="str">
        <v>Wilone O'Kielt</v>
      </c>
    </row>
    <row r="923" spans="1:1" x14ac:dyDescent="0.3">
      <c r="A923" s="2" t="str">
        <v>Wilone O'Kielt</v>
      </c>
    </row>
    <row r="924" spans="1:1" x14ac:dyDescent="0.3">
      <c r="A924" s="2" t="str">
        <v>Wilone O'Kielt</v>
      </c>
    </row>
    <row r="925" spans="1:1" x14ac:dyDescent="0.3">
      <c r="A925" s="2" t="str">
        <v>Kelci Walkden</v>
      </c>
    </row>
    <row r="926" spans="1:1" x14ac:dyDescent="0.3">
      <c r="A926" s="2" t="str">
        <v>Gunar Cockshoot</v>
      </c>
    </row>
    <row r="927" spans="1:1" x14ac:dyDescent="0.3">
      <c r="A927" s="2" t="str">
        <v>Madelene Upcott</v>
      </c>
    </row>
    <row r="928" spans="1:1" x14ac:dyDescent="0.3">
      <c r="A928" s="2" t="str">
        <v>Kaine Padly</v>
      </c>
    </row>
    <row r="929" spans="1:1" x14ac:dyDescent="0.3">
      <c r="A929" s="2" t="str">
        <v>Ches Bonnell</v>
      </c>
    </row>
    <row r="930" spans="1:1" x14ac:dyDescent="0.3">
      <c r="A930" s="2" t="str">
        <v>Curtice Advani</v>
      </c>
    </row>
    <row r="931" spans="1:1" x14ac:dyDescent="0.3">
      <c r="A931" s="2" t="str">
        <v>Kelci Walkden</v>
      </c>
    </row>
    <row r="932" spans="1:1" x14ac:dyDescent="0.3">
      <c r="A932" s="2" t="str">
        <v>Dotty Strutley</v>
      </c>
    </row>
    <row r="933" spans="1:1" x14ac:dyDescent="0.3">
      <c r="A933" s="2" t="str">
        <v>Kaine Padly</v>
      </c>
    </row>
    <row r="934" spans="1:1" x14ac:dyDescent="0.3">
      <c r="A934" s="2" t="str">
        <v>Roddy Speechley</v>
      </c>
    </row>
    <row r="935" spans="1:1" x14ac:dyDescent="0.3">
      <c r="A935" s="2" t="str">
        <v>Ches Bonnell</v>
      </c>
    </row>
    <row r="936" spans="1:1" x14ac:dyDescent="0.3">
      <c r="A936" s="2" t="str">
        <v>Oby Sorrel</v>
      </c>
    </row>
    <row r="937" spans="1:1" x14ac:dyDescent="0.3">
      <c r="A937" s="2" t="str">
        <v>Oby Sorrel</v>
      </c>
    </row>
    <row r="938" spans="1:1" x14ac:dyDescent="0.3">
      <c r="A938" s="2" t="str">
        <v>Barr Faughny</v>
      </c>
    </row>
    <row r="939" spans="1:1" x14ac:dyDescent="0.3">
      <c r="A939" s="2" t="str">
        <v>Wilone O'Kielt</v>
      </c>
    </row>
    <row r="940" spans="1:1" x14ac:dyDescent="0.3">
      <c r="A940" s="2" t="str">
        <v>Rafaelita Blaksland</v>
      </c>
    </row>
    <row r="941" spans="1:1" x14ac:dyDescent="0.3">
      <c r="A941" s="2" t="str">
        <v>Rafaelita Blaksland</v>
      </c>
    </row>
    <row r="942" spans="1:1" x14ac:dyDescent="0.3">
      <c r="A942" s="2" t="str">
        <v>Van Tuxwell</v>
      </c>
    </row>
    <row r="943" spans="1:1" x14ac:dyDescent="0.3">
      <c r="A943" s="2" t="str">
        <v>Beverie Moffet</v>
      </c>
    </row>
    <row r="944" spans="1:1" x14ac:dyDescent="0.3">
      <c r="A944" s="2" t="str">
        <v>Barr Faughny</v>
      </c>
    </row>
    <row r="945" spans="1:1" x14ac:dyDescent="0.3">
      <c r="A945" s="2" t="str">
        <v>Roddy Speechley</v>
      </c>
    </row>
    <row r="946" spans="1:1" x14ac:dyDescent="0.3">
      <c r="A946" s="2" t="str">
        <v>Oby Sorrel</v>
      </c>
    </row>
    <row r="947" spans="1:1" x14ac:dyDescent="0.3">
      <c r="A947" s="2" t="str">
        <v>Jan Morforth</v>
      </c>
    </row>
    <row r="948" spans="1:1" x14ac:dyDescent="0.3">
      <c r="A948" s="2" t="str">
        <v>Kaine Padly</v>
      </c>
    </row>
    <row r="949" spans="1:1" x14ac:dyDescent="0.3">
      <c r="A949" s="2" t="str">
        <v>Wilone O'Kielt</v>
      </c>
    </row>
    <row r="950" spans="1:1" x14ac:dyDescent="0.3">
      <c r="A950" s="2" t="str">
        <v>Wilone O'Kielt</v>
      </c>
    </row>
    <row r="951" spans="1:1" x14ac:dyDescent="0.3">
      <c r="A951" s="2" t="str">
        <v>Oby Sorrel</v>
      </c>
    </row>
    <row r="952" spans="1:1" x14ac:dyDescent="0.3">
      <c r="A952" s="2" t="str">
        <v>Dennison Crosswaite</v>
      </c>
    </row>
    <row r="953" spans="1:1" x14ac:dyDescent="0.3">
      <c r="A953" s="2" t="str">
        <v>Madelene Upcott</v>
      </c>
    </row>
    <row r="954" spans="1:1" x14ac:dyDescent="0.3">
      <c r="A954" s="2" t="str">
        <v>Van Tuxwell</v>
      </c>
    </row>
    <row r="955" spans="1:1" x14ac:dyDescent="0.3">
      <c r="A955" s="2" t="str">
        <v>Karlen McCaffrey</v>
      </c>
    </row>
    <row r="956" spans="1:1" x14ac:dyDescent="0.3">
      <c r="A956" s="2" t="str">
        <v>Madelene Upcott</v>
      </c>
    </row>
    <row r="957" spans="1:1" x14ac:dyDescent="0.3">
      <c r="A957" s="2" t="str">
        <v>Rafaelita Blaksland</v>
      </c>
    </row>
    <row r="958" spans="1:1" x14ac:dyDescent="0.3">
      <c r="A958" s="2" t="str">
        <v>Curtice Advani</v>
      </c>
    </row>
    <row r="959" spans="1:1" x14ac:dyDescent="0.3">
      <c r="A959" s="2" t="str">
        <v>Kelci Walkden</v>
      </c>
    </row>
    <row r="960" spans="1:1" x14ac:dyDescent="0.3">
      <c r="A960" s="2" t="str">
        <v>Beverie Moffet</v>
      </c>
    </row>
    <row r="961" spans="1:1" x14ac:dyDescent="0.3">
      <c r="A961" s="2" t="str">
        <v>Mallorie Waber</v>
      </c>
    </row>
    <row r="962" spans="1:1" x14ac:dyDescent="0.3">
      <c r="A962" s="2" t="str">
        <v>Brien Boise</v>
      </c>
    </row>
    <row r="963" spans="1:1" x14ac:dyDescent="0.3">
      <c r="A963" s="2" t="str">
        <v>Jehu Rudeforth</v>
      </c>
    </row>
    <row r="964" spans="1:1" x14ac:dyDescent="0.3">
      <c r="A964" s="2" t="str">
        <v>Oby Sorrel</v>
      </c>
    </row>
    <row r="965" spans="1:1" x14ac:dyDescent="0.3">
      <c r="A965" s="2" t="str">
        <v>Husein Augar</v>
      </c>
    </row>
    <row r="966" spans="1:1" x14ac:dyDescent="0.3">
      <c r="A966" s="2" t="str">
        <v>Brien Boise</v>
      </c>
    </row>
    <row r="967" spans="1:1" x14ac:dyDescent="0.3">
      <c r="A967" s="2" t="str">
        <v>Oby Sorrel</v>
      </c>
    </row>
    <row r="968" spans="1:1" x14ac:dyDescent="0.3">
      <c r="A968" s="2" t="str">
        <v>Beverie Moffet</v>
      </c>
    </row>
    <row r="969" spans="1:1" x14ac:dyDescent="0.3">
      <c r="A969" s="2" t="str">
        <v>Ches Bonnell</v>
      </c>
    </row>
    <row r="970" spans="1:1" x14ac:dyDescent="0.3">
      <c r="A970" s="2" t="str">
        <v>Gigi Bohling</v>
      </c>
    </row>
    <row r="971" spans="1:1" x14ac:dyDescent="0.3">
      <c r="A971" s="2" t="str">
        <v>Camilla Castle</v>
      </c>
    </row>
    <row r="972" spans="1:1" x14ac:dyDescent="0.3">
      <c r="A972" s="2" t="str">
        <v>Camilla Castle</v>
      </c>
    </row>
    <row r="973" spans="1:1" x14ac:dyDescent="0.3">
      <c r="A973" s="2" t="str">
        <v>Madelene Upcott</v>
      </c>
    </row>
    <row r="974" spans="1:1" x14ac:dyDescent="0.3">
      <c r="A974" s="2" t="str">
        <v>Van Tuxwell</v>
      </c>
    </row>
    <row r="975" spans="1:1" x14ac:dyDescent="0.3">
      <c r="A975" s="2" t="str">
        <v>Husein Augar</v>
      </c>
    </row>
    <row r="976" spans="1:1" x14ac:dyDescent="0.3">
      <c r="A976" s="2" t="str">
        <v>Jehu Rudeforth</v>
      </c>
    </row>
    <row r="977" spans="1:1" x14ac:dyDescent="0.3">
      <c r="A977" s="2" t="str">
        <v>Karlen McCaffrey</v>
      </c>
    </row>
    <row r="978" spans="1:1" x14ac:dyDescent="0.3">
      <c r="A978" s="2" t="str">
        <v>Camilla Castle</v>
      </c>
    </row>
    <row r="979" spans="1:1" x14ac:dyDescent="0.3">
      <c r="A979" s="2" t="str">
        <v>Gigi Bohling</v>
      </c>
    </row>
    <row r="980" spans="1:1" x14ac:dyDescent="0.3">
      <c r="A980" s="2" t="str">
        <v>Kelci Walkden</v>
      </c>
    </row>
    <row r="981" spans="1:1" x14ac:dyDescent="0.3">
      <c r="A981" s="2" t="str">
        <v>Mallorie Waber</v>
      </c>
    </row>
    <row r="982" spans="1:1" x14ac:dyDescent="0.3">
      <c r="A982" s="2" t="str">
        <v>Husein Augar</v>
      </c>
    </row>
    <row r="983" spans="1:1" x14ac:dyDescent="0.3">
      <c r="A983" s="2" t="str">
        <v>Brien Boise</v>
      </c>
    </row>
    <row r="984" spans="1:1" x14ac:dyDescent="0.3">
      <c r="A984" s="2" t="str">
        <v>Dotty Strutley</v>
      </c>
    </row>
    <row r="985" spans="1:1" x14ac:dyDescent="0.3">
      <c r="A985" s="2" t="str">
        <v>Dennison Crosswaite</v>
      </c>
    </row>
    <row r="986" spans="1:1" x14ac:dyDescent="0.3">
      <c r="A986" s="2" t="str">
        <v>Gigi Bohling</v>
      </c>
    </row>
    <row r="987" spans="1:1" x14ac:dyDescent="0.3">
      <c r="A987" s="2" t="str">
        <v>Gigi Bohling</v>
      </c>
    </row>
    <row r="988" spans="1:1" x14ac:dyDescent="0.3">
      <c r="A988" s="2" t="str">
        <v>Brien Boise</v>
      </c>
    </row>
    <row r="989" spans="1:1" x14ac:dyDescent="0.3">
      <c r="A989" s="2" t="str">
        <v>Curtice Advani</v>
      </c>
    </row>
    <row r="990" spans="1:1" x14ac:dyDescent="0.3">
      <c r="A990" s="2" t="str">
        <v>Curtice Advani</v>
      </c>
    </row>
    <row r="991" spans="1:1" x14ac:dyDescent="0.3">
      <c r="A991" s="2" t="str">
        <v>Beverie Moffet</v>
      </c>
    </row>
    <row r="992" spans="1:1" x14ac:dyDescent="0.3">
      <c r="A992" s="2" t="str">
        <v>Barr Faughny</v>
      </c>
    </row>
    <row r="993" spans="1:1" x14ac:dyDescent="0.3">
      <c r="A993" s="2" t="str">
        <v>Mallorie Waber</v>
      </c>
    </row>
    <row r="994" spans="1:1" x14ac:dyDescent="0.3">
      <c r="A994" s="2" t="str">
        <v>Oby Sorrel</v>
      </c>
    </row>
    <row r="995" spans="1:1" x14ac:dyDescent="0.3">
      <c r="A995" s="2" t="str">
        <v>Brien Boise</v>
      </c>
    </row>
    <row r="996" spans="1:1" x14ac:dyDescent="0.3">
      <c r="A996" s="2" t="str">
        <v>Gunar Cockshoot</v>
      </c>
    </row>
    <row r="997" spans="1:1" x14ac:dyDescent="0.3">
      <c r="A997" s="2" t="str">
        <v>Gunar Cockshoot</v>
      </c>
    </row>
    <row r="998" spans="1:1" x14ac:dyDescent="0.3">
      <c r="A998" s="2" t="str">
        <v>Curtice Advani</v>
      </c>
    </row>
    <row r="999" spans="1:1" x14ac:dyDescent="0.3">
      <c r="A999" s="2" t="str">
        <v>Oby Sorrel</v>
      </c>
    </row>
    <row r="1000" spans="1:1" x14ac:dyDescent="0.3">
      <c r="A1000" s="2" t="str">
        <v>Ches Bonnell</v>
      </c>
    </row>
    <row r="1001" spans="1:1" x14ac:dyDescent="0.3">
      <c r="A1001" s="2" t="str">
        <v>Oby Sorrel</v>
      </c>
    </row>
    <row r="1002" spans="1:1" x14ac:dyDescent="0.3">
      <c r="A1002" s="2" t="str">
        <v>Jehu Rudeforth</v>
      </c>
    </row>
    <row r="1003" spans="1:1" x14ac:dyDescent="0.3">
      <c r="A1003" s="2" t="str">
        <v>Camilla Castle</v>
      </c>
    </row>
    <row r="1004" spans="1:1" x14ac:dyDescent="0.3">
      <c r="A1004" s="2" t="str">
        <v>Kaine Padly</v>
      </c>
    </row>
    <row r="1005" spans="1:1" x14ac:dyDescent="0.3">
      <c r="A1005" s="2" t="str">
        <v>Marney O'Breen</v>
      </c>
    </row>
    <row r="1006" spans="1:1" x14ac:dyDescent="0.3">
      <c r="A1006" s="2" t="str">
        <v>Roddy Speechley</v>
      </c>
    </row>
    <row r="1007" spans="1:1" x14ac:dyDescent="0.3">
      <c r="A1007" s="2" t="str">
        <v>Oby Sorrel</v>
      </c>
    </row>
    <row r="1008" spans="1:1" x14ac:dyDescent="0.3">
      <c r="A1008" s="2" t="str">
        <v>Dotty Strutley</v>
      </c>
    </row>
    <row r="1009" spans="1:1" x14ac:dyDescent="0.3">
      <c r="A1009" s="2" t="str">
        <v>Andria Kimpton</v>
      </c>
    </row>
    <row r="1010" spans="1:1" x14ac:dyDescent="0.3">
      <c r="A1010" s="2" t="str">
        <v>Karlen McCaffrey</v>
      </c>
    </row>
    <row r="1011" spans="1:1" x14ac:dyDescent="0.3">
      <c r="A1011" s="2" t="str">
        <v>Kaine Padly</v>
      </c>
    </row>
    <row r="1012" spans="1:1" x14ac:dyDescent="0.3">
      <c r="A1012" s="2" t="str">
        <v>Kaine Padly</v>
      </c>
    </row>
    <row r="1013" spans="1:1" x14ac:dyDescent="0.3">
      <c r="A1013" s="2" t="str">
        <v>Kaine Padly</v>
      </c>
    </row>
    <row r="1014" spans="1:1" x14ac:dyDescent="0.3">
      <c r="A1014" s="2" t="str">
        <v>Rafaelita Blaksland</v>
      </c>
    </row>
    <row r="1015" spans="1:1" x14ac:dyDescent="0.3">
      <c r="A1015" s="2" t="str">
        <v>Dotty Strutley</v>
      </c>
    </row>
    <row r="1016" spans="1:1" x14ac:dyDescent="0.3">
      <c r="A1016" s="2" t="str">
        <v>Karlen McCaffrey</v>
      </c>
    </row>
    <row r="1017" spans="1:1" x14ac:dyDescent="0.3">
      <c r="A1017" s="2" t="str">
        <v>Oby Sorrel</v>
      </c>
    </row>
    <row r="1018" spans="1:1" x14ac:dyDescent="0.3">
      <c r="A1018" s="2" t="str">
        <v>Mallorie Waber</v>
      </c>
    </row>
    <row r="1019" spans="1:1" x14ac:dyDescent="0.3">
      <c r="A1019" s="2" t="str">
        <v>Kaine Padly</v>
      </c>
    </row>
    <row r="1020" spans="1:1" x14ac:dyDescent="0.3">
      <c r="A1020" s="2" t="str">
        <v>Marney O'Breen</v>
      </c>
    </row>
    <row r="1021" spans="1:1" x14ac:dyDescent="0.3">
      <c r="A1021" s="2" t="str">
        <v>Dennison Crosswaite</v>
      </c>
    </row>
    <row r="1022" spans="1:1" x14ac:dyDescent="0.3">
      <c r="A1022" s="2" t="str">
        <v>Brien Boise</v>
      </c>
    </row>
    <row r="1023" spans="1:1" x14ac:dyDescent="0.3">
      <c r="A1023" s="2" t="str">
        <v>Beverie Moffet</v>
      </c>
    </row>
    <row r="1024" spans="1:1" x14ac:dyDescent="0.3">
      <c r="A1024" s="2" t="str">
        <v>Dennison Crosswaite</v>
      </c>
    </row>
    <row r="1025" spans="1:1" x14ac:dyDescent="0.3">
      <c r="A1025" s="2" t="str">
        <v>Beverie Moffet</v>
      </c>
    </row>
    <row r="1026" spans="1:1" x14ac:dyDescent="0.3">
      <c r="A1026" s="2" t="str">
        <v>Van Tuxwell</v>
      </c>
    </row>
    <row r="1027" spans="1:1" x14ac:dyDescent="0.3">
      <c r="A1027" s="2" t="str">
        <v>Dotty Strutley</v>
      </c>
    </row>
    <row r="1028" spans="1:1" x14ac:dyDescent="0.3">
      <c r="A1028" s="2" t="str">
        <v>Wilone O'Kielt</v>
      </c>
    </row>
    <row r="1029" spans="1:1" x14ac:dyDescent="0.3">
      <c r="A1029" s="2" t="str">
        <v>Andria Kimpton</v>
      </c>
    </row>
    <row r="1030" spans="1:1" x14ac:dyDescent="0.3">
      <c r="A1030" s="2" t="str">
        <v>Barr Faughny</v>
      </c>
    </row>
    <row r="1031" spans="1:1" x14ac:dyDescent="0.3">
      <c r="A1031" s="2" t="str">
        <v>Van Tuxwell</v>
      </c>
    </row>
    <row r="1032" spans="1:1" x14ac:dyDescent="0.3">
      <c r="A1032" s="2" t="str">
        <v>Jehu Rudeforth</v>
      </c>
    </row>
    <row r="1033" spans="1:1" x14ac:dyDescent="0.3">
      <c r="A1033" s="2" t="str">
        <v>Husein Augar</v>
      </c>
    </row>
    <row r="1034" spans="1:1" x14ac:dyDescent="0.3">
      <c r="A1034" s="2" t="str">
        <v>Barr Faughny</v>
      </c>
    </row>
    <row r="1035" spans="1:1" x14ac:dyDescent="0.3">
      <c r="A1035" s="2" t="str">
        <v>Curtice Advani</v>
      </c>
    </row>
    <row r="1036" spans="1:1" x14ac:dyDescent="0.3">
      <c r="A1036" s="2" t="str">
        <v>Jehu Rudeforth</v>
      </c>
    </row>
    <row r="1037" spans="1:1" x14ac:dyDescent="0.3">
      <c r="A1037" s="2" t="str">
        <v>Gunar Cockshoot</v>
      </c>
    </row>
    <row r="1038" spans="1:1" x14ac:dyDescent="0.3">
      <c r="A1038" s="2" t="str">
        <v>Curtice Advani</v>
      </c>
    </row>
    <row r="1039" spans="1:1" x14ac:dyDescent="0.3">
      <c r="A1039" s="2" t="str">
        <v>Andria Kimpton</v>
      </c>
    </row>
    <row r="1040" spans="1:1" x14ac:dyDescent="0.3">
      <c r="A1040" s="2" t="str">
        <v>Mallorie Waber</v>
      </c>
    </row>
    <row r="1041" spans="1:1" x14ac:dyDescent="0.3">
      <c r="A1041" s="2" t="str">
        <v>Beverie Moffet</v>
      </c>
    </row>
    <row r="1042" spans="1:1" x14ac:dyDescent="0.3">
      <c r="A1042" s="2" t="str">
        <v>Kelci Walkden</v>
      </c>
    </row>
    <row r="1043" spans="1:1" x14ac:dyDescent="0.3">
      <c r="A1043" s="2" t="str">
        <v>Van Tuxwell</v>
      </c>
    </row>
    <row r="1044" spans="1:1" x14ac:dyDescent="0.3">
      <c r="A1044" s="2" t="str">
        <v>Dennison Crosswaite</v>
      </c>
    </row>
    <row r="1045" spans="1:1" x14ac:dyDescent="0.3">
      <c r="A1045" s="2" t="str">
        <v>Beverie Moffet</v>
      </c>
    </row>
    <row r="1046" spans="1:1" x14ac:dyDescent="0.3">
      <c r="A1046" s="2" t="str">
        <v>Jan Morforth</v>
      </c>
    </row>
    <row r="1047" spans="1:1" x14ac:dyDescent="0.3">
      <c r="A1047" s="2" t="str">
        <v>Husein Augar</v>
      </c>
    </row>
    <row r="1048" spans="1:1" x14ac:dyDescent="0.3">
      <c r="A1048" s="2" t="str">
        <v>Dotty Strutley</v>
      </c>
    </row>
    <row r="1049" spans="1:1" x14ac:dyDescent="0.3">
      <c r="A1049" s="2" t="str">
        <v>Camilla Castle</v>
      </c>
    </row>
    <row r="1050" spans="1:1" x14ac:dyDescent="0.3">
      <c r="A1050" s="2" t="str">
        <v>Marney O'Breen</v>
      </c>
    </row>
    <row r="1051" spans="1:1" x14ac:dyDescent="0.3">
      <c r="A1051" s="2" t="str">
        <v>Roddy Speechley</v>
      </c>
    </row>
    <row r="1052" spans="1:1" x14ac:dyDescent="0.3">
      <c r="A1052" s="2" t="str">
        <v>Ches Bonnell</v>
      </c>
    </row>
    <row r="1053" spans="1:1" x14ac:dyDescent="0.3">
      <c r="A1053" s="2" t="str">
        <v>Rafaelita Blaksland</v>
      </c>
    </row>
    <row r="1054" spans="1:1" x14ac:dyDescent="0.3">
      <c r="A1054" s="2" t="str">
        <v>Van Tuxwell</v>
      </c>
    </row>
    <row r="1055" spans="1:1" x14ac:dyDescent="0.3">
      <c r="A1055" s="2" t="str">
        <v>Gunar Cockshoot</v>
      </c>
    </row>
    <row r="1056" spans="1:1" x14ac:dyDescent="0.3">
      <c r="A1056" s="2" t="str">
        <v>Kaine Padly</v>
      </c>
    </row>
    <row r="1057" spans="1:1" x14ac:dyDescent="0.3">
      <c r="A1057" s="2" t="str">
        <v>Camilla Castle</v>
      </c>
    </row>
    <row r="1058" spans="1:1" x14ac:dyDescent="0.3">
      <c r="A1058" s="2" t="str">
        <v>Madelene Upcott</v>
      </c>
    </row>
    <row r="1059" spans="1:1" x14ac:dyDescent="0.3">
      <c r="A1059" s="2" t="str">
        <v>Madelene Upcott</v>
      </c>
    </row>
    <row r="1060" spans="1:1" x14ac:dyDescent="0.3">
      <c r="A1060" s="2" t="str">
        <v>Marney O'Breen</v>
      </c>
    </row>
    <row r="1061" spans="1:1" x14ac:dyDescent="0.3">
      <c r="A1061" s="2" t="str">
        <v>Ches Bonnell</v>
      </c>
    </row>
    <row r="1062" spans="1:1" x14ac:dyDescent="0.3">
      <c r="A1062" s="2" t="str">
        <v>Curtice Advani</v>
      </c>
    </row>
    <row r="1063" spans="1:1" x14ac:dyDescent="0.3">
      <c r="A1063" s="2" t="str">
        <v>Roddy Speechley</v>
      </c>
    </row>
    <row r="1064" spans="1:1" x14ac:dyDescent="0.3">
      <c r="A1064" s="2" t="str">
        <v>Van Tuxwell</v>
      </c>
    </row>
    <row r="1065" spans="1:1" x14ac:dyDescent="0.3">
      <c r="A1065" s="2" t="str">
        <v>Dennison Crosswaite</v>
      </c>
    </row>
    <row r="1066" spans="1:1" x14ac:dyDescent="0.3">
      <c r="A1066" s="2" t="str">
        <v>Andria Kimpton</v>
      </c>
    </row>
    <row r="1067" spans="1:1" x14ac:dyDescent="0.3">
      <c r="A1067" s="2" t="str">
        <v>Gigi Bohling</v>
      </c>
    </row>
    <row r="1068" spans="1:1" x14ac:dyDescent="0.3">
      <c r="A1068" s="2" t="str">
        <v>Rafaelita Blaksland</v>
      </c>
    </row>
    <row r="1069" spans="1:1" x14ac:dyDescent="0.3">
      <c r="A1069" s="2" t="str">
        <v>Roddy Speechley</v>
      </c>
    </row>
    <row r="1070" spans="1:1" x14ac:dyDescent="0.3">
      <c r="A1070" s="2" t="str">
        <v>Camilla Castle</v>
      </c>
    </row>
    <row r="1071" spans="1:1" x14ac:dyDescent="0.3">
      <c r="A1071" s="2" t="str">
        <v>Madelene Upcott</v>
      </c>
    </row>
    <row r="1072" spans="1:1" x14ac:dyDescent="0.3">
      <c r="A1072" s="2" t="str">
        <v>Madelene Upcott</v>
      </c>
    </row>
    <row r="1073" spans="1:1" x14ac:dyDescent="0.3">
      <c r="A1073" s="2" t="str">
        <v>Oby Sorrel</v>
      </c>
    </row>
    <row r="1074" spans="1:1" x14ac:dyDescent="0.3">
      <c r="A1074" s="2" t="str">
        <v>Dennison Crosswaite</v>
      </c>
    </row>
    <row r="1075" spans="1:1" x14ac:dyDescent="0.3">
      <c r="A1075" s="2" t="str">
        <v>Mallorie Waber</v>
      </c>
    </row>
    <row r="1076" spans="1:1" x14ac:dyDescent="0.3">
      <c r="A1076" s="2" t="str">
        <v>Roddy Speechley</v>
      </c>
    </row>
    <row r="1077" spans="1:1" x14ac:dyDescent="0.3">
      <c r="A1077" s="2" t="str">
        <v>Andria Kimpton</v>
      </c>
    </row>
    <row r="1078" spans="1:1" x14ac:dyDescent="0.3">
      <c r="A1078" s="2" t="str">
        <v>Roddy Speechley</v>
      </c>
    </row>
    <row r="1079" spans="1:1" x14ac:dyDescent="0.3">
      <c r="A1079" s="2" t="str">
        <v>Dotty Strutley</v>
      </c>
    </row>
    <row r="1080" spans="1:1" x14ac:dyDescent="0.3">
      <c r="A1080" s="2" t="str">
        <v>Oby Sorrel</v>
      </c>
    </row>
    <row r="1081" spans="1:1" x14ac:dyDescent="0.3">
      <c r="A1081" s="2" t="str">
        <v>Kaine Padly</v>
      </c>
    </row>
    <row r="1082" spans="1:1" x14ac:dyDescent="0.3">
      <c r="A1082" s="2" t="str">
        <v>Jan Morforth</v>
      </c>
    </row>
    <row r="1083" spans="1:1" x14ac:dyDescent="0.3">
      <c r="A1083" s="2" t="str">
        <v>Jehu Rudeforth</v>
      </c>
    </row>
    <row r="1084" spans="1:1" x14ac:dyDescent="0.3">
      <c r="A1084" s="2" t="str">
        <v>Dennison Crosswaite</v>
      </c>
    </row>
    <row r="1085" spans="1:1" x14ac:dyDescent="0.3">
      <c r="A1085" s="2" t="str">
        <v>Brien Boise</v>
      </c>
    </row>
    <row r="1086" spans="1:1" x14ac:dyDescent="0.3">
      <c r="A1086" s="2" t="str">
        <v>Madelene Upcott</v>
      </c>
    </row>
    <row r="1087" spans="1:1" x14ac:dyDescent="0.3">
      <c r="A1087" s="2" t="str">
        <v>Roddy Speechley</v>
      </c>
    </row>
    <row r="1088" spans="1:1" x14ac:dyDescent="0.3">
      <c r="A1088" s="2" t="str">
        <v>Barr Faughny</v>
      </c>
    </row>
    <row r="1089" spans="1:1" x14ac:dyDescent="0.3">
      <c r="A1089" s="2" t="str">
        <v>Dennison Crosswaite</v>
      </c>
    </row>
    <row r="1090" spans="1:1" x14ac:dyDescent="0.3">
      <c r="A1090" s="2" t="str">
        <v>Beverie Moffet</v>
      </c>
    </row>
    <row r="1091" spans="1:1" x14ac:dyDescent="0.3">
      <c r="A1091" s="2" t="str">
        <v>Brien Boise</v>
      </c>
    </row>
    <row r="1092" spans="1:1" x14ac:dyDescent="0.3">
      <c r="A1092" s="2" t="str">
        <v>Karlen McCaffrey</v>
      </c>
    </row>
    <row r="1093" spans="1:1" x14ac:dyDescent="0.3">
      <c r="A1093" s="2" t="str">
        <v>Jehu Rudeforth</v>
      </c>
    </row>
    <row r="1094" spans="1:1" x14ac:dyDescent="0.3">
      <c r="A1094" s="2" t="str">
        <v>Ches Bonnell</v>
      </c>
    </row>
    <row r="1095" spans="1:1" x14ac:dyDescent="0.3">
      <c r="A1095" s="2" t="str">
        <v>Dotty Strutley</v>
      </c>
    </row>
    <row r="1096" spans="1:1" x14ac:dyDescent="0.3">
      <c r="A1096" s="2" t="str">
        <v>Karlen McCaffrey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C8F2-920C-49EF-A1AA-38EFE10549D5}">
  <dimension ref="A2:J1096"/>
  <sheetViews>
    <sheetView workbookViewId="0">
      <selection activeCell="B3" sqref="B3"/>
    </sheetView>
  </sheetViews>
  <sheetFormatPr defaultRowHeight="14.4" x14ac:dyDescent="0.3"/>
  <cols>
    <col min="1" max="1" width="10.33203125" bestFit="1" customWidth="1"/>
    <col min="2" max="2" width="13.44140625" bestFit="1" customWidth="1"/>
    <col min="4" max="4" width="16" bestFit="1" customWidth="1"/>
    <col min="5" max="5" width="9.21875" bestFit="1" customWidth="1"/>
    <col min="7" max="7" width="15.44140625" bestFit="1" customWidth="1"/>
    <col min="8" max="8" width="9.21875" bestFit="1" customWidth="1"/>
    <col min="10" max="10" width="25.5546875" bestFit="1" customWidth="1"/>
  </cols>
  <sheetData>
    <row r="2" spans="1:10" ht="15.6" x14ac:dyDescent="0.3">
      <c r="A2" t="str" cm="1">
        <f t="array" ref="A2:A1096">Chocolate[[#All],[Date]]</f>
        <v>Date</v>
      </c>
      <c r="B2" t="s">
        <v>901</v>
      </c>
      <c r="D2" s="18" t="s">
        <v>900</v>
      </c>
      <c r="E2" s="18" t="s">
        <v>904</v>
      </c>
      <c r="G2" s="18" t="s">
        <v>902</v>
      </c>
      <c r="H2" s="18" t="s">
        <v>904</v>
      </c>
    </row>
    <row r="3" spans="1:10" ht="15.6" x14ac:dyDescent="0.3">
      <c r="A3" s="17">
        <v>44565</v>
      </c>
      <c r="B3" t="str">
        <f>"Q"&amp;ROUNDUP(MONTH(A3)/3,0)</f>
        <v>Q1</v>
      </c>
      <c r="D3" s="18" t="str" cm="1">
        <f t="array" ref="D3:D5">_xlfn.UNIQUE(B3:B1096)</f>
        <v>Q1</v>
      </c>
      <c r="E3" s="18">
        <f>SUMIFS(
 Chocolate[AmountN],
 $B$3:$B$1096,$D3,
 Chocolate[Country], Country,
 Chocolate[Product], Product
)</f>
        <v>13503</v>
      </c>
      <c r="G3" s="18" t="str" cm="1">
        <f t="array" ref="G3:H5">_xlfn._xlws.SORT(D3:E5,2,1)</f>
        <v>Q3</v>
      </c>
      <c r="H3" s="18">
        <v>0</v>
      </c>
      <c r="J3" s="18" t="s">
        <v>903</v>
      </c>
    </row>
    <row r="4" spans="1:10" ht="15.6" x14ac:dyDescent="0.3">
      <c r="A4" s="17">
        <v>44774</v>
      </c>
      <c r="B4" t="str">
        <f t="shared" ref="B4:B67" si="0">"Q"&amp;ROUNDUP(MONTH(A4)/3,0)</f>
        <v>Q3</v>
      </c>
      <c r="D4" s="18" t="str">
        <v>Q3</v>
      </c>
      <c r="E4" s="18">
        <f>SUMIFS(
 Chocolate[AmountN],
 $B$3:$B$1096,$D4,
 Chocolate[Country], Country,
 Chocolate[Product], Product
)</f>
        <v>0</v>
      </c>
      <c r="G4" s="18" t="str">
        <v>Q2</v>
      </c>
      <c r="H4" s="18">
        <v>10703</v>
      </c>
      <c r="J4" s="18" t="str" cm="1">
        <f t="array" ref="J4">_xlfn._xlws.FILTER(G3:G5,H3:H5=MAX(H3:H5))</f>
        <v>Q1</v>
      </c>
    </row>
    <row r="5" spans="1:10" ht="15.6" x14ac:dyDescent="0.3">
      <c r="A5" s="17">
        <v>44749</v>
      </c>
      <c r="B5" t="str">
        <f t="shared" si="0"/>
        <v>Q3</v>
      </c>
      <c r="D5" s="18" t="str">
        <v>Q2</v>
      </c>
      <c r="E5" s="18">
        <f>SUMIFS(
 Chocolate[AmountN],
 $B$3:$B$1096,$D5,
 Chocolate[Country], Country,
 Chocolate[Product], Product
)</f>
        <v>10703</v>
      </c>
      <c r="G5" s="18" t="str">
        <v>Q1</v>
      </c>
      <c r="H5" s="18">
        <v>13503</v>
      </c>
    </row>
    <row r="6" spans="1:10" x14ac:dyDescent="0.3">
      <c r="A6" s="17">
        <v>44678</v>
      </c>
      <c r="B6" t="str">
        <f t="shared" si="0"/>
        <v>Q2</v>
      </c>
    </row>
    <row r="7" spans="1:10" x14ac:dyDescent="0.3">
      <c r="A7" s="17">
        <v>44616</v>
      </c>
      <c r="B7" t="str">
        <f t="shared" si="0"/>
        <v>Q1</v>
      </c>
    </row>
    <row r="8" spans="1:10" x14ac:dyDescent="0.3">
      <c r="A8" s="17">
        <v>44718</v>
      </c>
      <c r="B8" t="str">
        <f t="shared" si="0"/>
        <v>Q2</v>
      </c>
    </row>
    <row r="9" spans="1:10" x14ac:dyDescent="0.3">
      <c r="A9" s="17">
        <v>44586</v>
      </c>
      <c r="B9" t="str">
        <f t="shared" si="0"/>
        <v>Q1</v>
      </c>
    </row>
    <row r="10" spans="1:10" x14ac:dyDescent="0.3">
      <c r="A10" s="17">
        <v>44644</v>
      </c>
      <c r="B10" t="str">
        <f t="shared" si="0"/>
        <v>Q1</v>
      </c>
    </row>
    <row r="11" spans="1:10" x14ac:dyDescent="0.3">
      <c r="A11" s="17">
        <v>44671</v>
      </c>
      <c r="B11" t="str">
        <f t="shared" si="0"/>
        <v>Q2</v>
      </c>
    </row>
    <row r="12" spans="1:10" x14ac:dyDescent="0.3">
      <c r="A12" s="17">
        <v>44746</v>
      </c>
      <c r="B12" t="str">
        <f t="shared" si="0"/>
        <v>Q3</v>
      </c>
    </row>
    <row r="13" spans="1:10" x14ac:dyDescent="0.3">
      <c r="A13" s="17">
        <v>44574</v>
      </c>
      <c r="B13" t="str">
        <f t="shared" si="0"/>
        <v>Q1</v>
      </c>
    </row>
    <row r="14" spans="1:10" x14ac:dyDescent="0.3">
      <c r="A14" s="17">
        <v>44630</v>
      </c>
      <c r="B14" t="str">
        <f t="shared" si="0"/>
        <v>Q1</v>
      </c>
    </row>
    <row r="15" spans="1:10" x14ac:dyDescent="0.3">
      <c r="A15" s="17">
        <v>44574</v>
      </c>
      <c r="B15" t="str">
        <f t="shared" si="0"/>
        <v>Q1</v>
      </c>
    </row>
    <row r="16" spans="1:10" x14ac:dyDescent="0.3">
      <c r="A16" s="17">
        <v>44770</v>
      </c>
      <c r="B16" t="str">
        <f t="shared" si="0"/>
        <v>Q3</v>
      </c>
    </row>
    <row r="17" spans="1:2" x14ac:dyDescent="0.3">
      <c r="A17" s="17">
        <v>44776</v>
      </c>
      <c r="B17" t="str">
        <f t="shared" si="0"/>
        <v>Q3</v>
      </c>
    </row>
    <row r="18" spans="1:2" x14ac:dyDescent="0.3">
      <c r="A18" s="17">
        <v>44587</v>
      </c>
      <c r="B18" t="str">
        <f t="shared" si="0"/>
        <v>Q1</v>
      </c>
    </row>
    <row r="19" spans="1:2" x14ac:dyDescent="0.3">
      <c r="A19" s="17">
        <v>44606</v>
      </c>
      <c r="B19" t="str">
        <f t="shared" si="0"/>
        <v>Q1</v>
      </c>
    </row>
    <row r="20" spans="1:2" x14ac:dyDescent="0.3">
      <c r="A20" s="17">
        <v>44656</v>
      </c>
      <c r="B20" t="str">
        <f t="shared" si="0"/>
        <v>Q2</v>
      </c>
    </row>
    <row r="21" spans="1:2" x14ac:dyDescent="0.3">
      <c r="A21" s="17">
        <v>44608</v>
      </c>
      <c r="B21" t="str">
        <f t="shared" si="0"/>
        <v>Q1</v>
      </c>
    </row>
    <row r="22" spans="1:2" x14ac:dyDescent="0.3">
      <c r="A22" s="17">
        <v>44720</v>
      </c>
      <c r="B22" t="str">
        <f t="shared" si="0"/>
        <v>Q2</v>
      </c>
    </row>
    <row r="23" spans="1:2" x14ac:dyDescent="0.3">
      <c r="A23" s="17">
        <v>44739</v>
      </c>
      <c r="B23" t="str">
        <f t="shared" si="0"/>
        <v>Q2</v>
      </c>
    </row>
    <row r="24" spans="1:2" x14ac:dyDescent="0.3">
      <c r="A24" s="17">
        <v>44609</v>
      </c>
      <c r="B24" t="str">
        <f t="shared" si="0"/>
        <v>Q1</v>
      </c>
    </row>
    <row r="25" spans="1:2" x14ac:dyDescent="0.3">
      <c r="A25" s="17">
        <v>44711</v>
      </c>
      <c r="B25" t="str">
        <f t="shared" si="0"/>
        <v>Q2</v>
      </c>
    </row>
    <row r="26" spans="1:2" x14ac:dyDescent="0.3">
      <c r="A26" s="17">
        <v>44634</v>
      </c>
      <c r="B26" t="str">
        <f t="shared" si="0"/>
        <v>Q1</v>
      </c>
    </row>
    <row r="27" spans="1:2" x14ac:dyDescent="0.3">
      <c r="A27" s="17">
        <v>44620</v>
      </c>
      <c r="B27" t="str">
        <f t="shared" si="0"/>
        <v>Q1</v>
      </c>
    </row>
    <row r="28" spans="1:2" x14ac:dyDescent="0.3">
      <c r="A28" s="17">
        <v>44587</v>
      </c>
      <c r="B28" t="str">
        <f t="shared" si="0"/>
        <v>Q1</v>
      </c>
    </row>
    <row r="29" spans="1:2" x14ac:dyDescent="0.3">
      <c r="A29" s="17">
        <v>44601</v>
      </c>
      <c r="B29" t="str">
        <f t="shared" si="0"/>
        <v>Q1</v>
      </c>
    </row>
    <row r="30" spans="1:2" x14ac:dyDescent="0.3">
      <c r="A30" s="17">
        <v>44749</v>
      </c>
      <c r="B30" t="str">
        <f t="shared" si="0"/>
        <v>Q3</v>
      </c>
    </row>
    <row r="31" spans="1:2" x14ac:dyDescent="0.3">
      <c r="A31" s="17">
        <v>44747</v>
      </c>
      <c r="B31" t="str">
        <f t="shared" si="0"/>
        <v>Q3</v>
      </c>
    </row>
    <row r="32" spans="1:2" x14ac:dyDescent="0.3">
      <c r="A32" s="17">
        <v>44727</v>
      </c>
      <c r="B32" t="str">
        <f t="shared" si="0"/>
        <v>Q2</v>
      </c>
    </row>
    <row r="33" spans="1:2" x14ac:dyDescent="0.3">
      <c r="A33" s="17">
        <v>44705</v>
      </c>
      <c r="B33" t="str">
        <f t="shared" si="0"/>
        <v>Q2</v>
      </c>
    </row>
    <row r="34" spans="1:2" x14ac:dyDescent="0.3">
      <c r="A34" s="17">
        <v>44741</v>
      </c>
      <c r="B34" t="str">
        <f t="shared" si="0"/>
        <v>Q2</v>
      </c>
    </row>
    <row r="35" spans="1:2" x14ac:dyDescent="0.3">
      <c r="A35" s="17">
        <v>44692</v>
      </c>
      <c r="B35" t="str">
        <f t="shared" si="0"/>
        <v>Q2</v>
      </c>
    </row>
    <row r="36" spans="1:2" x14ac:dyDescent="0.3">
      <c r="A36" s="17">
        <v>44742</v>
      </c>
      <c r="B36" t="str">
        <f t="shared" si="0"/>
        <v>Q2</v>
      </c>
    </row>
    <row r="37" spans="1:2" x14ac:dyDescent="0.3">
      <c r="A37" s="17">
        <v>44692</v>
      </c>
      <c r="B37" t="str">
        <f t="shared" si="0"/>
        <v>Q2</v>
      </c>
    </row>
    <row r="38" spans="1:2" x14ac:dyDescent="0.3">
      <c r="A38" s="17">
        <v>44764</v>
      </c>
      <c r="B38" t="str">
        <f t="shared" si="0"/>
        <v>Q3</v>
      </c>
    </row>
    <row r="39" spans="1:2" x14ac:dyDescent="0.3">
      <c r="A39" s="17">
        <v>44797</v>
      </c>
      <c r="B39" t="str">
        <f t="shared" si="0"/>
        <v>Q3</v>
      </c>
    </row>
    <row r="40" spans="1:2" x14ac:dyDescent="0.3">
      <c r="A40" s="17">
        <v>44749</v>
      </c>
      <c r="B40" t="str">
        <f t="shared" si="0"/>
        <v>Q3</v>
      </c>
    </row>
    <row r="41" spans="1:2" x14ac:dyDescent="0.3">
      <c r="A41" s="17">
        <v>44700</v>
      </c>
      <c r="B41" t="str">
        <f t="shared" si="0"/>
        <v>Q2</v>
      </c>
    </row>
    <row r="42" spans="1:2" x14ac:dyDescent="0.3">
      <c r="A42" s="17">
        <v>44746</v>
      </c>
      <c r="B42" t="str">
        <f t="shared" si="0"/>
        <v>Q3</v>
      </c>
    </row>
    <row r="43" spans="1:2" x14ac:dyDescent="0.3">
      <c r="A43" s="17">
        <v>44714</v>
      </c>
      <c r="B43" t="str">
        <f t="shared" si="0"/>
        <v>Q2</v>
      </c>
    </row>
    <row r="44" spans="1:2" x14ac:dyDescent="0.3">
      <c r="A44" s="17">
        <v>44666</v>
      </c>
      <c r="B44" t="str">
        <f t="shared" si="0"/>
        <v>Q2</v>
      </c>
    </row>
    <row r="45" spans="1:2" x14ac:dyDescent="0.3">
      <c r="A45" s="17">
        <v>44753</v>
      </c>
      <c r="B45" t="str">
        <f t="shared" si="0"/>
        <v>Q3</v>
      </c>
    </row>
    <row r="46" spans="1:2" x14ac:dyDescent="0.3">
      <c r="A46" s="17">
        <v>44615</v>
      </c>
      <c r="B46" t="str">
        <f t="shared" si="0"/>
        <v>Q1</v>
      </c>
    </row>
    <row r="47" spans="1:2" x14ac:dyDescent="0.3">
      <c r="A47" s="17">
        <v>44795</v>
      </c>
      <c r="B47" t="str">
        <f t="shared" si="0"/>
        <v>Q3</v>
      </c>
    </row>
    <row r="48" spans="1:2" x14ac:dyDescent="0.3">
      <c r="A48" s="17">
        <v>44608</v>
      </c>
      <c r="B48" t="str">
        <f t="shared" si="0"/>
        <v>Q1</v>
      </c>
    </row>
    <row r="49" spans="1:2" x14ac:dyDescent="0.3">
      <c r="A49" s="17">
        <v>44574</v>
      </c>
      <c r="B49" t="str">
        <f t="shared" si="0"/>
        <v>Q1</v>
      </c>
    </row>
    <row r="50" spans="1:2" x14ac:dyDescent="0.3">
      <c r="A50" s="17">
        <v>44606</v>
      </c>
      <c r="B50" t="str">
        <f t="shared" si="0"/>
        <v>Q1</v>
      </c>
    </row>
    <row r="51" spans="1:2" x14ac:dyDescent="0.3">
      <c r="A51" s="17">
        <v>44722</v>
      </c>
      <c r="B51" t="str">
        <f t="shared" si="0"/>
        <v>Q2</v>
      </c>
    </row>
    <row r="52" spans="1:2" x14ac:dyDescent="0.3">
      <c r="A52" s="17">
        <v>44749</v>
      </c>
      <c r="B52" t="str">
        <f t="shared" si="0"/>
        <v>Q3</v>
      </c>
    </row>
    <row r="53" spans="1:2" x14ac:dyDescent="0.3">
      <c r="A53" s="17">
        <v>44644</v>
      </c>
      <c r="B53" t="str">
        <f t="shared" si="0"/>
        <v>Q1</v>
      </c>
    </row>
    <row r="54" spans="1:2" x14ac:dyDescent="0.3">
      <c r="A54" s="17">
        <v>44718</v>
      </c>
      <c r="B54" t="str">
        <f t="shared" si="0"/>
        <v>Q2</v>
      </c>
    </row>
    <row r="55" spans="1:2" x14ac:dyDescent="0.3">
      <c r="A55" s="17">
        <v>44761</v>
      </c>
      <c r="B55" t="str">
        <f t="shared" si="0"/>
        <v>Q3</v>
      </c>
    </row>
    <row r="56" spans="1:2" x14ac:dyDescent="0.3">
      <c r="A56" s="17">
        <v>44670</v>
      </c>
      <c r="B56" t="str">
        <f t="shared" si="0"/>
        <v>Q2</v>
      </c>
    </row>
    <row r="57" spans="1:2" x14ac:dyDescent="0.3">
      <c r="A57" s="17">
        <v>44761</v>
      </c>
      <c r="B57" t="str">
        <f t="shared" si="0"/>
        <v>Q3</v>
      </c>
    </row>
    <row r="58" spans="1:2" x14ac:dyDescent="0.3">
      <c r="A58" s="17">
        <v>44757</v>
      </c>
      <c r="B58" t="str">
        <f t="shared" si="0"/>
        <v>Q3</v>
      </c>
    </row>
    <row r="59" spans="1:2" x14ac:dyDescent="0.3">
      <c r="A59" s="17">
        <v>44606</v>
      </c>
      <c r="B59" t="str">
        <f t="shared" si="0"/>
        <v>Q1</v>
      </c>
    </row>
    <row r="60" spans="1:2" x14ac:dyDescent="0.3">
      <c r="A60" s="17">
        <v>44699</v>
      </c>
      <c r="B60" t="str">
        <f t="shared" si="0"/>
        <v>Q2</v>
      </c>
    </row>
    <row r="61" spans="1:2" x14ac:dyDescent="0.3">
      <c r="A61" s="17">
        <v>44742</v>
      </c>
      <c r="B61" t="str">
        <f t="shared" si="0"/>
        <v>Q2</v>
      </c>
    </row>
    <row r="62" spans="1:2" x14ac:dyDescent="0.3">
      <c r="A62" s="17">
        <v>44714</v>
      </c>
      <c r="B62" t="str">
        <f t="shared" si="0"/>
        <v>Q2</v>
      </c>
    </row>
    <row r="63" spans="1:2" x14ac:dyDescent="0.3">
      <c r="A63" s="17">
        <v>44740</v>
      </c>
      <c r="B63" t="str">
        <f t="shared" si="0"/>
        <v>Q2</v>
      </c>
    </row>
    <row r="64" spans="1:2" x14ac:dyDescent="0.3">
      <c r="A64" s="17">
        <v>44697</v>
      </c>
      <c r="B64" t="str">
        <f t="shared" si="0"/>
        <v>Q2</v>
      </c>
    </row>
    <row r="65" spans="1:2" x14ac:dyDescent="0.3">
      <c r="A65" s="17">
        <v>44707</v>
      </c>
      <c r="B65" t="str">
        <f t="shared" si="0"/>
        <v>Q2</v>
      </c>
    </row>
    <row r="66" spans="1:2" x14ac:dyDescent="0.3">
      <c r="A66" s="17">
        <v>44748</v>
      </c>
      <c r="B66" t="str">
        <f t="shared" si="0"/>
        <v>Q3</v>
      </c>
    </row>
    <row r="67" spans="1:2" x14ac:dyDescent="0.3">
      <c r="A67" s="17">
        <v>44708</v>
      </c>
      <c r="B67" t="str">
        <f t="shared" si="0"/>
        <v>Q2</v>
      </c>
    </row>
    <row r="68" spans="1:2" x14ac:dyDescent="0.3">
      <c r="A68" s="17">
        <v>44665</v>
      </c>
      <c r="B68" t="str">
        <f t="shared" ref="B68:B131" si="1">"Q"&amp;ROUNDUP(MONTH(A68)/3,0)</f>
        <v>Q2</v>
      </c>
    </row>
    <row r="69" spans="1:2" x14ac:dyDescent="0.3">
      <c r="A69" s="17">
        <v>44783</v>
      </c>
      <c r="B69" t="str">
        <f t="shared" si="1"/>
        <v>Q3</v>
      </c>
    </row>
    <row r="70" spans="1:2" x14ac:dyDescent="0.3">
      <c r="A70" s="17">
        <v>44746</v>
      </c>
      <c r="B70" t="str">
        <f t="shared" si="1"/>
        <v>Q3</v>
      </c>
    </row>
    <row r="71" spans="1:2" x14ac:dyDescent="0.3">
      <c r="A71" s="17">
        <v>44750</v>
      </c>
      <c r="B71" t="str">
        <f t="shared" si="1"/>
        <v>Q3</v>
      </c>
    </row>
    <row r="72" spans="1:2" x14ac:dyDescent="0.3">
      <c r="A72" s="17">
        <v>44764</v>
      </c>
      <c r="B72" t="str">
        <f t="shared" si="1"/>
        <v>Q3</v>
      </c>
    </row>
    <row r="73" spans="1:2" x14ac:dyDescent="0.3">
      <c r="A73" s="17">
        <v>44622</v>
      </c>
      <c r="B73" t="str">
        <f t="shared" si="1"/>
        <v>Q1</v>
      </c>
    </row>
    <row r="74" spans="1:2" x14ac:dyDescent="0.3">
      <c r="A74" s="17">
        <v>44571</v>
      </c>
      <c r="B74" t="str">
        <f t="shared" si="1"/>
        <v>Q1</v>
      </c>
    </row>
    <row r="75" spans="1:2" x14ac:dyDescent="0.3">
      <c r="A75" s="17">
        <v>44631</v>
      </c>
      <c r="B75" t="str">
        <f t="shared" si="1"/>
        <v>Q1</v>
      </c>
    </row>
    <row r="76" spans="1:2" x14ac:dyDescent="0.3">
      <c r="A76" s="17">
        <v>44732</v>
      </c>
      <c r="B76" t="str">
        <f t="shared" si="1"/>
        <v>Q2</v>
      </c>
    </row>
    <row r="77" spans="1:2" x14ac:dyDescent="0.3">
      <c r="A77" s="17">
        <v>44799</v>
      </c>
      <c r="B77" t="str">
        <f t="shared" si="1"/>
        <v>Q3</v>
      </c>
    </row>
    <row r="78" spans="1:2" x14ac:dyDescent="0.3">
      <c r="A78" s="17">
        <v>44755</v>
      </c>
      <c r="B78" t="str">
        <f t="shared" si="1"/>
        <v>Q3</v>
      </c>
    </row>
    <row r="79" spans="1:2" x14ac:dyDescent="0.3">
      <c r="A79" s="17">
        <v>44603</v>
      </c>
      <c r="B79" t="str">
        <f t="shared" si="1"/>
        <v>Q1</v>
      </c>
    </row>
    <row r="80" spans="1:2" x14ac:dyDescent="0.3">
      <c r="A80" s="17">
        <v>44588</v>
      </c>
      <c r="B80" t="str">
        <f t="shared" si="1"/>
        <v>Q1</v>
      </c>
    </row>
    <row r="81" spans="1:2" x14ac:dyDescent="0.3">
      <c r="A81" s="17">
        <v>44592</v>
      </c>
      <c r="B81" t="str">
        <f t="shared" si="1"/>
        <v>Q1</v>
      </c>
    </row>
    <row r="82" spans="1:2" x14ac:dyDescent="0.3">
      <c r="A82" s="17">
        <v>44791</v>
      </c>
      <c r="B82" t="str">
        <f t="shared" si="1"/>
        <v>Q3</v>
      </c>
    </row>
    <row r="83" spans="1:2" x14ac:dyDescent="0.3">
      <c r="A83" s="17">
        <v>44742</v>
      </c>
      <c r="B83" t="str">
        <f t="shared" si="1"/>
        <v>Q2</v>
      </c>
    </row>
    <row r="84" spans="1:2" x14ac:dyDescent="0.3">
      <c r="A84" s="17">
        <v>44796</v>
      </c>
      <c r="B84" t="str">
        <f t="shared" si="1"/>
        <v>Q3</v>
      </c>
    </row>
    <row r="85" spans="1:2" x14ac:dyDescent="0.3">
      <c r="A85" s="17">
        <v>44774</v>
      </c>
      <c r="B85" t="str">
        <f t="shared" si="1"/>
        <v>Q3</v>
      </c>
    </row>
    <row r="86" spans="1:2" x14ac:dyDescent="0.3">
      <c r="A86" s="17">
        <v>44706</v>
      </c>
      <c r="B86" t="str">
        <f t="shared" si="1"/>
        <v>Q2</v>
      </c>
    </row>
    <row r="87" spans="1:2" x14ac:dyDescent="0.3">
      <c r="A87" s="17">
        <v>44571</v>
      </c>
      <c r="B87" t="str">
        <f t="shared" si="1"/>
        <v>Q1</v>
      </c>
    </row>
    <row r="88" spans="1:2" x14ac:dyDescent="0.3">
      <c r="A88" s="17">
        <v>44599</v>
      </c>
      <c r="B88" t="str">
        <f t="shared" si="1"/>
        <v>Q1</v>
      </c>
    </row>
    <row r="89" spans="1:2" x14ac:dyDescent="0.3">
      <c r="A89" s="17">
        <v>44693</v>
      </c>
      <c r="B89" t="str">
        <f t="shared" si="1"/>
        <v>Q2</v>
      </c>
    </row>
    <row r="90" spans="1:2" x14ac:dyDescent="0.3">
      <c r="A90" s="17">
        <v>44627</v>
      </c>
      <c r="B90" t="str">
        <f t="shared" si="1"/>
        <v>Q1</v>
      </c>
    </row>
    <row r="91" spans="1:2" x14ac:dyDescent="0.3">
      <c r="A91" s="17">
        <v>44656</v>
      </c>
      <c r="B91" t="str">
        <f t="shared" si="1"/>
        <v>Q2</v>
      </c>
    </row>
    <row r="92" spans="1:2" x14ac:dyDescent="0.3">
      <c r="A92" s="17">
        <v>44564</v>
      </c>
      <c r="B92" t="str">
        <f t="shared" si="1"/>
        <v>Q1</v>
      </c>
    </row>
    <row r="93" spans="1:2" x14ac:dyDescent="0.3">
      <c r="A93" s="17">
        <v>44644</v>
      </c>
      <c r="B93" t="str">
        <f t="shared" si="1"/>
        <v>Q1</v>
      </c>
    </row>
    <row r="94" spans="1:2" x14ac:dyDescent="0.3">
      <c r="A94" s="17">
        <v>44749</v>
      </c>
      <c r="B94" t="str">
        <f t="shared" si="1"/>
        <v>Q3</v>
      </c>
    </row>
    <row r="95" spans="1:2" x14ac:dyDescent="0.3">
      <c r="A95" s="17">
        <v>44768</v>
      </c>
      <c r="B95" t="str">
        <f t="shared" si="1"/>
        <v>Q3</v>
      </c>
    </row>
    <row r="96" spans="1:2" x14ac:dyDescent="0.3">
      <c r="A96" s="17">
        <v>44749</v>
      </c>
      <c r="B96" t="str">
        <f t="shared" si="1"/>
        <v>Q3</v>
      </c>
    </row>
    <row r="97" spans="1:2" x14ac:dyDescent="0.3">
      <c r="A97" s="17">
        <v>44757</v>
      </c>
      <c r="B97" t="str">
        <f t="shared" si="1"/>
        <v>Q3</v>
      </c>
    </row>
    <row r="98" spans="1:2" x14ac:dyDescent="0.3">
      <c r="A98" s="17">
        <v>44652</v>
      </c>
      <c r="B98" t="str">
        <f t="shared" si="1"/>
        <v>Q2</v>
      </c>
    </row>
    <row r="99" spans="1:2" x14ac:dyDescent="0.3">
      <c r="A99" s="17">
        <v>44732</v>
      </c>
      <c r="B99" t="str">
        <f t="shared" si="1"/>
        <v>Q2</v>
      </c>
    </row>
    <row r="100" spans="1:2" x14ac:dyDescent="0.3">
      <c r="A100" s="17">
        <v>44741</v>
      </c>
      <c r="B100" t="str">
        <f t="shared" si="1"/>
        <v>Q2</v>
      </c>
    </row>
    <row r="101" spans="1:2" x14ac:dyDescent="0.3">
      <c r="A101" s="17">
        <v>44727</v>
      </c>
      <c r="B101" t="str">
        <f t="shared" si="1"/>
        <v>Q2</v>
      </c>
    </row>
    <row r="102" spans="1:2" x14ac:dyDescent="0.3">
      <c r="A102" s="17">
        <v>44659</v>
      </c>
      <c r="B102" t="str">
        <f t="shared" si="1"/>
        <v>Q2</v>
      </c>
    </row>
    <row r="103" spans="1:2" x14ac:dyDescent="0.3">
      <c r="A103" s="17">
        <v>44634</v>
      </c>
      <c r="B103" t="str">
        <f t="shared" si="1"/>
        <v>Q1</v>
      </c>
    </row>
    <row r="104" spans="1:2" x14ac:dyDescent="0.3">
      <c r="A104" s="17">
        <v>44757</v>
      </c>
      <c r="B104" t="str">
        <f t="shared" si="1"/>
        <v>Q3</v>
      </c>
    </row>
    <row r="105" spans="1:2" x14ac:dyDescent="0.3">
      <c r="A105" s="17">
        <v>44670</v>
      </c>
      <c r="B105" t="str">
        <f t="shared" si="1"/>
        <v>Q2</v>
      </c>
    </row>
    <row r="106" spans="1:2" x14ac:dyDescent="0.3">
      <c r="A106" s="17">
        <v>44648</v>
      </c>
      <c r="B106" t="str">
        <f t="shared" si="1"/>
        <v>Q1</v>
      </c>
    </row>
    <row r="107" spans="1:2" x14ac:dyDescent="0.3">
      <c r="A107" s="17">
        <v>44624</v>
      </c>
      <c r="B107" t="str">
        <f t="shared" si="1"/>
        <v>Q1</v>
      </c>
    </row>
    <row r="108" spans="1:2" x14ac:dyDescent="0.3">
      <c r="A108" s="17">
        <v>44775</v>
      </c>
      <c r="B108" t="str">
        <f t="shared" si="1"/>
        <v>Q3</v>
      </c>
    </row>
    <row r="109" spans="1:2" x14ac:dyDescent="0.3">
      <c r="A109" s="17">
        <v>44798</v>
      </c>
      <c r="B109" t="str">
        <f t="shared" si="1"/>
        <v>Q3</v>
      </c>
    </row>
    <row r="110" spans="1:2" x14ac:dyDescent="0.3">
      <c r="A110" s="17">
        <v>44617</v>
      </c>
      <c r="B110" t="str">
        <f t="shared" si="1"/>
        <v>Q1</v>
      </c>
    </row>
    <row r="111" spans="1:2" x14ac:dyDescent="0.3">
      <c r="A111" s="17">
        <v>44719</v>
      </c>
      <c r="B111" t="str">
        <f t="shared" si="1"/>
        <v>Q2</v>
      </c>
    </row>
    <row r="112" spans="1:2" x14ac:dyDescent="0.3">
      <c r="A112" s="17">
        <v>44663</v>
      </c>
      <c r="B112" t="str">
        <f t="shared" si="1"/>
        <v>Q2</v>
      </c>
    </row>
    <row r="113" spans="1:2" x14ac:dyDescent="0.3">
      <c r="A113" s="17">
        <v>44748</v>
      </c>
      <c r="B113" t="str">
        <f t="shared" si="1"/>
        <v>Q3</v>
      </c>
    </row>
    <row r="114" spans="1:2" x14ac:dyDescent="0.3">
      <c r="A114" s="17">
        <v>44580</v>
      </c>
      <c r="B114" t="str">
        <f t="shared" si="1"/>
        <v>Q1</v>
      </c>
    </row>
    <row r="115" spans="1:2" x14ac:dyDescent="0.3">
      <c r="A115" s="17">
        <v>44566</v>
      </c>
      <c r="B115" t="str">
        <f t="shared" si="1"/>
        <v>Q1</v>
      </c>
    </row>
    <row r="116" spans="1:2" x14ac:dyDescent="0.3">
      <c r="A116" s="17">
        <v>44585</v>
      </c>
      <c r="B116" t="str">
        <f t="shared" si="1"/>
        <v>Q1</v>
      </c>
    </row>
    <row r="117" spans="1:2" x14ac:dyDescent="0.3">
      <c r="A117" s="17">
        <v>44657</v>
      </c>
      <c r="B117" t="str">
        <f t="shared" si="1"/>
        <v>Q2</v>
      </c>
    </row>
    <row r="118" spans="1:2" x14ac:dyDescent="0.3">
      <c r="A118" s="17">
        <v>44727</v>
      </c>
      <c r="B118" t="str">
        <f t="shared" si="1"/>
        <v>Q2</v>
      </c>
    </row>
    <row r="119" spans="1:2" x14ac:dyDescent="0.3">
      <c r="A119" s="17">
        <v>44589</v>
      </c>
      <c r="B119" t="str">
        <f t="shared" si="1"/>
        <v>Q1</v>
      </c>
    </row>
    <row r="120" spans="1:2" x14ac:dyDescent="0.3">
      <c r="A120" s="17">
        <v>44636</v>
      </c>
      <c r="B120" t="str">
        <f t="shared" si="1"/>
        <v>Q1</v>
      </c>
    </row>
    <row r="121" spans="1:2" x14ac:dyDescent="0.3">
      <c r="A121" s="17">
        <v>44613</v>
      </c>
      <c r="B121" t="str">
        <f t="shared" si="1"/>
        <v>Q1</v>
      </c>
    </row>
    <row r="122" spans="1:2" x14ac:dyDescent="0.3">
      <c r="A122" s="17">
        <v>44608</v>
      </c>
      <c r="B122" t="str">
        <f t="shared" si="1"/>
        <v>Q1</v>
      </c>
    </row>
    <row r="123" spans="1:2" x14ac:dyDescent="0.3">
      <c r="A123" s="17">
        <v>44574</v>
      </c>
      <c r="B123" t="str">
        <f t="shared" si="1"/>
        <v>Q1</v>
      </c>
    </row>
    <row r="124" spans="1:2" x14ac:dyDescent="0.3">
      <c r="A124" s="17">
        <v>44643</v>
      </c>
      <c r="B124" t="str">
        <f t="shared" si="1"/>
        <v>Q1</v>
      </c>
    </row>
    <row r="125" spans="1:2" x14ac:dyDescent="0.3">
      <c r="A125" s="17">
        <v>44728</v>
      </c>
      <c r="B125" t="str">
        <f t="shared" si="1"/>
        <v>Q2</v>
      </c>
    </row>
    <row r="126" spans="1:2" x14ac:dyDescent="0.3">
      <c r="A126" s="17">
        <v>44665</v>
      </c>
      <c r="B126" t="str">
        <f t="shared" si="1"/>
        <v>Q2</v>
      </c>
    </row>
    <row r="127" spans="1:2" x14ac:dyDescent="0.3">
      <c r="A127" s="17">
        <v>44586</v>
      </c>
      <c r="B127" t="str">
        <f t="shared" si="1"/>
        <v>Q1</v>
      </c>
    </row>
    <row r="128" spans="1:2" x14ac:dyDescent="0.3">
      <c r="A128" s="17">
        <v>44631</v>
      </c>
      <c r="B128" t="str">
        <f t="shared" si="1"/>
        <v>Q1</v>
      </c>
    </row>
    <row r="129" spans="1:2" x14ac:dyDescent="0.3">
      <c r="A129" s="17">
        <v>44770</v>
      </c>
      <c r="B129" t="str">
        <f t="shared" si="1"/>
        <v>Q3</v>
      </c>
    </row>
    <row r="130" spans="1:2" x14ac:dyDescent="0.3">
      <c r="A130" s="17">
        <v>44629</v>
      </c>
      <c r="B130" t="str">
        <f t="shared" si="1"/>
        <v>Q1</v>
      </c>
    </row>
    <row r="131" spans="1:2" x14ac:dyDescent="0.3">
      <c r="A131" s="17">
        <v>44740</v>
      </c>
      <c r="B131" t="str">
        <f t="shared" si="1"/>
        <v>Q2</v>
      </c>
    </row>
    <row r="132" spans="1:2" x14ac:dyDescent="0.3">
      <c r="A132" s="17">
        <v>44770</v>
      </c>
      <c r="B132" t="str">
        <f t="shared" ref="B132:B195" si="2">"Q"&amp;ROUNDUP(MONTH(A132)/3,0)</f>
        <v>Q3</v>
      </c>
    </row>
    <row r="133" spans="1:2" x14ac:dyDescent="0.3">
      <c r="A133" s="17">
        <v>44788</v>
      </c>
      <c r="B133" t="str">
        <f t="shared" si="2"/>
        <v>Q3</v>
      </c>
    </row>
    <row r="134" spans="1:2" x14ac:dyDescent="0.3">
      <c r="A134" s="17">
        <v>44573</v>
      </c>
      <c r="B134" t="str">
        <f t="shared" si="2"/>
        <v>Q1</v>
      </c>
    </row>
    <row r="135" spans="1:2" x14ac:dyDescent="0.3">
      <c r="A135" s="17">
        <v>44644</v>
      </c>
      <c r="B135" t="str">
        <f t="shared" si="2"/>
        <v>Q1</v>
      </c>
    </row>
    <row r="136" spans="1:2" x14ac:dyDescent="0.3">
      <c r="A136" s="17">
        <v>44767</v>
      </c>
      <c r="B136" t="str">
        <f t="shared" si="2"/>
        <v>Q3</v>
      </c>
    </row>
    <row r="137" spans="1:2" x14ac:dyDescent="0.3">
      <c r="A137" s="17">
        <v>44774</v>
      </c>
      <c r="B137" t="str">
        <f t="shared" si="2"/>
        <v>Q3</v>
      </c>
    </row>
    <row r="138" spans="1:2" x14ac:dyDescent="0.3">
      <c r="A138" s="17">
        <v>44697</v>
      </c>
      <c r="B138" t="str">
        <f t="shared" si="2"/>
        <v>Q2</v>
      </c>
    </row>
    <row r="139" spans="1:2" x14ac:dyDescent="0.3">
      <c r="A139" s="17">
        <v>44783</v>
      </c>
      <c r="B139" t="str">
        <f t="shared" si="2"/>
        <v>Q3</v>
      </c>
    </row>
    <row r="140" spans="1:2" x14ac:dyDescent="0.3">
      <c r="A140" s="17">
        <v>44566</v>
      </c>
      <c r="B140" t="str">
        <f t="shared" si="2"/>
        <v>Q1</v>
      </c>
    </row>
    <row r="141" spans="1:2" x14ac:dyDescent="0.3">
      <c r="A141" s="17">
        <v>44753</v>
      </c>
      <c r="B141" t="str">
        <f t="shared" si="2"/>
        <v>Q3</v>
      </c>
    </row>
    <row r="142" spans="1:2" x14ac:dyDescent="0.3">
      <c r="A142" s="17">
        <v>44676</v>
      </c>
      <c r="B142" t="str">
        <f t="shared" si="2"/>
        <v>Q2</v>
      </c>
    </row>
    <row r="143" spans="1:2" x14ac:dyDescent="0.3">
      <c r="A143" s="17">
        <v>44655</v>
      </c>
      <c r="B143" t="str">
        <f t="shared" si="2"/>
        <v>Q2</v>
      </c>
    </row>
    <row r="144" spans="1:2" x14ac:dyDescent="0.3">
      <c r="A144" s="17">
        <v>44663</v>
      </c>
      <c r="B144" t="str">
        <f t="shared" si="2"/>
        <v>Q2</v>
      </c>
    </row>
    <row r="145" spans="1:2" x14ac:dyDescent="0.3">
      <c r="A145" s="17">
        <v>44775</v>
      </c>
      <c r="B145" t="str">
        <f t="shared" si="2"/>
        <v>Q3</v>
      </c>
    </row>
    <row r="146" spans="1:2" x14ac:dyDescent="0.3">
      <c r="A146" s="17">
        <v>44740</v>
      </c>
      <c r="B146" t="str">
        <f t="shared" si="2"/>
        <v>Q2</v>
      </c>
    </row>
    <row r="147" spans="1:2" x14ac:dyDescent="0.3">
      <c r="A147" s="17">
        <v>44747</v>
      </c>
      <c r="B147" t="str">
        <f t="shared" si="2"/>
        <v>Q3</v>
      </c>
    </row>
    <row r="148" spans="1:2" x14ac:dyDescent="0.3">
      <c r="A148" s="17">
        <v>44719</v>
      </c>
      <c r="B148" t="str">
        <f t="shared" si="2"/>
        <v>Q2</v>
      </c>
    </row>
    <row r="149" spans="1:2" x14ac:dyDescent="0.3">
      <c r="A149" s="17">
        <v>44579</v>
      </c>
      <c r="B149" t="str">
        <f t="shared" si="2"/>
        <v>Q1</v>
      </c>
    </row>
    <row r="150" spans="1:2" x14ac:dyDescent="0.3">
      <c r="A150" s="17">
        <v>44565</v>
      </c>
      <c r="B150" t="str">
        <f t="shared" si="2"/>
        <v>Q1</v>
      </c>
    </row>
    <row r="151" spans="1:2" x14ac:dyDescent="0.3">
      <c r="A151" s="17">
        <v>44592</v>
      </c>
      <c r="B151" t="str">
        <f t="shared" si="2"/>
        <v>Q1</v>
      </c>
    </row>
    <row r="152" spans="1:2" x14ac:dyDescent="0.3">
      <c r="A152" s="17">
        <v>44634</v>
      </c>
      <c r="B152" t="str">
        <f t="shared" si="2"/>
        <v>Q1</v>
      </c>
    </row>
    <row r="153" spans="1:2" x14ac:dyDescent="0.3">
      <c r="A153" s="17">
        <v>44680</v>
      </c>
      <c r="B153" t="str">
        <f t="shared" si="2"/>
        <v>Q2</v>
      </c>
    </row>
    <row r="154" spans="1:2" x14ac:dyDescent="0.3">
      <c r="A154" s="17">
        <v>44599</v>
      </c>
      <c r="B154" t="str">
        <f t="shared" si="2"/>
        <v>Q1</v>
      </c>
    </row>
    <row r="155" spans="1:2" x14ac:dyDescent="0.3">
      <c r="A155" s="17">
        <v>44651</v>
      </c>
      <c r="B155" t="str">
        <f t="shared" si="2"/>
        <v>Q1</v>
      </c>
    </row>
    <row r="156" spans="1:2" x14ac:dyDescent="0.3">
      <c r="A156" s="17">
        <v>44636</v>
      </c>
      <c r="B156" t="str">
        <f t="shared" si="2"/>
        <v>Q1</v>
      </c>
    </row>
    <row r="157" spans="1:2" x14ac:dyDescent="0.3">
      <c r="A157" s="17">
        <v>44586</v>
      </c>
      <c r="B157" t="str">
        <f t="shared" si="2"/>
        <v>Q1</v>
      </c>
    </row>
    <row r="158" spans="1:2" x14ac:dyDescent="0.3">
      <c r="A158" s="17">
        <v>44732</v>
      </c>
      <c r="B158" t="str">
        <f t="shared" si="2"/>
        <v>Q2</v>
      </c>
    </row>
    <row r="159" spans="1:2" x14ac:dyDescent="0.3">
      <c r="A159" s="17">
        <v>44649</v>
      </c>
      <c r="B159" t="str">
        <f t="shared" si="2"/>
        <v>Q1</v>
      </c>
    </row>
    <row r="160" spans="1:2" x14ac:dyDescent="0.3">
      <c r="A160" s="17">
        <v>44754</v>
      </c>
      <c r="B160" t="str">
        <f t="shared" si="2"/>
        <v>Q3</v>
      </c>
    </row>
    <row r="161" spans="1:2" x14ac:dyDescent="0.3">
      <c r="A161" s="17">
        <v>44753</v>
      </c>
      <c r="B161" t="str">
        <f t="shared" si="2"/>
        <v>Q3</v>
      </c>
    </row>
    <row r="162" spans="1:2" x14ac:dyDescent="0.3">
      <c r="A162" s="17">
        <v>44580</v>
      </c>
      <c r="B162" t="str">
        <f t="shared" si="2"/>
        <v>Q1</v>
      </c>
    </row>
    <row r="163" spans="1:2" x14ac:dyDescent="0.3">
      <c r="A163" s="17">
        <v>44656</v>
      </c>
      <c r="B163" t="str">
        <f t="shared" si="2"/>
        <v>Q2</v>
      </c>
    </row>
    <row r="164" spans="1:2" x14ac:dyDescent="0.3">
      <c r="A164" s="17">
        <v>44613</v>
      </c>
      <c r="B164" t="str">
        <f t="shared" si="2"/>
        <v>Q1</v>
      </c>
    </row>
    <row r="165" spans="1:2" x14ac:dyDescent="0.3">
      <c r="A165" s="17">
        <v>44701</v>
      </c>
      <c r="B165" t="str">
        <f t="shared" si="2"/>
        <v>Q2</v>
      </c>
    </row>
    <row r="166" spans="1:2" x14ac:dyDescent="0.3">
      <c r="A166" s="17">
        <v>44771</v>
      </c>
      <c r="B166" t="str">
        <f t="shared" si="2"/>
        <v>Q3</v>
      </c>
    </row>
    <row r="167" spans="1:2" x14ac:dyDescent="0.3">
      <c r="A167" s="17">
        <v>44589</v>
      </c>
      <c r="B167" t="str">
        <f t="shared" si="2"/>
        <v>Q1</v>
      </c>
    </row>
    <row r="168" spans="1:2" x14ac:dyDescent="0.3">
      <c r="A168" s="17">
        <v>44761</v>
      </c>
      <c r="B168" t="str">
        <f t="shared" si="2"/>
        <v>Q3</v>
      </c>
    </row>
    <row r="169" spans="1:2" x14ac:dyDescent="0.3">
      <c r="A169" s="17">
        <v>44664</v>
      </c>
      <c r="B169" t="str">
        <f t="shared" si="2"/>
        <v>Q2</v>
      </c>
    </row>
    <row r="170" spans="1:2" x14ac:dyDescent="0.3">
      <c r="A170" s="17">
        <v>44603</v>
      </c>
      <c r="B170" t="str">
        <f t="shared" si="2"/>
        <v>Q1</v>
      </c>
    </row>
    <row r="171" spans="1:2" x14ac:dyDescent="0.3">
      <c r="A171" s="17">
        <v>44622</v>
      </c>
      <c r="B171" t="str">
        <f t="shared" si="2"/>
        <v>Q1</v>
      </c>
    </row>
    <row r="172" spans="1:2" x14ac:dyDescent="0.3">
      <c r="A172" s="17">
        <v>44622</v>
      </c>
      <c r="B172" t="str">
        <f t="shared" si="2"/>
        <v>Q1</v>
      </c>
    </row>
    <row r="173" spans="1:2" x14ac:dyDescent="0.3">
      <c r="A173" s="17">
        <v>44770</v>
      </c>
      <c r="B173" t="str">
        <f t="shared" si="2"/>
        <v>Q3</v>
      </c>
    </row>
    <row r="174" spans="1:2" x14ac:dyDescent="0.3">
      <c r="A174" s="17">
        <v>44568</v>
      </c>
      <c r="B174" t="str">
        <f t="shared" si="2"/>
        <v>Q1</v>
      </c>
    </row>
    <row r="175" spans="1:2" x14ac:dyDescent="0.3">
      <c r="A175" s="17">
        <v>44663</v>
      </c>
      <c r="B175" t="str">
        <f t="shared" si="2"/>
        <v>Q2</v>
      </c>
    </row>
    <row r="176" spans="1:2" x14ac:dyDescent="0.3">
      <c r="A176" s="17">
        <v>44739</v>
      </c>
      <c r="B176" t="str">
        <f t="shared" si="2"/>
        <v>Q2</v>
      </c>
    </row>
    <row r="177" spans="1:2" x14ac:dyDescent="0.3">
      <c r="A177" s="17">
        <v>44575</v>
      </c>
      <c r="B177" t="str">
        <f t="shared" si="2"/>
        <v>Q1</v>
      </c>
    </row>
    <row r="178" spans="1:2" x14ac:dyDescent="0.3">
      <c r="A178" s="17">
        <v>44599</v>
      </c>
      <c r="B178" t="str">
        <f t="shared" si="2"/>
        <v>Q1</v>
      </c>
    </row>
    <row r="179" spans="1:2" x14ac:dyDescent="0.3">
      <c r="A179" s="17">
        <v>44643</v>
      </c>
      <c r="B179" t="str">
        <f t="shared" si="2"/>
        <v>Q1</v>
      </c>
    </row>
    <row r="180" spans="1:2" x14ac:dyDescent="0.3">
      <c r="A180" s="17">
        <v>44571</v>
      </c>
      <c r="B180" t="str">
        <f t="shared" si="2"/>
        <v>Q1</v>
      </c>
    </row>
    <row r="181" spans="1:2" x14ac:dyDescent="0.3">
      <c r="A181" s="17">
        <v>44637</v>
      </c>
      <c r="B181" t="str">
        <f t="shared" si="2"/>
        <v>Q1</v>
      </c>
    </row>
    <row r="182" spans="1:2" x14ac:dyDescent="0.3">
      <c r="A182" s="17">
        <v>44582</v>
      </c>
      <c r="B182" t="str">
        <f t="shared" si="2"/>
        <v>Q1</v>
      </c>
    </row>
    <row r="183" spans="1:2" x14ac:dyDescent="0.3">
      <c r="A183" s="17">
        <v>44746</v>
      </c>
      <c r="B183" t="str">
        <f t="shared" si="2"/>
        <v>Q3</v>
      </c>
    </row>
    <row r="184" spans="1:2" x14ac:dyDescent="0.3">
      <c r="A184" s="17">
        <v>44746</v>
      </c>
      <c r="B184" t="str">
        <f t="shared" si="2"/>
        <v>Q3</v>
      </c>
    </row>
    <row r="185" spans="1:2" x14ac:dyDescent="0.3">
      <c r="A185" s="17">
        <v>44783</v>
      </c>
      <c r="B185" t="str">
        <f t="shared" si="2"/>
        <v>Q3</v>
      </c>
    </row>
    <row r="186" spans="1:2" x14ac:dyDescent="0.3">
      <c r="A186" s="17">
        <v>44652</v>
      </c>
      <c r="B186" t="str">
        <f t="shared" si="2"/>
        <v>Q2</v>
      </c>
    </row>
    <row r="187" spans="1:2" x14ac:dyDescent="0.3">
      <c r="A187" s="17">
        <v>44614</v>
      </c>
      <c r="B187" t="str">
        <f t="shared" si="2"/>
        <v>Q1</v>
      </c>
    </row>
    <row r="188" spans="1:2" x14ac:dyDescent="0.3">
      <c r="A188" s="17">
        <v>44564</v>
      </c>
      <c r="B188" t="str">
        <f t="shared" si="2"/>
        <v>Q1</v>
      </c>
    </row>
    <row r="189" spans="1:2" x14ac:dyDescent="0.3">
      <c r="A189" s="17">
        <v>44712</v>
      </c>
      <c r="B189" t="str">
        <f t="shared" si="2"/>
        <v>Q2</v>
      </c>
    </row>
    <row r="190" spans="1:2" x14ac:dyDescent="0.3">
      <c r="A190" s="17">
        <v>44564</v>
      </c>
      <c r="B190" t="str">
        <f t="shared" si="2"/>
        <v>Q1</v>
      </c>
    </row>
    <row r="191" spans="1:2" x14ac:dyDescent="0.3">
      <c r="A191" s="17">
        <v>44588</v>
      </c>
      <c r="B191" t="str">
        <f t="shared" si="2"/>
        <v>Q1</v>
      </c>
    </row>
    <row r="192" spans="1:2" x14ac:dyDescent="0.3">
      <c r="A192" s="17">
        <v>44589</v>
      </c>
      <c r="B192" t="str">
        <f t="shared" si="2"/>
        <v>Q1</v>
      </c>
    </row>
    <row r="193" spans="1:2" x14ac:dyDescent="0.3">
      <c r="A193" s="17">
        <v>44740</v>
      </c>
      <c r="B193" t="str">
        <f t="shared" si="2"/>
        <v>Q2</v>
      </c>
    </row>
    <row r="194" spans="1:2" x14ac:dyDescent="0.3">
      <c r="A194" s="17">
        <v>44622</v>
      </c>
      <c r="B194" t="str">
        <f t="shared" si="2"/>
        <v>Q1</v>
      </c>
    </row>
    <row r="195" spans="1:2" x14ac:dyDescent="0.3">
      <c r="A195" s="17">
        <v>44708</v>
      </c>
      <c r="B195" t="str">
        <f t="shared" si="2"/>
        <v>Q2</v>
      </c>
    </row>
    <row r="196" spans="1:2" x14ac:dyDescent="0.3">
      <c r="A196" s="17">
        <v>44742</v>
      </c>
      <c r="B196" t="str">
        <f t="shared" ref="B196:B259" si="3">"Q"&amp;ROUNDUP(MONTH(A196)/3,0)</f>
        <v>Q2</v>
      </c>
    </row>
    <row r="197" spans="1:2" x14ac:dyDescent="0.3">
      <c r="A197" s="17">
        <v>44719</v>
      </c>
      <c r="B197" t="str">
        <f t="shared" si="3"/>
        <v>Q2</v>
      </c>
    </row>
    <row r="198" spans="1:2" x14ac:dyDescent="0.3">
      <c r="A198" s="17">
        <v>44693</v>
      </c>
      <c r="B198" t="str">
        <f t="shared" si="3"/>
        <v>Q2</v>
      </c>
    </row>
    <row r="199" spans="1:2" x14ac:dyDescent="0.3">
      <c r="A199" s="17">
        <v>44771</v>
      </c>
      <c r="B199" t="str">
        <f t="shared" si="3"/>
        <v>Q3</v>
      </c>
    </row>
    <row r="200" spans="1:2" x14ac:dyDescent="0.3">
      <c r="A200" s="17">
        <v>44776</v>
      </c>
      <c r="B200" t="str">
        <f t="shared" si="3"/>
        <v>Q3</v>
      </c>
    </row>
    <row r="201" spans="1:2" x14ac:dyDescent="0.3">
      <c r="A201" s="17">
        <v>44791</v>
      </c>
      <c r="B201" t="str">
        <f t="shared" si="3"/>
        <v>Q3</v>
      </c>
    </row>
    <row r="202" spans="1:2" x14ac:dyDescent="0.3">
      <c r="A202" s="17">
        <v>44726</v>
      </c>
      <c r="B202" t="str">
        <f t="shared" si="3"/>
        <v>Q2</v>
      </c>
    </row>
    <row r="203" spans="1:2" x14ac:dyDescent="0.3">
      <c r="A203" s="17">
        <v>44742</v>
      </c>
      <c r="B203" t="str">
        <f t="shared" si="3"/>
        <v>Q2</v>
      </c>
    </row>
    <row r="204" spans="1:2" x14ac:dyDescent="0.3">
      <c r="A204" s="17">
        <v>44725</v>
      </c>
      <c r="B204" t="str">
        <f t="shared" si="3"/>
        <v>Q2</v>
      </c>
    </row>
    <row r="205" spans="1:2" x14ac:dyDescent="0.3">
      <c r="A205" s="17">
        <v>44678</v>
      </c>
      <c r="B205" t="str">
        <f t="shared" si="3"/>
        <v>Q2</v>
      </c>
    </row>
    <row r="206" spans="1:2" x14ac:dyDescent="0.3">
      <c r="A206" s="17">
        <v>44769</v>
      </c>
      <c r="B206" t="str">
        <f t="shared" si="3"/>
        <v>Q3</v>
      </c>
    </row>
    <row r="207" spans="1:2" x14ac:dyDescent="0.3">
      <c r="A207" s="17">
        <v>44671</v>
      </c>
      <c r="B207" t="str">
        <f t="shared" si="3"/>
        <v>Q2</v>
      </c>
    </row>
    <row r="208" spans="1:2" x14ac:dyDescent="0.3">
      <c r="A208" s="17">
        <v>44565</v>
      </c>
      <c r="B208" t="str">
        <f t="shared" si="3"/>
        <v>Q1</v>
      </c>
    </row>
    <row r="209" spans="1:2" x14ac:dyDescent="0.3">
      <c r="A209" s="17">
        <v>44613</v>
      </c>
      <c r="B209" t="str">
        <f t="shared" si="3"/>
        <v>Q1</v>
      </c>
    </row>
    <row r="210" spans="1:2" x14ac:dyDescent="0.3">
      <c r="A210" s="17">
        <v>44566</v>
      </c>
      <c r="B210" t="str">
        <f t="shared" si="3"/>
        <v>Q1</v>
      </c>
    </row>
    <row r="211" spans="1:2" x14ac:dyDescent="0.3">
      <c r="A211" s="17">
        <v>44757</v>
      </c>
      <c r="B211" t="str">
        <f t="shared" si="3"/>
        <v>Q3</v>
      </c>
    </row>
    <row r="212" spans="1:2" x14ac:dyDescent="0.3">
      <c r="A212" s="17">
        <v>44706</v>
      </c>
      <c r="B212" t="str">
        <f t="shared" si="3"/>
        <v>Q2</v>
      </c>
    </row>
    <row r="213" spans="1:2" x14ac:dyDescent="0.3">
      <c r="A213" s="17">
        <v>44671</v>
      </c>
      <c r="B213" t="str">
        <f t="shared" si="3"/>
        <v>Q2</v>
      </c>
    </row>
    <row r="214" spans="1:2" x14ac:dyDescent="0.3">
      <c r="A214" s="17">
        <v>44714</v>
      </c>
      <c r="B214" t="str">
        <f t="shared" si="3"/>
        <v>Q2</v>
      </c>
    </row>
    <row r="215" spans="1:2" x14ac:dyDescent="0.3">
      <c r="A215" s="17">
        <v>44694</v>
      </c>
      <c r="B215" t="str">
        <f t="shared" si="3"/>
        <v>Q2</v>
      </c>
    </row>
    <row r="216" spans="1:2" x14ac:dyDescent="0.3">
      <c r="A216" s="17">
        <v>44776</v>
      </c>
      <c r="B216" t="str">
        <f t="shared" si="3"/>
        <v>Q3</v>
      </c>
    </row>
    <row r="217" spans="1:2" x14ac:dyDescent="0.3">
      <c r="A217" s="17">
        <v>44706</v>
      </c>
      <c r="B217" t="str">
        <f t="shared" si="3"/>
        <v>Q2</v>
      </c>
    </row>
    <row r="218" spans="1:2" x14ac:dyDescent="0.3">
      <c r="A218" s="17">
        <v>44636</v>
      </c>
      <c r="B218" t="str">
        <f t="shared" si="3"/>
        <v>Q1</v>
      </c>
    </row>
    <row r="219" spans="1:2" x14ac:dyDescent="0.3">
      <c r="A219" s="17">
        <v>44746</v>
      </c>
      <c r="B219" t="str">
        <f t="shared" si="3"/>
        <v>Q3</v>
      </c>
    </row>
    <row r="220" spans="1:2" x14ac:dyDescent="0.3">
      <c r="A220" s="17">
        <v>44747</v>
      </c>
      <c r="B220" t="str">
        <f t="shared" si="3"/>
        <v>Q3</v>
      </c>
    </row>
    <row r="221" spans="1:2" x14ac:dyDescent="0.3">
      <c r="A221" s="17">
        <v>44635</v>
      </c>
      <c r="B221" t="str">
        <f t="shared" si="3"/>
        <v>Q1</v>
      </c>
    </row>
    <row r="222" spans="1:2" x14ac:dyDescent="0.3">
      <c r="A222" s="17">
        <v>44795</v>
      </c>
      <c r="B222" t="str">
        <f t="shared" si="3"/>
        <v>Q3</v>
      </c>
    </row>
    <row r="223" spans="1:2" x14ac:dyDescent="0.3">
      <c r="A223" s="17">
        <v>44573</v>
      </c>
      <c r="B223" t="str">
        <f t="shared" si="3"/>
        <v>Q1</v>
      </c>
    </row>
    <row r="224" spans="1:2" x14ac:dyDescent="0.3">
      <c r="A224" s="17">
        <v>44722</v>
      </c>
      <c r="B224" t="str">
        <f t="shared" si="3"/>
        <v>Q2</v>
      </c>
    </row>
    <row r="225" spans="1:2" x14ac:dyDescent="0.3">
      <c r="A225" s="17">
        <v>44645</v>
      </c>
      <c r="B225" t="str">
        <f t="shared" si="3"/>
        <v>Q1</v>
      </c>
    </row>
    <row r="226" spans="1:2" x14ac:dyDescent="0.3">
      <c r="A226" s="17">
        <v>44769</v>
      </c>
      <c r="B226" t="str">
        <f t="shared" si="3"/>
        <v>Q3</v>
      </c>
    </row>
    <row r="227" spans="1:2" x14ac:dyDescent="0.3">
      <c r="A227" s="17">
        <v>44666</v>
      </c>
      <c r="B227" t="str">
        <f t="shared" si="3"/>
        <v>Q2</v>
      </c>
    </row>
    <row r="228" spans="1:2" x14ac:dyDescent="0.3">
      <c r="A228" s="17">
        <v>44739</v>
      </c>
      <c r="B228" t="str">
        <f t="shared" si="3"/>
        <v>Q2</v>
      </c>
    </row>
    <row r="229" spans="1:2" x14ac:dyDescent="0.3">
      <c r="A229" s="17">
        <v>44665</v>
      </c>
      <c r="B229" t="str">
        <f t="shared" si="3"/>
        <v>Q2</v>
      </c>
    </row>
    <row r="230" spans="1:2" x14ac:dyDescent="0.3">
      <c r="A230" s="17">
        <v>44635</v>
      </c>
      <c r="B230" t="str">
        <f t="shared" si="3"/>
        <v>Q1</v>
      </c>
    </row>
    <row r="231" spans="1:2" x14ac:dyDescent="0.3">
      <c r="A231" s="17">
        <v>44638</v>
      </c>
      <c r="B231" t="str">
        <f t="shared" si="3"/>
        <v>Q1</v>
      </c>
    </row>
    <row r="232" spans="1:2" x14ac:dyDescent="0.3">
      <c r="A232" s="17">
        <v>44680</v>
      </c>
      <c r="B232" t="str">
        <f t="shared" si="3"/>
        <v>Q2</v>
      </c>
    </row>
    <row r="233" spans="1:2" x14ac:dyDescent="0.3">
      <c r="A233" s="17">
        <v>44617</v>
      </c>
      <c r="B233" t="str">
        <f t="shared" si="3"/>
        <v>Q1</v>
      </c>
    </row>
    <row r="234" spans="1:2" x14ac:dyDescent="0.3">
      <c r="A234" s="17">
        <v>44622</v>
      </c>
      <c r="B234" t="str">
        <f t="shared" si="3"/>
        <v>Q1</v>
      </c>
    </row>
    <row r="235" spans="1:2" x14ac:dyDescent="0.3">
      <c r="A235" s="17">
        <v>44732</v>
      </c>
      <c r="B235" t="str">
        <f t="shared" si="3"/>
        <v>Q2</v>
      </c>
    </row>
    <row r="236" spans="1:2" x14ac:dyDescent="0.3">
      <c r="A236" s="17">
        <v>44757</v>
      </c>
      <c r="B236" t="str">
        <f t="shared" si="3"/>
        <v>Q3</v>
      </c>
    </row>
    <row r="237" spans="1:2" x14ac:dyDescent="0.3">
      <c r="A237" s="17">
        <v>44693</v>
      </c>
      <c r="B237" t="str">
        <f t="shared" si="3"/>
        <v>Q2</v>
      </c>
    </row>
    <row r="238" spans="1:2" x14ac:dyDescent="0.3">
      <c r="A238" s="17">
        <v>44743</v>
      </c>
      <c r="B238" t="str">
        <f t="shared" si="3"/>
        <v>Q3</v>
      </c>
    </row>
    <row r="239" spans="1:2" x14ac:dyDescent="0.3">
      <c r="A239" s="17">
        <v>44781</v>
      </c>
      <c r="B239" t="str">
        <f t="shared" si="3"/>
        <v>Q3</v>
      </c>
    </row>
    <row r="240" spans="1:2" x14ac:dyDescent="0.3">
      <c r="A240" s="17">
        <v>44767</v>
      </c>
      <c r="B240" t="str">
        <f t="shared" si="3"/>
        <v>Q3</v>
      </c>
    </row>
    <row r="241" spans="1:2" x14ac:dyDescent="0.3">
      <c r="A241" s="17">
        <v>44699</v>
      </c>
      <c r="B241" t="str">
        <f t="shared" si="3"/>
        <v>Q2</v>
      </c>
    </row>
    <row r="242" spans="1:2" x14ac:dyDescent="0.3">
      <c r="A242" s="17">
        <v>44757</v>
      </c>
      <c r="B242" t="str">
        <f t="shared" si="3"/>
        <v>Q3</v>
      </c>
    </row>
    <row r="243" spans="1:2" x14ac:dyDescent="0.3">
      <c r="A243" s="17">
        <v>44747</v>
      </c>
      <c r="B243" t="str">
        <f t="shared" si="3"/>
        <v>Q3</v>
      </c>
    </row>
    <row r="244" spans="1:2" x14ac:dyDescent="0.3">
      <c r="A244" s="17">
        <v>44746</v>
      </c>
      <c r="B244" t="str">
        <f t="shared" si="3"/>
        <v>Q3</v>
      </c>
    </row>
    <row r="245" spans="1:2" x14ac:dyDescent="0.3">
      <c r="A245" s="17">
        <v>44732</v>
      </c>
      <c r="B245" t="str">
        <f t="shared" si="3"/>
        <v>Q2</v>
      </c>
    </row>
    <row r="246" spans="1:2" x14ac:dyDescent="0.3">
      <c r="A246" s="17">
        <v>44586</v>
      </c>
      <c r="B246" t="str">
        <f t="shared" si="3"/>
        <v>Q1</v>
      </c>
    </row>
    <row r="247" spans="1:2" x14ac:dyDescent="0.3">
      <c r="A247" s="17">
        <v>44743</v>
      </c>
      <c r="B247" t="str">
        <f t="shared" si="3"/>
        <v>Q3</v>
      </c>
    </row>
    <row r="248" spans="1:2" x14ac:dyDescent="0.3">
      <c r="A248" s="17">
        <v>44664</v>
      </c>
      <c r="B248" t="str">
        <f t="shared" si="3"/>
        <v>Q2</v>
      </c>
    </row>
    <row r="249" spans="1:2" x14ac:dyDescent="0.3">
      <c r="A249" s="17">
        <v>44685</v>
      </c>
      <c r="B249" t="str">
        <f t="shared" si="3"/>
        <v>Q2</v>
      </c>
    </row>
    <row r="250" spans="1:2" x14ac:dyDescent="0.3">
      <c r="A250" s="17">
        <v>44777</v>
      </c>
      <c r="B250" t="str">
        <f t="shared" si="3"/>
        <v>Q3</v>
      </c>
    </row>
    <row r="251" spans="1:2" x14ac:dyDescent="0.3">
      <c r="A251" s="17">
        <v>44713</v>
      </c>
      <c r="B251" t="str">
        <f t="shared" si="3"/>
        <v>Q2</v>
      </c>
    </row>
    <row r="252" spans="1:2" x14ac:dyDescent="0.3">
      <c r="A252" s="17">
        <v>44673</v>
      </c>
      <c r="B252" t="str">
        <f t="shared" si="3"/>
        <v>Q2</v>
      </c>
    </row>
    <row r="253" spans="1:2" x14ac:dyDescent="0.3">
      <c r="A253" s="17">
        <v>44776</v>
      </c>
      <c r="B253" t="str">
        <f t="shared" si="3"/>
        <v>Q3</v>
      </c>
    </row>
    <row r="254" spans="1:2" x14ac:dyDescent="0.3">
      <c r="A254" s="17">
        <v>44722</v>
      </c>
      <c r="B254" t="str">
        <f t="shared" si="3"/>
        <v>Q2</v>
      </c>
    </row>
    <row r="255" spans="1:2" x14ac:dyDescent="0.3">
      <c r="A255" s="17">
        <v>44739</v>
      </c>
      <c r="B255" t="str">
        <f t="shared" si="3"/>
        <v>Q2</v>
      </c>
    </row>
    <row r="256" spans="1:2" x14ac:dyDescent="0.3">
      <c r="A256" s="17">
        <v>44564</v>
      </c>
      <c r="B256" t="str">
        <f t="shared" si="3"/>
        <v>Q1</v>
      </c>
    </row>
    <row r="257" spans="1:2" x14ac:dyDescent="0.3">
      <c r="A257" s="17">
        <v>44753</v>
      </c>
      <c r="B257" t="str">
        <f t="shared" si="3"/>
        <v>Q3</v>
      </c>
    </row>
    <row r="258" spans="1:2" x14ac:dyDescent="0.3">
      <c r="A258" s="17">
        <v>44790</v>
      </c>
      <c r="B258" t="str">
        <f t="shared" si="3"/>
        <v>Q3</v>
      </c>
    </row>
    <row r="259" spans="1:2" x14ac:dyDescent="0.3">
      <c r="A259" s="17">
        <v>44579</v>
      </c>
      <c r="B259" t="str">
        <f t="shared" si="3"/>
        <v>Q1</v>
      </c>
    </row>
    <row r="260" spans="1:2" x14ac:dyDescent="0.3">
      <c r="A260" s="17">
        <v>44628</v>
      </c>
      <c r="B260" t="str">
        <f t="shared" ref="B260:B323" si="4">"Q"&amp;ROUNDUP(MONTH(A260)/3,0)</f>
        <v>Q1</v>
      </c>
    </row>
    <row r="261" spans="1:2" x14ac:dyDescent="0.3">
      <c r="A261" s="17">
        <v>44627</v>
      </c>
      <c r="B261" t="str">
        <f t="shared" si="4"/>
        <v>Q1</v>
      </c>
    </row>
    <row r="262" spans="1:2" x14ac:dyDescent="0.3">
      <c r="A262" s="17">
        <v>44690</v>
      </c>
      <c r="B262" t="str">
        <f t="shared" si="4"/>
        <v>Q2</v>
      </c>
    </row>
    <row r="263" spans="1:2" x14ac:dyDescent="0.3">
      <c r="A263" s="17">
        <v>44704</v>
      </c>
      <c r="B263" t="str">
        <f t="shared" si="4"/>
        <v>Q2</v>
      </c>
    </row>
    <row r="264" spans="1:2" x14ac:dyDescent="0.3">
      <c r="A264" s="17">
        <v>44666</v>
      </c>
      <c r="B264" t="str">
        <f t="shared" si="4"/>
        <v>Q2</v>
      </c>
    </row>
    <row r="265" spans="1:2" x14ac:dyDescent="0.3">
      <c r="A265" s="17">
        <v>44769</v>
      </c>
      <c r="B265" t="str">
        <f t="shared" si="4"/>
        <v>Q3</v>
      </c>
    </row>
    <row r="266" spans="1:2" x14ac:dyDescent="0.3">
      <c r="A266" s="17">
        <v>44795</v>
      </c>
      <c r="B266" t="str">
        <f t="shared" si="4"/>
        <v>Q3</v>
      </c>
    </row>
    <row r="267" spans="1:2" x14ac:dyDescent="0.3">
      <c r="A267" s="17">
        <v>44692</v>
      </c>
      <c r="B267" t="str">
        <f t="shared" si="4"/>
        <v>Q2</v>
      </c>
    </row>
    <row r="268" spans="1:2" x14ac:dyDescent="0.3">
      <c r="A268" s="17">
        <v>44587</v>
      </c>
      <c r="B268" t="str">
        <f t="shared" si="4"/>
        <v>Q1</v>
      </c>
    </row>
    <row r="269" spans="1:2" x14ac:dyDescent="0.3">
      <c r="A269" s="17">
        <v>44665</v>
      </c>
      <c r="B269" t="str">
        <f t="shared" si="4"/>
        <v>Q2</v>
      </c>
    </row>
    <row r="270" spans="1:2" x14ac:dyDescent="0.3">
      <c r="A270" s="17">
        <v>44656</v>
      </c>
      <c r="B270" t="str">
        <f t="shared" si="4"/>
        <v>Q2</v>
      </c>
    </row>
    <row r="271" spans="1:2" x14ac:dyDescent="0.3">
      <c r="A271" s="17">
        <v>44726</v>
      </c>
      <c r="B271" t="str">
        <f t="shared" si="4"/>
        <v>Q2</v>
      </c>
    </row>
    <row r="272" spans="1:2" x14ac:dyDescent="0.3">
      <c r="A272" s="17">
        <v>44664</v>
      </c>
      <c r="B272" t="str">
        <f t="shared" si="4"/>
        <v>Q2</v>
      </c>
    </row>
    <row r="273" spans="1:2" x14ac:dyDescent="0.3">
      <c r="A273" s="17">
        <v>44739</v>
      </c>
      <c r="B273" t="str">
        <f t="shared" si="4"/>
        <v>Q2</v>
      </c>
    </row>
    <row r="274" spans="1:2" x14ac:dyDescent="0.3">
      <c r="A274" s="17">
        <v>44587</v>
      </c>
      <c r="B274" t="str">
        <f t="shared" si="4"/>
        <v>Q1</v>
      </c>
    </row>
    <row r="275" spans="1:2" x14ac:dyDescent="0.3">
      <c r="A275" s="17">
        <v>44747</v>
      </c>
      <c r="B275" t="str">
        <f t="shared" si="4"/>
        <v>Q3</v>
      </c>
    </row>
    <row r="276" spans="1:2" x14ac:dyDescent="0.3">
      <c r="A276" s="17">
        <v>44572</v>
      </c>
      <c r="B276" t="str">
        <f t="shared" si="4"/>
        <v>Q1</v>
      </c>
    </row>
    <row r="277" spans="1:2" x14ac:dyDescent="0.3">
      <c r="A277" s="17">
        <v>44627</v>
      </c>
      <c r="B277" t="str">
        <f t="shared" si="4"/>
        <v>Q1</v>
      </c>
    </row>
    <row r="278" spans="1:2" x14ac:dyDescent="0.3">
      <c r="A278" s="17">
        <v>44624</v>
      </c>
      <c r="B278" t="str">
        <f t="shared" si="4"/>
        <v>Q1</v>
      </c>
    </row>
    <row r="279" spans="1:2" x14ac:dyDescent="0.3">
      <c r="A279" s="17">
        <v>44757</v>
      </c>
      <c r="B279" t="str">
        <f t="shared" si="4"/>
        <v>Q3</v>
      </c>
    </row>
    <row r="280" spans="1:2" x14ac:dyDescent="0.3">
      <c r="A280" s="17">
        <v>44692</v>
      </c>
      <c r="B280" t="str">
        <f t="shared" si="4"/>
        <v>Q2</v>
      </c>
    </row>
    <row r="281" spans="1:2" x14ac:dyDescent="0.3">
      <c r="A281" s="17">
        <v>44588</v>
      </c>
      <c r="B281" t="str">
        <f t="shared" si="4"/>
        <v>Q1</v>
      </c>
    </row>
    <row r="282" spans="1:2" x14ac:dyDescent="0.3">
      <c r="A282" s="17">
        <v>44739</v>
      </c>
      <c r="B282" t="str">
        <f t="shared" si="4"/>
        <v>Q2</v>
      </c>
    </row>
    <row r="283" spans="1:2" x14ac:dyDescent="0.3">
      <c r="A283" s="17">
        <v>44776</v>
      </c>
      <c r="B283" t="str">
        <f t="shared" si="4"/>
        <v>Q3</v>
      </c>
    </row>
    <row r="284" spans="1:2" x14ac:dyDescent="0.3">
      <c r="A284" s="17">
        <v>44792</v>
      </c>
      <c r="B284" t="str">
        <f t="shared" si="4"/>
        <v>Q3</v>
      </c>
    </row>
    <row r="285" spans="1:2" x14ac:dyDescent="0.3">
      <c r="A285" s="17">
        <v>44727</v>
      </c>
      <c r="B285" t="str">
        <f t="shared" si="4"/>
        <v>Q2</v>
      </c>
    </row>
    <row r="286" spans="1:2" x14ac:dyDescent="0.3">
      <c r="A286" s="17">
        <v>44599</v>
      </c>
      <c r="B286" t="str">
        <f t="shared" si="4"/>
        <v>Q1</v>
      </c>
    </row>
    <row r="287" spans="1:2" x14ac:dyDescent="0.3">
      <c r="A287" s="17">
        <v>44750</v>
      </c>
      <c r="B287" t="str">
        <f t="shared" si="4"/>
        <v>Q3</v>
      </c>
    </row>
    <row r="288" spans="1:2" x14ac:dyDescent="0.3">
      <c r="A288" s="17">
        <v>44672</v>
      </c>
      <c r="B288" t="str">
        <f t="shared" si="4"/>
        <v>Q2</v>
      </c>
    </row>
    <row r="289" spans="1:2" x14ac:dyDescent="0.3">
      <c r="A289" s="17">
        <v>44659</v>
      </c>
      <c r="B289" t="str">
        <f t="shared" si="4"/>
        <v>Q2</v>
      </c>
    </row>
    <row r="290" spans="1:2" x14ac:dyDescent="0.3">
      <c r="A290" s="17">
        <v>44792</v>
      </c>
      <c r="B290" t="str">
        <f t="shared" si="4"/>
        <v>Q3</v>
      </c>
    </row>
    <row r="291" spans="1:2" x14ac:dyDescent="0.3">
      <c r="A291" s="17">
        <v>44685</v>
      </c>
      <c r="B291" t="str">
        <f t="shared" si="4"/>
        <v>Q2</v>
      </c>
    </row>
    <row r="292" spans="1:2" x14ac:dyDescent="0.3">
      <c r="A292" s="17">
        <v>44692</v>
      </c>
      <c r="B292" t="str">
        <f t="shared" si="4"/>
        <v>Q2</v>
      </c>
    </row>
    <row r="293" spans="1:2" x14ac:dyDescent="0.3">
      <c r="A293" s="17">
        <v>44642</v>
      </c>
      <c r="B293" t="str">
        <f t="shared" si="4"/>
        <v>Q1</v>
      </c>
    </row>
    <row r="294" spans="1:2" x14ac:dyDescent="0.3">
      <c r="A294" s="17">
        <v>44783</v>
      </c>
      <c r="B294" t="str">
        <f t="shared" si="4"/>
        <v>Q3</v>
      </c>
    </row>
    <row r="295" spans="1:2" x14ac:dyDescent="0.3">
      <c r="A295" s="17">
        <v>44685</v>
      </c>
      <c r="B295" t="str">
        <f t="shared" si="4"/>
        <v>Q2</v>
      </c>
    </row>
    <row r="296" spans="1:2" x14ac:dyDescent="0.3">
      <c r="A296" s="17">
        <v>44791</v>
      </c>
      <c r="B296" t="str">
        <f t="shared" si="4"/>
        <v>Q3</v>
      </c>
    </row>
    <row r="297" spans="1:2" x14ac:dyDescent="0.3">
      <c r="A297" s="17">
        <v>44776</v>
      </c>
      <c r="B297" t="str">
        <f t="shared" si="4"/>
        <v>Q3</v>
      </c>
    </row>
    <row r="298" spans="1:2" x14ac:dyDescent="0.3">
      <c r="A298" s="17">
        <v>44575</v>
      </c>
      <c r="B298" t="str">
        <f t="shared" si="4"/>
        <v>Q1</v>
      </c>
    </row>
    <row r="299" spans="1:2" x14ac:dyDescent="0.3">
      <c r="A299" s="17">
        <v>44659</v>
      </c>
      <c r="B299" t="str">
        <f t="shared" si="4"/>
        <v>Q2</v>
      </c>
    </row>
    <row r="300" spans="1:2" x14ac:dyDescent="0.3">
      <c r="A300" s="17">
        <v>44774</v>
      </c>
      <c r="B300" t="str">
        <f t="shared" si="4"/>
        <v>Q3</v>
      </c>
    </row>
    <row r="301" spans="1:2" x14ac:dyDescent="0.3">
      <c r="A301" s="17">
        <v>44635</v>
      </c>
      <c r="B301" t="str">
        <f t="shared" si="4"/>
        <v>Q1</v>
      </c>
    </row>
    <row r="302" spans="1:2" x14ac:dyDescent="0.3">
      <c r="A302" s="17">
        <v>44757</v>
      </c>
      <c r="B302" t="str">
        <f t="shared" si="4"/>
        <v>Q3</v>
      </c>
    </row>
    <row r="303" spans="1:2" x14ac:dyDescent="0.3">
      <c r="A303" s="17">
        <v>44574</v>
      </c>
      <c r="B303" t="str">
        <f t="shared" si="4"/>
        <v>Q1</v>
      </c>
    </row>
    <row r="304" spans="1:2" x14ac:dyDescent="0.3">
      <c r="A304" s="17">
        <v>44799</v>
      </c>
      <c r="B304" t="str">
        <f t="shared" si="4"/>
        <v>Q3</v>
      </c>
    </row>
    <row r="305" spans="1:2" x14ac:dyDescent="0.3">
      <c r="A305" s="17">
        <v>44571</v>
      </c>
      <c r="B305" t="str">
        <f t="shared" si="4"/>
        <v>Q1</v>
      </c>
    </row>
    <row r="306" spans="1:2" x14ac:dyDescent="0.3">
      <c r="A306" s="17">
        <v>44692</v>
      </c>
      <c r="B306" t="str">
        <f t="shared" si="4"/>
        <v>Q2</v>
      </c>
    </row>
    <row r="307" spans="1:2" x14ac:dyDescent="0.3">
      <c r="A307" s="17">
        <v>44803</v>
      </c>
      <c r="B307" t="str">
        <f t="shared" si="4"/>
        <v>Q3</v>
      </c>
    </row>
    <row r="308" spans="1:2" x14ac:dyDescent="0.3">
      <c r="A308" s="17">
        <v>44763</v>
      </c>
      <c r="B308" t="str">
        <f t="shared" si="4"/>
        <v>Q3</v>
      </c>
    </row>
    <row r="309" spans="1:2" x14ac:dyDescent="0.3">
      <c r="A309" s="17">
        <v>44774</v>
      </c>
      <c r="B309" t="str">
        <f t="shared" si="4"/>
        <v>Q3</v>
      </c>
    </row>
    <row r="310" spans="1:2" x14ac:dyDescent="0.3">
      <c r="A310" s="17">
        <v>44609</v>
      </c>
      <c r="B310" t="str">
        <f t="shared" si="4"/>
        <v>Q1</v>
      </c>
    </row>
    <row r="311" spans="1:2" x14ac:dyDescent="0.3">
      <c r="A311" s="17">
        <v>44769</v>
      </c>
      <c r="B311" t="str">
        <f t="shared" si="4"/>
        <v>Q3</v>
      </c>
    </row>
    <row r="312" spans="1:2" x14ac:dyDescent="0.3">
      <c r="A312" s="17">
        <v>44615</v>
      </c>
      <c r="B312" t="str">
        <f t="shared" si="4"/>
        <v>Q1</v>
      </c>
    </row>
    <row r="313" spans="1:2" x14ac:dyDescent="0.3">
      <c r="A313" s="17">
        <v>44642</v>
      </c>
      <c r="B313" t="str">
        <f t="shared" si="4"/>
        <v>Q1</v>
      </c>
    </row>
    <row r="314" spans="1:2" x14ac:dyDescent="0.3">
      <c r="A314" s="17">
        <v>44735</v>
      </c>
      <c r="B314" t="str">
        <f t="shared" si="4"/>
        <v>Q2</v>
      </c>
    </row>
    <row r="315" spans="1:2" x14ac:dyDescent="0.3">
      <c r="A315" s="17">
        <v>44593</v>
      </c>
      <c r="B315" t="str">
        <f t="shared" si="4"/>
        <v>Q1</v>
      </c>
    </row>
    <row r="316" spans="1:2" x14ac:dyDescent="0.3">
      <c r="A316" s="17">
        <v>44622</v>
      </c>
      <c r="B316" t="str">
        <f t="shared" si="4"/>
        <v>Q1</v>
      </c>
    </row>
    <row r="317" spans="1:2" x14ac:dyDescent="0.3">
      <c r="A317" s="17">
        <v>44657</v>
      </c>
      <c r="B317" t="str">
        <f t="shared" si="4"/>
        <v>Q2</v>
      </c>
    </row>
    <row r="318" spans="1:2" x14ac:dyDescent="0.3">
      <c r="A318" s="17">
        <v>44637</v>
      </c>
      <c r="B318" t="str">
        <f t="shared" si="4"/>
        <v>Q1</v>
      </c>
    </row>
    <row r="319" spans="1:2" x14ac:dyDescent="0.3">
      <c r="A319" s="17">
        <v>44736</v>
      </c>
      <c r="B319" t="str">
        <f t="shared" si="4"/>
        <v>Q2</v>
      </c>
    </row>
    <row r="320" spans="1:2" x14ac:dyDescent="0.3">
      <c r="A320" s="17">
        <v>44761</v>
      </c>
      <c r="B320" t="str">
        <f t="shared" si="4"/>
        <v>Q3</v>
      </c>
    </row>
    <row r="321" spans="1:2" x14ac:dyDescent="0.3">
      <c r="A321" s="17">
        <v>44753</v>
      </c>
      <c r="B321" t="str">
        <f t="shared" si="4"/>
        <v>Q3</v>
      </c>
    </row>
    <row r="322" spans="1:2" x14ac:dyDescent="0.3">
      <c r="A322" s="17">
        <v>44574</v>
      </c>
      <c r="B322" t="str">
        <f t="shared" si="4"/>
        <v>Q1</v>
      </c>
    </row>
    <row r="323" spans="1:2" x14ac:dyDescent="0.3">
      <c r="A323" s="17">
        <v>44749</v>
      </c>
      <c r="B323" t="str">
        <f t="shared" si="4"/>
        <v>Q3</v>
      </c>
    </row>
    <row r="324" spans="1:2" x14ac:dyDescent="0.3">
      <c r="A324" s="17">
        <v>44706</v>
      </c>
      <c r="B324" t="str">
        <f t="shared" ref="B324:B387" si="5">"Q"&amp;ROUNDUP(MONTH(A324)/3,0)</f>
        <v>Q2</v>
      </c>
    </row>
    <row r="325" spans="1:2" x14ac:dyDescent="0.3">
      <c r="A325" s="17">
        <v>44664</v>
      </c>
      <c r="B325" t="str">
        <f t="shared" si="5"/>
        <v>Q2</v>
      </c>
    </row>
    <row r="326" spans="1:2" x14ac:dyDescent="0.3">
      <c r="A326" s="17">
        <v>44622</v>
      </c>
      <c r="B326" t="str">
        <f t="shared" si="5"/>
        <v>Q1</v>
      </c>
    </row>
    <row r="327" spans="1:2" x14ac:dyDescent="0.3">
      <c r="A327" s="17">
        <v>44735</v>
      </c>
      <c r="B327" t="str">
        <f t="shared" si="5"/>
        <v>Q2</v>
      </c>
    </row>
    <row r="328" spans="1:2" x14ac:dyDescent="0.3">
      <c r="A328" s="17">
        <v>44768</v>
      </c>
      <c r="B328" t="str">
        <f t="shared" si="5"/>
        <v>Q3</v>
      </c>
    </row>
    <row r="329" spans="1:2" x14ac:dyDescent="0.3">
      <c r="A329" s="17">
        <v>44642</v>
      </c>
      <c r="B329" t="str">
        <f t="shared" si="5"/>
        <v>Q1</v>
      </c>
    </row>
    <row r="330" spans="1:2" x14ac:dyDescent="0.3">
      <c r="A330" s="17">
        <v>44721</v>
      </c>
      <c r="B330" t="str">
        <f t="shared" si="5"/>
        <v>Q2</v>
      </c>
    </row>
    <row r="331" spans="1:2" x14ac:dyDescent="0.3">
      <c r="A331" s="17">
        <v>44698</v>
      </c>
      <c r="B331" t="str">
        <f t="shared" si="5"/>
        <v>Q2</v>
      </c>
    </row>
    <row r="332" spans="1:2" x14ac:dyDescent="0.3">
      <c r="A332" s="17">
        <v>44624</v>
      </c>
      <c r="B332" t="str">
        <f t="shared" si="5"/>
        <v>Q1</v>
      </c>
    </row>
    <row r="333" spans="1:2" x14ac:dyDescent="0.3">
      <c r="A333" s="17">
        <v>44749</v>
      </c>
      <c r="B333" t="str">
        <f t="shared" si="5"/>
        <v>Q3</v>
      </c>
    </row>
    <row r="334" spans="1:2" x14ac:dyDescent="0.3">
      <c r="A334" s="17">
        <v>44574</v>
      </c>
      <c r="B334" t="str">
        <f t="shared" si="5"/>
        <v>Q1</v>
      </c>
    </row>
    <row r="335" spans="1:2" x14ac:dyDescent="0.3">
      <c r="A335" s="17">
        <v>44755</v>
      </c>
      <c r="B335" t="str">
        <f t="shared" si="5"/>
        <v>Q3</v>
      </c>
    </row>
    <row r="336" spans="1:2" x14ac:dyDescent="0.3">
      <c r="A336" s="17">
        <v>44728</v>
      </c>
      <c r="B336" t="str">
        <f t="shared" si="5"/>
        <v>Q2</v>
      </c>
    </row>
    <row r="337" spans="1:2" x14ac:dyDescent="0.3">
      <c r="A337" s="17">
        <v>44760</v>
      </c>
      <c r="B337" t="str">
        <f t="shared" si="5"/>
        <v>Q3</v>
      </c>
    </row>
    <row r="338" spans="1:2" x14ac:dyDescent="0.3">
      <c r="A338" s="17">
        <v>44711</v>
      </c>
      <c r="B338" t="str">
        <f t="shared" si="5"/>
        <v>Q2</v>
      </c>
    </row>
    <row r="339" spans="1:2" x14ac:dyDescent="0.3">
      <c r="A339" s="17">
        <v>44733</v>
      </c>
      <c r="B339" t="str">
        <f t="shared" si="5"/>
        <v>Q2</v>
      </c>
    </row>
    <row r="340" spans="1:2" x14ac:dyDescent="0.3">
      <c r="A340" s="17">
        <v>44736</v>
      </c>
      <c r="B340" t="str">
        <f t="shared" si="5"/>
        <v>Q2</v>
      </c>
    </row>
    <row r="341" spans="1:2" x14ac:dyDescent="0.3">
      <c r="A341" s="17">
        <v>44574</v>
      </c>
      <c r="B341" t="str">
        <f t="shared" si="5"/>
        <v>Q1</v>
      </c>
    </row>
    <row r="342" spans="1:2" x14ac:dyDescent="0.3">
      <c r="A342" s="17">
        <v>44655</v>
      </c>
      <c r="B342" t="str">
        <f t="shared" si="5"/>
        <v>Q2</v>
      </c>
    </row>
    <row r="343" spans="1:2" x14ac:dyDescent="0.3">
      <c r="A343" s="17">
        <v>44720</v>
      </c>
      <c r="B343" t="str">
        <f t="shared" si="5"/>
        <v>Q2</v>
      </c>
    </row>
    <row r="344" spans="1:2" x14ac:dyDescent="0.3">
      <c r="A344" s="17">
        <v>44775</v>
      </c>
      <c r="B344" t="str">
        <f t="shared" si="5"/>
        <v>Q3</v>
      </c>
    </row>
    <row r="345" spans="1:2" x14ac:dyDescent="0.3">
      <c r="A345" s="17">
        <v>44763</v>
      </c>
      <c r="B345" t="str">
        <f t="shared" si="5"/>
        <v>Q3</v>
      </c>
    </row>
    <row r="346" spans="1:2" x14ac:dyDescent="0.3">
      <c r="A346" s="17">
        <v>44732</v>
      </c>
      <c r="B346" t="str">
        <f t="shared" si="5"/>
        <v>Q2</v>
      </c>
    </row>
    <row r="347" spans="1:2" x14ac:dyDescent="0.3">
      <c r="A347" s="17">
        <v>44734</v>
      </c>
      <c r="B347" t="str">
        <f t="shared" si="5"/>
        <v>Q2</v>
      </c>
    </row>
    <row r="348" spans="1:2" x14ac:dyDescent="0.3">
      <c r="A348" s="17">
        <v>44683</v>
      </c>
      <c r="B348" t="str">
        <f t="shared" si="5"/>
        <v>Q2</v>
      </c>
    </row>
    <row r="349" spans="1:2" x14ac:dyDescent="0.3">
      <c r="A349" s="17">
        <v>44568</v>
      </c>
      <c r="B349" t="str">
        <f t="shared" si="5"/>
        <v>Q1</v>
      </c>
    </row>
    <row r="350" spans="1:2" x14ac:dyDescent="0.3">
      <c r="A350" s="17">
        <v>44613</v>
      </c>
      <c r="B350" t="str">
        <f t="shared" si="5"/>
        <v>Q1</v>
      </c>
    </row>
    <row r="351" spans="1:2" x14ac:dyDescent="0.3">
      <c r="A351" s="17">
        <v>44641</v>
      </c>
      <c r="B351" t="str">
        <f t="shared" si="5"/>
        <v>Q1</v>
      </c>
    </row>
    <row r="352" spans="1:2" x14ac:dyDescent="0.3">
      <c r="A352" s="17">
        <v>44655</v>
      </c>
      <c r="B352" t="str">
        <f t="shared" si="5"/>
        <v>Q2</v>
      </c>
    </row>
    <row r="353" spans="1:2" x14ac:dyDescent="0.3">
      <c r="A353" s="17">
        <v>44644</v>
      </c>
      <c r="B353" t="str">
        <f t="shared" si="5"/>
        <v>Q1</v>
      </c>
    </row>
    <row r="354" spans="1:2" x14ac:dyDescent="0.3">
      <c r="A354" s="17">
        <v>44740</v>
      </c>
      <c r="B354" t="str">
        <f t="shared" si="5"/>
        <v>Q2</v>
      </c>
    </row>
    <row r="355" spans="1:2" x14ac:dyDescent="0.3">
      <c r="A355" s="17">
        <v>44575</v>
      </c>
      <c r="B355" t="str">
        <f t="shared" si="5"/>
        <v>Q1</v>
      </c>
    </row>
    <row r="356" spans="1:2" x14ac:dyDescent="0.3">
      <c r="A356" s="17">
        <v>44599</v>
      </c>
      <c r="B356" t="str">
        <f t="shared" si="5"/>
        <v>Q1</v>
      </c>
    </row>
    <row r="357" spans="1:2" x14ac:dyDescent="0.3">
      <c r="A357" s="17">
        <v>44572</v>
      </c>
      <c r="B357" t="str">
        <f t="shared" si="5"/>
        <v>Q1</v>
      </c>
    </row>
    <row r="358" spans="1:2" x14ac:dyDescent="0.3">
      <c r="A358" s="17">
        <v>44617</v>
      </c>
      <c r="B358" t="str">
        <f t="shared" si="5"/>
        <v>Q1</v>
      </c>
    </row>
    <row r="359" spans="1:2" x14ac:dyDescent="0.3">
      <c r="A359" s="17">
        <v>44774</v>
      </c>
      <c r="B359" t="str">
        <f t="shared" si="5"/>
        <v>Q3</v>
      </c>
    </row>
    <row r="360" spans="1:2" x14ac:dyDescent="0.3">
      <c r="A360" s="17">
        <v>44686</v>
      </c>
      <c r="B360" t="str">
        <f t="shared" si="5"/>
        <v>Q2</v>
      </c>
    </row>
    <row r="361" spans="1:2" x14ac:dyDescent="0.3">
      <c r="A361" s="17">
        <v>44699</v>
      </c>
      <c r="B361" t="str">
        <f t="shared" si="5"/>
        <v>Q2</v>
      </c>
    </row>
    <row r="362" spans="1:2" x14ac:dyDescent="0.3">
      <c r="A362" s="17">
        <v>44565</v>
      </c>
      <c r="B362" t="str">
        <f t="shared" si="5"/>
        <v>Q1</v>
      </c>
    </row>
    <row r="363" spans="1:2" x14ac:dyDescent="0.3">
      <c r="A363" s="17">
        <v>44690</v>
      </c>
      <c r="B363" t="str">
        <f t="shared" si="5"/>
        <v>Q2</v>
      </c>
    </row>
    <row r="364" spans="1:2" x14ac:dyDescent="0.3">
      <c r="A364" s="17">
        <v>44687</v>
      </c>
      <c r="B364" t="str">
        <f t="shared" si="5"/>
        <v>Q2</v>
      </c>
    </row>
    <row r="365" spans="1:2" x14ac:dyDescent="0.3">
      <c r="A365" s="17">
        <v>44574</v>
      </c>
      <c r="B365" t="str">
        <f t="shared" si="5"/>
        <v>Q1</v>
      </c>
    </row>
    <row r="366" spans="1:2" x14ac:dyDescent="0.3">
      <c r="A366" s="17">
        <v>44736</v>
      </c>
      <c r="B366" t="str">
        <f t="shared" si="5"/>
        <v>Q2</v>
      </c>
    </row>
    <row r="367" spans="1:2" x14ac:dyDescent="0.3">
      <c r="A367" s="17">
        <v>44606</v>
      </c>
      <c r="B367" t="str">
        <f t="shared" si="5"/>
        <v>Q1</v>
      </c>
    </row>
    <row r="368" spans="1:2" x14ac:dyDescent="0.3">
      <c r="A368" s="17">
        <v>44579</v>
      </c>
      <c r="B368" t="str">
        <f t="shared" si="5"/>
        <v>Q1</v>
      </c>
    </row>
    <row r="369" spans="1:2" x14ac:dyDescent="0.3">
      <c r="A369" s="17">
        <v>44683</v>
      </c>
      <c r="B369" t="str">
        <f t="shared" si="5"/>
        <v>Q2</v>
      </c>
    </row>
    <row r="370" spans="1:2" x14ac:dyDescent="0.3">
      <c r="A370" s="17">
        <v>44697</v>
      </c>
      <c r="B370" t="str">
        <f t="shared" si="5"/>
        <v>Q2</v>
      </c>
    </row>
    <row r="371" spans="1:2" x14ac:dyDescent="0.3">
      <c r="A371" s="17">
        <v>44589</v>
      </c>
      <c r="B371" t="str">
        <f t="shared" si="5"/>
        <v>Q1</v>
      </c>
    </row>
    <row r="372" spans="1:2" x14ac:dyDescent="0.3">
      <c r="A372" s="17">
        <v>44736</v>
      </c>
      <c r="B372" t="str">
        <f t="shared" si="5"/>
        <v>Q2</v>
      </c>
    </row>
    <row r="373" spans="1:2" x14ac:dyDescent="0.3">
      <c r="A373" s="17">
        <v>44760</v>
      </c>
      <c r="B373" t="str">
        <f t="shared" si="5"/>
        <v>Q3</v>
      </c>
    </row>
    <row r="374" spans="1:2" x14ac:dyDescent="0.3">
      <c r="A374" s="17">
        <v>44664</v>
      </c>
      <c r="B374" t="str">
        <f t="shared" si="5"/>
        <v>Q2</v>
      </c>
    </row>
    <row r="375" spans="1:2" x14ac:dyDescent="0.3">
      <c r="A375" s="17">
        <v>44666</v>
      </c>
      <c r="B375" t="str">
        <f t="shared" si="5"/>
        <v>Q2</v>
      </c>
    </row>
    <row r="376" spans="1:2" x14ac:dyDescent="0.3">
      <c r="A376" s="17">
        <v>44565</v>
      </c>
      <c r="B376" t="str">
        <f t="shared" si="5"/>
        <v>Q1</v>
      </c>
    </row>
    <row r="377" spans="1:2" x14ac:dyDescent="0.3">
      <c r="A377" s="17">
        <v>44746</v>
      </c>
      <c r="B377" t="str">
        <f t="shared" si="5"/>
        <v>Q3</v>
      </c>
    </row>
    <row r="378" spans="1:2" x14ac:dyDescent="0.3">
      <c r="A378" s="17">
        <v>44644</v>
      </c>
      <c r="B378" t="str">
        <f t="shared" si="5"/>
        <v>Q1</v>
      </c>
    </row>
    <row r="379" spans="1:2" x14ac:dyDescent="0.3">
      <c r="A379" s="17">
        <v>44637</v>
      </c>
      <c r="B379" t="str">
        <f t="shared" si="5"/>
        <v>Q1</v>
      </c>
    </row>
    <row r="380" spans="1:2" x14ac:dyDescent="0.3">
      <c r="A380" s="17">
        <v>44607</v>
      </c>
      <c r="B380" t="str">
        <f t="shared" si="5"/>
        <v>Q1</v>
      </c>
    </row>
    <row r="381" spans="1:2" x14ac:dyDescent="0.3">
      <c r="A381" s="17">
        <v>44741</v>
      </c>
      <c r="B381" t="str">
        <f t="shared" si="5"/>
        <v>Q2</v>
      </c>
    </row>
    <row r="382" spans="1:2" x14ac:dyDescent="0.3">
      <c r="A382" s="17">
        <v>44705</v>
      </c>
      <c r="B382" t="str">
        <f t="shared" si="5"/>
        <v>Q2</v>
      </c>
    </row>
    <row r="383" spans="1:2" x14ac:dyDescent="0.3">
      <c r="A383" s="17">
        <v>44571</v>
      </c>
      <c r="B383" t="str">
        <f t="shared" si="5"/>
        <v>Q1</v>
      </c>
    </row>
    <row r="384" spans="1:2" x14ac:dyDescent="0.3">
      <c r="A384" s="17">
        <v>44635</v>
      </c>
      <c r="B384" t="str">
        <f t="shared" si="5"/>
        <v>Q1</v>
      </c>
    </row>
    <row r="385" spans="1:2" x14ac:dyDescent="0.3">
      <c r="A385" s="17">
        <v>44600</v>
      </c>
      <c r="B385" t="str">
        <f t="shared" si="5"/>
        <v>Q1</v>
      </c>
    </row>
    <row r="386" spans="1:2" x14ac:dyDescent="0.3">
      <c r="A386" s="17">
        <v>44617</v>
      </c>
      <c r="B386" t="str">
        <f t="shared" si="5"/>
        <v>Q1</v>
      </c>
    </row>
    <row r="387" spans="1:2" x14ac:dyDescent="0.3">
      <c r="A387" s="17">
        <v>44684</v>
      </c>
      <c r="B387" t="str">
        <f t="shared" si="5"/>
        <v>Q2</v>
      </c>
    </row>
    <row r="388" spans="1:2" x14ac:dyDescent="0.3">
      <c r="A388" s="17">
        <v>44726</v>
      </c>
      <c r="B388" t="str">
        <f t="shared" ref="B388:B451" si="6">"Q"&amp;ROUNDUP(MONTH(A388)/3,0)</f>
        <v>Q2</v>
      </c>
    </row>
    <row r="389" spans="1:2" x14ac:dyDescent="0.3">
      <c r="A389" s="17">
        <v>44782</v>
      </c>
      <c r="B389" t="str">
        <f t="shared" si="6"/>
        <v>Q3</v>
      </c>
    </row>
    <row r="390" spans="1:2" x14ac:dyDescent="0.3">
      <c r="A390" s="17">
        <v>44753</v>
      </c>
      <c r="B390" t="str">
        <f t="shared" si="6"/>
        <v>Q3</v>
      </c>
    </row>
    <row r="391" spans="1:2" x14ac:dyDescent="0.3">
      <c r="A391" s="17">
        <v>44575</v>
      </c>
      <c r="B391" t="str">
        <f t="shared" si="6"/>
        <v>Q1</v>
      </c>
    </row>
    <row r="392" spans="1:2" x14ac:dyDescent="0.3">
      <c r="A392" s="17">
        <v>44616</v>
      </c>
      <c r="B392" t="str">
        <f t="shared" si="6"/>
        <v>Q1</v>
      </c>
    </row>
    <row r="393" spans="1:2" x14ac:dyDescent="0.3">
      <c r="A393" s="17">
        <v>44635</v>
      </c>
      <c r="B393" t="str">
        <f t="shared" si="6"/>
        <v>Q1</v>
      </c>
    </row>
    <row r="394" spans="1:2" x14ac:dyDescent="0.3">
      <c r="A394" s="17">
        <v>44676</v>
      </c>
      <c r="B394" t="str">
        <f t="shared" si="6"/>
        <v>Q2</v>
      </c>
    </row>
    <row r="395" spans="1:2" x14ac:dyDescent="0.3">
      <c r="A395" s="17">
        <v>44691</v>
      </c>
      <c r="B395" t="str">
        <f t="shared" si="6"/>
        <v>Q2</v>
      </c>
    </row>
    <row r="396" spans="1:2" x14ac:dyDescent="0.3">
      <c r="A396" s="17">
        <v>44735</v>
      </c>
      <c r="B396" t="str">
        <f t="shared" si="6"/>
        <v>Q2</v>
      </c>
    </row>
    <row r="397" spans="1:2" x14ac:dyDescent="0.3">
      <c r="A397" s="17">
        <v>44620</v>
      </c>
      <c r="B397" t="str">
        <f t="shared" si="6"/>
        <v>Q1</v>
      </c>
    </row>
    <row r="398" spans="1:2" x14ac:dyDescent="0.3">
      <c r="A398" s="17">
        <v>44706</v>
      </c>
      <c r="B398" t="str">
        <f t="shared" si="6"/>
        <v>Q2</v>
      </c>
    </row>
    <row r="399" spans="1:2" x14ac:dyDescent="0.3">
      <c r="A399" s="17">
        <v>44614</v>
      </c>
      <c r="B399" t="str">
        <f t="shared" si="6"/>
        <v>Q1</v>
      </c>
    </row>
    <row r="400" spans="1:2" x14ac:dyDescent="0.3">
      <c r="A400" s="17">
        <v>44753</v>
      </c>
      <c r="B400" t="str">
        <f t="shared" si="6"/>
        <v>Q3</v>
      </c>
    </row>
    <row r="401" spans="1:2" x14ac:dyDescent="0.3">
      <c r="A401" s="17">
        <v>44564</v>
      </c>
      <c r="B401" t="str">
        <f t="shared" si="6"/>
        <v>Q1</v>
      </c>
    </row>
    <row r="402" spans="1:2" x14ac:dyDescent="0.3">
      <c r="A402" s="17">
        <v>44797</v>
      </c>
      <c r="B402" t="str">
        <f t="shared" si="6"/>
        <v>Q3</v>
      </c>
    </row>
    <row r="403" spans="1:2" x14ac:dyDescent="0.3">
      <c r="A403" s="17">
        <v>44770</v>
      </c>
      <c r="B403" t="str">
        <f t="shared" si="6"/>
        <v>Q3</v>
      </c>
    </row>
    <row r="404" spans="1:2" x14ac:dyDescent="0.3">
      <c r="A404" s="17">
        <v>44706</v>
      </c>
      <c r="B404" t="str">
        <f t="shared" si="6"/>
        <v>Q2</v>
      </c>
    </row>
    <row r="405" spans="1:2" x14ac:dyDescent="0.3">
      <c r="A405" s="17">
        <v>44687</v>
      </c>
      <c r="B405" t="str">
        <f t="shared" si="6"/>
        <v>Q2</v>
      </c>
    </row>
    <row r="406" spans="1:2" x14ac:dyDescent="0.3">
      <c r="A406" s="17">
        <v>44589</v>
      </c>
      <c r="B406" t="str">
        <f t="shared" si="6"/>
        <v>Q1</v>
      </c>
    </row>
    <row r="407" spans="1:2" x14ac:dyDescent="0.3">
      <c r="A407" s="17">
        <v>44718</v>
      </c>
      <c r="B407" t="str">
        <f t="shared" si="6"/>
        <v>Q2</v>
      </c>
    </row>
    <row r="408" spans="1:2" x14ac:dyDescent="0.3">
      <c r="A408" s="17">
        <v>44754</v>
      </c>
      <c r="B408" t="str">
        <f t="shared" si="6"/>
        <v>Q3</v>
      </c>
    </row>
    <row r="409" spans="1:2" x14ac:dyDescent="0.3">
      <c r="A409" s="17">
        <v>44778</v>
      </c>
      <c r="B409" t="str">
        <f t="shared" si="6"/>
        <v>Q3</v>
      </c>
    </row>
    <row r="410" spans="1:2" x14ac:dyDescent="0.3">
      <c r="A410" s="17">
        <v>44589</v>
      </c>
      <c r="B410" t="str">
        <f t="shared" si="6"/>
        <v>Q1</v>
      </c>
    </row>
    <row r="411" spans="1:2" x14ac:dyDescent="0.3">
      <c r="A411" s="17">
        <v>44804</v>
      </c>
      <c r="B411" t="str">
        <f t="shared" si="6"/>
        <v>Q3</v>
      </c>
    </row>
    <row r="412" spans="1:2" x14ac:dyDescent="0.3">
      <c r="A412" s="17">
        <v>44670</v>
      </c>
      <c r="B412" t="str">
        <f t="shared" si="6"/>
        <v>Q2</v>
      </c>
    </row>
    <row r="413" spans="1:2" x14ac:dyDescent="0.3">
      <c r="A413" s="17">
        <v>44741</v>
      </c>
      <c r="B413" t="str">
        <f t="shared" si="6"/>
        <v>Q2</v>
      </c>
    </row>
    <row r="414" spans="1:2" x14ac:dyDescent="0.3">
      <c r="A414" s="17">
        <v>44616</v>
      </c>
      <c r="B414" t="str">
        <f t="shared" si="6"/>
        <v>Q1</v>
      </c>
    </row>
    <row r="415" spans="1:2" x14ac:dyDescent="0.3">
      <c r="A415" s="17">
        <v>44624</v>
      </c>
      <c r="B415" t="str">
        <f t="shared" si="6"/>
        <v>Q1</v>
      </c>
    </row>
    <row r="416" spans="1:2" x14ac:dyDescent="0.3">
      <c r="A416" s="17">
        <v>44733</v>
      </c>
      <c r="B416" t="str">
        <f t="shared" si="6"/>
        <v>Q2</v>
      </c>
    </row>
    <row r="417" spans="1:2" x14ac:dyDescent="0.3">
      <c r="A417" s="17">
        <v>44587</v>
      </c>
      <c r="B417" t="str">
        <f t="shared" si="6"/>
        <v>Q1</v>
      </c>
    </row>
    <row r="418" spans="1:2" x14ac:dyDescent="0.3">
      <c r="A418" s="17">
        <v>44722</v>
      </c>
      <c r="B418" t="str">
        <f t="shared" si="6"/>
        <v>Q2</v>
      </c>
    </row>
    <row r="419" spans="1:2" x14ac:dyDescent="0.3">
      <c r="A419" s="17">
        <v>44704</v>
      </c>
      <c r="B419" t="str">
        <f t="shared" si="6"/>
        <v>Q2</v>
      </c>
    </row>
    <row r="420" spans="1:2" x14ac:dyDescent="0.3">
      <c r="A420" s="17">
        <v>44666</v>
      </c>
      <c r="B420" t="str">
        <f t="shared" si="6"/>
        <v>Q2</v>
      </c>
    </row>
    <row r="421" spans="1:2" x14ac:dyDescent="0.3">
      <c r="A421" s="17">
        <v>44592</v>
      </c>
      <c r="B421" t="str">
        <f t="shared" si="6"/>
        <v>Q1</v>
      </c>
    </row>
    <row r="422" spans="1:2" x14ac:dyDescent="0.3">
      <c r="A422" s="17">
        <v>44624</v>
      </c>
      <c r="B422" t="str">
        <f t="shared" si="6"/>
        <v>Q1</v>
      </c>
    </row>
    <row r="423" spans="1:2" x14ac:dyDescent="0.3">
      <c r="A423" s="17">
        <v>44670</v>
      </c>
      <c r="B423" t="str">
        <f t="shared" si="6"/>
        <v>Q2</v>
      </c>
    </row>
    <row r="424" spans="1:2" x14ac:dyDescent="0.3">
      <c r="A424" s="17">
        <v>44697</v>
      </c>
      <c r="B424" t="str">
        <f t="shared" si="6"/>
        <v>Q2</v>
      </c>
    </row>
    <row r="425" spans="1:2" x14ac:dyDescent="0.3">
      <c r="A425" s="17">
        <v>44609</v>
      </c>
      <c r="B425" t="str">
        <f t="shared" si="6"/>
        <v>Q1</v>
      </c>
    </row>
    <row r="426" spans="1:2" x14ac:dyDescent="0.3">
      <c r="A426" s="17">
        <v>44579</v>
      </c>
      <c r="B426" t="str">
        <f t="shared" si="6"/>
        <v>Q1</v>
      </c>
    </row>
    <row r="427" spans="1:2" x14ac:dyDescent="0.3">
      <c r="A427" s="17">
        <v>44601</v>
      </c>
      <c r="B427" t="str">
        <f t="shared" si="6"/>
        <v>Q1</v>
      </c>
    </row>
    <row r="428" spans="1:2" x14ac:dyDescent="0.3">
      <c r="A428" s="17">
        <v>44643</v>
      </c>
      <c r="B428" t="str">
        <f t="shared" si="6"/>
        <v>Q1</v>
      </c>
    </row>
    <row r="429" spans="1:2" x14ac:dyDescent="0.3">
      <c r="A429" s="17">
        <v>44593</v>
      </c>
      <c r="B429" t="str">
        <f t="shared" si="6"/>
        <v>Q1</v>
      </c>
    </row>
    <row r="430" spans="1:2" x14ac:dyDescent="0.3">
      <c r="A430" s="17">
        <v>44627</v>
      </c>
      <c r="B430" t="str">
        <f t="shared" si="6"/>
        <v>Q1</v>
      </c>
    </row>
    <row r="431" spans="1:2" x14ac:dyDescent="0.3">
      <c r="A431" s="17">
        <v>44564</v>
      </c>
      <c r="B431" t="str">
        <f t="shared" si="6"/>
        <v>Q1</v>
      </c>
    </row>
    <row r="432" spans="1:2" x14ac:dyDescent="0.3">
      <c r="A432" s="17">
        <v>44603</v>
      </c>
      <c r="B432" t="str">
        <f t="shared" si="6"/>
        <v>Q1</v>
      </c>
    </row>
    <row r="433" spans="1:2" x14ac:dyDescent="0.3">
      <c r="A433" s="17">
        <v>44636</v>
      </c>
      <c r="B433" t="str">
        <f t="shared" si="6"/>
        <v>Q1</v>
      </c>
    </row>
    <row r="434" spans="1:2" x14ac:dyDescent="0.3">
      <c r="A434" s="17">
        <v>44788</v>
      </c>
      <c r="B434" t="str">
        <f t="shared" si="6"/>
        <v>Q3</v>
      </c>
    </row>
    <row r="435" spans="1:2" x14ac:dyDescent="0.3">
      <c r="A435" s="17">
        <v>44693</v>
      </c>
      <c r="B435" t="str">
        <f t="shared" si="6"/>
        <v>Q2</v>
      </c>
    </row>
    <row r="436" spans="1:2" x14ac:dyDescent="0.3">
      <c r="A436" s="17">
        <v>44662</v>
      </c>
      <c r="B436" t="str">
        <f t="shared" si="6"/>
        <v>Q2</v>
      </c>
    </row>
    <row r="437" spans="1:2" x14ac:dyDescent="0.3">
      <c r="A437" s="17">
        <v>44742</v>
      </c>
      <c r="B437" t="str">
        <f t="shared" si="6"/>
        <v>Q2</v>
      </c>
    </row>
    <row r="438" spans="1:2" x14ac:dyDescent="0.3">
      <c r="A438" s="17">
        <v>44727</v>
      </c>
      <c r="B438" t="str">
        <f t="shared" si="6"/>
        <v>Q2</v>
      </c>
    </row>
    <row r="439" spans="1:2" x14ac:dyDescent="0.3">
      <c r="A439" s="17">
        <v>44774</v>
      </c>
      <c r="B439" t="str">
        <f t="shared" si="6"/>
        <v>Q3</v>
      </c>
    </row>
    <row r="440" spans="1:2" x14ac:dyDescent="0.3">
      <c r="A440" s="17">
        <v>44727</v>
      </c>
      <c r="B440" t="str">
        <f t="shared" si="6"/>
        <v>Q2</v>
      </c>
    </row>
    <row r="441" spans="1:2" x14ac:dyDescent="0.3">
      <c r="A441" s="17">
        <v>44728</v>
      </c>
      <c r="B441" t="str">
        <f t="shared" si="6"/>
        <v>Q2</v>
      </c>
    </row>
    <row r="442" spans="1:2" x14ac:dyDescent="0.3">
      <c r="A442" s="17">
        <v>44694</v>
      </c>
      <c r="B442" t="str">
        <f t="shared" si="6"/>
        <v>Q2</v>
      </c>
    </row>
    <row r="443" spans="1:2" x14ac:dyDescent="0.3">
      <c r="A443" s="17">
        <v>44691</v>
      </c>
      <c r="B443" t="str">
        <f t="shared" si="6"/>
        <v>Q2</v>
      </c>
    </row>
    <row r="444" spans="1:2" x14ac:dyDescent="0.3">
      <c r="A444" s="17">
        <v>44798</v>
      </c>
      <c r="B444" t="str">
        <f t="shared" si="6"/>
        <v>Q3</v>
      </c>
    </row>
    <row r="445" spans="1:2" x14ac:dyDescent="0.3">
      <c r="A445" s="17">
        <v>44757</v>
      </c>
      <c r="B445" t="str">
        <f t="shared" si="6"/>
        <v>Q3</v>
      </c>
    </row>
    <row r="446" spans="1:2" x14ac:dyDescent="0.3">
      <c r="A446" s="17">
        <v>44697</v>
      </c>
      <c r="B446" t="str">
        <f t="shared" si="6"/>
        <v>Q2</v>
      </c>
    </row>
    <row r="447" spans="1:2" x14ac:dyDescent="0.3">
      <c r="A447" s="17">
        <v>44726</v>
      </c>
      <c r="B447" t="str">
        <f t="shared" si="6"/>
        <v>Q2</v>
      </c>
    </row>
    <row r="448" spans="1:2" x14ac:dyDescent="0.3">
      <c r="A448" s="17">
        <v>44586</v>
      </c>
      <c r="B448" t="str">
        <f t="shared" si="6"/>
        <v>Q1</v>
      </c>
    </row>
    <row r="449" spans="1:2" x14ac:dyDescent="0.3">
      <c r="A449" s="17">
        <v>44770</v>
      </c>
      <c r="B449" t="str">
        <f t="shared" si="6"/>
        <v>Q3</v>
      </c>
    </row>
    <row r="450" spans="1:2" x14ac:dyDescent="0.3">
      <c r="A450" s="17">
        <v>44589</v>
      </c>
      <c r="B450" t="str">
        <f t="shared" si="6"/>
        <v>Q1</v>
      </c>
    </row>
    <row r="451" spans="1:2" x14ac:dyDescent="0.3">
      <c r="A451" s="17">
        <v>44741</v>
      </c>
      <c r="B451" t="str">
        <f t="shared" si="6"/>
        <v>Q2</v>
      </c>
    </row>
    <row r="452" spans="1:2" x14ac:dyDescent="0.3">
      <c r="A452" s="17">
        <v>44736</v>
      </c>
      <c r="B452" t="str">
        <f t="shared" ref="B452:B515" si="7">"Q"&amp;ROUNDUP(MONTH(A452)/3,0)</f>
        <v>Q2</v>
      </c>
    </row>
    <row r="453" spans="1:2" x14ac:dyDescent="0.3">
      <c r="A453" s="17">
        <v>44743</v>
      </c>
      <c r="B453" t="str">
        <f t="shared" si="7"/>
        <v>Q3</v>
      </c>
    </row>
    <row r="454" spans="1:2" x14ac:dyDescent="0.3">
      <c r="A454" s="17">
        <v>44617</v>
      </c>
      <c r="B454" t="str">
        <f t="shared" si="7"/>
        <v>Q1</v>
      </c>
    </row>
    <row r="455" spans="1:2" x14ac:dyDescent="0.3">
      <c r="A455" s="17">
        <v>44774</v>
      </c>
      <c r="B455" t="str">
        <f t="shared" si="7"/>
        <v>Q3</v>
      </c>
    </row>
    <row r="456" spans="1:2" x14ac:dyDescent="0.3">
      <c r="A456" s="17">
        <v>44733</v>
      </c>
      <c r="B456" t="str">
        <f t="shared" si="7"/>
        <v>Q2</v>
      </c>
    </row>
    <row r="457" spans="1:2" x14ac:dyDescent="0.3">
      <c r="A457" s="17">
        <v>44586</v>
      </c>
      <c r="B457" t="str">
        <f t="shared" si="7"/>
        <v>Q1</v>
      </c>
    </row>
    <row r="458" spans="1:2" x14ac:dyDescent="0.3">
      <c r="A458" s="17">
        <v>44698</v>
      </c>
      <c r="B458" t="str">
        <f t="shared" si="7"/>
        <v>Q2</v>
      </c>
    </row>
    <row r="459" spans="1:2" x14ac:dyDescent="0.3">
      <c r="A459" s="17">
        <v>44796</v>
      </c>
      <c r="B459" t="str">
        <f t="shared" si="7"/>
        <v>Q3</v>
      </c>
    </row>
    <row r="460" spans="1:2" x14ac:dyDescent="0.3">
      <c r="A460" s="17">
        <v>44623</v>
      </c>
      <c r="B460" t="str">
        <f t="shared" si="7"/>
        <v>Q1</v>
      </c>
    </row>
    <row r="461" spans="1:2" x14ac:dyDescent="0.3">
      <c r="A461" s="17">
        <v>44711</v>
      </c>
      <c r="B461" t="str">
        <f t="shared" si="7"/>
        <v>Q2</v>
      </c>
    </row>
    <row r="462" spans="1:2" x14ac:dyDescent="0.3">
      <c r="A462" s="17">
        <v>44741</v>
      </c>
      <c r="B462" t="str">
        <f t="shared" si="7"/>
        <v>Q2</v>
      </c>
    </row>
    <row r="463" spans="1:2" x14ac:dyDescent="0.3">
      <c r="A463" s="17">
        <v>44565</v>
      </c>
      <c r="B463" t="str">
        <f t="shared" si="7"/>
        <v>Q1</v>
      </c>
    </row>
    <row r="464" spans="1:2" x14ac:dyDescent="0.3">
      <c r="A464" s="17">
        <v>44575</v>
      </c>
      <c r="B464" t="str">
        <f t="shared" si="7"/>
        <v>Q1</v>
      </c>
    </row>
    <row r="465" spans="1:2" x14ac:dyDescent="0.3">
      <c r="A465" s="17">
        <v>44607</v>
      </c>
      <c r="B465" t="str">
        <f t="shared" si="7"/>
        <v>Q1</v>
      </c>
    </row>
    <row r="466" spans="1:2" x14ac:dyDescent="0.3">
      <c r="A466" s="17">
        <v>44571</v>
      </c>
      <c r="B466" t="str">
        <f t="shared" si="7"/>
        <v>Q1</v>
      </c>
    </row>
    <row r="467" spans="1:2" x14ac:dyDescent="0.3">
      <c r="A467" s="17">
        <v>44685</v>
      </c>
      <c r="B467" t="str">
        <f t="shared" si="7"/>
        <v>Q2</v>
      </c>
    </row>
    <row r="468" spans="1:2" x14ac:dyDescent="0.3">
      <c r="A468" s="17">
        <v>44704</v>
      </c>
      <c r="B468" t="str">
        <f t="shared" si="7"/>
        <v>Q2</v>
      </c>
    </row>
    <row r="469" spans="1:2" x14ac:dyDescent="0.3">
      <c r="A469" s="17">
        <v>44677</v>
      </c>
      <c r="B469" t="str">
        <f t="shared" si="7"/>
        <v>Q2</v>
      </c>
    </row>
    <row r="470" spans="1:2" x14ac:dyDescent="0.3">
      <c r="A470" s="17">
        <v>44747</v>
      </c>
      <c r="B470" t="str">
        <f t="shared" si="7"/>
        <v>Q3</v>
      </c>
    </row>
    <row r="471" spans="1:2" x14ac:dyDescent="0.3">
      <c r="A471" s="17">
        <v>44763</v>
      </c>
      <c r="B471" t="str">
        <f t="shared" si="7"/>
        <v>Q3</v>
      </c>
    </row>
    <row r="472" spans="1:2" x14ac:dyDescent="0.3">
      <c r="A472" s="17">
        <v>44613</v>
      </c>
      <c r="B472" t="str">
        <f t="shared" si="7"/>
        <v>Q1</v>
      </c>
    </row>
    <row r="473" spans="1:2" x14ac:dyDescent="0.3">
      <c r="A473" s="17">
        <v>44595</v>
      </c>
      <c r="B473" t="str">
        <f t="shared" si="7"/>
        <v>Q1</v>
      </c>
    </row>
    <row r="474" spans="1:2" x14ac:dyDescent="0.3">
      <c r="A474" s="17">
        <v>44750</v>
      </c>
      <c r="B474" t="str">
        <f t="shared" si="7"/>
        <v>Q3</v>
      </c>
    </row>
    <row r="475" spans="1:2" x14ac:dyDescent="0.3">
      <c r="A475" s="17">
        <v>44712</v>
      </c>
      <c r="B475" t="str">
        <f t="shared" si="7"/>
        <v>Q2</v>
      </c>
    </row>
    <row r="476" spans="1:2" x14ac:dyDescent="0.3">
      <c r="A476" s="17">
        <v>44739</v>
      </c>
      <c r="B476" t="str">
        <f t="shared" si="7"/>
        <v>Q2</v>
      </c>
    </row>
    <row r="477" spans="1:2" x14ac:dyDescent="0.3">
      <c r="A477" s="17">
        <v>44694</v>
      </c>
      <c r="B477" t="str">
        <f t="shared" si="7"/>
        <v>Q2</v>
      </c>
    </row>
    <row r="478" spans="1:2" x14ac:dyDescent="0.3">
      <c r="A478" s="17">
        <v>44712</v>
      </c>
      <c r="B478" t="str">
        <f t="shared" si="7"/>
        <v>Q2</v>
      </c>
    </row>
    <row r="479" spans="1:2" x14ac:dyDescent="0.3">
      <c r="A479" s="17">
        <v>44620</v>
      </c>
      <c r="B479" t="str">
        <f t="shared" si="7"/>
        <v>Q1</v>
      </c>
    </row>
    <row r="480" spans="1:2" x14ac:dyDescent="0.3">
      <c r="A480" s="17">
        <v>44648</v>
      </c>
      <c r="B480" t="str">
        <f t="shared" si="7"/>
        <v>Q1</v>
      </c>
    </row>
    <row r="481" spans="1:2" x14ac:dyDescent="0.3">
      <c r="A481" s="17">
        <v>44575</v>
      </c>
      <c r="B481" t="str">
        <f t="shared" si="7"/>
        <v>Q1</v>
      </c>
    </row>
    <row r="482" spans="1:2" x14ac:dyDescent="0.3">
      <c r="A482" s="17">
        <v>44613</v>
      </c>
      <c r="B482" t="str">
        <f t="shared" si="7"/>
        <v>Q1</v>
      </c>
    </row>
    <row r="483" spans="1:2" x14ac:dyDescent="0.3">
      <c r="A483" s="17">
        <v>44774</v>
      </c>
      <c r="B483" t="str">
        <f t="shared" si="7"/>
        <v>Q3</v>
      </c>
    </row>
    <row r="484" spans="1:2" x14ac:dyDescent="0.3">
      <c r="A484" s="17">
        <v>44700</v>
      </c>
      <c r="B484" t="str">
        <f t="shared" si="7"/>
        <v>Q2</v>
      </c>
    </row>
    <row r="485" spans="1:2" x14ac:dyDescent="0.3">
      <c r="A485" s="17">
        <v>44755</v>
      </c>
      <c r="B485" t="str">
        <f t="shared" si="7"/>
        <v>Q3</v>
      </c>
    </row>
    <row r="486" spans="1:2" x14ac:dyDescent="0.3">
      <c r="A486" s="17">
        <v>44671</v>
      </c>
      <c r="B486" t="str">
        <f t="shared" si="7"/>
        <v>Q2</v>
      </c>
    </row>
    <row r="487" spans="1:2" x14ac:dyDescent="0.3">
      <c r="A487" s="17">
        <v>44742</v>
      </c>
      <c r="B487" t="str">
        <f t="shared" si="7"/>
        <v>Q2</v>
      </c>
    </row>
    <row r="488" spans="1:2" x14ac:dyDescent="0.3">
      <c r="A488" s="17">
        <v>44628</v>
      </c>
      <c r="B488" t="str">
        <f t="shared" si="7"/>
        <v>Q1</v>
      </c>
    </row>
    <row r="489" spans="1:2" x14ac:dyDescent="0.3">
      <c r="A489" s="17">
        <v>44629</v>
      </c>
      <c r="B489" t="str">
        <f t="shared" si="7"/>
        <v>Q1</v>
      </c>
    </row>
    <row r="490" spans="1:2" x14ac:dyDescent="0.3">
      <c r="A490" s="17">
        <v>44728</v>
      </c>
      <c r="B490" t="str">
        <f t="shared" si="7"/>
        <v>Q2</v>
      </c>
    </row>
    <row r="491" spans="1:2" x14ac:dyDescent="0.3">
      <c r="A491" s="17">
        <v>44742</v>
      </c>
      <c r="B491" t="str">
        <f t="shared" si="7"/>
        <v>Q2</v>
      </c>
    </row>
    <row r="492" spans="1:2" x14ac:dyDescent="0.3">
      <c r="A492" s="17">
        <v>44770</v>
      </c>
      <c r="B492" t="str">
        <f t="shared" si="7"/>
        <v>Q3</v>
      </c>
    </row>
    <row r="493" spans="1:2" x14ac:dyDescent="0.3">
      <c r="A493" s="17">
        <v>44785</v>
      </c>
      <c r="B493" t="str">
        <f t="shared" si="7"/>
        <v>Q3</v>
      </c>
    </row>
    <row r="494" spans="1:2" x14ac:dyDescent="0.3">
      <c r="A494" s="17">
        <v>44749</v>
      </c>
      <c r="B494" t="str">
        <f t="shared" si="7"/>
        <v>Q3</v>
      </c>
    </row>
    <row r="495" spans="1:2" x14ac:dyDescent="0.3">
      <c r="A495" s="17">
        <v>44798</v>
      </c>
      <c r="B495" t="str">
        <f t="shared" si="7"/>
        <v>Q3</v>
      </c>
    </row>
    <row r="496" spans="1:2" x14ac:dyDescent="0.3">
      <c r="A496" s="17">
        <v>44578</v>
      </c>
      <c r="B496" t="str">
        <f t="shared" si="7"/>
        <v>Q1</v>
      </c>
    </row>
    <row r="497" spans="1:2" x14ac:dyDescent="0.3">
      <c r="A497" s="17">
        <v>44624</v>
      </c>
      <c r="B497" t="str">
        <f t="shared" si="7"/>
        <v>Q1</v>
      </c>
    </row>
    <row r="498" spans="1:2" x14ac:dyDescent="0.3">
      <c r="A498" s="17">
        <v>44798</v>
      </c>
      <c r="B498" t="str">
        <f t="shared" si="7"/>
        <v>Q3</v>
      </c>
    </row>
    <row r="499" spans="1:2" x14ac:dyDescent="0.3">
      <c r="A499" s="17">
        <v>44666</v>
      </c>
      <c r="B499" t="str">
        <f t="shared" si="7"/>
        <v>Q2</v>
      </c>
    </row>
    <row r="500" spans="1:2" x14ac:dyDescent="0.3">
      <c r="A500" s="17">
        <v>44631</v>
      </c>
      <c r="B500" t="str">
        <f t="shared" si="7"/>
        <v>Q1</v>
      </c>
    </row>
    <row r="501" spans="1:2" x14ac:dyDescent="0.3">
      <c r="A501" s="17">
        <v>44701</v>
      </c>
      <c r="B501" t="str">
        <f t="shared" si="7"/>
        <v>Q2</v>
      </c>
    </row>
    <row r="502" spans="1:2" x14ac:dyDescent="0.3">
      <c r="A502" s="17">
        <v>44726</v>
      </c>
      <c r="B502" t="str">
        <f t="shared" si="7"/>
        <v>Q2</v>
      </c>
    </row>
    <row r="503" spans="1:2" x14ac:dyDescent="0.3">
      <c r="A503" s="17">
        <v>44665</v>
      </c>
      <c r="B503" t="str">
        <f t="shared" si="7"/>
        <v>Q2</v>
      </c>
    </row>
    <row r="504" spans="1:2" x14ac:dyDescent="0.3">
      <c r="A504" s="17">
        <v>44749</v>
      </c>
      <c r="B504" t="str">
        <f t="shared" si="7"/>
        <v>Q3</v>
      </c>
    </row>
    <row r="505" spans="1:2" x14ac:dyDescent="0.3">
      <c r="A505" s="17">
        <v>44797</v>
      </c>
      <c r="B505" t="str">
        <f t="shared" si="7"/>
        <v>Q3</v>
      </c>
    </row>
    <row r="506" spans="1:2" x14ac:dyDescent="0.3">
      <c r="A506" s="17">
        <v>44616</v>
      </c>
      <c r="B506" t="str">
        <f t="shared" si="7"/>
        <v>Q1</v>
      </c>
    </row>
    <row r="507" spans="1:2" x14ac:dyDescent="0.3">
      <c r="A507" s="17">
        <v>44690</v>
      </c>
      <c r="B507" t="str">
        <f t="shared" si="7"/>
        <v>Q2</v>
      </c>
    </row>
    <row r="508" spans="1:2" x14ac:dyDescent="0.3">
      <c r="A508" s="17">
        <v>44600</v>
      </c>
      <c r="B508" t="str">
        <f t="shared" si="7"/>
        <v>Q1</v>
      </c>
    </row>
    <row r="509" spans="1:2" x14ac:dyDescent="0.3">
      <c r="A509" s="17">
        <v>44644</v>
      </c>
      <c r="B509" t="str">
        <f t="shared" si="7"/>
        <v>Q1</v>
      </c>
    </row>
    <row r="510" spans="1:2" x14ac:dyDescent="0.3">
      <c r="A510" s="17">
        <v>44732</v>
      </c>
      <c r="B510" t="str">
        <f t="shared" si="7"/>
        <v>Q2</v>
      </c>
    </row>
    <row r="511" spans="1:2" x14ac:dyDescent="0.3">
      <c r="A511" s="17">
        <v>44627</v>
      </c>
      <c r="B511" t="str">
        <f t="shared" si="7"/>
        <v>Q1</v>
      </c>
    </row>
    <row r="512" spans="1:2" x14ac:dyDescent="0.3">
      <c r="A512" s="17">
        <v>44732</v>
      </c>
      <c r="B512" t="str">
        <f t="shared" si="7"/>
        <v>Q2</v>
      </c>
    </row>
    <row r="513" spans="1:2" x14ac:dyDescent="0.3">
      <c r="A513" s="17">
        <v>44609</v>
      </c>
      <c r="B513" t="str">
        <f t="shared" si="7"/>
        <v>Q1</v>
      </c>
    </row>
    <row r="514" spans="1:2" x14ac:dyDescent="0.3">
      <c r="A514" s="17">
        <v>44587</v>
      </c>
      <c r="B514" t="str">
        <f t="shared" si="7"/>
        <v>Q1</v>
      </c>
    </row>
    <row r="515" spans="1:2" x14ac:dyDescent="0.3">
      <c r="A515" s="17">
        <v>44683</v>
      </c>
      <c r="B515" t="str">
        <f t="shared" si="7"/>
        <v>Q2</v>
      </c>
    </row>
    <row r="516" spans="1:2" x14ac:dyDescent="0.3">
      <c r="A516" s="17">
        <v>44749</v>
      </c>
      <c r="B516" t="str">
        <f t="shared" ref="B516:B579" si="8">"Q"&amp;ROUNDUP(MONTH(A516)/3,0)</f>
        <v>Q3</v>
      </c>
    </row>
    <row r="517" spans="1:2" x14ac:dyDescent="0.3">
      <c r="A517" s="17">
        <v>44795</v>
      </c>
      <c r="B517" t="str">
        <f t="shared" si="8"/>
        <v>Q3</v>
      </c>
    </row>
    <row r="518" spans="1:2" x14ac:dyDescent="0.3">
      <c r="A518" s="17">
        <v>44784</v>
      </c>
      <c r="B518" t="str">
        <f t="shared" si="8"/>
        <v>Q3</v>
      </c>
    </row>
    <row r="519" spans="1:2" x14ac:dyDescent="0.3">
      <c r="A519" s="17">
        <v>44574</v>
      </c>
      <c r="B519" t="str">
        <f t="shared" si="8"/>
        <v>Q1</v>
      </c>
    </row>
    <row r="520" spans="1:2" x14ac:dyDescent="0.3">
      <c r="A520" s="17">
        <v>44622</v>
      </c>
      <c r="B520" t="str">
        <f t="shared" si="8"/>
        <v>Q1</v>
      </c>
    </row>
    <row r="521" spans="1:2" x14ac:dyDescent="0.3">
      <c r="A521" s="17">
        <v>44769</v>
      </c>
      <c r="B521" t="str">
        <f t="shared" si="8"/>
        <v>Q3</v>
      </c>
    </row>
    <row r="522" spans="1:2" x14ac:dyDescent="0.3">
      <c r="A522" s="17">
        <v>44630</v>
      </c>
      <c r="B522" t="str">
        <f t="shared" si="8"/>
        <v>Q1</v>
      </c>
    </row>
    <row r="523" spans="1:2" x14ac:dyDescent="0.3">
      <c r="A523" s="17">
        <v>44796</v>
      </c>
      <c r="B523" t="str">
        <f t="shared" si="8"/>
        <v>Q3</v>
      </c>
    </row>
    <row r="524" spans="1:2" x14ac:dyDescent="0.3">
      <c r="A524" s="17">
        <v>44676</v>
      </c>
      <c r="B524" t="str">
        <f t="shared" si="8"/>
        <v>Q2</v>
      </c>
    </row>
    <row r="525" spans="1:2" x14ac:dyDescent="0.3">
      <c r="A525" s="17">
        <v>44627</v>
      </c>
      <c r="B525" t="str">
        <f t="shared" si="8"/>
        <v>Q1</v>
      </c>
    </row>
    <row r="526" spans="1:2" x14ac:dyDescent="0.3">
      <c r="A526" s="17">
        <v>44754</v>
      </c>
      <c r="B526" t="str">
        <f t="shared" si="8"/>
        <v>Q3</v>
      </c>
    </row>
    <row r="527" spans="1:2" x14ac:dyDescent="0.3">
      <c r="A527" s="17">
        <v>44697</v>
      </c>
      <c r="B527" t="str">
        <f t="shared" si="8"/>
        <v>Q2</v>
      </c>
    </row>
    <row r="528" spans="1:2" x14ac:dyDescent="0.3">
      <c r="A528" s="17">
        <v>44622</v>
      </c>
      <c r="B528" t="str">
        <f t="shared" si="8"/>
        <v>Q1</v>
      </c>
    </row>
    <row r="529" spans="1:2" x14ac:dyDescent="0.3">
      <c r="A529" s="17">
        <v>44711</v>
      </c>
      <c r="B529" t="str">
        <f t="shared" si="8"/>
        <v>Q2</v>
      </c>
    </row>
    <row r="530" spans="1:2" x14ac:dyDescent="0.3">
      <c r="A530" s="17">
        <v>44722</v>
      </c>
      <c r="B530" t="str">
        <f t="shared" si="8"/>
        <v>Q2</v>
      </c>
    </row>
    <row r="531" spans="1:2" x14ac:dyDescent="0.3">
      <c r="A531" s="17">
        <v>44767</v>
      </c>
      <c r="B531" t="str">
        <f t="shared" si="8"/>
        <v>Q3</v>
      </c>
    </row>
    <row r="532" spans="1:2" x14ac:dyDescent="0.3">
      <c r="A532" s="17">
        <v>44721</v>
      </c>
      <c r="B532" t="str">
        <f t="shared" si="8"/>
        <v>Q2</v>
      </c>
    </row>
    <row r="533" spans="1:2" x14ac:dyDescent="0.3">
      <c r="A533" s="17">
        <v>44693</v>
      </c>
      <c r="B533" t="str">
        <f t="shared" si="8"/>
        <v>Q2</v>
      </c>
    </row>
    <row r="534" spans="1:2" x14ac:dyDescent="0.3">
      <c r="A534" s="17">
        <v>44690</v>
      </c>
      <c r="B534" t="str">
        <f t="shared" si="8"/>
        <v>Q2</v>
      </c>
    </row>
    <row r="535" spans="1:2" x14ac:dyDescent="0.3">
      <c r="A535" s="17">
        <v>44782</v>
      </c>
      <c r="B535" t="str">
        <f t="shared" si="8"/>
        <v>Q3</v>
      </c>
    </row>
    <row r="536" spans="1:2" x14ac:dyDescent="0.3">
      <c r="A536" s="17">
        <v>44664</v>
      </c>
      <c r="B536" t="str">
        <f t="shared" si="8"/>
        <v>Q2</v>
      </c>
    </row>
    <row r="537" spans="1:2" x14ac:dyDescent="0.3">
      <c r="A537" s="17">
        <v>44683</v>
      </c>
      <c r="B537" t="str">
        <f t="shared" si="8"/>
        <v>Q2</v>
      </c>
    </row>
    <row r="538" spans="1:2" x14ac:dyDescent="0.3">
      <c r="A538" s="17">
        <v>44782</v>
      </c>
      <c r="B538" t="str">
        <f t="shared" si="8"/>
        <v>Q3</v>
      </c>
    </row>
    <row r="539" spans="1:2" x14ac:dyDescent="0.3">
      <c r="A539" s="17">
        <v>44796</v>
      </c>
      <c r="B539" t="str">
        <f t="shared" si="8"/>
        <v>Q3</v>
      </c>
    </row>
    <row r="540" spans="1:2" x14ac:dyDescent="0.3">
      <c r="A540" s="17">
        <v>44694</v>
      </c>
      <c r="B540" t="str">
        <f t="shared" si="8"/>
        <v>Q2</v>
      </c>
    </row>
    <row r="541" spans="1:2" x14ac:dyDescent="0.3">
      <c r="A541" s="17">
        <v>44593</v>
      </c>
      <c r="B541" t="str">
        <f t="shared" si="8"/>
        <v>Q1</v>
      </c>
    </row>
    <row r="542" spans="1:2" x14ac:dyDescent="0.3">
      <c r="A542" s="17">
        <v>44735</v>
      </c>
      <c r="B542" t="str">
        <f t="shared" si="8"/>
        <v>Q2</v>
      </c>
    </row>
    <row r="543" spans="1:2" x14ac:dyDescent="0.3">
      <c r="A543" s="17">
        <v>44705</v>
      </c>
      <c r="B543" t="str">
        <f t="shared" si="8"/>
        <v>Q2</v>
      </c>
    </row>
    <row r="544" spans="1:2" x14ac:dyDescent="0.3">
      <c r="A544" s="17">
        <v>44652</v>
      </c>
      <c r="B544" t="str">
        <f t="shared" si="8"/>
        <v>Q2</v>
      </c>
    </row>
    <row r="545" spans="1:2" x14ac:dyDescent="0.3">
      <c r="A545" s="17">
        <v>44769</v>
      </c>
      <c r="B545" t="str">
        <f t="shared" si="8"/>
        <v>Q3</v>
      </c>
    </row>
    <row r="546" spans="1:2" x14ac:dyDescent="0.3">
      <c r="A546" s="17">
        <v>44588</v>
      </c>
      <c r="B546" t="str">
        <f t="shared" si="8"/>
        <v>Q1</v>
      </c>
    </row>
    <row r="547" spans="1:2" x14ac:dyDescent="0.3">
      <c r="A547" s="17">
        <v>44785</v>
      </c>
      <c r="B547" t="str">
        <f t="shared" si="8"/>
        <v>Q3</v>
      </c>
    </row>
    <row r="548" spans="1:2" x14ac:dyDescent="0.3">
      <c r="A548" s="17">
        <v>44593</v>
      </c>
      <c r="B548" t="str">
        <f t="shared" si="8"/>
        <v>Q1</v>
      </c>
    </row>
    <row r="549" spans="1:2" x14ac:dyDescent="0.3">
      <c r="A549" s="17">
        <v>44622</v>
      </c>
      <c r="B549" t="str">
        <f t="shared" si="8"/>
        <v>Q1</v>
      </c>
    </row>
    <row r="550" spans="1:2" x14ac:dyDescent="0.3">
      <c r="A550" s="17">
        <v>44742</v>
      </c>
      <c r="B550" t="str">
        <f t="shared" si="8"/>
        <v>Q2</v>
      </c>
    </row>
    <row r="551" spans="1:2" x14ac:dyDescent="0.3">
      <c r="A551" s="17">
        <v>44578</v>
      </c>
      <c r="B551" t="str">
        <f t="shared" si="8"/>
        <v>Q1</v>
      </c>
    </row>
    <row r="552" spans="1:2" x14ac:dyDescent="0.3">
      <c r="A552" s="17">
        <v>44749</v>
      </c>
      <c r="B552" t="str">
        <f t="shared" si="8"/>
        <v>Q3</v>
      </c>
    </row>
    <row r="553" spans="1:2" x14ac:dyDescent="0.3">
      <c r="A553" s="17">
        <v>44592</v>
      </c>
      <c r="B553" t="str">
        <f t="shared" si="8"/>
        <v>Q1</v>
      </c>
    </row>
    <row r="554" spans="1:2" x14ac:dyDescent="0.3">
      <c r="A554" s="17">
        <v>44783</v>
      </c>
      <c r="B554" t="str">
        <f t="shared" si="8"/>
        <v>Q3</v>
      </c>
    </row>
    <row r="555" spans="1:2" x14ac:dyDescent="0.3">
      <c r="A555" s="17">
        <v>44791</v>
      </c>
      <c r="B555" t="str">
        <f t="shared" si="8"/>
        <v>Q3</v>
      </c>
    </row>
    <row r="556" spans="1:2" x14ac:dyDescent="0.3">
      <c r="A556" s="17">
        <v>44727</v>
      </c>
      <c r="B556" t="str">
        <f t="shared" si="8"/>
        <v>Q2</v>
      </c>
    </row>
    <row r="557" spans="1:2" x14ac:dyDescent="0.3">
      <c r="A557" s="17">
        <v>44587</v>
      </c>
      <c r="B557" t="str">
        <f t="shared" si="8"/>
        <v>Q1</v>
      </c>
    </row>
    <row r="558" spans="1:2" x14ac:dyDescent="0.3">
      <c r="A558" s="17">
        <v>44680</v>
      </c>
      <c r="B558" t="str">
        <f t="shared" si="8"/>
        <v>Q2</v>
      </c>
    </row>
    <row r="559" spans="1:2" x14ac:dyDescent="0.3">
      <c r="A559" s="17">
        <v>44623</v>
      </c>
      <c r="B559" t="str">
        <f t="shared" si="8"/>
        <v>Q1</v>
      </c>
    </row>
    <row r="560" spans="1:2" x14ac:dyDescent="0.3">
      <c r="A560" s="17">
        <v>44614</v>
      </c>
      <c r="B560" t="str">
        <f t="shared" si="8"/>
        <v>Q1</v>
      </c>
    </row>
    <row r="561" spans="1:2" x14ac:dyDescent="0.3">
      <c r="A561" s="17">
        <v>44624</v>
      </c>
      <c r="B561" t="str">
        <f t="shared" si="8"/>
        <v>Q1</v>
      </c>
    </row>
    <row r="562" spans="1:2" x14ac:dyDescent="0.3">
      <c r="A562" s="17">
        <v>44749</v>
      </c>
      <c r="B562" t="str">
        <f t="shared" si="8"/>
        <v>Q3</v>
      </c>
    </row>
    <row r="563" spans="1:2" x14ac:dyDescent="0.3">
      <c r="A563" s="17">
        <v>44729</v>
      </c>
      <c r="B563" t="str">
        <f t="shared" si="8"/>
        <v>Q2</v>
      </c>
    </row>
    <row r="564" spans="1:2" x14ac:dyDescent="0.3">
      <c r="A564" s="17">
        <v>44775</v>
      </c>
      <c r="B564" t="str">
        <f t="shared" si="8"/>
        <v>Q3</v>
      </c>
    </row>
    <row r="565" spans="1:2" x14ac:dyDescent="0.3">
      <c r="A565" s="17">
        <v>44785</v>
      </c>
      <c r="B565" t="str">
        <f t="shared" si="8"/>
        <v>Q3</v>
      </c>
    </row>
    <row r="566" spans="1:2" x14ac:dyDescent="0.3">
      <c r="A566" s="17">
        <v>44589</v>
      </c>
      <c r="B566" t="str">
        <f t="shared" si="8"/>
        <v>Q1</v>
      </c>
    </row>
    <row r="567" spans="1:2" x14ac:dyDescent="0.3">
      <c r="A567" s="17">
        <v>44680</v>
      </c>
      <c r="B567" t="str">
        <f t="shared" si="8"/>
        <v>Q2</v>
      </c>
    </row>
    <row r="568" spans="1:2" x14ac:dyDescent="0.3">
      <c r="A568" s="17">
        <v>44656</v>
      </c>
      <c r="B568" t="str">
        <f t="shared" si="8"/>
        <v>Q2</v>
      </c>
    </row>
    <row r="569" spans="1:2" x14ac:dyDescent="0.3">
      <c r="A569" s="17">
        <v>44579</v>
      </c>
      <c r="B569" t="str">
        <f t="shared" si="8"/>
        <v>Q1</v>
      </c>
    </row>
    <row r="570" spans="1:2" x14ac:dyDescent="0.3">
      <c r="A570" s="17">
        <v>44697</v>
      </c>
      <c r="B570" t="str">
        <f t="shared" si="8"/>
        <v>Q2</v>
      </c>
    </row>
    <row r="571" spans="1:2" x14ac:dyDescent="0.3">
      <c r="A571" s="17">
        <v>44797</v>
      </c>
      <c r="B571" t="str">
        <f t="shared" si="8"/>
        <v>Q3</v>
      </c>
    </row>
    <row r="572" spans="1:2" x14ac:dyDescent="0.3">
      <c r="A572" s="17">
        <v>44579</v>
      </c>
      <c r="B572" t="str">
        <f t="shared" si="8"/>
        <v>Q1</v>
      </c>
    </row>
    <row r="573" spans="1:2" x14ac:dyDescent="0.3">
      <c r="A573" s="17">
        <v>44795</v>
      </c>
      <c r="B573" t="str">
        <f t="shared" si="8"/>
        <v>Q3</v>
      </c>
    </row>
    <row r="574" spans="1:2" x14ac:dyDescent="0.3">
      <c r="A574" s="17">
        <v>44627</v>
      </c>
      <c r="B574" t="str">
        <f t="shared" si="8"/>
        <v>Q1</v>
      </c>
    </row>
    <row r="575" spans="1:2" x14ac:dyDescent="0.3">
      <c r="A575" s="17">
        <v>44624</v>
      </c>
      <c r="B575" t="str">
        <f t="shared" si="8"/>
        <v>Q1</v>
      </c>
    </row>
    <row r="576" spans="1:2" x14ac:dyDescent="0.3">
      <c r="A576" s="17">
        <v>44673</v>
      </c>
      <c r="B576" t="str">
        <f t="shared" si="8"/>
        <v>Q2</v>
      </c>
    </row>
    <row r="577" spans="1:2" x14ac:dyDescent="0.3">
      <c r="A577" s="17">
        <v>44721</v>
      </c>
      <c r="B577" t="str">
        <f t="shared" si="8"/>
        <v>Q2</v>
      </c>
    </row>
    <row r="578" spans="1:2" x14ac:dyDescent="0.3">
      <c r="A578" s="17">
        <v>44767</v>
      </c>
      <c r="B578" t="str">
        <f t="shared" si="8"/>
        <v>Q3</v>
      </c>
    </row>
    <row r="579" spans="1:2" x14ac:dyDescent="0.3">
      <c r="A579" s="17">
        <v>44776</v>
      </c>
      <c r="B579" t="str">
        <f t="shared" si="8"/>
        <v>Q3</v>
      </c>
    </row>
    <row r="580" spans="1:2" x14ac:dyDescent="0.3">
      <c r="A580" s="17">
        <v>44776</v>
      </c>
      <c r="B580" t="str">
        <f t="shared" ref="B580:B643" si="9">"Q"&amp;ROUNDUP(MONTH(A580)/3,0)</f>
        <v>Q3</v>
      </c>
    </row>
    <row r="581" spans="1:2" x14ac:dyDescent="0.3">
      <c r="A581" s="17">
        <v>44684</v>
      </c>
      <c r="B581" t="str">
        <f t="shared" si="9"/>
        <v>Q2</v>
      </c>
    </row>
    <row r="582" spans="1:2" x14ac:dyDescent="0.3">
      <c r="A582" s="17">
        <v>44580</v>
      </c>
      <c r="B582" t="str">
        <f t="shared" si="9"/>
        <v>Q1</v>
      </c>
    </row>
    <row r="583" spans="1:2" x14ac:dyDescent="0.3">
      <c r="A583" s="17">
        <v>44603</v>
      </c>
      <c r="B583" t="str">
        <f t="shared" si="9"/>
        <v>Q1</v>
      </c>
    </row>
    <row r="584" spans="1:2" x14ac:dyDescent="0.3">
      <c r="A584" s="17">
        <v>44726</v>
      </c>
      <c r="B584" t="str">
        <f t="shared" si="9"/>
        <v>Q2</v>
      </c>
    </row>
    <row r="585" spans="1:2" x14ac:dyDescent="0.3">
      <c r="A585" s="17">
        <v>44643</v>
      </c>
      <c r="B585" t="str">
        <f t="shared" si="9"/>
        <v>Q1</v>
      </c>
    </row>
    <row r="586" spans="1:2" x14ac:dyDescent="0.3">
      <c r="A586" s="17">
        <v>44609</v>
      </c>
      <c r="B586" t="str">
        <f t="shared" si="9"/>
        <v>Q1</v>
      </c>
    </row>
    <row r="587" spans="1:2" x14ac:dyDescent="0.3">
      <c r="A587" s="17">
        <v>44637</v>
      </c>
      <c r="B587" t="str">
        <f t="shared" si="9"/>
        <v>Q1</v>
      </c>
    </row>
    <row r="588" spans="1:2" x14ac:dyDescent="0.3">
      <c r="A588" s="17">
        <v>44741</v>
      </c>
      <c r="B588" t="str">
        <f t="shared" si="9"/>
        <v>Q2</v>
      </c>
    </row>
    <row r="589" spans="1:2" x14ac:dyDescent="0.3">
      <c r="A589" s="17">
        <v>44797</v>
      </c>
      <c r="B589" t="str">
        <f t="shared" si="9"/>
        <v>Q3</v>
      </c>
    </row>
    <row r="590" spans="1:2" x14ac:dyDescent="0.3">
      <c r="A590" s="17">
        <v>44746</v>
      </c>
      <c r="B590" t="str">
        <f t="shared" si="9"/>
        <v>Q3</v>
      </c>
    </row>
    <row r="591" spans="1:2" x14ac:dyDescent="0.3">
      <c r="A591" s="17">
        <v>44648</v>
      </c>
      <c r="B591" t="str">
        <f t="shared" si="9"/>
        <v>Q1</v>
      </c>
    </row>
    <row r="592" spans="1:2" x14ac:dyDescent="0.3">
      <c r="A592" s="17">
        <v>44670</v>
      </c>
      <c r="B592" t="str">
        <f t="shared" si="9"/>
        <v>Q2</v>
      </c>
    </row>
    <row r="593" spans="1:2" x14ac:dyDescent="0.3">
      <c r="A593" s="17">
        <v>44579</v>
      </c>
      <c r="B593" t="str">
        <f t="shared" si="9"/>
        <v>Q1</v>
      </c>
    </row>
    <row r="594" spans="1:2" x14ac:dyDescent="0.3">
      <c r="A594" s="17">
        <v>44578</v>
      </c>
      <c r="B594" t="str">
        <f t="shared" si="9"/>
        <v>Q1</v>
      </c>
    </row>
    <row r="595" spans="1:2" x14ac:dyDescent="0.3">
      <c r="A595" s="17">
        <v>44607</v>
      </c>
      <c r="B595" t="str">
        <f t="shared" si="9"/>
        <v>Q1</v>
      </c>
    </row>
    <row r="596" spans="1:2" x14ac:dyDescent="0.3">
      <c r="A596" s="17">
        <v>44603</v>
      </c>
      <c r="B596" t="str">
        <f t="shared" si="9"/>
        <v>Q1</v>
      </c>
    </row>
    <row r="597" spans="1:2" x14ac:dyDescent="0.3">
      <c r="A597" s="17">
        <v>44641</v>
      </c>
      <c r="B597" t="str">
        <f t="shared" si="9"/>
        <v>Q1</v>
      </c>
    </row>
    <row r="598" spans="1:2" x14ac:dyDescent="0.3">
      <c r="A598" s="17">
        <v>44566</v>
      </c>
      <c r="B598" t="str">
        <f t="shared" si="9"/>
        <v>Q1</v>
      </c>
    </row>
    <row r="599" spans="1:2" x14ac:dyDescent="0.3">
      <c r="A599" s="17">
        <v>44711</v>
      </c>
      <c r="B599" t="str">
        <f t="shared" si="9"/>
        <v>Q2</v>
      </c>
    </row>
    <row r="600" spans="1:2" x14ac:dyDescent="0.3">
      <c r="A600" s="17">
        <v>44565</v>
      </c>
      <c r="B600" t="str">
        <f t="shared" si="9"/>
        <v>Q1</v>
      </c>
    </row>
    <row r="601" spans="1:2" x14ac:dyDescent="0.3">
      <c r="A601" s="17">
        <v>44673</v>
      </c>
      <c r="B601" t="str">
        <f t="shared" si="9"/>
        <v>Q2</v>
      </c>
    </row>
    <row r="602" spans="1:2" x14ac:dyDescent="0.3">
      <c r="A602" s="17">
        <v>44602</v>
      </c>
      <c r="B602" t="str">
        <f t="shared" si="9"/>
        <v>Q1</v>
      </c>
    </row>
    <row r="603" spans="1:2" x14ac:dyDescent="0.3">
      <c r="A603" s="17">
        <v>44785</v>
      </c>
      <c r="B603" t="str">
        <f t="shared" si="9"/>
        <v>Q3</v>
      </c>
    </row>
    <row r="604" spans="1:2" x14ac:dyDescent="0.3">
      <c r="A604" s="17">
        <v>44783</v>
      </c>
      <c r="B604" t="str">
        <f t="shared" si="9"/>
        <v>Q3</v>
      </c>
    </row>
    <row r="605" spans="1:2" x14ac:dyDescent="0.3">
      <c r="A605" s="17">
        <v>44719</v>
      </c>
      <c r="B605" t="str">
        <f t="shared" si="9"/>
        <v>Q2</v>
      </c>
    </row>
    <row r="606" spans="1:2" x14ac:dyDescent="0.3">
      <c r="A606" s="17">
        <v>44718</v>
      </c>
      <c r="B606" t="str">
        <f t="shared" si="9"/>
        <v>Q2</v>
      </c>
    </row>
    <row r="607" spans="1:2" x14ac:dyDescent="0.3">
      <c r="A607" s="17">
        <v>44656</v>
      </c>
      <c r="B607" t="str">
        <f t="shared" si="9"/>
        <v>Q2</v>
      </c>
    </row>
    <row r="608" spans="1:2" x14ac:dyDescent="0.3">
      <c r="A608" s="17">
        <v>44669</v>
      </c>
      <c r="B608" t="str">
        <f t="shared" si="9"/>
        <v>Q2</v>
      </c>
    </row>
    <row r="609" spans="1:2" x14ac:dyDescent="0.3">
      <c r="A609" s="17">
        <v>44592</v>
      </c>
      <c r="B609" t="str">
        <f t="shared" si="9"/>
        <v>Q1</v>
      </c>
    </row>
    <row r="610" spans="1:2" x14ac:dyDescent="0.3">
      <c r="A610" s="17">
        <v>44795</v>
      </c>
      <c r="B610" t="str">
        <f t="shared" si="9"/>
        <v>Q3</v>
      </c>
    </row>
    <row r="611" spans="1:2" x14ac:dyDescent="0.3">
      <c r="A611" s="17">
        <v>44617</v>
      </c>
      <c r="B611" t="str">
        <f t="shared" si="9"/>
        <v>Q1</v>
      </c>
    </row>
    <row r="612" spans="1:2" x14ac:dyDescent="0.3">
      <c r="A612" s="17">
        <v>44614</v>
      </c>
      <c r="B612" t="str">
        <f t="shared" si="9"/>
        <v>Q1</v>
      </c>
    </row>
    <row r="613" spans="1:2" x14ac:dyDescent="0.3">
      <c r="A613" s="17">
        <v>44573</v>
      </c>
      <c r="B613" t="str">
        <f t="shared" si="9"/>
        <v>Q1</v>
      </c>
    </row>
    <row r="614" spans="1:2" x14ac:dyDescent="0.3">
      <c r="A614" s="17">
        <v>44706</v>
      </c>
      <c r="B614" t="str">
        <f t="shared" si="9"/>
        <v>Q2</v>
      </c>
    </row>
    <row r="615" spans="1:2" x14ac:dyDescent="0.3">
      <c r="A615" s="17">
        <v>44593</v>
      </c>
      <c r="B615" t="str">
        <f t="shared" si="9"/>
        <v>Q1</v>
      </c>
    </row>
    <row r="616" spans="1:2" x14ac:dyDescent="0.3">
      <c r="A616" s="17">
        <v>44678</v>
      </c>
      <c r="B616" t="str">
        <f t="shared" si="9"/>
        <v>Q2</v>
      </c>
    </row>
    <row r="617" spans="1:2" x14ac:dyDescent="0.3">
      <c r="A617" s="17">
        <v>44764</v>
      </c>
      <c r="B617" t="str">
        <f t="shared" si="9"/>
        <v>Q3</v>
      </c>
    </row>
    <row r="618" spans="1:2" x14ac:dyDescent="0.3">
      <c r="A618" s="17">
        <v>44587</v>
      </c>
      <c r="B618" t="str">
        <f t="shared" si="9"/>
        <v>Q1</v>
      </c>
    </row>
    <row r="619" spans="1:2" x14ac:dyDescent="0.3">
      <c r="A619" s="17">
        <v>44797</v>
      </c>
      <c r="B619" t="str">
        <f t="shared" si="9"/>
        <v>Q3</v>
      </c>
    </row>
    <row r="620" spans="1:2" x14ac:dyDescent="0.3">
      <c r="A620" s="17">
        <v>44579</v>
      </c>
      <c r="B620" t="str">
        <f t="shared" si="9"/>
        <v>Q1</v>
      </c>
    </row>
    <row r="621" spans="1:2" x14ac:dyDescent="0.3">
      <c r="A621" s="17">
        <v>44650</v>
      </c>
      <c r="B621" t="str">
        <f t="shared" si="9"/>
        <v>Q1</v>
      </c>
    </row>
    <row r="622" spans="1:2" x14ac:dyDescent="0.3">
      <c r="A622" s="17">
        <v>44578</v>
      </c>
      <c r="B622" t="str">
        <f t="shared" si="9"/>
        <v>Q1</v>
      </c>
    </row>
    <row r="623" spans="1:2" x14ac:dyDescent="0.3">
      <c r="A623" s="17">
        <v>44609</v>
      </c>
      <c r="B623" t="str">
        <f t="shared" si="9"/>
        <v>Q1</v>
      </c>
    </row>
    <row r="624" spans="1:2" x14ac:dyDescent="0.3">
      <c r="A624" s="17">
        <v>44659</v>
      </c>
      <c r="B624" t="str">
        <f t="shared" si="9"/>
        <v>Q2</v>
      </c>
    </row>
    <row r="625" spans="1:2" x14ac:dyDescent="0.3">
      <c r="A625" s="17">
        <v>44748</v>
      </c>
      <c r="B625" t="str">
        <f t="shared" si="9"/>
        <v>Q3</v>
      </c>
    </row>
    <row r="626" spans="1:2" x14ac:dyDescent="0.3">
      <c r="A626" s="17">
        <v>44655</v>
      </c>
      <c r="B626" t="str">
        <f t="shared" si="9"/>
        <v>Q2</v>
      </c>
    </row>
    <row r="627" spans="1:2" x14ac:dyDescent="0.3">
      <c r="A627" s="17">
        <v>44622</v>
      </c>
      <c r="B627" t="str">
        <f t="shared" si="9"/>
        <v>Q1</v>
      </c>
    </row>
    <row r="628" spans="1:2" x14ac:dyDescent="0.3">
      <c r="A628" s="17">
        <v>44782</v>
      </c>
      <c r="B628" t="str">
        <f t="shared" si="9"/>
        <v>Q3</v>
      </c>
    </row>
    <row r="629" spans="1:2" x14ac:dyDescent="0.3">
      <c r="A629" s="17">
        <v>44721</v>
      </c>
      <c r="B629" t="str">
        <f t="shared" si="9"/>
        <v>Q2</v>
      </c>
    </row>
    <row r="630" spans="1:2" x14ac:dyDescent="0.3">
      <c r="A630" s="17">
        <v>44714</v>
      </c>
      <c r="B630" t="str">
        <f t="shared" si="9"/>
        <v>Q2</v>
      </c>
    </row>
    <row r="631" spans="1:2" x14ac:dyDescent="0.3">
      <c r="A631" s="17">
        <v>44747</v>
      </c>
      <c r="B631" t="str">
        <f t="shared" si="9"/>
        <v>Q3</v>
      </c>
    </row>
    <row r="632" spans="1:2" x14ac:dyDescent="0.3">
      <c r="A632" s="17">
        <v>44784</v>
      </c>
      <c r="B632" t="str">
        <f t="shared" si="9"/>
        <v>Q3</v>
      </c>
    </row>
    <row r="633" spans="1:2" x14ac:dyDescent="0.3">
      <c r="A633" s="17">
        <v>44603</v>
      </c>
      <c r="B633" t="str">
        <f t="shared" si="9"/>
        <v>Q1</v>
      </c>
    </row>
    <row r="634" spans="1:2" x14ac:dyDescent="0.3">
      <c r="A634" s="17">
        <v>44784</v>
      </c>
      <c r="B634" t="str">
        <f t="shared" si="9"/>
        <v>Q3</v>
      </c>
    </row>
    <row r="635" spans="1:2" x14ac:dyDescent="0.3">
      <c r="A635" s="17">
        <v>44693</v>
      </c>
      <c r="B635" t="str">
        <f t="shared" si="9"/>
        <v>Q2</v>
      </c>
    </row>
    <row r="636" spans="1:2" x14ac:dyDescent="0.3">
      <c r="A636" s="17">
        <v>44757</v>
      </c>
      <c r="B636" t="str">
        <f t="shared" si="9"/>
        <v>Q3</v>
      </c>
    </row>
    <row r="637" spans="1:2" x14ac:dyDescent="0.3">
      <c r="A637" s="17">
        <v>44579</v>
      </c>
      <c r="B637" t="str">
        <f t="shared" si="9"/>
        <v>Q1</v>
      </c>
    </row>
    <row r="638" spans="1:2" x14ac:dyDescent="0.3">
      <c r="A638" s="17">
        <v>44566</v>
      </c>
      <c r="B638" t="str">
        <f t="shared" si="9"/>
        <v>Q1</v>
      </c>
    </row>
    <row r="639" spans="1:2" x14ac:dyDescent="0.3">
      <c r="A639" s="17">
        <v>44741</v>
      </c>
      <c r="B639" t="str">
        <f t="shared" si="9"/>
        <v>Q2</v>
      </c>
    </row>
    <row r="640" spans="1:2" x14ac:dyDescent="0.3">
      <c r="A640" s="17">
        <v>44726</v>
      </c>
      <c r="B640" t="str">
        <f t="shared" si="9"/>
        <v>Q2</v>
      </c>
    </row>
    <row r="641" spans="1:2" x14ac:dyDescent="0.3">
      <c r="A641" s="17">
        <v>44781</v>
      </c>
      <c r="B641" t="str">
        <f t="shared" si="9"/>
        <v>Q3</v>
      </c>
    </row>
    <row r="642" spans="1:2" x14ac:dyDescent="0.3">
      <c r="A642" s="17">
        <v>44643</v>
      </c>
      <c r="B642" t="str">
        <f t="shared" si="9"/>
        <v>Q1</v>
      </c>
    </row>
    <row r="643" spans="1:2" x14ac:dyDescent="0.3">
      <c r="A643" s="17">
        <v>44565</v>
      </c>
      <c r="B643" t="str">
        <f t="shared" si="9"/>
        <v>Q1</v>
      </c>
    </row>
    <row r="644" spans="1:2" x14ac:dyDescent="0.3">
      <c r="A644" s="17">
        <v>44614</v>
      </c>
      <c r="B644" t="str">
        <f t="shared" ref="B644:B707" si="10">"Q"&amp;ROUNDUP(MONTH(A644)/3,0)</f>
        <v>Q1</v>
      </c>
    </row>
    <row r="645" spans="1:2" x14ac:dyDescent="0.3">
      <c r="A645" s="17">
        <v>44609</v>
      </c>
      <c r="B645" t="str">
        <f t="shared" si="10"/>
        <v>Q1</v>
      </c>
    </row>
    <row r="646" spans="1:2" x14ac:dyDescent="0.3">
      <c r="A646" s="17">
        <v>44595</v>
      </c>
      <c r="B646" t="str">
        <f t="shared" si="10"/>
        <v>Q1</v>
      </c>
    </row>
    <row r="647" spans="1:2" x14ac:dyDescent="0.3">
      <c r="A647" s="17">
        <v>44637</v>
      </c>
      <c r="B647" t="str">
        <f t="shared" si="10"/>
        <v>Q1</v>
      </c>
    </row>
    <row r="648" spans="1:2" x14ac:dyDescent="0.3">
      <c r="A648" s="17">
        <v>44586</v>
      </c>
      <c r="B648" t="str">
        <f t="shared" si="10"/>
        <v>Q1</v>
      </c>
    </row>
    <row r="649" spans="1:2" x14ac:dyDescent="0.3">
      <c r="A649" s="17">
        <v>44769</v>
      </c>
      <c r="B649" t="str">
        <f t="shared" si="10"/>
        <v>Q3</v>
      </c>
    </row>
    <row r="650" spans="1:2" x14ac:dyDescent="0.3">
      <c r="A650" s="17">
        <v>44589</v>
      </c>
      <c r="B650" t="str">
        <f t="shared" si="10"/>
        <v>Q1</v>
      </c>
    </row>
    <row r="651" spans="1:2" x14ac:dyDescent="0.3">
      <c r="A651" s="17">
        <v>44747</v>
      </c>
      <c r="B651" t="str">
        <f t="shared" si="10"/>
        <v>Q3</v>
      </c>
    </row>
    <row r="652" spans="1:2" x14ac:dyDescent="0.3">
      <c r="A652" s="17">
        <v>44635</v>
      </c>
      <c r="B652" t="str">
        <f t="shared" si="10"/>
        <v>Q1</v>
      </c>
    </row>
    <row r="653" spans="1:2" x14ac:dyDescent="0.3">
      <c r="A653" s="17">
        <v>44777</v>
      </c>
      <c r="B653" t="str">
        <f t="shared" si="10"/>
        <v>Q3</v>
      </c>
    </row>
    <row r="654" spans="1:2" x14ac:dyDescent="0.3">
      <c r="A654" s="17">
        <v>44739</v>
      </c>
      <c r="B654" t="str">
        <f t="shared" si="10"/>
        <v>Q2</v>
      </c>
    </row>
    <row r="655" spans="1:2" x14ac:dyDescent="0.3">
      <c r="A655" s="17">
        <v>44755</v>
      </c>
      <c r="B655" t="str">
        <f t="shared" si="10"/>
        <v>Q3</v>
      </c>
    </row>
    <row r="656" spans="1:2" x14ac:dyDescent="0.3">
      <c r="A656" s="17">
        <v>44616</v>
      </c>
      <c r="B656" t="str">
        <f t="shared" si="10"/>
        <v>Q1</v>
      </c>
    </row>
    <row r="657" spans="1:2" x14ac:dyDescent="0.3">
      <c r="A657" s="17">
        <v>44740</v>
      </c>
      <c r="B657" t="str">
        <f t="shared" si="10"/>
        <v>Q2</v>
      </c>
    </row>
    <row r="658" spans="1:2" x14ac:dyDescent="0.3">
      <c r="A658" s="17">
        <v>44742</v>
      </c>
      <c r="B658" t="str">
        <f t="shared" si="10"/>
        <v>Q2</v>
      </c>
    </row>
    <row r="659" spans="1:2" x14ac:dyDescent="0.3">
      <c r="A659" s="17">
        <v>44791</v>
      </c>
      <c r="B659" t="str">
        <f t="shared" si="10"/>
        <v>Q3</v>
      </c>
    </row>
    <row r="660" spans="1:2" x14ac:dyDescent="0.3">
      <c r="A660" s="17">
        <v>44585</v>
      </c>
      <c r="B660" t="str">
        <f t="shared" si="10"/>
        <v>Q1</v>
      </c>
    </row>
    <row r="661" spans="1:2" x14ac:dyDescent="0.3">
      <c r="A661" s="17">
        <v>44631</v>
      </c>
      <c r="B661" t="str">
        <f t="shared" si="10"/>
        <v>Q1</v>
      </c>
    </row>
    <row r="662" spans="1:2" x14ac:dyDescent="0.3">
      <c r="A662" s="17">
        <v>44735</v>
      </c>
      <c r="B662" t="str">
        <f t="shared" si="10"/>
        <v>Q2</v>
      </c>
    </row>
    <row r="663" spans="1:2" x14ac:dyDescent="0.3">
      <c r="A663" s="17">
        <v>44795</v>
      </c>
      <c r="B663" t="str">
        <f t="shared" si="10"/>
        <v>Q3</v>
      </c>
    </row>
    <row r="664" spans="1:2" x14ac:dyDescent="0.3">
      <c r="A664" s="17">
        <v>44565</v>
      </c>
      <c r="B664" t="str">
        <f t="shared" si="10"/>
        <v>Q1</v>
      </c>
    </row>
    <row r="665" spans="1:2" x14ac:dyDescent="0.3">
      <c r="A665" s="17">
        <v>44656</v>
      </c>
      <c r="B665" t="str">
        <f t="shared" si="10"/>
        <v>Q2</v>
      </c>
    </row>
    <row r="666" spans="1:2" x14ac:dyDescent="0.3">
      <c r="A666" s="17">
        <v>44666</v>
      </c>
      <c r="B666" t="str">
        <f t="shared" si="10"/>
        <v>Q2</v>
      </c>
    </row>
    <row r="667" spans="1:2" x14ac:dyDescent="0.3">
      <c r="A667" s="17">
        <v>44692</v>
      </c>
      <c r="B667" t="str">
        <f t="shared" si="10"/>
        <v>Q2</v>
      </c>
    </row>
    <row r="668" spans="1:2" x14ac:dyDescent="0.3">
      <c r="A668" s="17">
        <v>44763</v>
      </c>
      <c r="B668" t="str">
        <f t="shared" si="10"/>
        <v>Q3</v>
      </c>
    </row>
    <row r="669" spans="1:2" x14ac:dyDescent="0.3">
      <c r="A669" s="17">
        <v>44603</v>
      </c>
      <c r="B669" t="str">
        <f t="shared" si="10"/>
        <v>Q1</v>
      </c>
    </row>
    <row r="670" spans="1:2" x14ac:dyDescent="0.3">
      <c r="A670" s="17">
        <v>44750</v>
      </c>
      <c r="B670" t="str">
        <f t="shared" si="10"/>
        <v>Q3</v>
      </c>
    </row>
    <row r="671" spans="1:2" x14ac:dyDescent="0.3">
      <c r="A671" s="17">
        <v>44784</v>
      </c>
      <c r="B671" t="str">
        <f t="shared" si="10"/>
        <v>Q3</v>
      </c>
    </row>
    <row r="672" spans="1:2" x14ac:dyDescent="0.3">
      <c r="A672" s="17">
        <v>44777</v>
      </c>
      <c r="B672" t="str">
        <f t="shared" si="10"/>
        <v>Q3</v>
      </c>
    </row>
    <row r="673" spans="1:2" x14ac:dyDescent="0.3">
      <c r="A673" s="17">
        <v>44726</v>
      </c>
      <c r="B673" t="str">
        <f t="shared" si="10"/>
        <v>Q2</v>
      </c>
    </row>
    <row r="674" spans="1:2" x14ac:dyDescent="0.3">
      <c r="A674" s="17">
        <v>44578</v>
      </c>
      <c r="B674" t="str">
        <f t="shared" si="10"/>
        <v>Q1</v>
      </c>
    </row>
    <row r="675" spans="1:2" x14ac:dyDescent="0.3">
      <c r="A675" s="17">
        <v>44735</v>
      </c>
      <c r="B675" t="str">
        <f t="shared" si="10"/>
        <v>Q2</v>
      </c>
    </row>
    <row r="676" spans="1:2" x14ac:dyDescent="0.3">
      <c r="A676" s="17">
        <v>44797</v>
      </c>
      <c r="B676" t="str">
        <f t="shared" si="10"/>
        <v>Q3</v>
      </c>
    </row>
    <row r="677" spans="1:2" x14ac:dyDescent="0.3">
      <c r="A677" s="17">
        <v>44719</v>
      </c>
      <c r="B677" t="str">
        <f t="shared" si="10"/>
        <v>Q2</v>
      </c>
    </row>
    <row r="678" spans="1:2" x14ac:dyDescent="0.3">
      <c r="A678" s="17">
        <v>44734</v>
      </c>
      <c r="B678" t="str">
        <f t="shared" si="10"/>
        <v>Q2</v>
      </c>
    </row>
    <row r="679" spans="1:2" x14ac:dyDescent="0.3">
      <c r="A679" s="17">
        <v>44755</v>
      </c>
      <c r="B679" t="str">
        <f t="shared" si="10"/>
        <v>Q3</v>
      </c>
    </row>
    <row r="680" spans="1:2" x14ac:dyDescent="0.3">
      <c r="A680" s="17">
        <v>44705</v>
      </c>
      <c r="B680" t="str">
        <f t="shared" si="10"/>
        <v>Q2</v>
      </c>
    </row>
    <row r="681" spans="1:2" x14ac:dyDescent="0.3">
      <c r="A681" s="17">
        <v>44782</v>
      </c>
      <c r="B681" t="str">
        <f t="shared" si="10"/>
        <v>Q3</v>
      </c>
    </row>
    <row r="682" spans="1:2" x14ac:dyDescent="0.3">
      <c r="A682" s="17">
        <v>44657</v>
      </c>
      <c r="B682" t="str">
        <f t="shared" si="10"/>
        <v>Q2</v>
      </c>
    </row>
    <row r="683" spans="1:2" x14ac:dyDescent="0.3">
      <c r="A683" s="17">
        <v>44770</v>
      </c>
      <c r="B683" t="str">
        <f t="shared" si="10"/>
        <v>Q3</v>
      </c>
    </row>
    <row r="684" spans="1:2" x14ac:dyDescent="0.3">
      <c r="A684" s="17">
        <v>44797</v>
      </c>
      <c r="B684" t="str">
        <f t="shared" si="10"/>
        <v>Q3</v>
      </c>
    </row>
    <row r="685" spans="1:2" x14ac:dyDescent="0.3">
      <c r="A685" s="17">
        <v>44578</v>
      </c>
      <c r="B685" t="str">
        <f t="shared" si="10"/>
        <v>Q1</v>
      </c>
    </row>
    <row r="686" spans="1:2" x14ac:dyDescent="0.3">
      <c r="A686" s="17">
        <v>44599</v>
      </c>
      <c r="B686" t="str">
        <f t="shared" si="10"/>
        <v>Q1</v>
      </c>
    </row>
    <row r="687" spans="1:2" x14ac:dyDescent="0.3">
      <c r="A687" s="17">
        <v>44690</v>
      </c>
      <c r="B687" t="str">
        <f t="shared" si="10"/>
        <v>Q2</v>
      </c>
    </row>
    <row r="688" spans="1:2" x14ac:dyDescent="0.3">
      <c r="A688" s="17">
        <v>44718</v>
      </c>
      <c r="B688" t="str">
        <f t="shared" si="10"/>
        <v>Q2</v>
      </c>
    </row>
    <row r="689" spans="1:2" x14ac:dyDescent="0.3">
      <c r="A689" s="17">
        <v>44718</v>
      </c>
      <c r="B689" t="str">
        <f t="shared" si="10"/>
        <v>Q2</v>
      </c>
    </row>
    <row r="690" spans="1:2" x14ac:dyDescent="0.3">
      <c r="A690" s="17">
        <v>44705</v>
      </c>
      <c r="B690" t="str">
        <f t="shared" si="10"/>
        <v>Q2</v>
      </c>
    </row>
    <row r="691" spans="1:2" x14ac:dyDescent="0.3">
      <c r="A691" s="17">
        <v>44574</v>
      </c>
      <c r="B691" t="str">
        <f t="shared" si="10"/>
        <v>Q1</v>
      </c>
    </row>
    <row r="692" spans="1:2" x14ac:dyDescent="0.3">
      <c r="A692" s="17">
        <v>44704</v>
      </c>
      <c r="B692" t="str">
        <f t="shared" si="10"/>
        <v>Q2</v>
      </c>
    </row>
    <row r="693" spans="1:2" x14ac:dyDescent="0.3">
      <c r="A693" s="17">
        <v>44741</v>
      </c>
      <c r="B693" t="str">
        <f t="shared" si="10"/>
        <v>Q2</v>
      </c>
    </row>
    <row r="694" spans="1:2" x14ac:dyDescent="0.3">
      <c r="A694" s="17">
        <v>44631</v>
      </c>
      <c r="B694" t="str">
        <f t="shared" si="10"/>
        <v>Q1</v>
      </c>
    </row>
    <row r="695" spans="1:2" x14ac:dyDescent="0.3">
      <c r="A695" s="17">
        <v>44676</v>
      </c>
      <c r="B695" t="str">
        <f t="shared" si="10"/>
        <v>Q2</v>
      </c>
    </row>
    <row r="696" spans="1:2" x14ac:dyDescent="0.3">
      <c r="A696" s="17">
        <v>44711</v>
      </c>
      <c r="B696" t="str">
        <f t="shared" si="10"/>
        <v>Q2</v>
      </c>
    </row>
    <row r="697" spans="1:2" x14ac:dyDescent="0.3">
      <c r="A697" s="17">
        <v>44704</v>
      </c>
      <c r="B697" t="str">
        <f t="shared" si="10"/>
        <v>Q2</v>
      </c>
    </row>
    <row r="698" spans="1:2" x14ac:dyDescent="0.3">
      <c r="A698" s="17">
        <v>44704</v>
      </c>
      <c r="B698" t="str">
        <f t="shared" si="10"/>
        <v>Q2</v>
      </c>
    </row>
    <row r="699" spans="1:2" x14ac:dyDescent="0.3">
      <c r="A699" s="17">
        <v>44736</v>
      </c>
      <c r="B699" t="str">
        <f t="shared" si="10"/>
        <v>Q2</v>
      </c>
    </row>
    <row r="700" spans="1:2" x14ac:dyDescent="0.3">
      <c r="A700" s="17">
        <v>44631</v>
      </c>
      <c r="B700" t="str">
        <f t="shared" si="10"/>
        <v>Q1</v>
      </c>
    </row>
    <row r="701" spans="1:2" x14ac:dyDescent="0.3">
      <c r="A701" s="17">
        <v>44769</v>
      </c>
      <c r="B701" t="str">
        <f t="shared" si="10"/>
        <v>Q3</v>
      </c>
    </row>
    <row r="702" spans="1:2" x14ac:dyDescent="0.3">
      <c r="A702" s="17">
        <v>44789</v>
      </c>
      <c r="B702" t="str">
        <f t="shared" si="10"/>
        <v>Q3</v>
      </c>
    </row>
    <row r="703" spans="1:2" x14ac:dyDescent="0.3">
      <c r="A703" s="17">
        <v>44627</v>
      </c>
      <c r="B703" t="str">
        <f t="shared" si="10"/>
        <v>Q1</v>
      </c>
    </row>
    <row r="704" spans="1:2" x14ac:dyDescent="0.3">
      <c r="A704" s="17">
        <v>44656</v>
      </c>
      <c r="B704" t="str">
        <f t="shared" si="10"/>
        <v>Q2</v>
      </c>
    </row>
    <row r="705" spans="1:2" x14ac:dyDescent="0.3">
      <c r="A705" s="17">
        <v>44685</v>
      </c>
      <c r="B705" t="str">
        <f t="shared" si="10"/>
        <v>Q2</v>
      </c>
    </row>
    <row r="706" spans="1:2" x14ac:dyDescent="0.3">
      <c r="A706" s="17">
        <v>44565</v>
      </c>
      <c r="B706" t="str">
        <f t="shared" si="10"/>
        <v>Q1</v>
      </c>
    </row>
    <row r="707" spans="1:2" x14ac:dyDescent="0.3">
      <c r="A707" s="17">
        <v>44574</v>
      </c>
      <c r="B707" t="str">
        <f t="shared" si="10"/>
        <v>Q1</v>
      </c>
    </row>
    <row r="708" spans="1:2" x14ac:dyDescent="0.3">
      <c r="A708" s="17">
        <v>44753</v>
      </c>
      <c r="B708" t="str">
        <f t="shared" ref="B708:B771" si="11">"Q"&amp;ROUNDUP(MONTH(A708)/3,0)</f>
        <v>Q3</v>
      </c>
    </row>
    <row r="709" spans="1:2" x14ac:dyDescent="0.3">
      <c r="A709" s="17">
        <v>44698</v>
      </c>
      <c r="B709" t="str">
        <f t="shared" si="11"/>
        <v>Q2</v>
      </c>
    </row>
    <row r="710" spans="1:2" x14ac:dyDescent="0.3">
      <c r="A710" s="17">
        <v>44763</v>
      </c>
      <c r="B710" t="str">
        <f t="shared" si="11"/>
        <v>Q3</v>
      </c>
    </row>
    <row r="711" spans="1:2" x14ac:dyDescent="0.3">
      <c r="A711" s="17">
        <v>44614</v>
      </c>
      <c r="B711" t="str">
        <f t="shared" si="11"/>
        <v>Q1</v>
      </c>
    </row>
    <row r="712" spans="1:2" x14ac:dyDescent="0.3">
      <c r="A712" s="17">
        <v>44704</v>
      </c>
      <c r="B712" t="str">
        <f t="shared" si="11"/>
        <v>Q2</v>
      </c>
    </row>
    <row r="713" spans="1:2" x14ac:dyDescent="0.3">
      <c r="A713" s="17">
        <v>44754</v>
      </c>
      <c r="B713" t="str">
        <f t="shared" si="11"/>
        <v>Q3</v>
      </c>
    </row>
    <row r="714" spans="1:2" x14ac:dyDescent="0.3">
      <c r="A714" s="17">
        <v>44727</v>
      </c>
      <c r="B714" t="str">
        <f t="shared" si="11"/>
        <v>Q2</v>
      </c>
    </row>
    <row r="715" spans="1:2" x14ac:dyDescent="0.3">
      <c r="A715" s="17">
        <v>44735</v>
      </c>
      <c r="B715" t="str">
        <f t="shared" si="11"/>
        <v>Q2</v>
      </c>
    </row>
    <row r="716" spans="1:2" x14ac:dyDescent="0.3">
      <c r="A716" s="17">
        <v>44645</v>
      </c>
      <c r="B716" t="str">
        <f t="shared" si="11"/>
        <v>Q1</v>
      </c>
    </row>
    <row r="717" spans="1:2" x14ac:dyDescent="0.3">
      <c r="A717" s="17">
        <v>44746</v>
      </c>
      <c r="B717" t="str">
        <f t="shared" si="11"/>
        <v>Q3</v>
      </c>
    </row>
    <row r="718" spans="1:2" x14ac:dyDescent="0.3">
      <c r="A718" s="17">
        <v>44693</v>
      </c>
      <c r="B718" t="str">
        <f t="shared" si="11"/>
        <v>Q2</v>
      </c>
    </row>
    <row r="719" spans="1:2" x14ac:dyDescent="0.3">
      <c r="A719" s="17">
        <v>44655</v>
      </c>
      <c r="B719" t="str">
        <f t="shared" si="11"/>
        <v>Q2</v>
      </c>
    </row>
    <row r="720" spans="1:2" x14ac:dyDescent="0.3">
      <c r="A720" s="17">
        <v>44666</v>
      </c>
      <c r="B720" t="str">
        <f t="shared" si="11"/>
        <v>Q2</v>
      </c>
    </row>
    <row r="721" spans="1:2" x14ac:dyDescent="0.3">
      <c r="A721" s="17">
        <v>44628</v>
      </c>
      <c r="B721" t="str">
        <f t="shared" si="11"/>
        <v>Q1</v>
      </c>
    </row>
    <row r="722" spans="1:2" x14ac:dyDescent="0.3">
      <c r="A722" s="17">
        <v>44578</v>
      </c>
      <c r="B722" t="str">
        <f t="shared" si="11"/>
        <v>Q1</v>
      </c>
    </row>
    <row r="723" spans="1:2" x14ac:dyDescent="0.3">
      <c r="A723" s="17">
        <v>44795</v>
      </c>
      <c r="B723" t="str">
        <f t="shared" si="11"/>
        <v>Q3</v>
      </c>
    </row>
    <row r="724" spans="1:2" x14ac:dyDescent="0.3">
      <c r="A724" s="17">
        <v>44767</v>
      </c>
      <c r="B724" t="str">
        <f t="shared" si="11"/>
        <v>Q3</v>
      </c>
    </row>
    <row r="725" spans="1:2" x14ac:dyDescent="0.3">
      <c r="A725" s="17">
        <v>44726</v>
      </c>
      <c r="B725" t="str">
        <f t="shared" si="11"/>
        <v>Q2</v>
      </c>
    </row>
    <row r="726" spans="1:2" x14ac:dyDescent="0.3">
      <c r="A726" s="17">
        <v>44656</v>
      </c>
      <c r="B726" t="str">
        <f t="shared" si="11"/>
        <v>Q2</v>
      </c>
    </row>
    <row r="727" spans="1:2" x14ac:dyDescent="0.3">
      <c r="A727" s="17">
        <v>44799</v>
      </c>
      <c r="B727" t="str">
        <f t="shared" si="11"/>
        <v>Q3</v>
      </c>
    </row>
    <row r="728" spans="1:2" x14ac:dyDescent="0.3">
      <c r="A728" s="17">
        <v>44776</v>
      </c>
      <c r="B728" t="str">
        <f t="shared" si="11"/>
        <v>Q3</v>
      </c>
    </row>
    <row r="729" spans="1:2" x14ac:dyDescent="0.3">
      <c r="A729" s="17">
        <v>44753</v>
      </c>
      <c r="B729" t="str">
        <f t="shared" si="11"/>
        <v>Q3</v>
      </c>
    </row>
    <row r="730" spans="1:2" x14ac:dyDescent="0.3">
      <c r="A730" s="17">
        <v>44631</v>
      </c>
      <c r="B730" t="str">
        <f t="shared" si="11"/>
        <v>Q1</v>
      </c>
    </row>
    <row r="731" spans="1:2" x14ac:dyDescent="0.3">
      <c r="A731" s="17">
        <v>44571</v>
      </c>
      <c r="B731" t="str">
        <f t="shared" si="11"/>
        <v>Q1</v>
      </c>
    </row>
    <row r="732" spans="1:2" x14ac:dyDescent="0.3">
      <c r="A732" s="17">
        <v>44655</v>
      </c>
      <c r="B732" t="str">
        <f t="shared" si="11"/>
        <v>Q2</v>
      </c>
    </row>
    <row r="733" spans="1:2" x14ac:dyDescent="0.3">
      <c r="A733" s="17">
        <v>44578</v>
      </c>
      <c r="B733" t="str">
        <f t="shared" si="11"/>
        <v>Q1</v>
      </c>
    </row>
    <row r="734" spans="1:2" x14ac:dyDescent="0.3">
      <c r="A734" s="17">
        <v>44750</v>
      </c>
      <c r="B734" t="str">
        <f t="shared" si="11"/>
        <v>Q3</v>
      </c>
    </row>
    <row r="735" spans="1:2" x14ac:dyDescent="0.3">
      <c r="A735" s="17">
        <v>44663</v>
      </c>
      <c r="B735" t="str">
        <f t="shared" si="11"/>
        <v>Q2</v>
      </c>
    </row>
    <row r="736" spans="1:2" x14ac:dyDescent="0.3">
      <c r="A736" s="17">
        <v>44797</v>
      </c>
      <c r="B736" t="str">
        <f t="shared" si="11"/>
        <v>Q3</v>
      </c>
    </row>
    <row r="737" spans="1:2" x14ac:dyDescent="0.3">
      <c r="A737" s="17">
        <v>44719</v>
      </c>
      <c r="B737" t="str">
        <f t="shared" si="11"/>
        <v>Q2</v>
      </c>
    </row>
    <row r="738" spans="1:2" x14ac:dyDescent="0.3">
      <c r="A738" s="17">
        <v>44770</v>
      </c>
      <c r="B738" t="str">
        <f t="shared" si="11"/>
        <v>Q3</v>
      </c>
    </row>
    <row r="739" spans="1:2" x14ac:dyDescent="0.3">
      <c r="A739" s="17">
        <v>44613</v>
      </c>
      <c r="B739" t="str">
        <f t="shared" si="11"/>
        <v>Q1</v>
      </c>
    </row>
    <row r="740" spans="1:2" x14ac:dyDescent="0.3">
      <c r="A740" s="17">
        <v>44659</v>
      </c>
      <c r="B740" t="str">
        <f t="shared" si="11"/>
        <v>Q2</v>
      </c>
    </row>
    <row r="741" spans="1:2" x14ac:dyDescent="0.3">
      <c r="A741" s="17">
        <v>44740</v>
      </c>
      <c r="B741" t="str">
        <f t="shared" si="11"/>
        <v>Q2</v>
      </c>
    </row>
    <row r="742" spans="1:2" x14ac:dyDescent="0.3">
      <c r="A742" s="17">
        <v>44644</v>
      </c>
      <c r="B742" t="str">
        <f t="shared" si="11"/>
        <v>Q1</v>
      </c>
    </row>
    <row r="743" spans="1:2" x14ac:dyDescent="0.3">
      <c r="A743" s="17">
        <v>44771</v>
      </c>
      <c r="B743" t="str">
        <f t="shared" si="11"/>
        <v>Q3</v>
      </c>
    </row>
    <row r="744" spans="1:2" x14ac:dyDescent="0.3">
      <c r="A744" s="17">
        <v>44706</v>
      </c>
      <c r="B744" t="str">
        <f t="shared" si="11"/>
        <v>Q2</v>
      </c>
    </row>
    <row r="745" spans="1:2" x14ac:dyDescent="0.3">
      <c r="A745" s="17">
        <v>44650</v>
      </c>
      <c r="B745" t="str">
        <f t="shared" si="11"/>
        <v>Q1</v>
      </c>
    </row>
    <row r="746" spans="1:2" x14ac:dyDescent="0.3">
      <c r="A746" s="17">
        <v>44760</v>
      </c>
      <c r="B746" t="str">
        <f t="shared" si="11"/>
        <v>Q3</v>
      </c>
    </row>
    <row r="747" spans="1:2" x14ac:dyDescent="0.3">
      <c r="A747" s="17">
        <v>44691</v>
      </c>
      <c r="B747" t="str">
        <f t="shared" si="11"/>
        <v>Q2</v>
      </c>
    </row>
    <row r="748" spans="1:2" x14ac:dyDescent="0.3">
      <c r="A748" s="17">
        <v>44638</v>
      </c>
      <c r="B748" t="str">
        <f t="shared" si="11"/>
        <v>Q1</v>
      </c>
    </row>
    <row r="749" spans="1:2" x14ac:dyDescent="0.3">
      <c r="A749" s="17">
        <v>44727</v>
      </c>
      <c r="B749" t="str">
        <f t="shared" si="11"/>
        <v>Q2</v>
      </c>
    </row>
    <row r="750" spans="1:2" x14ac:dyDescent="0.3">
      <c r="A750" s="17">
        <v>44693</v>
      </c>
      <c r="B750" t="str">
        <f t="shared" si="11"/>
        <v>Q2</v>
      </c>
    </row>
    <row r="751" spans="1:2" x14ac:dyDescent="0.3">
      <c r="A751" s="17">
        <v>44735</v>
      </c>
      <c r="B751" t="str">
        <f t="shared" si="11"/>
        <v>Q2</v>
      </c>
    </row>
    <row r="752" spans="1:2" x14ac:dyDescent="0.3">
      <c r="A752" s="17">
        <v>44672</v>
      </c>
      <c r="B752" t="str">
        <f t="shared" si="11"/>
        <v>Q2</v>
      </c>
    </row>
    <row r="753" spans="1:2" x14ac:dyDescent="0.3">
      <c r="A753" s="17">
        <v>44790</v>
      </c>
      <c r="B753" t="str">
        <f t="shared" si="11"/>
        <v>Q3</v>
      </c>
    </row>
    <row r="754" spans="1:2" x14ac:dyDescent="0.3">
      <c r="A754" s="17">
        <v>44599</v>
      </c>
      <c r="B754" t="str">
        <f t="shared" si="11"/>
        <v>Q1</v>
      </c>
    </row>
    <row r="755" spans="1:2" x14ac:dyDescent="0.3">
      <c r="A755" s="17">
        <v>44637</v>
      </c>
      <c r="B755" t="str">
        <f t="shared" si="11"/>
        <v>Q1</v>
      </c>
    </row>
    <row r="756" spans="1:2" x14ac:dyDescent="0.3">
      <c r="A756" s="17">
        <v>44774</v>
      </c>
      <c r="B756" t="str">
        <f t="shared" si="11"/>
        <v>Q3</v>
      </c>
    </row>
    <row r="757" spans="1:2" x14ac:dyDescent="0.3">
      <c r="A757" s="17">
        <v>44638</v>
      </c>
      <c r="B757" t="str">
        <f t="shared" si="11"/>
        <v>Q1</v>
      </c>
    </row>
    <row r="758" spans="1:2" x14ac:dyDescent="0.3">
      <c r="A758" s="17">
        <v>44726</v>
      </c>
      <c r="B758" t="str">
        <f t="shared" si="11"/>
        <v>Q2</v>
      </c>
    </row>
    <row r="759" spans="1:2" x14ac:dyDescent="0.3">
      <c r="A759" s="17">
        <v>44673</v>
      </c>
      <c r="B759" t="str">
        <f t="shared" si="11"/>
        <v>Q2</v>
      </c>
    </row>
    <row r="760" spans="1:2" x14ac:dyDescent="0.3">
      <c r="A760" s="17">
        <v>44579</v>
      </c>
      <c r="B760" t="str">
        <f t="shared" si="11"/>
        <v>Q1</v>
      </c>
    </row>
    <row r="761" spans="1:2" x14ac:dyDescent="0.3">
      <c r="A761" s="17">
        <v>44799</v>
      </c>
      <c r="B761" t="str">
        <f t="shared" si="11"/>
        <v>Q3</v>
      </c>
    </row>
    <row r="762" spans="1:2" x14ac:dyDescent="0.3">
      <c r="A762" s="17">
        <v>44722</v>
      </c>
      <c r="B762" t="str">
        <f t="shared" si="11"/>
        <v>Q2</v>
      </c>
    </row>
    <row r="763" spans="1:2" x14ac:dyDescent="0.3">
      <c r="A763" s="17">
        <v>44592</v>
      </c>
      <c r="B763" t="str">
        <f t="shared" si="11"/>
        <v>Q1</v>
      </c>
    </row>
    <row r="764" spans="1:2" x14ac:dyDescent="0.3">
      <c r="A764" s="17">
        <v>44659</v>
      </c>
      <c r="B764" t="str">
        <f t="shared" si="11"/>
        <v>Q2</v>
      </c>
    </row>
    <row r="765" spans="1:2" x14ac:dyDescent="0.3">
      <c r="A765" s="17">
        <v>44719</v>
      </c>
      <c r="B765" t="str">
        <f t="shared" si="11"/>
        <v>Q2</v>
      </c>
    </row>
    <row r="766" spans="1:2" x14ac:dyDescent="0.3">
      <c r="A766" s="17">
        <v>44602</v>
      </c>
      <c r="B766" t="str">
        <f t="shared" si="11"/>
        <v>Q1</v>
      </c>
    </row>
    <row r="767" spans="1:2" x14ac:dyDescent="0.3">
      <c r="A767" s="17">
        <v>44697</v>
      </c>
      <c r="B767" t="str">
        <f t="shared" si="11"/>
        <v>Q2</v>
      </c>
    </row>
    <row r="768" spans="1:2" x14ac:dyDescent="0.3">
      <c r="A768" s="17">
        <v>44638</v>
      </c>
      <c r="B768" t="str">
        <f t="shared" si="11"/>
        <v>Q1</v>
      </c>
    </row>
    <row r="769" spans="1:2" x14ac:dyDescent="0.3">
      <c r="A769" s="17">
        <v>44755</v>
      </c>
      <c r="B769" t="str">
        <f t="shared" si="11"/>
        <v>Q3</v>
      </c>
    </row>
    <row r="770" spans="1:2" x14ac:dyDescent="0.3">
      <c r="A770" s="17">
        <v>44767</v>
      </c>
      <c r="B770" t="str">
        <f t="shared" si="11"/>
        <v>Q3</v>
      </c>
    </row>
    <row r="771" spans="1:2" x14ac:dyDescent="0.3">
      <c r="A771" s="17">
        <v>44792</v>
      </c>
      <c r="B771" t="str">
        <f t="shared" si="11"/>
        <v>Q3</v>
      </c>
    </row>
    <row r="772" spans="1:2" x14ac:dyDescent="0.3">
      <c r="A772" s="17">
        <v>44736</v>
      </c>
      <c r="B772" t="str">
        <f t="shared" ref="B772:B835" si="12">"Q"&amp;ROUNDUP(MONTH(A772)/3,0)</f>
        <v>Q2</v>
      </c>
    </row>
    <row r="773" spans="1:2" x14ac:dyDescent="0.3">
      <c r="A773" s="17">
        <v>44732</v>
      </c>
      <c r="B773" t="str">
        <f t="shared" si="12"/>
        <v>Q2</v>
      </c>
    </row>
    <row r="774" spans="1:2" x14ac:dyDescent="0.3">
      <c r="A774" s="17">
        <v>44775</v>
      </c>
      <c r="B774" t="str">
        <f t="shared" si="12"/>
        <v>Q3</v>
      </c>
    </row>
    <row r="775" spans="1:2" x14ac:dyDescent="0.3">
      <c r="A775" s="17">
        <v>44614</v>
      </c>
      <c r="B775" t="str">
        <f t="shared" si="12"/>
        <v>Q1</v>
      </c>
    </row>
    <row r="776" spans="1:2" x14ac:dyDescent="0.3">
      <c r="A776" s="17">
        <v>44593</v>
      </c>
      <c r="B776" t="str">
        <f t="shared" si="12"/>
        <v>Q1</v>
      </c>
    </row>
    <row r="777" spans="1:2" x14ac:dyDescent="0.3">
      <c r="A777" s="17">
        <v>44606</v>
      </c>
      <c r="B777" t="str">
        <f t="shared" si="12"/>
        <v>Q1</v>
      </c>
    </row>
    <row r="778" spans="1:2" x14ac:dyDescent="0.3">
      <c r="A778" s="17">
        <v>44616</v>
      </c>
      <c r="B778" t="str">
        <f t="shared" si="12"/>
        <v>Q1</v>
      </c>
    </row>
    <row r="779" spans="1:2" x14ac:dyDescent="0.3">
      <c r="A779" s="17">
        <v>44638</v>
      </c>
      <c r="B779" t="str">
        <f t="shared" si="12"/>
        <v>Q1</v>
      </c>
    </row>
    <row r="780" spans="1:2" x14ac:dyDescent="0.3">
      <c r="A780" s="17">
        <v>44803</v>
      </c>
      <c r="B780" t="str">
        <f t="shared" si="12"/>
        <v>Q3</v>
      </c>
    </row>
    <row r="781" spans="1:2" x14ac:dyDescent="0.3">
      <c r="A781" s="17">
        <v>44690</v>
      </c>
      <c r="B781" t="str">
        <f t="shared" si="12"/>
        <v>Q2</v>
      </c>
    </row>
    <row r="782" spans="1:2" x14ac:dyDescent="0.3">
      <c r="A782" s="17">
        <v>44579</v>
      </c>
      <c r="B782" t="str">
        <f t="shared" si="12"/>
        <v>Q1</v>
      </c>
    </row>
    <row r="783" spans="1:2" x14ac:dyDescent="0.3">
      <c r="A783" s="17">
        <v>44746</v>
      </c>
      <c r="B783" t="str">
        <f t="shared" si="12"/>
        <v>Q3</v>
      </c>
    </row>
    <row r="784" spans="1:2" x14ac:dyDescent="0.3">
      <c r="A784" s="17">
        <v>44715</v>
      </c>
      <c r="B784" t="str">
        <f t="shared" si="12"/>
        <v>Q2</v>
      </c>
    </row>
    <row r="785" spans="1:2" x14ac:dyDescent="0.3">
      <c r="A785" s="17">
        <v>44615</v>
      </c>
      <c r="B785" t="str">
        <f t="shared" si="12"/>
        <v>Q1</v>
      </c>
    </row>
    <row r="786" spans="1:2" x14ac:dyDescent="0.3">
      <c r="A786" s="17">
        <v>44690</v>
      </c>
      <c r="B786" t="str">
        <f t="shared" si="12"/>
        <v>Q2</v>
      </c>
    </row>
    <row r="787" spans="1:2" x14ac:dyDescent="0.3">
      <c r="A787" s="17">
        <v>44718</v>
      </c>
      <c r="B787" t="str">
        <f t="shared" si="12"/>
        <v>Q2</v>
      </c>
    </row>
    <row r="788" spans="1:2" x14ac:dyDescent="0.3">
      <c r="A788" s="17">
        <v>44746</v>
      </c>
      <c r="B788" t="str">
        <f t="shared" si="12"/>
        <v>Q3</v>
      </c>
    </row>
    <row r="789" spans="1:2" x14ac:dyDescent="0.3">
      <c r="A789" s="17">
        <v>44718</v>
      </c>
      <c r="B789" t="str">
        <f t="shared" si="12"/>
        <v>Q2</v>
      </c>
    </row>
    <row r="790" spans="1:2" x14ac:dyDescent="0.3">
      <c r="A790" s="17">
        <v>44694</v>
      </c>
      <c r="B790" t="str">
        <f t="shared" si="12"/>
        <v>Q2</v>
      </c>
    </row>
    <row r="791" spans="1:2" x14ac:dyDescent="0.3">
      <c r="A791" s="17">
        <v>44592</v>
      </c>
      <c r="B791" t="str">
        <f t="shared" si="12"/>
        <v>Q1</v>
      </c>
    </row>
    <row r="792" spans="1:2" x14ac:dyDescent="0.3">
      <c r="A792" s="17">
        <v>44742</v>
      </c>
      <c r="B792" t="str">
        <f t="shared" si="12"/>
        <v>Q2</v>
      </c>
    </row>
    <row r="793" spans="1:2" x14ac:dyDescent="0.3">
      <c r="A793" s="17">
        <v>44798</v>
      </c>
      <c r="B793" t="str">
        <f t="shared" si="12"/>
        <v>Q3</v>
      </c>
    </row>
    <row r="794" spans="1:2" x14ac:dyDescent="0.3">
      <c r="A794" s="17">
        <v>44571</v>
      </c>
      <c r="B794" t="str">
        <f t="shared" si="12"/>
        <v>Q1</v>
      </c>
    </row>
    <row r="795" spans="1:2" x14ac:dyDescent="0.3">
      <c r="A795" s="17">
        <v>44795</v>
      </c>
      <c r="B795" t="str">
        <f t="shared" si="12"/>
        <v>Q3</v>
      </c>
    </row>
    <row r="796" spans="1:2" x14ac:dyDescent="0.3">
      <c r="A796" s="17">
        <v>44665</v>
      </c>
      <c r="B796" t="str">
        <f t="shared" si="12"/>
        <v>Q2</v>
      </c>
    </row>
    <row r="797" spans="1:2" x14ac:dyDescent="0.3">
      <c r="A797" s="17">
        <v>44712</v>
      </c>
      <c r="B797" t="str">
        <f t="shared" si="12"/>
        <v>Q2</v>
      </c>
    </row>
    <row r="798" spans="1:2" x14ac:dyDescent="0.3">
      <c r="A798" s="17">
        <v>44659</v>
      </c>
      <c r="B798" t="str">
        <f t="shared" si="12"/>
        <v>Q2</v>
      </c>
    </row>
    <row r="799" spans="1:2" x14ac:dyDescent="0.3">
      <c r="A799" s="17">
        <v>44613</v>
      </c>
      <c r="B799" t="str">
        <f t="shared" si="12"/>
        <v>Q1</v>
      </c>
    </row>
    <row r="800" spans="1:2" x14ac:dyDescent="0.3">
      <c r="A800" s="17">
        <v>44650</v>
      </c>
      <c r="B800" t="str">
        <f t="shared" si="12"/>
        <v>Q1</v>
      </c>
    </row>
    <row r="801" spans="1:2" x14ac:dyDescent="0.3">
      <c r="A801" s="17">
        <v>44622</v>
      </c>
      <c r="B801" t="str">
        <f t="shared" si="12"/>
        <v>Q1</v>
      </c>
    </row>
    <row r="802" spans="1:2" x14ac:dyDescent="0.3">
      <c r="A802" s="17">
        <v>44770</v>
      </c>
      <c r="B802" t="str">
        <f t="shared" si="12"/>
        <v>Q3</v>
      </c>
    </row>
    <row r="803" spans="1:2" x14ac:dyDescent="0.3">
      <c r="A803" s="17">
        <v>44644</v>
      </c>
      <c r="B803" t="str">
        <f t="shared" si="12"/>
        <v>Q1</v>
      </c>
    </row>
    <row r="804" spans="1:2" x14ac:dyDescent="0.3">
      <c r="A804" s="17">
        <v>44784</v>
      </c>
      <c r="B804" t="str">
        <f t="shared" si="12"/>
        <v>Q3</v>
      </c>
    </row>
    <row r="805" spans="1:2" x14ac:dyDescent="0.3">
      <c r="A805" s="17">
        <v>44698</v>
      </c>
      <c r="B805" t="str">
        <f t="shared" si="12"/>
        <v>Q2</v>
      </c>
    </row>
    <row r="806" spans="1:2" x14ac:dyDescent="0.3">
      <c r="A806" s="17">
        <v>44699</v>
      </c>
      <c r="B806" t="str">
        <f t="shared" si="12"/>
        <v>Q2</v>
      </c>
    </row>
    <row r="807" spans="1:2" x14ac:dyDescent="0.3">
      <c r="A807" s="17">
        <v>44790</v>
      </c>
      <c r="B807" t="str">
        <f t="shared" si="12"/>
        <v>Q3</v>
      </c>
    </row>
    <row r="808" spans="1:2" x14ac:dyDescent="0.3">
      <c r="A808" s="17">
        <v>44655</v>
      </c>
      <c r="B808" t="str">
        <f t="shared" si="12"/>
        <v>Q2</v>
      </c>
    </row>
    <row r="809" spans="1:2" x14ac:dyDescent="0.3">
      <c r="A809" s="17">
        <v>44782</v>
      </c>
      <c r="B809" t="str">
        <f t="shared" si="12"/>
        <v>Q3</v>
      </c>
    </row>
    <row r="810" spans="1:2" x14ac:dyDescent="0.3">
      <c r="A810" s="17">
        <v>44578</v>
      </c>
      <c r="B810" t="str">
        <f t="shared" si="12"/>
        <v>Q1</v>
      </c>
    </row>
    <row r="811" spans="1:2" x14ac:dyDescent="0.3">
      <c r="A811" s="17">
        <v>44606</v>
      </c>
      <c r="B811" t="str">
        <f t="shared" si="12"/>
        <v>Q1</v>
      </c>
    </row>
    <row r="812" spans="1:2" x14ac:dyDescent="0.3">
      <c r="A812" s="17">
        <v>44697</v>
      </c>
      <c r="B812" t="str">
        <f t="shared" si="12"/>
        <v>Q2</v>
      </c>
    </row>
    <row r="813" spans="1:2" x14ac:dyDescent="0.3">
      <c r="A813" s="17">
        <v>44636</v>
      </c>
      <c r="B813" t="str">
        <f t="shared" si="12"/>
        <v>Q1</v>
      </c>
    </row>
    <row r="814" spans="1:2" x14ac:dyDescent="0.3">
      <c r="A814" s="17">
        <v>44592</v>
      </c>
      <c r="B814" t="str">
        <f t="shared" si="12"/>
        <v>Q1</v>
      </c>
    </row>
    <row r="815" spans="1:2" x14ac:dyDescent="0.3">
      <c r="A815" s="17">
        <v>44630</v>
      </c>
      <c r="B815" t="str">
        <f t="shared" si="12"/>
        <v>Q1</v>
      </c>
    </row>
    <row r="816" spans="1:2" x14ac:dyDescent="0.3">
      <c r="A816" s="17">
        <v>44742</v>
      </c>
      <c r="B816" t="str">
        <f t="shared" si="12"/>
        <v>Q2</v>
      </c>
    </row>
    <row r="817" spans="1:2" x14ac:dyDescent="0.3">
      <c r="A817" s="17">
        <v>44621</v>
      </c>
      <c r="B817" t="str">
        <f t="shared" si="12"/>
        <v>Q1</v>
      </c>
    </row>
    <row r="818" spans="1:2" x14ac:dyDescent="0.3">
      <c r="A818" s="17">
        <v>44708</v>
      </c>
      <c r="B818" t="str">
        <f t="shared" si="12"/>
        <v>Q2</v>
      </c>
    </row>
    <row r="819" spans="1:2" x14ac:dyDescent="0.3">
      <c r="A819" s="17">
        <v>44753</v>
      </c>
      <c r="B819" t="str">
        <f t="shared" si="12"/>
        <v>Q3</v>
      </c>
    </row>
    <row r="820" spans="1:2" x14ac:dyDescent="0.3">
      <c r="A820" s="17">
        <v>44622</v>
      </c>
      <c r="B820" t="str">
        <f t="shared" si="12"/>
        <v>Q1</v>
      </c>
    </row>
    <row r="821" spans="1:2" x14ac:dyDescent="0.3">
      <c r="A821" s="17">
        <v>44624</v>
      </c>
      <c r="B821" t="str">
        <f t="shared" si="12"/>
        <v>Q1</v>
      </c>
    </row>
    <row r="822" spans="1:2" x14ac:dyDescent="0.3">
      <c r="A822" s="17">
        <v>44735</v>
      </c>
      <c r="B822" t="str">
        <f t="shared" si="12"/>
        <v>Q2</v>
      </c>
    </row>
    <row r="823" spans="1:2" x14ac:dyDescent="0.3">
      <c r="A823" s="17">
        <v>44588</v>
      </c>
      <c r="B823" t="str">
        <f t="shared" si="12"/>
        <v>Q1</v>
      </c>
    </row>
    <row r="824" spans="1:2" x14ac:dyDescent="0.3">
      <c r="A824" s="17">
        <v>44575</v>
      </c>
      <c r="B824" t="str">
        <f t="shared" si="12"/>
        <v>Q1</v>
      </c>
    </row>
    <row r="825" spans="1:2" x14ac:dyDescent="0.3">
      <c r="A825" s="17">
        <v>44771</v>
      </c>
      <c r="B825" t="str">
        <f t="shared" si="12"/>
        <v>Q3</v>
      </c>
    </row>
    <row r="826" spans="1:2" x14ac:dyDescent="0.3">
      <c r="A826" s="17">
        <v>44694</v>
      </c>
      <c r="B826" t="str">
        <f t="shared" si="12"/>
        <v>Q2</v>
      </c>
    </row>
    <row r="827" spans="1:2" x14ac:dyDescent="0.3">
      <c r="A827" s="17">
        <v>44595</v>
      </c>
      <c r="B827" t="str">
        <f t="shared" si="12"/>
        <v>Q1</v>
      </c>
    </row>
    <row r="828" spans="1:2" x14ac:dyDescent="0.3">
      <c r="A828" s="17">
        <v>44708</v>
      </c>
      <c r="B828" t="str">
        <f t="shared" si="12"/>
        <v>Q2</v>
      </c>
    </row>
    <row r="829" spans="1:2" x14ac:dyDescent="0.3">
      <c r="A829" s="17">
        <v>44610</v>
      </c>
      <c r="B829" t="str">
        <f t="shared" si="12"/>
        <v>Q1</v>
      </c>
    </row>
    <row r="830" spans="1:2" x14ac:dyDescent="0.3">
      <c r="A830" s="17">
        <v>44589</v>
      </c>
      <c r="B830" t="str">
        <f t="shared" si="12"/>
        <v>Q1</v>
      </c>
    </row>
    <row r="831" spans="1:2" x14ac:dyDescent="0.3">
      <c r="A831" s="17">
        <v>44741</v>
      </c>
      <c r="B831" t="str">
        <f t="shared" si="12"/>
        <v>Q2</v>
      </c>
    </row>
    <row r="832" spans="1:2" x14ac:dyDescent="0.3">
      <c r="A832" s="17">
        <v>44574</v>
      </c>
      <c r="B832" t="str">
        <f t="shared" si="12"/>
        <v>Q1</v>
      </c>
    </row>
    <row r="833" spans="1:2" x14ac:dyDescent="0.3">
      <c r="A833" s="17">
        <v>44739</v>
      </c>
      <c r="B833" t="str">
        <f t="shared" si="12"/>
        <v>Q2</v>
      </c>
    </row>
    <row r="834" spans="1:2" x14ac:dyDescent="0.3">
      <c r="A834" s="17">
        <v>44649</v>
      </c>
      <c r="B834" t="str">
        <f t="shared" si="12"/>
        <v>Q1</v>
      </c>
    </row>
    <row r="835" spans="1:2" x14ac:dyDescent="0.3">
      <c r="A835" s="17">
        <v>44715</v>
      </c>
      <c r="B835" t="str">
        <f t="shared" si="12"/>
        <v>Q2</v>
      </c>
    </row>
    <row r="836" spans="1:2" x14ac:dyDescent="0.3">
      <c r="A836" s="17">
        <v>44641</v>
      </c>
      <c r="B836" t="str">
        <f t="shared" ref="B836:B899" si="13">"Q"&amp;ROUNDUP(MONTH(A836)/3,0)</f>
        <v>Q1</v>
      </c>
    </row>
    <row r="837" spans="1:2" x14ac:dyDescent="0.3">
      <c r="A837" s="17">
        <v>44663</v>
      </c>
      <c r="B837" t="str">
        <f t="shared" si="13"/>
        <v>Q2</v>
      </c>
    </row>
    <row r="838" spans="1:2" x14ac:dyDescent="0.3">
      <c r="A838" s="17">
        <v>44580</v>
      </c>
      <c r="B838" t="str">
        <f t="shared" si="13"/>
        <v>Q1</v>
      </c>
    </row>
    <row r="839" spans="1:2" x14ac:dyDescent="0.3">
      <c r="A839" s="17">
        <v>44657</v>
      </c>
      <c r="B839" t="str">
        <f t="shared" si="13"/>
        <v>Q2</v>
      </c>
    </row>
    <row r="840" spans="1:2" x14ac:dyDescent="0.3">
      <c r="A840" s="17">
        <v>44775</v>
      </c>
      <c r="B840" t="str">
        <f t="shared" si="13"/>
        <v>Q3</v>
      </c>
    </row>
    <row r="841" spans="1:2" x14ac:dyDescent="0.3">
      <c r="A841" s="17">
        <v>44663</v>
      </c>
      <c r="B841" t="str">
        <f t="shared" si="13"/>
        <v>Q2</v>
      </c>
    </row>
    <row r="842" spans="1:2" x14ac:dyDescent="0.3">
      <c r="A842" s="17">
        <v>44763</v>
      </c>
      <c r="B842" t="str">
        <f t="shared" si="13"/>
        <v>Q3</v>
      </c>
    </row>
    <row r="843" spans="1:2" x14ac:dyDescent="0.3">
      <c r="A843" s="17">
        <v>44642</v>
      </c>
      <c r="B843" t="str">
        <f t="shared" si="13"/>
        <v>Q1</v>
      </c>
    </row>
    <row r="844" spans="1:2" x14ac:dyDescent="0.3">
      <c r="A844" s="17">
        <v>44690</v>
      </c>
      <c r="B844" t="str">
        <f t="shared" si="13"/>
        <v>Q2</v>
      </c>
    </row>
    <row r="845" spans="1:2" x14ac:dyDescent="0.3">
      <c r="A845" s="17">
        <v>44782</v>
      </c>
      <c r="B845" t="str">
        <f t="shared" si="13"/>
        <v>Q3</v>
      </c>
    </row>
    <row r="846" spans="1:2" x14ac:dyDescent="0.3">
      <c r="A846" s="17">
        <v>44762</v>
      </c>
      <c r="B846" t="str">
        <f t="shared" si="13"/>
        <v>Q3</v>
      </c>
    </row>
    <row r="847" spans="1:2" x14ac:dyDescent="0.3">
      <c r="A847" s="17">
        <v>44665</v>
      </c>
      <c r="B847" t="str">
        <f t="shared" si="13"/>
        <v>Q2</v>
      </c>
    </row>
    <row r="848" spans="1:2" x14ac:dyDescent="0.3">
      <c r="A848" s="17">
        <v>44586</v>
      </c>
      <c r="B848" t="str">
        <f t="shared" si="13"/>
        <v>Q1</v>
      </c>
    </row>
    <row r="849" spans="1:2" x14ac:dyDescent="0.3">
      <c r="A849" s="17">
        <v>44676</v>
      </c>
      <c r="B849" t="str">
        <f t="shared" si="13"/>
        <v>Q2</v>
      </c>
    </row>
    <row r="850" spans="1:2" x14ac:dyDescent="0.3">
      <c r="A850" s="17">
        <v>44578</v>
      </c>
      <c r="B850" t="str">
        <f t="shared" si="13"/>
        <v>Q1</v>
      </c>
    </row>
    <row r="851" spans="1:2" x14ac:dyDescent="0.3">
      <c r="A851" s="17">
        <v>44788</v>
      </c>
      <c r="B851" t="str">
        <f t="shared" si="13"/>
        <v>Q3</v>
      </c>
    </row>
    <row r="852" spans="1:2" x14ac:dyDescent="0.3">
      <c r="A852" s="17">
        <v>44714</v>
      </c>
      <c r="B852" t="str">
        <f t="shared" si="13"/>
        <v>Q2</v>
      </c>
    </row>
    <row r="853" spans="1:2" x14ac:dyDescent="0.3">
      <c r="A853" s="17">
        <v>44742</v>
      </c>
      <c r="B853" t="str">
        <f t="shared" si="13"/>
        <v>Q2</v>
      </c>
    </row>
    <row r="854" spans="1:2" x14ac:dyDescent="0.3">
      <c r="A854" s="17">
        <v>44602</v>
      </c>
      <c r="B854" t="str">
        <f t="shared" si="13"/>
        <v>Q1</v>
      </c>
    </row>
    <row r="855" spans="1:2" x14ac:dyDescent="0.3">
      <c r="A855" s="17">
        <v>44615</v>
      </c>
      <c r="B855" t="str">
        <f t="shared" si="13"/>
        <v>Q1</v>
      </c>
    </row>
    <row r="856" spans="1:2" x14ac:dyDescent="0.3">
      <c r="A856" s="17">
        <v>44588</v>
      </c>
      <c r="B856" t="str">
        <f t="shared" si="13"/>
        <v>Q1</v>
      </c>
    </row>
    <row r="857" spans="1:2" x14ac:dyDescent="0.3">
      <c r="A857" s="17">
        <v>44707</v>
      </c>
      <c r="B857" t="str">
        <f t="shared" si="13"/>
        <v>Q2</v>
      </c>
    </row>
    <row r="858" spans="1:2" x14ac:dyDescent="0.3">
      <c r="A858" s="17">
        <v>44665</v>
      </c>
      <c r="B858" t="str">
        <f t="shared" si="13"/>
        <v>Q2</v>
      </c>
    </row>
    <row r="859" spans="1:2" x14ac:dyDescent="0.3">
      <c r="A859" s="17">
        <v>44774</v>
      </c>
      <c r="B859" t="str">
        <f t="shared" si="13"/>
        <v>Q3</v>
      </c>
    </row>
    <row r="860" spans="1:2" x14ac:dyDescent="0.3">
      <c r="A860" s="17">
        <v>44795</v>
      </c>
      <c r="B860" t="str">
        <f t="shared" si="13"/>
        <v>Q3</v>
      </c>
    </row>
    <row r="861" spans="1:2" x14ac:dyDescent="0.3">
      <c r="A861" s="17">
        <v>44764</v>
      </c>
      <c r="B861" t="str">
        <f t="shared" si="13"/>
        <v>Q3</v>
      </c>
    </row>
    <row r="862" spans="1:2" x14ac:dyDescent="0.3">
      <c r="A862" s="17">
        <v>44679</v>
      </c>
      <c r="B862" t="str">
        <f t="shared" si="13"/>
        <v>Q2</v>
      </c>
    </row>
    <row r="863" spans="1:2" x14ac:dyDescent="0.3">
      <c r="A863" s="17">
        <v>44711</v>
      </c>
      <c r="B863" t="str">
        <f t="shared" si="13"/>
        <v>Q2</v>
      </c>
    </row>
    <row r="864" spans="1:2" x14ac:dyDescent="0.3">
      <c r="A864" s="17">
        <v>44763</v>
      </c>
      <c r="B864" t="str">
        <f t="shared" si="13"/>
        <v>Q3</v>
      </c>
    </row>
    <row r="865" spans="1:2" x14ac:dyDescent="0.3">
      <c r="A865" s="17">
        <v>44775</v>
      </c>
      <c r="B865" t="str">
        <f t="shared" si="13"/>
        <v>Q3</v>
      </c>
    </row>
    <row r="866" spans="1:2" x14ac:dyDescent="0.3">
      <c r="A866" s="17">
        <v>44727</v>
      </c>
      <c r="B866" t="str">
        <f t="shared" si="13"/>
        <v>Q2</v>
      </c>
    </row>
    <row r="867" spans="1:2" x14ac:dyDescent="0.3">
      <c r="A867" s="17">
        <v>44747</v>
      </c>
      <c r="B867" t="str">
        <f t="shared" si="13"/>
        <v>Q3</v>
      </c>
    </row>
    <row r="868" spans="1:2" x14ac:dyDescent="0.3">
      <c r="A868" s="17">
        <v>44663</v>
      </c>
      <c r="B868" t="str">
        <f t="shared" si="13"/>
        <v>Q2</v>
      </c>
    </row>
    <row r="869" spans="1:2" x14ac:dyDescent="0.3">
      <c r="A869" s="17">
        <v>44791</v>
      </c>
      <c r="B869" t="str">
        <f t="shared" si="13"/>
        <v>Q3</v>
      </c>
    </row>
    <row r="870" spans="1:2" x14ac:dyDescent="0.3">
      <c r="A870" s="17">
        <v>44573</v>
      </c>
      <c r="B870" t="str">
        <f t="shared" si="13"/>
        <v>Q1</v>
      </c>
    </row>
    <row r="871" spans="1:2" x14ac:dyDescent="0.3">
      <c r="A871" s="17">
        <v>44784</v>
      </c>
      <c r="B871" t="str">
        <f t="shared" si="13"/>
        <v>Q3</v>
      </c>
    </row>
    <row r="872" spans="1:2" x14ac:dyDescent="0.3">
      <c r="A872" s="17">
        <v>44574</v>
      </c>
      <c r="B872" t="str">
        <f t="shared" si="13"/>
        <v>Q1</v>
      </c>
    </row>
    <row r="873" spans="1:2" x14ac:dyDescent="0.3">
      <c r="A873" s="17">
        <v>44680</v>
      </c>
      <c r="B873" t="str">
        <f t="shared" si="13"/>
        <v>Q2</v>
      </c>
    </row>
    <row r="874" spans="1:2" x14ac:dyDescent="0.3">
      <c r="A874" s="17">
        <v>44749</v>
      </c>
      <c r="B874" t="str">
        <f t="shared" si="13"/>
        <v>Q3</v>
      </c>
    </row>
    <row r="875" spans="1:2" x14ac:dyDescent="0.3">
      <c r="A875" s="17">
        <v>44631</v>
      </c>
      <c r="B875" t="str">
        <f t="shared" si="13"/>
        <v>Q1</v>
      </c>
    </row>
    <row r="876" spans="1:2" x14ac:dyDescent="0.3">
      <c r="A876" s="17">
        <v>44608</v>
      </c>
      <c r="B876" t="str">
        <f t="shared" si="13"/>
        <v>Q1</v>
      </c>
    </row>
    <row r="877" spans="1:2" x14ac:dyDescent="0.3">
      <c r="A877" s="17">
        <v>44568</v>
      </c>
      <c r="B877" t="str">
        <f t="shared" si="13"/>
        <v>Q1</v>
      </c>
    </row>
    <row r="878" spans="1:2" x14ac:dyDescent="0.3">
      <c r="A878" s="17">
        <v>44573</v>
      </c>
      <c r="B878" t="str">
        <f t="shared" si="13"/>
        <v>Q1</v>
      </c>
    </row>
    <row r="879" spans="1:2" x14ac:dyDescent="0.3">
      <c r="A879" s="17">
        <v>44721</v>
      </c>
      <c r="B879" t="str">
        <f t="shared" si="13"/>
        <v>Q2</v>
      </c>
    </row>
    <row r="880" spans="1:2" x14ac:dyDescent="0.3">
      <c r="A880" s="17">
        <v>44697</v>
      </c>
      <c r="B880" t="str">
        <f t="shared" si="13"/>
        <v>Q2</v>
      </c>
    </row>
    <row r="881" spans="1:2" x14ac:dyDescent="0.3">
      <c r="A881" s="17">
        <v>44735</v>
      </c>
      <c r="B881" t="str">
        <f t="shared" si="13"/>
        <v>Q2</v>
      </c>
    </row>
    <row r="882" spans="1:2" x14ac:dyDescent="0.3">
      <c r="A882" s="17">
        <v>44589</v>
      </c>
      <c r="B882" t="str">
        <f t="shared" si="13"/>
        <v>Q1</v>
      </c>
    </row>
    <row r="883" spans="1:2" x14ac:dyDescent="0.3">
      <c r="A883" s="17">
        <v>44756</v>
      </c>
      <c r="B883" t="str">
        <f t="shared" si="13"/>
        <v>Q3</v>
      </c>
    </row>
    <row r="884" spans="1:2" x14ac:dyDescent="0.3">
      <c r="A884" s="17">
        <v>44669</v>
      </c>
      <c r="B884" t="str">
        <f t="shared" si="13"/>
        <v>Q2</v>
      </c>
    </row>
    <row r="885" spans="1:2" x14ac:dyDescent="0.3">
      <c r="A885" s="17">
        <v>44726</v>
      </c>
      <c r="B885" t="str">
        <f t="shared" si="13"/>
        <v>Q2</v>
      </c>
    </row>
    <row r="886" spans="1:2" x14ac:dyDescent="0.3">
      <c r="A886" s="17">
        <v>44666</v>
      </c>
      <c r="B886" t="str">
        <f t="shared" si="13"/>
        <v>Q2</v>
      </c>
    </row>
    <row r="887" spans="1:2" x14ac:dyDescent="0.3">
      <c r="A887" s="17">
        <v>44700</v>
      </c>
      <c r="B887" t="str">
        <f t="shared" si="13"/>
        <v>Q2</v>
      </c>
    </row>
    <row r="888" spans="1:2" x14ac:dyDescent="0.3">
      <c r="A888" s="17">
        <v>44664</v>
      </c>
      <c r="B888" t="str">
        <f t="shared" si="13"/>
        <v>Q2</v>
      </c>
    </row>
    <row r="889" spans="1:2" x14ac:dyDescent="0.3">
      <c r="A889" s="17">
        <v>44788</v>
      </c>
      <c r="B889" t="str">
        <f t="shared" si="13"/>
        <v>Q3</v>
      </c>
    </row>
    <row r="890" spans="1:2" x14ac:dyDescent="0.3">
      <c r="A890" s="17">
        <v>44795</v>
      </c>
      <c r="B890" t="str">
        <f t="shared" si="13"/>
        <v>Q3</v>
      </c>
    </row>
    <row r="891" spans="1:2" x14ac:dyDescent="0.3">
      <c r="A891" s="17">
        <v>44673</v>
      </c>
      <c r="B891" t="str">
        <f t="shared" si="13"/>
        <v>Q2</v>
      </c>
    </row>
    <row r="892" spans="1:2" x14ac:dyDescent="0.3">
      <c r="A892" s="17">
        <v>44776</v>
      </c>
      <c r="B892" t="str">
        <f t="shared" si="13"/>
        <v>Q3</v>
      </c>
    </row>
    <row r="893" spans="1:2" x14ac:dyDescent="0.3">
      <c r="A893" s="17">
        <v>44565</v>
      </c>
      <c r="B893" t="str">
        <f t="shared" si="13"/>
        <v>Q1</v>
      </c>
    </row>
    <row r="894" spans="1:2" x14ac:dyDescent="0.3">
      <c r="A894" s="17">
        <v>44574</v>
      </c>
      <c r="B894" t="str">
        <f t="shared" si="13"/>
        <v>Q1</v>
      </c>
    </row>
    <row r="895" spans="1:2" x14ac:dyDescent="0.3">
      <c r="A895" s="17">
        <v>44692</v>
      </c>
      <c r="B895" t="str">
        <f t="shared" si="13"/>
        <v>Q2</v>
      </c>
    </row>
    <row r="896" spans="1:2" x14ac:dyDescent="0.3">
      <c r="A896" s="17">
        <v>44608</v>
      </c>
      <c r="B896" t="str">
        <f t="shared" si="13"/>
        <v>Q1</v>
      </c>
    </row>
    <row r="897" spans="1:2" x14ac:dyDescent="0.3">
      <c r="A897" s="17">
        <v>44701</v>
      </c>
      <c r="B897" t="str">
        <f t="shared" si="13"/>
        <v>Q2</v>
      </c>
    </row>
    <row r="898" spans="1:2" x14ac:dyDescent="0.3">
      <c r="A898" s="17">
        <v>44595</v>
      </c>
      <c r="B898" t="str">
        <f t="shared" si="13"/>
        <v>Q1</v>
      </c>
    </row>
    <row r="899" spans="1:2" x14ac:dyDescent="0.3">
      <c r="A899" s="17">
        <v>44687</v>
      </c>
      <c r="B899" t="str">
        <f t="shared" si="13"/>
        <v>Q2</v>
      </c>
    </row>
    <row r="900" spans="1:2" x14ac:dyDescent="0.3">
      <c r="A900" s="17">
        <v>44742</v>
      </c>
      <c r="B900" t="str">
        <f t="shared" ref="B900:B963" si="14">"Q"&amp;ROUNDUP(MONTH(A900)/3,0)</f>
        <v>Q2</v>
      </c>
    </row>
    <row r="901" spans="1:2" x14ac:dyDescent="0.3">
      <c r="A901" s="17">
        <v>44642</v>
      </c>
      <c r="B901" t="str">
        <f t="shared" si="14"/>
        <v>Q1</v>
      </c>
    </row>
    <row r="902" spans="1:2" x14ac:dyDescent="0.3">
      <c r="A902" s="17">
        <v>44609</v>
      </c>
      <c r="B902" t="str">
        <f t="shared" si="14"/>
        <v>Q1</v>
      </c>
    </row>
    <row r="903" spans="1:2" x14ac:dyDescent="0.3">
      <c r="A903" s="17">
        <v>44749</v>
      </c>
      <c r="B903" t="str">
        <f t="shared" si="14"/>
        <v>Q3</v>
      </c>
    </row>
    <row r="904" spans="1:2" x14ac:dyDescent="0.3">
      <c r="A904" s="17">
        <v>44636</v>
      </c>
      <c r="B904" t="str">
        <f t="shared" si="14"/>
        <v>Q1</v>
      </c>
    </row>
    <row r="905" spans="1:2" x14ac:dyDescent="0.3">
      <c r="A905" s="17">
        <v>44785</v>
      </c>
      <c r="B905" t="str">
        <f t="shared" si="14"/>
        <v>Q3</v>
      </c>
    </row>
    <row r="906" spans="1:2" x14ac:dyDescent="0.3">
      <c r="A906" s="17">
        <v>44582</v>
      </c>
      <c r="B906" t="str">
        <f t="shared" si="14"/>
        <v>Q1</v>
      </c>
    </row>
    <row r="907" spans="1:2" x14ac:dyDescent="0.3">
      <c r="A907" s="17">
        <v>44687</v>
      </c>
      <c r="B907" t="str">
        <f t="shared" si="14"/>
        <v>Q2</v>
      </c>
    </row>
    <row r="908" spans="1:2" x14ac:dyDescent="0.3">
      <c r="A908" s="17">
        <v>44736</v>
      </c>
      <c r="B908" t="str">
        <f t="shared" si="14"/>
        <v>Q2</v>
      </c>
    </row>
    <row r="909" spans="1:2" x14ac:dyDescent="0.3">
      <c r="A909" s="17">
        <v>44686</v>
      </c>
      <c r="B909" t="str">
        <f t="shared" si="14"/>
        <v>Q2</v>
      </c>
    </row>
    <row r="910" spans="1:2" x14ac:dyDescent="0.3">
      <c r="A910" s="17">
        <v>44645</v>
      </c>
      <c r="B910" t="str">
        <f t="shared" si="14"/>
        <v>Q1</v>
      </c>
    </row>
    <row r="911" spans="1:2" x14ac:dyDescent="0.3">
      <c r="A911" s="17">
        <v>44606</v>
      </c>
      <c r="B911" t="str">
        <f t="shared" si="14"/>
        <v>Q1</v>
      </c>
    </row>
    <row r="912" spans="1:2" x14ac:dyDescent="0.3">
      <c r="A912" s="17">
        <v>44693</v>
      </c>
      <c r="B912" t="str">
        <f t="shared" si="14"/>
        <v>Q2</v>
      </c>
    </row>
    <row r="913" spans="1:2" x14ac:dyDescent="0.3">
      <c r="A913" s="17">
        <v>44586</v>
      </c>
      <c r="B913" t="str">
        <f t="shared" si="14"/>
        <v>Q1</v>
      </c>
    </row>
    <row r="914" spans="1:2" x14ac:dyDescent="0.3">
      <c r="A914" s="17">
        <v>44740</v>
      </c>
      <c r="B914" t="str">
        <f t="shared" si="14"/>
        <v>Q2</v>
      </c>
    </row>
    <row r="915" spans="1:2" x14ac:dyDescent="0.3">
      <c r="A915" s="17">
        <v>44755</v>
      </c>
      <c r="B915" t="str">
        <f t="shared" si="14"/>
        <v>Q3</v>
      </c>
    </row>
    <row r="916" spans="1:2" x14ac:dyDescent="0.3">
      <c r="A916" s="17">
        <v>44697</v>
      </c>
      <c r="B916" t="str">
        <f t="shared" si="14"/>
        <v>Q2</v>
      </c>
    </row>
    <row r="917" spans="1:2" x14ac:dyDescent="0.3">
      <c r="A917" s="17">
        <v>44634</v>
      </c>
      <c r="B917" t="str">
        <f t="shared" si="14"/>
        <v>Q1</v>
      </c>
    </row>
    <row r="918" spans="1:2" x14ac:dyDescent="0.3">
      <c r="A918" s="17">
        <v>44788</v>
      </c>
      <c r="B918" t="str">
        <f t="shared" si="14"/>
        <v>Q3</v>
      </c>
    </row>
    <row r="919" spans="1:2" x14ac:dyDescent="0.3">
      <c r="A919" s="17">
        <v>44608</v>
      </c>
      <c r="B919" t="str">
        <f t="shared" si="14"/>
        <v>Q1</v>
      </c>
    </row>
    <row r="920" spans="1:2" x14ac:dyDescent="0.3">
      <c r="A920" s="17">
        <v>44727</v>
      </c>
      <c r="B920" t="str">
        <f t="shared" si="14"/>
        <v>Q2</v>
      </c>
    </row>
    <row r="921" spans="1:2" x14ac:dyDescent="0.3">
      <c r="A921" s="17">
        <v>44708</v>
      </c>
      <c r="B921" t="str">
        <f t="shared" si="14"/>
        <v>Q2</v>
      </c>
    </row>
    <row r="922" spans="1:2" x14ac:dyDescent="0.3">
      <c r="A922" s="17">
        <v>44726</v>
      </c>
      <c r="B922" t="str">
        <f t="shared" si="14"/>
        <v>Q2</v>
      </c>
    </row>
    <row r="923" spans="1:2" x14ac:dyDescent="0.3">
      <c r="A923" s="17">
        <v>44617</v>
      </c>
      <c r="B923" t="str">
        <f t="shared" si="14"/>
        <v>Q1</v>
      </c>
    </row>
    <row r="924" spans="1:2" x14ac:dyDescent="0.3">
      <c r="A924" s="17">
        <v>44777</v>
      </c>
      <c r="B924" t="str">
        <f t="shared" si="14"/>
        <v>Q3</v>
      </c>
    </row>
    <row r="925" spans="1:2" x14ac:dyDescent="0.3">
      <c r="A925" s="17">
        <v>44740</v>
      </c>
      <c r="B925" t="str">
        <f t="shared" si="14"/>
        <v>Q2</v>
      </c>
    </row>
    <row r="926" spans="1:2" x14ac:dyDescent="0.3">
      <c r="A926" s="17">
        <v>44656</v>
      </c>
      <c r="B926" t="str">
        <f t="shared" si="14"/>
        <v>Q2</v>
      </c>
    </row>
    <row r="927" spans="1:2" x14ac:dyDescent="0.3">
      <c r="A927" s="17">
        <v>44747</v>
      </c>
      <c r="B927" t="str">
        <f t="shared" si="14"/>
        <v>Q3</v>
      </c>
    </row>
    <row r="928" spans="1:2" x14ac:dyDescent="0.3">
      <c r="A928" s="17">
        <v>44581</v>
      </c>
      <c r="B928" t="str">
        <f t="shared" si="14"/>
        <v>Q1</v>
      </c>
    </row>
    <row r="929" spans="1:2" x14ac:dyDescent="0.3">
      <c r="A929" s="17">
        <v>44608</v>
      </c>
      <c r="B929" t="str">
        <f t="shared" si="14"/>
        <v>Q1</v>
      </c>
    </row>
    <row r="930" spans="1:2" x14ac:dyDescent="0.3">
      <c r="A930" s="17">
        <v>44754</v>
      </c>
      <c r="B930" t="str">
        <f t="shared" si="14"/>
        <v>Q3</v>
      </c>
    </row>
    <row r="931" spans="1:2" x14ac:dyDescent="0.3">
      <c r="A931" s="17">
        <v>44728</v>
      </c>
      <c r="B931" t="str">
        <f t="shared" si="14"/>
        <v>Q2</v>
      </c>
    </row>
    <row r="932" spans="1:2" x14ac:dyDescent="0.3">
      <c r="A932" s="17">
        <v>44664</v>
      </c>
      <c r="B932" t="str">
        <f t="shared" si="14"/>
        <v>Q2</v>
      </c>
    </row>
    <row r="933" spans="1:2" x14ac:dyDescent="0.3">
      <c r="A933" s="17">
        <v>44613</v>
      </c>
      <c r="B933" t="str">
        <f t="shared" si="14"/>
        <v>Q1</v>
      </c>
    </row>
    <row r="934" spans="1:2" x14ac:dyDescent="0.3">
      <c r="A934" s="17">
        <v>44692</v>
      </c>
      <c r="B934" t="str">
        <f t="shared" si="14"/>
        <v>Q2</v>
      </c>
    </row>
    <row r="935" spans="1:2" x14ac:dyDescent="0.3">
      <c r="A935" s="17">
        <v>44666</v>
      </c>
      <c r="B935" t="str">
        <f t="shared" si="14"/>
        <v>Q2</v>
      </c>
    </row>
    <row r="936" spans="1:2" x14ac:dyDescent="0.3">
      <c r="A936" s="17">
        <v>44719</v>
      </c>
      <c r="B936" t="str">
        <f t="shared" si="14"/>
        <v>Q2</v>
      </c>
    </row>
    <row r="937" spans="1:2" x14ac:dyDescent="0.3">
      <c r="A937" s="17">
        <v>44739</v>
      </c>
      <c r="B937" t="str">
        <f t="shared" si="14"/>
        <v>Q2</v>
      </c>
    </row>
    <row r="938" spans="1:2" x14ac:dyDescent="0.3">
      <c r="A938" s="17">
        <v>44771</v>
      </c>
      <c r="B938" t="str">
        <f t="shared" si="14"/>
        <v>Q3</v>
      </c>
    </row>
    <row r="939" spans="1:2" x14ac:dyDescent="0.3">
      <c r="A939" s="17">
        <v>44714</v>
      </c>
      <c r="B939" t="str">
        <f t="shared" si="14"/>
        <v>Q2</v>
      </c>
    </row>
    <row r="940" spans="1:2" x14ac:dyDescent="0.3">
      <c r="A940" s="17">
        <v>44587</v>
      </c>
      <c r="B940" t="str">
        <f t="shared" si="14"/>
        <v>Q1</v>
      </c>
    </row>
    <row r="941" spans="1:2" x14ac:dyDescent="0.3">
      <c r="A941" s="17">
        <v>44622</v>
      </c>
      <c r="B941" t="str">
        <f t="shared" si="14"/>
        <v>Q1</v>
      </c>
    </row>
    <row r="942" spans="1:2" x14ac:dyDescent="0.3">
      <c r="A942" s="17">
        <v>44571</v>
      </c>
      <c r="B942" t="str">
        <f t="shared" si="14"/>
        <v>Q1</v>
      </c>
    </row>
    <row r="943" spans="1:2" x14ac:dyDescent="0.3">
      <c r="A943" s="17">
        <v>44739</v>
      </c>
      <c r="B943" t="str">
        <f t="shared" si="14"/>
        <v>Q2</v>
      </c>
    </row>
    <row r="944" spans="1:2" x14ac:dyDescent="0.3">
      <c r="A944" s="17">
        <v>44742</v>
      </c>
      <c r="B944" t="str">
        <f t="shared" si="14"/>
        <v>Q2</v>
      </c>
    </row>
    <row r="945" spans="1:2" x14ac:dyDescent="0.3">
      <c r="A945" s="17">
        <v>44750</v>
      </c>
      <c r="B945" t="str">
        <f t="shared" si="14"/>
        <v>Q3</v>
      </c>
    </row>
    <row r="946" spans="1:2" x14ac:dyDescent="0.3">
      <c r="A946" s="17">
        <v>44720</v>
      </c>
      <c r="B946" t="str">
        <f t="shared" si="14"/>
        <v>Q2</v>
      </c>
    </row>
    <row r="947" spans="1:2" x14ac:dyDescent="0.3">
      <c r="A947" s="17">
        <v>44791</v>
      </c>
      <c r="B947" t="str">
        <f t="shared" si="14"/>
        <v>Q3</v>
      </c>
    </row>
    <row r="948" spans="1:2" x14ac:dyDescent="0.3">
      <c r="A948" s="17">
        <v>44659</v>
      </c>
      <c r="B948" t="str">
        <f t="shared" si="14"/>
        <v>Q2</v>
      </c>
    </row>
    <row r="949" spans="1:2" x14ac:dyDescent="0.3">
      <c r="A949" s="17">
        <v>44781</v>
      </c>
      <c r="B949" t="str">
        <f t="shared" si="14"/>
        <v>Q3</v>
      </c>
    </row>
    <row r="950" spans="1:2" x14ac:dyDescent="0.3">
      <c r="A950" s="17">
        <v>44799</v>
      </c>
      <c r="B950" t="str">
        <f t="shared" si="14"/>
        <v>Q3</v>
      </c>
    </row>
    <row r="951" spans="1:2" x14ac:dyDescent="0.3">
      <c r="A951" s="17">
        <v>44575</v>
      </c>
      <c r="B951" t="str">
        <f t="shared" si="14"/>
        <v>Q1</v>
      </c>
    </row>
    <row r="952" spans="1:2" x14ac:dyDescent="0.3">
      <c r="A952" s="17">
        <v>44784</v>
      </c>
      <c r="B952" t="str">
        <f t="shared" si="14"/>
        <v>Q3</v>
      </c>
    </row>
    <row r="953" spans="1:2" x14ac:dyDescent="0.3">
      <c r="A953" s="17">
        <v>44712</v>
      </c>
      <c r="B953" t="str">
        <f t="shared" si="14"/>
        <v>Q2</v>
      </c>
    </row>
    <row r="954" spans="1:2" x14ac:dyDescent="0.3">
      <c r="A954" s="17">
        <v>44753</v>
      </c>
      <c r="B954" t="str">
        <f t="shared" si="14"/>
        <v>Q3</v>
      </c>
    </row>
    <row r="955" spans="1:2" x14ac:dyDescent="0.3">
      <c r="A955" s="17">
        <v>44622</v>
      </c>
      <c r="B955" t="str">
        <f t="shared" si="14"/>
        <v>Q1</v>
      </c>
    </row>
    <row r="956" spans="1:2" x14ac:dyDescent="0.3">
      <c r="A956" s="17">
        <v>44755</v>
      </c>
      <c r="B956" t="str">
        <f t="shared" si="14"/>
        <v>Q3</v>
      </c>
    </row>
    <row r="957" spans="1:2" x14ac:dyDescent="0.3">
      <c r="A957" s="17">
        <v>44776</v>
      </c>
      <c r="B957" t="str">
        <f t="shared" si="14"/>
        <v>Q3</v>
      </c>
    </row>
    <row r="958" spans="1:2" x14ac:dyDescent="0.3">
      <c r="A958" s="17">
        <v>44621</v>
      </c>
      <c r="B958" t="str">
        <f t="shared" si="14"/>
        <v>Q1</v>
      </c>
    </row>
    <row r="959" spans="1:2" x14ac:dyDescent="0.3">
      <c r="A959" s="17">
        <v>44664</v>
      </c>
      <c r="B959" t="str">
        <f t="shared" si="14"/>
        <v>Q2</v>
      </c>
    </row>
    <row r="960" spans="1:2" x14ac:dyDescent="0.3">
      <c r="A960" s="17">
        <v>44606</v>
      </c>
      <c r="B960" t="str">
        <f t="shared" si="14"/>
        <v>Q1</v>
      </c>
    </row>
    <row r="961" spans="1:2" x14ac:dyDescent="0.3">
      <c r="A961" s="17">
        <v>44768</v>
      </c>
      <c r="B961" t="str">
        <f t="shared" si="14"/>
        <v>Q3</v>
      </c>
    </row>
    <row r="962" spans="1:2" x14ac:dyDescent="0.3">
      <c r="A962" s="17">
        <v>44588</v>
      </c>
      <c r="B962" t="str">
        <f t="shared" si="14"/>
        <v>Q1</v>
      </c>
    </row>
    <row r="963" spans="1:2" x14ac:dyDescent="0.3">
      <c r="A963" s="17">
        <v>44665</v>
      </c>
      <c r="B963" t="str">
        <f t="shared" si="14"/>
        <v>Q2</v>
      </c>
    </row>
    <row r="964" spans="1:2" x14ac:dyDescent="0.3">
      <c r="A964" s="17">
        <v>44700</v>
      </c>
      <c r="B964" t="str">
        <f t="shared" ref="B964:B1027" si="15">"Q"&amp;ROUNDUP(MONTH(A964)/3,0)</f>
        <v>Q2</v>
      </c>
    </row>
    <row r="965" spans="1:2" x14ac:dyDescent="0.3">
      <c r="A965" s="17">
        <v>44601</v>
      </c>
      <c r="B965" t="str">
        <f t="shared" si="15"/>
        <v>Q1</v>
      </c>
    </row>
    <row r="966" spans="1:2" x14ac:dyDescent="0.3">
      <c r="A966" s="17">
        <v>44706</v>
      </c>
      <c r="B966" t="str">
        <f t="shared" si="15"/>
        <v>Q2</v>
      </c>
    </row>
    <row r="967" spans="1:2" x14ac:dyDescent="0.3">
      <c r="A967" s="17">
        <v>44587</v>
      </c>
      <c r="B967" t="str">
        <f t="shared" si="15"/>
        <v>Q1</v>
      </c>
    </row>
    <row r="968" spans="1:2" x14ac:dyDescent="0.3">
      <c r="A968" s="17">
        <v>44746</v>
      </c>
      <c r="B968" t="str">
        <f t="shared" si="15"/>
        <v>Q3</v>
      </c>
    </row>
    <row r="969" spans="1:2" x14ac:dyDescent="0.3">
      <c r="A969" s="17">
        <v>44664</v>
      </c>
      <c r="B969" t="str">
        <f t="shared" si="15"/>
        <v>Q2</v>
      </c>
    </row>
    <row r="970" spans="1:2" x14ac:dyDescent="0.3">
      <c r="A970" s="17">
        <v>44586</v>
      </c>
      <c r="B970" t="str">
        <f t="shared" si="15"/>
        <v>Q1</v>
      </c>
    </row>
    <row r="971" spans="1:2" x14ac:dyDescent="0.3">
      <c r="A971" s="17">
        <v>44676</v>
      </c>
      <c r="B971" t="str">
        <f t="shared" si="15"/>
        <v>Q2</v>
      </c>
    </row>
    <row r="972" spans="1:2" x14ac:dyDescent="0.3">
      <c r="A972" s="17">
        <v>44722</v>
      </c>
      <c r="B972" t="str">
        <f t="shared" si="15"/>
        <v>Q2</v>
      </c>
    </row>
    <row r="973" spans="1:2" x14ac:dyDescent="0.3">
      <c r="A973" s="17">
        <v>44795</v>
      </c>
      <c r="B973" t="str">
        <f t="shared" si="15"/>
        <v>Q3</v>
      </c>
    </row>
    <row r="974" spans="1:2" x14ac:dyDescent="0.3">
      <c r="A974" s="17">
        <v>44739</v>
      </c>
      <c r="B974" t="str">
        <f t="shared" si="15"/>
        <v>Q2</v>
      </c>
    </row>
    <row r="975" spans="1:2" x14ac:dyDescent="0.3">
      <c r="A975" s="17">
        <v>44742</v>
      </c>
      <c r="B975" t="str">
        <f t="shared" si="15"/>
        <v>Q2</v>
      </c>
    </row>
    <row r="976" spans="1:2" x14ac:dyDescent="0.3">
      <c r="A976" s="17">
        <v>44803</v>
      </c>
      <c r="B976" t="str">
        <f t="shared" si="15"/>
        <v>Q3</v>
      </c>
    </row>
    <row r="977" spans="1:2" x14ac:dyDescent="0.3">
      <c r="A977" s="17">
        <v>44796</v>
      </c>
      <c r="B977" t="str">
        <f t="shared" si="15"/>
        <v>Q3</v>
      </c>
    </row>
    <row r="978" spans="1:2" x14ac:dyDescent="0.3">
      <c r="A978" s="17">
        <v>44799</v>
      </c>
      <c r="B978" t="str">
        <f t="shared" si="15"/>
        <v>Q3</v>
      </c>
    </row>
    <row r="979" spans="1:2" x14ac:dyDescent="0.3">
      <c r="A979" s="17">
        <v>44629</v>
      </c>
      <c r="B979" t="str">
        <f t="shared" si="15"/>
        <v>Q1</v>
      </c>
    </row>
    <row r="980" spans="1:2" x14ac:dyDescent="0.3">
      <c r="A980" s="17">
        <v>44671</v>
      </c>
      <c r="B980" t="str">
        <f t="shared" si="15"/>
        <v>Q2</v>
      </c>
    </row>
    <row r="981" spans="1:2" x14ac:dyDescent="0.3">
      <c r="A981" s="17">
        <v>44722</v>
      </c>
      <c r="B981" t="str">
        <f t="shared" si="15"/>
        <v>Q2</v>
      </c>
    </row>
    <row r="982" spans="1:2" x14ac:dyDescent="0.3">
      <c r="A982" s="17">
        <v>44600</v>
      </c>
      <c r="B982" t="str">
        <f t="shared" si="15"/>
        <v>Q1</v>
      </c>
    </row>
    <row r="983" spans="1:2" x14ac:dyDescent="0.3">
      <c r="A983" s="17">
        <v>44798</v>
      </c>
      <c r="B983" t="str">
        <f t="shared" si="15"/>
        <v>Q3</v>
      </c>
    </row>
    <row r="984" spans="1:2" x14ac:dyDescent="0.3">
      <c r="A984" s="17">
        <v>44608</v>
      </c>
      <c r="B984" t="str">
        <f t="shared" si="15"/>
        <v>Q1</v>
      </c>
    </row>
    <row r="985" spans="1:2" x14ac:dyDescent="0.3">
      <c r="A985" s="17">
        <v>44711</v>
      </c>
      <c r="B985" t="str">
        <f t="shared" si="15"/>
        <v>Q2</v>
      </c>
    </row>
    <row r="986" spans="1:2" x14ac:dyDescent="0.3">
      <c r="A986" s="17">
        <v>44741</v>
      </c>
      <c r="B986" t="str">
        <f t="shared" si="15"/>
        <v>Q2</v>
      </c>
    </row>
    <row r="987" spans="1:2" x14ac:dyDescent="0.3">
      <c r="A987" s="17">
        <v>44728</v>
      </c>
      <c r="B987" t="str">
        <f t="shared" si="15"/>
        <v>Q2</v>
      </c>
    </row>
    <row r="988" spans="1:2" x14ac:dyDescent="0.3">
      <c r="A988" s="17">
        <v>44624</v>
      </c>
      <c r="B988" t="str">
        <f t="shared" si="15"/>
        <v>Q1</v>
      </c>
    </row>
    <row r="989" spans="1:2" x14ac:dyDescent="0.3">
      <c r="A989" s="17">
        <v>44635</v>
      </c>
      <c r="B989" t="str">
        <f t="shared" si="15"/>
        <v>Q1</v>
      </c>
    </row>
    <row r="990" spans="1:2" x14ac:dyDescent="0.3">
      <c r="A990" s="17">
        <v>44588</v>
      </c>
      <c r="B990" t="str">
        <f t="shared" si="15"/>
        <v>Q1</v>
      </c>
    </row>
    <row r="991" spans="1:2" x14ac:dyDescent="0.3">
      <c r="A991" s="17">
        <v>44747</v>
      </c>
      <c r="B991" t="str">
        <f t="shared" si="15"/>
        <v>Q3</v>
      </c>
    </row>
    <row r="992" spans="1:2" x14ac:dyDescent="0.3">
      <c r="A992" s="17">
        <v>44649</v>
      </c>
      <c r="B992" t="str">
        <f t="shared" si="15"/>
        <v>Q1</v>
      </c>
    </row>
    <row r="993" spans="1:2" x14ac:dyDescent="0.3">
      <c r="A993" s="17">
        <v>44693</v>
      </c>
      <c r="B993" t="str">
        <f t="shared" si="15"/>
        <v>Q2</v>
      </c>
    </row>
    <row r="994" spans="1:2" x14ac:dyDescent="0.3">
      <c r="A994" s="17">
        <v>44631</v>
      </c>
      <c r="B994" t="str">
        <f t="shared" si="15"/>
        <v>Q1</v>
      </c>
    </row>
    <row r="995" spans="1:2" x14ac:dyDescent="0.3">
      <c r="A995" s="17">
        <v>44753</v>
      </c>
      <c r="B995" t="str">
        <f t="shared" si="15"/>
        <v>Q3</v>
      </c>
    </row>
    <row r="996" spans="1:2" x14ac:dyDescent="0.3">
      <c r="A996" s="17">
        <v>44774</v>
      </c>
      <c r="B996" t="str">
        <f t="shared" si="15"/>
        <v>Q3</v>
      </c>
    </row>
    <row r="997" spans="1:2" x14ac:dyDescent="0.3">
      <c r="A997" s="17">
        <v>44608</v>
      </c>
      <c r="B997" t="str">
        <f t="shared" si="15"/>
        <v>Q1</v>
      </c>
    </row>
    <row r="998" spans="1:2" x14ac:dyDescent="0.3">
      <c r="A998" s="17">
        <v>44664</v>
      </c>
      <c r="B998" t="str">
        <f t="shared" si="15"/>
        <v>Q2</v>
      </c>
    </row>
    <row r="999" spans="1:2" x14ac:dyDescent="0.3">
      <c r="A999" s="17">
        <v>44606</v>
      </c>
      <c r="B999" t="str">
        <f t="shared" si="15"/>
        <v>Q1</v>
      </c>
    </row>
    <row r="1000" spans="1:2" x14ac:dyDescent="0.3">
      <c r="A1000" s="17">
        <v>44634</v>
      </c>
      <c r="B1000" t="str">
        <f t="shared" si="15"/>
        <v>Q1</v>
      </c>
    </row>
    <row r="1001" spans="1:2" x14ac:dyDescent="0.3">
      <c r="A1001" s="17">
        <v>44677</v>
      </c>
      <c r="B1001" t="str">
        <f t="shared" si="15"/>
        <v>Q2</v>
      </c>
    </row>
    <row r="1002" spans="1:2" x14ac:dyDescent="0.3">
      <c r="A1002" s="17">
        <v>44656</v>
      </c>
      <c r="B1002" t="str">
        <f t="shared" si="15"/>
        <v>Q2</v>
      </c>
    </row>
    <row r="1003" spans="1:2" x14ac:dyDescent="0.3">
      <c r="A1003" s="17">
        <v>44623</v>
      </c>
      <c r="B1003" t="str">
        <f t="shared" si="15"/>
        <v>Q1</v>
      </c>
    </row>
    <row r="1004" spans="1:2" x14ac:dyDescent="0.3">
      <c r="A1004" s="17">
        <v>44725</v>
      </c>
      <c r="B1004" t="str">
        <f t="shared" si="15"/>
        <v>Q2</v>
      </c>
    </row>
    <row r="1005" spans="1:2" x14ac:dyDescent="0.3">
      <c r="A1005" s="17">
        <v>44606</v>
      </c>
      <c r="B1005" t="str">
        <f t="shared" si="15"/>
        <v>Q1</v>
      </c>
    </row>
    <row r="1006" spans="1:2" x14ac:dyDescent="0.3">
      <c r="A1006" s="17">
        <v>44669</v>
      </c>
      <c r="B1006" t="str">
        <f t="shared" si="15"/>
        <v>Q2</v>
      </c>
    </row>
    <row r="1007" spans="1:2" x14ac:dyDescent="0.3">
      <c r="A1007" s="17">
        <v>44593</v>
      </c>
      <c r="B1007" t="str">
        <f t="shared" si="15"/>
        <v>Q1</v>
      </c>
    </row>
    <row r="1008" spans="1:2" x14ac:dyDescent="0.3">
      <c r="A1008" s="17">
        <v>44777</v>
      </c>
      <c r="B1008" t="str">
        <f t="shared" si="15"/>
        <v>Q3</v>
      </c>
    </row>
    <row r="1009" spans="1:2" x14ac:dyDescent="0.3">
      <c r="A1009" s="17">
        <v>44656</v>
      </c>
      <c r="B1009" t="str">
        <f t="shared" si="15"/>
        <v>Q2</v>
      </c>
    </row>
    <row r="1010" spans="1:2" x14ac:dyDescent="0.3">
      <c r="A1010" s="17">
        <v>44587</v>
      </c>
      <c r="B1010" t="str">
        <f t="shared" si="15"/>
        <v>Q1</v>
      </c>
    </row>
    <row r="1011" spans="1:2" x14ac:dyDescent="0.3">
      <c r="A1011" s="17">
        <v>44582</v>
      </c>
      <c r="B1011" t="str">
        <f t="shared" si="15"/>
        <v>Q1</v>
      </c>
    </row>
    <row r="1012" spans="1:2" x14ac:dyDescent="0.3">
      <c r="A1012" s="17">
        <v>44795</v>
      </c>
      <c r="B1012" t="str">
        <f t="shared" si="15"/>
        <v>Q3</v>
      </c>
    </row>
    <row r="1013" spans="1:2" x14ac:dyDescent="0.3">
      <c r="A1013" s="17">
        <v>44588</v>
      </c>
      <c r="B1013" t="str">
        <f t="shared" si="15"/>
        <v>Q1</v>
      </c>
    </row>
    <row r="1014" spans="1:2" x14ac:dyDescent="0.3">
      <c r="A1014" s="17">
        <v>44608</v>
      </c>
      <c r="B1014" t="str">
        <f t="shared" si="15"/>
        <v>Q1</v>
      </c>
    </row>
    <row r="1015" spans="1:2" x14ac:dyDescent="0.3">
      <c r="A1015" s="17">
        <v>44564</v>
      </c>
      <c r="B1015" t="str">
        <f t="shared" si="15"/>
        <v>Q1</v>
      </c>
    </row>
    <row r="1016" spans="1:2" x14ac:dyDescent="0.3">
      <c r="A1016" s="17">
        <v>44797</v>
      </c>
      <c r="B1016" t="str">
        <f t="shared" si="15"/>
        <v>Q3</v>
      </c>
    </row>
    <row r="1017" spans="1:2" x14ac:dyDescent="0.3">
      <c r="A1017" s="17">
        <v>44599</v>
      </c>
      <c r="B1017" t="str">
        <f t="shared" si="15"/>
        <v>Q1</v>
      </c>
    </row>
    <row r="1018" spans="1:2" x14ac:dyDescent="0.3">
      <c r="A1018" s="17">
        <v>44603</v>
      </c>
      <c r="B1018" t="str">
        <f t="shared" si="15"/>
        <v>Q1</v>
      </c>
    </row>
    <row r="1019" spans="1:2" x14ac:dyDescent="0.3">
      <c r="A1019" s="17">
        <v>44649</v>
      </c>
      <c r="B1019" t="str">
        <f t="shared" si="15"/>
        <v>Q1</v>
      </c>
    </row>
    <row r="1020" spans="1:2" x14ac:dyDescent="0.3">
      <c r="A1020" s="17">
        <v>44727</v>
      </c>
      <c r="B1020" t="str">
        <f t="shared" si="15"/>
        <v>Q2</v>
      </c>
    </row>
    <row r="1021" spans="1:2" x14ac:dyDescent="0.3">
      <c r="A1021" s="17">
        <v>44677</v>
      </c>
      <c r="B1021" t="str">
        <f t="shared" si="15"/>
        <v>Q2</v>
      </c>
    </row>
    <row r="1022" spans="1:2" x14ac:dyDescent="0.3">
      <c r="A1022" s="17">
        <v>44757</v>
      </c>
      <c r="B1022" t="str">
        <f t="shared" si="15"/>
        <v>Q3</v>
      </c>
    </row>
    <row r="1023" spans="1:2" x14ac:dyDescent="0.3">
      <c r="A1023" s="17">
        <v>44735</v>
      </c>
      <c r="B1023" t="str">
        <f t="shared" si="15"/>
        <v>Q2</v>
      </c>
    </row>
    <row r="1024" spans="1:2" x14ac:dyDescent="0.3">
      <c r="A1024" s="17">
        <v>44572</v>
      </c>
      <c r="B1024" t="str">
        <f t="shared" si="15"/>
        <v>Q1</v>
      </c>
    </row>
    <row r="1025" spans="1:2" x14ac:dyDescent="0.3">
      <c r="A1025" s="17">
        <v>44601</v>
      </c>
      <c r="B1025" t="str">
        <f t="shared" si="15"/>
        <v>Q1</v>
      </c>
    </row>
    <row r="1026" spans="1:2" x14ac:dyDescent="0.3">
      <c r="A1026" s="17">
        <v>44718</v>
      </c>
      <c r="B1026" t="str">
        <f t="shared" si="15"/>
        <v>Q2</v>
      </c>
    </row>
    <row r="1027" spans="1:2" x14ac:dyDescent="0.3">
      <c r="A1027" s="17">
        <v>44783</v>
      </c>
      <c r="B1027" t="str">
        <f t="shared" si="15"/>
        <v>Q3</v>
      </c>
    </row>
    <row r="1028" spans="1:2" x14ac:dyDescent="0.3">
      <c r="A1028" s="17">
        <v>44565</v>
      </c>
      <c r="B1028" t="str">
        <f t="shared" ref="B1028:B1091" si="16">"Q"&amp;ROUNDUP(MONTH(A1028)/3,0)</f>
        <v>Q1</v>
      </c>
    </row>
    <row r="1029" spans="1:2" x14ac:dyDescent="0.3">
      <c r="A1029" s="17">
        <v>44659</v>
      </c>
      <c r="B1029" t="str">
        <f t="shared" si="16"/>
        <v>Q2</v>
      </c>
    </row>
    <row r="1030" spans="1:2" x14ac:dyDescent="0.3">
      <c r="A1030" s="17">
        <v>44622</v>
      </c>
      <c r="B1030" t="str">
        <f t="shared" si="16"/>
        <v>Q1</v>
      </c>
    </row>
    <row r="1031" spans="1:2" x14ac:dyDescent="0.3">
      <c r="A1031" s="17">
        <v>44727</v>
      </c>
      <c r="B1031" t="str">
        <f t="shared" si="16"/>
        <v>Q2</v>
      </c>
    </row>
    <row r="1032" spans="1:2" x14ac:dyDescent="0.3">
      <c r="A1032" s="17">
        <v>44606</v>
      </c>
      <c r="B1032" t="str">
        <f t="shared" si="16"/>
        <v>Q1</v>
      </c>
    </row>
    <row r="1033" spans="1:2" x14ac:dyDescent="0.3">
      <c r="A1033" s="17">
        <v>44747</v>
      </c>
      <c r="B1033" t="str">
        <f t="shared" si="16"/>
        <v>Q3</v>
      </c>
    </row>
    <row r="1034" spans="1:2" x14ac:dyDescent="0.3">
      <c r="A1034" s="17">
        <v>44573</v>
      </c>
      <c r="B1034" t="str">
        <f t="shared" si="16"/>
        <v>Q1</v>
      </c>
    </row>
    <row r="1035" spans="1:2" x14ac:dyDescent="0.3">
      <c r="A1035" s="17">
        <v>44623</v>
      </c>
      <c r="B1035" t="str">
        <f t="shared" si="16"/>
        <v>Q1</v>
      </c>
    </row>
    <row r="1036" spans="1:2" x14ac:dyDescent="0.3">
      <c r="A1036" s="17">
        <v>44699</v>
      </c>
      <c r="B1036" t="str">
        <f t="shared" si="16"/>
        <v>Q2</v>
      </c>
    </row>
    <row r="1037" spans="1:2" x14ac:dyDescent="0.3">
      <c r="A1037" s="17">
        <v>44770</v>
      </c>
      <c r="B1037" t="str">
        <f t="shared" si="16"/>
        <v>Q3</v>
      </c>
    </row>
    <row r="1038" spans="1:2" x14ac:dyDescent="0.3">
      <c r="A1038" s="17">
        <v>44599</v>
      </c>
      <c r="B1038" t="str">
        <f t="shared" si="16"/>
        <v>Q1</v>
      </c>
    </row>
    <row r="1039" spans="1:2" x14ac:dyDescent="0.3">
      <c r="A1039" s="17">
        <v>44711</v>
      </c>
      <c r="B1039" t="str">
        <f t="shared" si="16"/>
        <v>Q2</v>
      </c>
    </row>
    <row r="1040" spans="1:2" x14ac:dyDescent="0.3">
      <c r="A1040" s="17">
        <v>44676</v>
      </c>
      <c r="B1040" t="str">
        <f t="shared" si="16"/>
        <v>Q2</v>
      </c>
    </row>
    <row r="1041" spans="1:2" x14ac:dyDescent="0.3">
      <c r="A1041" s="17">
        <v>44608</v>
      </c>
      <c r="B1041" t="str">
        <f t="shared" si="16"/>
        <v>Q1</v>
      </c>
    </row>
    <row r="1042" spans="1:2" x14ac:dyDescent="0.3">
      <c r="A1042" s="17">
        <v>44685</v>
      </c>
      <c r="B1042" t="str">
        <f t="shared" si="16"/>
        <v>Q2</v>
      </c>
    </row>
    <row r="1043" spans="1:2" x14ac:dyDescent="0.3">
      <c r="A1043" s="17">
        <v>44714</v>
      </c>
      <c r="B1043" t="str">
        <f t="shared" si="16"/>
        <v>Q2</v>
      </c>
    </row>
    <row r="1044" spans="1:2" x14ac:dyDescent="0.3">
      <c r="A1044" s="17">
        <v>44753</v>
      </c>
      <c r="B1044" t="str">
        <f t="shared" si="16"/>
        <v>Q3</v>
      </c>
    </row>
    <row r="1045" spans="1:2" x14ac:dyDescent="0.3">
      <c r="A1045" s="17">
        <v>44719</v>
      </c>
      <c r="B1045" t="str">
        <f t="shared" si="16"/>
        <v>Q2</v>
      </c>
    </row>
    <row r="1046" spans="1:2" x14ac:dyDescent="0.3">
      <c r="A1046" s="17">
        <v>44748</v>
      </c>
      <c r="B1046" t="str">
        <f t="shared" si="16"/>
        <v>Q3</v>
      </c>
    </row>
    <row r="1047" spans="1:2" x14ac:dyDescent="0.3">
      <c r="A1047" s="17">
        <v>44727</v>
      </c>
      <c r="B1047" t="str">
        <f t="shared" si="16"/>
        <v>Q2</v>
      </c>
    </row>
    <row r="1048" spans="1:2" x14ac:dyDescent="0.3">
      <c r="A1048" s="17">
        <v>44665</v>
      </c>
      <c r="B1048" t="str">
        <f t="shared" si="16"/>
        <v>Q2</v>
      </c>
    </row>
    <row r="1049" spans="1:2" x14ac:dyDescent="0.3">
      <c r="A1049" s="17">
        <v>44781</v>
      </c>
      <c r="B1049" t="str">
        <f t="shared" si="16"/>
        <v>Q3</v>
      </c>
    </row>
    <row r="1050" spans="1:2" x14ac:dyDescent="0.3">
      <c r="A1050" s="17">
        <v>44649</v>
      </c>
      <c r="B1050" t="str">
        <f t="shared" si="16"/>
        <v>Q1</v>
      </c>
    </row>
    <row r="1051" spans="1:2" x14ac:dyDescent="0.3">
      <c r="A1051" s="17">
        <v>44746</v>
      </c>
      <c r="B1051" t="str">
        <f t="shared" si="16"/>
        <v>Q3</v>
      </c>
    </row>
    <row r="1052" spans="1:2" x14ac:dyDescent="0.3">
      <c r="A1052" s="17">
        <v>44608</v>
      </c>
      <c r="B1052" t="str">
        <f t="shared" si="16"/>
        <v>Q1</v>
      </c>
    </row>
    <row r="1053" spans="1:2" x14ac:dyDescent="0.3">
      <c r="A1053" s="17">
        <v>44683</v>
      </c>
      <c r="B1053" t="str">
        <f t="shared" si="16"/>
        <v>Q2</v>
      </c>
    </row>
    <row r="1054" spans="1:2" x14ac:dyDescent="0.3">
      <c r="A1054" s="17">
        <v>44763</v>
      </c>
      <c r="B1054" t="str">
        <f t="shared" si="16"/>
        <v>Q3</v>
      </c>
    </row>
    <row r="1055" spans="1:2" x14ac:dyDescent="0.3">
      <c r="A1055" s="17">
        <v>44791</v>
      </c>
      <c r="B1055" t="str">
        <f t="shared" si="16"/>
        <v>Q3</v>
      </c>
    </row>
    <row r="1056" spans="1:2" x14ac:dyDescent="0.3">
      <c r="A1056" s="17">
        <v>44734</v>
      </c>
      <c r="B1056" t="str">
        <f t="shared" si="16"/>
        <v>Q2</v>
      </c>
    </row>
    <row r="1057" spans="1:2" x14ac:dyDescent="0.3">
      <c r="A1057" s="17">
        <v>44761</v>
      </c>
      <c r="B1057" t="str">
        <f t="shared" si="16"/>
        <v>Q3</v>
      </c>
    </row>
    <row r="1058" spans="1:2" x14ac:dyDescent="0.3">
      <c r="A1058" s="17">
        <v>44785</v>
      </c>
      <c r="B1058" t="str">
        <f t="shared" si="16"/>
        <v>Q3</v>
      </c>
    </row>
    <row r="1059" spans="1:2" x14ac:dyDescent="0.3">
      <c r="A1059" s="17">
        <v>44719</v>
      </c>
      <c r="B1059" t="str">
        <f t="shared" si="16"/>
        <v>Q2</v>
      </c>
    </row>
    <row r="1060" spans="1:2" x14ac:dyDescent="0.3">
      <c r="A1060" s="17">
        <v>44628</v>
      </c>
      <c r="B1060" t="str">
        <f t="shared" si="16"/>
        <v>Q1</v>
      </c>
    </row>
    <row r="1061" spans="1:2" x14ac:dyDescent="0.3">
      <c r="A1061" s="17">
        <v>44659</v>
      </c>
      <c r="B1061" t="str">
        <f t="shared" si="16"/>
        <v>Q2</v>
      </c>
    </row>
    <row r="1062" spans="1:2" x14ac:dyDescent="0.3">
      <c r="A1062" s="17">
        <v>44687</v>
      </c>
      <c r="B1062" t="str">
        <f t="shared" si="16"/>
        <v>Q2</v>
      </c>
    </row>
    <row r="1063" spans="1:2" x14ac:dyDescent="0.3">
      <c r="A1063" s="17">
        <v>44712</v>
      </c>
      <c r="B1063" t="str">
        <f t="shared" si="16"/>
        <v>Q2</v>
      </c>
    </row>
    <row r="1064" spans="1:2" x14ac:dyDescent="0.3">
      <c r="A1064" s="17">
        <v>44574</v>
      </c>
      <c r="B1064" t="str">
        <f t="shared" si="16"/>
        <v>Q1</v>
      </c>
    </row>
    <row r="1065" spans="1:2" x14ac:dyDescent="0.3">
      <c r="A1065" s="17">
        <v>44635</v>
      </c>
      <c r="B1065" t="str">
        <f t="shared" si="16"/>
        <v>Q1</v>
      </c>
    </row>
    <row r="1066" spans="1:2" x14ac:dyDescent="0.3">
      <c r="A1066" s="17">
        <v>44608</v>
      </c>
      <c r="B1066" t="str">
        <f t="shared" si="16"/>
        <v>Q1</v>
      </c>
    </row>
    <row r="1067" spans="1:2" x14ac:dyDescent="0.3">
      <c r="A1067" s="17">
        <v>44575</v>
      </c>
      <c r="B1067" t="str">
        <f t="shared" si="16"/>
        <v>Q1</v>
      </c>
    </row>
    <row r="1068" spans="1:2" x14ac:dyDescent="0.3">
      <c r="A1068" s="17">
        <v>44641</v>
      </c>
      <c r="B1068" t="str">
        <f t="shared" si="16"/>
        <v>Q1</v>
      </c>
    </row>
    <row r="1069" spans="1:2" x14ac:dyDescent="0.3">
      <c r="A1069" s="17">
        <v>44698</v>
      </c>
      <c r="B1069" t="str">
        <f t="shared" si="16"/>
        <v>Q2</v>
      </c>
    </row>
    <row r="1070" spans="1:2" x14ac:dyDescent="0.3">
      <c r="A1070" s="17">
        <v>44781</v>
      </c>
      <c r="B1070" t="str">
        <f t="shared" si="16"/>
        <v>Q3</v>
      </c>
    </row>
    <row r="1071" spans="1:2" x14ac:dyDescent="0.3">
      <c r="A1071" s="17">
        <v>44677</v>
      </c>
      <c r="B1071" t="str">
        <f t="shared" si="16"/>
        <v>Q2</v>
      </c>
    </row>
    <row r="1072" spans="1:2" x14ac:dyDescent="0.3">
      <c r="A1072" s="17">
        <v>44666</v>
      </c>
      <c r="B1072" t="str">
        <f t="shared" si="16"/>
        <v>Q2</v>
      </c>
    </row>
    <row r="1073" spans="1:2" x14ac:dyDescent="0.3">
      <c r="A1073" s="17">
        <v>44700</v>
      </c>
      <c r="B1073" t="str">
        <f t="shared" si="16"/>
        <v>Q2</v>
      </c>
    </row>
    <row r="1074" spans="1:2" x14ac:dyDescent="0.3">
      <c r="A1074" s="17">
        <v>44571</v>
      </c>
      <c r="B1074" t="str">
        <f t="shared" si="16"/>
        <v>Q1</v>
      </c>
    </row>
    <row r="1075" spans="1:2" x14ac:dyDescent="0.3">
      <c r="A1075" s="17">
        <v>44685</v>
      </c>
      <c r="B1075" t="str">
        <f t="shared" si="16"/>
        <v>Q2</v>
      </c>
    </row>
    <row r="1076" spans="1:2" x14ac:dyDescent="0.3">
      <c r="A1076" s="17">
        <v>44656</v>
      </c>
      <c r="B1076" t="str">
        <f t="shared" si="16"/>
        <v>Q2</v>
      </c>
    </row>
    <row r="1077" spans="1:2" x14ac:dyDescent="0.3">
      <c r="A1077" s="17">
        <v>44578</v>
      </c>
      <c r="B1077" t="str">
        <f t="shared" si="16"/>
        <v>Q1</v>
      </c>
    </row>
    <row r="1078" spans="1:2" x14ac:dyDescent="0.3">
      <c r="A1078" s="17">
        <v>44642</v>
      </c>
      <c r="B1078" t="str">
        <f t="shared" si="16"/>
        <v>Q1</v>
      </c>
    </row>
    <row r="1079" spans="1:2" x14ac:dyDescent="0.3">
      <c r="A1079" s="17">
        <v>44747</v>
      </c>
      <c r="B1079" t="str">
        <f t="shared" si="16"/>
        <v>Q3</v>
      </c>
    </row>
    <row r="1080" spans="1:2" x14ac:dyDescent="0.3">
      <c r="A1080" s="17">
        <v>44678</v>
      </c>
      <c r="B1080" t="str">
        <f t="shared" si="16"/>
        <v>Q2</v>
      </c>
    </row>
    <row r="1081" spans="1:2" x14ac:dyDescent="0.3">
      <c r="A1081" s="17">
        <v>44785</v>
      </c>
      <c r="B1081" t="str">
        <f t="shared" si="16"/>
        <v>Q3</v>
      </c>
    </row>
    <row r="1082" spans="1:2" x14ac:dyDescent="0.3">
      <c r="A1082" s="17">
        <v>44631</v>
      </c>
      <c r="B1082" t="str">
        <f t="shared" si="16"/>
        <v>Q1</v>
      </c>
    </row>
    <row r="1083" spans="1:2" x14ac:dyDescent="0.3">
      <c r="A1083" s="17">
        <v>44694</v>
      </c>
      <c r="B1083" t="str">
        <f t="shared" si="16"/>
        <v>Q2</v>
      </c>
    </row>
    <row r="1084" spans="1:2" x14ac:dyDescent="0.3">
      <c r="A1084" s="17">
        <v>44693</v>
      </c>
      <c r="B1084" t="str">
        <f t="shared" si="16"/>
        <v>Q2</v>
      </c>
    </row>
    <row r="1085" spans="1:2" x14ac:dyDescent="0.3">
      <c r="A1085" s="17">
        <v>44573</v>
      </c>
      <c r="B1085" t="str">
        <f t="shared" si="16"/>
        <v>Q1</v>
      </c>
    </row>
    <row r="1086" spans="1:2" x14ac:dyDescent="0.3">
      <c r="A1086" s="17">
        <v>44649</v>
      </c>
      <c r="B1086" t="str">
        <f t="shared" si="16"/>
        <v>Q1</v>
      </c>
    </row>
    <row r="1087" spans="1:2" x14ac:dyDescent="0.3">
      <c r="A1087" s="17">
        <v>44634</v>
      </c>
      <c r="B1087" t="str">
        <f t="shared" si="16"/>
        <v>Q1</v>
      </c>
    </row>
    <row r="1088" spans="1:2" x14ac:dyDescent="0.3">
      <c r="A1088" s="17">
        <v>44705</v>
      </c>
      <c r="B1088" t="str">
        <f t="shared" si="16"/>
        <v>Q2</v>
      </c>
    </row>
    <row r="1089" spans="1:2" x14ac:dyDescent="0.3">
      <c r="A1089" s="17">
        <v>44589</v>
      </c>
      <c r="B1089" t="str">
        <f t="shared" si="16"/>
        <v>Q1</v>
      </c>
    </row>
    <row r="1090" spans="1:2" x14ac:dyDescent="0.3">
      <c r="A1090" s="17">
        <v>44705</v>
      </c>
      <c r="B1090" t="str">
        <f t="shared" si="16"/>
        <v>Q2</v>
      </c>
    </row>
    <row r="1091" spans="1:2" x14ac:dyDescent="0.3">
      <c r="A1091" s="17">
        <v>44792</v>
      </c>
      <c r="B1091" t="str">
        <f t="shared" si="16"/>
        <v>Q3</v>
      </c>
    </row>
    <row r="1092" spans="1:2" x14ac:dyDescent="0.3">
      <c r="A1092" s="17">
        <v>44698</v>
      </c>
      <c r="B1092" t="str">
        <f t="shared" ref="B1092:B1096" si="17">"Q"&amp;ROUNDUP(MONTH(A1092)/3,0)</f>
        <v>Q2</v>
      </c>
    </row>
    <row r="1093" spans="1:2" x14ac:dyDescent="0.3">
      <c r="A1093" s="17">
        <v>44719</v>
      </c>
      <c r="B1093" t="str">
        <f t="shared" si="17"/>
        <v>Q2</v>
      </c>
    </row>
    <row r="1094" spans="1:2" x14ac:dyDescent="0.3">
      <c r="A1094" s="17">
        <v>44768</v>
      </c>
      <c r="B1094" t="str">
        <f t="shared" si="17"/>
        <v>Q3</v>
      </c>
    </row>
    <row r="1095" spans="1:2" x14ac:dyDescent="0.3">
      <c r="A1095" s="17">
        <v>44770</v>
      </c>
      <c r="B1095" t="str">
        <f t="shared" si="17"/>
        <v>Q3</v>
      </c>
    </row>
    <row r="1096" spans="1:2" x14ac:dyDescent="0.3">
      <c r="A1096" s="17">
        <v>44704</v>
      </c>
      <c r="B1096" t="str">
        <f t="shared" si="17"/>
        <v>Q2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A6A8-7F8A-4F20-822B-F166AAA86517}">
  <dimension ref="D1:N28"/>
  <sheetViews>
    <sheetView tabSelected="1" zoomScale="87" workbookViewId="0">
      <selection activeCell="E4" sqref="E4"/>
    </sheetView>
  </sheetViews>
  <sheetFormatPr defaultRowHeight="14.4" x14ac:dyDescent="0.3"/>
  <cols>
    <col min="4" max="4" width="11.5546875" customWidth="1"/>
    <col min="5" max="5" width="20.109375" customWidth="1"/>
    <col min="11" max="11" width="8.44140625" customWidth="1"/>
    <col min="12" max="12" width="12.6640625" customWidth="1"/>
    <col min="13" max="13" width="13.44140625" bestFit="1" customWidth="1"/>
  </cols>
  <sheetData>
    <row r="1" spans="4:14" ht="25.2" thickBot="1" x14ac:dyDescent="0.45">
      <c r="D1" s="16" t="s">
        <v>894</v>
      </c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4:14" ht="15" thickTop="1" x14ac:dyDescent="0.3"/>
    <row r="3" spans="4:14" ht="15.6" x14ac:dyDescent="0.3">
      <c r="E3" s="3" t="s">
        <v>2</v>
      </c>
      <c r="M3" s="4" t="s">
        <v>1</v>
      </c>
    </row>
    <row r="4" spans="4:14" ht="15.6" x14ac:dyDescent="0.3">
      <c r="E4" s="20" t="s">
        <v>54</v>
      </c>
      <c r="M4" s="19" t="s">
        <v>11</v>
      </c>
    </row>
    <row r="27" spans="5:5" x14ac:dyDescent="0.3">
      <c r="E27" s="2"/>
    </row>
    <row r="28" spans="5:5" x14ac:dyDescent="0.3">
      <c r="E28" s="2"/>
    </row>
  </sheetData>
  <sheetProtection sheet="1" objects="1" scenarios="1" selectLockedCells="1"/>
  <mergeCells count="1">
    <mergeCell ref="D1:N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A3F724E-E46C-4BF0-8C73-21E94220C0C6}">
          <x14:formula1>
            <xm:f>Country!$F$3:$F$8</xm:f>
          </x14:formula1>
          <xm:sqref>M4</xm:sqref>
        </x14:dataValidation>
        <x14:dataValidation type="list" allowBlank="1" showInputMessage="1" showErrorMessage="1" xr:uid="{D7A1EF00-66F5-4955-8929-EB446F77D4A1}">
          <x14:formula1>
            <xm:f>Product!$I$3:$I$9</xm:f>
          </x14:formula1>
          <xm:sqref>E4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Data</vt:lpstr>
      <vt:lpstr>Product</vt:lpstr>
      <vt:lpstr>Country</vt:lpstr>
      <vt:lpstr>SalesPerson</vt:lpstr>
      <vt:lpstr>Quaterly</vt:lpstr>
      <vt:lpstr>Dashboard</vt:lpstr>
      <vt:lpstr>Country</vt:lpstr>
      <vt:lpstr>Product</vt:lpstr>
      <vt:lpstr>TopPerformer</vt:lpstr>
      <vt:lpstr>TopRevenue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juwatkar</dc:creator>
  <cp:lastModifiedBy>Ankur juwatkar</cp:lastModifiedBy>
  <dcterms:created xsi:type="dcterms:W3CDTF">2026-01-16T08:18:06Z</dcterms:created>
  <dcterms:modified xsi:type="dcterms:W3CDTF">2026-01-18T08:37:56Z</dcterms:modified>
</cp:coreProperties>
</file>