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"/>
    </mc:Choice>
  </mc:AlternateContent>
  <xr:revisionPtr revIDLastSave="0" documentId="13_ncr:1_{807FB4F6-BBFF-47EB-8A59-964F75BF6430}" xr6:coauthVersionLast="47" xr6:coauthVersionMax="47" xr10:uidLastSave="{00000000-0000-0000-0000-000000000000}"/>
  <bookViews>
    <workbookView xWindow="3420" yWindow="3420" windowWidth="21600" windowHeight="12645" xr2:uid="{FD9D38FE-D4D8-48A1-8EB7-BC745AA0A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M25" i="1"/>
  <c r="O25" i="1"/>
  <c r="D26" i="1"/>
  <c r="E26" i="1"/>
  <c r="F26" i="1"/>
  <c r="G26" i="1"/>
  <c r="H26" i="1"/>
  <c r="M26" i="1"/>
  <c r="D27" i="1"/>
  <c r="E27" i="1"/>
  <c r="F27" i="1"/>
  <c r="G27" i="1"/>
  <c r="H27" i="1"/>
  <c r="J27" i="1"/>
  <c r="K27" i="1"/>
  <c r="D28" i="1"/>
  <c r="E28" i="1"/>
  <c r="F28" i="1"/>
  <c r="G28" i="1"/>
  <c r="H28" i="1"/>
  <c r="T28" i="1"/>
  <c r="Y5" i="1"/>
  <c r="Z5" i="1"/>
  <c r="AA5" i="1"/>
  <c r="AB5" i="1"/>
  <c r="Y8" i="1"/>
  <c r="Z8" i="1"/>
  <c r="AA8" i="1"/>
  <c r="AB8" i="1"/>
  <c r="Y11" i="1"/>
  <c r="Z11" i="1"/>
  <c r="AA11" i="1"/>
  <c r="AB11" i="1"/>
  <c r="Y14" i="1"/>
  <c r="Z14" i="1"/>
  <c r="AA14" i="1"/>
  <c r="AB14" i="1"/>
  <c r="Y17" i="1"/>
  <c r="Z17" i="1"/>
  <c r="AA17" i="1"/>
  <c r="AB17" i="1"/>
  <c r="Y20" i="1"/>
  <c r="Z20" i="1"/>
  <c r="AA20" i="1"/>
  <c r="AB20" i="1"/>
  <c r="Y23" i="1"/>
  <c r="Z23" i="1"/>
  <c r="AA23" i="1"/>
  <c r="AB23" i="1"/>
  <c r="Y3" i="1"/>
  <c r="Z3" i="1" s="1"/>
  <c r="AA3" i="1" s="1"/>
  <c r="AB3" i="1" s="1"/>
  <c r="W6" i="1"/>
  <c r="W9" i="1"/>
  <c r="W12" i="1"/>
  <c r="W26" i="1" s="1"/>
  <c r="W18" i="1"/>
  <c r="W21" i="1"/>
  <c r="T3" i="1"/>
  <c r="U3" i="1" s="1"/>
  <c r="V3" i="1" s="1"/>
  <c r="W3" i="1" s="1"/>
  <c r="O4" i="1"/>
  <c r="O27" i="1" s="1"/>
  <c r="P4" i="1"/>
  <c r="P25" i="1" s="1"/>
  <c r="Q4" i="1"/>
  <c r="Q26" i="1" s="1"/>
  <c r="R4" i="1"/>
  <c r="R27" i="1" s="1"/>
  <c r="O5" i="1"/>
  <c r="P5" i="1"/>
  <c r="Q5" i="1"/>
  <c r="R5" i="1"/>
  <c r="O6" i="1"/>
  <c r="Y6" i="1" s="1"/>
  <c r="P6" i="1"/>
  <c r="Q6" i="1"/>
  <c r="R6" i="1"/>
  <c r="AB6" i="1" s="1"/>
  <c r="O7" i="1"/>
  <c r="Y7" i="1" s="1"/>
  <c r="P7" i="1"/>
  <c r="Z7" i="1" s="1"/>
  <c r="Q7" i="1"/>
  <c r="AA7" i="1" s="1"/>
  <c r="R7" i="1"/>
  <c r="AB7" i="1" s="1"/>
  <c r="O8" i="1"/>
  <c r="P8" i="1"/>
  <c r="Q8" i="1"/>
  <c r="R8" i="1"/>
  <c r="O9" i="1"/>
  <c r="Y9" i="1" s="1"/>
  <c r="P9" i="1"/>
  <c r="Z9" i="1" s="1"/>
  <c r="Q9" i="1"/>
  <c r="AA9" i="1" s="1"/>
  <c r="R9" i="1"/>
  <c r="AB9" i="1" s="1"/>
  <c r="O10" i="1"/>
  <c r="Y10" i="1" s="1"/>
  <c r="P10" i="1"/>
  <c r="Z10" i="1" s="1"/>
  <c r="Q10" i="1"/>
  <c r="AA10" i="1" s="1"/>
  <c r="R10" i="1"/>
  <c r="AB10" i="1" s="1"/>
  <c r="O11" i="1"/>
  <c r="P11" i="1"/>
  <c r="Q11" i="1"/>
  <c r="R11" i="1"/>
  <c r="O12" i="1"/>
  <c r="Y12" i="1" s="1"/>
  <c r="P12" i="1"/>
  <c r="Z12" i="1" s="1"/>
  <c r="Q12" i="1"/>
  <c r="AA12" i="1" s="1"/>
  <c r="R12" i="1"/>
  <c r="AB12" i="1" s="1"/>
  <c r="O13" i="1"/>
  <c r="Y13" i="1" s="1"/>
  <c r="P13" i="1"/>
  <c r="Z13" i="1" s="1"/>
  <c r="Q13" i="1"/>
  <c r="AA13" i="1" s="1"/>
  <c r="R13" i="1"/>
  <c r="AB13" i="1" s="1"/>
  <c r="O14" i="1"/>
  <c r="P14" i="1"/>
  <c r="Q14" i="1"/>
  <c r="R14" i="1"/>
  <c r="O15" i="1"/>
  <c r="Y15" i="1" s="1"/>
  <c r="P15" i="1"/>
  <c r="Z15" i="1" s="1"/>
  <c r="Q15" i="1"/>
  <c r="AA15" i="1" s="1"/>
  <c r="R15" i="1"/>
  <c r="O16" i="1"/>
  <c r="Y16" i="1" s="1"/>
  <c r="P16" i="1"/>
  <c r="Z16" i="1" s="1"/>
  <c r="Q16" i="1"/>
  <c r="AA16" i="1" s="1"/>
  <c r="R16" i="1"/>
  <c r="AB16" i="1" s="1"/>
  <c r="O17" i="1"/>
  <c r="P17" i="1"/>
  <c r="Q17" i="1"/>
  <c r="R17" i="1"/>
  <c r="O18" i="1"/>
  <c r="Y18" i="1" s="1"/>
  <c r="P18" i="1"/>
  <c r="Z18" i="1" s="1"/>
  <c r="Q18" i="1"/>
  <c r="AA18" i="1" s="1"/>
  <c r="R18" i="1"/>
  <c r="AB18" i="1" s="1"/>
  <c r="O19" i="1"/>
  <c r="Y19" i="1" s="1"/>
  <c r="P19" i="1"/>
  <c r="Z19" i="1" s="1"/>
  <c r="Q19" i="1"/>
  <c r="AA19" i="1" s="1"/>
  <c r="R19" i="1"/>
  <c r="AB19" i="1" s="1"/>
  <c r="O20" i="1"/>
  <c r="P20" i="1"/>
  <c r="Q20" i="1"/>
  <c r="R20" i="1"/>
  <c r="O21" i="1"/>
  <c r="Y21" i="1" s="1"/>
  <c r="P21" i="1"/>
  <c r="Z21" i="1" s="1"/>
  <c r="Q21" i="1"/>
  <c r="AA21" i="1" s="1"/>
  <c r="R21" i="1"/>
  <c r="AB21" i="1" s="1"/>
  <c r="O22" i="1"/>
  <c r="Y22" i="1" s="1"/>
  <c r="P22" i="1"/>
  <c r="Z22" i="1" s="1"/>
  <c r="Q22" i="1"/>
  <c r="AA22" i="1" s="1"/>
  <c r="R22" i="1"/>
  <c r="AB22" i="1" s="1"/>
  <c r="O23" i="1"/>
  <c r="P23" i="1"/>
  <c r="Q23" i="1"/>
  <c r="R2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26" i="1" s="1"/>
  <c r="O3" i="1"/>
  <c r="P3" i="1" s="1"/>
  <c r="Q3" i="1" s="1"/>
  <c r="R3" i="1" s="1"/>
  <c r="J4" i="1"/>
  <c r="T4" i="1" s="1"/>
  <c r="K4" i="1"/>
  <c r="U4" i="1" s="1"/>
  <c r="L4" i="1"/>
  <c r="V4" i="1" s="1"/>
  <c r="M4" i="1"/>
  <c r="W4" i="1" s="1"/>
  <c r="W28" i="1" s="1"/>
  <c r="J5" i="1"/>
  <c r="T5" i="1" s="1"/>
  <c r="T25" i="1" s="1"/>
  <c r="K5" i="1"/>
  <c r="U5" i="1" s="1"/>
  <c r="L5" i="1"/>
  <c r="V5" i="1" s="1"/>
  <c r="M5" i="1"/>
  <c r="W5" i="1" s="1"/>
  <c r="J6" i="1"/>
  <c r="T6" i="1" s="1"/>
  <c r="T26" i="1" s="1"/>
  <c r="K6" i="1"/>
  <c r="K26" i="1" s="1"/>
  <c r="L6" i="1"/>
  <c r="L25" i="1" s="1"/>
  <c r="M6" i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J10" i="1"/>
  <c r="T10" i="1" s="1"/>
  <c r="K10" i="1"/>
  <c r="U10" i="1" s="1"/>
  <c r="L10" i="1"/>
  <c r="V10" i="1" s="1"/>
  <c r="M10" i="1"/>
  <c r="W10" i="1" s="1"/>
  <c r="J11" i="1"/>
  <c r="T11" i="1" s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W27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V17" i="1" s="1"/>
  <c r="M17" i="1"/>
  <c r="W17" i="1" s="1"/>
  <c r="J18" i="1"/>
  <c r="T18" i="1" s="1"/>
  <c r="K18" i="1"/>
  <c r="U18" i="1" s="1"/>
  <c r="L18" i="1"/>
  <c r="V18" i="1" s="1"/>
  <c r="M18" i="1"/>
  <c r="J19" i="1"/>
  <c r="T19" i="1" s="1"/>
  <c r="K19" i="1"/>
  <c r="U19" i="1" s="1"/>
  <c r="L19" i="1"/>
  <c r="V19" i="1" s="1"/>
  <c r="M19" i="1"/>
  <c r="W19" i="1" s="1"/>
  <c r="J20" i="1"/>
  <c r="T20" i="1" s="1"/>
  <c r="K20" i="1"/>
  <c r="U20" i="1" s="1"/>
  <c r="L20" i="1"/>
  <c r="V20" i="1" s="1"/>
  <c r="M20" i="1"/>
  <c r="W20" i="1" s="1"/>
  <c r="J21" i="1"/>
  <c r="T21" i="1" s="1"/>
  <c r="K21" i="1"/>
  <c r="U21" i="1" s="1"/>
  <c r="L21" i="1"/>
  <c r="V21" i="1" s="1"/>
  <c r="M21" i="1"/>
  <c r="J22" i="1"/>
  <c r="T22" i="1" s="1"/>
  <c r="K22" i="1"/>
  <c r="U22" i="1" s="1"/>
  <c r="L22" i="1"/>
  <c r="V22" i="1" s="1"/>
  <c r="M22" i="1"/>
  <c r="W22" i="1" s="1"/>
  <c r="J23" i="1"/>
  <c r="T23" i="1" s="1"/>
  <c r="K23" i="1"/>
  <c r="U23" i="1" s="1"/>
  <c r="L23" i="1"/>
  <c r="V23" i="1" s="1"/>
  <c r="M23" i="1"/>
  <c r="W23" i="1" s="1"/>
  <c r="J3" i="1"/>
  <c r="K3" i="1" s="1"/>
  <c r="L3" i="1" s="1"/>
  <c r="M3" i="1" s="1"/>
  <c r="E3" i="1"/>
  <c r="F3" i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S28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4" i="1"/>
  <c r="S4" i="1" s="1"/>
  <c r="S26" i="1" s="1"/>
  <c r="C28" i="1"/>
  <c r="C27" i="1"/>
  <c r="C25" i="1"/>
  <c r="C26" i="1"/>
  <c r="W25" i="1" l="1"/>
  <c r="AB15" i="1"/>
  <c r="L26" i="1"/>
  <c r="N25" i="1"/>
  <c r="T27" i="1"/>
  <c r="Q28" i="1"/>
  <c r="I26" i="1"/>
  <c r="K25" i="1"/>
  <c r="AA4" i="1"/>
  <c r="P28" i="1"/>
  <c r="J25" i="1"/>
  <c r="O28" i="1"/>
  <c r="Q27" i="1"/>
  <c r="I25" i="1"/>
  <c r="N28" i="1"/>
  <c r="P27" i="1"/>
  <c r="R26" i="1"/>
  <c r="S25" i="1"/>
  <c r="V6" i="1"/>
  <c r="L28" i="1"/>
  <c r="N27" i="1"/>
  <c r="R25" i="1"/>
  <c r="U6" i="1"/>
  <c r="K28" i="1"/>
  <c r="M27" i="1"/>
  <c r="O26" i="1"/>
  <c r="Q25" i="1"/>
  <c r="I28" i="1"/>
  <c r="I27" i="1"/>
  <c r="R28" i="1"/>
  <c r="J26" i="1"/>
  <c r="AB4" i="1"/>
  <c r="S27" i="1"/>
  <c r="Z4" i="1"/>
  <c r="Y4" i="1"/>
  <c r="M28" i="1"/>
  <c r="P26" i="1"/>
  <c r="J28" i="1"/>
  <c r="L27" i="1"/>
  <c r="X5" i="1"/>
  <c r="AC5" i="1" s="1"/>
  <c r="X8" i="1"/>
  <c r="AC8" i="1" s="1"/>
  <c r="X17" i="1"/>
  <c r="AC17" i="1" s="1"/>
  <c r="X7" i="1"/>
  <c r="AC7" i="1" s="1"/>
  <c r="X6" i="1"/>
  <c r="X23" i="1"/>
  <c r="AC23" i="1" s="1"/>
  <c r="X22" i="1"/>
  <c r="AC22" i="1" s="1"/>
  <c r="X20" i="1"/>
  <c r="AC20" i="1" s="1"/>
  <c r="X19" i="1"/>
  <c r="AC19" i="1" s="1"/>
  <c r="X18" i="1"/>
  <c r="AC18" i="1" s="1"/>
  <c r="X12" i="1"/>
  <c r="AC12" i="1" s="1"/>
  <c r="X16" i="1"/>
  <c r="AC16" i="1" s="1"/>
  <c r="X11" i="1"/>
  <c r="AC11" i="1" s="1"/>
  <c r="X15" i="1"/>
  <c r="AC15" i="1" s="1"/>
  <c r="X10" i="1"/>
  <c r="AC10" i="1" s="1"/>
  <c r="X14" i="1"/>
  <c r="AC14" i="1" s="1"/>
  <c r="X21" i="1"/>
  <c r="AC21" i="1" s="1"/>
  <c r="X9" i="1"/>
  <c r="AC9" i="1" s="1"/>
  <c r="X13" i="1"/>
  <c r="AC13" i="1" s="1"/>
  <c r="X4" i="1"/>
  <c r="V26" i="1" l="1"/>
  <c r="V27" i="1"/>
  <c r="V25" i="1"/>
  <c r="X27" i="1"/>
  <c r="X28" i="1"/>
  <c r="X26" i="1"/>
  <c r="AC4" i="1"/>
  <c r="X25" i="1"/>
  <c r="Y25" i="1"/>
  <c r="Y26" i="1"/>
  <c r="Y27" i="1"/>
  <c r="Y28" i="1"/>
  <c r="U26" i="1"/>
  <c r="U27" i="1"/>
  <c r="U28" i="1"/>
  <c r="U25" i="1"/>
  <c r="Z25" i="1"/>
  <c r="AA6" i="1"/>
  <c r="AA25" i="1" s="1"/>
  <c r="AA28" i="1"/>
  <c r="AA26" i="1"/>
  <c r="AA27" i="1"/>
  <c r="V28" i="1"/>
  <c r="AB25" i="1"/>
  <c r="AB26" i="1"/>
  <c r="AB27" i="1"/>
  <c r="AB28" i="1"/>
  <c r="Z6" i="1"/>
  <c r="AC6" i="1" s="1"/>
  <c r="Z28" i="1" l="1"/>
  <c r="AC27" i="1"/>
  <c r="AC28" i="1"/>
  <c r="AC25" i="1"/>
  <c r="AC26" i="1"/>
  <c r="Z27" i="1"/>
  <c r="Z26" i="1"/>
</calcChain>
</file>

<file path=xl/sharedStrings.xml><?xml version="1.0" encoding="utf-8"?>
<sst xmlns="http://schemas.openxmlformats.org/spreadsheetml/2006/main" count="55" uniqueCount="54">
  <si>
    <t>Employee Payroll</t>
  </si>
  <si>
    <t>Last Name</t>
  </si>
  <si>
    <t>First Name</t>
  </si>
  <si>
    <t>Hourly Wage</t>
  </si>
  <si>
    <t>Hours Worked</t>
  </si>
  <si>
    <t>Wage</t>
  </si>
  <si>
    <t>Emma</t>
  </si>
  <si>
    <t>Liam</t>
  </si>
  <si>
    <t>Olivia</t>
  </si>
  <si>
    <t>Noah</t>
  </si>
  <si>
    <t>Ava</t>
  </si>
  <si>
    <t>James</t>
  </si>
  <si>
    <t>Mia</t>
  </si>
  <si>
    <t>Lucas</t>
  </si>
  <si>
    <t>Amelia</t>
  </si>
  <si>
    <t>Ethan</t>
  </si>
  <si>
    <t>Sophia</t>
  </si>
  <si>
    <t>Benjamin</t>
  </si>
  <si>
    <t>Harper</t>
  </si>
  <si>
    <t>Mason</t>
  </si>
  <si>
    <t>Isabella</t>
  </si>
  <si>
    <t>Elijah</t>
  </si>
  <si>
    <t>Evelyn</t>
  </si>
  <si>
    <t>Henry</t>
  </si>
  <si>
    <t>Abigail</t>
  </si>
  <si>
    <t>Alexander</t>
  </si>
  <si>
    <t>Johnson</t>
  </si>
  <si>
    <t>Smith</t>
  </si>
  <si>
    <t>Brown</t>
  </si>
  <si>
    <t>Williams</t>
  </si>
  <si>
    <t>Davis</t>
  </si>
  <si>
    <t>Miller</t>
  </si>
  <si>
    <t>Wilson</t>
  </si>
  <si>
    <t>Anderson</t>
  </si>
  <si>
    <t>Taylor</t>
  </si>
  <si>
    <t>Thomas</t>
  </si>
  <si>
    <t>Moore</t>
  </si>
  <si>
    <t>Jackson</t>
  </si>
  <si>
    <t>White</t>
  </si>
  <si>
    <t>Harris</t>
  </si>
  <si>
    <t>Lewis</t>
  </si>
  <si>
    <t>Clark</t>
  </si>
  <si>
    <t>Robinson</t>
  </si>
  <si>
    <t>Walker</t>
  </si>
  <si>
    <t>Young</t>
  </si>
  <si>
    <t>Hall</t>
  </si>
  <si>
    <t>Max</t>
  </si>
  <si>
    <t>Min</t>
  </si>
  <si>
    <t>Average</t>
  </si>
  <si>
    <t>Total</t>
  </si>
  <si>
    <t>Mohit Kumar</t>
  </si>
  <si>
    <t>Overtime Hours</t>
  </si>
  <si>
    <t>Overtime Bonus</t>
  </si>
  <si>
    <t>Final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</si>
</sst>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4" fontId="0" fillId="5" borderId="0" xfId="0" applyNumberFormat="1" applyFill="1"/>
    <xf numFmtId="16" fontId="0" fillId="7" borderId="0" xfId="0" applyNumberFormat="1" applyFill="1"/>
    <xf numFmtId="164" fontId="0" fillId="7" borderId="0" xfId="1" applyNumberFormat="1" applyFont="1" applyFill="1"/>
    <xf numFmtId="16" fontId="0" fillId="6" borderId="0" xfId="0" applyNumberFormat="1" applyFill="1"/>
    <xf numFmtId="164" fontId="0" fillId="6" borderId="0" xfId="0" applyNumberFormat="1" applyFill="1"/>
    <xf numFmtId="164" fontId="0" fillId="2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7847-6806-486F-9823-310D5AAF9877}">
  <sheetPr>
    <pageSetUpPr fitToPage="1"/>
  </sheetPr>
  <dimension ref="A1:AC28"/>
  <sheetViews>
    <sheetView tabSelected="1" topLeftCell="A2" zoomScale="101" zoomScaleNormal="55" workbookViewId="0">
      <selection activeCell="G37" sqref="G37"/>
    </sheetView>
  </sheetViews>
  <sheetFormatPr defaultRowHeight="15" x14ac:dyDescent="0.25"/>
  <cols>
    <col min="1" max="1" width="16.28515625" customWidth="1"/>
    <col min="2" max="2" width="11.28515625" customWidth="1"/>
    <col min="3" max="3" width="12.7109375" customWidth="1"/>
    <col min="4" max="8" width="14.28515625" customWidth="1"/>
    <col min="9" max="18" width="16" customWidth="1"/>
    <col min="19" max="27" width="15.42578125" customWidth="1"/>
    <col min="28" max="28" width="14.85546875" bestFit="1" customWidth="1"/>
    <col min="29" max="29" width="16.42578125" bestFit="1" customWidth="1"/>
    <col min="30" max="32" width="16.85546875" bestFit="1" customWidth="1"/>
    <col min="33" max="33" width="17.5703125" bestFit="1" customWidth="1"/>
  </cols>
  <sheetData>
    <row r="1" spans="1:29" x14ac:dyDescent="0.25">
      <c r="A1" t="s">
        <v>0</v>
      </c>
      <c r="C1" t="s">
        <v>50</v>
      </c>
    </row>
    <row r="2" spans="1:29" x14ac:dyDescent="0.25">
      <c r="D2" t="s">
        <v>4</v>
      </c>
      <c r="I2" t="s">
        <v>51</v>
      </c>
      <c r="N2" t="s">
        <v>5</v>
      </c>
      <c r="S2" t="s">
        <v>52</v>
      </c>
      <c r="X2" t="s">
        <v>49</v>
      </c>
      <c r="AC2" t="s">
        <v>53</v>
      </c>
    </row>
    <row r="3" spans="1:29" x14ac:dyDescent="0.25">
      <c r="A3" s="13" t="s">
        <v>1</v>
      </c>
      <c r="B3" s="13" t="s">
        <v>2</v>
      </c>
      <c r="C3" s="14" t="s">
        <v>3</v>
      </c>
      <c r="D3" s="2">
        <v>45292</v>
      </c>
      <c r="E3" s="2">
        <f>D3+7</f>
        <v>45299</v>
      </c>
      <c r="F3" s="2">
        <f t="shared" ref="F3:H3" si="0">E3+7</f>
        <v>45306</v>
      </c>
      <c r="G3" s="2">
        <f t="shared" si="0"/>
        <v>45313</v>
      </c>
      <c r="H3" s="2">
        <f t="shared" si="0"/>
        <v>45320</v>
      </c>
      <c r="I3" s="4">
        <v>45292</v>
      </c>
      <c r="J3" s="4">
        <f>I3+7</f>
        <v>45299</v>
      </c>
      <c r="K3" s="4">
        <f t="shared" ref="K3:M3" si="1">J3+7</f>
        <v>45306</v>
      </c>
      <c r="L3" s="4">
        <f t="shared" si="1"/>
        <v>45313</v>
      </c>
      <c r="M3" s="4">
        <f t="shared" si="1"/>
        <v>45320</v>
      </c>
      <c r="N3" s="6">
        <v>45292</v>
      </c>
      <c r="O3" s="6">
        <f>N3+7</f>
        <v>45299</v>
      </c>
      <c r="P3" s="6">
        <f t="shared" ref="P3:R3" si="2">O3+7</f>
        <v>45306</v>
      </c>
      <c r="Q3" s="6">
        <f t="shared" si="2"/>
        <v>45313</v>
      </c>
      <c r="R3" s="6">
        <f t="shared" si="2"/>
        <v>45320</v>
      </c>
      <c r="S3" s="8">
        <v>45292</v>
      </c>
      <c r="T3" s="8">
        <f>S3+7</f>
        <v>45299</v>
      </c>
      <c r="U3" s="8">
        <f t="shared" ref="U3:W3" si="3">T3+7</f>
        <v>45306</v>
      </c>
      <c r="V3" s="8">
        <f t="shared" si="3"/>
        <v>45313</v>
      </c>
      <c r="W3" s="8">
        <f t="shared" si="3"/>
        <v>45320</v>
      </c>
      <c r="X3" s="10">
        <v>45292</v>
      </c>
      <c r="Y3" s="10">
        <f>X3+7</f>
        <v>45299</v>
      </c>
      <c r="Z3" s="10">
        <f t="shared" ref="Z3:AB3" si="4">Y3+7</f>
        <v>45306</v>
      </c>
      <c r="AA3" s="10">
        <f t="shared" si="4"/>
        <v>45313</v>
      </c>
      <c r="AB3" s="10">
        <f t="shared" si="4"/>
        <v>45320</v>
      </c>
      <c r="AC3" s="1"/>
    </row>
    <row r="4" spans="1:29" x14ac:dyDescent="0.25">
      <c r="A4" s="13" t="s">
        <v>26</v>
      </c>
      <c r="B4" s="13" t="s">
        <v>6</v>
      </c>
      <c r="C4" s="15">
        <v>27.65</v>
      </c>
      <c r="D4" s="3">
        <v>47</v>
      </c>
      <c r="E4" s="3">
        <v>50</v>
      </c>
      <c r="F4" s="3">
        <v>37</v>
      </c>
      <c r="G4" s="3">
        <v>48</v>
      </c>
      <c r="H4" s="3">
        <v>46</v>
      </c>
      <c r="I4" s="5">
        <f t="shared" ref="I4:I23" si="5">IF(D4&gt;40,D4-40,0)</f>
        <v>7</v>
      </c>
      <c r="J4" s="5">
        <f t="shared" ref="J4:M19" si="6">IF(E4&gt;40,E4-40,0)</f>
        <v>10</v>
      </c>
      <c r="K4" s="5">
        <f t="shared" si="6"/>
        <v>0</v>
      </c>
      <c r="L4" s="5">
        <f t="shared" si="6"/>
        <v>8</v>
      </c>
      <c r="M4" s="5">
        <f t="shared" si="6"/>
        <v>6</v>
      </c>
      <c r="N4" s="7">
        <f>$C4*D4</f>
        <v>1299.55</v>
      </c>
      <c r="O4" s="7">
        <f t="shared" ref="O4:R19" si="7">$C4*E4</f>
        <v>1382.5</v>
      </c>
      <c r="P4" s="7">
        <f t="shared" si="7"/>
        <v>1023.05</v>
      </c>
      <c r="Q4" s="7">
        <f t="shared" si="7"/>
        <v>1327.1999999999998</v>
      </c>
      <c r="R4" s="7">
        <f t="shared" si="7"/>
        <v>1271.8999999999999</v>
      </c>
      <c r="S4" s="9">
        <f>0.5*$C4*I4</f>
        <v>96.774999999999991</v>
      </c>
      <c r="T4" s="9">
        <f t="shared" ref="T4:W4" si="8">0.5*$C4*J4</f>
        <v>138.25</v>
      </c>
      <c r="U4" s="9">
        <f t="shared" si="8"/>
        <v>0</v>
      </c>
      <c r="V4" s="9">
        <f t="shared" si="8"/>
        <v>110.6</v>
      </c>
      <c r="W4" s="9">
        <f t="shared" si="8"/>
        <v>82.949999999999989</v>
      </c>
      <c r="X4" s="11">
        <f t="shared" ref="X4:X23" si="9">N4+S4</f>
        <v>1396.325</v>
      </c>
      <c r="Y4" s="11">
        <f t="shared" ref="Y4:AB19" si="10">O4+T4</f>
        <v>1520.75</v>
      </c>
      <c r="Z4" s="11">
        <f t="shared" si="10"/>
        <v>1023.05</v>
      </c>
      <c r="AA4" s="11">
        <f t="shared" si="10"/>
        <v>1437.7999999999997</v>
      </c>
      <c r="AB4" s="11">
        <f t="shared" si="10"/>
        <v>1354.85</v>
      </c>
      <c r="AC4" s="12">
        <f>SUM(X4:AB4)</f>
        <v>6732.7749999999996</v>
      </c>
    </row>
    <row r="5" spans="1:29" x14ac:dyDescent="0.25">
      <c r="A5" s="13" t="s">
        <v>27</v>
      </c>
      <c r="B5" s="13" t="s">
        <v>7</v>
      </c>
      <c r="C5" s="15">
        <v>14.89</v>
      </c>
      <c r="D5" s="3">
        <v>39</v>
      </c>
      <c r="E5" s="3">
        <v>38</v>
      </c>
      <c r="F5" s="3">
        <v>45</v>
      </c>
      <c r="G5" s="3">
        <v>35</v>
      </c>
      <c r="H5" s="3">
        <v>50</v>
      </c>
      <c r="I5" s="5">
        <f t="shared" si="5"/>
        <v>0</v>
      </c>
      <c r="J5" s="5">
        <f t="shared" si="6"/>
        <v>0</v>
      </c>
      <c r="K5" s="5">
        <f t="shared" si="6"/>
        <v>5</v>
      </c>
      <c r="L5" s="5">
        <f t="shared" si="6"/>
        <v>0</v>
      </c>
      <c r="M5" s="5">
        <f t="shared" si="6"/>
        <v>10</v>
      </c>
      <c r="N5" s="7">
        <f t="shared" ref="N5:N23" si="11">$C5*D5</f>
        <v>580.71</v>
      </c>
      <c r="O5" s="7">
        <f t="shared" si="7"/>
        <v>565.82000000000005</v>
      </c>
      <c r="P5" s="7">
        <f t="shared" si="7"/>
        <v>670.05000000000007</v>
      </c>
      <c r="Q5" s="7">
        <f t="shared" si="7"/>
        <v>521.15</v>
      </c>
      <c r="R5" s="7">
        <f t="shared" si="7"/>
        <v>744.5</v>
      </c>
      <c r="S5" s="9">
        <f t="shared" ref="S5:S23" si="12">0.5*D5*I5</f>
        <v>0</v>
      </c>
      <c r="T5" s="9">
        <f t="shared" ref="T5:W20" si="13">0.5*E5*J5</f>
        <v>0</v>
      </c>
      <c r="U5" s="9">
        <f t="shared" si="13"/>
        <v>112.5</v>
      </c>
      <c r="V5" s="9">
        <f t="shared" si="13"/>
        <v>0</v>
      </c>
      <c r="W5" s="9">
        <f t="shared" si="13"/>
        <v>250</v>
      </c>
      <c r="X5" s="11">
        <f t="shared" si="9"/>
        <v>580.71</v>
      </c>
      <c r="Y5" s="11">
        <f t="shared" si="10"/>
        <v>565.82000000000005</v>
      </c>
      <c r="Z5" s="11">
        <f t="shared" si="10"/>
        <v>782.55000000000007</v>
      </c>
      <c r="AA5" s="11">
        <f t="shared" si="10"/>
        <v>521.15</v>
      </c>
      <c r="AB5" s="11">
        <f t="shared" si="10"/>
        <v>994.5</v>
      </c>
      <c r="AC5" s="12">
        <f t="shared" ref="AC5:AC23" si="14">SUM(X5:AB5)</f>
        <v>3444.7300000000005</v>
      </c>
    </row>
    <row r="6" spans="1:29" x14ac:dyDescent="0.25">
      <c r="A6" s="13" t="s">
        <v>28</v>
      </c>
      <c r="B6" s="13" t="s">
        <v>8</v>
      </c>
      <c r="C6" s="15">
        <v>49.32</v>
      </c>
      <c r="D6" s="3">
        <v>42</v>
      </c>
      <c r="E6" s="3">
        <v>36</v>
      </c>
      <c r="F6" s="3">
        <v>50</v>
      </c>
      <c r="G6" s="3">
        <v>50</v>
      </c>
      <c r="H6" s="3">
        <v>39</v>
      </c>
      <c r="I6" s="5">
        <f t="shared" si="5"/>
        <v>2</v>
      </c>
      <c r="J6" s="5">
        <f t="shared" si="6"/>
        <v>0</v>
      </c>
      <c r="K6" s="5">
        <f t="shared" si="6"/>
        <v>10</v>
      </c>
      <c r="L6" s="5">
        <f t="shared" si="6"/>
        <v>10</v>
      </c>
      <c r="M6" s="5">
        <f t="shared" si="6"/>
        <v>0</v>
      </c>
      <c r="N6" s="7">
        <f t="shared" si="11"/>
        <v>2071.44</v>
      </c>
      <c r="O6" s="7">
        <f t="shared" si="7"/>
        <v>1775.52</v>
      </c>
      <c r="P6" s="7">
        <f t="shared" si="7"/>
        <v>2466</v>
      </c>
      <c r="Q6" s="7">
        <f t="shared" si="7"/>
        <v>2466</v>
      </c>
      <c r="R6" s="7">
        <f t="shared" si="7"/>
        <v>1923.48</v>
      </c>
      <c r="S6" s="9">
        <f t="shared" si="12"/>
        <v>42</v>
      </c>
      <c r="T6" s="9">
        <f t="shared" si="13"/>
        <v>0</v>
      </c>
      <c r="U6" s="9">
        <f t="shared" si="13"/>
        <v>250</v>
      </c>
      <c r="V6" s="9">
        <f t="shared" si="13"/>
        <v>250</v>
      </c>
      <c r="W6" s="9">
        <f t="shared" si="13"/>
        <v>0</v>
      </c>
      <c r="X6" s="11">
        <f t="shared" si="9"/>
        <v>2113.44</v>
      </c>
      <c r="Y6" s="11">
        <f t="shared" si="10"/>
        <v>1775.52</v>
      </c>
      <c r="Z6" s="11">
        <f t="shared" si="10"/>
        <v>2716</v>
      </c>
      <c r="AA6" s="11">
        <f t="shared" si="10"/>
        <v>2716</v>
      </c>
      <c r="AB6" s="11">
        <f t="shared" si="10"/>
        <v>1923.48</v>
      </c>
      <c r="AC6" s="12">
        <f t="shared" si="14"/>
        <v>11244.439999999999</v>
      </c>
    </row>
    <row r="7" spans="1:29" x14ac:dyDescent="0.25">
      <c r="A7" s="13" t="s">
        <v>29</v>
      </c>
      <c r="B7" s="13" t="s">
        <v>9</v>
      </c>
      <c r="C7" s="15">
        <v>38.57</v>
      </c>
      <c r="D7" s="3">
        <v>36</v>
      </c>
      <c r="E7" s="3">
        <v>45</v>
      </c>
      <c r="F7" s="3">
        <v>46</v>
      </c>
      <c r="G7" s="3">
        <v>49</v>
      </c>
      <c r="H7" s="3">
        <v>44</v>
      </c>
      <c r="I7" s="5">
        <f t="shared" si="5"/>
        <v>0</v>
      </c>
      <c r="J7" s="5">
        <f t="shared" si="6"/>
        <v>5</v>
      </c>
      <c r="K7" s="5">
        <f t="shared" si="6"/>
        <v>6</v>
      </c>
      <c r="L7" s="5">
        <f t="shared" si="6"/>
        <v>9</v>
      </c>
      <c r="M7" s="5">
        <f t="shared" si="6"/>
        <v>4</v>
      </c>
      <c r="N7" s="7">
        <f t="shared" si="11"/>
        <v>1388.52</v>
      </c>
      <c r="O7" s="7">
        <f t="shared" si="7"/>
        <v>1735.65</v>
      </c>
      <c r="P7" s="7">
        <f t="shared" si="7"/>
        <v>1774.22</v>
      </c>
      <c r="Q7" s="7">
        <f t="shared" si="7"/>
        <v>1889.93</v>
      </c>
      <c r="R7" s="7">
        <f t="shared" si="7"/>
        <v>1697.08</v>
      </c>
      <c r="S7" s="9">
        <f t="shared" si="12"/>
        <v>0</v>
      </c>
      <c r="T7" s="9">
        <f t="shared" si="13"/>
        <v>112.5</v>
      </c>
      <c r="U7" s="9">
        <f t="shared" si="13"/>
        <v>138</v>
      </c>
      <c r="V7" s="9">
        <f t="shared" si="13"/>
        <v>220.5</v>
      </c>
      <c r="W7" s="9">
        <f t="shared" si="13"/>
        <v>88</v>
      </c>
      <c r="X7" s="11">
        <f t="shared" si="9"/>
        <v>1388.52</v>
      </c>
      <c r="Y7" s="11">
        <f t="shared" si="10"/>
        <v>1848.15</v>
      </c>
      <c r="Z7" s="11">
        <f t="shared" si="10"/>
        <v>1912.22</v>
      </c>
      <c r="AA7" s="11">
        <f t="shared" si="10"/>
        <v>2110.4300000000003</v>
      </c>
      <c r="AB7" s="11">
        <f t="shared" si="10"/>
        <v>1785.08</v>
      </c>
      <c r="AC7" s="12">
        <f t="shared" si="14"/>
        <v>9044.4000000000015</v>
      </c>
    </row>
    <row r="8" spans="1:29" x14ac:dyDescent="0.25">
      <c r="A8" s="13" t="s">
        <v>30</v>
      </c>
      <c r="B8" s="13" t="s">
        <v>10</v>
      </c>
      <c r="C8" s="15">
        <v>22.14</v>
      </c>
      <c r="D8" s="3">
        <v>50</v>
      </c>
      <c r="E8" s="3">
        <v>39</v>
      </c>
      <c r="F8" s="3">
        <v>44</v>
      </c>
      <c r="G8" s="3">
        <v>36</v>
      </c>
      <c r="H8" s="3">
        <v>38</v>
      </c>
      <c r="I8" s="5">
        <f t="shared" si="5"/>
        <v>10</v>
      </c>
      <c r="J8" s="5">
        <f t="shared" si="6"/>
        <v>0</v>
      </c>
      <c r="K8" s="5">
        <f t="shared" si="6"/>
        <v>4</v>
      </c>
      <c r="L8" s="5">
        <f t="shared" si="6"/>
        <v>0</v>
      </c>
      <c r="M8" s="5">
        <f t="shared" si="6"/>
        <v>0</v>
      </c>
      <c r="N8" s="7">
        <f t="shared" si="11"/>
        <v>1107</v>
      </c>
      <c r="O8" s="7">
        <f t="shared" si="7"/>
        <v>863.46</v>
      </c>
      <c r="P8" s="7">
        <f t="shared" si="7"/>
        <v>974.16000000000008</v>
      </c>
      <c r="Q8" s="7">
        <f t="shared" si="7"/>
        <v>797.04</v>
      </c>
      <c r="R8" s="7">
        <f t="shared" si="7"/>
        <v>841.32</v>
      </c>
      <c r="S8" s="9">
        <f t="shared" si="12"/>
        <v>250</v>
      </c>
      <c r="T8" s="9">
        <f t="shared" si="13"/>
        <v>0</v>
      </c>
      <c r="U8" s="9">
        <f t="shared" si="13"/>
        <v>88</v>
      </c>
      <c r="V8" s="9">
        <f t="shared" si="13"/>
        <v>0</v>
      </c>
      <c r="W8" s="9">
        <f t="shared" si="13"/>
        <v>0</v>
      </c>
      <c r="X8" s="11">
        <f t="shared" si="9"/>
        <v>1357</v>
      </c>
      <c r="Y8" s="11">
        <f t="shared" si="10"/>
        <v>863.46</v>
      </c>
      <c r="Z8" s="11">
        <f t="shared" si="10"/>
        <v>1062.1600000000001</v>
      </c>
      <c r="AA8" s="11">
        <f t="shared" si="10"/>
        <v>797.04</v>
      </c>
      <c r="AB8" s="11">
        <f t="shared" si="10"/>
        <v>841.32</v>
      </c>
      <c r="AC8" s="12">
        <f t="shared" si="14"/>
        <v>4920.9799999999996</v>
      </c>
    </row>
    <row r="9" spans="1:29" x14ac:dyDescent="0.25">
      <c r="A9" s="13" t="s">
        <v>31</v>
      </c>
      <c r="B9" s="13" t="s">
        <v>11</v>
      </c>
      <c r="C9" s="15">
        <v>46.05</v>
      </c>
      <c r="D9" s="3">
        <v>44</v>
      </c>
      <c r="E9" s="3">
        <v>42</v>
      </c>
      <c r="F9" s="3">
        <v>38</v>
      </c>
      <c r="G9" s="3">
        <v>40</v>
      </c>
      <c r="H9" s="3">
        <v>35</v>
      </c>
      <c r="I9" s="5">
        <f t="shared" si="5"/>
        <v>4</v>
      </c>
      <c r="J9" s="5">
        <f t="shared" si="6"/>
        <v>2</v>
      </c>
      <c r="K9" s="5">
        <f t="shared" si="6"/>
        <v>0</v>
      </c>
      <c r="L9" s="5">
        <f t="shared" si="6"/>
        <v>0</v>
      </c>
      <c r="M9" s="5">
        <f t="shared" si="6"/>
        <v>0</v>
      </c>
      <c r="N9" s="7">
        <f t="shared" si="11"/>
        <v>2026.1999999999998</v>
      </c>
      <c r="O9" s="7">
        <f t="shared" si="7"/>
        <v>1934.1</v>
      </c>
      <c r="P9" s="7">
        <f t="shared" si="7"/>
        <v>1749.8999999999999</v>
      </c>
      <c r="Q9" s="7">
        <f t="shared" si="7"/>
        <v>1842</v>
      </c>
      <c r="R9" s="7">
        <f t="shared" si="7"/>
        <v>1611.75</v>
      </c>
      <c r="S9" s="9">
        <f t="shared" si="12"/>
        <v>88</v>
      </c>
      <c r="T9" s="9">
        <f t="shared" si="13"/>
        <v>42</v>
      </c>
      <c r="U9" s="9">
        <f t="shared" si="13"/>
        <v>0</v>
      </c>
      <c r="V9" s="9">
        <f t="shared" si="13"/>
        <v>0</v>
      </c>
      <c r="W9" s="9">
        <f t="shared" si="13"/>
        <v>0</v>
      </c>
      <c r="X9" s="11">
        <f t="shared" si="9"/>
        <v>2114.1999999999998</v>
      </c>
      <c r="Y9" s="11">
        <f t="shared" si="10"/>
        <v>1976.1</v>
      </c>
      <c r="Z9" s="11">
        <f t="shared" si="10"/>
        <v>1749.8999999999999</v>
      </c>
      <c r="AA9" s="11">
        <f t="shared" si="10"/>
        <v>1842</v>
      </c>
      <c r="AB9" s="11">
        <f t="shared" si="10"/>
        <v>1611.75</v>
      </c>
      <c r="AC9" s="12">
        <f t="shared" si="14"/>
        <v>9293.9500000000007</v>
      </c>
    </row>
    <row r="10" spans="1:29" x14ac:dyDescent="0.25">
      <c r="A10" s="13" t="s">
        <v>32</v>
      </c>
      <c r="B10" s="13" t="s">
        <v>12</v>
      </c>
      <c r="C10" s="15">
        <v>9.8800000000000008</v>
      </c>
      <c r="D10" s="3">
        <v>49</v>
      </c>
      <c r="E10" s="3">
        <v>49</v>
      </c>
      <c r="F10" s="3">
        <v>41</v>
      </c>
      <c r="G10" s="3">
        <v>45</v>
      </c>
      <c r="H10" s="3">
        <v>49</v>
      </c>
      <c r="I10" s="5">
        <f t="shared" si="5"/>
        <v>9</v>
      </c>
      <c r="J10" s="5">
        <f t="shared" si="6"/>
        <v>9</v>
      </c>
      <c r="K10" s="5">
        <f t="shared" si="6"/>
        <v>1</v>
      </c>
      <c r="L10" s="5">
        <f t="shared" si="6"/>
        <v>5</v>
      </c>
      <c r="M10" s="5">
        <f t="shared" si="6"/>
        <v>9</v>
      </c>
      <c r="N10" s="7">
        <f t="shared" si="11"/>
        <v>484.12000000000006</v>
      </c>
      <c r="O10" s="7">
        <f t="shared" si="7"/>
        <v>484.12000000000006</v>
      </c>
      <c r="P10" s="7">
        <f t="shared" si="7"/>
        <v>405.08000000000004</v>
      </c>
      <c r="Q10" s="7">
        <f t="shared" si="7"/>
        <v>444.6</v>
      </c>
      <c r="R10" s="7">
        <f t="shared" si="7"/>
        <v>484.12000000000006</v>
      </c>
      <c r="S10" s="9">
        <f t="shared" si="12"/>
        <v>220.5</v>
      </c>
      <c r="T10" s="9">
        <f t="shared" si="13"/>
        <v>220.5</v>
      </c>
      <c r="U10" s="9">
        <f t="shared" si="13"/>
        <v>20.5</v>
      </c>
      <c r="V10" s="9">
        <f t="shared" si="13"/>
        <v>112.5</v>
      </c>
      <c r="W10" s="9">
        <f t="shared" si="13"/>
        <v>220.5</v>
      </c>
      <c r="X10" s="11">
        <f t="shared" si="9"/>
        <v>704.62000000000012</v>
      </c>
      <c r="Y10" s="11">
        <f t="shared" si="10"/>
        <v>704.62000000000012</v>
      </c>
      <c r="Z10" s="11">
        <f t="shared" si="10"/>
        <v>425.58000000000004</v>
      </c>
      <c r="AA10" s="11">
        <f t="shared" si="10"/>
        <v>557.1</v>
      </c>
      <c r="AB10" s="11">
        <f t="shared" si="10"/>
        <v>704.62000000000012</v>
      </c>
      <c r="AC10" s="12">
        <f t="shared" si="14"/>
        <v>3096.54</v>
      </c>
    </row>
    <row r="11" spans="1:29" x14ac:dyDescent="0.25">
      <c r="A11" s="13" t="s">
        <v>33</v>
      </c>
      <c r="B11" s="13" t="s">
        <v>13</v>
      </c>
      <c r="C11" s="15">
        <v>43.67</v>
      </c>
      <c r="D11" s="3">
        <v>38</v>
      </c>
      <c r="E11" s="3">
        <v>41</v>
      </c>
      <c r="F11" s="3">
        <v>48</v>
      </c>
      <c r="G11" s="3">
        <v>47</v>
      </c>
      <c r="H11" s="3">
        <v>48</v>
      </c>
      <c r="I11" s="5">
        <f t="shared" si="5"/>
        <v>0</v>
      </c>
      <c r="J11" s="5">
        <f t="shared" si="6"/>
        <v>1</v>
      </c>
      <c r="K11" s="5">
        <f t="shared" si="6"/>
        <v>8</v>
      </c>
      <c r="L11" s="5">
        <f t="shared" si="6"/>
        <v>7</v>
      </c>
      <c r="M11" s="5">
        <f t="shared" si="6"/>
        <v>8</v>
      </c>
      <c r="N11" s="7">
        <f t="shared" si="11"/>
        <v>1659.46</v>
      </c>
      <c r="O11" s="7">
        <f t="shared" si="7"/>
        <v>1790.47</v>
      </c>
      <c r="P11" s="7">
        <f t="shared" si="7"/>
        <v>2096.16</v>
      </c>
      <c r="Q11" s="7">
        <f t="shared" si="7"/>
        <v>2052.4900000000002</v>
      </c>
      <c r="R11" s="7">
        <f t="shared" si="7"/>
        <v>2096.16</v>
      </c>
      <c r="S11" s="9">
        <f t="shared" si="12"/>
        <v>0</v>
      </c>
      <c r="T11" s="9">
        <f t="shared" si="13"/>
        <v>20.5</v>
      </c>
      <c r="U11" s="9">
        <f t="shared" si="13"/>
        <v>192</v>
      </c>
      <c r="V11" s="9">
        <f t="shared" si="13"/>
        <v>164.5</v>
      </c>
      <c r="W11" s="9">
        <f t="shared" si="13"/>
        <v>192</v>
      </c>
      <c r="X11" s="11">
        <f t="shared" si="9"/>
        <v>1659.46</v>
      </c>
      <c r="Y11" s="11">
        <f t="shared" si="10"/>
        <v>1810.97</v>
      </c>
      <c r="Z11" s="11">
        <f t="shared" si="10"/>
        <v>2288.16</v>
      </c>
      <c r="AA11" s="11">
        <f t="shared" si="10"/>
        <v>2216.9900000000002</v>
      </c>
      <c r="AB11" s="11">
        <f t="shared" si="10"/>
        <v>2288.16</v>
      </c>
      <c r="AC11" s="12">
        <f t="shared" si="14"/>
        <v>10263.74</v>
      </c>
    </row>
    <row r="12" spans="1:29" x14ac:dyDescent="0.25">
      <c r="A12" s="13" t="s">
        <v>34</v>
      </c>
      <c r="B12" s="13" t="s">
        <v>14</v>
      </c>
      <c r="C12" s="15">
        <v>11.23</v>
      </c>
      <c r="D12" s="3">
        <v>46</v>
      </c>
      <c r="E12" s="3">
        <v>44</v>
      </c>
      <c r="F12" s="3">
        <v>49</v>
      </c>
      <c r="G12" s="3">
        <v>42</v>
      </c>
      <c r="H12" s="3">
        <v>37</v>
      </c>
      <c r="I12" s="5">
        <f t="shared" si="5"/>
        <v>6</v>
      </c>
      <c r="J12" s="5">
        <f t="shared" si="6"/>
        <v>4</v>
      </c>
      <c r="K12" s="5">
        <f t="shared" si="6"/>
        <v>9</v>
      </c>
      <c r="L12" s="5">
        <f t="shared" si="6"/>
        <v>2</v>
      </c>
      <c r="M12" s="5">
        <f t="shared" si="6"/>
        <v>0</v>
      </c>
      <c r="N12" s="7">
        <f t="shared" si="11"/>
        <v>516.58000000000004</v>
      </c>
      <c r="O12" s="7">
        <f t="shared" si="7"/>
        <v>494.12</v>
      </c>
      <c r="P12" s="7">
        <f t="shared" si="7"/>
        <v>550.27</v>
      </c>
      <c r="Q12" s="7">
        <f t="shared" si="7"/>
        <v>471.66</v>
      </c>
      <c r="R12" s="7">
        <f t="shared" si="7"/>
        <v>415.51</v>
      </c>
      <c r="S12" s="9">
        <f t="shared" si="12"/>
        <v>138</v>
      </c>
      <c r="T12" s="9">
        <f t="shared" si="13"/>
        <v>88</v>
      </c>
      <c r="U12" s="9">
        <f t="shared" si="13"/>
        <v>220.5</v>
      </c>
      <c r="V12" s="9">
        <f t="shared" si="13"/>
        <v>42</v>
      </c>
      <c r="W12" s="9">
        <f t="shared" si="13"/>
        <v>0</v>
      </c>
      <c r="X12" s="11">
        <f t="shared" si="9"/>
        <v>654.58000000000004</v>
      </c>
      <c r="Y12" s="11">
        <f t="shared" si="10"/>
        <v>582.12</v>
      </c>
      <c r="Z12" s="11">
        <f t="shared" si="10"/>
        <v>770.77</v>
      </c>
      <c r="AA12" s="11">
        <f t="shared" si="10"/>
        <v>513.66000000000008</v>
      </c>
      <c r="AB12" s="11">
        <f t="shared" si="10"/>
        <v>415.51</v>
      </c>
      <c r="AC12" s="12">
        <f t="shared" si="14"/>
        <v>2936.6400000000003</v>
      </c>
    </row>
    <row r="13" spans="1:29" x14ac:dyDescent="0.25">
      <c r="A13" s="13" t="s">
        <v>35</v>
      </c>
      <c r="B13" s="13" t="s">
        <v>15</v>
      </c>
      <c r="C13" s="15">
        <v>35.79</v>
      </c>
      <c r="D13" s="3">
        <v>35</v>
      </c>
      <c r="E13" s="3">
        <v>47</v>
      </c>
      <c r="F13" s="3">
        <v>42</v>
      </c>
      <c r="G13" s="3">
        <v>37</v>
      </c>
      <c r="H13" s="3">
        <v>43</v>
      </c>
      <c r="I13" s="5">
        <f t="shared" si="5"/>
        <v>0</v>
      </c>
      <c r="J13" s="5">
        <f t="shared" si="6"/>
        <v>7</v>
      </c>
      <c r="K13" s="5">
        <f t="shared" si="6"/>
        <v>2</v>
      </c>
      <c r="L13" s="5">
        <f t="shared" si="6"/>
        <v>0</v>
      </c>
      <c r="M13" s="5">
        <f t="shared" si="6"/>
        <v>3</v>
      </c>
      <c r="N13" s="7">
        <f t="shared" si="11"/>
        <v>1252.6499999999999</v>
      </c>
      <c r="O13" s="7">
        <f t="shared" si="7"/>
        <v>1682.1299999999999</v>
      </c>
      <c r="P13" s="7">
        <f t="shared" si="7"/>
        <v>1503.18</v>
      </c>
      <c r="Q13" s="7">
        <f t="shared" si="7"/>
        <v>1324.23</v>
      </c>
      <c r="R13" s="7">
        <f t="shared" si="7"/>
        <v>1538.97</v>
      </c>
      <c r="S13" s="9">
        <f t="shared" si="12"/>
        <v>0</v>
      </c>
      <c r="T13" s="9">
        <f t="shared" si="13"/>
        <v>164.5</v>
      </c>
      <c r="U13" s="9">
        <f t="shared" si="13"/>
        <v>42</v>
      </c>
      <c r="V13" s="9">
        <f t="shared" si="13"/>
        <v>0</v>
      </c>
      <c r="W13" s="9">
        <f t="shared" si="13"/>
        <v>64.5</v>
      </c>
      <c r="X13" s="11">
        <f t="shared" si="9"/>
        <v>1252.6499999999999</v>
      </c>
      <c r="Y13" s="11">
        <f t="shared" si="10"/>
        <v>1846.6299999999999</v>
      </c>
      <c r="Z13" s="11">
        <f t="shared" si="10"/>
        <v>1545.18</v>
      </c>
      <c r="AA13" s="11">
        <f t="shared" si="10"/>
        <v>1324.23</v>
      </c>
      <c r="AB13" s="11">
        <f t="shared" si="10"/>
        <v>1603.47</v>
      </c>
      <c r="AC13" s="12">
        <f t="shared" si="14"/>
        <v>7572.1600000000008</v>
      </c>
    </row>
    <row r="14" spans="1:29" x14ac:dyDescent="0.25">
      <c r="A14" s="13" t="s">
        <v>36</v>
      </c>
      <c r="B14" s="13" t="s">
        <v>16</v>
      </c>
      <c r="C14" s="15">
        <v>18.559999999999999</v>
      </c>
      <c r="D14" s="3">
        <v>40</v>
      </c>
      <c r="E14" s="3">
        <v>37</v>
      </c>
      <c r="F14" s="3">
        <v>39</v>
      </c>
      <c r="G14" s="3">
        <v>44</v>
      </c>
      <c r="H14" s="3">
        <v>40</v>
      </c>
      <c r="I14" s="5">
        <f t="shared" si="5"/>
        <v>0</v>
      </c>
      <c r="J14" s="5">
        <f t="shared" si="6"/>
        <v>0</v>
      </c>
      <c r="K14" s="5">
        <f t="shared" si="6"/>
        <v>0</v>
      </c>
      <c r="L14" s="5">
        <f t="shared" si="6"/>
        <v>4</v>
      </c>
      <c r="M14" s="5">
        <f t="shared" si="6"/>
        <v>0</v>
      </c>
      <c r="N14" s="7">
        <f t="shared" si="11"/>
        <v>742.4</v>
      </c>
      <c r="O14" s="7">
        <f t="shared" si="7"/>
        <v>686.71999999999991</v>
      </c>
      <c r="P14" s="7">
        <f t="shared" si="7"/>
        <v>723.83999999999992</v>
      </c>
      <c r="Q14" s="7">
        <f t="shared" si="7"/>
        <v>816.64</v>
      </c>
      <c r="R14" s="7">
        <f t="shared" si="7"/>
        <v>742.4</v>
      </c>
      <c r="S14" s="9">
        <f t="shared" si="12"/>
        <v>0</v>
      </c>
      <c r="T14" s="9">
        <f t="shared" si="13"/>
        <v>0</v>
      </c>
      <c r="U14" s="9">
        <f t="shared" si="13"/>
        <v>0</v>
      </c>
      <c r="V14" s="9">
        <f t="shared" si="13"/>
        <v>88</v>
      </c>
      <c r="W14" s="9">
        <f t="shared" si="13"/>
        <v>0</v>
      </c>
      <c r="X14" s="11">
        <f t="shared" si="9"/>
        <v>742.4</v>
      </c>
      <c r="Y14" s="11">
        <f t="shared" si="10"/>
        <v>686.71999999999991</v>
      </c>
      <c r="Z14" s="11">
        <f t="shared" si="10"/>
        <v>723.83999999999992</v>
      </c>
      <c r="AA14" s="11">
        <f t="shared" si="10"/>
        <v>904.64</v>
      </c>
      <c r="AB14" s="11">
        <f t="shared" si="10"/>
        <v>742.4</v>
      </c>
      <c r="AC14" s="12">
        <f t="shared" si="14"/>
        <v>3800</v>
      </c>
    </row>
    <row r="15" spans="1:29" x14ac:dyDescent="0.25">
      <c r="A15" s="13" t="s">
        <v>37</v>
      </c>
      <c r="B15" s="13" t="s">
        <v>17</v>
      </c>
      <c r="C15" s="15">
        <v>28.14</v>
      </c>
      <c r="D15" s="3">
        <v>48</v>
      </c>
      <c r="E15" s="3">
        <v>46</v>
      </c>
      <c r="F15" s="3">
        <v>40</v>
      </c>
      <c r="G15" s="3">
        <v>50</v>
      </c>
      <c r="H15" s="3">
        <v>36</v>
      </c>
      <c r="I15" s="5">
        <f t="shared" si="5"/>
        <v>8</v>
      </c>
      <c r="J15" s="5">
        <f t="shared" si="6"/>
        <v>6</v>
      </c>
      <c r="K15" s="5">
        <f t="shared" si="6"/>
        <v>0</v>
      </c>
      <c r="L15" s="5">
        <f t="shared" si="6"/>
        <v>10</v>
      </c>
      <c r="M15" s="5">
        <f t="shared" si="6"/>
        <v>0</v>
      </c>
      <c r="N15" s="7">
        <f t="shared" si="11"/>
        <v>1350.72</v>
      </c>
      <c r="O15" s="7">
        <f t="shared" si="7"/>
        <v>1294.44</v>
      </c>
      <c r="P15" s="7">
        <f t="shared" si="7"/>
        <v>1125.5999999999999</v>
      </c>
      <c r="Q15" s="7">
        <f t="shared" si="7"/>
        <v>1407</v>
      </c>
      <c r="R15" s="7">
        <f t="shared" si="7"/>
        <v>1013.04</v>
      </c>
      <c r="S15" s="9">
        <f t="shared" si="12"/>
        <v>192</v>
      </c>
      <c r="T15" s="9">
        <f t="shared" si="13"/>
        <v>138</v>
      </c>
      <c r="U15" s="9">
        <f t="shared" si="13"/>
        <v>0</v>
      </c>
      <c r="V15" s="9">
        <f t="shared" si="13"/>
        <v>250</v>
      </c>
      <c r="W15" s="9">
        <f t="shared" si="13"/>
        <v>0</v>
      </c>
      <c r="X15" s="11">
        <f t="shared" si="9"/>
        <v>1542.72</v>
      </c>
      <c r="Y15" s="11">
        <f t="shared" si="10"/>
        <v>1432.44</v>
      </c>
      <c r="Z15" s="11">
        <f t="shared" si="10"/>
        <v>1125.5999999999999</v>
      </c>
      <c r="AA15" s="11">
        <f t="shared" si="10"/>
        <v>1657</v>
      </c>
      <c r="AB15" s="11">
        <f t="shared" si="10"/>
        <v>1013.04</v>
      </c>
      <c r="AC15" s="12">
        <f t="shared" si="14"/>
        <v>6770.8</v>
      </c>
    </row>
    <row r="16" spans="1:29" x14ac:dyDescent="0.25">
      <c r="A16" s="13" t="s">
        <v>38</v>
      </c>
      <c r="B16" s="13" t="s">
        <v>18</v>
      </c>
      <c r="C16" s="15">
        <v>48.92</v>
      </c>
      <c r="D16" s="3">
        <v>45</v>
      </c>
      <c r="E16" s="3">
        <v>35</v>
      </c>
      <c r="F16" s="3">
        <v>43</v>
      </c>
      <c r="G16" s="3">
        <v>41</v>
      </c>
      <c r="H16" s="3">
        <v>47</v>
      </c>
      <c r="I16" s="5">
        <f t="shared" si="5"/>
        <v>5</v>
      </c>
      <c r="J16" s="5">
        <f t="shared" si="6"/>
        <v>0</v>
      </c>
      <c r="K16" s="5">
        <f t="shared" si="6"/>
        <v>3</v>
      </c>
      <c r="L16" s="5">
        <f t="shared" si="6"/>
        <v>1</v>
      </c>
      <c r="M16" s="5">
        <f t="shared" si="6"/>
        <v>7</v>
      </c>
      <c r="N16" s="7">
        <f t="shared" si="11"/>
        <v>2201.4</v>
      </c>
      <c r="O16" s="7">
        <f t="shared" si="7"/>
        <v>1712.2</v>
      </c>
      <c r="P16" s="7">
        <f t="shared" si="7"/>
        <v>2103.56</v>
      </c>
      <c r="Q16" s="7">
        <f t="shared" si="7"/>
        <v>2005.72</v>
      </c>
      <c r="R16" s="7">
        <f t="shared" si="7"/>
        <v>2299.2400000000002</v>
      </c>
      <c r="S16" s="9">
        <f t="shared" si="12"/>
        <v>112.5</v>
      </c>
      <c r="T16" s="9">
        <f t="shared" si="13"/>
        <v>0</v>
      </c>
      <c r="U16" s="9">
        <f t="shared" si="13"/>
        <v>64.5</v>
      </c>
      <c r="V16" s="9">
        <f t="shared" si="13"/>
        <v>20.5</v>
      </c>
      <c r="W16" s="9">
        <f t="shared" si="13"/>
        <v>164.5</v>
      </c>
      <c r="X16" s="11">
        <f t="shared" si="9"/>
        <v>2313.9</v>
      </c>
      <c r="Y16" s="11">
        <f t="shared" si="10"/>
        <v>1712.2</v>
      </c>
      <c r="Z16" s="11">
        <f t="shared" si="10"/>
        <v>2168.06</v>
      </c>
      <c r="AA16" s="11">
        <f t="shared" si="10"/>
        <v>2026.22</v>
      </c>
      <c r="AB16" s="11">
        <f t="shared" si="10"/>
        <v>2463.7400000000002</v>
      </c>
      <c r="AC16" s="12">
        <f t="shared" si="14"/>
        <v>10684.119999999999</v>
      </c>
    </row>
    <row r="17" spans="1:29" x14ac:dyDescent="0.25">
      <c r="A17" s="13" t="s">
        <v>39</v>
      </c>
      <c r="B17" s="13" t="s">
        <v>19</v>
      </c>
      <c r="C17" s="15">
        <v>5.43</v>
      </c>
      <c r="D17" s="3">
        <v>37</v>
      </c>
      <c r="E17" s="3">
        <v>40</v>
      </c>
      <c r="F17" s="3">
        <v>36</v>
      </c>
      <c r="G17" s="3">
        <v>43</v>
      </c>
      <c r="H17" s="3">
        <v>42</v>
      </c>
      <c r="I17" s="5">
        <f t="shared" si="5"/>
        <v>0</v>
      </c>
      <c r="J17" s="5">
        <f t="shared" si="6"/>
        <v>0</v>
      </c>
      <c r="K17" s="5">
        <f t="shared" si="6"/>
        <v>0</v>
      </c>
      <c r="L17" s="5">
        <f t="shared" si="6"/>
        <v>3</v>
      </c>
      <c r="M17" s="5">
        <f t="shared" si="6"/>
        <v>2</v>
      </c>
      <c r="N17" s="7">
        <f t="shared" si="11"/>
        <v>200.91</v>
      </c>
      <c r="O17" s="7">
        <f t="shared" si="7"/>
        <v>217.2</v>
      </c>
      <c r="P17" s="7">
        <f t="shared" si="7"/>
        <v>195.48</v>
      </c>
      <c r="Q17" s="7">
        <f t="shared" si="7"/>
        <v>233.48999999999998</v>
      </c>
      <c r="R17" s="7">
        <f t="shared" si="7"/>
        <v>228.06</v>
      </c>
      <c r="S17" s="9">
        <f t="shared" si="12"/>
        <v>0</v>
      </c>
      <c r="T17" s="9">
        <f t="shared" si="13"/>
        <v>0</v>
      </c>
      <c r="U17" s="9">
        <f t="shared" si="13"/>
        <v>0</v>
      </c>
      <c r="V17" s="9">
        <f t="shared" si="13"/>
        <v>64.5</v>
      </c>
      <c r="W17" s="9">
        <f t="shared" si="13"/>
        <v>42</v>
      </c>
      <c r="X17" s="11">
        <f t="shared" si="9"/>
        <v>200.91</v>
      </c>
      <c r="Y17" s="11">
        <f t="shared" si="10"/>
        <v>217.2</v>
      </c>
      <c r="Z17" s="11">
        <f t="shared" si="10"/>
        <v>195.48</v>
      </c>
      <c r="AA17" s="11">
        <f t="shared" si="10"/>
        <v>297.99</v>
      </c>
      <c r="AB17" s="11">
        <f t="shared" si="10"/>
        <v>270.06</v>
      </c>
      <c r="AC17" s="12">
        <f t="shared" si="14"/>
        <v>1181.6400000000001</v>
      </c>
    </row>
    <row r="18" spans="1:29" x14ac:dyDescent="0.25">
      <c r="A18" s="13" t="s">
        <v>40</v>
      </c>
      <c r="B18" s="13" t="s">
        <v>20</v>
      </c>
      <c r="C18" s="15">
        <v>33.21</v>
      </c>
      <c r="D18" s="3">
        <v>41</v>
      </c>
      <c r="E18" s="3">
        <v>48</v>
      </c>
      <c r="F18" s="3">
        <v>50</v>
      </c>
      <c r="G18" s="3">
        <v>38</v>
      </c>
      <c r="H18" s="3">
        <v>50</v>
      </c>
      <c r="I18" s="5">
        <f t="shared" si="5"/>
        <v>1</v>
      </c>
      <c r="J18" s="5">
        <f t="shared" si="6"/>
        <v>8</v>
      </c>
      <c r="K18" s="5">
        <f t="shared" si="6"/>
        <v>10</v>
      </c>
      <c r="L18" s="5">
        <f t="shared" si="6"/>
        <v>0</v>
      </c>
      <c r="M18" s="5">
        <f t="shared" si="6"/>
        <v>10</v>
      </c>
      <c r="N18" s="7">
        <f t="shared" si="11"/>
        <v>1361.6100000000001</v>
      </c>
      <c r="O18" s="7">
        <f t="shared" si="7"/>
        <v>1594.08</v>
      </c>
      <c r="P18" s="7">
        <f t="shared" si="7"/>
        <v>1660.5</v>
      </c>
      <c r="Q18" s="7">
        <f t="shared" si="7"/>
        <v>1261.98</v>
      </c>
      <c r="R18" s="7">
        <f t="shared" si="7"/>
        <v>1660.5</v>
      </c>
      <c r="S18" s="9">
        <f t="shared" si="12"/>
        <v>20.5</v>
      </c>
      <c r="T18" s="9">
        <f t="shared" si="13"/>
        <v>192</v>
      </c>
      <c r="U18" s="9">
        <f t="shared" si="13"/>
        <v>250</v>
      </c>
      <c r="V18" s="9">
        <f t="shared" si="13"/>
        <v>0</v>
      </c>
      <c r="W18" s="9">
        <f t="shared" si="13"/>
        <v>250</v>
      </c>
      <c r="X18" s="11">
        <f t="shared" si="9"/>
        <v>1382.1100000000001</v>
      </c>
      <c r="Y18" s="11">
        <f t="shared" si="10"/>
        <v>1786.08</v>
      </c>
      <c r="Z18" s="11">
        <f t="shared" si="10"/>
        <v>1910.5</v>
      </c>
      <c r="AA18" s="11">
        <f t="shared" si="10"/>
        <v>1261.98</v>
      </c>
      <c r="AB18" s="11">
        <f t="shared" si="10"/>
        <v>1910.5</v>
      </c>
      <c r="AC18" s="12">
        <f t="shared" si="14"/>
        <v>8251.17</v>
      </c>
    </row>
    <row r="19" spans="1:29" x14ac:dyDescent="0.25">
      <c r="A19" s="13" t="s">
        <v>41</v>
      </c>
      <c r="B19" s="13" t="s">
        <v>21</v>
      </c>
      <c r="C19" s="15">
        <v>24.76</v>
      </c>
      <c r="D19" s="3">
        <v>43</v>
      </c>
      <c r="E19" s="3">
        <v>50</v>
      </c>
      <c r="F19" s="3">
        <v>35</v>
      </c>
      <c r="G19" s="3">
        <v>46</v>
      </c>
      <c r="H19" s="3">
        <v>38</v>
      </c>
      <c r="I19" s="5">
        <f t="shared" si="5"/>
        <v>3</v>
      </c>
      <c r="J19" s="5">
        <f t="shared" si="6"/>
        <v>10</v>
      </c>
      <c r="K19" s="5">
        <f t="shared" si="6"/>
        <v>0</v>
      </c>
      <c r="L19" s="5">
        <f t="shared" si="6"/>
        <v>6</v>
      </c>
      <c r="M19" s="5">
        <f t="shared" si="6"/>
        <v>0</v>
      </c>
      <c r="N19" s="7">
        <f t="shared" si="11"/>
        <v>1064.68</v>
      </c>
      <c r="O19" s="7">
        <f t="shared" si="7"/>
        <v>1238</v>
      </c>
      <c r="P19" s="7">
        <f t="shared" si="7"/>
        <v>866.6</v>
      </c>
      <c r="Q19" s="7">
        <f t="shared" si="7"/>
        <v>1138.96</v>
      </c>
      <c r="R19" s="7">
        <f t="shared" si="7"/>
        <v>940.88000000000011</v>
      </c>
      <c r="S19" s="9">
        <f t="shared" si="12"/>
        <v>64.5</v>
      </c>
      <c r="T19" s="9">
        <f t="shared" si="13"/>
        <v>250</v>
      </c>
      <c r="U19" s="9">
        <f t="shared" si="13"/>
        <v>0</v>
      </c>
      <c r="V19" s="9">
        <f t="shared" si="13"/>
        <v>138</v>
      </c>
      <c r="W19" s="9">
        <f t="shared" si="13"/>
        <v>0</v>
      </c>
      <c r="X19" s="11">
        <f t="shared" si="9"/>
        <v>1129.18</v>
      </c>
      <c r="Y19" s="11">
        <f t="shared" si="10"/>
        <v>1488</v>
      </c>
      <c r="Z19" s="11">
        <f t="shared" si="10"/>
        <v>866.6</v>
      </c>
      <c r="AA19" s="11">
        <f t="shared" si="10"/>
        <v>1276.96</v>
      </c>
      <c r="AB19" s="11">
        <f t="shared" si="10"/>
        <v>940.88000000000011</v>
      </c>
      <c r="AC19" s="12">
        <f t="shared" si="14"/>
        <v>5701.62</v>
      </c>
    </row>
    <row r="20" spans="1:29" x14ac:dyDescent="0.25">
      <c r="A20" s="13" t="s">
        <v>42</v>
      </c>
      <c r="B20" s="13" t="s">
        <v>22</v>
      </c>
      <c r="C20" s="15">
        <v>7.89</v>
      </c>
      <c r="D20" s="3">
        <v>50</v>
      </c>
      <c r="E20" s="3">
        <v>43</v>
      </c>
      <c r="F20" s="3">
        <v>47</v>
      </c>
      <c r="G20" s="3">
        <v>39</v>
      </c>
      <c r="H20" s="3">
        <v>45</v>
      </c>
      <c r="I20" s="5">
        <f t="shared" si="5"/>
        <v>10</v>
      </c>
      <c r="J20" s="5">
        <f t="shared" ref="J20:M23" si="15">IF(E20&gt;40,E20-40,0)</f>
        <v>3</v>
      </c>
      <c r="K20" s="5">
        <f t="shared" si="15"/>
        <v>7</v>
      </c>
      <c r="L20" s="5">
        <f t="shared" si="15"/>
        <v>0</v>
      </c>
      <c r="M20" s="5">
        <f t="shared" si="15"/>
        <v>5</v>
      </c>
      <c r="N20" s="7">
        <f t="shared" si="11"/>
        <v>394.5</v>
      </c>
      <c r="O20" s="7">
        <f t="shared" ref="O20:O23" si="16">$C20*E20</f>
        <v>339.27</v>
      </c>
      <c r="P20" s="7">
        <f t="shared" ref="P20:P23" si="17">$C20*F20</f>
        <v>370.83</v>
      </c>
      <c r="Q20" s="7">
        <f t="shared" ref="Q20:Q23" si="18">$C20*G20</f>
        <v>307.70999999999998</v>
      </c>
      <c r="R20" s="7">
        <f t="shared" ref="R20:R23" si="19">$C20*H20</f>
        <v>355.05</v>
      </c>
      <c r="S20" s="9">
        <f t="shared" si="12"/>
        <v>250</v>
      </c>
      <c r="T20" s="9">
        <f t="shared" si="13"/>
        <v>64.5</v>
      </c>
      <c r="U20" s="9">
        <f t="shared" si="13"/>
        <v>164.5</v>
      </c>
      <c r="V20" s="9">
        <f t="shared" si="13"/>
        <v>0</v>
      </c>
      <c r="W20" s="9">
        <f t="shared" si="13"/>
        <v>112.5</v>
      </c>
      <c r="X20" s="11">
        <f t="shared" si="9"/>
        <v>644.5</v>
      </c>
      <c r="Y20" s="11">
        <f t="shared" ref="Y20:AB23" si="20">O20+T20</f>
        <v>403.77</v>
      </c>
      <c r="Z20" s="11">
        <f t="shared" si="20"/>
        <v>535.32999999999993</v>
      </c>
      <c r="AA20" s="11">
        <f t="shared" si="20"/>
        <v>307.70999999999998</v>
      </c>
      <c r="AB20" s="11">
        <f t="shared" si="20"/>
        <v>467.55</v>
      </c>
      <c r="AC20" s="12">
        <f t="shared" si="14"/>
        <v>2358.86</v>
      </c>
    </row>
    <row r="21" spans="1:29" x14ac:dyDescent="0.25">
      <c r="A21" s="13" t="s">
        <v>43</v>
      </c>
      <c r="B21" s="13" t="s">
        <v>23</v>
      </c>
      <c r="C21" s="15">
        <v>42.31</v>
      </c>
      <c r="D21" s="3">
        <v>39</v>
      </c>
      <c r="E21" s="3">
        <v>49</v>
      </c>
      <c r="F21" s="3">
        <v>49</v>
      </c>
      <c r="G21" s="3">
        <v>49</v>
      </c>
      <c r="H21" s="3">
        <v>41</v>
      </c>
      <c r="I21" s="5">
        <f t="shared" si="5"/>
        <v>0</v>
      </c>
      <c r="J21" s="5">
        <f t="shared" si="15"/>
        <v>9</v>
      </c>
      <c r="K21" s="5">
        <f t="shared" si="15"/>
        <v>9</v>
      </c>
      <c r="L21" s="5">
        <f t="shared" si="15"/>
        <v>9</v>
      </c>
      <c r="M21" s="5">
        <f t="shared" si="15"/>
        <v>1</v>
      </c>
      <c r="N21" s="7">
        <f t="shared" si="11"/>
        <v>1650.0900000000001</v>
      </c>
      <c r="O21" s="7">
        <f t="shared" si="16"/>
        <v>2073.19</v>
      </c>
      <c r="P21" s="7">
        <f t="shared" si="17"/>
        <v>2073.19</v>
      </c>
      <c r="Q21" s="7">
        <f t="shared" si="18"/>
        <v>2073.19</v>
      </c>
      <c r="R21" s="7">
        <f t="shared" si="19"/>
        <v>1734.71</v>
      </c>
      <c r="S21" s="9">
        <f t="shared" si="12"/>
        <v>0</v>
      </c>
      <c r="T21" s="9">
        <f t="shared" ref="T21:W23" si="21">0.5*E21*J21</f>
        <v>220.5</v>
      </c>
      <c r="U21" s="9">
        <f t="shared" si="21"/>
        <v>220.5</v>
      </c>
      <c r="V21" s="9">
        <f t="shared" si="21"/>
        <v>220.5</v>
      </c>
      <c r="W21" s="9">
        <f t="shared" si="21"/>
        <v>20.5</v>
      </c>
      <c r="X21" s="11">
        <f t="shared" si="9"/>
        <v>1650.0900000000001</v>
      </c>
      <c r="Y21" s="11">
        <f t="shared" si="20"/>
        <v>2293.69</v>
      </c>
      <c r="Z21" s="11">
        <f t="shared" si="20"/>
        <v>2293.69</v>
      </c>
      <c r="AA21" s="11">
        <f t="shared" si="20"/>
        <v>2293.69</v>
      </c>
      <c r="AB21" s="11">
        <f t="shared" si="20"/>
        <v>1755.21</v>
      </c>
      <c r="AC21" s="12">
        <f t="shared" si="14"/>
        <v>10286.369999999999</v>
      </c>
    </row>
    <row r="22" spans="1:29" x14ac:dyDescent="0.25">
      <c r="A22" s="13" t="s">
        <v>44</v>
      </c>
      <c r="B22" s="13" t="s">
        <v>24</v>
      </c>
      <c r="C22" s="15">
        <v>16.77</v>
      </c>
      <c r="D22" s="3">
        <v>35</v>
      </c>
      <c r="E22" s="3">
        <v>38</v>
      </c>
      <c r="F22" s="3">
        <v>38</v>
      </c>
      <c r="G22" s="3">
        <v>48</v>
      </c>
      <c r="H22" s="3">
        <v>44</v>
      </c>
      <c r="I22" s="5">
        <f t="shared" si="5"/>
        <v>0</v>
      </c>
      <c r="J22" s="5">
        <f t="shared" si="15"/>
        <v>0</v>
      </c>
      <c r="K22" s="5">
        <f t="shared" si="15"/>
        <v>0</v>
      </c>
      <c r="L22" s="5">
        <f t="shared" si="15"/>
        <v>8</v>
      </c>
      <c r="M22" s="5">
        <f t="shared" si="15"/>
        <v>4</v>
      </c>
      <c r="N22" s="7">
        <f t="shared" si="11"/>
        <v>586.94999999999993</v>
      </c>
      <c r="O22" s="7">
        <f t="shared" si="16"/>
        <v>637.26</v>
      </c>
      <c r="P22" s="7">
        <f t="shared" si="17"/>
        <v>637.26</v>
      </c>
      <c r="Q22" s="7">
        <f t="shared" si="18"/>
        <v>804.96</v>
      </c>
      <c r="R22" s="7">
        <f t="shared" si="19"/>
        <v>737.88</v>
      </c>
      <c r="S22" s="9">
        <f t="shared" si="12"/>
        <v>0</v>
      </c>
      <c r="T22" s="9">
        <f t="shared" si="21"/>
        <v>0</v>
      </c>
      <c r="U22" s="9">
        <f t="shared" si="21"/>
        <v>0</v>
      </c>
      <c r="V22" s="9">
        <f t="shared" si="21"/>
        <v>192</v>
      </c>
      <c r="W22" s="9">
        <f t="shared" si="21"/>
        <v>88</v>
      </c>
      <c r="X22" s="11">
        <f t="shared" si="9"/>
        <v>586.94999999999993</v>
      </c>
      <c r="Y22" s="11">
        <f t="shared" si="20"/>
        <v>637.26</v>
      </c>
      <c r="Z22" s="11">
        <f t="shared" si="20"/>
        <v>637.26</v>
      </c>
      <c r="AA22" s="11">
        <f t="shared" si="20"/>
        <v>996.96</v>
      </c>
      <c r="AB22" s="11">
        <f t="shared" si="20"/>
        <v>825.88</v>
      </c>
      <c r="AC22" s="12">
        <f t="shared" si="14"/>
        <v>3684.3100000000004</v>
      </c>
    </row>
    <row r="23" spans="1:29" x14ac:dyDescent="0.25">
      <c r="A23" s="13" t="s">
        <v>45</v>
      </c>
      <c r="B23" s="13" t="s">
        <v>25</v>
      </c>
      <c r="C23" s="15">
        <v>12.65</v>
      </c>
      <c r="D23" s="3">
        <v>47</v>
      </c>
      <c r="E23" s="3">
        <v>36</v>
      </c>
      <c r="F23" s="3">
        <v>37</v>
      </c>
      <c r="G23" s="3">
        <v>40</v>
      </c>
      <c r="H23" s="3">
        <v>35</v>
      </c>
      <c r="I23" s="5">
        <f t="shared" si="5"/>
        <v>7</v>
      </c>
      <c r="J23" s="5">
        <f t="shared" si="15"/>
        <v>0</v>
      </c>
      <c r="K23" s="5">
        <f t="shared" si="15"/>
        <v>0</v>
      </c>
      <c r="L23" s="5">
        <f t="shared" si="15"/>
        <v>0</v>
      </c>
      <c r="M23" s="5">
        <f t="shared" si="15"/>
        <v>0</v>
      </c>
      <c r="N23" s="7">
        <f t="shared" si="11"/>
        <v>594.55000000000007</v>
      </c>
      <c r="O23" s="7">
        <f t="shared" si="16"/>
        <v>455.40000000000003</v>
      </c>
      <c r="P23" s="7">
        <f t="shared" si="17"/>
        <v>468.05</v>
      </c>
      <c r="Q23" s="7">
        <f t="shared" si="18"/>
        <v>506</v>
      </c>
      <c r="R23" s="7">
        <f t="shared" si="19"/>
        <v>442.75</v>
      </c>
      <c r="S23" s="9">
        <f t="shared" si="12"/>
        <v>164.5</v>
      </c>
      <c r="T23" s="9">
        <f t="shared" si="21"/>
        <v>0</v>
      </c>
      <c r="U23" s="9">
        <f t="shared" si="21"/>
        <v>0</v>
      </c>
      <c r="V23" s="9">
        <f t="shared" si="21"/>
        <v>0</v>
      </c>
      <c r="W23" s="9">
        <f t="shared" si="21"/>
        <v>0</v>
      </c>
      <c r="X23" s="11">
        <f t="shared" si="9"/>
        <v>759.05000000000007</v>
      </c>
      <c r="Y23" s="11">
        <f t="shared" si="20"/>
        <v>455.40000000000003</v>
      </c>
      <c r="Z23" s="11">
        <f t="shared" si="20"/>
        <v>468.05</v>
      </c>
      <c r="AA23" s="11">
        <f t="shared" si="20"/>
        <v>506</v>
      </c>
      <c r="AB23" s="11">
        <f t="shared" si="20"/>
        <v>442.75</v>
      </c>
      <c r="AC23" s="12">
        <f t="shared" si="14"/>
        <v>2631.25</v>
      </c>
    </row>
    <row r="25" spans="1:29" x14ac:dyDescent="0.25">
      <c r="A25" s="16" t="s">
        <v>46</v>
      </c>
      <c r="B25" s="16"/>
      <c r="C25" s="17">
        <f>MAX(C4:C23)</f>
        <v>49.32</v>
      </c>
      <c r="D25" s="16">
        <f t="shared" ref="D25:AC25" si="22">MAX(D4:D23)</f>
        <v>50</v>
      </c>
      <c r="E25" s="16">
        <f t="shared" si="22"/>
        <v>50</v>
      </c>
      <c r="F25" s="16">
        <f t="shared" si="22"/>
        <v>50</v>
      </c>
      <c r="G25" s="16">
        <f t="shared" si="22"/>
        <v>50</v>
      </c>
      <c r="H25" s="16">
        <f t="shared" si="22"/>
        <v>50</v>
      </c>
      <c r="I25" s="16">
        <f t="shared" si="22"/>
        <v>10</v>
      </c>
      <c r="J25" s="16">
        <f t="shared" si="22"/>
        <v>10</v>
      </c>
      <c r="K25" s="16">
        <f t="shared" si="22"/>
        <v>10</v>
      </c>
      <c r="L25" s="16">
        <f t="shared" si="22"/>
        <v>10</v>
      </c>
      <c r="M25" s="16">
        <f t="shared" si="22"/>
        <v>10</v>
      </c>
      <c r="N25" s="17">
        <f t="shared" si="22"/>
        <v>2201.4</v>
      </c>
      <c r="O25" s="17">
        <f t="shared" si="22"/>
        <v>2073.19</v>
      </c>
      <c r="P25" s="17">
        <f t="shared" si="22"/>
        <v>2466</v>
      </c>
      <c r="Q25" s="17">
        <f t="shared" si="22"/>
        <v>2466</v>
      </c>
      <c r="R25" s="17">
        <f t="shared" si="22"/>
        <v>2299.2400000000002</v>
      </c>
      <c r="S25" s="17">
        <f t="shared" si="22"/>
        <v>250</v>
      </c>
      <c r="T25" s="17">
        <f t="shared" si="22"/>
        <v>250</v>
      </c>
      <c r="U25" s="17">
        <f t="shared" si="22"/>
        <v>250</v>
      </c>
      <c r="V25" s="17">
        <f t="shared" si="22"/>
        <v>250</v>
      </c>
      <c r="W25" s="17">
        <f t="shared" si="22"/>
        <v>250</v>
      </c>
      <c r="X25" s="17">
        <f t="shared" si="22"/>
        <v>2313.9</v>
      </c>
      <c r="Y25" s="17">
        <f t="shared" si="22"/>
        <v>2293.69</v>
      </c>
      <c r="Z25" s="17">
        <f t="shared" si="22"/>
        <v>2716</v>
      </c>
      <c r="AA25" s="17">
        <f t="shared" si="22"/>
        <v>2716</v>
      </c>
      <c r="AB25" s="17">
        <f t="shared" si="22"/>
        <v>2463.7400000000002</v>
      </c>
      <c r="AC25" s="17">
        <f t="shared" si="22"/>
        <v>11244.439999999999</v>
      </c>
    </row>
    <row r="26" spans="1:29" x14ac:dyDescent="0.25">
      <c r="A26" s="16" t="s">
        <v>47</v>
      </c>
      <c r="B26" s="16"/>
      <c r="C26" s="17">
        <f>MIN(C4:C23)</f>
        <v>5.43</v>
      </c>
      <c r="D26" s="16">
        <f t="shared" ref="D26:AC26" si="23">MIN(D4:D23)</f>
        <v>35</v>
      </c>
      <c r="E26" s="16">
        <f t="shared" si="23"/>
        <v>35</v>
      </c>
      <c r="F26" s="16">
        <f t="shared" si="23"/>
        <v>35</v>
      </c>
      <c r="G26" s="16">
        <f t="shared" si="23"/>
        <v>35</v>
      </c>
      <c r="H26" s="16">
        <f t="shared" si="23"/>
        <v>35</v>
      </c>
      <c r="I26" s="16">
        <f t="shared" si="23"/>
        <v>0</v>
      </c>
      <c r="J26" s="16">
        <f t="shared" si="23"/>
        <v>0</v>
      </c>
      <c r="K26" s="16">
        <f t="shared" si="23"/>
        <v>0</v>
      </c>
      <c r="L26" s="16">
        <f t="shared" si="23"/>
        <v>0</v>
      </c>
      <c r="M26" s="16">
        <f t="shared" si="23"/>
        <v>0</v>
      </c>
      <c r="N26" s="17">
        <f t="shared" si="23"/>
        <v>200.91</v>
      </c>
      <c r="O26" s="17">
        <f t="shared" si="23"/>
        <v>217.2</v>
      </c>
      <c r="P26" s="17">
        <f t="shared" si="23"/>
        <v>195.48</v>
      </c>
      <c r="Q26" s="17">
        <f t="shared" si="23"/>
        <v>233.48999999999998</v>
      </c>
      <c r="R26" s="17">
        <f t="shared" si="23"/>
        <v>228.06</v>
      </c>
      <c r="S26" s="17">
        <f t="shared" si="23"/>
        <v>0</v>
      </c>
      <c r="T26" s="17">
        <f t="shared" si="23"/>
        <v>0</v>
      </c>
      <c r="U26" s="17">
        <f t="shared" si="23"/>
        <v>0</v>
      </c>
      <c r="V26" s="17">
        <f t="shared" si="23"/>
        <v>0</v>
      </c>
      <c r="W26" s="17">
        <f t="shared" si="23"/>
        <v>0</v>
      </c>
      <c r="X26" s="17">
        <f t="shared" si="23"/>
        <v>200.91</v>
      </c>
      <c r="Y26" s="17">
        <f t="shared" si="23"/>
        <v>217.2</v>
      </c>
      <c r="Z26" s="17">
        <f t="shared" si="23"/>
        <v>195.48</v>
      </c>
      <c r="AA26" s="17">
        <f t="shared" si="23"/>
        <v>297.99</v>
      </c>
      <c r="AB26" s="17">
        <f t="shared" si="23"/>
        <v>270.06</v>
      </c>
      <c r="AC26" s="17">
        <f t="shared" si="23"/>
        <v>1181.6400000000001</v>
      </c>
    </row>
    <row r="27" spans="1:29" x14ac:dyDescent="0.25">
      <c r="A27" s="16" t="s">
        <v>48</v>
      </c>
      <c r="B27" s="16"/>
      <c r="C27" s="17">
        <f>AVERAGE(C4:C23)</f>
        <v>26.891500000000001</v>
      </c>
      <c r="D27" s="16">
        <f t="shared" ref="D27:AC27" si="24">AVERAGE(D4:D23)</f>
        <v>42.55</v>
      </c>
      <c r="E27" s="16">
        <f t="shared" si="24"/>
        <v>42.65</v>
      </c>
      <c r="F27" s="16">
        <f t="shared" si="24"/>
        <v>42.7</v>
      </c>
      <c r="G27" s="16">
        <f t="shared" si="24"/>
        <v>43.35</v>
      </c>
      <c r="H27" s="16">
        <f t="shared" si="24"/>
        <v>42.35</v>
      </c>
      <c r="I27" s="16">
        <f t="shared" si="24"/>
        <v>3.6</v>
      </c>
      <c r="J27" s="16">
        <f t="shared" si="24"/>
        <v>3.7</v>
      </c>
      <c r="K27" s="16">
        <f t="shared" si="24"/>
        <v>3.7</v>
      </c>
      <c r="L27" s="16">
        <f t="shared" si="24"/>
        <v>4.0999999999999996</v>
      </c>
      <c r="M27" s="16">
        <f t="shared" si="24"/>
        <v>3.45</v>
      </c>
      <c r="N27" s="17">
        <f t="shared" si="24"/>
        <v>1126.702</v>
      </c>
      <c r="O27" s="17">
        <f t="shared" si="24"/>
        <v>1147.7824999999998</v>
      </c>
      <c r="P27" s="17">
        <f t="shared" si="24"/>
        <v>1171.8489999999999</v>
      </c>
      <c r="Q27" s="17">
        <f t="shared" si="24"/>
        <v>1184.5974999999999</v>
      </c>
      <c r="R27" s="17">
        <f t="shared" si="24"/>
        <v>1138.9650000000001</v>
      </c>
      <c r="S27" s="17">
        <f t="shared" si="24"/>
        <v>81.963750000000005</v>
      </c>
      <c r="T27" s="17">
        <f t="shared" si="24"/>
        <v>82.5625</v>
      </c>
      <c r="U27" s="17">
        <f t="shared" si="24"/>
        <v>88.15</v>
      </c>
      <c r="V27" s="17">
        <f t="shared" si="24"/>
        <v>93.679999999999993</v>
      </c>
      <c r="W27" s="17">
        <f t="shared" si="24"/>
        <v>78.772500000000008</v>
      </c>
      <c r="X27" s="17">
        <f t="shared" si="24"/>
        <v>1208.6657500000001</v>
      </c>
      <c r="Y27" s="17">
        <f t="shared" si="24"/>
        <v>1230.3449999999998</v>
      </c>
      <c r="Z27" s="17">
        <f t="shared" si="24"/>
        <v>1259.999</v>
      </c>
      <c r="AA27" s="17">
        <f t="shared" si="24"/>
        <v>1278.2774999999999</v>
      </c>
      <c r="AB27" s="17">
        <f t="shared" si="24"/>
        <v>1217.7375000000002</v>
      </c>
      <c r="AC27" s="17">
        <f t="shared" si="24"/>
        <v>6195.0247499999987</v>
      </c>
    </row>
    <row r="28" spans="1:29" x14ac:dyDescent="0.25">
      <c r="A28" s="16" t="s">
        <v>49</v>
      </c>
      <c r="B28" s="16"/>
      <c r="C28" s="17">
        <f>SUM(C4:C23)</f>
        <v>537.83000000000004</v>
      </c>
      <c r="D28" s="16">
        <f t="shared" ref="D28:AC28" si="25">SUM(D4:D23)</f>
        <v>851</v>
      </c>
      <c r="E28" s="16">
        <f t="shared" si="25"/>
        <v>853</v>
      </c>
      <c r="F28" s="16">
        <f t="shared" si="25"/>
        <v>854</v>
      </c>
      <c r="G28" s="16">
        <f t="shared" si="25"/>
        <v>867</v>
      </c>
      <c r="H28" s="16">
        <f t="shared" si="25"/>
        <v>847</v>
      </c>
      <c r="I28" s="16">
        <f t="shared" si="25"/>
        <v>72</v>
      </c>
      <c r="J28" s="16">
        <f t="shared" si="25"/>
        <v>74</v>
      </c>
      <c r="K28" s="16">
        <f t="shared" si="25"/>
        <v>74</v>
      </c>
      <c r="L28" s="16">
        <f t="shared" si="25"/>
        <v>82</v>
      </c>
      <c r="M28" s="16">
        <f t="shared" si="25"/>
        <v>69</v>
      </c>
      <c r="N28" s="17">
        <f t="shared" si="25"/>
        <v>22534.04</v>
      </c>
      <c r="O28" s="17">
        <f t="shared" si="25"/>
        <v>22955.649999999998</v>
      </c>
      <c r="P28" s="17">
        <f t="shared" si="25"/>
        <v>23436.98</v>
      </c>
      <c r="Q28" s="17">
        <f t="shared" si="25"/>
        <v>23691.949999999997</v>
      </c>
      <c r="R28" s="17">
        <f t="shared" si="25"/>
        <v>22779.300000000003</v>
      </c>
      <c r="S28" s="17">
        <f t="shared" si="25"/>
        <v>1639.2750000000001</v>
      </c>
      <c r="T28" s="17">
        <f t="shared" si="25"/>
        <v>1651.25</v>
      </c>
      <c r="U28" s="17">
        <f t="shared" si="25"/>
        <v>1763</v>
      </c>
      <c r="V28" s="17">
        <f t="shared" si="25"/>
        <v>1873.6</v>
      </c>
      <c r="W28" s="17">
        <f t="shared" si="25"/>
        <v>1575.45</v>
      </c>
      <c r="X28" s="17">
        <f t="shared" si="25"/>
        <v>24173.315000000002</v>
      </c>
      <c r="Y28" s="17">
        <f t="shared" si="25"/>
        <v>24606.899999999998</v>
      </c>
      <c r="Z28" s="17">
        <f t="shared" si="25"/>
        <v>25199.98</v>
      </c>
      <c r="AA28" s="17">
        <f t="shared" si="25"/>
        <v>25565.55</v>
      </c>
      <c r="AB28" s="17">
        <f t="shared" si="25"/>
        <v>24354.750000000004</v>
      </c>
      <c r="AC28" s="17">
        <f t="shared" si="25"/>
        <v>123900.49499999998</v>
      </c>
    </row>
  </sheetData>
  <pageMargins left="0.7" right="0.7" top="0.75" bottom="0.75" header="0.3" footer="0.3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MOHIT KUMAR</cp:lastModifiedBy>
  <cp:lastPrinted>2024-10-13T10:23:01Z</cp:lastPrinted>
  <dcterms:created xsi:type="dcterms:W3CDTF">2024-10-13T08:58:05Z</dcterms:created>
  <dcterms:modified xsi:type="dcterms:W3CDTF">2024-10-27T04:47:23Z</dcterms:modified>
</cp:coreProperties>
</file>