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V\毕业论文\数据\"/>
    </mc:Choice>
  </mc:AlternateContent>
  <bookViews>
    <workbookView xWindow="0" yWindow="0" windowWidth="21600" windowHeight="8925" activeTab="3"/>
  </bookViews>
  <sheets>
    <sheet name="10-30cm" sheetId="1" r:id="rId1"/>
    <sheet name="半径" sheetId="2" r:id="rId2"/>
    <sheet name="Sheet2" sheetId="3" r:id="rId3"/>
    <sheet name="Sheet3" sheetId="4" r:id="rId4"/>
  </sheets>
  <calcPr calcId="0"/>
</workbook>
</file>

<file path=xl/calcChain.xml><?xml version="1.0" encoding="utf-8"?>
<calcChain xmlns="http://schemas.openxmlformats.org/spreadsheetml/2006/main">
  <c r="F5" i="4" l="1"/>
  <c r="F4" i="4"/>
  <c r="F3" i="4"/>
  <c r="F2" i="4"/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" i="3"/>
  <c r="I3" i="2"/>
  <c r="J3" i="2"/>
  <c r="K3" i="2"/>
  <c r="L3" i="2"/>
  <c r="M3" i="2"/>
  <c r="N3" i="2"/>
  <c r="I4" i="2"/>
  <c r="J4" i="2"/>
  <c r="K4" i="2"/>
  <c r="L4" i="2"/>
  <c r="M4" i="2"/>
  <c r="N4" i="2"/>
  <c r="I5" i="2"/>
  <c r="J5" i="2"/>
  <c r="K5" i="2"/>
  <c r="L5" i="2"/>
  <c r="M5" i="2"/>
  <c r="N5" i="2"/>
  <c r="I6" i="2"/>
  <c r="J6" i="2"/>
  <c r="K6" i="2"/>
  <c r="L6" i="2"/>
  <c r="M6" i="2"/>
  <c r="N6" i="2"/>
  <c r="I7" i="2"/>
  <c r="J7" i="2"/>
  <c r="K7" i="2"/>
  <c r="L7" i="2"/>
  <c r="M7" i="2"/>
  <c r="N7" i="2"/>
  <c r="I8" i="2"/>
  <c r="J8" i="2"/>
  <c r="K8" i="2"/>
  <c r="L8" i="2"/>
  <c r="M8" i="2"/>
  <c r="N8" i="2"/>
  <c r="I9" i="2"/>
  <c r="J9" i="2"/>
  <c r="K9" i="2"/>
  <c r="L9" i="2"/>
  <c r="M9" i="2"/>
  <c r="N9" i="2"/>
  <c r="I10" i="2"/>
  <c r="J10" i="2"/>
  <c r="K10" i="2"/>
  <c r="L10" i="2"/>
  <c r="M10" i="2"/>
  <c r="N10" i="2"/>
  <c r="I11" i="2"/>
  <c r="J11" i="2"/>
  <c r="K11" i="2"/>
  <c r="L11" i="2"/>
  <c r="M11" i="2"/>
  <c r="N11" i="2"/>
  <c r="L2" i="2"/>
  <c r="N2" i="2"/>
  <c r="M2" i="2"/>
  <c r="K2" i="2"/>
  <c r="D7" i="2"/>
  <c r="B6" i="2"/>
  <c r="J2" i="2"/>
  <c r="I2" i="2"/>
  <c r="I1" i="1" l="1"/>
  <c r="J1" i="1"/>
  <c r="K1" i="1"/>
  <c r="L1" i="1"/>
  <c r="M1" i="1"/>
  <c r="H1" i="1"/>
  <c r="H2" i="1"/>
  <c r="H3" i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I2" i="1"/>
  <c r="M2" i="1"/>
  <c r="L2" i="1"/>
  <c r="K2" i="1"/>
  <c r="J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'10-30cm'!$B$1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'10-30cm'!$B$2:$B$11</c:f>
            </c:numRef>
          </c:yVal>
          <c:smooth val="1"/>
        </c:ser>
        <c:ser>
          <c:idx val="1"/>
          <c:order val="1"/>
          <c:tx>
            <c:strRef>
              <c:f>'10-30cm'!$C$1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'10-30cm'!$C$2:$C$11</c:f>
            </c:numRef>
          </c:yVal>
          <c:smooth val="1"/>
        </c:ser>
        <c:ser>
          <c:idx val="2"/>
          <c:order val="2"/>
          <c:tx>
            <c:strRef>
              <c:f>'10-30cm'!$D$1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'10-30cm'!$D$2:$D$11</c:f>
            </c:numRef>
          </c:yVal>
          <c:smooth val="1"/>
        </c:ser>
        <c:ser>
          <c:idx val="3"/>
          <c:order val="3"/>
          <c:tx>
            <c:strRef>
              <c:f>'10-30cm'!$E$1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'10-30cm'!$E$2:$E$11</c:f>
            </c:numRef>
          </c:yVal>
          <c:smooth val="1"/>
        </c:ser>
        <c:ser>
          <c:idx val="4"/>
          <c:order val="4"/>
          <c:tx>
            <c:strRef>
              <c:f>'10-30cm'!$F$1</c:f>
              <c:strCache>
                <c:ptCount val="1"/>
                <c:pt idx="0">
                  <c:v>45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'10-30cm'!$F$2:$F$11</c:f>
            </c:numRef>
          </c:yVal>
          <c:smooth val="1"/>
        </c:ser>
        <c:ser>
          <c:idx val="5"/>
          <c:order val="5"/>
          <c:tx>
            <c:strRef>
              <c:f>'10-30cm'!$G$1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'10-30cm'!$G$2:$G$11</c:f>
            </c:numRef>
          </c:yVal>
          <c:smooth val="1"/>
        </c:ser>
        <c:ser>
          <c:idx val="6"/>
          <c:order val="6"/>
          <c:tx>
            <c:strRef>
              <c:f>'10-30cm'!$H$1</c:f>
              <c:strCache>
                <c:ptCount val="1"/>
                <c:pt idx="0">
                  <c:v>171.8873385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'10-30cm'!$H$2:$H$11</c:f>
              <c:numCache>
                <c:formatCode>General</c:formatCode>
                <c:ptCount val="10"/>
                <c:pt idx="0">
                  <c:v>0</c:v>
                </c:pt>
                <c:pt idx="1">
                  <c:v>38.892314999999826</c:v>
                </c:pt>
                <c:pt idx="2">
                  <c:v>28.985467999999855</c:v>
                </c:pt>
                <c:pt idx="3">
                  <c:v>47.016836999999896</c:v>
                </c:pt>
                <c:pt idx="4">
                  <c:v>64.865536999999904</c:v>
                </c:pt>
                <c:pt idx="5">
                  <c:v>79.273749999999836</c:v>
                </c:pt>
                <c:pt idx="6">
                  <c:v>59.84169699999984</c:v>
                </c:pt>
                <c:pt idx="7">
                  <c:v>49.706244999999853</c:v>
                </c:pt>
                <c:pt idx="8">
                  <c:v>74.992115000000013</c:v>
                </c:pt>
                <c:pt idx="9">
                  <c:v>102.99845499999992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'10-30cm'!$I$1</c:f>
              <c:strCache>
                <c:ptCount val="1"/>
                <c:pt idx="0">
                  <c:v>85.94366927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'10-30cm'!$I$2:$I$11</c:f>
              <c:numCache>
                <c:formatCode>General</c:formatCode>
                <c:ptCount val="10"/>
                <c:pt idx="0">
                  <c:v>0</c:v>
                </c:pt>
                <c:pt idx="1">
                  <c:v>8.2479780000001028</c:v>
                </c:pt>
                <c:pt idx="2">
                  <c:v>7.9248280000001614</c:v>
                </c:pt>
                <c:pt idx="3">
                  <c:v>10.660416000000168</c:v>
                </c:pt>
                <c:pt idx="4">
                  <c:v>11.87182800000005</c:v>
                </c:pt>
                <c:pt idx="5">
                  <c:v>15.236230000000205</c:v>
                </c:pt>
                <c:pt idx="6">
                  <c:v>17.430646000000024</c:v>
                </c:pt>
                <c:pt idx="7">
                  <c:v>22.745521000000053</c:v>
                </c:pt>
                <c:pt idx="8">
                  <c:v>37.666090000000167</c:v>
                </c:pt>
                <c:pt idx="9">
                  <c:v>60.726120000000037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'10-30cm'!$J$1</c:f>
              <c:strCache>
                <c:ptCount val="1"/>
                <c:pt idx="0">
                  <c:v>57.29577951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'10-30cm'!$J$2:$J$11</c:f>
              <c:numCache>
                <c:formatCode>General</c:formatCode>
                <c:ptCount val="10"/>
                <c:pt idx="0">
                  <c:v>0</c:v>
                </c:pt>
                <c:pt idx="1">
                  <c:v>4.625974000000042</c:v>
                </c:pt>
                <c:pt idx="2">
                  <c:v>8.432021000000077</c:v>
                </c:pt>
                <c:pt idx="3">
                  <c:v>9.0679520000001048</c:v>
                </c:pt>
                <c:pt idx="4">
                  <c:v>12.629851000000144</c:v>
                </c:pt>
                <c:pt idx="5">
                  <c:v>12.864815000000135</c:v>
                </c:pt>
                <c:pt idx="6">
                  <c:v>16.514280999999983</c:v>
                </c:pt>
                <c:pt idx="7">
                  <c:v>22.759105999999974</c:v>
                </c:pt>
                <c:pt idx="8">
                  <c:v>37.82089400000018</c:v>
                </c:pt>
                <c:pt idx="9">
                  <c:v>62.845495000000028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'10-30cm'!$K$1</c:f>
              <c:strCache>
                <c:ptCount val="1"/>
                <c:pt idx="0">
                  <c:v>42.97183463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'10-30cm'!$K$2:$K$11</c:f>
              <c:numCache>
                <c:formatCode>General</c:formatCode>
                <c:ptCount val="10"/>
                <c:pt idx="0">
                  <c:v>0</c:v>
                </c:pt>
                <c:pt idx="1">
                  <c:v>6.4812329999999747</c:v>
                </c:pt>
                <c:pt idx="2">
                  <c:v>9.0329019999999218</c:v>
                </c:pt>
                <c:pt idx="3">
                  <c:v>11.256231999999954</c:v>
                </c:pt>
                <c:pt idx="4">
                  <c:v>12.020841000000019</c:v>
                </c:pt>
                <c:pt idx="5">
                  <c:v>15.567017000000078</c:v>
                </c:pt>
                <c:pt idx="6">
                  <c:v>16.676449999999932</c:v>
                </c:pt>
                <c:pt idx="7">
                  <c:v>22.804977999999892</c:v>
                </c:pt>
                <c:pt idx="8">
                  <c:v>38.844806999999946</c:v>
                </c:pt>
                <c:pt idx="9">
                  <c:v>63.961027999999942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'10-30cm'!$L$1</c:f>
              <c:strCache>
                <c:ptCount val="1"/>
                <c:pt idx="0">
                  <c:v>38.19718634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'10-30cm'!$L$2:$L$11</c:f>
              <c:numCache>
                <c:formatCode>General</c:formatCode>
                <c:ptCount val="10"/>
                <c:pt idx="0">
                  <c:v>0</c:v>
                </c:pt>
                <c:pt idx="1">
                  <c:v>2.9458360000000994</c:v>
                </c:pt>
                <c:pt idx="2">
                  <c:v>5.3986910000000989</c:v>
                </c:pt>
                <c:pt idx="3">
                  <c:v>6.8987740000000031</c:v>
                </c:pt>
                <c:pt idx="4">
                  <c:v>9.4113740000000234</c:v>
                </c:pt>
                <c:pt idx="5">
                  <c:v>11.542601999999988</c:v>
                </c:pt>
                <c:pt idx="6">
                  <c:v>12.675157000000127</c:v>
                </c:pt>
                <c:pt idx="7">
                  <c:v>16.954754000000094</c:v>
                </c:pt>
                <c:pt idx="8">
                  <c:v>31.829715000000078</c:v>
                </c:pt>
                <c:pt idx="9">
                  <c:v>53.194576000000097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'10-30cm'!$M$1</c:f>
              <c:strCache>
                <c:ptCount val="1"/>
                <c:pt idx="0">
                  <c:v>19.09859317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'10-30cm'!$A$2:$A$11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</c:numCache>
            </c:numRef>
          </c:xVal>
          <c:yVal>
            <c:numRef>
              <c:f>'10-30cm'!$M$2:$M$11</c:f>
              <c:numCache>
                <c:formatCode>General</c:formatCode>
                <c:ptCount val="10"/>
                <c:pt idx="0">
                  <c:v>0</c:v>
                </c:pt>
                <c:pt idx="1">
                  <c:v>5.3083540000000085</c:v>
                </c:pt>
                <c:pt idx="2">
                  <c:v>7.90113899999983</c:v>
                </c:pt>
                <c:pt idx="3">
                  <c:v>11.673831999999948</c:v>
                </c:pt>
                <c:pt idx="4">
                  <c:v>14.253611999999976</c:v>
                </c:pt>
                <c:pt idx="5">
                  <c:v>16.093106999999918</c:v>
                </c:pt>
                <c:pt idx="6">
                  <c:v>17.50428799999986</c:v>
                </c:pt>
                <c:pt idx="7">
                  <c:v>23.809409999999843</c:v>
                </c:pt>
                <c:pt idx="8">
                  <c:v>36.891799999999876</c:v>
                </c:pt>
                <c:pt idx="9">
                  <c:v>60.078497999999854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10789952"/>
        <c:axId val="-1810791584"/>
      </c:scatterChart>
      <c:valAx>
        <c:axId val="-18107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810791584"/>
        <c:crosses val="autoZero"/>
        <c:crossBetween val="midCat"/>
      </c:valAx>
      <c:valAx>
        <c:axId val="-181079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81078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半径!$H$2:$H$7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半径!$I$2:$I$7</c:f>
              <c:numCache>
                <c:formatCode>General</c:formatCode>
                <c:ptCount val="6"/>
                <c:pt idx="0">
                  <c:v>0</c:v>
                </c:pt>
                <c:pt idx="1">
                  <c:v>0.48003884081886738</c:v>
                </c:pt>
                <c:pt idx="2">
                  <c:v>0.74298224776897381</c:v>
                </c:pt>
                <c:pt idx="3">
                  <c:v>1.0172773877276642</c:v>
                </c:pt>
                <c:pt idx="4">
                  <c:v>1.3121298305056683</c:v>
                </c:pt>
                <c:pt idx="5">
                  <c:v>1.6069822732836716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半径!$H$2:$H$7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半径!$J$2:$J$7</c:f>
              <c:numCache>
                <c:formatCode>General</c:formatCode>
                <c:ptCount val="6"/>
                <c:pt idx="0">
                  <c:v>0</c:v>
                </c:pt>
                <c:pt idx="1">
                  <c:v>0.34707812502137259</c:v>
                </c:pt>
                <c:pt idx="2">
                  <c:v>0.47983076878646624</c:v>
                </c:pt>
                <c:pt idx="3">
                  <c:v>0.73558276036809556</c:v>
                </c:pt>
                <c:pt idx="4">
                  <c:v>0.89398946842750071</c:v>
                </c:pt>
                <c:pt idx="5">
                  <c:v>1.1440879910426309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半径!$H$2:$H$7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半径!$K$2:$K$7</c:f>
              <c:numCache>
                <c:formatCode>General</c:formatCode>
                <c:ptCount val="6"/>
                <c:pt idx="0">
                  <c:v>0</c:v>
                </c:pt>
                <c:pt idx="1">
                  <c:v>0.20844652105227368</c:v>
                </c:pt>
                <c:pt idx="2">
                  <c:v>0.47569602924332077</c:v>
                </c:pt>
                <c:pt idx="3">
                  <c:v>0.79405793055849827</c:v>
                </c:pt>
                <c:pt idx="4">
                  <c:v>1.061759303745184</c:v>
                </c:pt>
                <c:pt idx="5">
                  <c:v>1.2663440588199366</c:v>
                </c:pt>
              </c:numCache>
            </c:numRef>
          </c:yVal>
          <c:smooth val="1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半径!$H$2:$H$7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半径!$L$2:$L$7</c:f>
              <c:numCache>
                <c:formatCode>General</c:formatCode>
                <c:ptCount val="6"/>
                <c:pt idx="0">
                  <c:v>0</c:v>
                </c:pt>
                <c:pt idx="1">
                  <c:v>0.22446697184872466</c:v>
                </c:pt>
                <c:pt idx="2">
                  <c:v>0.49672438738298297</c:v>
                </c:pt>
                <c:pt idx="3">
                  <c:v>0.80837745964211649</c:v>
                </c:pt>
                <c:pt idx="4">
                  <c:v>0.91034678505249911</c:v>
                </c:pt>
                <c:pt idx="5">
                  <c:v>1.2067513171968489</c:v>
                </c:pt>
              </c:numCache>
            </c:numRef>
          </c:yVal>
          <c:smooth val="1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半径!$H$2:$H$7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半径!$M$2:$M$7</c:f>
              <c:numCache>
                <c:formatCode>General</c:formatCode>
                <c:ptCount val="6"/>
                <c:pt idx="0">
                  <c:v>0</c:v>
                </c:pt>
                <c:pt idx="1">
                  <c:v>0.25576107694719052</c:v>
                </c:pt>
                <c:pt idx="2">
                  <c:v>0.60354672014725885</c:v>
                </c:pt>
                <c:pt idx="3">
                  <c:v>0.78002681262360518</c:v>
                </c:pt>
                <c:pt idx="4">
                  <c:v>0.92892227599777577</c:v>
                </c:pt>
                <c:pt idx="5">
                  <c:v>1.0765355900940223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6703024"/>
        <c:axId val="-1706709008"/>
      </c:scatterChart>
      <c:valAx>
        <c:axId val="-170670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06709008"/>
        <c:crosses val="autoZero"/>
        <c:crossBetween val="midCat"/>
      </c:valAx>
      <c:valAx>
        <c:axId val="-170670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0670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90-60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Sheet2!$A$1:$A$17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  <c:pt idx="16">
                  <c:v>2000</c:v>
                </c:pt>
              </c:numCache>
            </c:numRef>
          </c:xVal>
          <c:yVal>
            <c:numRef>
              <c:f>Sheet2!$C$1:$C$17</c:f>
              <c:numCache>
                <c:formatCode>General</c:formatCode>
                <c:ptCount val="17"/>
                <c:pt idx="0">
                  <c:v>6.9521006162178365</c:v>
                </c:pt>
                <c:pt idx="1">
                  <c:v>7.0045859609708385</c:v>
                </c:pt>
                <c:pt idx="2">
                  <c:v>7.1849215496095438</c:v>
                </c:pt>
                <c:pt idx="3">
                  <c:v>7.4403321397072464</c:v>
                </c:pt>
                <c:pt idx="4">
                  <c:v>7.6669774764798699</c:v>
                </c:pt>
                <c:pt idx="5">
                  <c:v>7.8788994257925165</c:v>
                </c:pt>
                <c:pt idx="6">
                  <c:v>8.0408893274256883</c:v>
                </c:pt>
                <c:pt idx="7">
                  <c:v>8.2530228184513881</c:v>
                </c:pt>
                <c:pt idx="8">
                  <c:v>8.4325876306529839</c:v>
                </c:pt>
                <c:pt idx="9">
                  <c:v>8.8367492878360956</c:v>
                </c:pt>
                <c:pt idx="10">
                  <c:v>9.0924131495295537</c:v>
                </c:pt>
                <c:pt idx="11">
                  <c:v>9.4030648525763532</c:v>
                </c:pt>
                <c:pt idx="12">
                  <c:v>9.8835977286699226</c:v>
                </c:pt>
                <c:pt idx="13">
                  <c:v>10.127046733082244</c:v>
                </c:pt>
                <c:pt idx="14">
                  <c:v>10.420419968189718</c:v>
                </c:pt>
                <c:pt idx="15">
                  <c:v>11.500420201798315</c:v>
                </c:pt>
                <c:pt idx="16">
                  <c:v>12.333995092149481</c:v>
                </c:pt>
              </c:numCache>
            </c:numRef>
          </c:yVal>
          <c:smooth val="0"/>
        </c:ser>
        <c:ser>
          <c:idx val="1"/>
          <c:order val="1"/>
          <c:tx>
            <c:v>180-60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Sheet2!$I$21:$I$33</c:f>
              <c:numCache>
                <c:formatCode>General</c:formatCode>
                <c:ptCount val="13"/>
                <c:pt idx="0">
                  <c:v>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  <c:pt idx="6">
                  <c:v>500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1500</c:v>
                </c:pt>
                <c:pt idx="11">
                  <c:v>1800</c:v>
                </c:pt>
                <c:pt idx="12">
                  <c:v>2000</c:v>
                </c:pt>
              </c:numCache>
            </c:numRef>
          </c:xVal>
          <c:yVal>
            <c:numRef>
              <c:f>Sheet2!$K$21:$K$33</c:f>
              <c:numCache>
                <c:formatCode>General</c:formatCode>
                <c:ptCount val="13"/>
                <c:pt idx="0">
                  <c:v>7.0204406631327014</c:v>
                </c:pt>
                <c:pt idx="2">
                  <c:v>7.7955380113917734</c:v>
                </c:pt>
                <c:pt idx="3">
                  <c:v>8.0607042336844774</c:v>
                </c:pt>
                <c:pt idx="4">
                  <c:v>8.352933678678232</c:v>
                </c:pt>
                <c:pt idx="5">
                  <c:v>8.5530093181790736</c:v>
                </c:pt>
                <c:pt idx="6">
                  <c:v>8.8521913192583224</c:v>
                </c:pt>
                <c:pt idx="7">
                  <c:v>9.8723045006752415</c:v>
                </c:pt>
                <c:pt idx="8">
                  <c:v>10.297849855035981</c:v>
                </c:pt>
                <c:pt idx="9">
                  <c:v>11.096083350127159</c:v>
                </c:pt>
                <c:pt idx="10">
                  <c:v>11.5586990303507</c:v>
                </c:pt>
                <c:pt idx="11">
                  <c:v>12.276576055139341</c:v>
                </c:pt>
                <c:pt idx="12">
                  <c:v>12.621206275862216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6700304"/>
        <c:axId val="-1706688336"/>
      </c:scatterChart>
      <c:valAx>
        <c:axId val="-170670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06688336"/>
        <c:crosses val="autoZero"/>
        <c:crossBetween val="midCat"/>
      </c:valAx>
      <c:valAx>
        <c:axId val="-1706688336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0670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5</xdr:row>
      <xdr:rowOff>128587</xdr:rowOff>
    </xdr:from>
    <xdr:to>
      <xdr:col>13</xdr:col>
      <xdr:colOff>666750</xdr:colOff>
      <xdr:row>21</xdr:row>
      <xdr:rowOff>128587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15</xdr:row>
      <xdr:rowOff>33337</xdr:rowOff>
    </xdr:from>
    <xdr:to>
      <xdr:col>8</xdr:col>
      <xdr:colOff>495300</xdr:colOff>
      <xdr:row>31</xdr:row>
      <xdr:rowOff>33337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3</xdr:row>
      <xdr:rowOff>42862</xdr:rowOff>
    </xdr:from>
    <xdr:to>
      <xdr:col>13</xdr:col>
      <xdr:colOff>0</xdr:colOff>
      <xdr:row>19</xdr:row>
      <xdr:rowOff>42862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H1" sqref="H1:M1"/>
    </sheetView>
  </sheetViews>
  <sheetFormatPr defaultRowHeight="13.5" x14ac:dyDescent="0.15"/>
  <cols>
    <col min="2" max="7" width="0" hidden="1" customWidth="1"/>
  </cols>
  <sheetData>
    <row r="1" spans="1:13" x14ac:dyDescent="0.15">
      <c r="B1">
        <v>10</v>
      </c>
      <c r="C1">
        <v>20</v>
      </c>
      <c r="D1">
        <v>30</v>
      </c>
      <c r="E1">
        <v>40</v>
      </c>
      <c r="F1">
        <v>45</v>
      </c>
      <c r="G1">
        <v>90</v>
      </c>
      <c r="H1">
        <f>30/(2*PI()*B1/360)</f>
        <v>171.88733853924697</v>
      </c>
      <c r="I1">
        <f t="shared" ref="I1:M1" si="0">30/(2*PI()*C1/360)</f>
        <v>85.943669269623484</v>
      </c>
      <c r="J1">
        <f t="shared" si="0"/>
        <v>57.29577951308233</v>
      </c>
      <c r="K1">
        <f t="shared" si="0"/>
        <v>42.971834634811742</v>
      </c>
      <c r="L1">
        <f t="shared" si="0"/>
        <v>38.197186342054884</v>
      </c>
      <c r="M1">
        <f t="shared" si="0"/>
        <v>19.098593171027442</v>
      </c>
    </row>
    <row r="2" spans="1:13" x14ac:dyDescent="0.15">
      <c r="A2">
        <v>0</v>
      </c>
      <c r="B2">
        <v>1080.0593200000001</v>
      </c>
      <c r="C2">
        <v>1083.9777059999999</v>
      </c>
      <c r="D2">
        <v>1051.4834559999999</v>
      </c>
      <c r="E2">
        <v>1112</v>
      </c>
      <c r="F2">
        <v>1092.6822649999999</v>
      </c>
      <c r="G2">
        <v>1069.3851480000001</v>
      </c>
      <c r="H2">
        <f>B2-$B$2</f>
        <v>0</v>
      </c>
      <c r="I2">
        <f>C2-$C$2</f>
        <v>0</v>
      </c>
      <c r="J2">
        <f>D2-$D$2</f>
        <v>0</v>
      </c>
      <c r="K2">
        <f>E2-$E$2</f>
        <v>0</v>
      </c>
      <c r="L2">
        <f>F2-$F$2</f>
        <v>0</v>
      </c>
      <c r="M2">
        <f>G2-$G$2</f>
        <v>0</v>
      </c>
    </row>
    <row r="3" spans="1:13" x14ac:dyDescent="0.15">
      <c r="A3">
        <v>100</v>
      </c>
      <c r="B3">
        <v>1118.9516349999999</v>
      </c>
      <c r="C3">
        <v>1092.225684</v>
      </c>
      <c r="D3">
        <v>1056.10943</v>
      </c>
      <c r="E3">
        <v>1118.481233</v>
      </c>
      <c r="F3">
        <v>1095.628101</v>
      </c>
      <c r="G3">
        <v>1074.6935020000001</v>
      </c>
      <c r="H3">
        <f t="shared" ref="H3:H11" si="1">B3-$B$2</f>
        <v>38.892314999999826</v>
      </c>
      <c r="I3">
        <f t="shared" ref="I3:I11" si="2">C3-$C$2</f>
        <v>8.2479780000001028</v>
      </c>
      <c r="J3">
        <f t="shared" ref="J3:J11" si="3">D3-$D$2</f>
        <v>4.625974000000042</v>
      </c>
      <c r="K3">
        <f t="shared" ref="K3:K11" si="4">E3-$E$2</f>
        <v>6.4812329999999747</v>
      </c>
      <c r="L3">
        <f t="shared" ref="L3:L11" si="5">F3-$F$2</f>
        <v>2.9458360000000994</v>
      </c>
      <c r="M3">
        <f t="shared" ref="M3:M11" si="6">G3-$G$2</f>
        <v>5.3083540000000085</v>
      </c>
    </row>
    <row r="4" spans="1:13" x14ac:dyDescent="0.15">
      <c r="A4">
        <v>150</v>
      </c>
      <c r="B4">
        <v>1109.0447879999999</v>
      </c>
      <c r="C4">
        <v>1091.9025340000001</v>
      </c>
      <c r="D4">
        <v>1059.915477</v>
      </c>
      <c r="E4">
        <v>1121.0329019999999</v>
      </c>
      <c r="F4">
        <v>1098.080956</v>
      </c>
      <c r="G4">
        <v>1077.2862869999999</v>
      </c>
      <c r="H4">
        <f t="shared" si="1"/>
        <v>28.985467999999855</v>
      </c>
      <c r="I4">
        <f t="shared" si="2"/>
        <v>7.9248280000001614</v>
      </c>
      <c r="J4">
        <f t="shared" si="3"/>
        <v>8.432021000000077</v>
      </c>
      <c r="K4">
        <f t="shared" si="4"/>
        <v>9.0329019999999218</v>
      </c>
      <c r="L4">
        <f t="shared" si="5"/>
        <v>5.3986910000000989</v>
      </c>
      <c r="M4">
        <f t="shared" si="6"/>
        <v>7.90113899999983</v>
      </c>
    </row>
    <row r="5" spans="1:13" x14ac:dyDescent="0.15">
      <c r="A5">
        <v>200</v>
      </c>
      <c r="B5">
        <v>1127.076157</v>
      </c>
      <c r="C5">
        <v>1094.6381220000001</v>
      </c>
      <c r="D5">
        <v>1060.551408</v>
      </c>
      <c r="E5">
        <v>1123.256232</v>
      </c>
      <c r="F5">
        <v>1099.5810389999999</v>
      </c>
      <c r="G5">
        <v>1081.05898</v>
      </c>
      <c r="H5">
        <f t="shared" si="1"/>
        <v>47.016836999999896</v>
      </c>
      <c r="I5">
        <f t="shared" si="2"/>
        <v>10.660416000000168</v>
      </c>
      <c r="J5">
        <f t="shared" si="3"/>
        <v>9.0679520000001048</v>
      </c>
      <c r="K5">
        <f t="shared" si="4"/>
        <v>11.256231999999954</v>
      </c>
      <c r="L5">
        <f t="shared" si="5"/>
        <v>6.8987740000000031</v>
      </c>
      <c r="M5">
        <f t="shared" si="6"/>
        <v>11.673831999999948</v>
      </c>
    </row>
    <row r="6" spans="1:13" x14ac:dyDescent="0.15">
      <c r="A6">
        <v>250</v>
      </c>
      <c r="B6">
        <v>1144.924857</v>
      </c>
      <c r="C6">
        <v>1095.8495339999999</v>
      </c>
      <c r="D6">
        <v>1064.1133070000001</v>
      </c>
      <c r="E6">
        <v>1124.020841</v>
      </c>
      <c r="F6">
        <v>1102.0936389999999</v>
      </c>
      <c r="G6">
        <v>1083.63876</v>
      </c>
      <c r="H6">
        <f t="shared" si="1"/>
        <v>64.865536999999904</v>
      </c>
      <c r="I6">
        <f t="shared" si="2"/>
        <v>11.87182800000005</v>
      </c>
      <c r="J6">
        <f t="shared" si="3"/>
        <v>12.629851000000144</v>
      </c>
      <c r="K6">
        <f t="shared" si="4"/>
        <v>12.020841000000019</v>
      </c>
      <c r="L6">
        <f t="shared" si="5"/>
        <v>9.4113740000000234</v>
      </c>
      <c r="M6">
        <f t="shared" si="6"/>
        <v>14.253611999999976</v>
      </c>
    </row>
    <row r="7" spans="1:13" x14ac:dyDescent="0.15">
      <c r="A7">
        <v>300</v>
      </c>
      <c r="B7">
        <v>1159.3330699999999</v>
      </c>
      <c r="C7">
        <v>1099.2139360000001</v>
      </c>
      <c r="D7">
        <v>1064.3482710000001</v>
      </c>
      <c r="E7">
        <v>1127.5670170000001</v>
      </c>
      <c r="F7">
        <v>1104.2248669999999</v>
      </c>
      <c r="G7">
        <v>1085.478255</v>
      </c>
      <c r="H7">
        <f t="shared" si="1"/>
        <v>79.273749999999836</v>
      </c>
      <c r="I7">
        <f t="shared" si="2"/>
        <v>15.236230000000205</v>
      </c>
      <c r="J7">
        <f t="shared" si="3"/>
        <v>12.864815000000135</v>
      </c>
      <c r="K7">
        <f t="shared" si="4"/>
        <v>15.567017000000078</v>
      </c>
      <c r="L7">
        <f t="shared" si="5"/>
        <v>11.542601999999988</v>
      </c>
      <c r="M7">
        <f t="shared" si="6"/>
        <v>16.093106999999918</v>
      </c>
    </row>
    <row r="8" spans="1:13" x14ac:dyDescent="0.15">
      <c r="A8">
        <v>350</v>
      </c>
      <c r="B8">
        <v>1139.9010169999999</v>
      </c>
      <c r="C8">
        <v>1101.4083519999999</v>
      </c>
      <c r="D8">
        <v>1067.9977369999999</v>
      </c>
      <c r="E8">
        <v>1128.6764499999999</v>
      </c>
      <c r="F8">
        <v>1105.357422</v>
      </c>
      <c r="G8">
        <v>1086.8894359999999</v>
      </c>
      <c r="H8">
        <f t="shared" si="1"/>
        <v>59.84169699999984</v>
      </c>
      <c r="I8">
        <f t="shared" si="2"/>
        <v>17.430646000000024</v>
      </c>
      <c r="J8">
        <f t="shared" si="3"/>
        <v>16.514280999999983</v>
      </c>
      <c r="K8">
        <f t="shared" si="4"/>
        <v>16.676449999999932</v>
      </c>
      <c r="L8">
        <f t="shared" si="5"/>
        <v>12.675157000000127</v>
      </c>
      <c r="M8">
        <f t="shared" si="6"/>
        <v>17.50428799999986</v>
      </c>
    </row>
    <row r="9" spans="1:13" x14ac:dyDescent="0.15">
      <c r="A9">
        <v>500</v>
      </c>
      <c r="B9">
        <v>1129.7655649999999</v>
      </c>
      <c r="C9">
        <v>1106.723227</v>
      </c>
      <c r="D9">
        <v>1074.2425619999999</v>
      </c>
      <c r="E9">
        <v>1134.8049779999999</v>
      </c>
      <c r="F9">
        <v>1109.637019</v>
      </c>
      <c r="G9">
        <v>1093.1945579999999</v>
      </c>
      <c r="H9">
        <f t="shared" si="1"/>
        <v>49.706244999999853</v>
      </c>
      <c r="I9">
        <f t="shared" si="2"/>
        <v>22.745521000000053</v>
      </c>
      <c r="J9">
        <f t="shared" si="3"/>
        <v>22.759105999999974</v>
      </c>
      <c r="K9">
        <f t="shared" si="4"/>
        <v>22.804977999999892</v>
      </c>
      <c r="L9">
        <f t="shared" si="5"/>
        <v>16.954754000000094</v>
      </c>
      <c r="M9">
        <f t="shared" si="6"/>
        <v>23.809409999999843</v>
      </c>
    </row>
    <row r="10" spans="1:13" x14ac:dyDescent="0.15">
      <c r="A10">
        <v>1000</v>
      </c>
      <c r="B10">
        <v>1155.0514350000001</v>
      </c>
      <c r="C10">
        <v>1121.6437960000001</v>
      </c>
      <c r="D10">
        <v>1089.3043500000001</v>
      </c>
      <c r="E10">
        <v>1150.8448069999999</v>
      </c>
      <c r="F10">
        <v>1124.51198</v>
      </c>
      <c r="G10">
        <v>1106.2769479999999</v>
      </c>
      <c r="H10">
        <f t="shared" si="1"/>
        <v>74.992115000000013</v>
      </c>
      <c r="I10">
        <f t="shared" si="2"/>
        <v>37.666090000000167</v>
      </c>
      <c r="J10">
        <f t="shared" si="3"/>
        <v>37.82089400000018</v>
      </c>
      <c r="K10">
        <f t="shared" si="4"/>
        <v>38.844806999999946</v>
      </c>
      <c r="L10">
        <f t="shared" si="5"/>
        <v>31.829715000000078</v>
      </c>
      <c r="M10">
        <f t="shared" si="6"/>
        <v>36.891799999999876</v>
      </c>
    </row>
    <row r="11" spans="1:13" x14ac:dyDescent="0.15">
      <c r="A11">
        <v>2000</v>
      </c>
      <c r="B11">
        <v>1183.057775</v>
      </c>
      <c r="C11">
        <v>1144.7038259999999</v>
      </c>
      <c r="D11">
        <v>1114.328951</v>
      </c>
      <c r="E11">
        <v>1175.9610279999999</v>
      </c>
      <c r="F11">
        <v>1145.876841</v>
      </c>
      <c r="G11">
        <v>1129.4636459999999</v>
      </c>
      <c r="H11">
        <f t="shared" si="1"/>
        <v>102.99845499999992</v>
      </c>
      <c r="I11">
        <f t="shared" si="2"/>
        <v>60.726120000000037</v>
      </c>
      <c r="J11">
        <f t="shared" si="3"/>
        <v>62.845495000000028</v>
      </c>
      <c r="K11">
        <f t="shared" si="4"/>
        <v>63.961027999999942</v>
      </c>
      <c r="L11">
        <f t="shared" si="5"/>
        <v>53.194576000000097</v>
      </c>
      <c r="M11">
        <f t="shared" si="6"/>
        <v>60.078497999999854</v>
      </c>
    </row>
    <row r="17" spans="5:5" x14ac:dyDescent="0.15">
      <c r="E17">
        <v>0</v>
      </c>
    </row>
    <row r="18" spans="5:5" x14ac:dyDescent="0.15">
      <c r="E18">
        <v>100</v>
      </c>
    </row>
    <row r="19" spans="5:5" x14ac:dyDescent="0.15">
      <c r="E19">
        <v>150</v>
      </c>
    </row>
    <row r="20" spans="5:5" x14ac:dyDescent="0.15">
      <c r="E20">
        <v>200</v>
      </c>
    </row>
    <row r="21" spans="5:5" x14ac:dyDescent="0.15">
      <c r="E21">
        <v>250</v>
      </c>
    </row>
    <row r="22" spans="5:5" x14ac:dyDescent="0.15">
      <c r="E22">
        <v>300</v>
      </c>
    </row>
    <row r="23" spans="5:5" x14ac:dyDescent="0.15">
      <c r="E23">
        <v>350</v>
      </c>
    </row>
    <row r="24" spans="5:5" x14ac:dyDescent="0.15">
      <c r="E24">
        <v>500</v>
      </c>
    </row>
    <row r="25" spans="5:5" x14ac:dyDescent="0.15">
      <c r="E25">
        <v>1000</v>
      </c>
    </row>
    <row r="26" spans="5:5" x14ac:dyDescent="0.15">
      <c r="E26">
        <v>2000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topLeftCell="C1" workbookViewId="0">
      <selection activeCell="N24" sqref="N24"/>
    </sheetView>
  </sheetViews>
  <sheetFormatPr defaultRowHeight="13.5" x14ac:dyDescent="0.15"/>
  <sheetData>
    <row r="1" spans="2:14" x14ac:dyDescent="0.15">
      <c r="B1">
        <v>10</v>
      </c>
      <c r="C1">
        <v>20</v>
      </c>
      <c r="D1">
        <v>30</v>
      </c>
      <c r="E1">
        <v>40</v>
      </c>
      <c r="F1">
        <v>45</v>
      </c>
      <c r="G1">
        <v>90</v>
      </c>
    </row>
    <row r="2" spans="2:14" x14ac:dyDescent="0.15">
      <c r="B2">
        <v>6.7861503152909961</v>
      </c>
      <c r="C2">
        <v>6.8604585427457243</v>
      </c>
      <c r="D2">
        <v>6.5778377448312444</v>
      </c>
      <c r="E2">
        <v>7.0158722441140355</v>
      </c>
      <c r="F2">
        <v>6.8686074618799893</v>
      </c>
      <c r="H2">
        <v>0</v>
      </c>
      <c r="I2">
        <f>B2-$B$2</f>
        <v>0</v>
      </c>
      <c r="J2">
        <f>C2-$C$2</f>
        <v>0</v>
      </c>
      <c r="K2">
        <f>D2-$D$2</f>
        <v>0</v>
      </c>
      <c r="L2">
        <f>E2-$E$2</f>
        <v>0</v>
      </c>
      <c r="M2">
        <f>F2-$F$2</f>
        <v>0</v>
      </c>
      <c r="N2">
        <f>G2-$G$2</f>
        <v>0</v>
      </c>
    </row>
    <row r="3" spans="2:14" x14ac:dyDescent="0.15">
      <c r="B3">
        <v>7.2661891561098635</v>
      </c>
      <c r="C3">
        <v>7.2075366677670969</v>
      </c>
      <c r="D3">
        <v>6.7862842658835181</v>
      </c>
      <c r="E3">
        <v>7.2403392159627602</v>
      </c>
      <c r="F3">
        <v>7.1243685388271798</v>
      </c>
      <c r="H3">
        <v>100</v>
      </c>
      <c r="I3">
        <f t="shared" ref="I3:I11" si="0">B3-$B$2</f>
        <v>0.48003884081886738</v>
      </c>
      <c r="J3">
        <f t="shared" ref="J3:J11" si="1">C3-$C$2</f>
        <v>0.34707812502137259</v>
      </c>
      <c r="K3">
        <f t="shared" ref="K3:K11" si="2">D3-$D$2</f>
        <v>0.20844652105227368</v>
      </c>
      <c r="L3">
        <f t="shared" ref="L3:L11" si="3">E3-$E$2</f>
        <v>0.22446697184872466</v>
      </c>
      <c r="M3">
        <f t="shared" ref="M3:M11" si="4">F3-$F$2</f>
        <v>0.25576107694719052</v>
      </c>
      <c r="N3">
        <f t="shared" ref="N3:N11" si="5">G3-$G$2</f>
        <v>0</v>
      </c>
    </row>
    <row r="4" spans="2:14" x14ac:dyDescent="0.15">
      <c r="B4">
        <v>7.5291325630599699</v>
      </c>
      <c r="C4">
        <v>7.3402893115321906</v>
      </c>
      <c r="D4">
        <v>7.0535337740745652</v>
      </c>
      <c r="E4">
        <v>7.5125966314970185</v>
      </c>
      <c r="F4">
        <v>7.4721541820272481</v>
      </c>
      <c r="H4">
        <v>150</v>
      </c>
      <c r="I4">
        <f t="shared" si="0"/>
        <v>0.74298224776897381</v>
      </c>
      <c r="J4">
        <f t="shared" si="1"/>
        <v>0.47983076878646624</v>
      </c>
      <c r="K4">
        <f t="shared" si="2"/>
        <v>0.47569602924332077</v>
      </c>
      <c r="L4">
        <f t="shared" si="3"/>
        <v>0.49672438738298297</v>
      </c>
      <c r="M4">
        <f t="shared" si="4"/>
        <v>0.60354672014725885</v>
      </c>
      <c r="N4">
        <f t="shared" si="5"/>
        <v>0</v>
      </c>
    </row>
    <row r="5" spans="2:14" x14ac:dyDescent="0.15">
      <c r="B5">
        <v>7.8034277030186603</v>
      </c>
      <c r="C5">
        <v>7.5960413031138199</v>
      </c>
      <c r="D5">
        <v>7.3718956753897427</v>
      </c>
      <c r="E5">
        <v>7.824249703756152</v>
      </c>
      <c r="F5">
        <v>7.6486342745035945</v>
      </c>
      <c r="H5">
        <v>200</v>
      </c>
      <c r="I5">
        <f t="shared" si="0"/>
        <v>1.0172773877276642</v>
      </c>
      <c r="J5">
        <f t="shared" si="1"/>
        <v>0.73558276036809556</v>
      </c>
      <c r="K5">
        <f t="shared" si="2"/>
        <v>0.79405793055849827</v>
      </c>
      <c r="L5">
        <f t="shared" si="3"/>
        <v>0.80837745964211649</v>
      </c>
      <c r="M5">
        <f t="shared" si="4"/>
        <v>0.78002681262360518</v>
      </c>
      <c r="N5">
        <f t="shared" si="5"/>
        <v>0</v>
      </c>
    </row>
    <row r="6" spans="2:14" x14ac:dyDescent="0.15">
      <c r="B6">
        <f>(B7+B5)/2</f>
        <v>8.0982801457966644</v>
      </c>
      <c r="C6">
        <v>7.754448011173225</v>
      </c>
      <c r="D6">
        <v>7.6395970485764284</v>
      </c>
      <c r="E6">
        <v>7.9262190291665346</v>
      </c>
      <c r="F6">
        <v>7.797529737877765</v>
      </c>
      <c r="H6">
        <v>250</v>
      </c>
      <c r="I6">
        <f t="shared" si="0"/>
        <v>1.3121298305056683</v>
      </c>
      <c r="J6">
        <f t="shared" si="1"/>
        <v>0.89398946842750071</v>
      </c>
      <c r="K6">
        <f t="shared" si="2"/>
        <v>1.061759303745184</v>
      </c>
      <c r="L6">
        <f t="shared" si="3"/>
        <v>0.91034678505249911</v>
      </c>
      <c r="M6">
        <f t="shared" si="4"/>
        <v>0.92892227599777577</v>
      </c>
      <c r="N6">
        <f t="shared" si="5"/>
        <v>0</v>
      </c>
    </row>
    <row r="7" spans="2:14" x14ac:dyDescent="0.15">
      <c r="B7">
        <v>8.3931325885746677</v>
      </c>
      <c r="C7">
        <v>8.0045465337883552</v>
      </c>
      <c r="D7">
        <f>(D6+D8)/2</f>
        <v>7.844181803651181</v>
      </c>
      <c r="E7">
        <v>8.2226235613108845</v>
      </c>
      <c r="F7">
        <v>7.9451430519740116</v>
      </c>
      <c r="H7">
        <v>300</v>
      </c>
      <c r="I7">
        <f t="shared" si="0"/>
        <v>1.6069822732836716</v>
      </c>
      <c r="J7">
        <f t="shared" si="1"/>
        <v>1.1440879910426309</v>
      </c>
      <c r="K7">
        <f t="shared" si="2"/>
        <v>1.2663440588199366</v>
      </c>
      <c r="L7">
        <f t="shared" si="3"/>
        <v>1.2067513171968489</v>
      </c>
      <c r="M7">
        <f t="shared" si="4"/>
        <v>1.0765355900940223</v>
      </c>
      <c r="N7">
        <f t="shared" si="5"/>
        <v>0</v>
      </c>
    </row>
    <row r="8" spans="2:14" x14ac:dyDescent="0.15">
      <c r="B8">
        <v>8.3965240718846275</v>
      </c>
      <c r="C8">
        <v>8.1477264977060138</v>
      </c>
      <c r="D8">
        <v>8.0487665587259336</v>
      </c>
      <c r="E8">
        <v>8.3850038104606206</v>
      </c>
      <c r="F8">
        <v>8.3512314844928284</v>
      </c>
      <c r="H8">
        <v>350</v>
      </c>
      <c r="I8">
        <f t="shared" si="0"/>
        <v>1.6103737565936314</v>
      </c>
      <c r="J8">
        <f t="shared" si="1"/>
        <v>1.2872679549602895</v>
      </c>
      <c r="K8">
        <f t="shared" si="2"/>
        <v>1.4709288138946892</v>
      </c>
      <c r="L8">
        <f t="shared" si="3"/>
        <v>1.3691315663465851</v>
      </c>
      <c r="M8">
        <f t="shared" si="4"/>
        <v>1.4826240226128391</v>
      </c>
      <c r="N8">
        <f t="shared" si="5"/>
        <v>0</v>
      </c>
    </row>
    <row r="9" spans="2:14" x14ac:dyDescent="0.15">
      <c r="B9">
        <v>8.9122498150051488</v>
      </c>
      <c r="C9">
        <v>8.8935292411404454</v>
      </c>
      <c r="D9">
        <v>8.5255267222909055</v>
      </c>
      <c r="E9">
        <v>8.967286513447382</v>
      </c>
      <c r="F9">
        <v>8.6974813718019881</v>
      </c>
      <c r="H9">
        <v>500</v>
      </c>
      <c r="I9">
        <f t="shared" si="0"/>
        <v>2.1260994997141527</v>
      </c>
      <c r="J9">
        <f t="shared" si="1"/>
        <v>2.0330706983947211</v>
      </c>
      <c r="K9">
        <f t="shared" si="2"/>
        <v>1.9476889774596611</v>
      </c>
      <c r="L9">
        <f t="shared" si="3"/>
        <v>1.9514142693333465</v>
      </c>
      <c r="M9">
        <f t="shared" si="4"/>
        <v>1.8288739099219988</v>
      </c>
      <c r="N9">
        <f t="shared" si="5"/>
        <v>0</v>
      </c>
    </row>
    <row r="10" spans="2:14" x14ac:dyDescent="0.15">
      <c r="B10">
        <v>10.287425204243066</v>
      </c>
      <c r="C10">
        <v>10.170120314366976</v>
      </c>
      <c r="D10">
        <v>9.9763360545028128</v>
      </c>
      <c r="E10">
        <v>10.4271078920676</v>
      </c>
      <c r="F10">
        <v>10.258473791011491</v>
      </c>
      <c r="H10">
        <v>1000</v>
      </c>
      <c r="I10">
        <f t="shared" si="0"/>
        <v>3.5012748889520697</v>
      </c>
      <c r="J10">
        <f t="shared" si="1"/>
        <v>3.3096617716212515</v>
      </c>
      <c r="K10">
        <f t="shared" si="2"/>
        <v>3.3984983096715684</v>
      </c>
      <c r="L10">
        <f t="shared" si="3"/>
        <v>3.4112356479535642</v>
      </c>
      <c r="M10">
        <f t="shared" si="4"/>
        <v>3.3898663291315021</v>
      </c>
      <c r="N10">
        <f t="shared" si="5"/>
        <v>0</v>
      </c>
    </row>
    <row r="11" spans="2:14" x14ac:dyDescent="0.15">
      <c r="B11">
        <v>12.598403441651648</v>
      </c>
      <c r="C11">
        <v>12.28392228921955</v>
      </c>
      <c r="D11">
        <v>12.280608245140499</v>
      </c>
      <c r="E11">
        <v>12.724291594855201</v>
      </c>
      <c r="F11">
        <v>12.380308093030161</v>
      </c>
      <c r="H11">
        <v>2000</v>
      </c>
      <c r="I11">
        <f t="shared" si="0"/>
        <v>5.8122531263606518</v>
      </c>
      <c r="J11">
        <f t="shared" si="1"/>
        <v>5.4234637464738258</v>
      </c>
      <c r="K11">
        <f t="shared" si="2"/>
        <v>5.7027705003092546</v>
      </c>
      <c r="L11">
        <f t="shared" si="3"/>
        <v>5.7084193507411651</v>
      </c>
      <c r="M11">
        <f t="shared" si="4"/>
        <v>5.5117006311501715</v>
      </c>
      <c r="N11">
        <f t="shared" si="5"/>
        <v>0</v>
      </c>
    </row>
    <row r="19" spans="5:13" x14ac:dyDescent="0.15">
      <c r="E19">
        <v>0</v>
      </c>
      <c r="F19">
        <v>1091.9417960063774</v>
      </c>
      <c r="G19">
        <v>6.8686074618799893</v>
      </c>
      <c r="L19">
        <v>171.88733853924697</v>
      </c>
      <c r="M19">
        <v>5.3999999999999999E-2</v>
      </c>
    </row>
    <row r="20" spans="5:13" x14ac:dyDescent="0.15">
      <c r="E20">
        <v>100</v>
      </c>
      <c r="F20">
        <v>1096.0495215816341</v>
      </c>
      <c r="G20">
        <v>7.1243685388271798</v>
      </c>
      <c r="L20">
        <v>85.943669269623484</v>
      </c>
    </row>
    <row r="21" spans="5:13" x14ac:dyDescent="0.15">
      <c r="E21">
        <v>150</v>
      </c>
      <c r="F21">
        <v>1098.0809560759424</v>
      </c>
      <c r="G21">
        <v>7.4721541820272481</v>
      </c>
      <c r="L21">
        <v>57.29577951308233</v>
      </c>
    </row>
    <row r="22" spans="5:13" x14ac:dyDescent="0.15">
      <c r="E22">
        <v>200</v>
      </c>
      <c r="F22">
        <v>1099.581039371056</v>
      </c>
      <c r="G22">
        <v>7.6486342745035945</v>
      </c>
      <c r="L22">
        <v>42.971834634811742</v>
      </c>
    </row>
    <row r="23" spans="5:13" x14ac:dyDescent="0.15">
      <c r="E23">
        <v>250</v>
      </c>
      <c r="F23">
        <v>1102.0936394940425</v>
      </c>
      <c r="G23">
        <v>7.797529737877765</v>
      </c>
      <c r="L23">
        <v>38.197186342054884</v>
      </c>
      <c r="M23">
        <v>3.7999999999999999E-2</v>
      </c>
    </row>
    <row r="24" spans="5:13" x14ac:dyDescent="0.15">
      <c r="E24">
        <v>300</v>
      </c>
      <c r="F24">
        <v>1104.22486713689</v>
      </c>
      <c r="G24">
        <v>7.9451430519740116</v>
      </c>
      <c r="L24">
        <v>19.098593171027442</v>
      </c>
      <c r="M24">
        <v>5.2999999999999999E-2</v>
      </c>
    </row>
    <row r="25" spans="5:13" x14ac:dyDescent="0.15">
      <c r="E25">
        <v>350</v>
      </c>
      <c r="F25">
        <v>1105.3574217468099</v>
      </c>
      <c r="G25">
        <v>8.3512314844928284</v>
      </c>
    </row>
    <row r="26" spans="5:13" x14ac:dyDescent="0.15">
      <c r="E26">
        <v>500</v>
      </c>
      <c r="F26">
        <v>1109.637018836424</v>
      </c>
      <c r="G26">
        <v>8.6974813718019881</v>
      </c>
    </row>
    <row r="27" spans="5:13" x14ac:dyDescent="0.15">
      <c r="E27">
        <v>1000</v>
      </c>
      <c r="F27">
        <v>1124.5119799402223</v>
      </c>
      <c r="G27">
        <v>10.258473791011491</v>
      </c>
    </row>
    <row r="28" spans="5:13" x14ac:dyDescent="0.15">
      <c r="E28">
        <v>2000</v>
      </c>
      <c r="F28">
        <v>1145.8768413787379</v>
      </c>
      <c r="G28">
        <v>12.380308093030161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P15" sqref="P15"/>
    </sheetView>
  </sheetViews>
  <sheetFormatPr defaultRowHeight="13.5" x14ac:dyDescent="0.15"/>
  <sheetData>
    <row r="1" spans="1:4" x14ac:dyDescent="0.15">
      <c r="A1">
        <v>0</v>
      </c>
      <c r="B1">
        <v>1101.4125643008078</v>
      </c>
      <c r="C1">
        <v>6.9521006162178365</v>
      </c>
      <c r="D1">
        <f>C1-$C$1</f>
        <v>0</v>
      </c>
    </row>
    <row r="2" spans="1:4" x14ac:dyDescent="0.15">
      <c r="A2">
        <v>50</v>
      </c>
      <c r="B2">
        <v>1100.9870810017801</v>
      </c>
      <c r="C2">
        <v>7.0045859609708385</v>
      </c>
      <c r="D2">
        <f t="shared" ref="D2:D17" si="0">C2-$C$1</f>
        <v>5.2485344753002039E-2</v>
      </c>
    </row>
    <row r="3" spans="1:4" x14ac:dyDescent="0.15">
      <c r="A3">
        <v>100</v>
      </c>
      <c r="B3">
        <v>1104.6379388710036</v>
      </c>
      <c r="C3">
        <v>7.1849215496095438</v>
      </c>
      <c r="D3">
        <f t="shared" si="0"/>
        <v>0.23282093339170729</v>
      </c>
    </row>
    <row r="4" spans="1:4" x14ac:dyDescent="0.15">
      <c r="A4">
        <v>150</v>
      </c>
      <c r="B4">
        <v>1105.301120900406</v>
      </c>
      <c r="C4">
        <v>7.4403321397072464</v>
      </c>
      <c r="D4">
        <f t="shared" si="0"/>
        <v>0.4882315234894099</v>
      </c>
    </row>
    <row r="5" spans="1:4" x14ac:dyDescent="0.15">
      <c r="A5">
        <v>200</v>
      </c>
      <c r="B5">
        <v>1107.0156104619159</v>
      </c>
      <c r="C5">
        <v>7.6669774764798699</v>
      </c>
      <c r="D5">
        <f t="shared" si="0"/>
        <v>0.71487686026203345</v>
      </c>
    </row>
    <row r="6" spans="1:4" x14ac:dyDescent="0.15">
      <c r="A6">
        <v>250</v>
      </c>
      <c r="B6">
        <v>1110.569063948418</v>
      </c>
      <c r="C6">
        <v>7.8788994257925165</v>
      </c>
      <c r="D6">
        <f t="shared" si="0"/>
        <v>0.92679880957467997</v>
      </c>
    </row>
    <row r="7" spans="1:4" x14ac:dyDescent="0.15">
      <c r="A7">
        <v>300</v>
      </c>
      <c r="B7">
        <v>1112.3553872561981</v>
      </c>
      <c r="C7">
        <v>8.0408893274256883</v>
      </c>
      <c r="D7">
        <f t="shared" si="0"/>
        <v>1.0887887112078518</v>
      </c>
    </row>
    <row r="8" spans="1:4" x14ac:dyDescent="0.15">
      <c r="A8">
        <v>350</v>
      </c>
      <c r="B8">
        <v>1112.333315784756</v>
      </c>
      <c r="C8">
        <v>8.2530228184513881</v>
      </c>
      <c r="D8">
        <f t="shared" si="0"/>
        <v>1.3009222022335516</v>
      </c>
    </row>
    <row r="9" spans="1:4" x14ac:dyDescent="0.15">
      <c r="A9">
        <v>400</v>
      </c>
      <c r="B9">
        <v>1112.43340256941</v>
      </c>
      <c r="C9">
        <v>8.4325876306529839</v>
      </c>
      <c r="D9">
        <f t="shared" si="0"/>
        <v>1.4804870144351474</v>
      </c>
    </row>
    <row r="10" spans="1:4" x14ac:dyDescent="0.15">
      <c r="A10">
        <v>500</v>
      </c>
      <c r="B10">
        <v>1116.3581388335981</v>
      </c>
      <c r="C10">
        <v>8.8367492878360956</v>
      </c>
      <c r="D10">
        <f t="shared" si="0"/>
        <v>1.8846486716182591</v>
      </c>
    </row>
    <row r="11" spans="1:4" x14ac:dyDescent="0.15">
      <c r="A11">
        <v>600</v>
      </c>
      <c r="B11">
        <v>1120.8950095643283</v>
      </c>
      <c r="C11">
        <v>9.0924131495295537</v>
      </c>
      <c r="D11">
        <f t="shared" si="0"/>
        <v>2.1403125333117172</v>
      </c>
    </row>
    <row r="12" spans="1:4" x14ac:dyDescent="0.15">
      <c r="A12">
        <v>700</v>
      </c>
      <c r="B12">
        <v>1124.142460515518</v>
      </c>
      <c r="C12">
        <v>9.4030648525763532</v>
      </c>
      <c r="D12">
        <f t="shared" si="0"/>
        <v>2.4509642363585167</v>
      </c>
    </row>
    <row r="13" spans="1:4" x14ac:dyDescent="0.15">
      <c r="A13">
        <v>800</v>
      </c>
      <c r="B13">
        <v>1125.505591458415</v>
      </c>
      <c r="C13">
        <v>9.8835977286699226</v>
      </c>
      <c r="D13">
        <f t="shared" si="0"/>
        <v>2.9314971124520861</v>
      </c>
    </row>
    <row r="14" spans="1:4" x14ac:dyDescent="0.15">
      <c r="A14">
        <v>900</v>
      </c>
      <c r="B14">
        <v>1127.5765012067161</v>
      </c>
      <c r="C14">
        <v>10.127046733082244</v>
      </c>
      <c r="D14">
        <f t="shared" si="0"/>
        <v>3.1749461168644073</v>
      </c>
    </row>
    <row r="15" spans="1:4" x14ac:dyDescent="0.15">
      <c r="A15">
        <v>1000</v>
      </c>
      <c r="B15">
        <v>1131.2186023312386</v>
      </c>
      <c r="C15">
        <v>10.420419968189718</v>
      </c>
      <c r="D15">
        <f t="shared" si="0"/>
        <v>3.4683193519718811</v>
      </c>
    </row>
    <row r="16" spans="1:4" x14ac:dyDescent="0.15">
      <c r="A16">
        <v>1500</v>
      </c>
      <c r="B16">
        <v>1141.0585811861872</v>
      </c>
      <c r="C16">
        <v>11.500420201798315</v>
      </c>
      <c r="D16">
        <f t="shared" si="0"/>
        <v>4.5483195855804786</v>
      </c>
    </row>
    <row r="17" spans="1:11" x14ac:dyDescent="0.15">
      <c r="A17">
        <v>2000</v>
      </c>
      <c r="B17">
        <v>1150.8732354972783</v>
      </c>
      <c r="C17">
        <v>12.333995092149481</v>
      </c>
      <c r="D17">
        <f t="shared" si="0"/>
        <v>5.3818944759316443</v>
      </c>
    </row>
    <row r="21" spans="1:11" x14ac:dyDescent="0.15">
      <c r="I21">
        <v>0</v>
      </c>
      <c r="J21">
        <v>1112.997743198024</v>
      </c>
      <c r="K21">
        <v>7.0204406631327014</v>
      </c>
    </row>
    <row r="22" spans="1:11" x14ac:dyDescent="0.15">
      <c r="I22">
        <v>200</v>
      </c>
      <c r="J22">
        <v>1109.5417348532051</v>
      </c>
    </row>
    <row r="23" spans="1:11" x14ac:dyDescent="0.15">
      <c r="I23">
        <v>250</v>
      </c>
      <c r="J23">
        <v>1111.8191219101416</v>
      </c>
      <c r="K23">
        <v>7.7955380113917734</v>
      </c>
    </row>
    <row r="24" spans="1:11" x14ac:dyDescent="0.15">
      <c r="I24">
        <v>300</v>
      </c>
      <c r="J24">
        <v>1116.2762223872032</v>
      </c>
      <c r="K24">
        <v>8.0607042336844774</v>
      </c>
    </row>
    <row r="25" spans="1:11" x14ac:dyDescent="0.15">
      <c r="I25">
        <v>350</v>
      </c>
      <c r="J25">
        <v>1117.649397666404</v>
      </c>
      <c r="K25">
        <v>8.352933678678232</v>
      </c>
    </row>
    <row r="26" spans="1:11" x14ac:dyDescent="0.15">
      <c r="I26">
        <v>400</v>
      </c>
      <c r="J26">
        <v>1119.9562363713001</v>
      </c>
      <c r="K26">
        <v>8.5530093181790736</v>
      </c>
    </row>
    <row r="27" spans="1:11" x14ac:dyDescent="0.15">
      <c r="I27">
        <v>500</v>
      </c>
      <c r="J27">
        <v>1125.0875352321898</v>
      </c>
      <c r="K27">
        <v>8.8521913192583224</v>
      </c>
    </row>
    <row r="28" spans="1:11" x14ac:dyDescent="0.15">
      <c r="I28">
        <v>800</v>
      </c>
      <c r="J28">
        <v>1137.0173182903759</v>
      </c>
      <c r="K28">
        <v>9.8723045006752415</v>
      </c>
    </row>
    <row r="29" spans="1:11" x14ac:dyDescent="0.15">
      <c r="I29">
        <v>1000</v>
      </c>
      <c r="J29">
        <v>1145.56151990686</v>
      </c>
      <c r="K29">
        <v>10.297849855035981</v>
      </c>
    </row>
    <row r="30" spans="1:11" x14ac:dyDescent="0.15">
      <c r="I30">
        <v>1200</v>
      </c>
      <c r="J30">
        <v>1149.670657550836</v>
      </c>
      <c r="K30">
        <v>11.096083350127159</v>
      </c>
    </row>
    <row r="31" spans="1:11" x14ac:dyDescent="0.15">
      <c r="I31">
        <v>1500</v>
      </c>
      <c r="J31">
        <v>1159.0433681202919</v>
      </c>
      <c r="K31">
        <v>11.5586990303507</v>
      </c>
    </row>
    <row r="32" spans="1:11" x14ac:dyDescent="0.15">
      <c r="I32">
        <v>1800</v>
      </c>
      <c r="J32">
        <v>1167.2470849369299</v>
      </c>
      <c r="K32">
        <v>12.276576055139341</v>
      </c>
    </row>
    <row r="33" spans="9:11" x14ac:dyDescent="0.15">
      <c r="I33">
        <v>2000</v>
      </c>
      <c r="J33">
        <v>1174.0952553097584</v>
      </c>
      <c r="K33">
        <v>12.621206275862216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D2" sqref="D2:F5"/>
    </sheetView>
  </sheetViews>
  <sheetFormatPr defaultRowHeight="13.5" x14ac:dyDescent="0.15"/>
  <sheetData>
    <row r="2" spans="1:6" x14ac:dyDescent="0.15">
      <c r="A2">
        <v>171.8873385</v>
      </c>
      <c r="B2">
        <v>7.9500000000000001E-2</v>
      </c>
      <c r="C2">
        <v>20</v>
      </c>
      <c r="D2">
        <v>171.8873385</v>
      </c>
      <c r="F2">
        <f>B5/1.1</f>
        <v>0.122</v>
      </c>
    </row>
    <row r="3" spans="1:6" x14ac:dyDescent="0.15">
      <c r="A3">
        <v>76.394372680000004</v>
      </c>
      <c r="B3">
        <v>8.6599999999999996E-2</v>
      </c>
      <c r="C3">
        <v>45</v>
      </c>
      <c r="D3">
        <v>76.394372680000004</v>
      </c>
      <c r="F3">
        <f>B4</f>
        <v>0.1024</v>
      </c>
    </row>
    <row r="4" spans="1:6" x14ac:dyDescent="0.15">
      <c r="A4">
        <v>38.197186340000002</v>
      </c>
      <c r="B4">
        <v>0.1024</v>
      </c>
      <c r="C4">
        <v>90</v>
      </c>
      <c r="D4">
        <v>38.197186340000002</v>
      </c>
      <c r="F4">
        <f>B3*1.05</f>
        <v>9.0929999999999997E-2</v>
      </c>
    </row>
    <row r="5" spans="1:6" x14ac:dyDescent="0.15">
      <c r="A5">
        <v>25.46479089</v>
      </c>
      <c r="B5">
        <v>0.13420000000000001</v>
      </c>
      <c r="C5">
        <v>135</v>
      </c>
      <c r="D5">
        <v>25.46479089</v>
      </c>
      <c r="F5">
        <f>B2/1.1</f>
        <v>7.2272727272727266E-2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10-30cm</vt:lpstr>
      <vt:lpstr>半径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Wei</dc:creator>
  <cp:lastModifiedBy>Qing</cp:lastModifiedBy>
  <dcterms:created xsi:type="dcterms:W3CDTF">2016-03-24T05:38:42Z</dcterms:created>
  <dcterms:modified xsi:type="dcterms:W3CDTF">2016-03-25T08:06:36Z</dcterms:modified>
</cp:coreProperties>
</file>