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2\Kalkulus II\projek\"/>
    </mc:Choice>
  </mc:AlternateContent>
  <xr:revisionPtr revIDLastSave="0" documentId="13_ncr:1_{42A82A6F-EB73-4BFD-A610-BB3E569E6A8C}" xr6:coauthVersionLast="47" xr6:coauthVersionMax="47" xr10:uidLastSave="{00000000-0000-0000-0000-000000000000}"/>
  <bookViews>
    <workbookView xWindow="-110" yWindow="-110" windowWidth="19420" windowHeight="10420" xr2:uid="{C73420D1-5440-40D8-BB48-022A15F44CAE}"/>
  </bookViews>
  <sheets>
    <sheet name="Euler Method" sheetId="1" r:id="rId1"/>
    <sheet name="Improved Euler Method" sheetId="2" r:id="rId2"/>
    <sheet name="Gabunga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4" i="3" s="1"/>
  <c r="D15" i="3" s="1"/>
  <c r="D16" i="3" s="1"/>
  <c r="D17" i="3" s="1"/>
  <c r="D18" i="3" s="1"/>
  <c r="D19" i="3" s="1"/>
  <c r="D20" i="3" s="1"/>
  <c r="D21" i="3" s="1"/>
  <c r="D22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E12" i="3"/>
  <c r="C7" i="3"/>
  <c r="C13" i="3" s="1"/>
  <c r="C16" i="2"/>
  <c r="C17" i="2" s="1"/>
  <c r="C15" i="2"/>
  <c r="E15" i="2" s="1"/>
  <c r="C14" i="2"/>
  <c r="E14" i="2" s="1"/>
  <c r="C13" i="2"/>
  <c r="E13" i="2" s="1"/>
  <c r="D12" i="2"/>
  <c r="D13" i="2" s="1"/>
  <c r="D14" i="2" s="1"/>
  <c r="D15" i="2" s="1"/>
  <c r="D16" i="2" s="1"/>
  <c r="D17" i="2" s="1"/>
  <c r="D18" i="2" s="1"/>
  <c r="D19" i="2" s="1"/>
  <c r="D20" i="2" s="1"/>
  <c r="E12" i="2"/>
  <c r="C12" i="2"/>
  <c r="D11" i="2"/>
  <c r="E11" i="2"/>
  <c r="C11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E10" i="2"/>
  <c r="C7" i="2"/>
  <c r="E12" i="1"/>
  <c r="B16" i="1"/>
  <c r="B17" i="1" s="1"/>
  <c r="B18" i="1" s="1"/>
  <c r="B19" i="1" s="1"/>
  <c r="B20" i="1" s="1"/>
  <c r="B21" i="1" s="1"/>
  <c r="B22" i="1" s="1"/>
  <c r="B13" i="1"/>
  <c r="B14" i="1"/>
  <c r="B15" i="1" s="1"/>
  <c r="C7" i="1"/>
  <c r="C13" i="1" s="1"/>
  <c r="C14" i="3" l="1"/>
  <c r="E13" i="3"/>
  <c r="F13" i="3"/>
  <c r="F14" i="3" s="1"/>
  <c r="F15" i="3" s="1"/>
  <c r="F16" i="3" s="1"/>
  <c r="F17" i="3" s="1"/>
  <c r="F18" i="3" s="1"/>
  <c r="F19" i="3" s="1"/>
  <c r="F20" i="3" s="1"/>
  <c r="F21" i="3" s="1"/>
  <c r="F22" i="3" s="1"/>
  <c r="C18" i="2"/>
  <c r="E17" i="2"/>
  <c r="E16" i="2"/>
  <c r="E13" i="1"/>
  <c r="C14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E14" i="3" l="1"/>
  <c r="C15" i="3"/>
  <c r="C19" i="2"/>
  <c r="E18" i="2"/>
  <c r="C15" i="1"/>
  <c r="E14" i="1"/>
  <c r="E15" i="3" l="1"/>
  <c r="C16" i="3"/>
  <c r="E19" i="2"/>
  <c r="C20" i="2"/>
  <c r="E20" i="2" s="1"/>
  <c r="C16" i="1"/>
  <c r="E15" i="1"/>
  <c r="C17" i="3" l="1"/>
  <c r="E16" i="3"/>
  <c r="C17" i="1"/>
  <c r="E16" i="1"/>
  <c r="C18" i="3" l="1"/>
  <c r="E17" i="3"/>
  <c r="C18" i="1"/>
  <c r="E17" i="1"/>
  <c r="C19" i="3" l="1"/>
  <c r="E18" i="3"/>
  <c r="C19" i="1"/>
  <c r="E18" i="1"/>
  <c r="E19" i="3" l="1"/>
  <c r="C20" i="3"/>
  <c r="C20" i="1"/>
  <c r="E19" i="1"/>
  <c r="E20" i="3" l="1"/>
  <c r="C21" i="3"/>
  <c r="C21" i="1"/>
  <c r="E20" i="1"/>
  <c r="E21" i="3" l="1"/>
  <c r="C22" i="3"/>
  <c r="E22" i="3" s="1"/>
  <c r="C22" i="1"/>
  <c r="E21" i="1"/>
  <c r="E22" i="1" l="1"/>
</calcChain>
</file>

<file path=xl/sharedStrings.xml><?xml version="1.0" encoding="utf-8"?>
<sst xmlns="http://schemas.openxmlformats.org/spreadsheetml/2006/main" count="66" uniqueCount="23">
  <si>
    <t>dP/dt=40-8P</t>
  </si>
  <si>
    <t>h =</t>
  </si>
  <si>
    <t xml:space="preserve">Interval </t>
  </si>
  <si>
    <t>b =</t>
  </si>
  <si>
    <t>x0 =</t>
  </si>
  <si>
    <t xml:space="preserve">n = </t>
  </si>
  <si>
    <t>f(x,y) --&gt;</t>
  </si>
  <si>
    <t>n</t>
  </si>
  <si>
    <t>xn</t>
  </si>
  <si>
    <t>yn</t>
  </si>
  <si>
    <t>--&gt;</t>
  </si>
  <si>
    <t>dy/dx=40-8y</t>
  </si>
  <si>
    <t>y(0) =</t>
  </si>
  <si>
    <t>y(x0) =</t>
  </si>
  <si>
    <t>h=(b-x0)/n</t>
  </si>
  <si>
    <t>eksak</t>
  </si>
  <si>
    <t>improved</t>
  </si>
  <si>
    <t>[0,1]</t>
  </si>
  <si>
    <t>f(x,y)</t>
  </si>
  <si>
    <t>y(x) = 5 + 100/(EXP(8x))</t>
  </si>
  <si>
    <t>--------&gt;</t>
  </si>
  <si>
    <t>Euler Method</t>
  </si>
  <si>
    <t>Improved Euler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</si>
</sst>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0" borderId="0" xfId="0" applyBorder="1"/>
    <xf numFmtId="164" fontId="0" fillId="0" borderId="0" xfId="0" applyNumberFormat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2" borderId="2" xfId="0" applyFill="1" applyBorder="1"/>
    <xf numFmtId="164" fontId="0" fillId="0" borderId="2" xfId="0" applyNumberFormat="1" applyBorder="1"/>
    <xf numFmtId="0" fontId="0" fillId="2" borderId="0" xfId="0" applyFill="1" applyBorder="1"/>
    <xf numFmtId="0" fontId="0" fillId="3" borderId="1" xfId="0" applyFill="1" applyBorder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Method'!$C$12:$C$22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'Euler Method'!$D$12:$D$22</c:f>
              <c:numCache>
                <c:formatCode>0.0000</c:formatCode>
                <c:ptCount val="11"/>
                <c:pt idx="0">
                  <c:v>105</c:v>
                </c:pt>
                <c:pt idx="1">
                  <c:v>65</c:v>
                </c:pt>
                <c:pt idx="2">
                  <c:v>41</c:v>
                </c:pt>
                <c:pt idx="3">
                  <c:v>26.6</c:v>
                </c:pt>
                <c:pt idx="4">
                  <c:v>17.96</c:v>
                </c:pt>
                <c:pt idx="5">
                  <c:v>12.776</c:v>
                </c:pt>
                <c:pt idx="6">
                  <c:v>9.6655999999999995</c:v>
                </c:pt>
                <c:pt idx="7">
                  <c:v>7.7993600000000001</c:v>
                </c:pt>
                <c:pt idx="8">
                  <c:v>6.6796160000000002</c:v>
                </c:pt>
                <c:pt idx="9">
                  <c:v>6.0077695999999996</c:v>
                </c:pt>
                <c:pt idx="10">
                  <c:v>5.6046617599999999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1-42B9-9BE5-EEFB51D245C8}"/>
            </c:ext>
          </c:extLst>
        </c:ser>
        <c:ser>
          <c:idx val="1"/>
          <c:order val="1"/>
          <c:tx>
            <c:v>Eksak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Method'!$C$12:$C$22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'Euler Method'!$E$12:$E$22</c:f>
              <c:numCache>
                <c:formatCode>0.0000</c:formatCode>
                <c:ptCount val="11"/>
                <c:pt idx="0">
                  <c:v>105</c:v>
                </c:pt>
                <c:pt idx="1">
                  <c:v>72.032004603563934</c:v>
                </c:pt>
                <c:pt idx="2">
                  <c:v>49.932896411722155</c:v>
                </c:pt>
                <c:pt idx="3">
                  <c:v>35.119421191220205</c:v>
                </c:pt>
                <c:pt idx="4">
                  <c:v>25.18965179946554</c:v>
                </c:pt>
                <c:pt idx="5">
                  <c:v>18.533528323661269</c:v>
                </c:pt>
                <c:pt idx="6">
                  <c:v>14.071795328941251</c:v>
                </c:pt>
                <c:pt idx="7">
                  <c:v>11.081006262521797</c:v>
                </c:pt>
                <c:pt idx="8">
                  <c:v>9.0762203978366216</c:v>
                </c:pt>
                <c:pt idx="9">
                  <c:v>7.7323722447292571</c:v>
                </c:pt>
                <c:pt idx="10">
                  <c:v>6.8315638888734185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A1-42B9-9BE5-EEFB51D2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40976"/>
        <c:axId val="17378422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Improved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'Euler Method'!$C$12:$C$22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0.39999999999999997</c:v>
                      </c:pt>
                      <c:pt idx="9">
                        <c:v>0.44999999999999996</c:v>
                      </c:pt>
                      <c:pt idx="10">
                        <c:v>0.49999999999999994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'Euler Method'!$F$13:$F$22</c15:sqref>
                        </c15:formulaRef>
                      </c:ext>
                    </c:extLst>
                    <c:numCache>
                      <c:formatCode>0.0000</c:formatCode>
                      <c:ptCount val="1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E34-46FD-9C50-EE1F6E18E40C}"/>
                  </c:ext>
                </c:extLst>
              </c15:ser>
            </c15:filteredScatterSeries>
          </c:ext>
        </c:extLst>
      </c:scatterChart>
      <c:valAx>
        <c:axId val="1737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42224"/>
        <c:crosses val="autoZero"/>
        <c:crossBetween val="midCat"/>
      </c:valAx>
      <c:valAx>
        <c:axId val="17378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Eksak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'Improved Euler Method'!$C$10:$C$20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'Improved Euler Method'!$E$10:$E$20</c:f>
              <c:numCache>
                <c:formatCode>0.0000</c:formatCode>
                <c:ptCount val="11"/>
                <c:pt idx="0">
                  <c:v>105</c:v>
                </c:pt>
                <c:pt idx="1">
                  <c:v>72.032004603563934</c:v>
                </c:pt>
                <c:pt idx="2">
                  <c:v>49.932896411722155</c:v>
                </c:pt>
                <c:pt idx="3">
                  <c:v>35.119421191220205</c:v>
                </c:pt>
                <c:pt idx="4">
                  <c:v>25.18965179946554</c:v>
                </c:pt>
                <c:pt idx="5">
                  <c:v>18.533528323661269</c:v>
                </c:pt>
                <c:pt idx="6">
                  <c:v>14.071795328941251</c:v>
                </c:pt>
                <c:pt idx="7">
                  <c:v>11.081006262521797</c:v>
                </c:pt>
                <c:pt idx="8">
                  <c:v>9.0762203978366216</c:v>
                </c:pt>
                <c:pt idx="9">
                  <c:v>7.7323722447292571</c:v>
                </c:pt>
                <c:pt idx="10">
                  <c:v>6.8315638888734185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C-4B3C-ACD7-AE5B9AAEF296}"/>
            </c:ext>
          </c:extLst>
        </c:ser>
        <c:ser>
          <c:idx val="2"/>
          <c:order val="2"/>
          <c:tx>
            <c:v>Improved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'Improved Euler Method'!$C$10:$C$20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'Improved Euler Method'!$D$10:$D$20</c:f>
              <c:numCache>
                <c:formatCode>0.0000</c:formatCode>
                <c:ptCount val="11"/>
                <c:pt idx="0">
                  <c:v>105</c:v>
                </c:pt>
                <c:pt idx="1">
                  <c:v>73</c:v>
                </c:pt>
                <c:pt idx="2">
                  <c:v>51.239999999999995</c:v>
                </c:pt>
                <c:pt idx="3">
                  <c:v>36.443199999999997</c:v>
                </c:pt>
                <c:pt idx="4">
                  <c:v>26.381375999999996</c:v>
                </c:pt>
                <c:pt idx="5">
                  <c:v>19.539335679999997</c:v>
                </c:pt>
                <c:pt idx="6">
                  <c:v>14.886748262399998</c:v>
                </c:pt>
                <c:pt idx="7">
                  <c:v>11.722988818431999</c:v>
                </c:pt>
                <c:pt idx="8">
                  <c:v>9.571632396533758</c:v>
                </c:pt>
                <c:pt idx="9">
                  <c:v>8.1087100296429551</c:v>
                </c:pt>
                <c:pt idx="10">
                  <c:v>7.1139228201572093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C-4B3C-ACD7-AE5B9AAE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40976"/>
        <c:axId val="1737842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Euler Method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'Euler Method'!$C$12:$C$22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0.39999999999999997</c:v>
                      </c:pt>
                      <c:pt idx="9">
                        <c:v>0.44999999999999996</c:v>
                      </c:pt>
                      <c:pt idx="10">
                        <c:v>0.49999999999999994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'Euler Method'!$D$12:$D$22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105</c:v>
                      </c:pt>
                      <c:pt idx="1">
                        <c:v>65</c:v>
                      </c:pt>
                      <c:pt idx="2">
                        <c:v>41</c:v>
                      </c:pt>
                      <c:pt idx="3">
                        <c:v>26.6</c:v>
                      </c:pt>
                      <c:pt idx="4">
                        <c:v>17.96</c:v>
                      </c:pt>
                      <c:pt idx="5">
                        <c:v>12.776</c:v>
                      </c:pt>
                      <c:pt idx="6">
                        <c:v>9.6655999999999995</c:v>
                      </c:pt>
                      <c:pt idx="7">
                        <c:v>7.7993600000000001</c:v>
                      </c:pt>
                      <c:pt idx="8">
                        <c:v>6.6796160000000002</c:v>
                      </c:pt>
                      <c:pt idx="9">
                        <c:v>6.0077695999999996</c:v>
                      </c:pt>
                      <c:pt idx="10">
                        <c:v>5.6046617599999999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A5C-4B3C-ACD7-AE5B9AAEF296}"/>
                  </c:ext>
                </c:extLst>
              </c15:ser>
            </c15:filteredScatterSeries>
          </c:ext>
        </c:extLst>
      </c:scatterChart>
      <c:valAx>
        <c:axId val="1737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42224"/>
        <c:crosses val="autoZero"/>
        <c:crossBetween val="midCat"/>
      </c:valAx>
      <c:valAx>
        <c:axId val="17378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Gabungan!$C$12:$C$22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Gabungan!$D$12:$D$22</c:f>
              <c:numCache>
                <c:formatCode>0.0000</c:formatCode>
                <c:ptCount val="11"/>
                <c:pt idx="0">
                  <c:v>105</c:v>
                </c:pt>
                <c:pt idx="1">
                  <c:v>65</c:v>
                </c:pt>
                <c:pt idx="2">
                  <c:v>41</c:v>
                </c:pt>
                <c:pt idx="3">
                  <c:v>26.6</c:v>
                </c:pt>
                <c:pt idx="4">
                  <c:v>17.96</c:v>
                </c:pt>
                <c:pt idx="5">
                  <c:v>12.776</c:v>
                </c:pt>
                <c:pt idx="6">
                  <c:v>9.6655999999999995</c:v>
                </c:pt>
                <c:pt idx="7">
                  <c:v>7.7993600000000001</c:v>
                </c:pt>
                <c:pt idx="8">
                  <c:v>6.6796160000000002</c:v>
                </c:pt>
                <c:pt idx="9">
                  <c:v>6.0077695999999996</c:v>
                </c:pt>
                <c:pt idx="10">
                  <c:v>5.6046617599999999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3-41DC-AD21-D54DC78C1472}"/>
            </c:ext>
          </c:extLst>
        </c:ser>
        <c:ser>
          <c:idx val="1"/>
          <c:order val="1"/>
          <c:tx>
            <c:v>Eksak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Gabungan!$C$12:$C$22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Gabungan!$E$12:$E$22</c:f>
              <c:numCache>
                <c:formatCode>0.0000</c:formatCode>
                <c:ptCount val="11"/>
                <c:pt idx="0">
                  <c:v>105</c:v>
                </c:pt>
                <c:pt idx="1">
                  <c:v>72.032004603563934</c:v>
                </c:pt>
                <c:pt idx="2">
                  <c:v>49.932896411722155</c:v>
                </c:pt>
                <c:pt idx="3">
                  <c:v>35.119421191220205</c:v>
                </c:pt>
                <c:pt idx="4">
                  <c:v>25.18965179946554</c:v>
                </c:pt>
                <c:pt idx="5">
                  <c:v>18.533528323661269</c:v>
                </c:pt>
                <c:pt idx="6">
                  <c:v>14.071795328941251</c:v>
                </c:pt>
                <c:pt idx="7">
                  <c:v>11.081006262521797</c:v>
                </c:pt>
                <c:pt idx="8">
                  <c:v>9.0762203978366216</c:v>
                </c:pt>
                <c:pt idx="9">
                  <c:v>7.7323722447292571</c:v>
                </c:pt>
                <c:pt idx="10">
                  <c:v>6.8315638888734185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3-41DC-AD21-D54DC78C1472}"/>
            </c:ext>
          </c:extLst>
        </c:ser>
        <c:ser>
          <c:idx val="2"/>
          <c:order val="2"/>
          <c:tx>
            <c:v>Improved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Gabungan!$C$12:$C$22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Gabungan!$F$12:$F$22</c:f>
              <c:numCache>
                <c:formatCode>0.0000</c:formatCode>
                <c:ptCount val="11"/>
                <c:pt idx="0">
                  <c:v>105</c:v>
                </c:pt>
                <c:pt idx="1">
                  <c:v>73</c:v>
                </c:pt>
                <c:pt idx="2">
                  <c:v>51.239999999999995</c:v>
                </c:pt>
                <c:pt idx="3">
                  <c:v>36.443199999999997</c:v>
                </c:pt>
                <c:pt idx="4">
                  <c:v>26.381375999999996</c:v>
                </c:pt>
                <c:pt idx="5">
                  <c:v>19.539335679999997</c:v>
                </c:pt>
                <c:pt idx="6">
                  <c:v>14.886748262399998</c:v>
                </c:pt>
                <c:pt idx="7">
                  <c:v>11.722988818431999</c:v>
                </c:pt>
                <c:pt idx="8">
                  <c:v>9.571632396533758</c:v>
                </c:pt>
                <c:pt idx="9">
                  <c:v>8.1087100296429551</c:v>
                </c:pt>
                <c:pt idx="10">
                  <c:v>7.1139228201572093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3-41DC-AD21-D54DC78C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40976"/>
        <c:axId val="1737842224"/>
      </c:scatterChart>
      <c:valAx>
        <c:axId val="1737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42224"/>
        <c:crosses val="autoZero"/>
        <c:crossBetween val="midCat"/>
      </c:valAx>
      <c:valAx>
        <c:axId val="17378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</xdr:row>
      <xdr:rowOff>161925</xdr:rowOff>
    </xdr:from>
    <xdr:ext cx="1431925" cy="320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A29B91-1F46-4B6C-AA9E-C9AC5B9C310B}"/>
                </a:ext>
              </a:extLst>
            </xdr:cNvPr>
            <xdr:cNvSpPr txBox="1"/>
          </xdr:nvSpPr>
          <xdr:spPr>
            <a:xfrm>
              <a:off x="429577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A29B91-1F46-4B6C-AA9E-C9AC5B9C310B}"/>
                </a:ext>
              </a:extLst>
            </xdr:cNvPr>
            <xdr:cNvSpPr txBox="1"/>
          </xdr:nvSpPr>
          <xdr:spPr>
            <a:xfrm>
              <a:off x="429577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ID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𝑘=𝑥_(𝑘−1)+ℎ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7</xdr:col>
      <xdr:colOff>41275</xdr:colOff>
      <xdr:row>3</xdr:row>
      <xdr:rowOff>98425</xdr:rowOff>
    </xdr:from>
    <xdr:ext cx="21625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081A65-381A-45D1-B450-B352E12194D6}"/>
                </a:ext>
              </a:extLst>
            </xdr:cNvPr>
            <xdr:cNvSpPr txBox="1"/>
          </xdr:nvSpPr>
          <xdr:spPr>
            <a:xfrm>
              <a:off x="4308475" y="650875"/>
              <a:ext cx="21625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h𝑓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081A65-381A-45D1-B450-B352E12194D6}"/>
                </a:ext>
              </a:extLst>
            </xdr:cNvPr>
            <xdr:cNvSpPr txBox="1"/>
          </xdr:nvSpPr>
          <xdr:spPr>
            <a:xfrm>
              <a:off x="4308475" y="650875"/>
              <a:ext cx="21625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</a:t>
              </a:r>
              <a:r>
                <a:rPr lang="en-ID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𝑘=𝑦_(𝑘−1)+ℎ𝑓(𝑥_(𝑘−1),𝑦_(𝑘−1))</a:t>
              </a:r>
              <a:endParaRPr lang="en-ID" sz="1400"/>
            </a:p>
          </xdr:txBody>
        </xdr:sp>
      </mc:Fallback>
    </mc:AlternateContent>
    <xdr:clientData/>
  </xdr:oneCellAnchor>
  <xdr:twoCellAnchor>
    <xdr:from>
      <xdr:col>7</xdr:col>
      <xdr:colOff>52160</xdr:colOff>
      <xdr:row>9</xdr:row>
      <xdr:rowOff>137433</xdr:rowOff>
    </xdr:from>
    <xdr:to>
      <xdr:col>16</xdr:col>
      <xdr:colOff>907</xdr:colOff>
      <xdr:row>24</xdr:row>
      <xdr:rowOff>115661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DC573-DBBD-4437-86EA-7FCEFABC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489723</xdr:colOff>
      <xdr:row>10</xdr:row>
      <xdr:rowOff>163021</xdr:rowOff>
    </xdr:from>
    <xdr:to>
      <xdr:col>28</xdr:col>
      <xdr:colOff>553224</xdr:colOff>
      <xdr:row>15</xdr:row>
      <xdr:rowOff>108591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7EE397-BBA6-420B-B306-D70598236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914" t="70551" r="33468" b="20856"/>
        <a:stretch/>
      </xdr:blipFill>
      <xdr:spPr>
        <a:xfrm>
          <a:off x="12101152" y="1977307"/>
          <a:ext cx="6141358" cy="852713"/>
        </a:xfrm>
        <a:prstGeom prst="rect">
          <a:avLst/>
        </a:prstGeom>
      </xdr:spPr>
    </xdr:pic>
    <xdr:clientData/>
  </xdr:twoCellAnchor>
  <xdr:twoCellAnchor editAs="oneCell">
    <xdr:from>
      <xdr:col>19</xdr:col>
      <xdr:colOff>117929</xdr:colOff>
      <xdr:row>16</xdr:row>
      <xdr:rowOff>126093</xdr:rowOff>
    </xdr:from>
    <xdr:to>
      <xdr:col>29</xdr:col>
      <xdr:colOff>267607</xdr:colOff>
      <xdr:row>22</xdr:row>
      <xdr:rowOff>126093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66F5DF-B92B-4538-8E99-7B9DA69518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671" t="52105" r="34158" b="37523"/>
        <a:stretch/>
      </xdr:blipFill>
      <xdr:spPr>
        <a:xfrm>
          <a:off x="12337143" y="3028950"/>
          <a:ext cx="6227535" cy="108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10</xdr:row>
      <xdr:rowOff>88900</xdr:rowOff>
    </xdr:from>
    <xdr:to>
      <xdr:col>15</xdr:col>
      <xdr:colOff>39515</xdr:colOff>
      <xdr:row>25</xdr:row>
      <xdr:rowOff>103734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DEA54-C273-427B-B966-CE7910A30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596152</xdr:colOff>
      <xdr:row>4</xdr:row>
      <xdr:rowOff>85539</xdr:rowOff>
    </xdr:from>
    <xdr:to>
      <xdr:col>13</xdr:col>
      <xdr:colOff>237225</xdr:colOff>
      <xdr:row>7</xdr:row>
      <xdr:rowOff>18302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BFC1E2-39AA-4953-85A2-12CF545283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176" t="54663" r="34158" b="38353"/>
        <a:stretch/>
      </xdr:blipFill>
      <xdr:spPr>
        <a:xfrm>
          <a:off x="4469652" y="822139"/>
          <a:ext cx="3908273" cy="485213"/>
        </a:xfrm>
        <a:prstGeom prst="rect">
          <a:avLst/>
        </a:prstGeom>
      </xdr:spPr>
    </xdr:pic>
    <xdr:clientData/>
  </xdr:twoCellAnchor>
  <xdr:oneCellAnchor>
    <xdr:from>
      <xdr:col>7</xdr:col>
      <xdr:colOff>28575</xdr:colOff>
      <xdr:row>2</xdr:row>
      <xdr:rowOff>161925</xdr:rowOff>
    </xdr:from>
    <xdr:ext cx="1431925" cy="320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8822BFB-799A-43A2-8847-73A374B57663}"/>
                </a:ext>
              </a:extLst>
            </xdr:cNvPr>
            <xdr:cNvSpPr txBox="1"/>
          </xdr:nvSpPr>
          <xdr:spPr>
            <a:xfrm>
              <a:off x="451167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n-ID" sz="16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8822BFB-799A-43A2-8847-73A374B57663}"/>
                </a:ext>
              </a:extLst>
            </xdr:cNvPr>
            <xdr:cNvSpPr txBox="1"/>
          </xdr:nvSpPr>
          <xdr:spPr>
            <a:xfrm>
              <a:off x="451167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ID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𝑘=𝑥_(𝑘−1)+ℎ</a:t>
              </a:r>
              <a:endParaRPr lang="en-ID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</xdr:row>
      <xdr:rowOff>161925</xdr:rowOff>
    </xdr:from>
    <xdr:ext cx="1431925" cy="320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79FF4A-43BB-4A35-9F07-F3B307B026E4}"/>
                </a:ext>
              </a:extLst>
            </xdr:cNvPr>
            <xdr:cNvSpPr txBox="1"/>
          </xdr:nvSpPr>
          <xdr:spPr>
            <a:xfrm>
              <a:off x="478472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n-ID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79FF4A-43BB-4A35-9F07-F3B307B026E4}"/>
                </a:ext>
              </a:extLst>
            </xdr:cNvPr>
            <xdr:cNvSpPr txBox="1"/>
          </xdr:nvSpPr>
          <xdr:spPr>
            <a:xfrm>
              <a:off x="478472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ID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𝑘=𝑥_(𝑘−1)+ℎ</a:t>
              </a:r>
              <a:endParaRPr lang="en-ID" sz="1600"/>
            </a:p>
          </xdr:txBody>
        </xdr:sp>
      </mc:Fallback>
    </mc:AlternateContent>
    <xdr:clientData/>
  </xdr:oneCellAnchor>
  <xdr:twoCellAnchor>
    <xdr:from>
      <xdr:col>7</xdr:col>
      <xdr:colOff>325210</xdr:colOff>
      <xdr:row>10</xdr:row>
      <xdr:rowOff>16783</xdr:rowOff>
    </xdr:from>
    <xdr:to>
      <xdr:col>16</xdr:col>
      <xdr:colOff>273957</xdr:colOff>
      <xdr:row>24</xdr:row>
      <xdr:rowOff>179161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7F38BC-58B2-4244-9BEB-2072110ED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28575</xdr:colOff>
      <xdr:row>1</xdr:row>
      <xdr:rowOff>161925</xdr:rowOff>
    </xdr:from>
    <xdr:ext cx="1431925" cy="320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0348AAA-6A2B-4B52-82EF-BE75E75E1F22}"/>
                </a:ext>
              </a:extLst>
            </xdr:cNvPr>
            <xdr:cNvSpPr txBox="1"/>
          </xdr:nvSpPr>
          <xdr:spPr>
            <a:xfrm>
              <a:off x="451167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n-ID" sz="16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0348AAA-6A2B-4B52-82EF-BE75E75E1F22}"/>
                </a:ext>
              </a:extLst>
            </xdr:cNvPr>
            <xdr:cNvSpPr txBox="1"/>
          </xdr:nvSpPr>
          <xdr:spPr>
            <a:xfrm>
              <a:off x="451167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ID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𝑘=𝑥_(𝑘−1)+ℎ</a:t>
              </a:r>
              <a:endParaRPr lang="en-ID" sz="1600"/>
            </a:p>
          </xdr:txBody>
        </xdr:sp>
      </mc:Fallback>
    </mc:AlternateContent>
    <xdr:clientData/>
  </xdr:oneCellAnchor>
  <xdr:twoCellAnchor editAs="oneCell">
    <xdr:from>
      <xdr:col>11</xdr:col>
      <xdr:colOff>62752</xdr:colOff>
      <xdr:row>3</xdr:row>
      <xdr:rowOff>91889</xdr:rowOff>
    </xdr:from>
    <xdr:to>
      <xdr:col>17</xdr:col>
      <xdr:colOff>313425</xdr:colOff>
      <xdr:row>6</xdr:row>
      <xdr:rowOff>24652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589BEC-6C72-4BB6-B2DD-8641E1AE2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176" t="54663" r="34158" b="38353"/>
        <a:stretch/>
      </xdr:blipFill>
      <xdr:spPr>
        <a:xfrm>
          <a:off x="6984252" y="644339"/>
          <a:ext cx="3908273" cy="485213"/>
        </a:xfrm>
        <a:prstGeom prst="rect">
          <a:avLst/>
        </a:prstGeom>
      </xdr:spPr>
    </xdr:pic>
    <xdr:clientData/>
  </xdr:twoCellAnchor>
  <xdr:oneCellAnchor>
    <xdr:from>
      <xdr:col>11</xdr:col>
      <xdr:colOff>28575</xdr:colOff>
      <xdr:row>1</xdr:row>
      <xdr:rowOff>161925</xdr:rowOff>
    </xdr:from>
    <xdr:ext cx="1431925" cy="320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E807C3B-02C4-46F3-A27C-52C6048EEDD5}"/>
                </a:ext>
              </a:extLst>
            </xdr:cNvPr>
            <xdr:cNvSpPr txBox="1"/>
          </xdr:nvSpPr>
          <xdr:spPr>
            <a:xfrm>
              <a:off x="695007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n-ID" sz="16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E807C3B-02C4-46F3-A27C-52C6048EEDD5}"/>
                </a:ext>
              </a:extLst>
            </xdr:cNvPr>
            <xdr:cNvSpPr txBox="1"/>
          </xdr:nvSpPr>
          <xdr:spPr>
            <a:xfrm>
              <a:off x="6950075" y="346075"/>
              <a:ext cx="143192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ID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𝑘=𝑥_(𝑘−1)+ℎ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7</xdr:col>
      <xdr:colOff>73025</xdr:colOff>
      <xdr:row>3</xdr:row>
      <xdr:rowOff>168275</xdr:rowOff>
    </xdr:from>
    <xdr:ext cx="2695575" cy="320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168B20F-22CB-48C5-8F70-76036607620D}"/>
                </a:ext>
              </a:extLst>
            </xdr:cNvPr>
            <xdr:cNvSpPr txBox="1"/>
          </xdr:nvSpPr>
          <xdr:spPr>
            <a:xfrm>
              <a:off x="4556125" y="720725"/>
              <a:ext cx="269557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h𝑓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6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168B20F-22CB-48C5-8F70-76036607620D}"/>
                </a:ext>
              </a:extLst>
            </xdr:cNvPr>
            <xdr:cNvSpPr txBox="1"/>
          </xdr:nvSpPr>
          <xdr:spPr>
            <a:xfrm>
              <a:off x="4556125" y="720725"/>
              <a:ext cx="2695575" cy="320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</a:t>
              </a:r>
              <a:r>
                <a:rPr lang="en-ID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𝑘=𝑦_(𝑘−1)+ℎ𝑓(𝑥_(𝑘−1),𝑦_(𝑘−1))</a:t>
              </a:r>
              <a:endParaRPr lang="en-ID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0999-3572-4277-93E9-89D0CB79F346}">
  <dimension ref="A2:K114"/>
  <sheetViews>
    <sheetView tabSelected="1" zoomScaleNormal="100" workbookViewId="0">
      <selection activeCell="N10" sqref="N10"/>
    </sheetView>
  </sheetViews>
  <sheetFormatPr defaultRowHeight="14.5" x14ac:dyDescent="0.35"/>
  <cols>
    <col min="4" max="4" width="13.6328125" customWidth="1"/>
    <col min="5" max="5" width="9.26953125" bestFit="1" customWidth="1"/>
    <col min="6" max="6" width="10.26953125" bestFit="1" customWidth="1"/>
    <col min="8" max="8" width="11.26953125" bestFit="1" customWidth="1"/>
  </cols>
  <sheetData>
    <row r="2" spans="1:11" x14ac:dyDescent="0.35">
      <c r="A2" s="10" t="s">
        <v>6</v>
      </c>
      <c r="B2" s="17" t="s">
        <v>0</v>
      </c>
      <c r="C2" s="17"/>
      <c r="D2" s="12" t="s">
        <v>20</v>
      </c>
      <c r="E2" s="17" t="s">
        <v>11</v>
      </c>
      <c r="F2" s="17"/>
      <c r="G2" s="10" t="s">
        <v>18</v>
      </c>
    </row>
    <row r="3" spans="1:11" x14ac:dyDescent="0.35">
      <c r="A3" s="10"/>
      <c r="B3" s="10" t="s">
        <v>12</v>
      </c>
      <c r="C3" s="10">
        <v>105</v>
      </c>
      <c r="D3" s="10"/>
      <c r="E3" s="10" t="s">
        <v>4</v>
      </c>
      <c r="F3" s="10">
        <v>0</v>
      </c>
      <c r="G3" s="10"/>
      <c r="H3" s="1"/>
      <c r="I3" s="1"/>
      <c r="J3" s="1"/>
      <c r="K3" s="1"/>
    </row>
    <row r="4" spans="1:11" x14ac:dyDescent="0.35">
      <c r="A4" s="10"/>
      <c r="B4" s="10" t="s">
        <v>5</v>
      </c>
      <c r="C4" s="10">
        <v>10</v>
      </c>
      <c r="D4" s="10"/>
      <c r="E4" s="10" t="s">
        <v>13</v>
      </c>
      <c r="F4" s="10">
        <v>105</v>
      </c>
      <c r="G4" s="10"/>
      <c r="H4" s="1"/>
      <c r="I4" s="1"/>
      <c r="J4" s="1"/>
      <c r="K4" s="1"/>
    </row>
    <row r="5" spans="1:11" x14ac:dyDescent="0.35">
      <c r="A5" s="10"/>
      <c r="B5" s="10" t="s">
        <v>2</v>
      </c>
      <c r="C5" s="10" t="s">
        <v>17</v>
      </c>
      <c r="D5" s="10"/>
      <c r="E5" s="10"/>
      <c r="F5" s="10"/>
      <c r="G5" s="10"/>
      <c r="H5" s="1"/>
      <c r="I5" s="1"/>
      <c r="J5" s="1"/>
      <c r="K5" s="1"/>
    </row>
    <row r="6" spans="1:11" x14ac:dyDescent="0.35">
      <c r="A6" s="10"/>
      <c r="B6" s="10" t="s">
        <v>3</v>
      </c>
      <c r="C6" s="10">
        <v>0.5</v>
      </c>
      <c r="D6" s="10"/>
      <c r="E6" s="10"/>
      <c r="F6" s="10"/>
      <c r="G6" s="10"/>
      <c r="H6" s="1"/>
      <c r="I6" s="1"/>
      <c r="J6" s="1"/>
      <c r="K6" s="1"/>
    </row>
    <row r="7" spans="1:11" x14ac:dyDescent="0.35">
      <c r="A7" s="10"/>
      <c r="B7" s="10" t="s">
        <v>1</v>
      </c>
      <c r="C7" s="10">
        <f>(C6-F3)/C4</f>
        <v>0.05</v>
      </c>
      <c r="D7" s="10" t="s">
        <v>14</v>
      </c>
      <c r="E7" s="10"/>
      <c r="F7" s="10"/>
      <c r="G7" s="10"/>
    </row>
    <row r="8" spans="1:11" x14ac:dyDescent="0.35">
      <c r="H8" s="10" t="s">
        <v>15</v>
      </c>
      <c r="I8" s="10"/>
    </row>
    <row r="9" spans="1:11" x14ac:dyDescent="0.35">
      <c r="H9" s="10" t="s">
        <v>19</v>
      </c>
      <c r="I9" s="10"/>
    </row>
    <row r="10" spans="1:11" x14ac:dyDescent="0.35">
      <c r="H10" s="2"/>
    </row>
    <row r="11" spans="1:11" x14ac:dyDescent="0.35">
      <c r="B11" s="5" t="s">
        <v>7</v>
      </c>
      <c r="C11" s="5" t="s">
        <v>8</v>
      </c>
      <c r="D11" s="5" t="s">
        <v>9</v>
      </c>
      <c r="E11" s="13" t="s">
        <v>15</v>
      </c>
      <c r="F11" s="16"/>
    </row>
    <row r="12" spans="1:11" x14ac:dyDescent="0.35">
      <c r="B12" s="3">
        <v>0</v>
      </c>
      <c r="C12" s="3">
        <v>0</v>
      </c>
      <c r="D12" s="4">
        <v>105</v>
      </c>
      <c r="E12" s="14">
        <f>5+100/(EXP(8*C12))</f>
        <v>105</v>
      </c>
      <c r="F12" s="3"/>
    </row>
    <row r="13" spans="1:11" x14ac:dyDescent="0.35">
      <c r="B13" s="3">
        <f>B12+1</f>
        <v>1</v>
      </c>
      <c r="C13" s="3">
        <f>C12+$C$7</f>
        <v>0.05</v>
      </c>
      <c r="D13" s="4">
        <f>D12+$C$7*(40-8*D12)</f>
        <v>65</v>
      </c>
      <c r="E13" s="14">
        <f t="shared" ref="E13:E22" si="0">5+100/(EXP(8*C13))</f>
        <v>72.032004603563934</v>
      </c>
      <c r="F13" s="9"/>
    </row>
    <row r="14" spans="1:11" x14ac:dyDescent="0.35">
      <c r="B14" s="3">
        <f t="shared" ref="B14:B22" si="1">B13+1</f>
        <v>2</v>
      </c>
      <c r="C14" s="3">
        <f t="shared" ref="C14:C22" si="2">C13+$C$7</f>
        <v>0.1</v>
      </c>
      <c r="D14" s="4">
        <f t="shared" ref="D14:D22" si="3">D13+$C$7*(40-8*D13)</f>
        <v>41</v>
      </c>
      <c r="E14" s="14">
        <f t="shared" si="0"/>
        <v>49.932896411722155</v>
      </c>
      <c r="F14" s="9"/>
    </row>
    <row r="15" spans="1:11" x14ac:dyDescent="0.35">
      <c r="B15" s="3">
        <f t="shared" si="1"/>
        <v>3</v>
      </c>
      <c r="C15" s="3">
        <f t="shared" si="2"/>
        <v>0.15000000000000002</v>
      </c>
      <c r="D15" s="4">
        <f t="shared" si="3"/>
        <v>26.6</v>
      </c>
      <c r="E15" s="14">
        <f t="shared" si="0"/>
        <v>35.119421191220205</v>
      </c>
      <c r="F15" s="9"/>
    </row>
    <row r="16" spans="1:11" x14ac:dyDescent="0.35">
      <c r="B16" s="3">
        <f t="shared" si="1"/>
        <v>4</v>
      </c>
      <c r="C16" s="3">
        <f t="shared" si="2"/>
        <v>0.2</v>
      </c>
      <c r="D16" s="4">
        <f t="shared" si="3"/>
        <v>17.96</v>
      </c>
      <c r="E16" s="14">
        <f t="shared" si="0"/>
        <v>25.18965179946554</v>
      </c>
      <c r="F16" s="9"/>
    </row>
    <row r="17" spans="2:8" x14ac:dyDescent="0.35">
      <c r="B17" s="3">
        <f t="shared" si="1"/>
        <v>5</v>
      </c>
      <c r="C17" s="3">
        <f t="shared" si="2"/>
        <v>0.25</v>
      </c>
      <c r="D17" s="4">
        <f t="shared" si="3"/>
        <v>12.776</v>
      </c>
      <c r="E17" s="14">
        <f t="shared" si="0"/>
        <v>18.533528323661269</v>
      </c>
      <c r="F17" s="9"/>
    </row>
    <row r="18" spans="2:8" x14ac:dyDescent="0.35">
      <c r="B18" s="3">
        <f t="shared" si="1"/>
        <v>6</v>
      </c>
      <c r="C18" s="3">
        <f t="shared" si="2"/>
        <v>0.3</v>
      </c>
      <c r="D18" s="4">
        <f t="shared" si="3"/>
        <v>9.6655999999999995</v>
      </c>
      <c r="E18" s="14">
        <f t="shared" si="0"/>
        <v>14.071795328941251</v>
      </c>
      <c r="F18" s="9"/>
    </row>
    <row r="19" spans="2:8" x14ac:dyDescent="0.35">
      <c r="B19" s="3">
        <f t="shared" si="1"/>
        <v>7</v>
      </c>
      <c r="C19" s="3">
        <f t="shared" si="2"/>
        <v>0.35</v>
      </c>
      <c r="D19" s="4">
        <f t="shared" si="3"/>
        <v>7.7993600000000001</v>
      </c>
      <c r="E19" s="14">
        <f t="shared" si="0"/>
        <v>11.081006262521797</v>
      </c>
      <c r="F19" s="9"/>
    </row>
    <row r="20" spans="2:8" x14ac:dyDescent="0.35">
      <c r="B20" s="3">
        <f t="shared" si="1"/>
        <v>8</v>
      </c>
      <c r="C20" s="3">
        <f t="shared" si="2"/>
        <v>0.39999999999999997</v>
      </c>
      <c r="D20" s="4">
        <f t="shared" si="3"/>
        <v>6.6796160000000002</v>
      </c>
      <c r="E20" s="14">
        <f t="shared" si="0"/>
        <v>9.0762203978366216</v>
      </c>
      <c r="F20" s="9"/>
    </row>
    <row r="21" spans="2:8" x14ac:dyDescent="0.35">
      <c r="B21" s="3">
        <f t="shared" si="1"/>
        <v>9</v>
      </c>
      <c r="C21" s="3">
        <f t="shared" si="2"/>
        <v>0.44999999999999996</v>
      </c>
      <c r="D21" s="4">
        <f t="shared" si="3"/>
        <v>6.0077695999999996</v>
      </c>
      <c r="E21" s="14">
        <f t="shared" si="0"/>
        <v>7.7323722447292571</v>
      </c>
      <c r="F21" s="9"/>
    </row>
    <row r="22" spans="2:8" x14ac:dyDescent="0.35">
      <c r="B22" s="3">
        <f t="shared" si="1"/>
        <v>10</v>
      </c>
      <c r="C22" s="3">
        <f t="shared" si="2"/>
        <v>0.49999999999999994</v>
      </c>
      <c r="D22" s="4">
        <f t="shared" si="3"/>
        <v>5.6046617599999999</v>
      </c>
      <c r="E22" s="14">
        <f t="shared" si="0"/>
        <v>6.8315638888734185</v>
      </c>
      <c r="F22" s="9"/>
    </row>
    <row r="23" spans="2:8" x14ac:dyDescent="0.35">
      <c r="B23" s="6"/>
      <c r="C23" s="6"/>
      <c r="D23" s="7"/>
      <c r="E23" s="7"/>
      <c r="F23" s="8"/>
    </row>
    <row r="24" spans="2:8" x14ac:dyDescent="0.35">
      <c r="B24" s="6"/>
      <c r="C24" s="6"/>
      <c r="D24" s="7"/>
      <c r="E24" s="7"/>
      <c r="F24" s="8"/>
    </row>
    <row r="25" spans="2:8" x14ac:dyDescent="0.35">
      <c r="B25" s="6"/>
      <c r="C25" s="6"/>
      <c r="D25" s="7"/>
      <c r="E25" s="7"/>
      <c r="F25" s="8"/>
    </row>
    <row r="26" spans="2:8" x14ac:dyDescent="0.35">
      <c r="B26" s="6"/>
      <c r="C26" s="6"/>
      <c r="D26" s="7"/>
      <c r="E26" s="7"/>
      <c r="F26" s="8"/>
    </row>
    <row r="27" spans="2:8" x14ac:dyDescent="0.35">
      <c r="B27" s="6"/>
      <c r="C27" s="6"/>
      <c r="D27" s="7"/>
      <c r="E27" s="7"/>
      <c r="F27" s="8"/>
    </row>
    <row r="28" spans="2:8" x14ac:dyDescent="0.35">
      <c r="B28" s="6"/>
      <c r="C28" s="6"/>
      <c r="D28" s="7"/>
      <c r="E28" s="7"/>
      <c r="F28" s="8"/>
    </row>
    <row r="29" spans="2:8" x14ac:dyDescent="0.35">
      <c r="B29" s="6"/>
      <c r="C29" s="6"/>
      <c r="D29" s="7"/>
      <c r="E29" s="7"/>
      <c r="F29" s="8"/>
      <c r="H29" t="s">
        <v>15</v>
      </c>
    </row>
    <row r="30" spans="2:8" x14ac:dyDescent="0.35">
      <c r="B30" s="6"/>
      <c r="C30" s="6"/>
      <c r="D30" s="7"/>
      <c r="E30" s="7"/>
      <c r="F30" s="8"/>
      <c r="H30" t="s">
        <v>19</v>
      </c>
    </row>
    <row r="31" spans="2:8" x14ac:dyDescent="0.35">
      <c r="B31" s="6"/>
      <c r="C31" s="6"/>
      <c r="D31" s="7"/>
      <c r="E31" s="7"/>
      <c r="F31" s="8"/>
    </row>
    <row r="32" spans="2:8" x14ac:dyDescent="0.35">
      <c r="B32" s="6"/>
      <c r="C32" s="6"/>
      <c r="D32" s="7"/>
      <c r="E32" s="7"/>
      <c r="F32" s="8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  <row r="36" spans="4:4" x14ac:dyDescent="0.35">
      <c r="D36" s="2"/>
    </row>
    <row r="37" spans="4:4" x14ac:dyDescent="0.35">
      <c r="D37" s="2"/>
    </row>
    <row r="38" spans="4:4" x14ac:dyDescent="0.35">
      <c r="D38" s="2"/>
    </row>
    <row r="39" spans="4:4" x14ac:dyDescent="0.35">
      <c r="D39" s="2"/>
    </row>
    <row r="40" spans="4:4" x14ac:dyDescent="0.35">
      <c r="D40" s="2"/>
    </row>
    <row r="41" spans="4:4" x14ac:dyDescent="0.35">
      <c r="D41" s="2"/>
    </row>
    <row r="42" spans="4:4" x14ac:dyDescent="0.35">
      <c r="D42" s="2"/>
    </row>
    <row r="43" spans="4:4" x14ac:dyDescent="0.35">
      <c r="D43" s="2"/>
    </row>
    <row r="44" spans="4:4" x14ac:dyDescent="0.35">
      <c r="D44" s="2"/>
    </row>
    <row r="45" spans="4:4" x14ac:dyDescent="0.35">
      <c r="D45" s="2"/>
    </row>
    <row r="46" spans="4:4" x14ac:dyDescent="0.35">
      <c r="D46" s="2"/>
    </row>
    <row r="47" spans="4:4" x14ac:dyDescent="0.35">
      <c r="D47" s="2"/>
    </row>
    <row r="48" spans="4:4" x14ac:dyDescent="0.35">
      <c r="D48" s="2"/>
    </row>
    <row r="49" spans="4:4" x14ac:dyDescent="0.35">
      <c r="D49" s="2"/>
    </row>
    <row r="50" spans="4:4" x14ac:dyDescent="0.35">
      <c r="D50" s="2"/>
    </row>
    <row r="51" spans="4:4" x14ac:dyDescent="0.35">
      <c r="D51" s="2"/>
    </row>
    <row r="52" spans="4:4" x14ac:dyDescent="0.35">
      <c r="D52" s="2"/>
    </row>
    <row r="53" spans="4:4" x14ac:dyDescent="0.35">
      <c r="D53" s="2"/>
    </row>
    <row r="54" spans="4:4" x14ac:dyDescent="0.35">
      <c r="D54" s="2"/>
    </row>
    <row r="55" spans="4:4" x14ac:dyDescent="0.35">
      <c r="D55" s="2"/>
    </row>
    <row r="56" spans="4:4" x14ac:dyDescent="0.35">
      <c r="D56" s="2"/>
    </row>
    <row r="57" spans="4:4" x14ac:dyDescent="0.35">
      <c r="D57" s="2"/>
    </row>
    <row r="58" spans="4:4" x14ac:dyDescent="0.35">
      <c r="D58" s="2"/>
    </row>
    <row r="59" spans="4:4" x14ac:dyDescent="0.35">
      <c r="D59" s="2"/>
    </row>
    <row r="60" spans="4:4" x14ac:dyDescent="0.35">
      <c r="D60" s="2"/>
    </row>
    <row r="61" spans="4:4" x14ac:dyDescent="0.35">
      <c r="D61" s="2"/>
    </row>
    <row r="62" spans="4:4" x14ac:dyDescent="0.35">
      <c r="D62" s="2"/>
    </row>
    <row r="63" spans="4:4" x14ac:dyDescent="0.35">
      <c r="D63" s="2"/>
    </row>
    <row r="64" spans="4:4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  <row r="75" spans="4:4" x14ac:dyDescent="0.35">
      <c r="D75" s="2"/>
    </row>
    <row r="76" spans="4:4" x14ac:dyDescent="0.35">
      <c r="D76" s="2"/>
    </row>
    <row r="77" spans="4:4" x14ac:dyDescent="0.35">
      <c r="D77" s="2"/>
    </row>
    <row r="78" spans="4:4" x14ac:dyDescent="0.35">
      <c r="D78" s="2"/>
    </row>
    <row r="79" spans="4:4" x14ac:dyDescent="0.35">
      <c r="D79" s="2"/>
    </row>
    <row r="80" spans="4:4" x14ac:dyDescent="0.35">
      <c r="D80" s="2"/>
    </row>
    <row r="81" spans="4:4" x14ac:dyDescent="0.35">
      <c r="D81" s="2"/>
    </row>
    <row r="82" spans="4:4" x14ac:dyDescent="0.35">
      <c r="D82" s="2"/>
    </row>
    <row r="83" spans="4:4" x14ac:dyDescent="0.35">
      <c r="D83" s="2"/>
    </row>
    <row r="84" spans="4:4" x14ac:dyDescent="0.35">
      <c r="D84" s="2"/>
    </row>
    <row r="85" spans="4:4" x14ac:dyDescent="0.35">
      <c r="D85" s="2"/>
    </row>
    <row r="86" spans="4:4" x14ac:dyDescent="0.35">
      <c r="D86" s="2"/>
    </row>
    <row r="87" spans="4:4" x14ac:dyDescent="0.35">
      <c r="D87" s="2"/>
    </row>
    <row r="88" spans="4:4" x14ac:dyDescent="0.35">
      <c r="D88" s="2"/>
    </row>
    <row r="89" spans="4:4" x14ac:dyDescent="0.35">
      <c r="D89" s="2"/>
    </row>
    <row r="90" spans="4:4" x14ac:dyDescent="0.35">
      <c r="D90" s="2"/>
    </row>
    <row r="91" spans="4:4" x14ac:dyDescent="0.35">
      <c r="D91" s="2"/>
    </row>
    <row r="92" spans="4:4" x14ac:dyDescent="0.35">
      <c r="D92" s="2"/>
    </row>
    <row r="93" spans="4:4" x14ac:dyDescent="0.35">
      <c r="D93" s="2"/>
    </row>
    <row r="94" spans="4:4" x14ac:dyDescent="0.35">
      <c r="D94" s="2"/>
    </row>
    <row r="95" spans="4:4" x14ac:dyDescent="0.35">
      <c r="D95" s="2"/>
    </row>
    <row r="96" spans="4:4" x14ac:dyDescent="0.35">
      <c r="D96" s="2"/>
    </row>
    <row r="97" spans="4:4" x14ac:dyDescent="0.35">
      <c r="D97" s="2"/>
    </row>
    <row r="98" spans="4:4" x14ac:dyDescent="0.35">
      <c r="D98" s="2"/>
    </row>
    <row r="99" spans="4:4" x14ac:dyDescent="0.35">
      <c r="D99" s="2"/>
    </row>
    <row r="100" spans="4:4" x14ac:dyDescent="0.35">
      <c r="D100" s="2"/>
    </row>
    <row r="101" spans="4:4" x14ac:dyDescent="0.35">
      <c r="D101" s="2"/>
    </row>
    <row r="102" spans="4:4" x14ac:dyDescent="0.35">
      <c r="D102" s="2"/>
    </row>
    <row r="103" spans="4:4" x14ac:dyDescent="0.35">
      <c r="D103" s="2"/>
    </row>
    <row r="104" spans="4:4" x14ac:dyDescent="0.35">
      <c r="D104" s="2"/>
    </row>
    <row r="105" spans="4:4" x14ac:dyDescent="0.35">
      <c r="D105" s="2"/>
    </row>
    <row r="106" spans="4:4" x14ac:dyDescent="0.35">
      <c r="D106" s="2"/>
    </row>
    <row r="107" spans="4:4" x14ac:dyDescent="0.35">
      <c r="D107" s="2"/>
    </row>
    <row r="108" spans="4:4" x14ac:dyDescent="0.35">
      <c r="D108" s="2"/>
    </row>
    <row r="109" spans="4:4" x14ac:dyDescent="0.35">
      <c r="D109" s="2"/>
    </row>
    <row r="110" spans="4:4" x14ac:dyDescent="0.35">
      <c r="D110" s="2"/>
    </row>
    <row r="111" spans="4:4" x14ac:dyDescent="0.35">
      <c r="D111" s="2"/>
    </row>
    <row r="112" spans="4:4" x14ac:dyDescent="0.35">
      <c r="D112" s="2"/>
    </row>
    <row r="113" spans="4:4" x14ac:dyDescent="0.35">
      <c r="D113" s="2"/>
    </row>
    <row r="114" spans="4:4" x14ac:dyDescent="0.35">
      <c r="D114" s="2"/>
    </row>
  </sheetData>
  <mergeCells count="2">
    <mergeCell ref="B2:C2"/>
    <mergeCell ref="E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D096-F2E8-481E-8434-C14F703A94AF}">
  <dimension ref="A2:K20"/>
  <sheetViews>
    <sheetView topLeftCell="A4" zoomScaleNormal="100" workbookViewId="0">
      <selection activeCell="G9" sqref="G9:H10"/>
    </sheetView>
  </sheetViews>
  <sheetFormatPr defaultRowHeight="14.5" x14ac:dyDescent="0.35"/>
  <cols>
    <col min="5" max="5" width="11.81640625" bestFit="1" customWidth="1"/>
  </cols>
  <sheetData>
    <row r="2" spans="1:11" x14ac:dyDescent="0.35">
      <c r="A2" s="10" t="s">
        <v>6</v>
      </c>
      <c r="B2" s="11" t="s">
        <v>0</v>
      </c>
      <c r="C2" s="11"/>
      <c r="D2" s="12" t="s">
        <v>10</v>
      </c>
      <c r="E2" s="11" t="s">
        <v>11</v>
      </c>
      <c r="F2" s="11"/>
      <c r="G2" s="10" t="s">
        <v>18</v>
      </c>
    </row>
    <row r="3" spans="1:11" x14ac:dyDescent="0.35">
      <c r="A3" s="10"/>
      <c r="B3" s="10" t="s">
        <v>12</v>
      </c>
      <c r="C3" s="10">
        <v>105</v>
      </c>
      <c r="D3" s="10"/>
      <c r="E3" s="10" t="s">
        <v>4</v>
      </c>
      <c r="F3" s="10">
        <v>0</v>
      </c>
      <c r="G3" s="10"/>
      <c r="H3" s="18" t="s">
        <v>22</v>
      </c>
      <c r="I3" s="18"/>
      <c r="J3" s="18"/>
      <c r="K3" s="18"/>
    </row>
    <row r="4" spans="1:11" x14ac:dyDescent="0.35">
      <c r="A4" s="10"/>
      <c r="B4" s="10" t="s">
        <v>5</v>
      </c>
      <c r="C4" s="10">
        <v>10</v>
      </c>
      <c r="D4" s="10"/>
      <c r="E4" s="10" t="s">
        <v>13</v>
      </c>
      <c r="F4" s="10">
        <v>105</v>
      </c>
      <c r="G4" s="10"/>
      <c r="H4" s="1"/>
      <c r="I4" s="1"/>
      <c r="J4" s="1"/>
      <c r="K4" s="1"/>
    </row>
    <row r="5" spans="1:11" x14ac:dyDescent="0.35">
      <c r="A5" s="10"/>
      <c r="B5" s="10" t="s">
        <v>2</v>
      </c>
      <c r="C5" s="10" t="s">
        <v>17</v>
      </c>
      <c r="D5" s="10"/>
      <c r="E5" s="10"/>
      <c r="F5" s="10"/>
      <c r="G5" s="10"/>
      <c r="H5" s="1"/>
      <c r="I5" s="1"/>
      <c r="J5" s="1"/>
      <c r="K5" s="1"/>
    </row>
    <row r="6" spans="1:11" x14ac:dyDescent="0.35">
      <c r="A6" s="10"/>
      <c r="B6" s="10" t="s">
        <v>3</v>
      </c>
      <c r="C6" s="10">
        <v>0.5</v>
      </c>
      <c r="D6" s="10"/>
      <c r="E6" s="10"/>
      <c r="F6" s="10"/>
      <c r="G6" s="10"/>
      <c r="H6" s="1"/>
      <c r="I6" s="1"/>
      <c r="J6" s="1"/>
      <c r="K6" s="1"/>
    </row>
    <row r="7" spans="1:11" x14ac:dyDescent="0.35">
      <c r="A7" s="10"/>
      <c r="B7" s="10" t="s">
        <v>1</v>
      </c>
      <c r="C7" s="10">
        <f>(C6-F3)/C4</f>
        <v>0.05</v>
      </c>
      <c r="D7" s="10" t="s">
        <v>14</v>
      </c>
      <c r="E7" s="10"/>
      <c r="F7" s="10"/>
      <c r="G7" s="10"/>
      <c r="H7" s="1"/>
      <c r="I7" s="1"/>
      <c r="J7" s="1"/>
      <c r="K7" s="1"/>
    </row>
    <row r="9" spans="1:11" x14ac:dyDescent="0.35">
      <c r="B9" s="5" t="s">
        <v>7</v>
      </c>
      <c r="C9" s="5" t="s">
        <v>8</v>
      </c>
      <c r="D9" s="5" t="s">
        <v>9</v>
      </c>
      <c r="E9" s="5" t="s">
        <v>15</v>
      </c>
      <c r="G9" s="10" t="s">
        <v>15</v>
      </c>
      <c r="H9" s="10"/>
    </row>
    <row r="10" spans="1:11" x14ac:dyDescent="0.35">
      <c r="B10" s="3">
        <v>0</v>
      </c>
      <c r="C10" s="3">
        <v>0</v>
      </c>
      <c r="D10" s="9">
        <v>105</v>
      </c>
      <c r="E10" s="4">
        <f>5+100/(EXP(8*C10))</f>
        <v>105</v>
      </c>
      <c r="G10" s="10" t="s">
        <v>19</v>
      </c>
      <c r="H10" s="10"/>
    </row>
    <row r="11" spans="1:11" x14ac:dyDescent="0.35">
      <c r="B11" s="3">
        <f>B10+1</f>
        <v>1</v>
      </c>
      <c r="C11" s="3">
        <f>C10+$C$7</f>
        <v>0.05</v>
      </c>
      <c r="D11" s="9">
        <f>D10+($C$7/2)*((40-8*D10)+(40-8*(D10+$C$7*(40-8*D10))))</f>
        <v>73</v>
      </c>
      <c r="E11" s="4">
        <f t="shared" ref="E11:E20" si="0">5+100/(EXP(8*C11))</f>
        <v>72.032004603563934</v>
      </c>
    </row>
    <row r="12" spans="1:11" x14ac:dyDescent="0.35">
      <c r="B12" s="3">
        <f t="shared" ref="B12:B20" si="1">B11+1</f>
        <v>2</v>
      </c>
      <c r="C12" s="3">
        <f t="shared" ref="C12:C20" si="2">C11+$C$7</f>
        <v>0.1</v>
      </c>
      <c r="D12" s="9">
        <f t="shared" ref="D12:D20" si="3">D11+($C$7/2)*((40-8*D11)+(40-8*(D11+$C$7*(40-8*D11))))</f>
        <v>51.239999999999995</v>
      </c>
      <c r="E12" s="4">
        <f t="shared" si="0"/>
        <v>49.932896411722155</v>
      </c>
    </row>
    <row r="13" spans="1:11" x14ac:dyDescent="0.35">
      <c r="B13" s="3">
        <f t="shared" si="1"/>
        <v>3</v>
      </c>
      <c r="C13" s="3">
        <f t="shared" si="2"/>
        <v>0.15000000000000002</v>
      </c>
      <c r="D13" s="9">
        <f t="shared" si="3"/>
        <v>36.443199999999997</v>
      </c>
      <c r="E13" s="4">
        <f t="shared" si="0"/>
        <v>35.119421191220205</v>
      </c>
    </row>
    <row r="14" spans="1:11" x14ac:dyDescent="0.35">
      <c r="B14" s="3">
        <f t="shared" si="1"/>
        <v>4</v>
      </c>
      <c r="C14" s="3">
        <f t="shared" si="2"/>
        <v>0.2</v>
      </c>
      <c r="D14" s="9">
        <f t="shared" si="3"/>
        <v>26.381375999999996</v>
      </c>
      <c r="E14" s="4">
        <f t="shared" si="0"/>
        <v>25.18965179946554</v>
      </c>
    </row>
    <row r="15" spans="1:11" x14ac:dyDescent="0.35">
      <c r="B15" s="3">
        <f t="shared" si="1"/>
        <v>5</v>
      </c>
      <c r="C15" s="3">
        <f t="shared" si="2"/>
        <v>0.25</v>
      </c>
      <c r="D15" s="9">
        <f t="shared" si="3"/>
        <v>19.539335679999997</v>
      </c>
      <c r="E15" s="4">
        <f t="shared" si="0"/>
        <v>18.533528323661269</v>
      </c>
    </row>
    <row r="16" spans="1:11" x14ac:dyDescent="0.35">
      <c r="B16" s="3">
        <f t="shared" si="1"/>
        <v>6</v>
      </c>
      <c r="C16" s="3">
        <f t="shared" si="2"/>
        <v>0.3</v>
      </c>
      <c r="D16" s="9">
        <f t="shared" si="3"/>
        <v>14.886748262399998</v>
      </c>
      <c r="E16" s="4">
        <f t="shared" si="0"/>
        <v>14.071795328941251</v>
      </c>
    </row>
    <row r="17" spans="2:5" x14ac:dyDescent="0.35">
      <c r="B17" s="3">
        <f t="shared" si="1"/>
        <v>7</v>
      </c>
      <c r="C17" s="3">
        <f t="shared" si="2"/>
        <v>0.35</v>
      </c>
      <c r="D17" s="9">
        <f t="shared" si="3"/>
        <v>11.722988818431999</v>
      </c>
      <c r="E17" s="4">
        <f t="shared" si="0"/>
        <v>11.081006262521797</v>
      </c>
    </row>
    <row r="18" spans="2:5" x14ac:dyDescent="0.35">
      <c r="B18" s="3">
        <f t="shared" si="1"/>
        <v>8</v>
      </c>
      <c r="C18" s="3">
        <f t="shared" si="2"/>
        <v>0.39999999999999997</v>
      </c>
      <c r="D18" s="9">
        <f t="shared" si="3"/>
        <v>9.571632396533758</v>
      </c>
      <c r="E18" s="4">
        <f t="shared" si="0"/>
        <v>9.0762203978366216</v>
      </c>
    </row>
    <row r="19" spans="2:5" x14ac:dyDescent="0.35">
      <c r="B19" s="3">
        <f t="shared" si="1"/>
        <v>9</v>
      </c>
      <c r="C19" s="3">
        <f t="shared" si="2"/>
        <v>0.44999999999999996</v>
      </c>
      <c r="D19" s="9">
        <f t="shared" si="3"/>
        <v>8.1087100296429551</v>
      </c>
      <c r="E19" s="4">
        <f t="shared" si="0"/>
        <v>7.7323722447292571</v>
      </c>
    </row>
    <row r="20" spans="2:5" x14ac:dyDescent="0.35">
      <c r="B20" s="3">
        <f t="shared" si="1"/>
        <v>10</v>
      </c>
      <c r="C20" s="3">
        <f t="shared" si="2"/>
        <v>0.49999999999999994</v>
      </c>
      <c r="D20" s="9">
        <f t="shared" si="3"/>
        <v>7.1139228201572093</v>
      </c>
      <c r="E20" s="4">
        <f t="shared" si="0"/>
        <v>6.8315638888734185</v>
      </c>
    </row>
  </sheetData>
  <mergeCells count="3">
    <mergeCell ref="B2:C2"/>
    <mergeCell ref="E2:F2"/>
    <mergeCell ref="H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7AB8-4CFB-41A9-8364-D035E0A9C3E4}">
  <dimension ref="A2:O114"/>
  <sheetViews>
    <sheetView topLeftCell="A4" zoomScale="85" zoomScaleNormal="85" workbookViewId="0">
      <selection activeCell="I9" sqref="H8:I9"/>
    </sheetView>
  </sheetViews>
  <sheetFormatPr defaultRowHeight="14.5" x14ac:dyDescent="0.35"/>
  <cols>
    <col min="4" max="4" width="13.6328125" customWidth="1"/>
    <col min="5" max="5" width="9.26953125" bestFit="1" customWidth="1"/>
    <col min="6" max="6" width="10.26953125" bestFit="1" customWidth="1"/>
    <col min="8" max="8" width="11.26953125" bestFit="1" customWidth="1"/>
  </cols>
  <sheetData>
    <row r="2" spans="1:15" x14ac:dyDescent="0.35">
      <c r="A2" s="10" t="s">
        <v>6</v>
      </c>
      <c r="B2" s="11" t="s">
        <v>0</v>
      </c>
      <c r="C2" s="11"/>
      <c r="D2" s="12" t="s">
        <v>10</v>
      </c>
      <c r="E2" s="11" t="s">
        <v>11</v>
      </c>
      <c r="F2" s="11"/>
      <c r="G2" s="10" t="s">
        <v>18</v>
      </c>
      <c r="H2" s="19" t="s">
        <v>21</v>
      </c>
      <c r="I2" s="19"/>
      <c r="J2" s="19"/>
      <c r="K2" s="20"/>
      <c r="L2" s="18" t="s">
        <v>22</v>
      </c>
      <c r="M2" s="18"/>
      <c r="N2" s="18"/>
      <c r="O2" s="18"/>
    </row>
    <row r="3" spans="1:15" x14ac:dyDescent="0.35">
      <c r="A3" s="10"/>
      <c r="B3" s="10" t="s">
        <v>12</v>
      </c>
      <c r="C3" s="10">
        <v>105</v>
      </c>
      <c r="D3" s="10"/>
      <c r="E3" s="10" t="s">
        <v>4</v>
      </c>
      <c r="F3" s="10">
        <v>0</v>
      </c>
      <c r="G3" s="10"/>
      <c r="H3" s="15"/>
      <c r="I3" s="15"/>
      <c r="J3" s="15"/>
      <c r="K3" s="21"/>
      <c r="L3" s="1"/>
      <c r="M3" s="1"/>
      <c r="N3" s="1"/>
      <c r="O3" s="1"/>
    </row>
    <row r="4" spans="1:15" x14ac:dyDescent="0.35">
      <c r="A4" s="10"/>
      <c r="B4" s="10" t="s">
        <v>5</v>
      </c>
      <c r="C4" s="10">
        <v>10</v>
      </c>
      <c r="D4" s="10"/>
      <c r="E4" s="10" t="s">
        <v>13</v>
      </c>
      <c r="F4" s="10">
        <v>105</v>
      </c>
      <c r="G4" s="10"/>
      <c r="H4" s="15"/>
      <c r="I4" s="15"/>
      <c r="J4" s="15"/>
      <c r="K4" s="21"/>
      <c r="L4" s="1"/>
      <c r="M4" s="1"/>
      <c r="N4" s="1"/>
      <c r="O4" s="1"/>
    </row>
    <row r="5" spans="1:15" x14ac:dyDescent="0.35">
      <c r="A5" s="10"/>
      <c r="B5" s="10" t="s">
        <v>2</v>
      </c>
      <c r="C5" s="10" t="s">
        <v>17</v>
      </c>
      <c r="D5" s="10"/>
      <c r="E5" s="10"/>
      <c r="F5" s="10"/>
      <c r="G5" s="10"/>
      <c r="H5" s="15"/>
      <c r="I5" s="15"/>
      <c r="J5" s="15"/>
      <c r="K5" s="21"/>
      <c r="L5" s="1"/>
      <c r="M5" s="1"/>
      <c r="N5" s="1"/>
      <c r="O5" s="1"/>
    </row>
    <row r="6" spans="1:15" x14ac:dyDescent="0.35">
      <c r="A6" s="10"/>
      <c r="B6" s="10" t="s">
        <v>3</v>
      </c>
      <c r="C6" s="10">
        <v>0.5</v>
      </c>
      <c r="D6" s="10"/>
      <c r="E6" s="10"/>
      <c r="F6" s="10"/>
      <c r="G6" s="10"/>
      <c r="H6" s="15"/>
      <c r="I6" s="15"/>
      <c r="J6" s="15"/>
      <c r="K6" s="21"/>
      <c r="L6" s="1"/>
      <c r="M6" s="1"/>
      <c r="N6" s="1"/>
      <c r="O6" s="1"/>
    </row>
    <row r="7" spans="1:15" x14ac:dyDescent="0.35">
      <c r="A7" s="10"/>
      <c r="B7" s="10" t="s">
        <v>1</v>
      </c>
      <c r="C7" s="10">
        <f>(C6-F3)/C4</f>
        <v>0.05</v>
      </c>
      <c r="D7" s="10" t="s">
        <v>14</v>
      </c>
      <c r="E7" s="10"/>
      <c r="F7" s="10"/>
      <c r="G7" s="10"/>
    </row>
    <row r="8" spans="1:15" x14ac:dyDescent="0.35">
      <c r="H8" s="10" t="s">
        <v>15</v>
      </c>
      <c r="I8" s="10"/>
    </row>
    <row r="9" spans="1:15" x14ac:dyDescent="0.35">
      <c r="H9" s="10" t="s">
        <v>19</v>
      </c>
      <c r="I9" s="10"/>
    </row>
    <row r="10" spans="1:15" x14ac:dyDescent="0.35">
      <c r="H10" s="2"/>
    </row>
    <row r="11" spans="1:15" x14ac:dyDescent="0.35">
      <c r="B11" s="5" t="s">
        <v>7</v>
      </c>
      <c r="C11" s="5" t="s">
        <v>8</v>
      </c>
      <c r="D11" s="5" t="s">
        <v>9</v>
      </c>
      <c r="E11" s="5" t="s">
        <v>15</v>
      </c>
      <c r="F11" s="5" t="s">
        <v>16</v>
      </c>
    </row>
    <row r="12" spans="1:15" x14ac:dyDescent="0.35">
      <c r="B12" s="3">
        <v>0</v>
      </c>
      <c r="C12" s="3">
        <v>0</v>
      </c>
      <c r="D12" s="4">
        <v>105</v>
      </c>
      <c r="E12" s="4">
        <f>5+100/(EXP(8*C12))</f>
        <v>105</v>
      </c>
      <c r="F12" s="9">
        <v>105</v>
      </c>
    </row>
    <row r="13" spans="1:15" x14ac:dyDescent="0.35">
      <c r="B13" s="3">
        <f>B12+1</f>
        <v>1</v>
      </c>
      <c r="C13" s="3">
        <f>C12+$C$7</f>
        <v>0.05</v>
      </c>
      <c r="D13" s="4">
        <f>D12+$C$7*(40-8*D12)</f>
        <v>65</v>
      </c>
      <c r="E13" s="4">
        <f t="shared" ref="E13:E22" si="0">5+100/(EXP(8*C13))</f>
        <v>72.032004603563934</v>
      </c>
      <c r="F13" s="9">
        <f>F12+($C$7/2)*((40-8*F12)+(40-8*(F12+$C$7*(40-8*F12))))</f>
        <v>73</v>
      </c>
    </row>
    <row r="14" spans="1:15" x14ac:dyDescent="0.35">
      <c r="B14" s="3">
        <f t="shared" ref="B14:B22" si="1">B13+1</f>
        <v>2</v>
      </c>
      <c r="C14" s="3">
        <f t="shared" ref="C14:C22" si="2">C13+$C$7</f>
        <v>0.1</v>
      </c>
      <c r="D14" s="4">
        <f t="shared" ref="D14:D22" si="3">D13+$C$7*(40-8*D13)</f>
        <v>41</v>
      </c>
      <c r="E14" s="4">
        <f t="shared" si="0"/>
        <v>49.932896411722155</v>
      </c>
      <c r="F14" s="9">
        <f t="shared" ref="F14:F22" si="4">F13+($C$7/2)*((40-8*F13)+(40-8*(F13+$C$7*(40-8*F13))))</f>
        <v>51.239999999999995</v>
      </c>
    </row>
    <row r="15" spans="1:15" x14ac:dyDescent="0.35">
      <c r="B15" s="3">
        <f t="shared" si="1"/>
        <v>3</v>
      </c>
      <c r="C15" s="3">
        <f t="shared" si="2"/>
        <v>0.15000000000000002</v>
      </c>
      <c r="D15" s="4">
        <f t="shared" si="3"/>
        <v>26.6</v>
      </c>
      <c r="E15" s="4">
        <f t="shared" si="0"/>
        <v>35.119421191220205</v>
      </c>
      <c r="F15" s="9">
        <f t="shared" si="4"/>
        <v>36.443199999999997</v>
      </c>
    </row>
    <row r="16" spans="1:15" x14ac:dyDescent="0.35">
      <c r="B16" s="3">
        <f t="shared" si="1"/>
        <v>4</v>
      </c>
      <c r="C16" s="3">
        <f t="shared" si="2"/>
        <v>0.2</v>
      </c>
      <c r="D16" s="4">
        <f t="shared" si="3"/>
        <v>17.96</v>
      </c>
      <c r="E16" s="4">
        <f t="shared" si="0"/>
        <v>25.18965179946554</v>
      </c>
      <c r="F16" s="9">
        <f t="shared" si="4"/>
        <v>26.381375999999996</v>
      </c>
    </row>
    <row r="17" spans="2:6" x14ac:dyDescent="0.35">
      <c r="B17" s="3">
        <f t="shared" si="1"/>
        <v>5</v>
      </c>
      <c r="C17" s="3">
        <f t="shared" si="2"/>
        <v>0.25</v>
      </c>
      <c r="D17" s="4">
        <f t="shared" si="3"/>
        <v>12.776</v>
      </c>
      <c r="E17" s="4">
        <f t="shared" si="0"/>
        <v>18.533528323661269</v>
      </c>
      <c r="F17" s="9">
        <f t="shared" si="4"/>
        <v>19.539335679999997</v>
      </c>
    </row>
    <row r="18" spans="2:6" x14ac:dyDescent="0.35">
      <c r="B18" s="3">
        <f t="shared" si="1"/>
        <v>6</v>
      </c>
      <c r="C18" s="3">
        <f t="shared" si="2"/>
        <v>0.3</v>
      </c>
      <c r="D18" s="4">
        <f t="shared" si="3"/>
        <v>9.6655999999999995</v>
      </c>
      <c r="E18" s="4">
        <f t="shared" si="0"/>
        <v>14.071795328941251</v>
      </c>
      <c r="F18" s="9">
        <f t="shared" si="4"/>
        <v>14.886748262399998</v>
      </c>
    </row>
    <row r="19" spans="2:6" x14ac:dyDescent="0.35">
      <c r="B19" s="3">
        <f t="shared" si="1"/>
        <v>7</v>
      </c>
      <c r="C19" s="3">
        <f t="shared" si="2"/>
        <v>0.35</v>
      </c>
      <c r="D19" s="4">
        <f t="shared" si="3"/>
        <v>7.7993600000000001</v>
      </c>
      <c r="E19" s="4">
        <f t="shared" si="0"/>
        <v>11.081006262521797</v>
      </c>
      <c r="F19" s="9">
        <f t="shared" si="4"/>
        <v>11.722988818431999</v>
      </c>
    </row>
    <row r="20" spans="2:6" x14ac:dyDescent="0.35">
      <c r="B20" s="3">
        <f t="shared" si="1"/>
        <v>8</v>
      </c>
      <c r="C20" s="3">
        <f t="shared" si="2"/>
        <v>0.39999999999999997</v>
      </c>
      <c r="D20" s="4">
        <f t="shared" si="3"/>
        <v>6.6796160000000002</v>
      </c>
      <c r="E20" s="4">
        <f t="shared" si="0"/>
        <v>9.0762203978366216</v>
      </c>
      <c r="F20" s="9">
        <f t="shared" si="4"/>
        <v>9.571632396533758</v>
      </c>
    </row>
    <row r="21" spans="2:6" x14ac:dyDescent="0.35">
      <c r="B21" s="3">
        <f t="shared" si="1"/>
        <v>9</v>
      </c>
      <c r="C21" s="3">
        <f t="shared" si="2"/>
        <v>0.44999999999999996</v>
      </c>
      <c r="D21" s="4">
        <f t="shared" si="3"/>
        <v>6.0077695999999996</v>
      </c>
      <c r="E21" s="4">
        <f t="shared" si="0"/>
        <v>7.7323722447292571</v>
      </c>
      <c r="F21" s="9">
        <f t="shared" si="4"/>
        <v>8.1087100296429551</v>
      </c>
    </row>
    <row r="22" spans="2:6" x14ac:dyDescent="0.35">
      <c r="B22" s="3">
        <f t="shared" si="1"/>
        <v>10</v>
      </c>
      <c r="C22" s="3">
        <f t="shared" si="2"/>
        <v>0.49999999999999994</v>
      </c>
      <c r="D22" s="4">
        <f t="shared" si="3"/>
        <v>5.6046617599999999</v>
      </c>
      <c r="E22" s="4">
        <f t="shared" si="0"/>
        <v>6.8315638888734185</v>
      </c>
      <c r="F22" s="9">
        <f t="shared" si="4"/>
        <v>7.1139228201572093</v>
      </c>
    </row>
    <row r="23" spans="2:6" x14ac:dyDescent="0.35">
      <c r="B23" s="6"/>
      <c r="C23" s="6"/>
      <c r="D23" s="7"/>
      <c r="E23" s="7"/>
      <c r="F23" s="8"/>
    </row>
    <row r="24" spans="2:6" x14ac:dyDescent="0.35">
      <c r="B24" s="6"/>
      <c r="C24" s="6"/>
      <c r="D24" s="7"/>
      <c r="E24" s="7"/>
      <c r="F24" s="8"/>
    </row>
    <row r="25" spans="2:6" x14ac:dyDescent="0.35">
      <c r="B25" s="6"/>
      <c r="C25" s="6"/>
      <c r="D25" s="7"/>
      <c r="E25" s="7"/>
      <c r="F25" s="8"/>
    </row>
    <row r="26" spans="2:6" x14ac:dyDescent="0.35">
      <c r="B26" s="6"/>
      <c r="C26" s="6"/>
      <c r="D26" s="7"/>
      <c r="E26" s="7"/>
      <c r="F26" s="8"/>
    </row>
    <row r="27" spans="2:6" x14ac:dyDescent="0.35">
      <c r="B27" s="6"/>
      <c r="C27" s="6"/>
      <c r="D27" s="7"/>
      <c r="E27" s="7"/>
      <c r="F27" s="8"/>
    </row>
    <row r="28" spans="2:6" x14ac:dyDescent="0.35">
      <c r="B28" s="6"/>
      <c r="C28" s="6"/>
      <c r="D28" s="7"/>
      <c r="E28" s="7"/>
      <c r="F28" s="8"/>
    </row>
    <row r="29" spans="2:6" x14ac:dyDescent="0.35">
      <c r="B29" s="6"/>
      <c r="C29" s="6"/>
      <c r="D29" s="7"/>
      <c r="E29" s="7"/>
      <c r="F29" s="8"/>
    </row>
    <row r="30" spans="2:6" x14ac:dyDescent="0.35">
      <c r="B30" s="6"/>
      <c r="C30" s="6"/>
      <c r="D30" s="7"/>
      <c r="E30" s="7"/>
      <c r="F30" s="8"/>
    </row>
    <row r="31" spans="2:6" x14ac:dyDescent="0.35">
      <c r="B31" s="6"/>
      <c r="C31" s="6"/>
      <c r="D31" s="7"/>
      <c r="E31" s="7"/>
      <c r="F31" s="8"/>
    </row>
    <row r="32" spans="2:6" x14ac:dyDescent="0.35">
      <c r="B32" s="6"/>
      <c r="C32" s="6"/>
      <c r="D32" s="7"/>
      <c r="E32" s="7"/>
      <c r="F32" s="8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  <row r="36" spans="4:4" x14ac:dyDescent="0.35">
      <c r="D36" s="2"/>
    </row>
    <row r="37" spans="4:4" x14ac:dyDescent="0.35">
      <c r="D37" s="2"/>
    </row>
    <row r="38" spans="4:4" x14ac:dyDescent="0.35">
      <c r="D38" s="2"/>
    </row>
    <row r="39" spans="4:4" x14ac:dyDescent="0.35">
      <c r="D39" s="2"/>
    </row>
    <row r="40" spans="4:4" x14ac:dyDescent="0.35">
      <c r="D40" s="2"/>
    </row>
    <row r="41" spans="4:4" x14ac:dyDescent="0.35">
      <c r="D41" s="2"/>
    </row>
    <row r="42" spans="4:4" x14ac:dyDescent="0.35">
      <c r="D42" s="2"/>
    </row>
    <row r="43" spans="4:4" x14ac:dyDescent="0.35">
      <c r="D43" s="2"/>
    </row>
    <row r="44" spans="4:4" x14ac:dyDescent="0.35">
      <c r="D44" s="2"/>
    </row>
    <row r="45" spans="4:4" x14ac:dyDescent="0.35">
      <c r="D45" s="2"/>
    </row>
    <row r="46" spans="4:4" x14ac:dyDescent="0.35">
      <c r="D46" s="2"/>
    </row>
    <row r="47" spans="4:4" x14ac:dyDescent="0.35">
      <c r="D47" s="2"/>
    </row>
    <row r="48" spans="4:4" x14ac:dyDescent="0.35">
      <c r="D48" s="2"/>
    </row>
    <row r="49" spans="4:4" x14ac:dyDescent="0.35">
      <c r="D49" s="2"/>
    </row>
    <row r="50" spans="4:4" x14ac:dyDescent="0.35">
      <c r="D50" s="2"/>
    </row>
    <row r="51" spans="4:4" x14ac:dyDescent="0.35">
      <c r="D51" s="2"/>
    </row>
    <row r="52" spans="4:4" x14ac:dyDescent="0.35">
      <c r="D52" s="2"/>
    </row>
    <row r="53" spans="4:4" x14ac:dyDescent="0.35">
      <c r="D53" s="2"/>
    </row>
    <row r="54" spans="4:4" x14ac:dyDescent="0.35">
      <c r="D54" s="2"/>
    </row>
    <row r="55" spans="4:4" x14ac:dyDescent="0.35">
      <c r="D55" s="2"/>
    </row>
    <row r="56" spans="4:4" x14ac:dyDescent="0.35">
      <c r="D56" s="2"/>
    </row>
    <row r="57" spans="4:4" x14ac:dyDescent="0.35">
      <c r="D57" s="2"/>
    </row>
    <row r="58" spans="4:4" x14ac:dyDescent="0.35">
      <c r="D58" s="2"/>
    </row>
    <row r="59" spans="4:4" x14ac:dyDescent="0.35">
      <c r="D59" s="2"/>
    </row>
    <row r="60" spans="4:4" x14ac:dyDescent="0.35">
      <c r="D60" s="2"/>
    </row>
    <row r="61" spans="4:4" x14ac:dyDescent="0.35">
      <c r="D61" s="2"/>
    </row>
    <row r="62" spans="4:4" x14ac:dyDescent="0.35">
      <c r="D62" s="2"/>
    </row>
    <row r="63" spans="4:4" x14ac:dyDescent="0.35">
      <c r="D63" s="2"/>
    </row>
    <row r="64" spans="4:4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  <row r="75" spans="4:4" x14ac:dyDescent="0.35">
      <c r="D75" s="2"/>
    </row>
    <row r="76" spans="4:4" x14ac:dyDescent="0.35">
      <c r="D76" s="2"/>
    </row>
    <row r="77" spans="4:4" x14ac:dyDescent="0.35">
      <c r="D77" s="2"/>
    </row>
    <row r="78" spans="4:4" x14ac:dyDescent="0.35">
      <c r="D78" s="2"/>
    </row>
    <row r="79" spans="4:4" x14ac:dyDescent="0.35">
      <c r="D79" s="2"/>
    </row>
    <row r="80" spans="4:4" x14ac:dyDescent="0.35">
      <c r="D80" s="2"/>
    </row>
    <row r="81" spans="4:4" x14ac:dyDescent="0.35">
      <c r="D81" s="2"/>
    </row>
    <row r="82" spans="4:4" x14ac:dyDescent="0.35">
      <c r="D82" s="2"/>
    </row>
    <row r="83" spans="4:4" x14ac:dyDescent="0.35">
      <c r="D83" s="2"/>
    </row>
    <row r="84" spans="4:4" x14ac:dyDescent="0.35">
      <c r="D84" s="2"/>
    </row>
    <row r="85" spans="4:4" x14ac:dyDescent="0.35">
      <c r="D85" s="2"/>
    </row>
    <row r="86" spans="4:4" x14ac:dyDescent="0.35">
      <c r="D86" s="2"/>
    </row>
    <row r="87" spans="4:4" x14ac:dyDescent="0.35">
      <c r="D87" s="2"/>
    </row>
    <row r="88" spans="4:4" x14ac:dyDescent="0.35">
      <c r="D88" s="2"/>
    </row>
    <row r="89" spans="4:4" x14ac:dyDescent="0.35">
      <c r="D89" s="2"/>
    </row>
    <row r="90" spans="4:4" x14ac:dyDescent="0.35">
      <c r="D90" s="2"/>
    </row>
    <row r="91" spans="4:4" x14ac:dyDescent="0.35">
      <c r="D91" s="2"/>
    </row>
    <row r="92" spans="4:4" x14ac:dyDescent="0.35">
      <c r="D92" s="2"/>
    </row>
    <row r="93" spans="4:4" x14ac:dyDescent="0.35">
      <c r="D93" s="2"/>
    </row>
    <row r="94" spans="4:4" x14ac:dyDescent="0.35">
      <c r="D94" s="2"/>
    </row>
    <row r="95" spans="4:4" x14ac:dyDescent="0.35">
      <c r="D95" s="2"/>
    </row>
    <row r="96" spans="4:4" x14ac:dyDescent="0.35">
      <c r="D96" s="2"/>
    </row>
    <row r="97" spans="4:4" x14ac:dyDescent="0.35">
      <c r="D97" s="2"/>
    </row>
    <row r="98" spans="4:4" x14ac:dyDescent="0.35">
      <c r="D98" s="2"/>
    </row>
    <row r="99" spans="4:4" x14ac:dyDescent="0.35">
      <c r="D99" s="2"/>
    </row>
    <row r="100" spans="4:4" x14ac:dyDescent="0.35">
      <c r="D100" s="2"/>
    </row>
    <row r="101" spans="4:4" x14ac:dyDescent="0.35">
      <c r="D101" s="2"/>
    </row>
    <row r="102" spans="4:4" x14ac:dyDescent="0.35">
      <c r="D102" s="2"/>
    </row>
    <row r="103" spans="4:4" x14ac:dyDescent="0.35">
      <c r="D103" s="2"/>
    </row>
    <row r="104" spans="4:4" x14ac:dyDescent="0.35">
      <c r="D104" s="2"/>
    </row>
    <row r="105" spans="4:4" x14ac:dyDescent="0.35">
      <c r="D105" s="2"/>
    </row>
    <row r="106" spans="4:4" x14ac:dyDescent="0.35">
      <c r="D106" s="2"/>
    </row>
    <row r="107" spans="4:4" x14ac:dyDescent="0.35">
      <c r="D107" s="2"/>
    </row>
    <row r="108" spans="4:4" x14ac:dyDescent="0.35">
      <c r="D108" s="2"/>
    </row>
    <row r="109" spans="4:4" x14ac:dyDescent="0.35">
      <c r="D109" s="2"/>
    </row>
    <row r="110" spans="4:4" x14ac:dyDescent="0.35">
      <c r="D110" s="2"/>
    </row>
    <row r="111" spans="4:4" x14ac:dyDescent="0.35">
      <c r="D111" s="2"/>
    </row>
    <row r="112" spans="4:4" x14ac:dyDescent="0.35">
      <c r="D112" s="2"/>
    </row>
    <row r="113" spans="4:4" x14ac:dyDescent="0.35">
      <c r="D113" s="2"/>
    </row>
    <row r="114" spans="4:4" x14ac:dyDescent="0.35">
      <c r="D114" s="2"/>
    </row>
  </sheetData>
  <mergeCells count="4">
    <mergeCell ref="B2:C2"/>
    <mergeCell ref="E2:F2"/>
    <mergeCell ref="H2:K2"/>
    <mergeCell ref="L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Euler Method</vt:lpstr>
      <vt:lpstr>Improved Euler Method</vt:lpstr>
      <vt:lpstr>Gabungan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alwiz</dc:creator>
  <cp:lastModifiedBy>alwiz</cp:lastModifiedBy>
  <dcterms:created xsi:type="dcterms:W3CDTF">2021-06-01T18:14:00Z</dcterms:created>
  <dcterms:modified xsi:type="dcterms:W3CDTF">2021-06-04T17:34:55Z</dcterms:modified>
</cp:coreProperties>
</file>