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rueber\git\fitnessstudio\de.uni_ko.fitnessstudio.instance.cra.eval\"/>
    </mc:Choice>
  </mc:AlternateContent>
  <bookViews>
    <workbookView xWindow="0" yWindow="0" windowWidth="16545" windowHeight="6375"/>
  </bookViews>
  <sheets>
    <sheet name="Overview" sheetId="1" r:id="rId1"/>
    <sheet name="Original TTC results" sheetId="2" r:id="rId2"/>
    <sheet name="FitnessStudio Measurements" sheetId="6" r:id="rId3"/>
    <sheet name="Best" sheetId="3" r:id="rId4"/>
    <sheet name="Median" sheetId="5" r:id="rId5"/>
    <sheet name="Times" sheetId="7" r:id="rId6"/>
    <sheet name="Figures Paper" sheetId="9" r:id="rId7"/>
    <sheet name="Data from generation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0" l="1"/>
  <c r="B12" i="10"/>
  <c r="O34" i="6" l="1"/>
  <c r="L34" i="6"/>
  <c r="I34" i="6"/>
  <c r="F34" i="6"/>
  <c r="C34" i="6"/>
  <c r="O33" i="6"/>
  <c r="N33" i="6"/>
  <c r="L33" i="6"/>
  <c r="K33" i="6"/>
  <c r="I33" i="6"/>
  <c r="H33" i="6"/>
  <c r="F33" i="6"/>
  <c r="E33" i="6"/>
  <c r="C33" i="6"/>
  <c r="B33" i="6"/>
  <c r="L19" i="2" l="1"/>
  <c r="J19" i="2" l="1"/>
  <c r="H19" i="2"/>
  <c r="F19" i="2"/>
  <c r="K19" i="2"/>
  <c r="I19" i="2"/>
  <c r="G19" i="2"/>
  <c r="E19" i="2"/>
  <c r="D19" i="2"/>
  <c r="C19" i="2"/>
</calcChain>
</file>

<file path=xl/sharedStrings.xml><?xml version="1.0" encoding="utf-8"?>
<sst xmlns="http://schemas.openxmlformats.org/spreadsheetml/2006/main" count="134" uniqueCount="78">
  <si>
    <t>A</t>
  </si>
  <si>
    <t>B</t>
  </si>
  <si>
    <t>C</t>
  </si>
  <si>
    <t>D</t>
  </si>
  <si>
    <t>E</t>
  </si>
  <si>
    <t>Henshin</t>
  </si>
  <si>
    <t>Reported CRA</t>
  </si>
  <si>
    <t>Reported time</t>
  </si>
  <si>
    <t>Viatra</t>
  </si>
  <si>
    <t>Best CRA</t>
  </si>
  <si>
    <t>Average time</t>
  </si>
  <si>
    <t>Time</t>
  </si>
  <si>
    <t>Solution</t>
  </si>
  <si>
    <t>Environment</t>
  </si>
  <si>
    <t>CRA-Index</t>
  </si>
  <si>
    <t>NMF</t>
  </si>
  <si>
    <t>VIATRA</t>
  </si>
  <si>
    <t>SHARE Xeon 2 GHz, 1 GB</t>
  </si>
  <si>
    <t>UML-RSDS</t>
  </si>
  <si>
    <t>Not presented</t>
  </si>
  <si>
    <t>ATL</t>
  </si>
  <si>
    <t>Excel</t>
  </si>
  <si>
    <t>SDMLib</t>
  </si>
  <si>
    <t>Intel i7, 16 GB</t>
  </si>
  <si>
    <t>MDEOptimizer</t>
  </si>
  <si>
    <t>NA</t>
  </si>
  <si>
    <t>SIGMA</t>
  </si>
  <si>
    <t>SHARE</t>
  </si>
  <si>
    <t>MOMoT</t>
  </si>
  <si>
    <t>MOMoT (improved)</t>
  </si>
  <si>
    <t>SIGMA (improved)</t>
  </si>
  <si>
    <t>Intel i7, 16GB</t>
  </si>
  <si>
    <t>NMF (improved)</t>
  </si>
  <si>
    <t>MDEOptimizer (improved)</t>
  </si>
  <si>
    <t>Note: performance data not comparable</t>
  </si>
  <si>
    <t>#</t>
  </si>
  <si>
    <t>Intel i5 2,49 GHz, 12 GB</t>
  </si>
  <si>
    <t>3,4 GHz, 8 GB</t>
  </si>
  <si>
    <t>Enabled muticore support, better mutation and crossover ration, Time is complete execution time of 10 runs</t>
  </si>
  <si>
    <t>Improved heuristics, Time is average execution time of 5 runs (all producing the same result since the solution is deterministic)</t>
  </si>
  <si>
    <t>Median CRA</t>
  </si>
  <si>
    <t>00:02.284</t>
  </si>
  <si>
    <t>00:04.729</t>
  </si>
  <si>
    <t>00:05.260</t>
  </si>
  <si>
    <t>00:04.151</t>
  </si>
  <si>
    <t>00:13.891</t>
  </si>
  <si>
    <t>00:11.511</t>
  </si>
  <si>
    <t>00:24.407</t>
  </si>
  <si>
    <t>00:17.707</t>
  </si>
  <si>
    <t>00:24.837</t>
  </si>
  <si>
    <t>01:42.685</t>
  </si>
  <si>
    <t>01:19.136</t>
  </si>
  <si>
    <t>11:04.802</t>
  </si>
  <si>
    <t>09:14.769</t>
  </si>
  <si>
    <t>05:09.194</t>
  </si>
  <si>
    <t>Median TTC solution</t>
  </si>
  <si>
    <t>TTC median</t>
  </si>
  <si>
    <t>Viatra-DSE</t>
  </si>
  <si>
    <t>FitnessStudio</t>
  </si>
  <si>
    <t>07:39.913</t>
  </si>
  <si>
    <t>LEGEND</t>
  </si>
  <si>
    <t>Superseded by improved version</t>
  </si>
  <si>
    <t>Model A</t>
  </si>
  <si>
    <t>Model B</t>
  </si>
  <si>
    <t>Model C</t>
  </si>
  <si>
    <t>Model D</t>
  </si>
  <si>
    <t>Model E</t>
  </si>
  <si>
    <t>Time (ms)</t>
  </si>
  <si>
    <t>CRA</t>
  </si>
  <si>
    <t>MEAN</t>
  </si>
  <si>
    <t>Used to compute median</t>
  </si>
  <si>
    <t>01:30.799</t>
  </si>
  <si>
    <t>Median</t>
  </si>
  <si>
    <t xml:space="preserve"> </t>
  </si>
  <si>
    <t>Result</t>
  </si>
  <si>
    <t>Model</t>
  </si>
  <si>
    <t>Spalte1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</si>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</sst>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:ss.000"/>
    <numFmt numFmtId="165" formatCode="0.0"/>
    <numFmt numFmtId="166" formatCode="0.0000"/>
    <numFmt numFmtId="167" formatCode="mm:ss.0;@"/>
    <numFmt numFmtId="168" formatCode="[$-14409]hh:mm:ss;@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ont="1" applyAlignment="1"/>
    <xf numFmtId="164" fontId="0" fillId="0" borderId="0" xfId="0" applyNumberFormat="1" applyFont="1" applyAlignment="1"/>
    <xf numFmtId="0" fontId="0" fillId="0" borderId="0" xfId="0" applyFont="1"/>
    <xf numFmtId="165" fontId="0" fillId="0" borderId="0" xfId="0" applyNumberFormat="1" applyFont="1"/>
    <xf numFmtId="165" fontId="0" fillId="0" borderId="0" xfId="0" applyNumberFormat="1" applyFont="1" applyAlignment="1"/>
    <xf numFmtId="0" fontId="1" fillId="4" borderId="0" xfId="0" applyFont="1" applyFill="1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4" borderId="0" xfId="0" applyFont="1" applyFill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3" xfId="0" applyFont="1" applyBorder="1"/>
    <xf numFmtId="0" fontId="4" fillId="0" borderId="4" xfId="0" applyFont="1" applyBorder="1" applyAlignment="1"/>
    <xf numFmtId="0" fontId="4" fillId="0" borderId="5" xfId="0" applyFont="1" applyBorder="1" applyAlignment="1"/>
    <xf numFmtId="0" fontId="4" fillId="0" borderId="0" xfId="0" applyFont="1"/>
    <xf numFmtId="0" fontId="3" fillId="2" borderId="6" xfId="0" applyFont="1" applyFill="1" applyBorder="1" applyAlignment="1"/>
    <xf numFmtId="0" fontId="3" fillId="2" borderId="7" xfId="0" applyFont="1" applyFill="1" applyBorder="1" applyAlignment="1"/>
    <xf numFmtId="164" fontId="3" fillId="2" borderId="7" xfId="0" applyNumberFormat="1" applyFont="1" applyFill="1" applyBorder="1" applyAlignment="1"/>
    <xf numFmtId="0" fontId="3" fillId="3" borderId="6" xfId="0" applyFont="1" applyFill="1" applyBorder="1" applyAlignment="1"/>
    <xf numFmtId="0" fontId="3" fillId="3" borderId="7" xfId="0" applyFont="1" applyFill="1" applyBorder="1" applyAlignment="1"/>
    <xf numFmtId="164" fontId="3" fillId="3" borderId="7" xfId="0" applyNumberFormat="1" applyFont="1" applyFill="1" applyBorder="1" applyAlignment="1"/>
    <xf numFmtId="0" fontId="0" fillId="3" borderId="0" xfId="0" applyFont="1" applyFill="1" applyAlignment="1"/>
    <xf numFmtId="0" fontId="3" fillId="3" borderId="0" xfId="0" applyFont="1" applyFill="1" applyAlignme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164" fontId="3" fillId="2" borderId="5" xfId="0" applyNumberFormat="1" applyFont="1" applyFill="1" applyBorder="1" applyAlignment="1"/>
    <xf numFmtId="164" fontId="3" fillId="3" borderId="8" xfId="0" applyNumberFormat="1" applyFont="1" applyFill="1" applyBorder="1" applyAlignment="1"/>
    <xf numFmtId="164" fontId="3" fillId="3" borderId="0" xfId="0" applyNumberFormat="1" applyFont="1" applyFill="1" applyAlignment="1"/>
    <xf numFmtId="0" fontId="0" fillId="3" borderId="0" xfId="0" applyFont="1" applyFill="1" applyAlignment="1">
      <alignment horizontal="right"/>
    </xf>
    <xf numFmtId="164" fontId="0" fillId="3" borderId="0" xfId="0" applyNumberFormat="1" applyFont="1" applyFill="1" applyAlignment="1">
      <alignment horizontal="right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right" wrapText="1"/>
    </xf>
    <xf numFmtId="164" fontId="5" fillId="0" borderId="1" xfId="0" applyNumberFormat="1" applyFont="1" applyBorder="1"/>
    <xf numFmtId="17" fontId="0" fillId="0" borderId="1" xfId="0" applyNumberFormat="1" applyFont="1" applyBorder="1" applyAlignment="1">
      <alignment horizontal="right" wrapText="1"/>
    </xf>
    <xf numFmtId="164" fontId="0" fillId="0" borderId="1" xfId="0" applyNumberFormat="1" applyFont="1" applyBorder="1" applyAlignment="1">
      <alignment wrapText="1"/>
    </xf>
    <xf numFmtId="3" fontId="0" fillId="0" borderId="1" xfId="0" applyNumberFormat="1" applyFont="1" applyBorder="1" applyAlignment="1">
      <alignment horizontal="right" wrapText="1"/>
    </xf>
    <xf numFmtId="164" fontId="5" fillId="3" borderId="0" xfId="0" applyNumberFormat="1" applyFont="1" applyFill="1" applyAlignment="1"/>
    <xf numFmtId="164" fontId="0" fillId="3" borderId="0" xfId="0" applyNumberFormat="1" applyFont="1" applyFill="1" applyAlignment="1"/>
    <xf numFmtId="164" fontId="0" fillId="0" borderId="0" xfId="0" applyNumberFormat="1" applyFont="1"/>
    <xf numFmtId="0" fontId="2" fillId="4" borderId="0" xfId="0" applyFont="1" applyFill="1" applyAlignment="1"/>
    <xf numFmtId="164" fontId="2" fillId="4" borderId="0" xfId="0" applyNumberFormat="1" applyFont="1" applyFill="1" applyAlignment="1"/>
    <xf numFmtId="21" fontId="0" fillId="0" borderId="0" xfId="0" applyNumberFormat="1" applyFont="1"/>
    <xf numFmtId="0" fontId="0" fillId="4" borderId="0" xfId="0" applyFill="1"/>
    <xf numFmtId="0" fontId="0" fillId="0" borderId="0" xfId="0" applyFont="1" applyFill="1" applyAlignment="1"/>
    <xf numFmtId="0" fontId="3" fillId="0" borderId="0" xfId="0" applyFont="1" applyFill="1" applyAlignment="1"/>
    <xf numFmtId="0" fontId="0" fillId="5" borderId="0" xfId="0" applyFont="1" applyFill="1" applyAlignment="1"/>
    <xf numFmtId="0" fontId="6" fillId="0" borderId="0" xfId="0" applyFont="1"/>
    <xf numFmtId="164" fontId="3" fillId="3" borderId="0" xfId="0" applyNumberFormat="1" applyFont="1" applyFill="1" applyAlignment="1">
      <alignment horizontal="right"/>
    </xf>
    <xf numFmtId="0" fontId="6" fillId="0" borderId="0" xfId="0" applyFont="1" applyFill="1" applyAlignment="1"/>
    <xf numFmtId="0" fontId="7" fillId="0" borderId="0" xfId="0" applyFont="1"/>
    <xf numFmtId="0" fontId="0" fillId="2" borderId="0" xfId="0" applyFont="1" applyFill="1"/>
    <xf numFmtId="0" fontId="0" fillId="3" borderId="0" xfId="0" applyFont="1" applyFill="1"/>
    <xf numFmtId="0" fontId="8" fillId="5" borderId="0" xfId="0" applyFont="1" applyFill="1" applyAlignment="1"/>
    <xf numFmtId="2" fontId="0" fillId="0" borderId="0" xfId="0" applyNumberFormat="1" applyFont="1" applyAlignment="1"/>
    <xf numFmtId="166" fontId="0" fillId="0" borderId="0" xfId="0" applyNumberFormat="1" applyFont="1" applyAlignment="1"/>
    <xf numFmtId="2" fontId="0" fillId="5" borderId="0" xfId="0" applyNumberFormat="1" applyFont="1" applyFill="1" applyAlignment="1"/>
    <xf numFmtId="167" fontId="0" fillId="0" borderId="0" xfId="0" applyNumberFormat="1" applyFont="1" applyAlignment="1"/>
    <xf numFmtId="167" fontId="0" fillId="0" borderId="0" xfId="0" applyNumberFormat="1" applyFont="1"/>
    <xf numFmtId="168" fontId="0" fillId="0" borderId="0" xfId="0" applyNumberFormat="1" applyFont="1" applyAlignment="1"/>
    <xf numFmtId="168" fontId="0" fillId="0" borderId="0" xfId="0" applyNumberFormat="1" applyFont="1"/>
  </cellXfs>
  <cellStyles count="1">
    <cellStyle name="Standard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-14409]hh:mm:ss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-14409]hh:mm:ss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-14409]hh:mm:ss;@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Best!$B$1</c:f>
              <c:strCache>
                <c:ptCount val="1"/>
                <c:pt idx="0">
                  <c:v>TTC median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strRef>
              <c:f>Best!$A$2:$A$6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Best!$B$2:$B$6</c:f>
              <c:numCache>
                <c:formatCode>0.0</c:formatCode>
                <c:ptCount val="5"/>
                <c:pt idx="0">
                  <c:v>3</c:v>
                </c:pt>
                <c:pt idx="1">
                  <c:v>3.3</c:v>
                </c:pt>
                <c:pt idx="2">
                  <c:v>1.8</c:v>
                </c:pt>
                <c:pt idx="3">
                  <c:v>0.4</c:v>
                </c:pt>
                <c:pt idx="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0-4AE5-82CC-C05611C5CB51}"/>
            </c:ext>
          </c:extLst>
        </c:ser>
        <c:ser>
          <c:idx val="3"/>
          <c:order val="1"/>
          <c:tx>
            <c:strRef>
              <c:f>Best!$C$1</c:f>
              <c:strCache>
                <c:ptCount val="1"/>
                <c:pt idx="0">
                  <c:v>Viatra-DSE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cat>
            <c:strRef>
              <c:f>Best!$A$2:$A$6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Best!$C$2:$C$6</c:f>
              <c:numCache>
                <c:formatCode>0.0</c:formatCode>
                <c:ptCount val="5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5.0999999999999996</c:v>
                </c:pt>
                <c:pt idx="4">
                  <c:v>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C0-4AE5-82CC-C05611C5CB51}"/>
            </c:ext>
          </c:extLst>
        </c:ser>
        <c:ser>
          <c:idx val="2"/>
          <c:order val="2"/>
          <c:tx>
            <c:strRef>
              <c:f>Best!$D$1</c:f>
              <c:strCache>
                <c:ptCount val="1"/>
                <c:pt idx="0">
                  <c:v>FitnessStudio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cat>
            <c:strRef>
              <c:f>Best!$A$2:$A$6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Best!$D$2:$D$6</c:f>
              <c:numCache>
                <c:formatCode>0.0</c:formatCode>
                <c:ptCount val="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8.1</c:v>
                </c:pt>
                <c:pt idx="4">
                  <c:v>17.2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C0-4AE5-82CC-C05611C5C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581864"/>
        <c:axId val="438583176"/>
      </c:lineChart>
      <c:catAx>
        <c:axId val="43858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Input model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83176"/>
        <c:crosses val="autoZero"/>
        <c:auto val="1"/>
        <c:lblAlgn val="ctr"/>
        <c:lblOffset val="100"/>
        <c:noMultiLvlLbl val="0"/>
      </c:catAx>
      <c:valAx>
        <c:axId val="438583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CRA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Median!$B$1</c:f>
              <c:strCache>
                <c:ptCount val="1"/>
                <c:pt idx="0">
                  <c:v>TTC median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strRef>
              <c:f>Median!$A$2:$A$6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Median!$B$2:$B$6</c:f>
              <c:numCache>
                <c:formatCode>0.0</c:formatCode>
                <c:ptCount val="5"/>
                <c:pt idx="0">
                  <c:v>3</c:v>
                </c:pt>
                <c:pt idx="1">
                  <c:v>3.3</c:v>
                </c:pt>
                <c:pt idx="2">
                  <c:v>1.8</c:v>
                </c:pt>
                <c:pt idx="3">
                  <c:v>0.4</c:v>
                </c:pt>
                <c:pt idx="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1-4AF6-943C-5C79A4A62A10}"/>
            </c:ext>
          </c:extLst>
        </c:ser>
        <c:ser>
          <c:idx val="3"/>
          <c:order val="1"/>
          <c:tx>
            <c:strRef>
              <c:f>Median!$C$1</c:f>
              <c:strCache>
                <c:ptCount val="1"/>
                <c:pt idx="0">
                  <c:v>Viatra-DSE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cat>
            <c:strRef>
              <c:f>Median!$A$2:$A$6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Median!$C$2:$C$6</c:f>
              <c:numCache>
                <c:formatCode>General</c:formatCode>
                <c:ptCount val="5"/>
                <c:pt idx="0">
                  <c:v>3</c:v>
                </c:pt>
                <c:pt idx="1">
                  <c:v>3.8</c:v>
                </c:pt>
                <c:pt idx="2">
                  <c:v>2</c:v>
                </c:pt>
                <c:pt idx="3">
                  <c:v>2.9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1-4AF6-943C-5C79A4A62A10}"/>
            </c:ext>
          </c:extLst>
        </c:ser>
        <c:ser>
          <c:idx val="2"/>
          <c:order val="2"/>
          <c:tx>
            <c:strRef>
              <c:f>Median!$D$1</c:f>
              <c:strCache>
                <c:ptCount val="1"/>
                <c:pt idx="0">
                  <c:v>FitnessStudio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cat>
            <c:strRef>
              <c:f>Median!$A$2:$A$6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Median!$D$2:$D$6</c:f>
              <c:numCache>
                <c:formatCode>General</c:formatCode>
                <c:ptCount val="5"/>
                <c:pt idx="0">
                  <c:v>3</c:v>
                </c:pt>
                <c:pt idx="1">
                  <c:v>3.2</c:v>
                </c:pt>
                <c:pt idx="2">
                  <c:v>3.3</c:v>
                </c:pt>
                <c:pt idx="3">
                  <c:v>6.5</c:v>
                </c:pt>
                <c:pt idx="4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B1-4AF6-943C-5C79A4A62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581864"/>
        <c:axId val="438583176"/>
      </c:lineChart>
      <c:catAx>
        <c:axId val="43858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Input model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83176"/>
        <c:crosses val="autoZero"/>
        <c:auto val="1"/>
        <c:lblAlgn val="ctr"/>
        <c:lblOffset val="100"/>
        <c:noMultiLvlLbl val="0"/>
      </c:catAx>
      <c:valAx>
        <c:axId val="438583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CRA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Times!$B$1</c:f>
              <c:strCache>
                <c:ptCount val="1"/>
                <c:pt idx="0">
                  <c:v>TTC median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strRef>
              <c:f>Times!$A$2:$A$6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Times!$B$2:$B$6</c:f>
              <c:numCache>
                <c:formatCode>[$-14409]hh:mm:ss;@</c:formatCode>
                <c:ptCount val="5"/>
                <c:pt idx="0">
                  <c:v>2.3148148148148147E-5</c:v>
                </c:pt>
                <c:pt idx="1">
                  <c:v>4.6296296296296294E-5</c:v>
                </c:pt>
                <c:pt idx="2">
                  <c:v>2.7777777777777778E-4</c:v>
                </c:pt>
                <c:pt idx="3">
                  <c:v>1.1805555555555556E-3</c:v>
                </c:pt>
                <c:pt idx="4">
                  <c:v>7.6851851851851847E-3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6-4E7F-ADDD-5AB441BD4694}"/>
            </c:ext>
          </c:extLst>
        </c:ser>
        <c:ser>
          <c:idx val="3"/>
          <c:order val="1"/>
          <c:tx>
            <c:strRef>
              <c:f>Times!$C$1</c:f>
              <c:strCache>
                <c:ptCount val="1"/>
                <c:pt idx="0">
                  <c:v>Viatra-DSE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cat>
            <c:strRef>
              <c:f>Times!$A$2:$A$6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Times!$C$2:$C$6</c:f>
              <c:numCache>
                <c:formatCode>[$-14409]hh:mm:ss;@</c:formatCode>
                <c:ptCount val="5"/>
                <c:pt idx="0">
                  <c:v>4.6296296296296294E-5</c:v>
                </c:pt>
                <c:pt idx="1">
                  <c:v>1.5046296296296297E-4</c:v>
                </c:pt>
                <c:pt idx="2">
                  <c:v>1.9675925925925926E-4</c:v>
                </c:pt>
                <c:pt idx="3">
                  <c:v>9.1435185185185185E-4</c:v>
                </c:pt>
                <c:pt idx="4">
                  <c:v>6.4120370370370364E-3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6-4E7F-ADDD-5AB441BD4694}"/>
            </c:ext>
          </c:extLst>
        </c:ser>
        <c:ser>
          <c:idx val="2"/>
          <c:order val="2"/>
          <c:tx>
            <c:strRef>
              <c:f>Times!$D$1</c:f>
              <c:strCache>
                <c:ptCount val="1"/>
                <c:pt idx="0">
                  <c:v>FitnessStudio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cat>
            <c:strRef>
              <c:f>Times!$A$2:$A$6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Times!$D$2:$D$6</c:f>
              <c:numCache>
                <c:formatCode>[$-14409]hh:mm:ss;@</c:formatCode>
                <c:ptCount val="5"/>
                <c:pt idx="0">
                  <c:v>5.7870370370370366E-5</c:v>
                </c:pt>
                <c:pt idx="1">
                  <c:v>1.273148148148148E-4</c:v>
                </c:pt>
                <c:pt idx="2">
                  <c:v>2.7777777777777778E-4</c:v>
                </c:pt>
                <c:pt idx="3">
                  <c:v>1.0416666666666667E-3</c:v>
                </c:pt>
                <c:pt idx="4">
                  <c:v>3.5763888888888894E-3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76-4E7F-ADDD-5AB441BD4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581864"/>
        <c:axId val="438583176"/>
      </c:lineChart>
      <c:catAx>
        <c:axId val="43858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Input model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83176"/>
        <c:crosses val="autoZero"/>
        <c:auto val="1"/>
        <c:lblAlgn val="ctr"/>
        <c:lblOffset val="100"/>
        <c:noMultiLvlLbl val="0"/>
      </c:catAx>
      <c:valAx>
        <c:axId val="438583176"/>
        <c:scaling>
          <c:logBase val="3.3"/>
          <c:orientation val="minMax"/>
          <c:max val="1.6000000000000004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Time/sec. (ln)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14409]m:ss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Times!$B$1</c:f>
              <c:strCache>
                <c:ptCount val="1"/>
                <c:pt idx="0">
                  <c:v>TTC median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strRef>
              <c:f>Times!$A$2:$A$6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Times!$B$2:$B$6</c:f>
              <c:numCache>
                <c:formatCode>[$-14409]hh:mm:ss;@</c:formatCode>
                <c:ptCount val="5"/>
                <c:pt idx="0">
                  <c:v>2.3148148148148147E-5</c:v>
                </c:pt>
                <c:pt idx="1">
                  <c:v>4.6296296296296294E-5</c:v>
                </c:pt>
                <c:pt idx="2">
                  <c:v>2.7777777777777778E-4</c:v>
                </c:pt>
                <c:pt idx="3">
                  <c:v>1.1805555555555556E-3</c:v>
                </c:pt>
                <c:pt idx="4">
                  <c:v>7.6851851851851847E-3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F-4830-AF17-EF24229E2B57}"/>
            </c:ext>
          </c:extLst>
        </c:ser>
        <c:ser>
          <c:idx val="3"/>
          <c:order val="1"/>
          <c:tx>
            <c:strRef>
              <c:f>Times!$C$1</c:f>
              <c:strCache>
                <c:ptCount val="1"/>
                <c:pt idx="0">
                  <c:v>Viatra-DSE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cat>
            <c:strRef>
              <c:f>Times!$A$2:$A$6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Times!$C$2:$C$6</c:f>
              <c:numCache>
                <c:formatCode>[$-14409]hh:mm:ss;@</c:formatCode>
                <c:ptCount val="5"/>
                <c:pt idx="0">
                  <c:v>4.6296296296296294E-5</c:v>
                </c:pt>
                <c:pt idx="1">
                  <c:v>1.5046296296296297E-4</c:v>
                </c:pt>
                <c:pt idx="2">
                  <c:v>1.9675925925925926E-4</c:v>
                </c:pt>
                <c:pt idx="3">
                  <c:v>9.1435185185185185E-4</c:v>
                </c:pt>
                <c:pt idx="4">
                  <c:v>6.4120370370370364E-3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F-4830-AF17-EF24229E2B57}"/>
            </c:ext>
          </c:extLst>
        </c:ser>
        <c:ser>
          <c:idx val="2"/>
          <c:order val="2"/>
          <c:tx>
            <c:strRef>
              <c:f>Times!$D$1</c:f>
              <c:strCache>
                <c:ptCount val="1"/>
                <c:pt idx="0">
                  <c:v>FitnessStudio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cat>
            <c:strRef>
              <c:f>Times!$A$2:$A$6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Times!$D$2:$D$6</c:f>
              <c:numCache>
                <c:formatCode>[$-14409]hh:mm:ss;@</c:formatCode>
                <c:ptCount val="5"/>
                <c:pt idx="0">
                  <c:v>5.7870370370370366E-5</c:v>
                </c:pt>
                <c:pt idx="1">
                  <c:v>1.273148148148148E-4</c:v>
                </c:pt>
                <c:pt idx="2">
                  <c:v>2.7777777777777778E-4</c:v>
                </c:pt>
                <c:pt idx="3">
                  <c:v>1.0416666666666667E-3</c:v>
                </c:pt>
                <c:pt idx="4">
                  <c:v>3.5763888888888894E-3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F-4830-AF17-EF24229E2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581864"/>
        <c:axId val="438583176"/>
      </c:lineChart>
      <c:catAx>
        <c:axId val="43858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Input model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83176"/>
        <c:crosses val="autoZero"/>
        <c:auto val="1"/>
        <c:lblAlgn val="ctr"/>
        <c:lblOffset val="100"/>
        <c:noMultiLvlLbl val="0"/>
      </c:catAx>
      <c:valAx>
        <c:axId val="438583176"/>
        <c:scaling>
          <c:logBase val="3.3"/>
          <c:orientation val="minMax"/>
          <c:max val="1.6000000000000004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Time/sec. (ln)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14409]m:ss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Median!$B$1</c:f>
              <c:strCache>
                <c:ptCount val="1"/>
                <c:pt idx="0">
                  <c:v>TTC median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strRef>
              <c:f>Median!$A$2:$A$6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Median!$B$2:$B$6</c:f>
              <c:numCache>
                <c:formatCode>0.0</c:formatCode>
                <c:ptCount val="5"/>
                <c:pt idx="0">
                  <c:v>3</c:v>
                </c:pt>
                <c:pt idx="1">
                  <c:v>3.3</c:v>
                </c:pt>
                <c:pt idx="2">
                  <c:v>1.8</c:v>
                </c:pt>
                <c:pt idx="3">
                  <c:v>0.4</c:v>
                </c:pt>
                <c:pt idx="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D-4E00-9C62-42C56688DA71}"/>
            </c:ext>
          </c:extLst>
        </c:ser>
        <c:ser>
          <c:idx val="3"/>
          <c:order val="1"/>
          <c:tx>
            <c:strRef>
              <c:f>Median!$C$1</c:f>
              <c:strCache>
                <c:ptCount val="1"/>
                <c:pt idx="0">
                  <c:v>Viatra-DSE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cat>
            <c:strRef>
              <c:f>Median!$A$2:$A$6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Median!$C$2:$C$6</c:f>
              <c:numCache>
                <c:formatCode>General</c:formatCode>
                <c:ptCount val="5"/>
                <c:pt idx="0">
                  <c:v>3</c:v>
                </c:pt>
                <c:pt idx="1">
                  <c:v>3.8</c:v>
                </c:pt>
                <c:pt idx="2">
                  <c:v>2</c:v>
                </c:pt>
                <c:pt idx="3">
                  <c:v>2.9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1D-4E00-9C62-42C56688DA71}"/>
            </c:ext>
          </c:extLst>
        </c:ser>
        <c:ser>
          <c:idx val="2"/>
          <c:order val="2"/>
          <c:tx>
            <c:strRef>
              <c:f>Median!$D$1</c:f>
              <c:strCache>
                <c:ptCount val="1"/>
                <c:pt idx="0">
                  <c:v>FitnessStudio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cat>
            <c:strRef>
              <c:f>Median!$A$2:$A$6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Median!$D$2:$D$6</c:f>
              <c:numCache>
                <c:formatCode>General</c:formatCode>
                <c:ptCount val="5"/>
                <c:pt idx="0">
                  <c:v>3</c:v>
                </c:pt>
                <c:pt idx="1">
                  <c:v>3.2</c:v>
                </c:pt>
                <c:pt idx="2">
                  <c:v>3.3</c:v>
                </c:pt>
                <c:pt idx="3">
                  <c:v>6.5</c:v>
                </c:pt>
                <c:pt idx="4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1D-4E00-9C62-42C56688D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581864"/>
        <c:axId val="438583176"/>
      </c:lineChart>
      <c:catAx>
        <c:axId val="43858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Input model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83176"/>
        <c:crosses val="autoZero"/>
        <c:auto val="1"/>
        <c:lblAlgn val="ctr"/>
        <c:lblOffset val="100"/>
        <c:noMultiLvlLbl val="0"/>
      </c:catAx>
      <c:valAx>
        <c:axId val="438583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CRA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8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301625</xdr:colOff>
      <xdr:row>6</xdr:row>
      <xdr:rowOff>123825</xdr:rowOff>
    </xdr:from>
    <xdr:to>
      <xdr:col>5</xdr:col>
      <xdr:colOff>76200</xdr:colOff>
      <xdr:row>16</xdr:row>
      <xdr:rowOff>174625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6</xdr:row>
      <xdr:rowOff>95250</xdr:rowOff>
    </xdr:from>
    <xdr:to>
      <xdr:col>4</xdr:col>
      <xdr:colOff>755650</xdr:colOff>
      <xdr:row>16</xdr:row>
      <xdr:rowOff>146050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551793</xdr:colOff>
      <xdr:row>10</xdr:row>
      <xdr:rowOff>0</xdr:rowOff>
    </xdr:from>
    <xdr:to>
      <xdr:col>5</xdr:col>
      <xdr:colOff>291881</xdr:colOff>
      <xdr:row>20</xdr:row>
      <xdr:rowOff>50800</xdr:rowOff>
    </xdr:to>
    <xdr:graphicFrame macro="">
      <xdr:nvGraphicFramePr>
        <xdr:cNvPr id="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5954</xdr:colOff>
      <xdr:row>11</xdr:row>
      <xdr:rowOff>128588</xdr:rowOff>
    </xdr:from>
    <xdr:to>
      <xdr:col>4</xdr:col>
      <xdr:colOff>606029</xdr:colOff>
      <xdr:row>21</xdr:row>
      <xdr:rowOff>179388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11906</xdr:colOff>
      <xdr:row>0</xdr:row>
      <xdr:rowOff>107156</xdr:rowOff>
    </xdr:from>
    <xdr:to>
      <xdr:col>4</xdr:col>
      <xdr:colOff>607219</xdr:colOff>
      <xdr:row>10</xdr:row>
      <xdr:rowOff>157956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le2" displayName="Tabelle2" ref="A1:D6" totalsRowShown="0" headerRowDxfId="3">
  <autoFilter ref="A1:D6"/>
  <tableColumns count="4">
    <tableColumn id="1" name="Spalte1"/>
    <tableColumn id="2" name="TTC median" dataDxfId="2"/>
    <tableColumn id="3" name="Viatra-DSE" dataDxfId="1"/>
    <tableColumn id="4" name="FitnessStudi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topLeftCell="B1" workbookViewId="0">
      <selection activeCell="D28" sqref="D28"/>
    </sheetView>
  </sheetViews>
  <sheetFormatPr baseColWidth="10" defaultRowHeight="15" x14ac:dyDescent="0.25"/>
  <cols>
    <col min="1" max="1" width="11.42578125" style="3"/>
    <col min="2" max="2" width="5.85546875" style="3" customWidth="1"/>
    <col min="3" max="3" width="20.7109375" style="3" customWidth="1"/>
    <col min="4" max="4" width="17.5703125" style="3" customWidth="1"/>
    <col min="5" max="5" width="4.5703125" style="3" customWidth="1"/>
    <col min="6" max="8" width="11.42578125" style="3"/>
    <col min="9" max="9" width="4" style="3" customWidth="1"/>
    <col min="10" max="16384" width="11.42578125" style="3"/>
  </cols>
  <sheetData>
    <row r="1" spans="1:12" x14ac:dyDescent="0.25">
      <c r="C1" s="11" t="s">
        <v>55</v>
      </c>
      <c r="D1" s="11"/>
      <c r="F1" s="11" t="s">
        <v>8</v>
      </c>
      <c r="G1" s="11"/>
      <c r="H1" s="11"/>
      <c r="J1" s="6" t="s">
        <v>58</v>
      </c>
      <c r="K1" s="11"/>
      <c r="L1" s="11"/>
    </row>
    <row r="2" spans="1:12" x14ac:dyDescent="0.25">
      <c r="C2" s="3" t="s">
        <v>6</v>
      </c>
      <c r="D2" s="3" t="s">
        <v>7</v>
      </c>
      <c r="F2" s="3" t="s">
        <v>9</v>
      </c>
      <c r="G2" s="3" t="s">
        <v>40</v>
      </c>
      <c r="H2" s="3" t="s">
        <v>10</v>
      </c>
      <c r="J2" s="3" t="s">
        <v>9</v>
      </c>
      <c r="K2" s="3" t="s">
        <v>40</v>
      </c>
      <c r="L2" s="3" t="s">
        <v>10</v>
      </c>
    </row>
    <row r="3" spans="1:12" x14ac:dyDescent="0.25">
      <c r="A3" s="3" t="s">
        <v>0</v>
      </c>
      <c r="C3" s="4">
        <v>3</v>
      </c>
      <c r="D3" s="2" t="s">
        <v>41</v>
      </c>
      <c r="F3" s="4">
        <v>3</v>
      </c>
      <c r="G3" s="3">
        <v>3</v>
      </c>
      <c r="H3" s="3" t="s">
        <v>42</v>
      </c>
      <c r="J3" s="4">
        <v>3</v>
      </c>
      <c r="K3" s="3">
        <v>3</v>
      </c>
      <c r="L3" s="3" t="s">
        <v>43</v>
      </c>
    </row>
    <row r="4" spans="1:12" x14ac:dyDescent="0.25">
      <c r="A4" s="3" t="s">
        <v>1</v>
      </c>
      <c r="C4" s="4">
        <v>3.3</v>
      </c>
      <c r="D4" s="2" t="s">
        <v>44</v>
      </c>
      <c r="F4" s="4">
        <v>4</v>
      </c>
      <c r="G4" s="3">
        <v>3.8</v>
      </c>
      <c r="H4" s="3" t="s">
        <v>45</v>
      </c>
      <c r="J4" s="4">
        <v>4</v>
      </c>
      <c r="K4" s="3">
        <v>3.2</v>
      </c>
      <c r="L4" s="3" t="s">
        <v>46</v>
      </c>
    </row>
    <row r="5" spans="1:12" x14ac:dyDescent="0.25">
      <c r="A5" s="3" t="s">
        <v>2</v>
      </c>
      <c r="C5" s="5">
        <v>1.8</v>
      </c>
      <c r="D5" s="2" t="s">
        <v>47</v>
      </c>
      <c r="F5" s="4">
        <v>3</v>
      </c>
      <c r="G5" s="3">
        <v>2</v>
      </c>
      <c r="H5" s="3" t="s">
        <v>48</v>
      </c>
      <c r="J5" s="4">
        <v>4</v>
      </c>
      <c r="K5" s="3">
        <v>3.3</v>
      </c>
      <c r="L5" s="3" t="s">
        <v>49</v>
      </c>
    </row>
    <row r="6" spans="1:12" x14ac:dyDescent="0.25">
      <c r="A6" s="3" t="s">
        <v>3</v>
      </c>
      <c r="C6" s="4">
        <v>0.4</v>
      </c>
      <c r="D6" s="2" t="s">
        <v>50</v>
      </c>
      <c r="F6" s="4">
        <v>5.0999999999999996</v>
      </c>
      <c r="G6" s="3">
        <v>2.9</v>
      </c>
      <c r="H6" s="3" t="s">
        <v>51</v>
      </c>
      <c r="J6" s="4">
        <v>8.1</v>
      </c>
      <c r="K6" s="3">
        <v>6.5</v>
      </c>
      <c r="L6" s="3" t="s">
        <v>71</v>
      </c>
    </row>
    <row r="7" spans="1:12" x14ac:dyDescent="0.25">
      <c r="A7" s="3" t="s">
        <v>4</v>
      </c>
      <c r="C7" s="5">
        <v>0.2</v>
      </c>
      <c r="D7" s="2" t="s">
        <v>52</v>
      </c>
      <c r="F7" s="4">
        <v>8.1</v>
      </c>
      <c r="G7" s="3">
        <v>5</v>
      </c>
      <c r="H7" s="3" t="s">
        <v>53</v>
      </c>
      <c r="J7" s="4">
        <v>17.2</v>
      </c>
      <c r="K7" s="3">
        <v>12.8</v>
      </c>
      <c r="L7" s="3" t="s">
        <v>54</v>
      </c>
    </row>
    <row r="8" spans="1:12" x14ac:dyDescent="0.25">
      <c r="C8" s="1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C23" sqref="C23"/>
    </sheetView>
  </sheetViews>
  <sheetFormatPr baseColWidth="10" defaultRowHeight="15" x14ac:dyDescent="0.25"/>
  <cols>
    <col min="1" max="16384" width="11.42578125" style="3"/>
  </cols>
  <sheetData>
    <row r="1" spans="1:14" x14ac:dyDescent="0.25">
      <c r="A1" s="12" t="s">
        <v>35</v>
      </c>
      <c r="B1" s="13"/>
      <c r="C1" s="12" t="s">
        <v>0</v>
      </c>
      <c r="D1" s="14"/>
      <c r="E1" s="12" t="s">
        <v>1</v>
      </c>
      <c r="F1" s="14"/>
      <c r="G1" s="12" t="s">
        <v>2</v>
      </c>
      <c r="H1" s="14"/>
      <c r="I1" s="12" t="s">
        <v>3</v>
      </c>
      <c r="J1" s="14"/>
      <c r="K1" s="12" t="s">
        <v>4</v>
      </c>
      <c r="L1" s="14"/>
      <c r="M1" s="1"/>
    </row>
    <row r="2" spans="1:14" x14ac:dyDescent="0.25">
      <c r="A2" s="15" t="s">
        <v>12</v>
      </c>
      <c r="B2" s="16" t="s">
        <v>13</v>
      </c>
      <c r="C2" s="15" t="s">
        <v>14</v>
      </c>
      <c r="D2" s="16" t="s">
        <v>11</v>
      </c>
      <c r="E2" s="15" t="s">
        <v>14</v>
      </c>
      <c r="F2" s="16" t="s">
        <v>11</v>
      </c>
      <c r="G2" s="15" t="s">
        <v>14</v>
      </c>
      <c r="H2" s="16" t="s">
        <v>11</v>
      </c>
      <c r="I2" s="15" t="s">
        <v>14</v>
      </c>
      <c r="J2" s="16" t="s">
        <v>11</v>
      </c>
      <c r="K2" s="15" t="s">
        <v>14</v>
      </c>
      <c r="L2" s="16" t="s">
        <v>11</v>
      </c>
      <c r="M2" s="17"/>
    </row>
    <row r="3" spans="1:14" x14ac:dyDescent="0.25">
      <c r="A3" s="18" t="s">
        <v>15</v>
      </c>
      <c r="B3" s="19" t="s">
        <v>36</v>
      </c>
      <c r="C3" s="18">
        <v>2</v>
      </c>
      <c r="D3" s="20">
        <v>1.9675925925925927E-7</v>
      </c>
      <c r="E3" s="18">
        <v>1.667</v>
      </c>
      <c r="F3" s="20">
        <v>3.1250000000000003E-7</v>
      </c>
      <c r="G3" s="18">
        <v>1.5409999999999999</v>
      </c>
      <c r="H3" s="20">
        <v>9.0277777777777776E-7</v>
      </c>
      <c r="I3" s="18">
        <v>-15.82</v>
      </c>
      <c r="J3" s="20">
        <v>8.2407407407407393E-6</v>
      </c>
      <c r="K3" s="18">
        <v>-27.83</v>
      </c>
      <c r="L3" s="20">
        <v>6.108796296296297E-5</v>
      </c>
      <c r="M3" s="46"/>
    </row>
    <row r="4" spans="1:14" x14ac:dyDescent="0.25">
      <c r="A4" s="21" t="s">
        <v>16</v>
      </c>
      <c r="B4" s="22" t="s">
        <v>17</v>
      </c>
      <c r="C4" s="21">
        <v>3</v>
      </c>
      <c r="D4" s="23">
        <v>2.441087962962963E-4</v>
      </c>
      <c r="E4" s="21">
        <v>3.7917000000000001</v>
      </c>
      <c r="F4" s="23">
        <v>6.5035879629629634E-4</v>
      </c>
      <c r="G4" s="21">
        <v>2.0735999999999999</v>
      </c>
      <c r="H4" s="23">
        <v>7.7790509259259262E-4</v>
      </c>
      <c r="I4" s="21">
        <v>3.3816000000000002</v>
      </c>
      <c r="J4" s="23">
        <v>3.7382754629629628E-3</v>
      </c>
      <c r="K4" s="21">
        <v>4.7653999999999996</v>
      </c>
      <c r="L4" s="23">
        <v>2.5492303240740741E-2</v>
      </c>
      <c r="M4" s="46"/>
    </row>
    <row r="5" spans="1:14" x14ac:dyDescent="0.25">
      <c r="A5" s="21" t="s">
        <v>18</v>
      </c>
      <c r="B5" s="22" t="s">
        <v>19</v>
      </c>
      <c r="C5" s="21">
        <v>3</v>
      </c>
      <c r="D5" s="23">
        <v>7.1759259259259266E-7</v>
      </c>
      <c r="E5" s="21">
        <v>2.75</v>
      </c>
      <c r="F5" s="23">
        <v>1.2025462962962962E-5</v>
      </c>
      <c r="G5" s="21">
        <v>0.49399999999999999</v>
      </c>
      <c r="H5" s="23">
        <v>9.3506944444444453E-5</v>
      </c>
      <c r="I5" s="21">
        <v>0.36899999999999999</v>
      </c>
      <c r="J5" s="23">
        <v>1.3237268518518518E-3</v>
      </c>
      <c r="K5" s="21">
        <v>-12.77</v>
      </c>
      <c r="L5" s="23">
        <v>1.1959432870370372E-2</v>
      </c>
      <c r="M5" s="46"/>
      <c r="N5" s="49"/>
    </row>
    <row r="6" spans="1:14" x14ac:dyDescent="0.25">
      <c r="A6" s="21" t="s">
        <v>20</v>
      </c>
      <c r="B6" s="22" t="s">
        <v>19</v>
      </c>
      <c r="C6" s="21">
        <v>3</v>
      </c>
      <c r="D6" s="23">
        <v>4.2824074074074075E-4</v>
      </c>
      <c r="E6" s="21">
        <v>3.5</v>
      </c>
      <c r="F6" s="23">
        <v>8.564814814814815E-4</v>
      </c>
      <c r="G6" s="21">
        <v>-1.25884</v>
      </c>
      <c r="H6" s="23">
        <v>2.1527777777777778E-3</v>
      </c>
      <c r="I6" s="21">
        <v>-17.72579</v>
      </c>
      <c r="J6" s="23">
        <v>6.782407407407408E-3</v>
      </c>
      <c r="K6" s="21">
        <v>-84.618939999999995</v>
      </c>
      <c r="L6" s="23">
        <v>2.2303240740740738E-2</v>
      </c>
      <c r="M6" s="46"/>
    </row>
    <row r="7" spans="1:14" x14ac:dyDescent="0.25">
      <c r="A7" s="21" t="s">
        <v>21</v>
      </c>
      <c r="B7" s="22" t="s">
        <v>19</v>
      </c>
      <c r="C7" s="21">
        <v>3</v>
      </c>
      <c r="D7" s="23">
        <v>5.3240740740740749E-6</v>
      </c>
      <c r="E7" s="21">
        <v>3</v>
      </c>
      <c r="F7" s="23">
        <v>1.3078703703703701E-5</v>
      </c>
      <c r="G7" s="21">
        <v>0.64800000000000002</v>
      </c>
      <c r="H7" s="23">
        <v>2.2222222222222223E-5</v>
      </c>
      <c r="I7" s="21">
        <v>-0.2913</v>
      </c>
      <c r="J7" s="23">
        <v>8.7268518518518533E-5</v>
      </c>
      <c r="K7" s="21">
        <v>0.21909999999999999</v>
      </c>
      <c r="L7" s="23">
        <v>2.5266203703703697E-4</v>
      </c>
      <c r="M7" s="46"/>
    </row>
    <row r="8" spans="1:14" x14ac:dyDescent="0.25">
      <c r="A8" s="21" t="s">
        <v>22</v>
      </c>
      <c r="B8" s="22" t="s">
        <v>23</v>
      </c>
      <c r="C8" s="21">
        <v>3</v>
      </c>
      <c r="D8" s="23">
        <v>4.7685185185185178E-6</v>
      </c>
      <c r="E8" s="21">
        <v>3.75</v>
      </c>
      <c r="F8" s="23">
        <v>7.6967592592592601E-6</v>
      </c>
      <c r="G8" s="21">
        <v>2.94</v>
      </c>
      <c r="H8" s="23">
        <v>2.9453587962962966E-3</v>
      </c>
      <c r="I8" s="21">
        <v>0.49</v>
      </c>
      <c r="J8" s="23">
        <v>2.2351539351851853E-2</v>
      </c>
      <c r="K8" s="21">
        <v>0.43</v>
      </c>
      <c r="L8" s="23">
        <v>3.4295023148148145E-3</v>
      </c>
      <c r="M8" s="46"/>
    </row>
    <row r="9" spans="1:14" x14ac:dyDescent="0.25">
      <c r="A9" s="18" t="s">
        <v>24</v>
      </c>
      <c r="B9" s="19" t="s">
        <v>19</v>
      </c>
      <c r="C9" s="18">
        <v>1.6667000000000001</v>
      </c>
      <c r="D9" s="20">
        <v>2.0266203703703701E-5</v>
      </c>
      <c r="E9" s="18">
        <v>1.2666999999999999</v>
      </c>
      <c r="F9" s="20">
        <v>2.9467939814814812E-3</v>
      </c>
      <c r="G9" s="18">
        <v>0.33629999999999999</v>
      </c>
      <c r="H9" s="20">
        <v>4.7030787037037041E-3</v>
      </c>
      <c r="I9" s="18">
        <v>-44.309699999999999</v>
      </c>
      <c r="J9" s="20">
        <v>5.5785995370370373E-3</v>
      </c>
      <c r="K9" s="18" t="s">
        <v>25</v>
      </c>
      <c r="L9" s="20">
        <v>6.83988425925926E-3</v>
      </c>
      <c r="M9" s="46"/>
    </row>
    <row r="10" spans="1:14" x14ac:dyDescent="0.25">
      <c r="A10" s="21" t="s">
        <v>5</v>
      </c>
      <c r="B10" s="22" t="s">
        <v>37</v>
      </c>
      <c r="C10" s="21">
        <v>3</v>
      </c>
      <c r="D10" s="23">
        <v>2.6435185185185183E-5</v>
      </c>
      <c r="E10" s="21">
        <v>3</v>
      </c>
      <c r="F10" s="23">
        <v>6.0057870370370365E-5</v>
      </c>
      <c r="G10" s="21">
        <v>2</v>
      </c>
      <c r="H10" s="23">
        <v>1.1358796296296296E-4</v>
      </c>
      <c r="I10" s="21">
        <v>2.6</v>
      </c>
      <c r="J10" s="23">
        <v>4.0734953703703701E-4</v>
      </c>
      <c r="K10" s="21">
        <v>3.9</v>
      </c>
      <c r="L10" s="23">
        <v>1.5108680555555554E-3</v>
      </c>
      <c r="M10" s="47"/>
    </row>
    <row r="11" spans="1:14" x14ac:dyDescent="0.25">
      <c r="A11" s="18" t="s">
        <v>26</v>
      </c>
      <c r="B11" s="19" t="s">
        <v>27</v>
      </c>
      <c r="C11" s="18">
        <v>3</v>
      </c>
      <c r="D11" s="20">
        <v>2.2187499999999999E-4</v>
      </c>
      <c r="E11" s="18">
        <v>4</v>
      </c>
      <c r="F11" s="20">
        <v>4.025462962962963E-4</v>
      </c>
      <c r="G11" s="18">
        <v>2.74</v>
      </c>
      <c r="H11" s="20">
        <v>8.394675925925925E-4</v>
      </c>
      <c r="I11" s="18">
        <v>-3.11</v>
      </c>
      <c r="J11" s="20">
        <v>3.4778935185185186E-3</v>
      </c>
      <c r="K11" s="18">
        <v>-10.6</v>
      </c>
      <c r="L11" s="20">
        <v>1.3087268518518519E-2</v>
      </c>
      <c r="M11" s="46"/>
    </row>
    <row r="12" spans="1:14" x14ac:dyDescent="0.25">
      <c r="A12" s="26" t="s">
        <v>28</v>
      </c>
      <c r="B12" s="27" t="s">
        <v>19</v>
      </c>
      <c r="C12" s="26">
        <v>1.75</v>
      </c>
      <c r="D12" s="20">
        <v>2.8175462962962967E-3</v>
      </c>
      <c r="E12" s="26">
        <v>-0.23330000000000001</v>
      </c>
      <c r="F12" s="28">
        <v>3.5318981481481482E-3</v>
      </c>
      <c r="G12" s="26">
        <v>-6.4714</v>
      </c>
      <c r="H12" s="28">
        <v>8.3654629629629617E-3</v>
      </c>
      <c r="I12" s="26">
        <v>-23.63381</v>
      </c>
      <c r="J12" s="28">
        <v>1.8652569444444444E-2</v>
      </c>
      <c r="K12" s="26">
        <v>-66.655450000000002</v>
      </c>
      <c r="L12" s="28">
        <v>2.6482256944444445E-2</v>
      </c>
      <c r="M12" s="46"/>
    </row>
    <row r="13" spans="1:14" x14ac:dyDescent="0.25">
      <c r="A13" s="25" t="s">
        <v>29</v>
      </c>
      <c r="B13" s="25" t="s">
        <v>19</v>
      </c>
      <c r="C13" s="25">
        <v>3</v>
      </c>
      <c r="D13" s="29"/>
      <c r="E13" s="25">
        <v>3.0830000000000002</v>
      </c>
      <c r="F13" s="30"/>
      <c r="G13" s="25">
        <v>-3.79</v>
      </c>
      <c r="H13" s="30"/>
      <c r="I13" s="25">
        <v>-23.63381</v>
      </c>
      <c r="J13" s="30"/>
      <c r="K13" s="25">
        <v>-66.655450000000002</v>
      </c>
      <c r="L13" s="30"/>
      <c r="M13" s="46"/>
    </row>
    <row r="14" spans="1:14" x14ac:dyDescent="0.25">
      <c r="A14" s="25" t="s">
        <v>30</v>
      </c>
      <c r="B14" s="25" t="s">
        <v>31</v>
      </c>
      <c r="C14" s="25">
        <v>3</v>
      </c>
      <c r="D14" s="30">
        <v>1.1574074074074073E-4</v>
      </c>
      <c r="E14" s="25">
        <v>4.08</v>
      </c>
      <c r="F14" s="30">
        <v>1.5046296296296297E-4</v>
      </c>
      <c r="G14" s="25">
        <v>2.41</v>
      </c>
      <c r="H14" s="30">
        <v>4.5138888888888892E-4</v>
      </c>
      <c r="I14" s="25">
        <v>0.87</v>
      </c>
      <c r="J14" s="30">
        <v>1.0532407407407407E-3</v>
      </c>
      <c r="K14" s="25">
        <v>-9.11</v>
      </c>
      <c r="L14" s="30">
        <v>1.638888888888889E-2</v>
      </c>
      <c r="M14" s="47" t="s">
        <v>38</v>
      </c>
    </row>
    <row r="15" spans="1:14" ht="15.75" thickBot="1" x14ac:dyDescent="0.3">
      <c r="A15" s="25" t="s">
        <v>32</v>
      </c>
      <c r="B15" s="25" t="s">
        <v>36</v>
      </c>
      <c r="C15" s="31">
        <v>3</v>
      </c>
      <c r="D15" s="30">
        <v>2.4305555555555555E-7</v>
      </c>
      <c r="E15" s="31">
        <v>3.0830000000000002</v>
      </c>
      <c r="F15" s="32">
        <v>2.8935185185185185E-7</v>
      </c>
      <c r="G15" s="31">
        <v>1.625</v>
      </c>
      <c r="H15" s="30">
        <v>8.6805555555555549E-7</v>
      </c>
      <c r="I15" s="25">
        <v>-0.67600000000000005</v>
      </c>
      <c r="J15" s="30">
        <v>8.8541666666666673E-6</v>
      </c>
      <c r="K15" s="25">
        <v>2.1619999999999999</v>
      </c>
      <c r="L15" s="30">
        <v>8.7233796296296286E-5</v>
      </c>
      <c r="M15" s="47" t="s">
        <v>39</v>
      </c>
    </row>
    <row r="16" spans="1:14" ht="15.75" thickBot="1" x14ac:dyDescent="0.3">
      <c r="A16" s="33"/>
      <c r="B16" s="33"/>
      <c r="C16" s="34"/>
      <c r="D16" s="35"/>
      <c r="E16" s="36"/>
      <c r="F16" s="37"/>
      <c r="G16" s="38"/>
      <c r="H16" s="37"/>
      <c r="I16" s="33"/>
      <c r="J16" s="37"/>
      <c r="K16" s="33"/>
      <c r="L16" s="37"/>
    </row>
    <row r="17" spans="1:12" s="46" customFormat="1" x14ac:dyDescent="0.25">
      <c r="A17" s="25" t="s">
        <v>33</v>
      </c>
      <c r="B17" s="25" t="s">
        <v>34</v>
      </c>
      <c r="C17" s="25">
        <v>3</v>
      </c>
      <c r="D17" s="39">
        <v>2.0717592592592593E-3</v>
      </c>
      <c r="E17" s="25">
        <v>4.17</v>
      </c>
      <c r="F17" s="30">
        <v>4.8043981481481484E-5</v>
      </c>
      <c r="G17" s="25">
        <v>2.105</v>
      </c>
      <c r="H17" s="50" t="s">
        <v>59</v>
      </c>
      <c r="I17" s="24"/>
      <c r="J17" s="40"/>
      <c r="K17" s="24"/>
      <c r="L17" s="40"/>
    </row>
    <row r="18" spans="1:12" x14ac:dyDescent="0.25">
      <c r="C18" s="1"/>
      <c r="D18" s="41"/>
      <c r="F18" s="41"/>
      <c r="H18" s="41"/>
      <c r="J18" s="41"/>
      <c r="L18" s="41"/>
    </row>
    <row r="19" spans="1:12" s="11" customFormat="1" x14ac:dyDescent="0.25">
      <c r="A19" s="11" t="s">
        <v>72</v>
      </c>
      <c r="C19" s="42">
        <f t="shared" ref="C19:L19" si="0">MEDIAN(C4:C8,C10,C13,C14,C15,C17)</f>
        <v>3</v>
      </c>
      <c r="D19" s="43">
        <f t="shared" si="0"/>
        <v>2.6435185185185183E-5</v>
      </c>
      <c r="E19" s="42">
        <f t="shared" si="0"/>
        <v>3.2915000000000001</v>
      </c>
      <c r="F19" s="43">
        <f t="shared" si="0"/>
        <v>4.8043981481481484E-5</v>
      </c>
      <c r="G19" s="42">
        <f t="shared" si="0"/>
        <v>1.8125</v>
      </c>
      <c r="H19" s="43">
        <f t="shared" si="0"/>
        <v>2.8248842592592594E-4</v>
      </c>
      <c r="I19" s="42">
        <f t="shared" si="0"/>
        <v>0.36899999999999999</v>
      </c>
      <c r="J19" s="43">
        <f t="shared" si="0"/>
        <v>1.1884837962962962E-3</v>
      </c>
      <c r="K19" s="42">
        <f t="shared" si="0"/>
        <v>0.21909999999999999</v>
      </c>
      <c r="L19" s="43">
        <f t="shared" si="0"/>
        <v>7.694467592592593E-3</v>
      </c>
    </row>
    <row r="20" spans="1:12" x14ac:dyDescent="0.25">
      <c r="F20" s="41"/>
    </row>
    <row r="21" spans="1:12" x14ac:dyDescent="0.25">
      <c r="A21" s="52" t="s">
        <v>60</v>
      </c>
      <c r="B21" s="54"/>
      <c r="C21" s="3" t="s">
        <v>70</v>
      </c>
      <c r="D21" s="44"/>
    </row>
    <row r="22" spans="1:12" x14ac:dyDescent="0.25">
      <c r="B22" s="53"/>
      <c r="C22" s="3" t="s">
        <v>61</v>
      </c>
      <c r="D22" s="44"/>
    </row>
    <row r="23" spans="1:12" x14ac:dyDescent="0.25">
      <c r="B23" s="11" t="s">
        <v>73</v>
      </c>
      <c r="C23" s="3" t="s">
        <v>74</v>
      </c>
      <c r="D23" s="44"/>
      <c r="H23" s="51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A33" sqref="A33:C33"/>
    </sheetView>
  </sheetViews>
  <sheetFormatPr baseColWidth="10" defaultRowHeight="15" x14ac:dyDescent="0.25"/>
  <sheetData>
    <row r="1" spans="1:15" x14ac:dyDescent="0.25">
      <c r="A1" s="1"/>
      <c r="B1" s="55" t="s">
        <v>62</v>
      </c>
      <c r="C1" s="48"/>
      <c r="D1" s="1"/>
      <c r="E1" s="55" t="s">
        <v>63</v>
      </c>
      <c r="F1" s="48"/>
      <c r="G1" s="1"/>
      <c r="H1" s="55" t="s">
        <v>64</v>
      </c>
      <c r="I1" s="48"/>
      <c r="J1" s="1"/>
      <c r="K1" s="55" t="s">
        <v>65</v>
      </c>
      <c r="L1" s="48"/>
      <c r="M1" s="1"/>
      <c r="N1" s="55" t="s">
        <v>66</v>
      </c>
      <c r="O1" s="48"/>
    </row>
    <row r="2" spans="1:15" x14ac:dyDescent="0.25">
      <c r="A2" s="1"/>
      <c r="B2" s="55" t="s">
        <v>67</v>
      </c>
      <c r="C2" s="55" t="s">
        <v>68</v>
      </c>
      <c r="D2" s="1"/>
      <c r="E2" s="55" t="s">
        <v>67</v>
      </c>
      <c r="F2" s="55" t="s">
        <v>68</v>
      </c>
      <c r="G2" s="1"/>
      <c r="H2" s="55" t="s">
        <v>67</v>
      </c>
      <c r="I2" s="55" t="s">
        <v>68</v>
      </c>
      <c r="J2" s="1"/>
      <c r="K2" s="55" t="s">
        <v>67</v>
      </c>
      <c r="L2" s="55" t="s">
        <v>68</v>
      </c>
      <c r="M2" s="1"/>
      <c r="N2" s="55" t="s">
        <v>67</v>
      </c>
      <c r="O2" s="55" t="s">
        <v>68</v>
      </c>
    </row>
    <row r="3" spans="1:15" x14ac:dyDescent="0.25">
      <c r="A3" s="1">
        <v>1</v>
      </c>
      <c r="B3" s="56">
        <v>8124</v>
      </c>
      <c r="C3" s="57">
        <v>2.3333333333333299</v>
      </c>
      <c r="D3" s="1">
        <v>1</v>
      </c>
      <c r="E3" s="56">
        <v>15488</v>
      </c>
      <c r="F3" s="57">
        <v>3.1666666666666599</v>
      </c>
      <c r="G3" s="1">
        <v>1</v>
      </c>
      <c r="H3" s="56">
        <v>28949</v>
      </c>
      <c r="I3" s="57">
        <v>3.4874999999999998</v>
      </c>
      <c r="J3" s="1">
        <v>1</v>
      </c>
      <c r="K3" s="56">
        <v>89778</v>
      </c>
      <c r="L3" s="57">
        <v>6.6355665839536799</v>
      </c>
      <c r="M3" s="1">
        <v>1</v>
      </c>
      <c r="N3" s="56">
        <v>302098</v>
      </c>
      <c r="O3" s="57">
        <v>12.100331417624499</v>
      </c>
    </row>
    <row r="4" spans="1:15" x14ac:dyDescent="0.25">
      <c r="A4" s="1">
        <v>2</v>
      </c>
      <c r="B4" s="56">
        <v>5681</v>
      </c>
      <c r="C4" s="57">
        <v>3</v>
      </c>
      <c r="D4" s="1">
        <v>2</v>
      </c>
      <c r="E4" s="56">
        <v>14142</v>
      </c>
      <c r="F4" s="57">
        <v>3.5</v>
      </c>
      <c r="G4" s="1">
        <v>2</v>
      </c>
      <c r="H4" s="56">
        <v>25952</v>
      </c>
      <c r="I4" s="57">
        <v>4.0193452380952301</v>
      </c>
      <c r="J4" s="1">
        <v>2</v>
      </c>
      <c r="K4" s="56">
        <v>93657</v>
      </c>
      <c r="L4" s="57">
        <v>5.8509615384615401</v>
      </c>
      <c r="M4" s="1">
        <v>2</v>
      </c>
      <c r="N4" s="56">
        <v>315812</v>
      </c>
      <c r="O4" s="57">
        <v>13.794987344927</v>
      </c>
    </row>
    <row r="5" spans="1:15" x14ac:dyDescent="0.25">
      <c r="A5" s="1">
        <v>3</v>
      </c>
      <c r="B5" s="56">
        <v>5196</v>
      </c>
      <c r="C5" s="57">
        <v>3</v>
      </c>
      <c r="D5" s="1">
        <v>3</v>
      </c>
      <c r="E5" s="56">
        <v>11709</v>
      </c>
      <c r="F5" s="57">
        <v>3.13888888888888</v>
      </c>
      <c r="G5" s="1">
        <v>3</v>
      </c>
      <c r="H5" s="56">
        <v>24725</v>
      </c>
      <c r="I5" s="57">
        <v>3.1749999999999998</v>
      </c>
      <c r="J5" s="1">
        <v>3</v>
      </c>
      <c r="K5" s="56">
        <v>86536</v>
      </c>
      <c r="L5" s="57">
        <v>5.8671681141439196</v>
      </c>
      <c r="M5" s="1">
        <v>3</v>
      </c>
      <c r="N5" s="56">
        <v>308256</v>
      </c>
      <c r="O5" s="57">
        <v>14.8163842322643</v>
      </c>
    </row>
    <row r="6" spans="1:15" x14ac:dyDescent="0.25">
      <c r="A6" s="1">
        <v>4</v>
      </c>
      <c r="B6" s="56">
        <v>5077</v>
      </c>
      <c r="C6" s="57">
        <v>3</v>
      </c>
      <c r="D6" s="1">
        <v>4</v>
      </c>
      <c r="E6" s="56">
        <v>13061</v>
      </c>
      <c r="F6" s="57">
        <v>3.13888888888888</v>
      </c>
      <c r="G6" s="1">
        <v>4</v>
      </c>
      <c r="H6" s="56">
        <v>23367</v>
      </c>
      <c r="I6" s="57">
        <v>3.2988888888888801</v>
      </c>
      <c r="J6" s="1">
        <v>4</v>
      </c>
      <c r="K6" s="56">
        <v>88640</v>
      </c>
      <c r="L6" s="57">
        <v>8.1830860363469</v>
      </c>
      <c r="M6" s="1">
        <v>4</v>
      </c>
      <c r="N6" s="56">
        <v>319757</v>
      </c>
      <c r="O6" s="57">
        <v>17.237976637801101</v>
      </c>
    </row>
    <row r="7" spans="1:15" x14ac:dyDescent="0.25">
      <c r="A7" s="1">
        <v>5</v>
      </c>
      <c r="B7" s="56">
        <v>5177</v>
      </c>
      <c r="C7" s="57">
        <v>3</v>
      </c>
      <c r="D7" s="1">
        <v>5</v>
      </c>
      <c r="E7" s="56">
        <v>10703</v>
      </c>
      <c r="F7" s="57">
        <v>3.1666666666666599</v>
      </c>
      <c r="G7" s="1">
        <v>5</v>
      </c>
      <c r="H7" s="56">
        <v>25120</v>
      </c>
      <c r="I7" s="57">
        <v>3.4401709401709399</v>
      </c>
      <c r="J7" s="1">
        <v>5</v>
      </c>
      <c r="K7" s="56">
        <v>81320</v>
      </c>
      <c r="L7" s="57">
        <v>5.7059217171717096</v>
      </c>
      <c r="M7" s="1">
        <v>5</v>
      </c>
      <c r="N7" s="56">
        <v>301026</v>
      </c>
      <c r="O7" s="57">
        <v>14.60424039356</v>
      </c>
    </row>
    <row r="8" spans="1:15" x14ac:dyDescent="0.25">
      <c r="A8" s="1">
        <v>6</v>
      </c>
      <c r="B8" s="56">
        <v>5269</v>
      </c>
      <c r="C8" s="57">
        <v>3</v>
      </c>
      <c r="D8" s="1">
        <v>6</v>
      </c>
      <c r="E8" s="56">
        <v>11350</v>
      </c>
      <c r="F8" s="57">
        <v>3.1666666666666599</v>
      </c>
      <c r="G8" s="1">
        <v>6</v>
      </c>
      <c r="H8" s="56">
        <v>24107</v>
      </c>
      <c r="I8" s="57">
        <v>3.18333333333333</v>
      </c>
      <c r="J8" s="1">
        <v>6</v>
      </c>
      <c r="K8" s="56">
        <v>89874</v>
      </c>
      <c r="L8" s="57">
        <v>6.9494284451180999</v>
      </c>
      <c r="M8" s="1">
        <v>6</v>
      </c>
      <c r="N8" s="56">
        <v>312634</v>
      </c>
      <c r="O8" s="57">
        <v>14.204736739013301</v>
      </c>
    </row>
    <row r="9" spans="1:15" x14ac:dyDescent="0.25">
      <c r="A9" s="1">
        <v>7</v>
      </c>
      <c r="B9" s="56">
        <v>5481</v>
      </c>
      <c r="C9" s="57">
        <v>3</v>
      </c>
      <c r="D9" s="1">
        <v>7</v>
      </c>
      <c r="E9" s="56">
        <v>11040</v>
      </c>
      <c r="F9" s="57">
        <v>3.1666666666666599</v>
      </c>
      <c r="G9" s="1">
        <v>7</v>
      </c>
      <c r="H9" s="56">
        <v>25627</v>
      </c>
      <c r="I9" s="57">
        <v>3.18333333333333</v>
      </c>
      <c r="J9" s="1">
        <v>7</v>
      </c>
      <c r="K9" s="56">
        <v>91244</v>
      </c>
      <c r="L9" s="57">
        <v>7.4969622331691301</v>
      </c>
      <c r="M9" s="1">
        <v>7</v>
      </c>
      <c r="N9" s="56">
        <v>298288</v>
      </c>
      <c r="O9" s="57">
        <v>15.3292643073489</v>
      </c>
    </row>
    <row r="10" spans="1:15" x14ac:dyDescent="0.25">
      <c r="A10" s="1">
        <v>8</v>
      </c>
      <c r="B10" s="56">
        <v>5326</v>
      </c>
      <c r="C10" s="57">
        <v>3</v>
      </c>
      <c r="D10" s="1">
        <v>8</v>
      </c>
      <c r="E10" s="56">
        <v>12144</v>
      </c>
      <c r="F10" s="57">
        <v>3.5</v>
      </c>
      <c r="G10" s="1">
        <v>8</v>
      </c>
      <c r="H10" s="56">
        <v>24525</v>
      </c>
      <c r="I10" s="57">
        <v>3.4111111111111101</v>
      </c>
      <c r="J10" s="1">
        <v>8</v>
      </c>
      <c r="K10" s="56">
        <v>91085</v>
      </c>
      <c r="L10" s="57">
        <v>7.1061011904761902</v>
      </c>
      <c r="M10" s="1">
        <v>8</v>
      </c>
      <c r="N10" s="56">
        <v>304979</v>
      </c>
      <c r="O10" s="57">
        <v>12.1719589455096</v>
      </c>
    </row>
    <row r="11" spans="1:15" x14ac:dyDescent="0.25">
      <c r="A11" s="1">
        <v>9</v>
      </c>
      <c r="B11" s="56">
        <v>4968</v>
      </c>
      <c r="C11" s="57">
        <v>2.3333333333333299</v>
      </c>
      <c r="D11" s="1">
        <v>9</v>
      </c>
      <c r="E11" s="56">
        <v>11228</v>
      </c>
      <c r="F11" s="57">
        <v>3.1666666666666599</v>
      </c>
      <c r="G11" s="1">
        <v>9</v>
      </c>
      <c r="H11" s="56">
        <v>24454</v>
      </c>
      <c r="I11" s="57">
        <v>3.2988888888888801</v>
      </c>
      <c r="J11" s="1">
        <v>9</v>
      </c>
      <c r="K11" s="56">
        <v>88774</v>
      </c>
      <c r="L11" s="57">
        <v>6.8665130568356298</v>
      </c>
      <c r="M11" s="1">
        <v>9</v>
      </c>
      <c r="N11" s="56">
        <v>303439</v>
      </c>
      <c r="O11" s="57">
        <v>15.844446251422999</v>
      </c>
    </row>
    <row r="12" spans="1:15" x14ac:dyDescent="0.25">
      <c r="A12" s="1">
        <v>10</v>
      </c>
      <c r="B12" s="56">
        <v>5252</v>
      </c>
      <c r="C12" s="57">
        <v>3</v>
      </c>
      <c r="D12" s="1">
        <v>10</v>
      </c>
      <c r="E12" s="56">
        <v>11565</v>
      </c>
      <c r="F12" s="57">
        <v>2.1666666666666599</v>
      </c>
      <c r="G12" s="1">
        <v>10</v>
      </c>
      <c r="H12" s="56">
        <v>25087</v>
      </c>
      <c r="I12" s="57">
        <v>3.0470085470085402</v>
      </c>
      <c r="J12" s="1">
        <v>10</v>
      </c>
      <c r="K12" s="56">
        <v>80474</v>
      </c>
      <c r="L12" s="57">
        <v>6.4807084123972096</v>
      </c>
      <c r="M12" s="1">
        <v>10</v>
      </c>
      <c r="N12" s="56">
        <v>305390</v>
      </c>
      <c r="O12" s="57">
        <v>8.4827157240306601</v>
      </c>
    </row>
    <row r="13" spans="1:15" x14ac:dyDescent="0.25">
      <c r="A13" s="1">
        <v>11</v>
      </c>
      <c r="B13" s="56">
        <v>5301</v>
      </c>
      <c r="C13" s="57">
        <v>3</v>
      </c>
      <c r="D13" s="1">
        <v>11</v>
      </c>
      <c r="E13" s="56">
        <v>11456</v>
      </c>
      <c r="F13" s="57">
        <v>2.1666666666666599</v>
      </c>
      <c r="G13" s="1">
        <v>11</v>
      </c>
      <c r="H13" s="56">
        <v>26156</v>
      </c>
      <c r="I13" s="57">
        <v>3.3952020202020199</v>
      </c>
      <c r="J13" s="1">
        <v>11</v>
      </c>
      <c r="K13" s="56">
        <v>90512</v>
      </c>
      <c r="L13" s="57">
        <v>6.3598790322580596</v>
      </c>
      <c r="M13" s="1">
        <v>11</v>
      </c>
      <c r="N13" s="56">
        <v>305761</v>
      </c>
      <c r="O13" s="57">
        <v>8.5004806945191493</v>
      </c>
    </row>
    <row r="14" spans="1:15" x14ac:dyDescent="0.25">
      <c r="A14" s="1">
        <v>12</v>
      </c>
      <c r="B14" s="56">
        <v>5516</v>
      </c>
      <c r="C14" s="57">
        <v>3</v>
      </c>
      <c r="D14" s="1">
        <v>12</v>
      </c>
      <c r="E14" s="56">
        <v>11574</v>
      </c>
      <c r="F14" s="57">
        <v>3.05555555555555</v>
      </c>
      <c r="G14" s="1">
        <v>12</v>
      </c>
      <c r="H14" s="56">
        <v>23934</v>
      </c>
      <c r="I14" s="57">
        <v>3.2</v>
      </c>
      <c r="J14" s="1">
        <v>12</v>
      </c>
      <c r="K14" s="56">
        <v>78289</v>
      </c>
      <c r="L14" s="57">
        <v>4.1129926718162002</v>
      </c>
      <c r="M14" s="1">
        <v>12</v>
      </c>
      <c r="N14" s="56">
        <v>302118</v>
      </c>
      <c r="O14" s="57">
        <v>7.1625248811645896</v>
      </c>
    </row>
    <row r="15" spans="1:15" x14ac:dyDescent="0.25">
      <c r="A15" s="1">
        <v>13</v>
      </c>
      <c r="B15" s="56">
        <v>5269</v>
      </c>
      <c r="C15" s="57">
        <v>2.3333333333333299</v>
      </c>
      <c r="D15" s="1">
        <v>13</v>
      </c>
      <c r="E15" s="56">
        <v>11172</v>
      </c>
      <c r="F15" s="57">
        <v>3.1666666666666599</v>
      </c>
      <c r="G15" s="1">
        <v>13</v>
      </c>
      <c r="H15" s="56">
        <v>23769</v>
      </c>
      <c r="I15" s="57">
        <v>3.2</v>
      </c>
      <c r="J15" s="1">
        <v>13</v>
      </c>
      <c r="K15" s="56">
        <v>94301</v>
      </c>
      <c r="L15" s="57">
        <v>6.8124358974358898</v>
      </c>
      <c r="M15" s="1">
        <v>13</v>
      </c>
      <c r="N15" s="56">
        <v>316529</v>
      </c>
      <c r="O15" s="57">
        <v>13.4618726806567</v>
      </c>
    </row>
    <row r="16" spans="1:15" x14ac:dyDescent="0.25">
      <c r="A16" s="1">
        <v>14</v>
      </c>
      <c r="B16" s="56">
        <v>5038</v>
      </c>
      <c r="C16" s="57">
        <v>2.3333333333333299</v>
      </c>
      <c r="D16" s="1">
        <v>14</v>
      </c>
      <c r="E16" s="56">
        <v>10764</v>
      </c>
      <c r="F16" s="57">
        <v>3.13888888888888</v>
      </c>
      <c r="G16" s="1">
        <v>14</v>
      </c>
      <c r="H16" s="56">
        <v>22172</v>
      </c>
      <c r="I16" s="57">
        <v>3.2111111111111099</v>
      </c>
      <c r="J16" s="1">
        <v>14</v>
      </c>
      <c r="K16" s="56">
        <v>88825</v>
      </c>
      <c r="L16" s="57">
        <v>6.9598343079921996</v>
      </c>
      <c r="M16" s="1">
        <v>14</v>
      </c>
      <c r="N16" s="56">
        <v>310776</v>
      </c>
      <c r="O16" s="57">
        <v>13.061750712581899</v>
      </c>
    </row>
    <row r="17" spans="1:15" x14ac:dyDescent="0.25">
      <c r="A17" s="1">
        <v>15</v>
      </c>
      <c r="B17" s="56">
        <v>4916</v>
      </c>
      <c r="C17" s="57">
        <v>2.3333333333333299</v>
      </c>
      <c r="D17" s="1">
        <v>15</v>
      </c>
      <c r="E17" s="56">
        <v>10415</v>
      </c>
      <c r="F17" s="57">
        <v>3.1666666666666599</v>
      </c>
      <c r="G17" s="1">
        <v>15</v>
      </c>
      <c r="H17" s="56">
        <v>23717</v>
      </c>
      <c r="I17" s="57">
        <v>3.2039682539682501</v>
      </c>
      <c r="J17" s="1">
        <v>15</v>
      </c>
      <c r="K17" s="56">
        <v>83749</v>
      </c>
      <c r="L17" s="57">
        <v>5.1993195847362497</v>
      </c>
      <c r="M17" s="1">
        <v>15</v>
      </c>
      <c r="N17" s="56">
        <v>305288</v>
      </c>
      <c r="O17" s="57">
        <v>11.789658333961199</v>
      </c>
    </row>
    <row r="18" spans="1:15" x14ac:dyDescent="0.25">
      <c r="A18" s="1">
        <v>16</v>
      </c>
      <c r="B18" s="56">
        <v>4848</v>
      </c>
      <c r="C18" s="57">
        <v>2.3333333333333299</v>
      </c>
      <c r="D18" s="1">
        <v>16</v>
      </c>
      <c r="E18" s="56">
        <v>12009</v>
      </c>
      <c r="F18" s="57">
        <v>3.5</v>
      </c>
      <c r="G18" s="1">
        <v>16</v>
      </c>
      <c r="H18" s="56">
        <v>23440</v>
      </c>
      <c r="I18" s="57">
        <v>3.0470085470085402</v>
      </c>
      <c r="J18" s="1">
        <v>16</v>
      </c>
      <c r="K18" s="56">
        <v>83589</v>
      </c>
      <c r="L18" s="57">
        <v>6.2192387585532698</v>
      </c>
      <c r="M18" s="1">
        <v>16</v>
      </c>
      <c r="N18" s="56">
        <v>276121</v>
      </c>
      <c r="O18" s="57">
        <v>12.721570633430501</v>
      </c>
    </row>
    <row r="19" spans="1:15" x14ac:dyDescent="0.25">
      <c r="A19" s="1">
        <v>17</v>
      </c>
      <c r="B19" s="56">
        <v>4874</v>
      </c>
      <c r="C19" s="57">
        <v>2.3333333333333299</v>
      </c>
      <c r="D19" s="1">
        <v>17</v>
      </c>
      <c r="E19" s="56">
        <v>10700</v>
      </c>
      <c r="F19" s="57">
        <v>3.1666666666666599</v>
      </c>
      <c r="G19" s="1">
        <v>17</v>
      </c>
      <c r="H19" s="56">
        <v>23946</v>
      </c>
      <c r="I19" s="57">
        <v>2.8753968253968201</v>
      </c>
      <c r="J19" s="1">
        <v>17</v>
      </c>
      <c r="K19" s="56">
        <v>91929</v>
      </c>
      <c r="L19" s="57">
        <v>6.56592970521542</v>
      </c>
      <c r="M19" s="1">
        <v>17</v>
      </c>
      <c r="N19" s="56">
        <v>299965</v>
      </c>
      <c r="O19" s="57">
        <v>13.3652886472905</v>
      </c>
    </row>
    <row r="20" spans="1:15" x14ac:dyDescent="0.25">
      <c r="A20" s="1">
        <v>18</v>
      </c>
      <c r="B20" s="56">
        <v>5205</v>
      </c>
      <c r="C20" s="57">
        <v>3</v>
      </c>
      <c r="D20" s="1">
        <v>18</v>
      </c>
      <c r="E20" s="56">
        <v>11248</v>
      </c>
      <c r="F20" s="57">
        <v>3.1666666666666599</v>
      </c>
      <c r="G20" s="1">
        <v>18</v>
      </c>
      <c r="H20" s="56">
        <v>24188</v>
      </c>
      <c r="I20" s="57">
        <v>3.0388888888888799</v>
      </c>
      <c r="J20" s="1">
        <v>18</v>
      </c>
      <c r="K20" s="56">
        <v>95309</v>
      </c>
      <c r="L20" s="57">
        <v>8.1828257948947591</v>
      </c>
      <c r="M20" s="1">
        <v>18</v>
      </c>
      <c r="N20" s="56">
        <v>303647</v>
      </c>
      <c r="O20" s="57">
        <v>12.986943581780499</v>
      </c>
    </row>
    <row r="21" spans="1:15" x14ac:dyDescent="0.25">
      <c r="A21" s="1">
        <v>19</v>
      </c>
      <c r="B21" s="56">
        <v>5208</v>
      </c>
      <c r="C21" s="57">
        <v>3</v>
      </c>
      <c r="D21" s="1">
        <v>19</v>
      </c>
      <c r="E21" s="56">
        <v>12053</v>
      </c>
      <c r="F21" s="57">
        <v>3.5</v>
      </c>
      <c r="G21" s="1">
        <v>19</v>
      </c>
      <c r="H21" s="56">
        <v>23566</v>
      </c>
      <c r="I21" s="57">
        <v>3.2230769230769201</v>
      </c>
      <c r="J21" s="1">
        <v>19</v>
      </c>
      <c r="K21" s="56">
        <v>92368</v>
      </c>
      <c r="L21" s="57">
        <v>6.4935483870967703</v>
      </c>
      <c r="M21" s="1">
        <v>19</v>
      </c>
      <c r="N21" s="56">
        <v>318635</v>
      </c>
      <c r="O21" s="57">
        <v>12.0533085934127</v>
      </c>
    </row>
    <row r="22" spans="1:15" x14ac:dyDescent="0.25">
      <c r="A22" s="1">
        <v>20</v>
      </c>
      <c r="B22" s="56">
        <v>5203</v>
      </c>
      <c r="C22" s="57">
        <v>3</v>
      </c>
      <c r="D22" s="1">
        <v>20</v>
      </c>
      <c r="E22" s="56">
        <v>11849</v>
      </c>
      <c r="F22" s="57">
        <v>4</v>
      </c>
      <c r="G22" s="1">
        <v>20</v>
      </c>
      <c r="H22" s="56">
        <v>25556</v>
      </c>
      <c r="I22" s="57">
        <v>3.6428571428571401</v>
      </c>
      <c r="J22" s="1">
        <v>20</v>
      </c>
      <c r="K22" s="56">
        <v>99307</v>
      </c>
      <c r="L22" s="57">
        <v>4.7767490026313499</v>
      </c>
      <c r="M22" s="1">
        <v>20</v>
      </c>
      <c r="N22" s="56">
        <v>310132</v>
      </c>
      <c r="O22" s="57">
        <v>12.7231000175315</v>
      </c>
    </row>
    <row r="23" spans="1:15" x14ac:dyDescent="0.25">
      <c r="A23" s="1">
        <v>21</v>
      </c>
      <c r="B23" s="56">
        <v>5360</v>
      </c>
      <c r="C23" s="57">
        <v>3</v>
      </c>
      <c r="D23" s="1">
        <v>21</v>
      </c>
      <c r="E23" s="56">
        <v>12335</v>
      </c>
      <c r="F23" s="57">
        <v>3.5</v>
      </c>
      <c r="G23" s="1">
        <v>21</v>
      </c>
      <c r="H23" s="56">
        <v>23951</v>
      </c>
      <c r="I23" s="57">
        <v>3.1944444444444402</v>
      </c>
      <c r="J23" s="1">
        <v>21</v>
      </c>
      <c r="K23" s="56">
        <v>95779</v>
      </c>
      <c r="L23" s="57">
        <v>6.9558404558404501</v>
      </c>
      <c r="M23" s="1">
        <v>21</v>
      </c>
      <c r="N23" s="56">
        <v>319558</v>
      </c>
      <c r="O23" s="57">
        <v>6.0760842493563096</v>
      </c>
    </row>
    <row r="24" spans="1:15" x14ac:dyDescent="0.25">
      <c r="A24" s="1">
        <v>22</v>
      </c>
      <c r="B24" s="56">
        <v>5349</v>
      </c>
      <c r="C24" s="57">
        <v>3</v>
      </c>
      <c r="D24" s="1">
        <v>22</v>
      </c>
      <c r="E24" s="56">
        <v>10147</v>
      </c>
      <c r="F24" s="57">
        <v>2.11</v>
      </c>
      <c r="G24" s="1">
        <v>22</v>
      </c>
      <c r="H24" s="56">
        <v>24949</v>
      </c>
      <c r="I24" s="57">
        <v>3.2299382716049299</v>
      </c>
      <c r="J24" s="1">
        <v>22</v>
      </c>
      <c r="K24" s="56">
        <v>91274</v>
      </c>
      <c r="L24" s="57">
        <v>6.88440860215053</v>
      </c>
      <c r="M24" s="1">
        <v>22</v>
      </c>
      <c r="N24" s="56">
        <v>314800</v>
      </c>
      <c r="O24" s="57">
        <v>13.1560649589796</v>
      </c>
    </row>
    <row r="25" spans="1:15" x14ac:dyDescent="0.25">
      <c r="A25" s="1">
        <v>23</v>
      </c>
      <c r="B25" s="56">
        <v>5389</v>
      </c>
      <c r="C25" s="57">
        <v>3</v>
      </c>
      <c r="D25" s="1">
        <v>23</v>
      </c>
      <c r="E25" s="56">
        <v>10884</v>
      </c>
      <c r="F25" s="57">
        <v>3.1666666666666599</v>
      </c>
      <c r="G25" s="1">
        <v>23</v>
      </c>
      <c r="H25" s="56">
        <v>26085</v>
      </c>
      <c r="I25" s="57">
        <v>3.3952020202020199</v>
      </c>
      <c r="J25" s="1">
        <v>23</v>
      </c>
      <c r="K25" s="56">
        <v>95222</v>
      </c>
      <c r="L25" s="57">
        <v>7.2830651340996102</v>
      </c>
      <c r="M25" s="1">
        <v>23</v>
      </c>
      <c r="N25" s="56">
        <v>305872</v>
      </c>
      <c r="O25" s="57">
        <v>11.824386538241001</v>
      </c>
    </row>
    <row r="26" spans="1:15" x14ac:dyDescent="0.25">
      <c r="A26" s="1">
        <v>24</v>
      </c>
      <c r="B26" s="56">
        <v>5227</v>
      </c>
      <c r="C26" s="57">
        <v>3</v>
      </c>
      <c r="D26" s="1">
        <v>24</v>
      </c>
      <c r="E26" s="56">
        <v>10698</v>
      </c>
      <c r="F26" s="57">
        <v>3.1666666666666599</v>
      </c>
      <c r="G26" s="1">
        <v>24</v>
      </c>
      <c r="H26" s="56">
        <v>26326</v>
      </c>
      <c r="I26" s="57">
        <v>3.4401709401709399</v>
      </c>
      <c r="J26" s="1">
        <v>24</v>
      </c>
      <c r="K26" s="56">
        <v>91901</v>
      </c>
      <c r="L26" s="57">
        <v>6.3353470933828104</v>
      </c>
      <c r="M26" s="1">
        <v>24</v>
      </c>
      <c r="N26" s="56">
        <v>306898</v>
      </c>
      <c r="O26" s="57">
        <v>11.932804069528901</v>
      </c>
    </row>
    <row r="27" spans="1:15" x14ac:dyDescent="0.25">
      <c r="A27" s="1">
        <v>25</v>
      </c>
      <c r="B27" s="56">
        <v>4999</v>
      </c>
      <c r="C27" s="57">
        <v>2.3333333333333299</v>
      </c>
      <c r="D27" s="1">
        <v>25</v>
      </c>
      <c r="E27" s="56">
        <v>10438</v>
      </c>
      <c r="F27" s="57">
        <v>3.1666666666666599</v>
      </c>
      <c r="G27" s="1">
        <v>25</v>
      </c>
      <c r="H27" s="56">
        <v>27587</v>
      </c>
      <c r="I27" s="57">
        <v>3.62179487179487</v>
      </c>
      <c r="J27" s="1">
        <v>25</v>
      </c>
      <c r="K27" s="56">
        <v>95168</v>
      </c>
      <c r="L27" s="57">
        <v>6.8756047728015703</v>
      </c>
      <c r="M27" s="1">
        <v>25</v>
      </c>
      <c r="N27" s="56">
        <v>326611</v>
      </c>
      <c r="O27" s="57">
        <v>11.5921818862547</v>
      </c>
    </row>
    <row r="28" spans="1:15" x14ac:dyDescent="0.25">
      <c r="A28" s="1">
        <v>26</v>
      </c>
      <c r="B28" s="56">
        <v>5376</v>
      </c>
      <c r="C28" s="57">
        <v>3</v>
      </c>
      <c r="D28" s="1">
        <v>26</v>
      </c>
      <c r="E28" s="56">
        <v>11871</v>
      </c>
      <c r="F28" s="57">
        <v>3</v>
      </c>
      <c r="G28" s="1">
        <v>26</v>
      </c>
      <c r="H28" s="56">
        <v>27726</v>
      </c>
      <c r="I28" s="57">
        <v>3.6527777777777701</v>
      </c>
      <c r="J28" s="1">
        <v>26</v>
      </c>
      <c r="K28" s="56">
        <v>86217</v>
      </c>
      <c r="L28" s="57">
        <v>4.1916588857765298</v>
      </c>
      <c r="M28" s="1">
        <v>26</v>
      </c>
      <c r="N28" s="56">
        <v>339766</v>
      </c>
      <c r="O28" s="57">
        <v>13.0331572219844</v>
      </c>
    </row>
    <row r="29" spans="1:15" x14ac:dyDescent="0.25">
      <c r="A29" s="1">
        <v>27</v>
      </c>
      <c r="B29" s="56">
        <v>5313</v>
      </c>
      <c r="C29" s="57">
        <v>3</v>
      </c>
      <c r="D29" s="1">
        <v>27</v>
      </c>
      <c r="E29" s="56">
        <v>11687</v>
      </c>
      <c r="F29" s="57">
        <v>4</v>
      </c>
      <c r="G29" s="1">
        <v>27</v>
      </c>
      <c r="H29" s="56">
        <v>26095</v>
      </c>
      <c r="I29" s="57">
        <v>3.0388888888888799</v>
      </c>
      <c r="J29" s="1">
        <v>27</v>
      </c>
      <c r="K29" s="56">
        <v>94004</v>
      </c>
      <c r="L29" s="57">
        <v>4.9697379015170799</v>
      </c>
      <c r="M29" s="1">
        <v>27</v>
      </c>
      <c r="N29" s="56">
        <v>359635</v>
      </c>
      <c r="O29" s="57">
        <v>12.2309164496188</v>
      </c>
    </row>
    <row r="30" spans="1:15" x14ac:dyDescent="0.25">
      <c r="A30" s="1">
        <v>28</v>
      </c>
      <c r="B30" s="56">
        <v>6519</v>
      </c>
      <c r="C30" s="57">
        <v>2.3333333333333299</v>
      </c>
      <c r="D30" s="1">
        <v>28</v>
      </c>
      <c r="E30" s="56">
        <v>11959</v>
      </c>
      <c r="F30" s="57">
        <v>3</v>
      </c>
      <c r="G30" s="1">
        <v>28</v>
      </c>
      <c r="H30" s="56">
        <v>25062</v>
      </c>
      <c r="I30" s="57">
        <v>3.30555555555555</v>
      </c>
      <c r="J30" s="1">
        <v>28</v>
      </c>
      <c r="K30" s="56">
        <v>89311</v>
      </c>
      <c r="L30" s="57">
        <v>6.4451058201058196</v>
      </c>
      <c r="M30" s="1">
        <v>28</v>
      </c>
      <c r="N30" s="56">
        <v>369841</v>
      </c>
      <c r="O30" s="57">
        <v>14.2586702458761</v>
      </c>
    </row>
    <row r="31" spans="1:15" x14ac:dyDescent="0.25">
      <c r="A31" s="1">
        <v>29</v>
      </c>
      <c r="B31" s="56">
        <v>5245</v>
      </c>
      <c r="C31" s="57">
        <v>3</v>
      </c>
      <c r="D31" s="1">
        <v>29</v>
      </c>
      <c r="E31" s="56">
        <v>12151</v>
      </c>
      <c r="F31" s="57">
        <v>4</v>
      </c>
      <c r="G31" s="1">
        <v>29</v>
      </c>
      <c r="H31" s="56">
        <v>24222</v>
      </c>
      <c r="I31" s="57">
        <v>3.3833333333333302</v>
      </c>
      <c r="J31" s="1">
        <v>29</v>
      </c>
      <c r="K31" s="56">
        <v>90256</v>
      </c>
      <c r="L31" s="57">
        <v>5.3046367521367497</v>
      </c>
      <c r="M31" s="1">
        <v>29</v>
      </c>
      <c r="N31" s="56">
        <v>370114</v>
      </c>
      <c r="O31" s="57">
        <v>12.8191885238944</v>
      </c>
    </row>
    <row r="32" spans="1:15" x14ac:dyDescent="0.25">
      <c r="A32" s="1">
        <v>30</v>
      </c>
      <c r="B32" s="56">
        <v>6148</v>
      </c>
      <c r="C32" s="57">
        <v>2.3333333333333299</v>
      </c>
      <c r="D32" s="1">
        <v>30</v>
      </c>
      <c r="E32" s="56">
        <v>10915</v>
      </c>
      <c r="F32" s="57">
        <v>2.4700000000000002</v>
      </c>
      <c r="G32" s="1">
        <v>30</v>
      </c>
      <c r="H32" s="56">
        <v>25873</v>
      </c>
      <c r="I32" s="57">
        <v>3.4401709401709399</v>
      </c>
      <c r="J32" s="1">
        <v>30</v>
      </c>
      <c r="K32" s="56">
        <v>91869</v>
      </c>
      <c r="L32" s="57">
        <v>7.6283819628647196</v>
      </c>
      <c r="M32" s="1">
        <v>30</v>
      </c>
      <c r="N32" s="56">
        <v>314970</v>
      </c>
      <c r="O32" s="57">
        <v>11.7300549213106</v>
      </c>
    </row>
    <row r="33" spans="1:15" x14ac:dyDescent="0.25">
      <c r="A33" s="55" t="s">
        <v>69</v>
      </c>
      <c r="B33" s="58">
        <f>MEDIAN(B3:B32)</f>
        <v>5260.5</v>
      </c>
      <c r="C33" s="58">
        <f>MEDIAN(C3:C32)</f>
        <v>3</v>
      </c>
      <c r="D33" s="1"/>
      <c r="E33" s="58">
        <f>MEDIAN(E3:E32)</f>
        <v>11510.5</v>
      </c>
      <c r="F33" s="58">
        <f>MEDIAN(F3:F32)</f>
        <v>3.1666666666666599</v>
      </c>
      <c r="G33" s="1"/>
      <c r="H33" s="58">
        <f>MEDIAN(H3:H32)</f>
        <v>24837</v>
      </c>
      <c r="I33" s="58">
        <f>MEDIAN(I3:I32)</f>
        <v>3.264413580246905</v>
      </c>
      <c r="J33" s="1"/>
      <c r="K33" s="58">
        <f>MEDIAN(K3:K32)</f>
        <v>90798.5</v>
      </c>
      <c r="L33" s="58">
        <f>MEDIAN(L3:L32)</f>
        <v>6.5297390461560951</v>
      </c>
      <c r="M33" s="1"/>
      <c r="N33" s="58">
        <f>MEDIAN(N3:N32)</f>
        <v>309194</v>
      </c>
      <c r="O33" s="58">
        <f>MEDIAN(O3:O32)</f>
        <v>12.77114427071295</v>
      </c>
    </row>
    <row r="34" spans="1:15" x14ac:dyDescent="0.25">
      <c r="A34" s="1"/>
      <c r="B34" s="1"/>
      <c r="C34" s="58">
        <f>MAX(C3:C32)</f>
        <v>3</v>
      </c>
      <c r="D34" s="1"/>
      <c r="E34" s="1"/>
      <c r="F34" s="58">
        <f>MAX(F3:F32)</f>
        <v>4</v>
      </c>
      <c r="G34" s="1"/>
      <c r="H34" s="1"/>
      <c r="I34" s="58">
        <f>MAX(I3:I32)</f>
        <v>4.0193452380952301</v>
      </c>
      <c r="J34" s="1"/>
      <c r="K34" s="1"/>
      <c r="L34" s="58">
        <f>MAX(L3:L32)</f>
        <v>8.1830860363469</v>
      </c>
      <c r="M34" s="57"/>
      <c r="N34" s="1"/>
      <c r="O34" s="58">
        <f>MAX(O3:O32)</f>
        <v>17.237976637801101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Normal="100" workbookViewId="0">
      <selection activeCell="I21" sqref="I21"/>
    </sheetView>
  </sheetViews>
  <sheetFormatPr baseColWidth="10" defaultColWidth="9.140625" defaultRowHeight="15" x14ac:dyDescent="0.25"/>
  <cols>
    <col min="1" max="1" width="7.42578125" style="10" customWidth="1"/>
    <col min="2" max="2" width="12.85546875" style="10" customWidth="1"/>
    <col min="3" max="3" width="8" style="10" customWidth="1"/>
    <col min="4" max="4" width="10.42578125" style="10" customWidth="1"/>
    <col min="5" max="16384" width="9.140625" style="10"/>
  </cols>
  <sheetData>
    <row r="1" spans="1:4" s="6" customFormat="1" x14ac:dyDescent="0.25">
      <c r="A1" s="6" t="s">
        <v>75</v>
      </c>
      <c r="B1" s="6" t="s">
        <v>56</v>
      </c>
      <c r="C1" s="6" t="s">
        <v>57</v>
      </c>
      <c r="D1" s="6" t="s">
        <v>58</v>
      </c>
    </row>
    <row r="2" spans="1:4" x14ac:dyDescent="0.25">
      <c r="A2" t="s">
        <v>0</v>
      </c>
      <c r="B2" s="4">
        <v>3</v>
      </c>
      <c r="C2" s="4">
        <v>3</v>
      </c>
      <c r="D2" s="4">
        <v>3</v>
      </c>
    </row>
    <row r="3" spans="1:4" x14ac:dyDescent="0.25">
      <c r="A3" t="s">
        <v>1</v>
      </c>
      <c r="B3" s="4">
        <v>3.3</v>
      </c>
      <c r="C3" s="4">
        <v>4</v>
      </c>
      <c r="D3" s="4">
        <v>4</v>
      </c>
    </row>
    <row r="4" spans="1:4" x14ac:dyDescent="0.25">
      <c r="A4" t="s">
        <v>2</v>
      </c>
      <c r="B4" s="5">
        <v>1.8</v>
      </c>
      <c r="C4" s="4">
        <v>3</v>
      </c>
      <c r="D4" s="4">
        <v>4</v>
      </c>
    </row>
    <row r="5" spans="1:4" x14ac:dyDescent="0.25">
      <c r="A5" t="s">
        <v>3</v>
      </c>
      <c r="B5" s="4">
        <v>0.4</v>
      </c>
      <c r="C5" s="4">
        <v>5.0999999999999996</v>
      </c>
      <c r="D5" s="4">
        <v>8.1</v>
      </c>
    </row>
    <row r="6" spans="1:4" x14ac:dyDescent="0.25">
      <c r="A6" t="s">
        <v>4</v>
      </c>
      <c r="B6" s="5">
        <v>0.2</v>
      </c>
      <c r="C6" s="4">
        <v>8.1</v>
      </c>
      <c r="D6" s="4">
        <v>17.2</v>
      </c>
    </row>
    <row r="7" spans="1:4" x14ac:dyDescent="0.25">
      <c r="A7"/>
      <c r="B7" s="7"/>
      <c r="C7" s="8"/>
      <c r="D7" s="9"/>
    </row>
    <row r="8" spans="1:4" x14ac:dyDescent="0.25">
      <c r="A8"/>
      <c r="B8" s="7"/>
      <c r="C8" s="8"/>
      <c r="D8" s="9"/>
    </row>
    <row r="9" spans="1:4" x14ac:dyDescent="0.25">
      <c r="A9"/>
      <c r="B9" s="7"/>
      <c r="C9" s="8"/>
      <c r="D9" s="9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28" sqref="E28"/>
    </sheetView>
  </sheetViews>
  <sheetFormatPr baseColWidth="10" defaultRowHeight="15" x14ac:dyDescent="0.25"/>
  <sheetData>
    <row r="1" spans="1:5" s="45" customFormat="1" x14ac:dyDescent="0.25">
      <c r="A1" s="6" t="s">
        <v>75</v>
      </c>
      <c r="B1" s="6" t="s">
        <v>56</v>
      </c>
      <c r="C1" s="6" t="s">
        <v>57</v>
      </c>
      <c r="D1" s="6" t="s">
        <v>58</v>
      </c>
      <c r="E1" s="6"/>
    </row>
    <row r="2" spans="1:5" x14ac:dyDescent="0.25">
      <c r="A2" t="s">
        <v>0</v>
      </c>
      <c r="B2" s="4">
        <v>3</v>
      </c>
      <c r="C2" s="3">
        <v>3</v>
      </c>
      <c r="D2" s="3">
        <v>3</v>
      </c>
      <c r="E2" s="10"/>
    </row>
    <row r="3" spans="1:5" x14ac:dyDescent="0.25">
      <c r="A3" t="s">
        <v>1</v>
      </c>
      <c r="B3" s="4">
        <v>3.3</v>
      </c>
      <c r="C3" s="3">
        <v>3.8</v>
      </c>
      <c r="D3" s="3">
        <v>3.2</v>
      </c>
      <c r="E3" s="10"/>
    </row>
    <row r="4" spans="1:5" x14ac:dyDescent="0.25">
      <c r="A4" t="s">
        <v>2</v>
      </c>
      <c r="B4" s="5">
        <v>1.8</v>
      </c>
      <c r="C4" s="3">
        <v>2</v>
      </c>
      <c r="D4" s="3">
        <v>3.3</v>
      </c>
      <c r="E4" s="10"/>
    </row>
    <row r="5" spans="1:5" x14ac:dyDescent="0.25">
      <c r="A5" t="s">
        <v>3</v>
      </c>
      <c r="B5" s="4">
        <v>0.4</v>
      </c>
      <c r="C5" s="3">
        <v>2.9</v>
      </c>
      <c r="D5" s="3">
        <v>6.5</v>
      </c>
      <c r="E5" s="10"/>
    </row>
    <row r="6" spans="1:5" x14ac:dyDescent="0.25">
      <c r="A6" t="s">
        <v>4</v>
      </c>
      <c r="B6" s="5">
        <v>0.2</v>
      </c>
      <c r="C6" s="3">
        <v>5</v>
      </c>
      <c r="D6" s="3">
        <v>12.8</v>
      </c>
      <c r="E6" s="10"/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160" zoomScaleNormal="160" workbookViewId="0">
      <selection activeCell="B17" sqref="B17"/>
    </sheetView>
  </sheetViews>
  <sheetFormatPr baseColWidth="10" defaultRowHeight="15" x14ac:dyDescent="0.25"/>
  <cols>
    <col min="2" max="2" width="12.140625" customWidth="1"/>
    <col min="4" max="4" width="13.42578125" customWidth="1"/>
  </cols>
  <sheetData>
    <row r="1" spans="1:8" x14ac:dyDescent="0.25">
      <c r="A1" s="6" t="s">
        <v>76</v>
      </c>
      <c r="B1" s="6" t="s">
        <v>56</v>
      </c>
      <c r="C1" s="6" t="s">
        <v>57</v>
      </c>
      <c r="D1" s="6" t="s">
        <v>58</v>
      </c>
    </row>
    <row r="2" spans="1:8" x14ac:dyDescent="0.25">
      <c r="A2" t="s">
        <v>0</v>
      </c>
      <c r="B2" s="61">
        <v>2.3148148148148147E-5</v>
      </c>
      <c r="C2" s="62">
        <v>4.6296296296296294E-5</v>
      </c>
      <c r="D2" s="62">
        <v>5.7870370370370366E-5</v>
      </c>
      <c r="F2" s="59"/>
      <c r="G2" s="60"/>
      <c r="H2" s="60"/>
    </row>
    <row r="3" spans="1:8" x14ac:dyDescent="0.25">
      <c r="A3" t="s">
        <v>1</v>
      </c>
      <c r="B3" s="61">
        <v>4.6296296296296294E-5</v>
      </c>
      <c r="C3" s="62">
        <v>1.5046296296296297E-4</v>
      </c>
      <c r="D3" s="62">
        <v>1.273148148148148E-4</v>
      </c>
      <c r="F3" s="59"/>
      <c r="G3" s="60"/>
      <c r="H3" s="60"/>
    </row>
    <row r="4" spans="1:8" x14ac:dyDescent="0.25">
      <c r="A4" t="s">
        <v>2</v>
      </c>
      <c r="B4" s="61">
        <v>2.7777777777777778E-4</v>
      </c>
      <c r="C4" s="62">
        <v>1.9675925925925926E-4</v>
      </c>
      <c r="D4" s="62">
        <v>2.7777777777777778E-4</v>
      </c>
      <c r="F4" s="59"/>
      <c r="G4" s="60"/>
      <c r="H4" s="60"/>
    </row>
    <row r="5" spans="1:8" x14ac:dyDescent="0.25">
      <c r="A5" t="s">
        <v>3</v>
      </c>
      <c r="B5" s="61">
        <v>1.1805555555555556E-3</v>
      </c>
      <c r="C5" s="62">
        <v>9.1435185185185185E-4</v>
      </c>
      <c r="D5" s="62">
        <v>1.0416666666666667E-3</v>
      </c>
      <c r="F5" s="59"/>
      <c r="G5" s="60"/>
      <c r="H5" s="60"/>
    </row>
    <row r="6" spans="1:8" x14ac:dyDescent="0.25">
      <c r="A6" t="s">
        <v>4</v>
      </c>
      <c r="B6" s="61">
        <v>7.6851851851851847E-3</v>
      </c>
      <c r="C6" s="62">
        <v>6.4120370370370364E-3</v>
      </c>
      <c r="D6" s="62">
        <v>3.5763888888888894E-3</v>
      </c>
      <c r="F6" s="59"/>
      <c r="G6" s="60"/>
      <c r="H6" s="60"/>
    </row>
  </sheetData>
  <dataConsolidate/>
  <pageMargins left="0.7" right="0.7" top="0.78740157499999996" bottom="0.78740157499999996" header="0.3" footer="0.3"/>
  <pageSetup paperSize="9" orientation="portrait" horizontalDpi="300" verticalDpi="30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60" zoomScaleNormal="160" workbookViewId="0">
      <selection activeCell="E6" sqref="E6"/>
    </sheetView>
  </sheetViews>
  <sheetFormatPr baseColWidth="10" defaultRowHeight="15" x14ac:dyDescent="0.25"/>
  <sheetData/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2" sqref="B12"/>
    </sheetView>
  </sheetViews>
  <sheetFormatPr baseColWidth="10" defaultRowHeight="15" x14ac:dyDescent="0.25"/>
  <sheetData>
    <row r="1" spans="1:3" x14ac:dyDescent="0.25">
      <c r="A1" t="s">
        <v>77</v>
      </c>
      <c r="B1" t="s">
        <v>11</v>
      </c>
      <c r="C1" t="s">
        <v>74</v>
      </c>
    </row>
    <row r="2" spans="1:3" x14ac:dyDescent="0.25">
      <c r="A2">
        <v>1</v>
      </c>
      <c r="B2">
        <v>530414</v>
      </c>
      <c r="C2">
        <v>2.5207792207792199</v>
      </c>
    </row>
    <row r="3" spans="1:3" x14ac:dyDescent="0.25">
      <c r="A3">
        <v>2</v>
      </c>
      <c r="B3">
        <v>546062</v>
      </c>
      <c r="C3">
        <v>-0.75</v>
      </c>
    </row>
    <row r="4" spans="1:3" x14ac:dyDescent="0.25">
      <c r="A4">
        <v>3</v>
      </c>
      <c r="B4">
        <v>532260</v>
      </c>
      <c r="C4">
        <v>2.3181818181818099</v>
      </c>
    </row>
    <row r="5" spans="1:3" x14ac:dyDescent="0.25">
      <c r="A5">
        <v>4</v>
      </c>
      <c r="B5">
        <v>452423</v>
      </c>
      <c r="C5">
        <v>-0.75</v>
      </c>
    </row>
    <row r="6" spans="1:3" x14ac:dyDescent="0.25">
      <c r="A6">
        <v>5</v>
      </c>
      <c r="B6">
        <v>550274</v>
      </c>
      <c r="C6">
        <v>-1.3333333333333299</v>
      </c>
    </row>
    <row r="7" spans="1:3" x14ac:dyDescent="0.25">
      <c r="A7">
        <v>6</v>
      </c>
      <c r="B7">
        <v>610730</v>
      </c>
      <c r="C7">
        <v>3.03</v>
      </c>
    </row>
    <row r="8" spans="1:3" x14ac:dyDescent="0.25">
      <c r="A8">
        <v>7</v>
      </c>
      <c r="B8">
        <v>530063</v>
      </c>
      <c r="C8">
        <v>1.0922619047619</v>
      </c>
    </row>
    <row r="9" spans="1:3" x14ac:dyDescent="0.25">
      <c r="A9">
        <v>8</v>
      </c>
      <c r="B9">
        <v>253337</v>
      </c>
      <c r="C9">
        <v>-0.58333333333333204</v>
      </c>
    </row>
    <row r="10" spans="1:3" x14ac:dyDescent="0.25">
      <c r="A10">
        <v>9</v>
      </c>
      <c r="B10">
        <v>271638</v>
      </c>
      <c r="C10">
        <v>2.3997668997668899</v>
      </c>
    </row>
    <row r="11" spans="1:3" x14ac:dyDescent="0.25">
      <c r="A11">
        <v>10</v>
      </c>
      <c r="B11">
        <v>259315</v>
      </c>
      <c r="C11">
        <v>2.9196428571428501</v>
      </c>
    </row>
    <row r="12" spans="1:3" x14ac:dyDescent="0.25">
      <c r="A12" s="55" t="s">
        <v>69</v>
      </c>
      <c r="B12" s="58">
        <f>MEDIAN(B2:B11)</f>
        <v>530238.5</v>
      </c>
      <c r="C12" s="58">
        <f>MEDIAN(C2:C11)</f>
        <v>1.7052218614718551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Y H d i S p 6 2 2 r C o A A A A + Q A A A B I A H A B D b 2 5 m a W c v U G F j a 2 F n Z S 5 4 b W w g o h g A K K A U A A A A A A A A A A A A A A A A A A A A A A A A A A A A h Y / N C o J A G E V f R W b v / J h F y O e 4 q H Y J Q R B t h 3 H S I R 3 D G R v f r U W P 1 C s k l O G u 5 b 2 c C + e + H k / I h q Y O 7 q q z u j U p Y p i i Q B n Z F t q U K e r d J V y j j M N B y K s o V T D C x i a D 1 S m q n L s l h H j v s V / g t i t J R C k j 5 3 x / l J V q R K i N d c J I h X 6 r 4 v 8 K c T h 9 Z H i E o x j H d L X E L K Y M y N R D r s 2 M G Z U x B T I r Y d P X r u 8 U L 1 S 4 3 Q G Z I p D v D f 4 G U E s D B B Q A A g A I A G B 3 Y k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d 2 J K K I p H u A 4 A A A A R A A A A E w A c A E Z v c m 1 1 b G F z L 1 N l Y 3 R p b 2 4 x L m 0 g o h g A K K A U A A A A A A A A A A A A A A A A A A A A A A A A A A A A K 0 5 N L s n M z 1 M I h t C G 1 g B Q S w E C L Q A U A A I A C A B g d 2 J K n r b a s K g A A A D 5 A A A A E g A A A A A A A A A A A A A A A A A A A A A A Q 2 9 u Z m l n L 1 B h Y 2 t h Z 2 U u e G 1 s U E s B A i 0 A F A A C A A g A Y H d i S g / K 6 a u k A A A A 6 Q A A A B M A A A A A A A A A A A A A A A A A 9 A A A A F t D b 2 5 0 Z W 5 0 X 1 R 5 c G V z X S 5 4 b W x Q S w E C L Q A U A A I A C A B g d 2 J K K I p H u A 4 A A A A R A A A A E w A A A A A A A A A A A A A A A A D l A Q A A R m 9 y b X V s Y X M v U 2 V j d G l v b j E u b V B L B Q Y A A A A A A w A D A M I A A A B A A g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P D F V L 9 p f p L t r i a L r A Y o J s A A A A A A g A A A A A A E G Y A A A A B A A A g A A A A f 3 W Z Z E E e h t 6 h r h A D r 2 I T 9 S c O i Q H M h 3 B Q M w L e 8 8 Z l q 4 A A A A A A D o A A A A A C A A A g A A A A R f p r W G K v z q C p k X X T y J F L 5 d Z O k c L Q q d 0 o G q r i n i K 4 h b R Q A A A A Q B d i F t a C R d G j 6 9 C + o l l l 9 o i B r 2 1 d x b A A Q K E n t v N r / P z 5 3 Y G S a P E p a h U e D G T C q A 9 I 0 q 2 1 h e j 0 + K J 9 C t g q 2 / x V A q h 5 D P q B v 9 9 + + Z N Q x b c D o n N A A A A A R b 3 T l h q N b d H F A o H Q A 7 C M 5 u 8 F 5 6 a 9 9 Q p S o d w D C i g V V 1 F E f a n 7 m f E n W s D s M s q O I J T 4 t n N 2 K R p m h j I u + Z + 8 c j 8 l g g = = < / D a t a M a s h u p > 
</file>

<file path=customXml/itemProps1.xml><?xml version="1.0" encoding="utf-8"?>
<ds:datastoreItem xmlns:ds="http://schemas.openxmlformats.org/officeDocument/2006/customXml" ds:itemID="{FE9E3A0E-DB2B-4FA9-93E1-2406847C366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Overview</vt:lpstr>
      <vt:lpstr>Original TTC results</vt:lpstr>
      <vt:lpstr>FitnessStudio Measurements</vt:lpstr>
      <vt:lpstr>Best</vt:lpstr>
      <vt:lpstr>Median</vt:lpstr>
      <vt:lpstr>Times</vt:lpstr>
      <vt:lpstr>Figures Paper</vt:lpstr>
      <vt:lpstr>Data from generation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Strüber</dc:creator>
  <cp:lastModifiedBy>Daniel Strüber</cp:lastModifiedBy>
  <cp:lastPrinted>2017-03-02T14:24:13Z</cp:lastPrinted>
  <dcterms:created xsi:type="dcterms:W3CDTF">2017-02-23T12:22:52Z</dcterms:created>
  <dcterms:modified xsi:type="dcterms:W3CDTF">2017-03-02T15:12:12Z</dcterms:modified>
</cp:coreProperties>
</file>