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8"/>
  </bookViews>
  <sheets>
    <sheet name="上理" sheetId="1" r:id="rId1"/>
    <sheet name="光电" sheetId="2" r:id="rId2"/>
    <sheet name="管理" sheetId="3" r:id="rId3"/>
    <sheet name="机械" sheetId="5" r:id="rId4"/>
    <sheet name="外语" sheetId="7" r:id="rId5"/>
    <sheet name="环境" sheetId="10" r:id="rId6"/>
    <sheet name="医疗" sheetId="12" r:id="rId7"/>
    <sheet name="出版" sheetId="14" r:id="rId8"/>
    <sheet name="理学院" sheetId="15" r:id="rId9"/>
    <sheet name="材料" sheetId="17" r:id="rId10"/>
    <sheet name="基础" sheetId="19" r:id="rId11"/>
    <sheet name="继续" sheetId="20" r:id="rId12"/>
    <sheet name="工程科技" sheetId="21" r:id="rId13"/>
    <sheet name="中英" sheetId="22" r:id="rId14"/>
    <sheet name="中德" sheetId="24" r:id="rId15"/>
    <sheet name="社会科学" sheetId="26" r:id="rId16"/>
    <sheet name="体育" sheetId="27" r:id="rId17"/>
    <sheet name="沪江" sheetId="29" r:id="rId18"/>
    <sheet name="实验室" sheetId="30" r:id="rId19"/>
  </sheets>
  <calcPr calcId="124519"/>
</workbook>
</file>

<file path=xl/calcChain.xml><?xml version="1.0" encoding="utf-8"?>
<calcChain xmlns="http://schemas.openxmlformats.org/spreadsheetml/2006/main">
  <c r="C17" i="1"/>
  <c r="C15"/>
  <c r="C14"/>
  <c r="C12"/>
  <c r="C11"/>
  <c r="C14" i="30"/>
  <c r="C19" i="1" s="1"/>
  <c r="C5" i="27"/>
  <c r="C9" i="24"/>
  <c r="C10" i="22"/>
  <c r="C3" i="20"/>
  <c r="C3" i="19"/>
  <c r="C22" i="17"/>
  <c r="C10" i="1" s="1"/>
  <c r="C11" i="15"/>
  <c r="C9" i="1" s="1"/>
  <c r="C18" i="14"/>
  <c r="C8" i="1" s="1"/>
  <c r="C25" i="12"/>
  <c r="C7" i="1" s="1"/>
  <c r="C18" i="10"/>
  <c r="C6" i="1" s="1"/>
  <c r="C7" i="7"/>
  <c r="C5" i="1" s="1"/>
  <c r="C12" i="5"/>
  <c r="C4" i="1" s="1"/>
  <c r="C12" i="3"/>
  <c r="C19" i="2"/>
  <c r="C2" i="1" s="1"/>
  <c r="B18"/>
  <c r="B17"/>
  <c r="B16"/>
  <c r="B15"/>
  <c r="B13"/>
  <c r="B12"/>
  <c r="B11"/>
  <c r="A14" i="30"/>
  <c r="B19" i="1" s="1"/>
  <c r="A5" i="27"/>
  <c r="A9" i="24"/>
  <c r="A10" i="22"/>
  <c r="B14" i="1" s="1"/>
  <c r="A3" i="20"/>
  <c r="A3" i="19"/>
  <c r="A22" i="17"/>
  <c r="B10" i="1" s="1"/>
  <c r="A11" i="15"/>
  <c r="B9" i="1" s="1"/>
  <c r="A18" i="14"/>
  <c r="B8" i="1" s="1"/>
  <c r="A25" i="12"/>
  <c r="B7" i="1" s="1"/>
  <c r="A18" i="10"/>
  <c r="B6" i="1" s="1"/>
  <c r="A7" i="7"/>
  <c r="B5" i="1" s="1"/>
  <c r="A12" i="5"/>
  <c r="B4" i="1" s="1"/>
  <c r="A12" i="3"/>
  <c r="B3" i="1" s="1"/>
  <c r="A19" i="2"/>
  <c r="B2" i="1" s="1"/>
  <c r="C20" l="1"/>
  <c r="C3"/>
  <c r="B20"/>
</calcChain>
</file>

<file path=xl/sharedStrings.xml><?xml version="1.0" encoding="utf-8"?>
<sst xmlns="http://schemas.openxmlformats.org/spreadsheetml/2006/main" count="562" uniqueCount="353">
  <si>
    <t>主机编号</t>
    <phoneticPr fontId="1" type="noConversion"/>
  </si>
  <si>
    <t>分类名称</t>
    <phoneticPr fontId="1" type="noConversion"/>
  </si>
  <si>
    <t>单价(元)</t>
    <phoneticPr fontId="1" type="noConversion"/>
  </si>
  <si>
    <t>入账日期</t>
    <phoneticPr fontId="1" type="noConversion"/>
  </si>
  <si>
    <t>保管人</t>
    <phoneticPr fontId="1" type="noConversion"/>
  </si>
  <si>
    <t>安置地点</t>
    <phoneticPr fontId="1" type="noConversion"/>
  </si>
  <si>
    <t>数字式位移测量仪</t>
    <phoneticPr fontId="1" type="noConversion"/>
  </si>
  <si>
    <t>杜建华</t>
    <phoneticPr fontId="1" type="noConversion"/>
  </si>
  <si>
    <t>仪表二馆101</t>
    <phoneticPr fontId="1" type="noConversion"/>
  </si>
  <si>
    <t>光学测试仪器</t>
    <phoneticPr fontId="1" type="noConversion"/>
  </si>
  <si>
    <t>郝强</t>
    <phoneticPr fontId="1" type="noConversion"/>
  </si>
  <si>
    <t>上海理工大学科技园12号3楼</t>
    <phoneticPr fontId="1" type="noConversion"/>
  </si>
  <si>
    <t>网络分析仪</t>
    <phoneticPr fontId="1" type="noConversion"/>
  </si>
  <si>
    <t>朱亦鸣</t>
    <phoneticPr fontId="1" type="noConversion"/>
  </si>
  <si>
    <t>光仪所四楼</t>
    <phoneticPr fontId="1" type="noConversion"/>
  </si>
  <si>
    <t>超高频信号发生器</t>
    <phoneticPr fontId="1" type="noConversion"/>
  </si>
  <si>
    <t>戴博</t>
    <phoneticPr fontId="1" type="noConversion"/>
  </si>
  <si>
    <t>光仪楼207室</t>
    <phoneticPr fontId="1" type="noConversion"/>
  </si>
  <si>
    <t>辐射仪器</t>
    <phoneticPr fontId="1" type="noConversion"/>
  </si>
  <si>
    <t>光仪所四楼实验室</t>
    <phoneticPr fontId="1" type="noConversion"/>
  </si>
  <si>
    <t>精密隔振平台</t>
    <phoneticPr fontId="1" type="noConversion"/>
  </si>
  <si>
    <t>谷付星</t>
    <phoneticPr fontId="1" type="noConversion"/>
  </si>
  <si>
    <t>科技园三楼</t>
    <phoneticPr fontId="1" type="noConversion"/>
  </si>
  <si>
    <t>超导光学磁体及杜瓦系统</t>
    <phoneticPr fontId="1" type="noConversion"/>
  </si>
  <si>
    <t>超级恒温器</t>
    <phoneticPr fontId="1" type="noConversion"/>
  </si>
  <si>
    <t>多功能固体脉冲激光器</t>
    <phoneticPr fontId="1" type="noConversion"/>
  </si>
  <si>
    <t>计算机软件</t>
    <phoneticPr fontId="1" type="noConversion"/>
  </si>
  <si>
    <t>王琦</t>
    <phoneticPr fontId="1" type="noConversion"/>
  </si>
  <si>
    <t>光学仪器研究所115室</t>
    <phoneticPr fontId="1" type="noConversion"/>
  </si>
  <si>
    <t>激光粒度分析仪</t>
    <phoneticPr fontId="1" type="noConversion"/>
  </si>
  <si>
    <t>蔡斌</t>
    <phoneticPr fontId="1" type="noConversion"/>
  </si>
  <si>
    <t>光电学院光仪所409室</t>
    <phoneticPr fontId="1" type="noConversion"/>
  </si>
  <si>
    <t>激光光谱分析仪</t>
    <phoneticPr fontId="1" type="noConversion"/>
  </si>
  <si>
    <t>光仪所207室</t>
    <phoneticPr fontId="1" type="noConversion"/>
  </si>
  <si>
    <t>模拟/数字信号发生器</t>
    <phoneticPr fontId="1" type="noConversion"/>
  </si>
  <si>
    <t>全自动微生物分析系统</t>
    <phoneticPr fontId="1" type="noConversion"/>
  </si>
  <si>
    <t>张荣福</t>
    <phoneticPr fontId="1" type="noConversion"/>
  </si>
  <si>
    <t>上海理工大学仪表二馆115室</t>
    <phoneticPr fontId="1" type="noConversion"/>
  </si>
  <si>
    <t>工业自动化实验仪器及装置</t>
    <phoneticPr fontId="1" type="noConversion"/>
  </si>
  <si>
    <t>刘子龙</t>
    <phoneticPr fontId="1" type="noConversion"/>
  </si>
  <si>
    <t>光电学院楼321室</t>
    <phoneticPr fontId="1" type="noConversion"/>
  </si>
  <si>
    <t>微弱信号检测实验装置</t>
    <phoneticPr fontId="1" type="noConversion"/>
  </si>
  <si>
    <t>李建杰</t>
    <phoneticPr fontId="1" type="noConversion"/>
  </si>
  <si>
    <t>数字转换器</t>
    <phoneticPr fontId="1" type="noConversion"/>
  </si>
  <si>
    <t>光仪楼207</t>
    <phoneticPr fontId="1" type="noConversion"/>
  </si>
  <si>
    <t>计算机辅助教学应用软件</t>
    <phoneticPr fontId="1" type="noConversion"/>
  </si>
  <si>
    <t>光谱仪</t>
    <phoneticPr fontId="1" type="noConversion"/>
  </si>
  <si>
    <t>X射线衍射仪</t>
    <phoneticPr fontId="1" type="noConversion"/>
  </si>
  <si>
    <t>显微镜</t>
    <phoneticPr fontId="1" type="noConversion"/>
  </si>
  <si>
    <t>北校区</t>
    <phoneticPr fontId="1" type="noConversion"/>
  </si>
  <si>
    <t>计算机辅助教学应用软</t>
    <phoneticPr fontId="1" type="noConversion"/>
  </si>
  <si>
    <t>小型电子计算机</t>
    <phoneticPr fontId="1" type="noConversion"/>
  </si>
  <si>
    <t>计算机辅助教学应用软</t>
  </si>
  <si>
    <t>计算机科技应用软件</t>
    <phoneticPr fontId="1" type="noConversion"/>
  </si>
  <si>
    <t>纪汉霖</t>
    <phoneticPr fontId="1" type="noConversion"/>
  </si>
  <si>
    <t>管理学院</t>
    <phoneticPr fontId="1" type="noConversion"/>
  </si>
  <si>
    <t>计算机辅助教学应用软件</t>
    <phoneticPr fontId="1" type="noConversion"/>
  </si>
  <si>
    <t>杨坚争</t>
    <phoneticPr fontId="1" type="noConversion"/>
  </si>
  <si>
    <t>信管研究所</t>
    <phoneticPr fontId="1" type="noConversion"/>
  </si>
  <si>
    <t>计算机系统软件</t>
    <phoneticPr fontId="1" type="noConversion"/>
  </si>
  <si>
    <t>喻央央</t>
    <phoneticPr fontId="1" type="noConversion"/>
  </si>
  <si>
    <t>韩印</t>
    <phoneticPr fontId="1" type="noConversion"/>
  </si>
  <si>
    <t>计算机辅助教学应用软</t>
    <phoneticPr fontId="1" type="noConversion"/>
  </si>
  <si>
    <t>国家级经济管理实验中</t>
    <phoneticPr fontId="1" type="noConversion"/>
  </si>
  <si>
    <t>519室</t>
    <phoneticPr fontId="1" type="noConversion"/>
  </si>
  <si>
    <t>乘客电梯</t>
    <phoneticPr fontId="1" type="noConversion"/>
  </si>
  <si>
    <t xml:space="preserve">沈平 </t>
    <phoneticPr fontId="1" type="noConversion"/>
  </si>
  <si>
    <t>管理学院楼</t>
    <phoneticPr fontId="1" type="noConversion"/>
  </si>
  <si>
    <t>别克商务车</t>
    <phoneticPr fontId="1" type="noConversion"/>
  </si>
  <si>
    <t>黄大伟</t>
    <phoneticPr fontId="1" type="noConversion"/>
  </si>
  <si>
    <t>汽车队</t>
    <phoneticPr fontId="1" type="noConversion"/>
  </si>
  <si>
    <t>桥梁博士网络版软件</t>
    <phoneticPr fontId="1" type="noConversion"/>
  </si>
  <si>
    <t>严凌</t>
    <phoneticPr fontId="1" type="noConversion"/>
  </si>
  <si>
    <t>机械楼204室</t>
    <phoneticPr fontId="1" type="noConversion"/>
  </si>
  <si>
    <t>工业工程实验系统</t>
    <phoneticPr fontId="1" type="noConversion"/>
  </si>
  <si>
    <t>系统楼315室</t>
    <phoneticPr fontId="1" type="noConversion"/>
  </si>
  <si>
    <t>远程教学设备</t>
    <phoneticPr fontId="1" type="noConversion"/>
  </si>
  <si>
    <t>管理学院308室</t>
    <phoneticPr fontId="1" type="noConversion"/>
  </si>
  <si>
    <t>噪声分析仪</t>
  </si>
  <si>
    <t>曲征洪</t>
  </si>
  <si>
    <t>机械工程实验中心（1）</t>
  </si>
  <si>
    <t>激光平面干涉仪</t>
  </si>
  <si>
    <t>芯片测试器</t>
  </si>
  <si>
    <t>刘劲松</t>
  </si>
  <si>
    <t>机械学院精密实验室</t>
  </si>
  <si>
    <t>传感器系统实验装置</t>
  </si>
  <si>
    <t>胡育佳</t>
  </si>
  <si>
    <t>上海理工大学 机械工程学院</t>
  </si>
  <si>
    <t>平台</t>
  </si>
  <si>
    <t>汪中厚</t>
  </si>
  <si>
    <t>机械学院专业实验室</t>
  </si>
  <si>
    <t>计算机软件</t>
  </si>
  <si>
    <t>徐志林</t>
  </si>
  <si>
    <t>机械楼411</t>
  </si>
  <si>
    <t xml:space="preserve">姚蓉芳 </t>
  </si>
  <si>
    <t>机械楼114室</t>
  </si>
  <si>
    <t>真空注型机</t>
  </si>
  <si>
    <t>三维激光扫描机</t>
  </si>
  <si>
    <t>台式快速成型机</t>
  </si>
  <si>
    <t>车床</t>
  </si>
  <si>
    <t>ABS防抱死实验系统</t>
  </si>
  <si>
    <t>孙跃东</t>
  </si>
  <si>
    <t>中德学院</t>
    <phoneticPr fontId="1" type="noConversion"/>
  </si>
  <si>
    <t>语言设备教学系统</t>
  </si>
  <si>
    <t>钱俊君</t>
  </si>
  <si>
    <t>四教519，525，529</t>
  </si>
  <si>
    <t>吴守东</t>
  </si>
  <si>
    <t>郑元丰</t>
  </si>
  <si>
    <t>外308室</t>
  </si>
  <si>
    <t>外语楼502室</t>
  </si>
  <si>
    <t>录像放像设备</t>
  </si>
  <si>
    <t>外社楼同传室</t>
  </si>
  <si>
    <t>礼堂椅</t>
  </si>
  <si>
    <t xml:space="preserve">张根成 </t>
  </si>
  <si>
    <t>南校区多功能教室</t>
  </si>
  <si>
    <t>活性污泥处理器</t>
  </si>
  <si>
    <t>陶红</t>
  </si>
  <si>
    <t>环境学院106</t>
  </si>
  <si>
    <t>空气含量测定仪</t>
  </si>
  <si>
    <t>王珊珊</t>
  </si>
  <si>
    <t>环境学院216室</t>
  </si>
  <si>
    <t>元素分析仪</t>
  </si>
  <si>
    <t>王冠</t>
  </si>
  <si>
    <t>环境楼216室</t>
  </si>
  <si>
    <t>紫外分光光度计</t>
  </si>
  <si>
    <t>李亮</t>
  </si>
  <si>
    <t>吸附装置</t>
  </si>
  <si>
    <t>闻海峰</t>
  </si>
  <si>
    <t>PCR自动系列化分析仪</t>
  </si>
  <si>
    <t>黄远东</t>
  </si>
  <si>
    <t>环境风洞实验室</t>
  </si>
  <si>
    <t>环境风洞</t>
  </si>
  <si>
    <t>邹志军</t>
  </si>
  <si>
    <t>吕娟</t>
  </si>
  <si>
    <t>周奎</t>
  </si>
  <si>
    <t>杨涛</t>
  </si>
  <si>
    <t>压力试验机</t>
  </si>
  <si>
    <t>机械楼508室</t>
  </si>
  <si>
    <t>原子吸收分光光度计</t>
  </si>
  <si>
    <t>110室</t>
  </si>
  <si>
    <t>系统设备</t>
  </si>
  <si>
    <t>张道方</t>
  </si>
  <si>
    <t>气溶胶采样器(仪)</t>
  </si>
  <si>
    <t>V3水处理设备</t>
  </si>
  <si>
    <t>机械楼405室</t>
  </si>
  <si>
    <t>电接风向风速计</t>
  </si>
  <si>
    <t>机械楼505室</t>
  </si>
  <si>
    <t>抛煤机锅炉模型</t>
  </si>
  <si>
    <t xml:space="preserve">杨亚平 </t>
  </si>
  <si>
    <t>动力二馆302室</t>
  </si>
  <si>
    <t>红外测温仪</t>
  </si>
  <si>
    <t>城建学院402室</t>
  </si>
  <si>
    <t>手持钢筋混凝土雷达</t>
  </si>
  <si>
    <t>机械楼结构实验室</t>
  </si>
  <si>
    <t>激光粒子计数器</t>
  </si>
  <si>
    <t>电化学式分析仪器</t>
  </si>
  <si>
    <t>于劲松</t>
  </si>
  <si>
    <t>军工路334号微创楼220</t>
  </si>
  <si>
    <t>粉体物性分析仪器</t>
  </si>
  <si>
    <t>陈岚</t>
  </si>
  <si>
    <t>综合楼C区112室</t>
  </si>
  <si>
    <t>高压均质机</t>
  </si>
  <si>
    <t>夏永军</t>
  </si>
  <si>
    <t>微创大楼113</t>
  </si>
  <si>
    <t>培养箱</t>
  </si>
  <si>
    <t>成型机</t>
  </si>
  <si>
    <t xml:space="preserve">张学龙 </t>
  </si>
  <si>
    <t>赵展</t>
  </si>
  <si>
    <t>腹部外科手术器械</t>
  </si>
  <si>
    <t>核磁共振波谱仪</t>
  </si>
  <si>
    <t>胡秀枋</t>
  </si>
  <si>
    <t>医疗器械学院C区</t>
  </si>
  <si>
    <t>杨波</t>
  </si>
  <si>
    <t>生理信号分析仪</t>
  </si>
  <si>
    <t xml:space="preserve">李丕丁 </t>
  </si>
  <si>
    <t>胶囊分装机</t>
  </si>
  <si>
    <t>医疗器械学院109室</t>
  </si>
  <si>
    <t>高低温真空试验设备</t>
  </si>
  <si>
    <t>电路测试设备</t>
  </si>
  <si>
    <t>蔡文杰</t>
  </si>
  <si>
    <t>C区408室</t>
  </si>
  <si>
    <t>人工心肺机</t>
  </si>
  <si>
    <t>葛斌</t>
  </si>
  <si>
    <t>康复训练设备</t>
  </si>
  <si>
    <t>激光粒度仪</t>
  </si>
  <si>
    <t>电泳仪</t>
  </si>
  <si>
    <t>核磁共振成像仪</t>
  </si>
  <si>
    <t xml:space="preserve">汪红志 </t>
  </si>
  <si>
    <t>巡检仪</t>
  </si>
  <si>
    <t xml:space="preserve">黄勇 </t>
  </si>
  <si>
    <t>诊断X光机</t>
  </si>
  <si>
    <t>综合模拟人</t>
  </si>
  <si>
    <t>生物热量仪</t>
  </si>
  <si>
    <t>徐斐</t>
  </si>
  <si>
    <t>医学影像处理系统</t>
  </si>
  <si>
    <t>液相色谱仪</t>
  </si>
  <si>
    <t>动力二馆203室</t>
  </si>
  <si>
    <t>离心机</t>
  </si>
  <si>
    <t>动力二馆205室</t>
  </si>
  <si>
    <t xml:space="preserve">郝发义 </t>
  </si>
  <si>
    <t>综合楼A区106</t>
  </si>
  <si>
    <t>姜中敏</t>
  </si>
  <si>
    <t>综合楼A111</t>
  </si>
  <si>
    <t>图像信息处理系统</t>
  </si>
  <si>
    <t>王文举</t>
  </si>
  <si>
    <t>出版印刷与艺术设计学院综合楼A201室</t>
  </si>
  <si>
    <t>打样机</t>
  </si>
  <si>
    <t>孙平</t>
  </si>
  <si>
    <t>郑胜</t>
  </si>
  <si>
    <t>切纸机</t>
  </si>
  <si>
    <t>订书机</t>
  </si>
  <si>
    <t>胶印机</t>
  </si>
  <si>
    <t>数字印刷系统</t>
  </si>
  <si>
    <t>曲德强</t>
  </si>
  <si>
    <t>激光打印机</t>
  </si>
  <si>
    <t>波纳氏光度计</t>
  </si>
  <si>
    <t>谌涛</t>
  </si>
  <si>
    <t>真空浇注机</t>
  </si>
  <si>
    <t>IGT印刷性能测定仪</t>
  </si>
  <si>
    <t>彩色数码印刷机</t>
  </si>
  <si>
    <t>三维扫描仪</t>
  </si>
  <si>
    <t xml:space="preserve">廖小兵 </t>
  </si>
  <si>
    <t>三维动作捕捉仪</t>
  </si>
  <si>
    <t>能量色散X光谱仪</t>
    <phoneticPr fontId="1" type="noConversion"/>
  </si>
  <si>
    <t>贾承政</t>
    <phoneticPr fontId="1" type="noConversion"/>
  </si>
  <si>
    <t>理科实验中心323</t>
    <phoneticPr fontId="1" type="noConversion"/>
  </si>
  <si>
    <t>高效液相色谱仪</t>
    <phoneticPr fontId="1" type="noConversion"/>
  </si>
  <si>
    <t>缪煜清</t>
    <phoneticPr fontId="1" type="noConversion"/>
  </si>
  <si>
    <t>理科实验中心303</t>
    <phoneticPr fontId="1" type="noConversion"/>
  </si>
  <si>
    <t>专用服务器</t>
    <phoneticPr fontId="1" type="noConversion"/>
  </si>
  <si>
    <t>贾力源</t>
    <phoneticPr fontId="1" type="noConversion"/>
  </si>
  <si>
    <t>理科实验大楼119</t>
    <phoneticPr fontId="1" type="noConversion"/>
  </si>
  <si>
    <t>载货电梯</t>
    <phoneticPr fontId="1" type="noConversion"/>
  </si>
  <si>
    <t>南校区理科实验楼</t>
    <phoneticPr fontId="1" type="noConversion"/>
  </si>
  <si>
    <t>磁光效应实验仪</t>
    <phoneticPr fontId="1" type="noConversion"/>
  </si>
  <si>
    <t>王丽军</t>
    <phoneticPr fontId="1" type="noConversion"/>
  </si>
  <si>
    <t>理科实验楼115室</t>
    <phoneticPr fontId="1" type="noConversion"/>
  </si>
  <si>
    <t>刘廷禹</t>
    <phoneticPr fontId="1" type="noConversion"/>
  </si>
  <si>
    <t>理学院物理教研室</t>
    <phoneticPr fontId="1" type="noConversion"/>
  </si>
  <si>
    <t>材料模拟软件</t>
    <phoneticPr fontId="1" type="noConversion"/>
  </si>
  <si>
    <t>脉冲电源</t>
    <phoneticPr fontId="1" type="noConversion"/>
  </si>
  <si>
    <t>潘登</t>
    <phoneticPr fontId="1" type="noConversion"/>
  </si>
  <si>
    <t>材料学院</t>
    <phoneticPr fontId="1" type="noConversion"/>
  </si>
  <si>
    <t>射频磁控溅射设备</t>
    <phoneticPr fontId="1" type="noConversion"/>
  </si>
  <si>
    <t>材料楼206</t>
    <phoneticPr fontId="1" type="noConversion"/>
  </si>
  <si>
    <t>高频加热设备（20000Hz以上）</t>
    <phoneticPr fontId="1" type="noConversion"/>
  </si>
  <si>
    <t>刘新宽</t>
    <phoneticPr fontId="1" type="noConversion"/>
  </si>
  <si>
    <t>热效应实验装置</t>
    <phoneticPr fontId="1" type="noConversion"/>
  </si>
  <si>
    <t>朱钰方</t>
    <phoneticPr fontId="1" type="noConversion"/>
  </si>
  <si>
    <t>材料楼104</t>
    <phoneticPr fontId="1" type="noConversion"/>
  </si>
  <si>
    <t>陈泽中</t>
    <phoneticPr fontId="1" type="noConversion"/>
  </si>
  <si>
    <t>军工路516号材料楼202室</t>
    <phoneticPr fontId="1" type="noConversion"/>
  </si>
  <si>
    <t>各种夹具</t>
    <phoneticPr fontId="1" type="noConversion"/>
  </si>
  <si>
    <t>熊巍</t>
    <phoneticPr fontId="1" type="noConversion"/>
  </si>
  <si>
    <t>材料学院110室</t>
    <phoneticPr fontId="1" type="noConversion"/>
  </si>
  <si>
    <t>王现英</t>
    <phoneticPr fontId="1" type="noConversion"/>
  </si>
  <si>
    <t>材料学院208</t>
    <phoneticPr fontId="1" type="noConversion"/>
  </si>
  <si>
    <t>208室</t>
    <phoneticPr fontId="1" type="noConversion"/>
  </si>
  <si>
    <t>109室</t>
    <phoneticPr fontId="1" type="noConversion"/>
  </si>
  <si>
    <t>液压机</t>
    <phoneticPr fontId="1" type="noConversion"/>
  </si>
  <si>
    <t>李伟</t>
    <phoneticPr fontId="1" type="noConversion"/>
  </si>
  <si>
    <t>马凤仓</t>
    <phoneticPr fontId="1" type="noConversion"/>
  </si>
  <si>
    <t>流变仪</t>
    <phoneticPr fontId="1" type="noConversion"/>
  </si>
  <si>
    <t>塑料成型注射机</t>
    <phoneticPr fontId="1" type="noConversion"/>
  </si>
  <si>
    <t>李晓燕</t>
    <phoneticPr fontId="1" type="noConversion"/>
  </si>
  <si>
    <t>106室</t>
    <phoneticPr fontId="1" type="noConversion"/>
  </si>
  <si>
    <t>何代华</t>
    <phoneticPr fontId="1" type="noConversion"/>
  </si>
  <si>
    <t>108室</t>
    <phoneticPr fontId="1" type="noConversion"/>
  </si>
  <si>
    <t>挤出造粒机</t>
    <phoneticPr fontId="1" type="noConversion"/>
  </si>
  <si>
    <t>电弧炉</t>
    <phoneticPr fontId="1" type="noConversion"/>
  </si>
  <si>
    <t>阳极氧化电源</t>
    <phoneticPr fontId="1" type="noConversion"/>
  </si>
  <si>
    <t>102室</t>
    <phoneticPr fontId="1" type="noConversion"/>
  </si>
  <si>
    <t>分子泵</t>
    <phoneticPr fontId="1" type="noConversion"/>
  </si>
  <si>
    <t>高温高速摩擦磨损试验</t>
    <phoneticPr fontId="1" type="noConversion"/>
  </si>
  <si>
    <t>306室</t>
    <phoneticPr fontId="1" type="noConversion"/>
  </si>
  <si>
    <t>压痕仪</t>
    <phoneticPr fontId="1" type="noConversion"/>
  </si>
  <si>
    <t>雷君相</t>
    <phoneticPr fontId="1" type="noConversion"/>
  </si>
  <si>
    <t xml:space="preserve">李小燕 </t>
    <phoneticPr fontId="1" type="noConversion"/>
  </si>
  <si>
    <t>创新楼122-2</t>
    <phoneticPr fontId="1" type="noConversion"/>
  </si>
  <si>
    <t>金属材料拉力试验机</t>
    <phoneticPr fontId="1" type="noConversion"/>
  </si>
  <si>
    <t>四杠通用液压机</t>
    <phoneticPr fontId="1" type="noConversion"/>
  </si>
  <si>
    <t>音频会议系统</t>
    <phoneticPr fontId="1" type="noConversion"/>
  </si>
  <si>
    <t xml:space="preserve">毛培忠 </t>
    <phoneticPr fontId="1" type="noConversion"/>
  </si>
  <si>
    <t>军工路1100号多功能报告厅</t>
    <phoneticPr fontId="1" type="noConversion"/>
  </si>
  <si>
    <t>计算机行政管理应用软</t>
  </si>
  <si>
    <t xml:space="preserve">黄凯 </t>
  </si>
  <si>
    <t>信息办</t>
  </si>
  <si>
    <t>马晓婷</t>
    <phoneticPr fontId="1" type="noConversion"/>
  </si>
  <si>
    <t>T109</t>
    <phoneticPr fontId="1" type="noConversion"/>
  </si>
  <si>
    <t>微孔结构分析仪</t>
    <phoneticPr fontId="1" type="noConversion"/>
  </si>
  <si>
    <t>T101</t>
    <phoneticPr fontId="1" type="noConversion"/>
  </si>
  <si>
    <t>包臻靖</t>
    <phoneticPr fontId="1" type="noConversion"/>
  </si>
  <si>
    <t>存储器</t>
    <phoneticPr fontId="1" type="noConversion"/>
  </si>
  <si>
    <t>饱和蒸气压试验器</t>
    <phoneticPr fontId="1" type="noConversion"/>
  </si>
  <si>
    <t>校区学术318室</t>
    <phoneticPr fontId="1" type="noConversion"/>
  </si>
  <si>
    <t>气动程序控制装置</t>
    <phoneticPr fontId="1" type="noConversion"/>
  </si>
  <si>
    <t>计算机网络设备</t>
    <phoneticPr fontId="1" type="noConversion"/>
  </si>
  <si>
    <t>电梯</t>
    <phoneticPr fontId="1" type="noConversion"/>
  </si>
  <si>
    <t>复兴校区</t>
    <phoneticPr fontId="1" type="noConversion"/>
  </si>
  <si>
    <t>三相功率分析仪</t>
    <phoneticPr fontId="1" type="noConversion"/>
  </si>
  <si>
    <t>周颖</t>
    <phoneticPr fontId="1" type="noConversion"/>
  </si>
  <si>
    <t>中德学院实验中心</t>
    <phoneticPr fontId="1" type="noConversion"/>
  </si>
  <si>
    <t>总线系统分析仪</t>
    <phoneticPr fontId="1" type="noConversion"/>
  </si>
  <si>
    <t>中德学院实验楼</t>
    <phoneticPr fontId="1" type="noConversion"/>
  </si>
  <si>
    <t>表面形貌仪</t>
    <phoneticPr fontId="1" type="noConversion"/>
  </si>
  <si>
    <t xml:space="preserve">马艳艳 </t>
    <phoneticPr fontId="1" type="noConversion"/>
  </si>
  <si>
    <t>中德实验楼104 测试实验室</t>
    <phoneticPr fontId="1" type="noConversion"/>
  </si>
  <si>
    <t>电机控制系统</t>
    <phoneticPr fontId="1" type="noConversion"/>
  </si>
  <si>
    <t>电力电子及电相拖动实</t>
    <phoneticPr fontId="1" type="noConversion"/>
  </si>
  <si>
    <t>可编程控制器组件</t>
    <phoneticPr fontId="1" type="noConversion"/>
  </si>
  <si>
    <t xml:space="preserve">郑明三 </t>
    <phoneticPr fontId="1" type="noConversion"/>
  </si>
  <si>
    <t>升降台</t>
    <phoneticPr fontId="1" type="noConversion"/>
  </si>
  <si>
    <t xml:space="preserve">顾建新 </t>
    <phoneticPr fontId="1" type="noConversion"/>
  </si>
  <si>
    <t>1100号</t>
    <phoneticPr fontId="1" type="noConversion"/>
  </si>
  <si>
    <t>体育辅助器材</t>
    <phoneticPr fontId="1" type="noConversion"/>
  </si>
  <si>
    <t>俞峰</t>
    <phoneticPr fontId="1" type="noConversion"/>
  </si>
  <si>
    <t>活动中心</t>
    <phoneticPr fontId="1" type="noConversion"/>
  </si>
  <si>
    <t>泳池循环设备</t>
    <phoneticPr fontId="1" type="noConversion"/>
  </si>
  <si>
    <t>平台</t>
    <phoneticPr fontId="1" type="noConversion"/>
  </si>
  <si>
    <t>倪立明</t>
    <phoneticPr fontId="1" type="noConversion"/>
  </si>
  <si>
    <t>计算中心307</t>
    <phoneticPr fontId="1" type="noConversion"/>
  </si>
  <si>
    <t>徐烨</t>
    <phoneticPr fontId="1" type="noConversion"/>
  </si>
  <si>
    <t xml:space="preserve">项培军 </t>
    <phoneticPr fontId="1" type="noConversion"/>
  </si>
  <si>
    <t>三楼实验室</t>
    <phoneticPr fontId="1" type="noConversion"/>
  </si>
  <si>
    <t>图像显示系统</t>
    <phoneticPr fontId="1" type="noConversion"/>
  </si>
  <si>
    <t>监控器</t>
    <phoneticPr fontId="1" type="noConversion"/>
  </si>
  <si>
    <t xml:space="preserve">朱思征 </t>
    <phoneticPr fontId="1" type="noConversion"/>
  </si>
  <si>
    <t>PC服务器</t>
    <phoneticPr fontId="1" type="noConversion"/>
  </si>
  <si>
    <t xml:space="preserve">陶卫平 </t>
    <phoneticPr fontId="1" type="noConversion"/>
  </si>
  <si>
    <t>数控车床</t>
    <phoneticPr fontId="1" type="noConversion"/>
  </si>
  <si>
    <t>数控铣床</t>
    <phoneticPr fontId="1" type="noConversion"/>
  </si>
  <si>
    <t>光电信息与计算机工程学院</t>
    <phoneticPr fontId="1" type="noConversion"/>
  </si>
  <si>
    <t>管理学院</t>
    <phoneticPr fontId="1" type="noConversion"/>
  </si>
  <si>
    <t>机械工程学院</t>
    <phoneticPr fontId="1" type="noConversion"/>
  </si>
  <si>
    <t>环境与建筑学院</t>
    <phoneticPr fontId="1" type="noConversion"/>
  </si>
  <si>
    <t>医疗品械与食品学院</t>
    <phoneticPr fontId="1" type="noConversion"/>
  </si>
  <si>
    <t>理学院</t>
    <phoneticPr fontId="1" type="noConversion"/>
  </si>
  <si>
    <t>材料科学与工程学院</t>
    <phoneticPr fontId="1" type="noConversion"/>
  </si>
  <si>
    <t>基础学院</t>
    <phoneticPr fontId="1" type="noConversion"/>
  </si>
  <si>
    <t>社会科学学院</t>
    <phoneticPr fontId="1" type="noConversion"/>
  </si>
  <si>
    <t>体育教学部</t>
    <phoneticPr fontId="1" type="noConversion"/>
  </si>
  <si>
    <t>实验室管理与服务中心</t>
    <phoneticPr fontId="1" type="noConversion"/>
  </si>
  <si>
    <t>学院</t>
    <phoneticPr fontId="1" type="noConversion"/>
  </si>
  <si>
    <t>数量</t>
    <phoneticPr fontId="1" type="noConversion"/>
  </si>
  <si>
    <t>外语学院</t>
    <phoneticPr fontId="1" type="noConversion"/>
  </si>
  <si>
    <t>出版印刷与艺术设计学院</t>
    <phoneticPr fontId="1" type="noConversion"/>
  </si>
  <si>
    <t>继续教育学院</t>
    <phoneticPr fontId="1" type="noConversion"/>
  </si>
  <si>
    <t>工程科技学院</t>
    <phoneticPr fontId="1" type="noConversion"/>
  </si>
  <si>
    <t>中英学院</t>
    <phoneticPr fontId="1" type="noConversion"/>
  </si>
  <si>
    <t>中德学院</t>
    <phoneticPr fontId="1" type="noConversion"/>
  </si>
  <si>
    <t>沪江学院</t>
    <phoneticPr fontId="1" type="noConversion"/>
  </si>
  <si>
    <t>总计</t>
    <phoneticPr fontId="1" type="noConversion"/>
  </si>
  <si>
    <t>总价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</si>
</sst>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J12" sqref="J12"/>
    </sheetView>
  </sheetViews>
  <sheetFormatPr defaultRowHeight="13.5"/>
  <cols>
    <col min="1" max="1" width="34.5" style="6" customWidth="1"/>
    <col min="2" max="2" width="9" style="6"/>
    <col min="3" max="3" width="23.625" style="14" customWidth="1"/>
    <col min="4" max="16384" width="9" style="6"/>
  </cols>
  <sheetData>
    <row r="1" spans="1:3" ht="18.75">
      <c r="A1" s="7" t="s">
        <v>342</v>
      </c>
      <c r="B1" s="7" t="s">
        <v>343</v>
      </c>
      <c r="C1" s="14" t="s">
        <v>352</v>
      </c>
    </row>
    <row r="2" spans="1:3" ht="13.5" customHeight="1">
      <c r="A2" s="8" t="s">
        <v>331</v>
      </c>
      <c r="B2" s="8">
        <f>光电!A19</f>
        <v>17</v>
      </c>
      <c r="C2" s="14">
        <f>光电!C19</f>
        <v>7975466</v>
      </c>
    </row>
    <row r="3" spans="1:3" ht="13.5" customHeight="1">
      <c r="A3" s="8" t="s">
        <v>332</v>
      </c>
      <c r="B3" s="8">
        <f>管理!A12</f>
        <v>10</v>
      </c>
      <c r="C3" s="14">
        <f>光电!C19</f>
        <v>7975466</v>
      </c>
    </row>
    <row r="4" spans="1:3" ht="18.75">
      <c r="A4" s="8" t="s">
        <v>333</v>
      </c>
      <c r="B4" s="8">
        <f>机械!A12</f>
        <v>10</v>
      </c>
      <c r="C4" s="14">
        <f>机械!C12</f>
        <v>3460877</v>
      </c>
    </row>
    <row r="5" spans="1:3" ht="18.75">
      <c r="A5" s="9" t="s">
        <v>344</v>
      </c>
      <c r="B5" s="8">
        <f>外语!A7</f>
        <v>5</v>
      </c>
      <c r="C5" s="14">
        <f>外语!C7</f>
        <v>1053065</v>
      </c>
    </row>
    <row r="6" spans="1:3" ht="18.75">
      <c r="A6" s="9" t="s">
        <v>334</v>
      </c>
      <c r="B6" s="8">
        <f>环境!A18</f>
        <v>16</v>
      </c>
      <c r="C6" s="14">
        <f>环境!C18</f>
        <v>3356008.3</v>
      </c>
    </row>
    <row r="7" spans="1:3" ht="18.75">
      <c r="A7" s="9" t="s">
        <v>335</v>
      </c>
      <c r="B7" s="8">
        <f>医疗!A25</f>
        <v>23</v>
      </c>
      <c r="C7" s="14">
        <f>医疗!C25</f>
        <v>5279793</v>
      </c>
    </row>
    <row r="8" spans="1:3" ht="27" customHeight="1">
      <c r="A8" s="9" t="s">
        <v>345</v>
      </c>
      <c r="B8" s="8">
        <f>出版!A18</f>
        <v>16</v>
      </c>
      <c r="C8" s="14">
        <f>出版!C18</f>
        <v>9869982</v>
      </c>
    </row>
    <row r="9" spans="1:3" ht="18.75">
      <c r="A9" s="9" t="s">
        <v>336</v>
      </c>
      <c r="B9" s="8">
        <f>理学院!A11</f>
        <v>9</v>
      </c>
      <c r="C9" s="14">
        <f>理学院!C11</f>
        <v>1908746</v>
      </c>
    </row>
    <row r="10" spans="1:3" ht="18.75">
      <c r="A10" s="9" t="s">
        <v>337</v>
      </c>
      <c r="B10" s="8">
        <f>材料!A22</f>
        <v>20</v>
      </c>
      <c r="C10" s="14">
        <f>材料!C22</f>
        <v>6886190</v>
      </c>
    </row>
    <row r="11" spans="1:3" ht="18.75">
      <c r="A11" s="9" t="s">
        <v>338</v>
      </c>
      <c r="B11" s="8">
        <f>基础!A3</f>
        <v>1</v>
      </c>
      <c r="C11" s="14">
        <f>基础!C3</f>
        <v>204106</v>
      </c>
    </row>
    <row r="12" spans="1:3" ht="18.75">
      <c r="A12" s="9" t="s">
        <v>346</v>
      </c>
      <c r="B12" s="8">
        <f>继续!A3</f>
        <v>1</v>
      </c>
      <c r="C12" s="14">
        <f>继续!C3</f>
        <v>180000</v>
      </c>
    </row>
    <row r="13" spans="1:3" ht="18.75">
      <c r="A13" s="9" t="s">
        <v>347</v>
      </c>
      <c r="B13" s="8">
        <f>工程科技!A10</f>
        <v>0</v>
      </c>
    </row>
    <row r="14" spans="1:3" ht="18.75">
      <c r="A14" s="9" t="s">
        <v>348</v>
      </c>
      <c r="B14" s="8">
        <f>中英!A10</f>
        <v>8</v>
      </c>
      <c r="C14" s="14">
        <f>中英!C10</f>
        <v>3000412</v>
      </c>
    </row>
    <row r="15" spans="1:3" ht="18.75">
      <c r="A15" s="9" t="s">
        <v>349</v>
      </c>
      <c r="B15" s="8">
        <f>中德!A9</f>
        <v>7</v>
      </c>
      <c r="C15" s="14">
        <f>中德!C9</f>
        <v>1307000</v>
      </c>
    </row>
    <row r="16" spans="1:3" ht="18.75">
      <c r="A16" s="9" t="s">
        <v>339</v>
      </c>
      <c r="B16" s="8">
        <f>社会科学!A10</f>
        <v>0</v>
      </c>
    </row>
    <row r="17" spans="1:3" ht="18.75">
      <c r="A17" s="9" t="s">
        <v>340</v>
      </c>
      <c r="B17" s="8">
        <f>体育!A5</f>
        <v>3</v>
      </c>
      <c r="C17" s="14">
        <f>体育!C5</f>
        <v>902240</v>
      </c>
    </row>
    <row r="18" spans="1:3" ht="18.75">
      <c r="A18" s="9" t="s">
        <v>350</v>
      </c>
      <c r="B18" s="8">
        <f>沪江!A1</f>
        <v>0</v>
      </c>
    </row>
    <row r="19" spans="1:3" ht="18.75">
      <c r="A19" s="9" t="s">
        <v>341</v>
      </c>
      <c r="B19" s="8">
        <f>实验室!A14</f>
        <v>12</v>
      </c>
      <c r="C19" s="14">
        <f>实验室!C14</f>
        <v>1678571</v>
      </c>
    </row>
    <row r="20" spans="1:3" ht="18.75">
      <c r="A20" s="9" t="s">
        <v>351</v>
      </c>
      <c r="B20" s="4">
        <f>SUM(B2:B19)</f>
        <v>158</v>
      </c>
      <c r="C20" s="14">
        <f>SUM(C2:C19)</f>
        <v>55037922.299999997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J24" sqref="J24"/>
    </sheetView>
  </sheetViews>
  <sheetFormatPr defaultRowHeight="13.5"/>
  <cols>
    <col min="2" max="2" width="27.875" customWidth="1"/>
    <col min="3" max="3" width="12.875" style="14" customWidth="1"/>
    <col min="4" max="4" width="15.125" customWidth="1"/>
    <col min="5" max="5" width="11.625" customWidth="1"/>
    <col min="6" max="6" width="25.875" customWidth="1"/>
  </cols>
  <sheetData>
    <row r="1" spans="1:6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6">
      <c r="A2" s="4">
        <v>20142998</v>
      </c>
      <c r="B2" s="4" t="s">
        <v>240</v>
      </c>
      <c r="C2" s="10">
        <v>199305</v>
      </c>
      <c r="D2" s="5">
        <v>41932</v>
      </c>
      <c r="E2" s="4" t="s">
        <v>241</v>
      </c>
      <c r="F2" s="4" t="s">
        <v>242</v>
      </c>
    </row>
    <row r="3" spans="1:6">
      <c r="A3" s="4">
        <v>20142232</v>
      </c>
      <c r="B3" s="4" t="s">
        <v>243</v>
      </c>
      <c r="C3" s="10">
        <v>432000</v>
      </c>
      <c r="D3" s="5">
        <v>41900</v>
      </c>
      <c r="E3" s="4" t="s">
        <v>241</v>
      </c>
      <c r="F3" s="4" t="s">
        <v>242</v>
      </c>
    </row>
    <row r="4" spans="1:6">
      <c r="A4" s="4">
        <v>20141893</v>
      </c>
      <c r="B4" s="4" t="s">
        <v>45</v>
      </c>
      <c r="C4" s="10">
        <v>180000</v>
      </c>
      <c r="D4" s="5">
        <v>41843</v>
      </c>
      <c r="E4" s="4" t="s">
        <v>241</v>
      </c>
      <c r="F4" s="4" t="s">
        <v>244</v>
      </c>
    </row>
    <row r="5" spans="1:6">
      <c r="A5" s="4">
        <v>20140588</v>
      </c>
      <c r="B5" s="4" t="s">
        <v>245</v>
      </c>
      <c r="C5" s="10">
        <v>262258</v>
      </c>
      <c r="D5" s="5">
        <v>41758</v>
      </c>
      <c r="E5" s="4" t="s">
        <v>246</v>
      </c>
      <c r="F5" s="4" t="s">
        <v>242</v>
      </c>
    </row>
    <row r="6" spans="1:6">
      <c r="A6" s="4">
        <v>20139189</v>
      </c>
      <c r="B6" s="4" t="s">
        <v>247</v>
      </c>
      <c r="C6" s="10">
        <v>624835</v>
      </c>
      <c r="D6" s="5">
        <v>41627</v>
      </c>
      <c r="E6" s="4" t="s">
        <v>248</v>
      </c>
      <c r="F6" s="4" t="s">
        <v>249</v>
      </c>
    </row>
    <row r="7" spans="1:6">
      <c r="A7" s="4">
        <v>20136170</v>
      </c>
      <c r="B7" s="4" t="s">
        <v>26</v>
      </c>
      <c r="C7" s="10">
        <v>119600</v>
      </c>
      <c r="D7" s="5">
        <v>41607</v>
      </c>
      <c r="E7" s="4" t="s">
        <v>250</v>
      </c>
      <c r="F7" s="4" t="s">
        <v>251</v>
      </c>
    </row>
    <row r="8" spans="1:6">
      <c r="A8" s="4">
        <v>20136031</v>
      </c>
      <c r="B8" s="4" t="s">
        <v>252</v>
      </c>
      <c r="C8" s="10">
        <v>150000</v>
      </c>
      <c r="D8" s="5">
        <v>41605</v>
      </c>
      <c r="E8" s="4" t="s">
        <v>253</v>
      </c>
      <c r="F8" s="4" t="s">
        <v>254</v>
      </c>
    </row>
    <row r="9" spans="1:6">
      <c r="A9" s="4">
        <v>20136019</v>
      </c>
      <c r="B9" s="4" t="s">
        <v>46</v>
      </c>
      <c r="C9" s="10">
        <v>1600000</v>
      </c>
      <c r="D9" s="5">
        <v>41605</v>
      </c>
      <c r="E9" s="4" t="s">
        <v>255</v>
      </c>
      <c r="F9" s="4" t="s">
        <v>256</v>
      </c>
    </row>
    <row r="10" spans="1:6">
      <c r="A10" s="4">
        <v>20094134</v>
      </c>
      <c r="B10" s="4" t="s">
        <v>262</v>
      </c>
      <c r="C10" s="10">
        <v>186000</v>
      </c>
      <c r="D10" s="5">
        <v>40163</v>
      </c>
      <c r="E10" s="4" t="s">
        <v>264</v>
      </c>
      <c r="F10" s="4" t="s">
        <v>265</v>
      </c>
    </row>
    <row r="11" spans="1:6">
      <c r="A11" s="4">
        <v>20094133</v>
      </c>
      <c r="B11" s="4" t="s">
        <v>268</v>
      </c>
      <c r="C11" s="10">
        <v>230000</v>
      </c>
      <c r="D11" s="5">
        <v>40163</v>
      </c>
      <c r="E11" s="4" t="s">
        <v>264</v>
      </c>
      <c r="F11" s="4" t="s">
        <v>265</v>
      </c>
    </row>
    <row r="12" spans="1:6">
      <c r="A12" s="4">
        <v>20093729</v>
      </c>
      <c r="B12" s="4" t="s">
        <v>269</v>
      </c>
      <c r="C12" s="10">
        <v>230000</v>
      </c>
      <c r="D12" s="5">
        <v>40157</v>
      </c>
      <c r="E12" s="4" t="s">
        <v>261</v>
      </c>
      <c r="F12" s="4" t="s">
        <v>267</v>
      </c>
    </row>
    <row r="13" spans="1:6">
      <c r="A13" s="4">
        <v>20093728</v>
      </c>
      <c r="B13" s="4" t="s">
        <v>270</v>
      </c>
      <c r="C13" s="10">
        <v>165000</v>
      </c>
      <c r="D13" s="5">
        <v>40157</v>
      </c>
      <c r="E13" s="4" t="s">
        <v>261</v>
      </c>
      <c r="F13" s="4" t="s">
        <v>271</v>
      </c>
    </row>
    <row r="14" spans="1:6">
      <c r="A14" s="4">
        <v>20093704</v>
      </c>
      <c r="B14" s="4" t="s">
        <v>272</v>
      </c>
      <c r="C14" s="10">
        <v>161212</v>
      </c>
      <c r="D14" s="5">
        <v>40156</v>
      </c>
      <c r="E14" s="4" t="s">
        <v>260</v>
      </c>
      <c r="F14" s="4" t="s">
        <v>258</v>
      </c>
    </row>
    <row r="15" spans="1:6">
      <c r="A15" s="4">
        <v>20093599</v>
      </c>
      <c r="B15" s="4" t="s">
        <v>273</v>
      </c>
      <c r="C15" s="10">
        <v>103000</v>
      </c>
      <c r="D15" s="5">
        <v>40156</v>
      </c>
      <c r="E15" s="4" t="s">
        <v>260</v>
      </c>
      <c r="F15" s="4" t="s">
        <v>274</v>
      </c>
    </row>
    <row r="16" spans="1:6">
      <c r="A16" s="4">
        <v>20093598</v>
      </c>
      <c r="B16" s="4" t="s">
        <v>275</v>
      </c>
      <c r="C16" s="10">
        <v>725836</v>
      </c>
      <c r="D16" s="5">
        <v>40156</v>
      </c>
      <c r="E16" s="4" t="s">
        <v>260</v>
      </c>
      <c r="F16" s="4" t="s">
        <v>257</v>
      </c>
    </row>
    <row r="17" spans="1:6">
      <c r="A17" s="4">
        <v>20093429</v>
      </c>
      <c r="B17" s="4" t="s">
        <v>29</v>
      </c>
      <c r="C17" s="10">
        <v>344034</v>
      </c>
      <c r="D17" s="5">
        <v>40155</v>
      </c>
      <c r="E17" s="4" t="s">
        <v>266</v>
      </c>
      <c r="F17" s="4" t="s">
        <v>257</v>
      </c>
    </row>
    <row r="18" spans="1:6">
      <c r="A18" s="4">
        <v>20090999</v>
      </c>
      <c r="B18" s="4" t="s">
        <v>259</v>
      </c>
      <c r="C18" s="10">
        <v>265000</v>
      </c>
      <c r="D18" s="5">
        <v>40109</v>
      </c>
      <c r="E18" s="4" t="s">
        <v>276</v>
      </c>
      <c r="F18" s="4"/>
    </row>
    <row r="19" spans="1:6">
      <c r="A19" s="4">
        <v>20083821</v>
      </c>
      <c r="B19" s="4" t="s">
        <v>263</v>
      </c>
      <c r="C19" s="10">
        <v>269200</v>
      </c>
      <c r="D19" s="5">
        <v>39787</v>
      </c>
      <c r="E19" s="4" t="s">
        <v>277</v>
      </c>
      <c r="F19" s="4" t="s">
        <v>278</v>
      </c>
    </row>
    <row r="20" spans="1:6">
      <c r="A20" s="4">
        <v>20080642</v>
      </c>
      <c r="B20" s="4" t="s">
        <v>279</v>
      </c>
      <c r="C20" s="10">
        <v>450000</v>
      </c>
      <c r="D20" s="5">
        <v>39605</v>
      </c>
      <c r="E20" s="4" t="s">
        <v>276</v>
      </c>
      <c r="F20" s="4"/>
    </row>
    <row r="21" spans="1:6">
      <c r="A21" s="4">
        <v>20042868</v>
      </c>
      <c r="B21" s="4" t="s">
        <v>280</v>
      </c>
      <c r="C21" s="10">
        <v>188910</v>
      </c>
      <c r="D21" s="5">
        <v>38118</v>
      </c>
      <c r="E21" s="4" t="s">
        <v>276</v>
      </c>
      <c r="F21" s="4"/>
    </row>
    <row r="22" spans="1:6">
      <c r="A22">
        <f>COUNT(A2:A21)</f>
        <v>20</v>
      </c>
      <c r="C22" s="14">
        <f>SUM(C2:C21)</f>
        <v>6886190</v>
      </c>
    </row>
  </sheetData>
  <phoneticPr fontId="1" type="noConversion"/>
  <hyperlinks>
    <hyperlink ref="A2"/>
    <hyperlink ref="A3"/>
    <hyperlink ref="A4"/>
    <hyperlink ref="A5"/>
    <hyperlink ref="A6"/>
    <hyperlink ref="A7"/>
    <hyperlink ref="A8"/>
    <hyperlink ref="A9"/>
    <hyperlink ref="A10"/>
    <hyperlink ref="A11"/>
    <hyperlink ref="A12"/>
    <hyperlink ref="A13"/>
    <hyperlink ref="A14"/>
    <hyperlink ref="A15"/>
    <hyperlink ref="A16"/>
    <hyperlink ref="A17"/>
    <hyperlink ref="A18"/>
    <hyperlink ref="A19"/>
    <hyperlink ref="A20"/>
    <hyperlink ref="A2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C1" sqref="C1:C1048576"/>
    </sheetView>
  </sheetViews>
  <sheetFormatPr defaultRowHeight="13.5"/>
  <cols>
    <col min="2" max="2" width="21.875" customWidth="1"/>
    <col min="3" max="3" width="20.25" style="14" customWidth="1"/>
    <col min="4" max="4" width="15.625" customWidth="1"/>
  </cols>
  <sheetData>
    <row r="1" spans="1:7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7">
      <c r="A2" s="4">
        <v>20136461</v>
      </c>
      <c r="B2" s="4" t="s">
        <v>281</v>
      </c>
      <c r="C2" s="10">
        <v>204106</v>
      </c>
      <c r="D2" s="5">
        <v>41614</v>
      </c>
      <c r="E2" s="4" t="s">
        <v>282</v>
      </c>
      <c r="F2" s="4" t="s">
        <v>283</v>
      </c>
      <c r="G2" s="4"/>
    </row>
    <row r="3" spans="1:7">
      <c r="A3">
        <f>COUNT(A2)</f>
        <v>1</v>
      </c>
      <c r="C3" s="14">
        <f>SUM(C2)</f>
        <v>204106</v>
      </c>
    </row>
  </sheetData>
  <phoneticPr fontId="1" type="noConversion"/>
  <hyperlinks>
    <hyperlink ref="A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E18" sqref="E18"/>
    </sheetView>
  </sheetViews>
  <sheetFormatPr defaultRowHeight="13.5"/>
  <cols>
    <col min="2" max="2" width="22.875" customWidth="1"/>
    <col min="3" max="3" width="16.75" style="14" customWidth="1"/>
    <col min="4" max="4" width="14.25" customWidth="1"/>
  </cols>
  <sheetData>
    <row r="1" spans="1:7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7">
      <c r="A2" s="4">
        <v>20094582</v>
      </c>
      <c r="B2" s="4" t="s">
        <v>284</v>
      </c>
      <c r="C2" s="10">
        <v>180000</v>
      </c>
      <c r="D2" s="5">
        <v>40169</v>
      </c>
      <c r="E2" s="4" t="s">
        <v>285</v>
      </c>
      <c r="F2" s="4" t="s">
        <v>286</v>
      </c>
      <c r="G2" s="4"/>
    </row>
    <row r="3" spans="1:7">
      <c r="A3">
        <f>COUNT(A2)</f>
        <v>1</v>
      </c>
      <c r="C3" s="14">
        <f>SUM(C2)</f>
        <v>180000</v>
      </c>
    </row>
  </sheetData>
  <phoneticPr fontId="1" type="noConversion"/>
  <hyperlinks>
    <hyperlink ref="A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5" sqref="E3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D26" sqref="D26"/>
    </sheetView>
  </sheetViews>
  <sheetFormatPr defaultRowHeight="13.5"/>
  <cols>
    <col min="1" max="1" width="11.125" customWidth="1"/>
    <col min="2" max="2" width="27.25" customWidth="1"/>
    <col min="3" max="3" width="12.625" style="14" customWidth="1"/>
    <col min="4" max="4" width="24.125" customWidth="1"/>
    <col min="5" max="5" width="14.625" customWidth="1"/>
  </cols>
  <sheetData>
    <row r="1" spans="1:10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10">
      <c r="A2" s="4">
        <v>20142269</v>
      </c>
      <c r="B2" s="4" t="s">
        <v>47</v>
      </c>
      <c r="C2" s="10">
        <v>296000</v>
      </c>
      <c r="D2" s="5">
        <v>41901</v>
      </c>
      <c r="E2" s="4" t="s">
        <v>287</v>
      </c>
      <c r="F2" s="4" t="s">
        <v>288</v>
      </c>
    </row>
    <row r="3" spans="1:10">
      <c r="A3" s="4">
        <v>20142268</v>
      </c>
      <c r="B3" s="4" t="s">
        <v>289</v>
      </c>
      <c r="C3" s="10">
        <v>264000</v>
      </c>
      <c r="D3" s="5">
        <v>41901</v>
      </c>
      <c r="E3" s="4" t="s">
        <v>287</v>
      </c>
      <c r="F3" s="4" t="s">
        <v>290</v>
      </c>
    </row>
    <row r="4" spans="1:10">
      <c r="A4" s="4">
        <v>20100374</v>
      </c>
      <c r="B4" s="4" t="s">
        <v>293</v>
      </c>
      <c r="C4" s="10">
        <v>146744</v>
      </c>
      <c r="D4" s="5">
        <v>40440</v>
      </c>
      <c r="E4" s="4" t="s">
        <v>291</v>
      </c>
      <c r="F4" s="4" t="s">
        <v>294</v>
      </c>
    </row>
    <row r="5" spans="1:10">
      <c r="A5" s="4">
        <v>20092992</v>
      </c>
      <c r="B5" s="4" t="s">
        <v>295</v>
      </c>
      <c r="C5" s="10">
        <v>145700</v>
      </c>
      <c r="D5" s="5">
        <v>40151</v>
      </c>
      <c r="E5" s="4" t="s">
        <v>291</v>
      </c>
      <c r="F5" s="4"/>
    </row>
    <row r="6" spans="1:10">
      <c r="A6" s="4">
        <v>20092707</v>
      </c>
      <c r="B6" s="4" t="s">
        <v>296</v>
      </c>
      <c r="C6" s="10">
        <v>1264870</v>
      </c>
      <c r="D6" s="5">
        <v>40148</v>
      </c>
      <c r="E6" s="4" t="s">
        <v>291</v>
      </c>
      <c r="F6" s="4"/>
      <c r="G6" s="4"/>
      <c r="H6" s="5"/>
      <c r="I6" s="4"/>
      <c r="J6" s="4"/>
    </row>
    <row r="7" spans="1:10">
      <c r="A7" s="4">
        <v>20092427</v>
      </c>
      <c r="B7" s="4" t="s">
        <v>297</v>
      </c>
      <c r="C7" s="10">
        <v>256788</v>
      </c>
      <c r="D7" s="5">
        <v>40140</v>
      </c>
      <c r="E7" s="4" t="s">
        <v>291</v>
      </c>
      <c r="F7" s="4" t="s">
        <v>298</v>
      </c>
    </row>
    <row r="8" spans="1:10">
      <c r="A8" s="4">
        <v>20092035</v>
      </c>
      <c r="B8" s="4" t="s">
        <v>50</v>
      </c>
      <c r="C8" s="10">
        <v>484686</v>
      </c>
      <c r="D8" s="5">
        <v>40135</v>
      </c>
      <c r="E8" s="4" t="s">
        <v>291</v>
      </c>
      <c r="F8" s="4"/>
    </row>
    <row r="9" spans="1:10">
      <c r="A9" s="4">
        <v>20082898</v>
      </c>
      <c r="B9" s="4" t="s">
        <v>51</v>
      </c>
      <c r="C9" s="10">
        <v>141624</v>
      </c>
      <c r="D9" s="5">
        <v>39752</v>
      </c>
      <c r="E9" s="4" t="s">
        <v>291</v>
      </c>
      <c r="F9" s="4" t="s">
        <v>298</v>
      </c>
    </row>
    <row r="10" spans="1:10">
      <c r="A10">
        <f>COUNT(A2:A9)</f>
        <v>8</v>
      </c>
      <c r="C10" s="14">
        <f>SUM(C2:C9)</f>
        <v>3000412</v>
      </c>
    </row>
  </sheetData>
  <phoneticPr fontId="1" type="noConversion"/>
  <hyperlinks>
    <hyperlink ref="A3"/>
    <hyperlink ref="A4"/>
    <hyperlink ref="A5"/>
    <hyperlink ref="A6"/>
    <hyperlink ref="A7"/>
    <hyperlink ref="A8"/>
    <hyperlink ref="A9"/>
    <hyperlink ref="A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E28" sqref="E28"/>
    </sheetView>
  </sheetViews>
  <sheetFormatPr defaultRowHeight="13.5"/>
  <cols>
    <col min="1" max="1" width="12.25" customWidth="1"/>
    <col min="2" max="2" width="22.125" customWidth="1"/>
    <col min="3" max="3" width="21.875" style="14" customWidth="1"/>
    <col min="4" max="4" width="16.25" customWidth="1"/>
    <col min="6" max="6" width="26.625" customWidth="1"/>
  </cols>
  <sheetData>
    <row r="1" spans="1:6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6">
      <c r="A2" s="4">
        <v>20141230</v>
      </c>
      <c r="B2" s="4" t="s">
        <v>299</v>
      </c>
      <c r="C2" s="10">
        <v>135000</v>
      </c>
      <c r="D2" s="5">
        <v>41807</v>
      </c>
      <c r="E2" s="4" t="s">
        <v>300</v>
      </c>
      <c r="F2" s="4" t="s">
        <v>301</v>
      </c>
    </row>
    <row r="3" spans="1:6">
      <c r="A3" s="4">
        <v>20141229</v>
      </c>
      <c r="B3" s="4" t="s">
        <v>299</v>
      </c>
      <c r="C3" s="10">
        <v>135000</v>
      </c>
      <c r="D3" s="5">
        <v>41807</v>
      </c>
      <c r="E3" s="4" t="s">
        <v>300</v>
      </c>
      <c r="F3" s="4" t="s">
        <v>301</v>
      </c>
    </row>
    <row r="4" spans="1:6">
      <c r="A4" s="4">
        <v>20136474</v>
      </c>
      <c r="B4" s="4" t="s">
        <v>302</v>
      </c>
      <c r="C4" s="10">
        <v>350000</v>
      </c>
      <c r="D4" s="5">
        <v>41617</v>
      </c>
      <c r="E4" s="4" t="s">
        <v>300</v>
      </c>
      <c r="F4" s="4" t="s">
        <v>303</v>
      </c>
    </row>
    <row r="5" spans="1:6">
      <c r="A5" s="4">
        <v>20136276</v>
      </c>
      <c r="B5" s="4" t="s">
        <v>304</v>
      </c>
      <c r="C5" s="10">
        <v>188000</v>
      </c>
      <c r="D5" s="5">
        <v>41611</v>
      </c>
      <c r="E5" s="4" t="s">
        <v>305</v>
      </c>
      <c r="F5" s="4" t="s">
        <v>306</v>
      </c>
    </row>
    <row r="6" spans="1:6">
      <c r="A6" s="4">
        <v>20113222</v>
      </c>
      <c r="B6" s="4" t="s">
        <v>307</v>
      </c>
      <c r="C6" s="10">
        <v>200000</v>
      </c>
      <c r="D6" s="5">
        <v>40882</v>
      </c>
      <c r="E6" s="4" t="s">
        <v>300</v>
      </c>
      <c r="F6" s="4" t="s">
        <v>102</v>
      </c>
    </row>
    <row r="7" spans="1:6">
      <c r="A7" s="4">
        <v>20112163</v>
      </c>
      <c r="B7" s="4" t="s">
        <v>308</v>
      </c>
      <c r="C7" s="10">
        <v>199000</v>
      </c>
      <c r="D7" s="5">
        <v>40858</v>
      </c>
      <c r="E7" s="4" t="s">
        <v>300</v>
      </c>
      <c r="F7" s="4" t="s">
        <v>102</v>
      </c>
    </row>
    <row r="8" spans="1:6">
      <c r="A8" s="4">
        <v>20044167</v>
      </c>
      <c r="B8" s="4" t="s">
        <v>309</v>
      </c>
      <c r="C8" s="10">
        <v>100000</v>
      </c>
      <c r="D8" s="5">
        <v>38327</v>
      </c>
      <c r="E8" s="4" t="s">
        <v>310</v>
      </c>
      <c r="F8" s="4" t="s">
        <v>102</v>
      </c>
    </row>
    <row r="9" spans="1:6">
      <c r="A9">
        <f>COUNT(A2:A8)</f>
        <v>7</v>
      </c>
      <c r="C9" s="14">
        <f>SUM(C2:C8)</f>
        <v>1307000</v>
      </c>
    </row>
  </sheetData>
  <phoneticPr fontId="1" type="noConversion"/>
  <hyperlinks>
    <hyperlink ref="A2"/>
    <hyperlink ref="A3"/>
    <hyperlink ref="A4"/>
    <hyperlink ref="A5"/>
    <hyperlink ref="A6"/>
    <hyperlink ref="A7"/>
    <hyperlink ref="A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4" sqref="L34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H13" sqref="H13"/>
    </sheetView>
  </sheetViews>
  <sheetFormatPr defaultRowHeight="13.5"/>
  <cols>
    <col min="2" max="2" width="18" customWidth="1"/>
    <col min="3" max="3" width="18.625" style="15" customWidth="1"/>
    <col min="4" max="4" width="15.875" customWidth="1"/>
  </cols>
  <sheetData>
    <row r="1" spans="1:6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6">
      <c r="A2" s="4">
        <v>20135113</v>
      </c>
      <c r="B2" s="4" t="s">
        <v>311</v>
      </c>
      <c r="C2" s="10">
        <v>123000</v>
      </c>
      <c r="D2" s="5">
        <v>41586</v>
      </c>
      <c r="E2" s="4" t="s">
        <v>312</v>
      </c>
      <c r="F2" s="4" t="s">
        <v>313</v>
      </c>
    </row>
    <row r="3" spans="1:6">
      <c r="A3" s="4">
        <v>20126412</v>
      </c>
      <c r="B3" s="4" t="s">
        <v>314</v>
      </c>
      <c r="C3" s="10">
        <v>334240</v>
      </c>
      <c r="D3" s="5">
        <v>41268</v>
      </c>
      <c r="E3" s="4" t="s">
        <v>315</v>
      </c>
      <c r="F3" s="4" t="s">
        <v>316</v>
      </c>
    </row>
    <row r="4" spans="1:6">
      <c r="A4" s="4">
        <v>20063651</v>
      </c>
      <c r="B4" s="4" t="s">
        <v>317</v>
      </c>
      <c r="C4" s="10">
        <v>445000</v>
      </c>
      <c r="D4" s="5">
        <v>39071</v>
      </c>
      <c r="E4" s="4" t="s">
        <v>312</v>
      </c>
      <c r="F4" s="4"/>
    </row>
    <row r="5" spans="1:6">
      <c r="A5" s="4">
        <f>COUNT(A2:A4)</f>
        <v>3</v>
      </c>
      <c r="B5" s="4"/>
      <c r="C5" s="10">
        <f>SUM(C2:C4)</f>
        <v>902240</v>
      </c>
      <c r="D5" s="5"/>
      <c r="E5" s="4"/>
      <c r="F5" s="4"/>
    </row>
    <row r="6" spans="1:6">
      <c r="A6" s="4"/>
      <c r="B6" s="4"/>
      <c r="C6" s="10"/>
      <c r="D6" s="5"/>
      <c r="E6" s="4"/>
      <c r="F6" s="4"/>
    </row>
  </sheetData>
  <phoneticPr fontId="1" type="noConversion"/>
  <hyperlinks>
    <hyperlink ref="A2"/>
    <hyperlink ref="A3"/>
    <hyperlink ref="A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35" sqref="N3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F19" sqref="F19"/>
    </sheetView>
  </sheetViews>
  <sheetFormatPr defaultRowHeight="13.5"/>
  <cols>
    <col min="2" max="2" width="28.25" customWidth="1"/>
    <col min="3" max="3" width="16.125" style="15" customWidth="1"/>
    <col min="4" max="4" width="18.375" customWidth="1"/>
    <col min="5" max="5" width="10.125" customWidth="1"/>
    <col min="6" max="7" width="35.5" customWidth="1"/>
  </cols>
  <sheetData>
    <row r="1" spans="1:9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9">
      <c r="A2" s="4">
        <v>20143075</v>
      </c>
      <c r="B2" s="4" t="s">
        <v>318</v>
      </c>
      <c r="C2" s="10">
        <v>190920</v>
      </c>
      <c r="D2" s="5">
        <v>41934</v>
      </c>
      <c r="E2" s="4" t="s">
        <v>319</v>
      </c>
      <c r="F2" s="4" t="s">
        <v>320</v>
      </c>
    </row>
    <row r="3" spans="1:9">
      <c r="A3" s="4">
        <v>20142646</v>
      </c>
      <c r="B3" s="4" t="s">
        <v>292</v>
      </c>
      <c r="C3" s="10">
        <v>110000</v>
      </c>
      <c r="D3" s="5">
        <v>41921</v>
      </c>
      <c r="E3" s="4" t="s">
        <v>321</v>
      </c>
      <c r="F3" s="4" t="s">
        <v>320</v>
      </c>
    </row>
    <row r="4" spans="1:9">
      <c r="A4" s="4">
        <v>20138674</v>
      </c>
      <c r="B4" s="4" t="s">
        <v>45</v>
      </c>
      <c r="C4" s="10">
        <v>110000</v>
      </c>
      <c r="D4" s="5">
        <v>41619</v>
      </c>
      <c r="E4" s="4" t="s">
        <v>322</v>
      </c>
      <c r="F4" s="4" t="s">
        <v>323</v>
      </c>
      <c r="G4" s="4"/>
      <c r="H4" s="4"/>
      <c r="I4" s="4"/>
    </row>
    <row r="5" spans="1:9">
      <c r="A5" s="4">
        <v>20138673</v>
      </c>
      <c r="B5" s="4" t="s">
        <v>324</v>
      </c>
      <c r="C5" s="10">
        <v>100000</v>
      </c>
      <c r="D5" s="5">
        <v>41619</v>
      </c>
      <c r="E5" s="4" t="s">
        <v>322</v>
      </c>
      <c r="F5" s="4" t="s">
        <v>323</v>
      </c>
    </row>
    <row r="6" spans="1:9">
      <c r="A6" s="4">
        <v>20138672</v>
      </c>
      <c r="B6" s="4" t="s">
        <v>324</v>
      </c>
      <c r="C6" s="10">
        <v>120000</v>
      </c>
      <c r="D6" s="5">
        <v>41619</v>
      </c>
      <c r="E6" s="4" t="s">
        <v>322</v>
      </c>
      <c r="F6" s="4" t="s">
        <v>323</v>
      </c>
    </row>
    <row r="7" spans="1:9">
      <c r="A7" s="4">
        <v>20135972</v>
      </c>
      <c r="B7" s="4" t="s">
        <v>325</v>
      </c>
      <c r="C7" s="10">
        <v>164151</v>
      </c>
      <c r="D7" s="5">
        <v>41604</v>
      </c>
      <c r="E7" s="4" t="s">
        <v>326</v>
      </c>
      <c r="F7" s="4" t="s">
        <v>320</v>
      </c>
    </row>
    <row r="8" spans="1:9">
      <c r="A8" s="4">
        <v>20135552</v>
      </c>
      <c r="B8" s="4" t="s">
        <v>327</v>
      </c>
      <c r="C8" s="10">
        <v>104500</v>
      </c>
      <c r="D8" s="5">
        <v>41596</v>
      </c>
      <c r="E8" s="4" t="s">
        <v>321</v>
      </c>
      <c r="F8" s="4" t="s">
        <v>320</v>
      </c>
    </row>
    <row r="9" spans="1:9">
      <c r="A9" s="4">
        <v>20044290</v>
      </c>
      <c r="B9" s="4" t="s">
        <v>330</v>
      </c>
      <c r="C9" s="10">
        <v>263000</v>
      </c>
      <c r="D9" s="5">
        <v>38348</v>
      </c>
      <c r="E9" s="4" t="s">
        <v>328</v>
      </c>
      <c r="F9" s="4" t="s">
        <v>49</v>
      </c>
    </row>
    <row r="10" spans="1:9">
      <c r="A10" s="4">
        <v>20044289</v>
      </c>
      <c r="B10" s="4" t="s">
        <v>329</v>
      </c>
      <c r="C10" s="10">
        <v>129000</v>
      </c>
      <c r="D10" s="5">
        <v>38348</v>
      </c>
      <c r="E10" s="4" t="s">
        <v>328</v>
      </c>
      <c r="F10" s="4" t="s">
        <v>49</v>
      </c>
    </row>
    <row r="11" spans="1:9">
      <c r="A11" s="4">
        <v>20044288</v>
      </c>
      <c r="B11" s="4" t="s">
        <v>329</v>
      </c>
      <c r="C11" s="10">
        <v>129000</v>
      </c>
      <c r="D11" s="5">
        <v>38348</v>
      </c>
      <c r="E11" s="4" t="s">
        <v>328</v>
      </c>
      <c r="F11" s="4" t="s">
        <v>49</v>
      </c>
    </row>
    <row r="12" spans="1:9">
      <c r="A12" s="4">
        <v>20044287</v>
      </c>
      <c r="B12" s="4" t="s">
        <v>329</v>
      </c>
      <c r="C12" s="10">
        <v>129000</v>
      </c>
      <c r="D12" s="5">
        <v>38348</v>
      </c>
      <c r="E12" s="4" t="s">
        <v>328</v>
      </c>
      <c r="F12" s="4" t="s">
        <v>49</v>
      </c>
    </row>
    <row r="13" spans="1:9">
      <c r="A13" s="4">
        <v>20044286</v>
      </c>
      <c r="B13" s="4" t="s">
        <v>329</v>
      </c>
      <c r="C13" s="10">
        <v>129000</v>
      </c>
      <c r="D13" s="5">
        <v>38348</v>
      </c>
      <c r="E13" s="4" t="s">
        <v>328</v>
      </c>
      <c r="F13" s="4" t="s">
        <v>49</v>
      </c>
    </row>
    <row r="14" spans="1:9">
      <c r="A14" s="4">
        <f>COUNT(A2:A13)</f>
        <v>12</v>
      </c>
      <c r="B14" s="4"/>
      <c r="C14" s="10">
        <f>SUM(C2:C13)</f>
        <v>1678571</v>
      </c>
      <c r="D14" s="5"/>
      <c r="E14" s="4"/>
      <c r="F14" s="4"/>
    </row>
    <row r="15" spans="1:9">
      <c r="A15" s="4"/>
      <c r="B15" s="4"/>
      <c r="C15" s="10"/>
      <c r="D15" s="5"/>
      <c r="E15" s="4"/>
      <c r="F15" s="4"/>
    </row>
    <row r="16" spans="1:9">
      <c r="A16" s="4"/>
      <c r="B16" s="4"/>
      <c r="C16" s="10"/>
      <c r="D16" s="5"/>
      <c r="E16" s="4"/>
      <c r="F16" s="4"/>
    </row>
    <row r="17" spans="1:6">
      <c r="A17" s="4"/>
      <c r="B17" s="4"/>
      <c r="C17" s="10"/>
      <c r="D17" s="5"/>
      <c r="E17" s="4"/>
      <c r="F17" s="4"/>
    </row>
    <row r="18" spans="1:6">
      <c r="A18" s="4"/>
      <c r="B18" s="4"/>
      <c r="C18" s="10"/>
      <c r="D18" s="5"/>
      <c r="E18" s="4"/>
      <c r="F18" s="4"/>
    </row>
    <row r="19" spans="1:6">
      <c r="A19" s="4"/>
      <c r="B19" s="4"/>
      <c r="C19" s="10"/>
      <c r="D19" s="5"/>
      <c r="E19" s="4"/>
      <c r="F19" s="4"/>
    </row>
    <row r="20" spans="1:6">
      <c r="A20" s="4"/>
      <c r="B20" s="4"/>
      <c r="C20" s="10"/>
      <c r="D20" s="5"/>
      <c r="E20" s="4"/>
      <c r="F20" s="4"/>
    </row>
  </sheetData>
  <phoneticPr fontId="1" type="noConversion"/>
  <hyperlinks>
    <hyperlink ref="A2"/>
    <hyperlink ref="A3"/>
    <hyperlink ref="A4"/>
    <hyperlink ref="A5"/>
    <hyperlink ref="A6"/>
    <hyperlink ref="A7"/>
    <hyperlink ref="A8"/>
    <hyperlink ref="A9"/>
    <hyperlink ref="A10"/>
    <hyperlink ref="A11"/>
    <hyperlink ref="A12"/>
    <hyperlink ref="A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G14" sqref="G14"/>
    </sheetView>
  </sheetViews>
  <sheetFormatPr defaultRowHeight="13.5"/>
  <cols>
    <col min="1" max="1" width="9.875" style="1" customWidth="1"/>
    <col min="2" max="2" width="24.75" style="1" customWidth="1"/>
    <col min="3" max="3" width="17.625" style="10" customWidth="1"/>
    <col min="4" max="4" width="16.125" style="3" customWidth="1"/>
    <col min="5" max="5" width="11.375" style="1" customWidth="1"/>
    <col min="6" max="6" width="29" style="1" customWidth="1"/>
    <col min="7" max="16384" width="9" style="1"/>
  </cols>
  <sheetData>
    <row r="1" spans="1:6">
      <c r="A1" s="1" t="s">
        <v>0</v>
      </c>
      <c r="B1" s="1" t="s">
        <v>1</v>
      </c>
      <c r="C1" s="10" t="s">
        <v>2</v>
      </c>
      <c r="D1" s="2" t="s">
        <v>3</v>
      </c>
      <c r="E1" s="1" t="s">
        <v>4</v>
      </c>
      <c r="F1" s="1" t="s">
        <v>5</v>
      </c>
    </row>
    <row r="2" spans="1:6">
      <c r="A2" s="1">
        <v>20143313</v>
      </c>
      <c r="B2" s="1" t="s">
        <v>6</v>
      </c>
      <c r="C2" s="10">
        <v>393000</v>
      </c>
      <c r="D2" s="2">
        <v>41943</v>
      </c>
      <c r="E2" s="1" t="s">
        <v>7</v>
      </c>
      <c r="F2" s="1" t="s">
        <v>8</v>
      </c>
    </row>
    <row r="3" spans="1:6">
      <c r="A3" s="1">
        <v>20142570</v>
      </c>
      <c r="B3" s="1" t="s">
        <v>9</v>
      </c>
      <c r="C3" s="10">
        <v>111041</v>
      </c>
      <c r="D3" s="2">
        <v>41920</v>
      </c>
      <c r="E3" s="1" t="s">
        <v>10</v>
      </c>
      <c r="F3" s="1" t="s">
        <v>11</v>
      </c>
    </row>
    <row r="4" spans="1:6">
      <c r="A4" s="1">
        <v>20142461</v>
      </c>
      <c r="B4" s="1" t="s">
        <v>12</v>
      </c>
      <c r="C4" s="10">
        <v>1027623</v>
      </c>
      <c r="D4" s="2">
        <v>41908</v>
      </c>
      <c r="E4" s="1" t="s">
        <v>13</v>
      </c>
      <c r="F4" s="1" t="s">
        <v>14</v>
      </c>
    </row>
    <row r="5" spans="1:6">
      <c r="A5" s="1">
        <v>20142427</v>
      </c>
      <c r="B5" s="1" t="s">
        <v>15</v>
      </c>
      <c r="C5" s="10">
        <v>164463</v>
      </c>
      <c r="D5" s="2">
        <v>41907</v>
      </c>
      <c r="E5" s="1" t="s">
        <v>16</v>
      </c>
      <c r="F5" s="1" t="s">
        <v>17</v>
      </c>
    </row>
    <row r="6" spans="1:6">
      <c r="A6" s="1">
        <v>20142406</v>
      </c>
      <c r="B6" s="1" t="s">
        <v>18</v>
      </c>
      <c r="C6" s="10">
        <v>2083638</v>
      </c>
      <c r="D6" s="2">
        <v>41906</v>
      </c>
      <c r="E6" s="1" t="s">
        <v>13</v>
      </c>
      <c r="F6" s="1" t="s">
        <v>19</v>
      </c>
    </row>
    <row r="7" spans="1:6">
      <c r="A7" s="1">
        <v>20141962</v>
      </c>
      <c r="B7" s="1" t="s">
        <v>20</v>
      </c>
      <c r="C7" s="10">
        <v>281053</v>
      </c>
      <c r="D7" s="2">
        <v>41869</v>
      </c>
      <c r="E7" s="1" t="s">
        <v>21</v>
      </c>
      <c r="F7" s="1" t="s">
        <v>22</v>
      </c>
    </row>
    <row r="8" spans="1:6">
      <c r="A8" s="1">
        <v>20141961</v>
      </c>
      <c r="B8" s="1" t="s">
        <v>23</v>
      </c>
      <c r="C8" s="10">
        <v>314549</v>
      </c>
      <c r="D8" s="2">
        <v>41869</v>
      </c>
      <c r="E8" s="1" t="s">
        <v>21</v>
      </c>
      <c r="F8" s="1" t="s">
        <v>22</v>
      </c>
    </row>
    <row r="9" spans="1:6">
      <c r="A9" s="1">
        <v>20141960</v>
      </c>
      <c r="B9" s="1" t="s">
        <v>24</v>
      </c>
      <c r="C9" s="10">
        <v>693997</v>
      </c>
      <c r="D9" s="2">
        <v>41869</v>
      </c>
      <c r="E9" s="1" t="s">
        <v>21</v>
      </c>
      <c r="F9" s="1" t="s">
        <v>22</v>
      </c>
    </row>
    <row r="10" spans="1:6">
      <c r="A10" s="1">
        <v>20141959</v>
      </c>
      <c r="B10" s="1" t="s">
        <v>25</v>
      </c>
      <c r="C10" s="10">
        <v>674978</v>
      </c>
      <c r="D10" s="2">
        <v>41869</v>
      </c>
      <c r="E10" s="1" t="s">
        <v>21</v>
      </c>
      <c r="F10" s="1" t="s">
        <v>22</v>
      </c>
    </row>
    <row r="11" spans="1:6">
      <c r="A11" s="1">
        <v>20141957</v>
      </c>
      <c r="B11" s="1" t="s">
        <v>26</v>
      </c>
      <c r="C11" s="10">
        <v>155000</v>
      </c>
      <c r="D11" s="2">
        <v>41865</v>
      </c>
      <c r="E11" s="1" t="s">
        <v>27</v>
      </c>
      <c r="F11" s="1" t="s">
        <v>28</v>
      </c>
    </row>
    <row r="12" spans="1:6">
      <c r="A12" s="1">
        <v>20141834</v>
      </c>
      <c r="B12" s="1" t="s">
        <v>29</v>
      </c>
      <c r="C12" s="10">
        <v>141000</v>
      </c>
      <c r="D12" s="2">
        <v>41831</v>
      </c>
      <c r="E12" s="1" t="s">
        <v>30</v>
      </c>
      <c r="F12" s="1" t="s">
        <v>31</v>
      </c>
    </row>
    <row r="13" spans="1:6">
      <c r="A13" s="1">
        <v>20141449</v>
      </c>
      <c r="B13" s="1" t="s">
        <v>32</v>
      </c>
      <c r="C13" s="10">
        <v>235880</v>
      </c>
      <c r="D13" s="2">
        <v>41815</v>
      </c>
      <c r="E13" s="1" t="s">
        <v>16</v>
      </c>
      <c r="F13" s="1" t="s">
        <v>33</v>
      </c>
    </row>
    <row r="14" spans="1:6">
      <c r="A14" s="1">
        <v>20141433</v>
      </c>
      <c r="B14" s="1" t="s">
        <v>34</v>
      </c>
      <c r="C14" s="10">
        <v>200000</v>
      </c>
      <c r="D14" s="2">
        <v>41814</v>
      </c>
      <c r="E14" s="1" t="s">
        <v>16</v>
      </c>
      <c r="F14" s="1" t="s">
        <v>33</v>
      </c>
    </row>
    <row r="15" spans="1:6">
      <c r="A15" s="1">
        <v>20141427</v>
      </c>
      <c r="B15" s="1" t="s">
        <v>35</v>
      </c>
      <c r="C15" s="10">
        <v>617944</v>
      </c>
      <c r="D15" s="2">
        <v>41813</v>
      </c>
      <c r="E15" s="1" t="s">
        <v>36</v>
      </c>
      <c r="F15" s="1" t="s">
        <v>37</v>
      </c>
    </row>
    <row r="16" spans="1:6">
      <c r="A16" s="1">
        <v>20140949</v>
      </c>
      <c r="B16" s="1" t="s">
        <v>38</v>
      </c>
      <c r="C16" s="10">
        <v>499000</v>
      </c>
      <c r="D16" s="2">
        <v>41795</v>
      </c>
      <c r="E16" s="1" t="s">
        <v>39</v>
      </c>
      <c r="F16" s="1" t="s">
        <v>40</v>
      </c>
    </row>
    <row r="17" spans="1:6">
      <c r="A17" s="1">
        <v>20140883</v>
      </c>
      <c r="B17" s="1" t="s">
        <v>41</v>
      </c>
      <c r="C17" s="10">
        <v>240000</v>
      </c>
      <c r="D17" s="2">
        <v>41787</v>
      </c>
      <c r="E17" s="1" t="s">
        <v>42</v>
      </c>
      <c r="F17" s="1" t="s">
        <v>14</v>
      </c>
    </row>
    <row r="18" spans="1:6">
      <c r="A18" s="1">
        <v>20140737</v>
      </c>
      <c r="B18" s="1" t="s">
        <v>43</v>
      </c>
      <c r="C18" s="10">
        <v>142300</v>
      </c>
      <c r="D18" s="2">
        <v>41774</v>
      </c>
      <c r="E18" s="1" t="s">
        <v>16</v>
      </c>
      <c r="F18" s="1" t="s">
        <v>44</v>
      </c>
    </row>
    <row r="19" spans="1:6">
      <c r="A19" s="1">
        <f>COUNT(A2:A18)</f>
        <v>17</v>
      </c>
      <c r="C19" s="10">
        <f>SUM(C2:C18)</f>
        <v>7975466</v>
      </c>
    </row>
  </sheetData>
  <phoneticPr fontId="1" type="noConversion"/>
  <hyperlinks>
    <hyperlink ref="A2"/>
    <hyperlink ref="A3"/>
    <hyperlink ref="A4"/>
    <hyperlink ref="A5"/>
    <hyperlink ref="A6"/>
    <hyperlink ref="A7"/>
    <hyperlink ref="A8"/>
    <hyperlink ref="A9"/>
    <hyperlink ref="A10"/>
    <hyperlink ref="A11"/>
    <hyperlink ref="A12"/>
    <hyperlink ref="A13"/>
    <hyperlink ref="A14"/>
    <hyperlink ref="A15"/>
    <hyperlink ref="A16"/>
    <hyperlink ref="A17"/>
    <hyperlink ref="A18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27" sqref="F27"/>
    </sheetView>
  </sheetViews>
  <sheetFormatPr defaultRowHeight="13.5"/>
  <cols>
    <col min="1" max="1" width="9.25" style="1" customWidth="1"/>
    <col min="2" max="2" width="22" style="1" customWidth="1"/>
    <col min="3" max="3" width="15.875" style="4" customWidth="1"/>
    <col min="4" max="4" width="15.5" style="2" customWidth="1"/>
    <col min="5" max="5" width="9" style="1"/>
    <col min="6" max="6" width="23.5" style="1" customWidth="1"/>
    <col min="7" max="16384" width="9" style="1"/>
  </cols>
  <sheetData>
    <row r="1" spans="1:6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1" t="s">
        <v>5</v>
      </c>
    </row>
    <row r="2" spans="1:6">
      <c r="A2" s="1">
        <v>20131982</v>
      </c>
      <c r="B2" s="1" t="s">
        <v>53</v>
      </c>
      <c r="C2" s="11">
        <v>165000</v>
      </c>
      <c r="D2" s="2">
        <v>41460</v>
      </c>
      <c r="E2" s="1" t="s">
        <v>54</v>
      </c>
      <c r="F2" s="1" t="s">
        <v>55</v>
      </c>
    </row>
    <row r="3" spans="1:6">
      <c r="A3" s="1">
        <v>20131922</v>
      </c>
      <c r="B3" s="1" t="s">
        <v>56</v>
      </c>
      <c r="C3" s="11">
        <v>135000</v>
      </c>
      <c r="D3" s="2">
        <v>41453</v>
      </c>
      <c r="E3" s="1" t="s">
        <v>57</v>
      </c>
      <c r="F3" s="1" t="s">
        <v>58</v>
      </c>
    </row>
    <row r="4" spans="1:6">
      <c r="A4" s="1">
        <v>20100100</v>
      </c>
      <c r="B4" s="1" t="s">
        <v>62</v>
      </c>
      <c r="C4" s="11">
        <v>428740</v>
      </c>
      <c r="D4" s="2">
        <v>40434</v>
      </c>
      <c r="E4" s="1" t="s">
        <v>57</v>
      </c>
      <c r="F4" s="1" t="s">
        <v>63</v>
      </c>
    </row>
    <row r="5" spans="1:6">
      <c r="A5" s="1">
        <v>20100099</v>
      </c>
      <c r="B5" s="1" t="s">
        <v>62</v>
      </c>
      <c r="C5" s="11">
        <v>119460</v>
      </c>
      <c r="D5" s="2">
        <v>40434</v>
      </c>
      <c r="E5" s="1" t="s">
        <v>57</v>
      </c>
      <c r="F5" s="1" t="s">
        <v>64</v>
      </c>
    </row>
    <row r="6" spans="1:6">
      <c r="A6" s="1">
        <v>20083636</v>
      </c>
      <c r="B6" s="1" t="s">
        <v>59</v>
      </c>
      <c r="C6" s="11">
        <v>132700</v>
      </c>
      <c r="D6" s="2">
        <v>39784</v>
      </c>
      <c r="E6" s="1" t="s">
        <v>61</v>
      </c>
    </row>
    <row r="7" spans="1:6">
      <c r="A7" s="1">
        <v>20071159</v>
      </c>
      <c r="B7" s="1" t="s">
        <v>65</v>
      </c>
      <c r="C7" s="11">
        <v>259668</v>
      </c>
      <c r="D7" s="2">
        <v>39325</v>
      </c>
      <c r="E7" s="1" t="s">
        <v>66</v>
      </c>
      <c r="F7" s="1" t="s">
        <v>67</v>
      </c>
    </row>
    <row r="8" spans="1:6">
      <c r="A8" s="1">
        <v>20061382</v>
      </c>
      <c r="B8" s="1" t="s">
        <v>68</v>
      </c>
      <c r="C8" s="11">
        <v>271054.17</v>
      </c>
      <c r="D8" s="2">
        <v>38986</v>
      </c>
      <c r="E8" s="1" t="s">
        <v>69</v>
      </c>
      <c r="F8" s="1" t="s">
        <v>70</v>
      </c>
    </row>
    <row r="9" spans="1:6">
      <c r="A9" s="1">
        <v>20050061</v>
      </c>
      <c r="B9" s="1" t="s">
        <v>71</v>
      </c>
      <c r="C9" s="11">
        <v>120000</v>
      </c>
      <c r="D9" s="2">
        <v>38422</v>
      </c>
      <c r="E9" s="1" t="s">
        <v>72</v>
      </c>
      <c r="F9" s="1" t="s">
        <v>73</v>
      </c>
    </row>
    <row r="10" spans="1:6">
      <c r="A10" s="1">
        <v>20043907</v>
      </c>
      <c r="B10" s="1" t="s">
        <v>74</v>
      </c>
      <c r="C10" s="11">
        <v>168720</v>
      </c>
      <c r="D10" s="2">
        <v>38321</v>
      </c>
      <c r="E10" s="1" t="s">
        <v>60</v>
      </c>
      <c r="F10" s="1" t="s">
        <v>75</v>
      </c>
    </row>
    <row r="11" spans="1:6">
      <c r="A11" s="1">
        <v>20040660</v>
      </c>
      <c r="B11" s="1" t="s">
        <v>76</v>
      </c>
      <c r="C11" s="11">
        <v>234072</v>
      </c>
      <c r="D11" s="2">
        <v>38289</v>
      </c>
      <c r="E11" s="1" t="s">
        <v>60</v>
      </c>
      <c r="F11" s="1" t="s">
        <v>77</v>
      </c>
    </row>
    <row r="12" spans="1:6">
      <c r="A12" s="1">
        <f>COUNT(A2:A11)</f>
        <v>10</v>
      </c>
      <c r="C12" s="4">
        <f>SUM(C2:C11)</f>
        <v>2034414.17</v>
      </c>
    </row>
  </sheetData>
  <phoneticPr fontId="1" type="noConversion"/>
  <hyperlinks>
    <hyperlink ref="A2"/>
    <hyperlink ref="A3"/>
    <hyperlink ref="A4"/>
    <hyperlink ref="A5"/>
    <hyperlink ref="A6"/>
    <hyperlink ref="A7"/>
    <hyperlink ref="A8"/>
    <hyperlink ref="A9"/>
    <hyperlink ref="A10"/>
    <hyperlink ref="A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K18" sqref="K18"/>
    </sheetView>
  </sheetViews>
  <sheetFormatPr defaultRowHeight="13.5"/>
  <cols>
    <col min="1" max="1" width="8.75" style="4" customWidth="1"/>
    <col min="2" max="2" width="23.375" style="5" customWidth="1"/>
    <col min="3" max="3" width="18.375" style="12" customWidth="1"/>
    <col min="4" max="4" width="16.625" style="5" customWidth="1"/>
    <col min="5" max="5" width="11.375" style="5" customWidth="1"/>
    <col min="6" max="6" width="31.75" style="5" customWidth="1"/>
    <col min="7" max="16384" width="9" style="5"/>
  </cols>
  <sheetData>
    <row r="1" spans="1:6" s="4" customFormat="1">
      <c r="A1" s="4" t="s">
        <v>0</v>
      </c>
      <c r="B1" s="4" t="s">
        <v>1</v>
      </c>
      <c r="C1" s="12" t="s">
        <v>2</v>
      </c>
      <c r="D1" s="5" t="s">
        <v>3</v>
      </c>
      <c r="E1" s="4" t="s">
        <v>4</v>
      </c>
      <c r="F1" s="4" t="s">
        <v>5</v>
      </c>
    </row>
    <row r="2" spans="1:6">
      <c r="A2" s="4">
        <v>20142551</v>
      </c>
      <c r="B2" s="5" t="s">
        <v>78</v>
      </c>
      <c r="C2" s="11">
        <v>235423</v>
      </c>
      <c r="D2" s="5">
        <v>41912</v>
      </c>
      <c r="E2" s="5" t="s">
        <v>79</v>
      </c>
      <c r="F2" s="5" t="s">
        <v>80</v>
      </c>
    </row>
    <row r="3" spans="1:6">
      <c r="A3" s="4">
        <v>20142493</v>
      </c>
      <c r="B3" s="5" t="s">
        <v>81</v>
      </c>
      <c r="C3" s="11">
        <v>222224</v>
      </c>
      <c r="D3" s="5">
        <v>41910</v>
      </c>
      <c r="E3" s="5" t="s">
        <v>79</v>
      </c>
      <c r="F3" s="5" t="s">
        <v>80</v>
      </c>
    </row>
    <row r="4" spans="1:6">
      <c r="A4" s="4">
        <v>20142439</v>
      </c>
      <c r="B4" s="5" t="s">
        <v>82</v>
      </c>
      <c r="C4" s="11">
        <v>1000000</v>
      </c>
      <c r="D4" s="5">
        <v>41908</v>
      </c>
      <c r="E4" s="5" t="s">
        <v>83</v>
      </c>
      <c r="F4" s="5" t="s">
        <v>84</v>
      </c>
    </row>
    <row r="5" spans="1:6">
      <c r="A5" s="4">
        <v>20140669</v>
      </c>
      <c r="B5" s="5" t="s">
        <v>85</v>
      </c>
      <c r="C5" s="11">
        <v>118393</v>
      </c>
      <c r="D5" s="5">
        <v>41766</v>
      </c>
      <c r="E5" s="5" t="s">
        <v>86</v>
      </c>
      <c r="F5" s="5" t="s">
        <v>87</v>
      </c>
    </row>
    <row r="6" spans="1:6">
      <c r="A6" s="4">
        <v>20140495</v>
      </c>
      <c r="B6" s="5" t="s">
        <v>88</v>
      </c>
      <c r="C6" s="11">
        <v>1200000</v>
      </c>
      <c r="D6" s="5">
        <v>41753</v>
      </c>
      <c r="E6" s="5" t="s">
        <v>89</v>
      </c>
      <c r="F6" s="5" t="s">
        <v>90</v>
      </c>
    </row>
    <row r="7" spans="1:6">
      <c r="A7" s="4">
        <v>20050326</v>
      </c>
      <c r="B7" s="5" t="s">
        <v>96</v>
      </c>
      <c r="C7" s="11">
        <v>160000</v>
      </c>
      <c r="D7" s="5">
        <v>38446</v>
      </c>
      <c r="E7" s="5" t="s">
        <v>94</v>
      </c>
      <c r="F7" s="5" t="s">
        <v>95</v>
      </c>
    </row>
    <row r="8" spans="1:6">
      <c r="A8" s="4">
        <v>20050091</v>
      </c>
      <c r="B8" s="5" t="s">
        <v>97</v>
      </c>
      <c r="C8" s="11">
        <v>110000</v>
      </c>
      <c r="D8" s="5">
        <v>38424</v>
      </c>
      <c r="E8" s="5" t="s">
        <v>94</v>
      </c>
      <c r="F8" s="5" t="s">
        <v>95</v>
      </c>
    </row>
    <row r="9" spans="1:6">
      <c r="A9" s="4">
        <v>20050090</v>
      </c>
      <c r="B9" s="5" t="s">
        <v>98</v>
      </c>
      <c r="C9" s="11">
        <v>185000</v>
      </c>
      <c r="D9" s="5">
        <v>38424</v>
      </c>
      <c r="E9" s="5" t="s">
        <v>94</v>
      </c>
      <c r="F9" s="5" t="s">
        <v>95</v>
      </c>
    </row>
    <row r="10" spans="1:6">
      <c r="A10" s="4">
        <v>20040241</v>
      </c>
      <c r="B10" s="5" t="s">
        <v>99</v>
      </c>
      <c r="C10" s="11">
        <v>123000</v>
      </c>
      <c r="D10" s="5">
        <v>38165</v>
      </c>
      <c r="E10" s="5" t="s">
        <v>92</v>
      </c>
      <c r="F10" s="5" t="s">
        <v>95</v>
      </c>
    </row>
    <row r="11" spans="1:6">
      <c r="A11" s="4">
        <v>20040036</v>
      </c>
      <c r="B11" s="5" t="s">
        <v>100</v>
      </c>
      <c r="C11" s="11">
        <v>106837</v>
      </c>
      <c r="D11" s="5">
        <v>38029</v>
      </c>
      <c r="E11" s="5" t="s">
        <v>101</v>
      </c>
      <c r="F11" s="5" t="s">
        <v>93</v>
      </c>
    </row>
    <row r="12" spans="1:6">
      <c r="A12" s="4">
        <f>COUNT(A2:A11)</f>
        <v>10</v>
      </c>
      <c r="C12" s="12">
        <f>SUM(C2:C11)</f>
        <v>3460877</v>
      </c>
    </row>
  </sheetData>
  <phoneticPr fontId="1" type="noConversion"/>
  <hyperlinks>
    <hyperlink ref="A2"/>
    <hyperlink ref="A3"/>
    <hyperlink ref="A4"/>
    <hyperlink ref="A5"/>
    <hyperlink ref="A6"/>
    <hyperlink ref="A7"/>
    <hyperlink ref="A8"/>
    <hyperlink ref="A9"/>
    <hyperlink ref="A10"/>
    <hyperlink ref="A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D20" sqref="D20"/>
    </sheetView>
  </sheetViews>
  <sheetFormatPr defaultRowHeight="13.5"/>
  <cols>
    <col min="1" max="1" width="10.75" style="6" customWidth="1"/>
    <col min="2" max="2" width="25.875" style="6" customWidth="1"/>
    <col min="3" max="3" width="16" style="13" customWidth="1"/>
    <col min="4" max="4" width="13" style="6" customWidth="1"/>
    <col min="5" max="5" width="9" style="6"/>
    <col min="6" max="6" width="46.125" style="6" customWidth="1"/>
    <col min="7" max="16384" width="9" style="6"/>
  </cols>
  <sheetData>
    <row r="1" spans="1:7" s="4" customFormat="1">
      <c r="A1" s="4" t="s">
        <v>0</v>
      </c>
      <c r="B1" s="4" t="s">
        <v>1</v>
      </c>
      <c r="C1" s="12" t="s">
        <v>2</v>
      </c>
      <c r="D1" s="5" t="s">
        <v>3</v>
      </c>
      <c r="E1" s="4" t="s">
        <v>4</v>
      </c>
      <c r="F1" s="4" t="s">
        <v>5</v>
      </c>
    </row>
    <row r="2" spans="1:7">
      <c r="A2" s="4">
        <v>20143086</v>
      </c>
      <c r="B2" s="5" t="s">
        <v>103</v>
      </c>
      <c r="C2" s="12">
        <v>180000</v>
      </c>
      <c r="D2" s="5">
        <v>41934</v>
      </c>
      <c r="E2" s="5" t="s">
        <v>104</v>
      </c>
      <c r="F2" s="5" t="s">
        <v>105</v>
      </c>
      <c r="G2" s="5"/>
    </row>
    <row r="3" spans="1:7">
      <c r="A3" s="4">
        <v>20126185</v>
      </c>
      <c r="B3" s="5" t="s">
        <v>91</v>
      </c>
      <c r="C3" s="12">
        <v>228735</v>
      </c>
      <c r="D3" s="5">
        <v>41267</v>
      </c>
      <c r="E3" s="5" t="s">
        <v>107</v>
      </c>
      <c r="F3" s="5" t="s">
        <v>108</v>
      </c>
      <c r="G3" s="5"/>
    </row>
    <row r="4" spans="1:7">
      <c r="A4" s="4">
        <v>20121639</v>
      </c>
      <c r="B4" s="5" t="s">
        <v>52</v>
      </c>
      <c r="C4" s="12">
        <v>358000</v>
      </c>
      <c r="D4" s="5">
        <v>41130</v>
      </c>
      <c r="E4" s="5" t="s">
        <v>106</v>
      </c>
      <c r="F4" s="5" t="s">
        <v>109</v>
      </c>
      <c r="G4" s="5"/>
    </row>
    <row r="5" spans="1:7">
      <c r="A5" s="4">
        <v>20115905</v>
      </c>
      <c r="B5" s="5" t="s">
        <v>110</v>
      </c>
      <c r="C5" s="12">
        <v>176000</v>
      </c>
      <c r="D5" s="5">
        <v>40897</v>
      </c>
      <c r="E5" s="5" t="s">
        <v>106</v>
      </c>
      <c r="F5" s="5" t="s">
        <v>111</v>
      </c>
      <c r="G5" s="5"/>
    </row>
    <row r="6" spans="1:7">
      <c r="A6" s="4">
        <v>20104263</v>
      </c>
      <c r="B6" s="5" t="s">
        <v>112</v>
      </c>
      <c r="C6" s="12">
        <v>110330</v>
      </c>
      <c r="D6" s="5">
        <v>40524</v>
      </c>
      <c r="E6" s="5" t="s">
        <v>113</v>
      </c>
      <c r="F6" s="5" t="s">
        <v>114</v>
      </c>
      <c r="G6" s="5"/>
    </row>
    <row r="7" spans="1:7">
      <c r="A7" s="6">
        <f>COUNT(A2:A6)</f>
        <v>5</v>
      </c>
      <c r="C7" s="13">
        <f>SUM(C2:C6)</f>
        <v>1053065</v>
      </c>
    </row>
  </sheetData>
  <phoneticPr fontId="1" type="noConversion"/>
  <hyperlinks>
    <hyperlink ref="A2"/>
    <hyperlink ref="A3"/>
    <hyperlink ref="A4"/>
    <hyperlink ref="A5"/>
    <hyperlink ref="A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D45" sqref="D45"/>
    </sheetView>
  </sheetViews>
  <sheetFormatPr defaultRowHeight="13.5"/>
  <cols>
    <col min="1" max="1" width="9" style="4"/>
    <col min="2" max="2" width="18.125" style="4" customWidth="1"/>
    <col min="3" max="3" width="12.875" style="10" customWidth="1"/>
    <col min="4" max="4" width="16.375" style="5" customWidth="1"/>
    <col min="5" max="5" width="9" style="4"/>
    <col min="6" max="6" width="33.375" style="4" customWidth="1"/>
    <col min="7" max="16384" width="9" style="4"/>
  </cols>
  <sheetData>
    <row r="1" spans="1:6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6">
      <c r="A2" s="4">
        <v>20142417</v>
      </c>
      <c r="B2" s="4" t="s">
        <v>115</v>
      </c>
      <c r="C2" s="10">
        <v>266000</v>
      </c>
      <c r="D2" s="5">
        <v>41907</v>
      </c>
      <c r="E2" s="4" t="s">
        <v>116</v>
      </c>
      <c r="F2" s="4" t="s">
        <v>117</v>
      </c>
    </row>
    <row r="3" spans="1:6">
      <c r="A3" s="4">
        <v>20142146</v>
      </c>
      <c r="B3" s="4" t="s">
        <v>118</v>
      </c>
      <c r="C3" s="10">
        <v>370570</v>
      </c>
      <c r="D3" s="5">
        <v>41897</v>
      </c>
      <c r="E3" s="4" t="s">
        <v>119</v>
      </c>
      <c r="F3" s="4" t="s">
        <v>120</v>
      </c>
    </row>
    <row r="4" spans="1:6">
      <c r="A4" s="4">
        <v>20142128</v>
      </c>
      <c r="B4" s="4" t="s">
        <v>121</v>
      </c>
      <c r="C4" s="10">
        <v>523095</v>
      </c>
      <c r="D4" s="5">
        <v>41893</v>
      </c>
      <c r="E4" s="4" t="s">
        <v>122</v>
      </c>
      <c r="F4" s="4" t="s">
        <v>123</v>
      </c>
    </row>
    <row r="5" spans="1:6">
      <c r="A5" s="4">
        <v>20142118</v>
      </c>
      <c r="B5" s="4" t="s">
        <v>124</v>
      </c>
      <c r="C5" s="10">
        <v>158025</v>
      </c>
      <c r="D5" s="5">
        <v>41893</v>
      </c>
      <c r="E5" s="4" t="s">
        <v>125</v>
      </c>
      <c r="F5" s="4" t="s">
        <v>123</v>
      </c>
    </row>
    <row r="6" spans="1:6">
      <c r="A6" s="4">
        <v>20081267</v>
      </c>
      <c r="B6" s="4" t="s">
        <v>136</v>
      </c>
      <c r="C6" s="10">
        <v>110000</v>
      </c>
      <c r="D6" s="5">
        <v>39701</v>
      </c>
      <c r="E6" s="4" t="s">
        <v>135</v>
      </c>
      <c r="F6" s="4" t="s">
        <v>137</v>
      </c>
    </row>
    <row r="7" spans="1:6">
      <c r="A7" s="4">
        <v>20080962</v>
      </c>
      <c r="B7" s="4" t="s">
        <v>138</v>
      </c>
      <c r="C7" s="10">
        <v>251000</v>
      </c>
      <c r="D7" s="5">
        <v>39662</v>
      </c>
      <c r="E7" s="4" t="s">
        <v>133</v>
      </c>
      <c r="F7" s="4" t="s">
        <v>139</v>
      </c>
    </row>
    <row r="8" spans="1:6">
      <c r="A8" s="4">
        <v>20080205</v>
      </c>
      <c r="B8" s="4" t="s">
        <v>140</v>
      </c>
      <c r="C8" s="10">
        <v>128300</v>
      </c>
      <c r="D8" s="5">
        <v>39574</v>
      </c>
      <c r="E8" s="4" t="s">
        <v>141</v>
      </c>
    </row>
    <row r="9" spans="1:6">
      <c r="A9" s="4">
        <v>20074925</v>
      </c>
      <c r="B9" s="4" t="s">
        <v>142</v>
      </c>
      <c r="C9" s="10">
        <v>125000</v>
      </c>
      <c r="D9" s="5">
        <v>39439</v>
      </c>
      <c r="E9" s="4" t="s">
        <v>127</v>
      </c>
    </row>
    <row r="10" spans="1:6">
      <c r="A10" s="4">
        <v>20074812</v>
      </c>
      <c r="B10" s="4" t="s">
        <v>143</v>
      </c>
      <c r="C10" s="10">
        <v>102200</v>
      </c>
      <c r="D10" s="5">
        <v>39436</v>
      </c>
      <c r="E10" s="4" t="s">
        <v>127</v>
      </c>
      <c r="F10" s="4" t="s">
        <v>144</v>
      </c>
    </row>
    <row r="11" spans="1:6">
      <c r="A11" s="4">
        <v>20074811</v>
      </c>
      <c r="B11" s="4" t="s">
        <v>143</v>
      </c>
      <c r="C11" s="10">
        <v>150450</v>
      </c>
      <c r="D11" s="5">
        <v>39436</v>
      </c>
      <c r="E11" s="4" t="s">
        <v>127</v>
      </c>
      <c r="F11" s="4" t="s">
        <v>144</v>
      </c>
    </row>
    <row r="12" spans="1:6">
      <c r="A12" s="4">
        <v>20063433</v>
      </c>
      <c r="B12" s="4" t="s">
        <v>145</v>
      </c>
      <c r="C12" s="10">
        <v>110000</v>
      </c>
      <c r="D12" s="5">
        <v>39064</v>
      </c>
      <c r="E12" s="4" t="s">
        <v>129</v>
      </c>
      <c r="F12" s="4" t="s">
        <v>146</v>
      </c>
    </row>
    <row r="13" spans="1:6">
      <c r="A13" s="4">
        <v>20050066</v>
      </c>
      <c r="B13" s="4" t="s">
        <v>147</v>
      </c>
      <c r="C13" s="10">
        <v>138000</v>
      </c>
      <c r="D13" s="5">
        <v>38424</v>
      </c>
      <c r="E13" s="4" t="s">
        <v>148</v>
      </c>
      <c r="F13" s="4" t="s">
        <v>149</v>
      </c>
    </row>
    <row r="14" spans="1:6">
      <c r="A14" s="4">
        <v>20043491</v>
      </c>
      <c r="B14" s="4" t="s">
        <v>131</v>
      </c>
      <c r="C14" s="10">
        <v>418400</v>
      </c>
      <c r="D14" s="5">
        <v>38351</v>
      </c>
      <c r="E14" s="4" t="s">
        <v>129</v>
      </c>
      <c r="F14" s="4" t="s">
        <v>130</v>
      </c>
    </row>
    <row r="15" spans="1:6">
      <c r="A15" s="4">
        <v>20043235</v>
      </c>
      <c r="B15" s="4" t="s">
        <v>150</v>
      </c>
      <c r="C15" s="10">
        <v>226038.3</v>
      </c>
      <c r="D15" s="5">
        <v>38319</v>
      </c>
      <c r="E15" s="4" t="s">
        <v>132</v>
      </c>
      <c r="F15" s="4" t="s">
        <v>151</v>
      </c>
    </row>
    <row r="16" spans="1:6">
      <c r="A16" s="4">
        <v>20043345</v>
      </c>
      <c r="B16" s="4" t="s">
        <v>152</v>
      </c>
      <c r="C16" s="10">
        <v>143000</v>
      </c>
      <c r="D16" s="5">
        <v>38318</v>
      </c>
      <c r="E16" s="4" t="s">
        <v>134</v>
      </c>
      <c r="F16" s="4" t="s">
        <v>153</v>
      </c>
    </row>
    <row r="17" spans="1:6">
      <c r="A17" s="4">
        <v>20041642</v>
      </c>
      <c r="B17" s="4" t="s">
        <v>154</v>
      </c>
      <c r="C17" s="10">
        <v>135930</v>
      </c>
      <c r="D17" s="5">
        <v>38316</v>
      </c>
      <c r="E17" s="4" t="s">
        <v>132</v>
      </c>
      <c r="F17" s="4" t="s">
        <v>151</v>
      </c>
    </row>
    <row r="18" spans="1:6">
      <c r="A18" s="4">
        <f>COUNT(A2:A17)</f>
        <v>16</v>
      </c>
      <c r="C18" s="10">
        <f>SUM(C2:C17)</f>
        <v>3356008.3</v>
      </c>
    </row>
  </sheetData>
  <phoneticPr fontId="1" type="noConversion"/>
  <hyperlinks>
    <hyperlink ref="A2"/>
    <hyperlink ref="A3"/>
    <hyperlink ref="A4"/>
    <hyperlink ref="A5"/>
    <hyperlink ref="A6"/>
    <hyperlink ref="A7"/>
    <hyperlink ref="A8"/>
    <hyperlink ref="A9"/>
    <hyperlink ref="A10"/>
    <hyperlink ref="A11"/>
    <hyperlink ref="A12"/>
    <hyperlink ref="A13"/>
    <hyperlink ref="A14"/>
    <hyperlink ref="A15"/>
    <hyperlink ref="A16"/>
    <hyperlink ref="A1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J25" sqref="J25"/>
    </sheetView>
  </sheetViews>
  <sheetFormatPr defaultRowHeight="13.5"/>
  <cols>
    <col min="1" max="1" width="9" style="4"/>
    <col min="2" max="2" width="23.625" style="4" customWidth="1"/>
    <col min="3" max="3" width="15.875" style="10" customWidth="1"/>
    <col min="4" max="4" width="19.625" style="5" customWidth="1"/>
    <col min="5" max="5" width="20.125" style="4" customWidth="1"/>
    <col min="6" max="6" width="9" style="4"/>
    <col min="7" max="7" width="52" customWidth="1"/>
  </cols>
  <sheetData>
    <row r="1" spans="1:6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6">
      <c r="A2" s="4">
        <v>20143039</v>
      </c>
      <c r="B2" s="4" t="s">
        <v>155</v>
      </c>
      <c r="C2" s="10">
        <v>409087</v>
      </c>
      <c r="D2" s="5">
        <v>41933</v>
      </c>
      <c r="E2" s="4" t="s">
        <v>156</v>
      </c>
      <c r="F2" s="4" t="s">
        <v>157</v>
      </c>
    </row>
    <row r="3" spans="1:6">
      <c r="A3" s="4">
        <v>20142710</v>
      </c>
      <c r="B3" s="4" t="s">
        <v>158</v>
      </c>
      <c r="C3" s="10">
        <v>386605</v>
      </c>
      <c r="D3" s="5">
        <v>41922</v>
      </c>
      <c r="E3" s="4" t="s">
        <v>159</v>
      </c>
      <c r="F3" s="4" t="s">
        <v>160</v>
      </c>
    </row>
    <row r="4" spans="1:6">
      <c r="A4" s="4">
        <v>20142706</v>
      </c>
      <c r="B4" s="4" t="s">
        <v>161</v>
      </c>
      <c r="C4" s="10">
        <v>154240</v>
      </c>
      <c r="D4" s="5">
        <v>41922</v>
      </c>
      <c r="E4" s="4" t="s">
        <v>162</v>
      </c>
      <c r="F4" s="4" t="s">
        <v>163</v>
      </c>
    </row>
    <row r="5" spans="1:6">
      <c r="A5" s="4">
        <v>20142458</v>
      </c>
      <c r="B5" s="4" t="s">
        <v>128</v>
      </c>
      <c r="C5" s="10">
        <v>354158</v>
      </c>
      <c r="D5" s="5">
        <v>41908</v>
      </c>
      <c r="E5" s="4" t="s">
        <v>162</v>
      </c>
      <c r="F5" s="4" t="s">
        <v>163</v>
      </c>
    </row>
    <row r="6" spans="1:6">
      <c r="A6" s="4">
        <v>20142415</v>
      </c>
      <c r="B6" s="4" t="s">
        <v>164</v>
      </c>
      <c r="C6" s="10">
        <v>112170</v>
      </c>
      <c r="D6" s="5">
        <v>41907</v>
      </c>
      <c r="E6" s="4" t="s">
        <v>162</v>
      </c>
      <c r="F6" s="4" t="s">
        <v>163</v>
      </c>
    </row>
    <row r="7" spans="1:6">
      <c r="A7" s="4">
        <v>20085688</v>
      </c>
      <c r="B7" s="4" t="s">
        <v>168</v>
      </c>
      <c r="C7" s="10">
        <v>140000</v>
      </c>
      <c r="D7" s="5">
        <v>39807</v>
      </c>
      <c r="E7" s="4" t="s">
        <v>167</v>
      </c>
      <c r="F7" s="4" t="s">
        <v>171</v>
      </c>
    </row>
    <row r="8" spans="1:6">
      <c r="A8" s="4">
        <v>20085226</v>
      </c>
      <c r="B8" s="4" t="s">
        <v>173</v>
      </c>
      <c r="C8" s="10">
        <v>183388</v>
      </c>
      <c r="D8" s="5">
        <v>39804</v>
      </c>
      <c r="E8" s="4" t="s">
        <v>174</v>
      </c>
      <c r="F8" s="4" t="s">
        <v>171</v>
      </c>
    </row>
    <row r="9" spans="1:6">
      <c r="A9" s="4">
        <v>20083809</v>
      </c>
      <c r="B9" s="4" t="s">
        <v>175</v>
      </c>
      <c r="C9" s="10">
        <v>145000</v>
      </c>
      <c r="D9" s="5">
        <v>39787</v>
      </c>
      <c r="E9" s="4" t="s">
        <v>159</v>
      </c>
      <c r="F9" s="4" t="s">
        <v>176</v>
      </c>
    </row>
    <row r="10" spans="1:6">
      <c r="A10" s="4">
        <v>20083529</v>
      </c>
      <c r="B10" s="4" t="s">
        <v>177</v>
      </c>
      <c r="C10" s="10">
        <v>125300</v>
      </c>
      <c r="D10" s="5">
        <v>39780</v>
      </c>
      <c r="E10" s="4" t="s">
        <v>172</v>
      </c>
    </row>
    <row r="11" spans="1:6">
      <c r="A11" s="4">
        <v>20082705</v>
      </c>
      <c r="B11" s="4" t="s">
        <v>178</v>
      </c>
      <c r="C11" s="10">
        <v>119800</v>
      </c>
      <c r="D11" s="5">
        <v>39750</v>
      </c>
      <c r="E11" s="4" t="s">
        <v>179</v>
      </c>
      <c r="F11" s="4" t="s">
        <v>180</v>
      </c>
    </row>
    <row r="12" spans="1:6">
      <c r="A12" s="4">
        <v>20082479</v>
      </c>
      <c r="B12" s="4" t="s">
        <v>181</v>
      </c>
      <c r="C12" s="10">
        <v>158500</v>
      </c>
      <c r="D12" s="5">
        <v>39741</v>
      </c>
      <c r="E12" s="4" t="s">
        <v>182</v>
      </c>
      <c r="F12" s="4" t="s">
        <v>171</v>
      </c>
    </row>
    <row r="13" spans="1:6">
      <c r="A13" s="4">
        <v>20081177</v>
      </c>
      <c r="B13" s="4" t="s">
        <v>183</v>
      </c>
      <c r="C13" s="10">
        <v>123000</v>
      </c>
      <c r="D13" s="5">
        <v>39689</v>
      </c>
      <c r="E13" s="4" t="s">
        <v>167</v>
      </c>
      <c r="F13" s="4" t="s">
        <v>171</v>
      </c>
    </row>
    <row r="14" spans="1:6">
      <c r="A14" s="4">
        <v>20071883</v>
      </c>
      <c r="B14" s="4" t="s">
        <v>184</v>
      </c>
      <c r="C14" s="10">
        <v>138000</v>
      </c>
      <c r="D14" s="5">
        <v>39348</v>
      </c>
      <c r="E14" s="4" t="s">
        <v>166</v>
      </c>
      <c r="F14" s="4" t="s">
        <v>171</v>
      </c>
    </row>
    <row r="15" spans="1:6">
      <c r="A15" s="4">
        <v>20070200</v>
      </c>
      <c r="B15" s="4" t="s">
        <v>185</v>
      </c>
      <c r="C15" s="10">
        <v>121954</v>
      </c>
      <c r="D15" s="5">
        <v>39252</v>
      </c>
      <c r="E15" s="4" t="s">
        <v>166</v>
      </c>
      <c r="F15" s="4" t="s">
        <v>171</v>
      </c>
    </row>
    <row r="16" spans="1:6">
      <c r="A16" s="4">
        <v>20063779</v>
      </c>
      <c r="B16" s="4" t="s">
        <v>186</v>
      </c>
      <c r="C16" s="10">
        <v>275000</v>
      </c>
      <c r="D16" s="5">
        <v>39077</v>
      </c>
      <c r="E16" s="4" t="s">
        <v>187</v>
      </c>
      <c r="F16" s="4" t="s">
        <v>171</v>
      </c>
    </row>
    <row r="17" spans="1:6">
      <c r="A17" s="4">
        <v>20063778</v>
      </c>
      <c r="B17" s="4" t="s">
        <v>186</v>
      </c>
      <c r="C17" s="10">
        <v>275000</v>
      </c>
      <c r="D17" s="5">
        <v>39077</v>
      </c>
      <c r="E17" s="4" t="s">
        <v>187</v>
      </c>
      <c r="F17" s="4" t="s">
        <v>171</v>
      </c>
    </row>
    <row r="18" spans="1:6">
      <c r="A18" s="4">
        <v>20062258</v>
      </c>
      <c r="B18" s="4" t="s">
        <v>188</v>
      </c>
      <c r="C18" s="10">
        <v>108788</v>
      </c>
      <c r="D18" s="5">
        <v>39051</v>
      </c>
      <c r="E18" s="4" t="s">
        <v>189</v>
      </c>
      <c r="F18" s="4" t="s">
        <v>171</v>
      </c>
    </row>
    <row r="19" spans="1:6">
      <c r="A19" s="4">
        <v>20062257</v>
      </c>
      <c r="B19" s="4" t="s">
        <v>190</v>
      </c>
      <c r="C19" s="10">
        <v>219188</v>
      </c>
      <c r="D19" s="5">
        <v>39051</v>
      </c>
      <c r="E19" s="4" t="s">
        <v>189</v>
      </c>
      <c r="F19" s="4" t="s">
        <v>171</v>
      </c>
    </row>
    <row r="20" spans="1:6">
      <c r="A20" s="4">
        <v>20062248</v>
      </c>
      <c r="B20" s="4" t="s">
        <v>191</v>
      </c>
      <c r="C20" s="10">
        <v>331600</v>
      </c>
      <c r="D20" s="5">
        <v>39050</v>
      </c>
      <c r="E20" s="4" t="s">
        <v>170</v>
      </c>
      <c r="F20" s="4" t="s">
        <v>171</v>
      </c>
    </row>
    <row r="21" spans="1:6">
      <c r="A21" s="4">
        <v>20061416</v>
      </c>
      <c r="B21" s="4" t="s">
        <v>192</v>
      </c>
      <c r="C21" s="10">
        <v>509190</v>
      </c>
      <c r="D21" s="5">
        <v>38988</v>
      </c>
      <c r="E21" s="4" t="s">
        <v>193</v>
      </c>
      <c r="F21" s="4" t="s">
        <v>171</v>
      </c>
    </row>
    <row r="22" spans="1:6">
      <c r="A22" s="4">
        <v>20060042</v>
      </c>
      <c r="B22" s="4" t="s">
        <v>194</v>
      </c>
      <c r="C22" s="10">
        <v>223975</v>
      </c>
      <c r="D22" s="5">
        <v>38820</v>
      </c>
      <c r="E22" s="4" t="s">
        <v>166</v>
      </c>
      <c r="F22" s="4" t="s">
        <v>171</v>
      </c>
    </row>
    <row r="23" spans="1:6">
      <c r="A23" s="4">
        <v>20044591</v>
      </c>
      <c r="B23" s="4" t="s">
        <v>195</v>
      </c>
      <c r="C23" s="10">
        <v>336280</v>
      </c>
      <c r="D23" s="5">
        <v>38348</v>
      </c>
      <c r="E23" s="4" t="s">
        <v>172</v>
      </c>
      <c r="F23" s="4" t="s">
        <v>196</v>
      </c>
    </row>
    <row r="24" spans="1:6">
      <c r="A24" s="4">
        <v>20041416</v>
      </c>
      <c r="B24" s="4" t="s">
        <v>197</v>
      </c>
      <c r="C24" s="10">
        <v>329570</v>
      </c>
      <c r="D24" s="5">
        <v>38313</v>
      </c>
      <c r="E24" s="4" t="s">
        <v>156</v>
      </c>
      <c r="F24" s="4" t="s">
        <v>198</v>
      </c>
    </row>
    <row r="25" spans="1:6">
      <c r="A25" s="4">
        <f>COUNT(A2:A24)</f>
        <v>23</v>
      </c>
      <c r="C25" s="10">
        <f>SUM(C2:C24)</f>
        <v>5279793</v>
      </c>
    </row>
  </sheetData>
  <phoneticPr fontId="1" type="noConversion"/>
  <hyperlinks>
    <hyperlink ref="A3"/>
    <hyperlink ref="A4"/>
    <hyperlink ref="A5"/>
    <hyperlink ref="A6"/>
    <hyperlink ref="A7"/>
    <hyperlink ref="A8"/>
    <hyperlink ref="A9"/>
    <hyperlink ref="A10"/>
    <hyperlink ref="A11"/>
    <hyperlink ref="A12"/>
    <hyperlink ref="A13"/>
    <hyperlink ref="A14"/>
    <hyperlink ref="A15"/>
    <hyperlink ref="A16"/>
    <hyperlink ref="A17"/>
    <hyperlink ref="A18"/>
    <hyperlink ref="A19"/>
    <hyperlink ref="A20"/>
    <hyperlink ref="A21"/>
    <hyperlink ref="A22"/>
    <hyperlink ref="A23"/>
    <hyperlink ref="A24"/>
    <hyperlink ref="A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H23" sqref="H23"/>
    </sheetView>
  </sheetViews>
  <sheetFormatPr defaultRowHeight="13.5"/>
  <cols>
    <col min="1" max="1" width="9" style="4"/>
    <col min="2" max="2" width="20.875" style="4" customWidth="1"/>
    <col min="3" max="3" width="15.875" style="10" customWidth="1"/>
    <col min="4" max="4" width="19.625" style="5" customWidth="1"/>
    <col min="5" max="5" width="20.875" style="4" customWidth="1"/>
    <col min="6" max="6" width="30.125" style="4" customWidth="1"/>
  </cols>
  <sheetData>
    <row r="1" spans="1:6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6">
      <c r="A2" s="4">
        <v>20141947</v>
      </c>
      <c r="B2" s="4" t="s">
        <v>126</v>
      </c>
      <c r="C2" s="10">
        <v>440000</v>
      </c>
      <c r="D2" s="5">
        <v>41863</v>
      </c>
      <c r="E2" s="4" t="s">
        <v>199</v>
      </c>
      <c r="F2" s="4" t="s">
        <v>200</v>
      </c>
    </row>
    <row r="3" spans="1:6">
      <c r="A3" s="4">
        <v>20140091</v>
      </c>
      <c r="B3" s="4" t="s">
        <v>169</v>
      </c>
      <c r="C3" s="10">
        <v>422000</v>
      </c>
      <c r="D3" s="5">
        <v>41655</v>
      </c>
      <c r="E3" s="4" t="s">
        <v>201</v>
      </c>
      <c r="F3" s="4" t="s">
        <v>202</v>
      </c>
    </row>
    <row r="4" spans="1:6">
      <c r="A4" s="4">
        <v>20138887</v>
      </c>
      <c r="B4" s="4" t="s">
        <v>203</v>
      </c>
      <c r="C4" s="10">
        <v>608900</v>
      </c>
      <c r="D4" s="5">
        <v>41624</v>
      </c>
      <c r="E4" s="4" t="s">
        <v>204</v>
      </c>
      <c r="F4" s="4" t="s">
        <v>205</v>
      </c>
    </row>
    <row r="5" spans="1:6">
      <c r="A5" s="4">
        <v>20084460</v>
      </c>
      <c r="B5" s="4" t="s">
        <v>209</v>
      </c>
      <c r="C5" s="10">
        <v>180000</v>
      </c>
      <c r="D5" s="5">
        <v>39799</v>
      </c>
      <c r="E5" s="4" t="s">
        <v>207</v>
      </c>
    </row>
    <row r="6" spans="1:6">
      <c r="A6" s="4">
        <v>20084456</v>
      </c>
      <c r="B6" s="4" t="s">
        <v>210</v>
      </c>
      <c r="C6" s="10">
        <v>220000</v>
      </c>
      <c r="D6" s="5">
        <v>39799</v>
      </c>
      <c r="E6" s="4" t="s">
        <v>207</v>
      </c>
    </row>
    <row r="7" spans="1:6">
      <c r="A7" s="4">
        <v>20084455</v>
      </c>
      <c r="B7" s="4" t="s">
        <v>211</v>
      </c>
      <c r="C7" s="10">
        <v>1210000</v>
      </c>
      <c r="D7" s="5">
        <v>39799</v>
      </c>
      <c r="E7" s="4" t="s">
        <v>207</v>
      </c>
    </row>
    <row r="8" spans="1:6">
      <c r="A8" s="4">
        <v>20082618</v>
      </c>
      <c r="B8" s="4" t="s">
        <v>206</v>
      </c>
      <c r="C8" s="10">
        <v>848000</v>
      </c>
      <c r="D8" s="5">
        <v>39745</v>
      </c>
      <c r="E8" s="4" t="s">
        <v>201</v>
      </c>
    </row>
    <row r="9" spans="1:6">
      <c r="A9" s="4">
        <v>20082617</v>
      </c>
      <c r="B9" s="4" t="s">
        <v>212</v>
      </c>
      <c r="C9" s="10">
        <v>410000</v>
      </c>
      <c r="D9" s="5">
        <v>39745</v>
      </c>
      <c r="E9" s="4" t="s">
        <v>213</v>
      </c>
    </row>
    <row r="10" spans="1:6">
      <c r="A10" s="4">
        <v>20082616</v>
      </c>
      <c r="B10" s="4" t="s">
        <v>214</v>
      </c>
      <c r="C10" s="10">
        <v>145000</v>
      </c>
      <c r="D10" s="5">
        <v>39745</v>
      </c>
      <c r="E10" s="4" t="s">
        <v>213</v>
      </c>
    </row>
    <row r="11" spans="1:6">
      <c r="A11" s="4">
        <v>20082400</v>
      </c>
      <c r="B11" s="4" t="s">
        <v>215</v>
      </c>
      <c r="C11" s="10">
        <v>265000</v>
      </c>
      <c r="D11" s="5">
        <v>39735</v>
      </c>
      <c r="E11" s="4" t="s">
        <v>201</v>
      </c>
    </row>
    <row r="12" spans="1:6">
      <c r="A12" s="4">
        <v>20081960</v>
      </c>
      <c r="B12" s="4" t="s">
        <v>165</v>
      </c>
      <c r="C12" s="10">
        <v>794936</v>
      </c>
      <c r="D12" s="5">
        <v>39719</v>
      </c>
      <c r="E12" s="4" t="s">
        <v>216</v>
      </c>
    </row>
    <row r="13" spans="1:6">
      <c r="A13" s="4">
        <v>20081189</v>
      </c>
      <c r="B13" s="4" t="s">
        <v>217</v>
      </c>
      <c r="C13" s="10">
        <v>118000</v>
      </c>
      <c r="D13" s="5">
        <v>39692</v>
      </c>
      <c r="E13" s="4" t="s">
        <v>208</v>
      </c>
    </row>
    <row r="14" spans="1:6">
      <c r="A14" s="4">
        <v>20080827</v>
      </c>
      <c r="B14" s="4" t="s">
        <v>218</v>
      </c>
      <c r="C14" s="10">
        <v>972661</v>
      </c>
      <c r="D14" s="5">
        <v>39629</v>
      </c>
      <c r="E14" s="4" t="s">
        <v>207</v>
      </c>
    </row>
    <row r="15" spans="1:6">
      <c r="A15" s="4">
        <v>20060161</v>
      </c>
      <c r="B15" s="4" t="s">
        <v>219</v>
      </c>
      <c r="C15" s="10">
        <v>1481085</v>
      </c>
      <c r="D15" s="5">
        <v>38821</v>
      </c>
      <c r="E15" s="4" t="s">
        <v>201</v>
      </c>
    </row>
    <row r="16" spans="1:6">
      <c r="A16" s="4">
        <v>20050213</v>
      </c>
      <c r="B16" s="4" t="s">
        <v>220</v>
      </c>
      <c r="C16" s="10">
        <v>349120</v>
      </c>
      <c r="D16" s="5">
        <v>38636</v>
      </c>
      <c r="E16" s="4" t="s">
        <v>221</v>
      </c>
    </row>
    <row r="17" spans="1:5">
      <c r="A17" s="4">
        <v>20050212</v>
      </c>
      <c r="B17" s="4" t="s">
        <v>222</v>
      </c>
      <c r="C17" s="10">
        <v>1405280</v>
      </c>
      <c r="D17" s="5">
        <v>38636</v>
      </c>
      <c r="E17" s="4" t="s">
        <v>221</v>
      </c>
    </row>
    <row r="18" spans="1:5">
      <c r="A18" s="4">
        <f>COUNT(A2:A17)</f>
        <v>16</v>
      </c>
      <c r="C18" s="10">
        <f>SUM(C2:C17)</f>
        <v>9869982</v>
      </c>
    </row>
  </sheetData>
  <phoneticPr fontId="1" type="noConversion"/>
  <hyperlinks>
    <hyperlink ref="A3"/>
    <hyperlink ref="A4"/>
    <hyperlink ref="A5"/>
    <hyperlink ref="A6"/>
    <hyperlink ref="A7"/>
    <hyperlink ref="A8"/>
    <hyperlink ref="A9"/>
    <hyperlink ref="A10"/>
    <hyperlink ref="A11"/>
    <hyperlink ref="A12"/>
    <hyperlink ref="A13"/>
    <hyperlink ref="A14"/>
    <hyperlink ref="A15"/>
    <hyperlink ref="A16"/>
    <hyperlink ref="A17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25" sqref="F25"/>
    </sheetView>
  </sheetViews>
  <sheetFormatPr defaultRowHeight="13.5"/>
  <cols>
    <col min="1" max="1" width="9" style="6"/>
    <col min="2" max="2" width="25.125" style="6" customWidth="1"/>
    <col min="3" max="3" width="16.625" style="14" customWidth="1"/>
    <col min="4" max="4" width="14.875" style="6" customWidth="1"/>
    <col min="5" max="5" width="18.25" style="6" customWidth="1"/>
    <col min="6" max="6" width="32" style="6" customWidth="1"/>
    <col min="7" max="16384" width="9" style="6"/>
  </cols>
  <sheetData>
    <row r="1" spans="1:6" s="4" customFormat="1">
      <c r="A1" s="4" t="s">
        <v>0</v>
      </c>
      <c r="B1" s="4" t="s">
        <v>1</v>
      </c>
      <c r="C1" s="10" t="s">
        <v>2</v>
      </c>
      <c r="D1" s="5" t="s">
        <v>3</v>
      </c>
      <c r="E1" s="4" t="s">
        <v>4</v>
      </c>
      <c r="F1" s="4" t="s">
        <v>5</v>
      </c>
    </row>
    <row r="2" spans="1:6">
      <c r="A2" s="4">
        <v>20143403</v>
      </c>
      <c r="B2" s="4" t="s">
        <v>223</v>
      </c>
      <c r="C2" s="10">
        <v>315910</v>
      </c>
      <c r="D2" s="5">
        <v>41948</v>
      </c>
      <c r="E2" s="4" t="s">
        <v>224</v>
      </c>
      <c r="F2" s="4" t="s">
        <v>225</v>
      </c>
    </row>
    <row r="3" spans="1:6">
      <c r="A3" s="4">
        <v>20143314</v>
      </c>
      <c r="B3" s="4" t="s">
        <v>48</v>
      </c>
      <c r="C3" s="10">
        <v>520567</v>
      </c>
      <c r="D3" s="5">
        <v>41943</v>
      </c>
      <c r="E3" s="4" t="s">
        <v>224</v>
      </c>
      <c r="F3" s="4" t="s">
        <v>225</v>
      </c>
    </row>
    <row r="4" spans="1:6">
      <c r="A4" s="4">
        <v>20143135</v>
      </c>
      <c r="B4" s="4" t="s">
        <v>226</v>
      </c>
      <c r="C4" s="10">
        <v>168220</v>
      </c>
      <c r="D4" s="5">
        <v>41936</v>
      </c>
      <c r="E4" s="4" t="s">
        <v>227</v>
      </c>
      <c r="F4" s="4" t="s">
        <v>228</v>
      </c>
    </row>
    <row r="5" spans="1:6">
      <c r="A5" s="4">
        <v>20142164</v>
      </c>
      <c r="B5" s="4" t="s">
        <v>229</v>
      </c>
      <c r="C5" s="10">
        <v>129800</v>
      </c>
      <c r="D5" s="5">
        <v>41897</v>
      </c>
      <c r="E5" s="4" t="s">
        <v>230</v>
      </c>
      <c r="F5" s="4" t="s">
        <v>231</v>
      </c>
    </row>
    <row r="6" spans="1:6">
      <c r="A6" s="4">
        <v>20142163</v>
      </c>
      <c r="B6" s="4" t="s">
        <v>229</v>
      </c>
      <c r="C6" s="10">
        <v>129800</v>
      </c>
      <c r="D6" s="5">
        <v>41897</v>
      </c>
      <c r="E6" s="4" t="s">
        <v>230</v>
      </c>
      <c r="F6" s="4" t="s">
        <v>231</v>
      </c>
    </row>
    <row r="7" spans="1:6">
      <c r="A7" s="4">
        <v>20141782</v>
      </c>
      <c r="B7" s="4" t="s">
        <v>232</v>
      </c>
      <c r="C7" s="10">
        <v>264149</v>
      </c>
      <c r="D7" s="5">
        <v>41823</v>
      </c>
      <c r="E7" s="4" t="s">
        <v>224</v>
      </c>
      <c r="F7" s="4" t="s">
        <v>233</v>
      </c>
    </row>
    <row r="8" spans="1:6">
      <c r="A8" s="4">
        <v>20135343</v>
      </c>
      <c r="B8" s="4" t="s">
        <v>234</v>
      </c>
      <c r="C8" s="10">
        <v>117500</v>
      </c>
      <c r="D8" s="5">
        <v>41591</v>
      </c>
      <c r="E8" s="4" t="s">
        <v>235</v>
      </c>
      <c r="F8" s="4" t="s">
        <v>236</v>
      </c>
    </row>
    <row r="9" spans="1:6">
      <c r="A9" s="4">
        <v>20135342</v>
      </c>
      <c r="B9" s="4" t="s">
        <v>234</v>
      </c>
      <c r="C9" s="10">
        <v>117500</v>
      </c>
      <c r="D9" s="5">
        <v>41591</v>
      </c>
      <c r="E9" s="4" t="s">
        <v>235</v>
      </c>
      <c r="F9" s="4" t="s">
        <v>236</v>
      </c>
    </row>
    <row r="10" spans="1:6">
      <c r="A10" s="4">
        <v>20050105</v>
      </c>
      <c r="B10" s="4" t="s">
        <v>239</v>
      </c>
      <c r="C10" s="10">
        <v>145300</v>
      </c>
      <c r="D10" s="5">
        <v>38424</v>
      </c>
      <c r="E10" s="4" t="s">
        <v>237</v>
      </c>
      <c r="F10" s="4" t="s">
        <v>238</v>
      </c>
    </row>
    <row r="11" spans="1:6">
      <c r="A11" s="6">
        <f>COUNT(A2:A10)</f>
        <v>9</v>
      </c>
      <c r="C11" s="14">
        <f>SUM(C2:C10)</f>
        <v>1908746</v>
      </c>
    </row>
  </sheetData>
  <phoneticPr fontId="1" type="noConversion"/>
  <hyperlinks>
    <hyperlink ref="A3"/>
    <hyperlink ref="A4"/>
    <hyperlink ref="A5"/>
    <hyperlink ref="A6"/>
    <hyperlink ref="A7"/>
    <hyperlink ref="A8"/>
    <hyperlink ref="A9"/>
    <hyperlink ref="A10"/>
    <hyperlink ref="A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上理</vt:lpstr>
      <vt:lpstr>光电</vt:lpstr>
      <vt:lpstr>管理</vt:lpstr>
      <vt:lpstr>机械</vt:lpstr>
      <vt:lpstr>外语</vt:lpstr>
      <vt:lpstr>环境</vt:lpstr>
      <vt:lpstr>医疗</vt:lpstr>
      <vt:lpstr>出版</vt:lpstr>
      <vt:lpstr>理学院</vt:lpstr>
      <vt:lpstr>材料</vt:lpstr>
      <vt:lpstr>基础</vt:lpstr>
      <vt:lpstr>继续</vt:lpstr>
      <vt:lpstr>工程科技</vt:lpstr>
      <vt:lpstr>中英</vt:lpstr>
      <vt:lpstr>中德</vt:lpstr>
      <vt:lpstr>社会科学</vt:lpstr>
      <vt:lpstr>体育</vt:lpstr>
      <vt:lpstr>沪江</vt:lpstr>
      <vt:lpstr>实验室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2014-11-07T08:11:08Z</dcterms:modified>
</cp:coreProperties>
</file>